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3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Trainity Assignments\Project 5 - IMDB Movie Analysis\"/>
    </mc:Choice>
  </mc:AlternateContent>
  <xr:revisionPtr revIDLastSave="0" documentId="13_ncr:1_{F76ED0F9-EE3D-465C-8235-872B38598E0C}" xr6:coauthVersionLast="47" xr6:coauthVersionMax="47" xr10:uidLastSave="{00000000-0000-0000-0000-000000000000}"/>
  <bookViews>
    <workbookView xWindow="-120" yWindow="-120" windowWidth="20730" windowHeight="11160" activeTab="1" xr2:uid="{F06530E6-64CB-4E4E-BACF-369EAAE5EB28}"/>
  </bookViews>
  <sheets>
    <sheet name="IMDB_Modified Dataset" sheetId="1" r:id="rId1"/>
    <sheet name="task 1" sheetId="3" r:id="rId2"/>
    <sheet name="task 2" sheetId="4" r:id="rId3"/>
    <sheet name="task 3" sheetId="5" r:id="rId4"/>
    <sheet name="task 4" sheetId="6" r:id="rId5"/>
    <sheet name="task 5" sheetId="7" r:id="rId6"/>
  </sheets>
  <externalReferences>
    <externalReference r:id="rId7"/>
  </externalReferences>
  <definedNames>
    <definedName name="_xlnm._FilterDatabase" localSheetId="3" hidden="1">'task 3'!$C$2:$C$4921</definedName>
    <definedName name="_xlnm._FilterDatabase" localSheetId="4" hidden="1">'task 4'!$A$2:$A$3791</definedName>
    <definedName name="_xlnm._FilterDatabase" localSheetId="5" hidden="1">'task 5'!$G$1:$H$1754</definedName>
    <definedName name="_xlchart.v1.0" hidden="1">'task 2'!$D$1</definedName>
    <definedName name="_xlchart.v1.1" hidden="1">'task 2'!$D$2:$D$4984</definedName>
    <definedName name="_xlnm.Extract" localSheetId="3">'task 3'!#REF!</definedName>
    <definedName name="_xlnm.Extract" localSheetId="4">'task 4'!$K$2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754" i="7" l="1"/>
  <c r="F1754" i="7"/>
  <c r="H1753" i="7"/>
  <c r="F1753" i="7"/>
  <c r="H1752" i="7"/>
  <c r="F1752" i="7"/>
  <c r="H1751" i="7"/>
  <c r="F1751" i="7"/>
  <c r="H1750" i="7"/>
  <c r="F1750" i="7"/>
  <c r="H1749" i="7"/>
  <c r="F1749" i="7"/>
  <c r="H1748" i="7"/>
  <c r="F1748" i="7"/>
  <c r="H1747" i="7"/>
  <c r="F1747" i="7"/>
  <c r="H1746" i="7"/>
  <c r="F1746" i="7"/>
  <c r="H1745" i="7"/>
  <c r="F1745" i="7"/>
  <c r="H1744" i="7"/>
  <c r="F1744" i="7"/>
  <c r="H1743" i="7"/>
  <c r="F1743" i="7"/>
  <c r="H1742" i="7"/>
  <c r="F1742" i="7"/>
  <c r="H1741" i="7"/>
  <c r="F1741" i="7"/>
  <c r="H1740" i="7"/>
  <c r="F1740" i="7"/>
  <c r="H1739" i="7"/>
  <c r="F1739" i="7"/>
  <c r="H1738" i="7"/>
  <c r="F1738" i="7"/>
  <c r="H1737" i="7"/>
  <c r="F1737" i="7"/>
  <c r="H1736" i="7"/>
  <c r="F1736" i="7"/>
  <c r="H1735" i="7"/>
  <c r="F1735" i="7"/>
  <c r="H1734" i="7"/>
  <c r="F1734" i="7"/>
  <c r="H1733" i="7"/>
  <c r="F1733" i="7"/>
  <c r="H1732" i="7"/>
  <c r="F1732" i="7"/>
  <c r="H1731" i="7"/>
  <c r="F1731" i="7"/>
  <c r="H1730" i="7"/>
  <c r="F1730" i="7"/>
  <c r="H1729" i="7"/>
  <c r="F1729" i="7"/>
  <c r="H1728" i="7"/>
  <c r="F1728" i="7"/>
  <c r="H1727" i="7"/>
  <c r="F1727" i="7"/>
  <c r="H1726" i="7"/>
  <c r="F1726" i="7"/>
  <c r="H1725" i="7"/>
  <c r="F1725" i="7"/>
  <c r="H1724" i="7"/>
  <c r="F1724" i="7"/>
  <c r="H1723" i="7"/>
  <c r="F1723" i="7"/>
  <c r="H1722" i="7"/>
  <c r="F1722" i="7"/>
  <c r="H1721" i="7"/>
  <c r="F1721" i="7"/>
  <c r="H1720" i="7"/>
  <c r="F1720" i="7"/>
  <c r="H1719" i="7"/>
  <c r="F1719" i="7"/>
  <c r="H1718" i="7"/>
  <c r="F1718" i="7"/>
  <c r="H1717" i="7"/>
  <c r="F1717" i="7"/>
  <c r="H1716" i="7"/>
  <c r="F1716" i="7"/>
  <c r="H1715" i="7"/>
  <c r="F1715" i="7"/>
  <c r="H1714" i="7"/>
  <c r="F1714" i="7"/>
  <c r="H1713" i="7"/>
  <c r="F1713" i="7"/>
  <c r="H1712" i="7"/>
  <c r="F1712" i="7"/>
  <c r="H1711" i="7"/>
  <c r="F1711" i="7"/>
  <c r="H1710" i="7"/>
  <c r="F1710" i="7"/>
  <c r="H1709" i="7"/>
  <c r="F1709" i="7"/>
  <c r="H1708" i="7"/>
  <c r="F1708" i="7"/>
  <c r="H1707" i="7"/>
  <c r="F1707" i="7"/>
  <c r="H1706" i="7"/>
  <c r="F1706" i="7"/>
  <c r="H1705" i="7"/>
  <c r="F1705" i="7"/>
  <c r="H1704" i="7"/>
  <c r="F1704" i="7"/>
  <c r="H1703" i="7"/>
  <c r="F1703" i="7"/>
  <c r="H1702" i="7"/>
  <c r="F1702" i="7"/>
  <c r="H1701" i="7"/>
  <c r="F1701" i="7"/>
  <c r="H1700" i="7"/>
  <c r="F1700" i="7"/>
  <c r="H1699" i="7"/>
  <c r="F1699" i="7"/>
  <c r="H1698" i="7"/>
  <c r="F1698" i="7"/>
  <c r="H1697" i="7"/>
  <c r="F1697" i="7"/>
  <c r="H1696" i="7"/>
  <c r="F1696" i="7"/>
  <c r="H1695" i="7"/>
  <c r="F1695" i="7"/>
  <c r="H1694" i="7"/>
  <c r="F1694" i="7"/>
  <c r="H1693" i="7"/>
  <c r="F1693" i="7"/>
  <c r="H1692" i="7"/>
  <c r="F1692" i="7"/>
  <c r="H1691" i="7"/>
  <c r="F1691" i="7"/>
  <c r="H1690" i="7"/>
  <c r="F1690" i="7"/>
  <c r="H1689" i="7"/>
  <c r="F1689" i="7"/>
  <c r="H1688" i="7"/>
  <c r="F1688" i="7"/>
  <c r="H1687" i="7"/>
  <c r="F1687" i="7"/>
  <c r="H1686" i="7"/>
  <c r="F1686" i="7"/>
  <c r="H1685" i="7"/>
  <c r="F1685" i="7"/>
  <c r="H1684" i="7"/>
  <c r="F1684" i="7"/>
  <c r="H1683" i="7"/>
  <c r="F1683" i="7"/>
  <c r="H1682" i="7"/>
  <c r="F1682" i="7"/>
  <c r="H1681" i="7"/>
  <c r="F1681" i="7"/>
  <c r="H1680" i="7"/>
  <c r="F1680" i="7"/>
  <c r="H1679" i="7"/>
  <c r="F1679" i="7"/>
  <c r="H1678" i="7"/>
  <c r="F1678" i="7"/>
  <c r="H1677" i="7"/>
  <c r="F1677" i="7"/>
  <c r="H1676" i="7"/>
  <c r="F1676" i="7"/>
  <c r="H1675" i="7"/>
  <c r="F1675" i="7"/>
  <c r="H1674" i="7"/>
  <c r="F1674" i="7"/>
  <c r="H1673" i="7"/>
  <c r="F1673" i="7"/>
  <c r="H1672" i="7"/>
  <c r="F1672" i="7"/>
  <c r="H1671" i="7"/>
  <c r="F1671" i="7"/>
  <c r="H1670" i="7"/>
  <c r="F1670" i="7"/>
  <c r="H1669" i="7"/>
  <c r="F1669" i="7"/>
  <c r="H1668" i="7"/>
  <c r="F1668" i="7"/>
  <c r="H1667" i="7"/>
  <c r="F1667" i="7"/>
  <c r="H1666" i="7"/>
  <c r="F1666" i="7"/>
  <c r="H1665" i="7"/>
  <c r="F1665" i="7"/>
  <c r="H1664" i="7"/>
  <c r="F1664" i="7"/>
  <c r="H1663" i="7"/>
  <c r="F1663" i="7"/>
  <c r="H1662" i="7"/>
  <c r="F1662" i="7"/>
  <c r="H1661" i="7"/>
  <c r="F1661" i="7"/>
  <c r="H1660" i="7"/>
  <c r="F1660" i="7"/>
  <c r="H1659" i="7"/>
  <c r="F1659" i="7"/>
  <c r="H1658" i="7"/>
  <c r="F1658" i="7"/>
  <c r="H1657" i="7"/>
  <c r="F1657" i="7"/>
  <c r="H1656" i="7"/>
  <c r="F1656" i="7"/>
  <c r="H1655" i="7"/>
  <c r="F1655" i="7"/>
  <c r="H1654" i="7"/>
  <c r="F1654" i="7"/>
  <c r="H1653" i="7"/>
  <c r="F1653" i="7"/>
  <c r="H1652" i="7"/>
  <c r="F1652" i="7"/>
  <c r="H1651" i="7"/>
  <c r="F1651" i="7"/>
  <c r="H1650" i="7"/>
  <c r="F1650" i="7"/>
  <c r="H1649" i="7"/>
  <c r="F1649" i="7"/>
  <c r="H1648" i="7"/>
  <c r="F1648" i="7"/>
  <c r="H1647" i="7"/>
  <c r="F1647" i="7"/>
  <c r="H1646" i="7"/>
  <c r="F1646" i="7"/>
  <c r="H1645" i="7"/>
  <c r="F1645" i="7"/>
  <c r="H1644" i="7"/>
  <c r="F1644" i="7"/>
  <c r="H1643" i="7"/>
  <c r="F1643" i="7"/>
  <c r="H1642" i="7"/>
  <c r="F1642" i="7"/>
  <c r="H1641" i="7"/>
  <c r="F1641" i="7"/>
  <c r="H1640" i="7"/>
  <c r="F1640" i="7"/>
  <c r="H1639" i="7"/>
  <c r="F1639" i="7"/>
  <c r="H1638" i="7"/>
  <c r="F1638" i="7"/>
  <c r="H1637" i="7"/>
  <c r="F1637" i="7"/>
  <c r="H1636" i="7"/>
  <c r="F1636" i="7"/>
  <c r="H1635" i="7"/>
  <c r="F1635" i="7"/>
  <c r="H1634" i="7"/>
  <c r="F1634" i="7"/>
  <c r="H1633" i="7"/>
  <c r="F1633" i="7"/>
  <c r="H1632" i="7"/>
  <c r="F1632" i="7"/>
  <c r="H1631" i="7"/>
  <c r="F1631" i="7"/>
  <c r="H1630" i="7"/>
  <c r="F1630" i="7"/>
  <c r="H1629" i="7"/>
  <c r="F1629" i="7"/>
  <c r="H1628" i="7"/>
  <c r="F1628" i="7"/>
  <c r="H1627" i="7"/>
  <c r="F1627" i="7"/>
  <c r="H1626" i="7"/>
  <c r="F1626" i="7"/>
  <c r="H1625" i="7"/>
  <c r="F1625" i="7"/>
  <c r="H1624" i="7"/>
  <c r="F1624" i="7"/>
  <c r="H1623" i="7"/>
  <c r="F1623" i="7"/>
  <c r="H1622" i="7"/>
  <c r="F1622" i="7"/>
  <c r="H1621" i="7"/>
  <c r="F1621" i="7"/>
  <c r="H1620" i="7"/>
  <c r="F1620" i="7"/>
  <c r="H1619" i="7"/>
  <c r="F1619" i="7"/>
  <c r="H1618" i="7"/>
  <c r="F1618" i="7"/>
  <c r="H1617" i="7"/>
  <c r="F1617" i="7"/>
  <c r="H1616" i="7"/>
  <c r="F1616" i="7"/>
  <c r="H1615" i="7"/>
  <c r="F1615" i="7"/>
  <c r="H1614" i="7"/>
  <c r="F1614" i="7"/>
  <c r="H1613" i="7"/>
  <c r="F1613" i="7"/>
  <c r="H1612" i="7"/>
  <c r="F1612" i="7"/>
  <c r="H1611" i="7"/>
  <c r="F1611" i="7"/>
  <c r="H1610" i="7"/>
  <c r="F1610" i="7"/>
  <c r="H1609" i="7"/>
  <c r="F1609" i="7"/>
  <c r="H1608" i="7"/>
  <c r="F1608" i="7"/>
  <c r="H1607" i="7"/>
  <c r="F1607" i="7"/>
  <c r="H1606" i="7"/>
  <c r="F1606" i="7"/>
  <c r="H1605" i="7"/>
  <c r="F1605" i="7"/>
  <c r="H1604" i="7"/>
  <c r="F1604" i="7"/>
  <c r="H1603" i="7"/>
  <c r="F1603" i="7"/>
  <c r="H1602" i="7"/>
  <c r="F1602" i="7"/>
  <c r="H1601" i="7"/>
  <c r="F1601" i="7"/>
  <c r="H1600" i="7"/>
  <c r="F1600" i="7"/>
  <c r="H1599" i="7"/>
  <c r="F1599" i="7"/>
  <c r="H1598" i="7"/>
  <c r="F1598" i="7"/>
  <c r="H1597" i="7"/>
  <c r="F1597" i="7"/>
  <c r="H1596" i="7"/>
  <c r="F1596" i="7"/>
  <c r="H1595" i="7"/>
  <c r="F1595" i="7"/>
  <c r="H1594" i="7"/>
  <c r="F1594" i="7"/>
  <c r="H1593" i="7"/>
  <c r="F1593" i="7"/>
  <c r="H1592" i="7"/>
  <c r="F1592" i="7"/>
  <c r="H1591" i="7"/>
  <c r="F1591" i="7"/>
  <c r="H1590" i="7"/>
  <c r="F1590" i="7"/>
  <c r="H1589" i="7"/>
  <c r="F1589" i="7"/>
  <c r="H1588" i="7"/>
  <c r="F1588" i="7"/>
  <c r="H1587" i="7"/>
  <c r="F1587" i="7"/>
  <c r="H1586" i="7"/>
  <c r="F1586" i="7"/>
  <c r="H1585" i="7"/>
  <c r="F1585" i="7"/>
  <c r="H1584" i="7"/>
  <c r="F1584" i="7"/>
  <c r="H1583" i="7"/>
  <c r="F1583" i="7"/>
  <c r="H1582" i="7"/>
  <c r="F1582" i="7"/>
  <c r="H1581" i="7"/>
  <c r="F1581" i="7"/>
  <c r="H1580" i="7"/>
  <c r="F1580" i="7"/>
  <c r="H1579" i="7"/>
  <c r="F1579" i="7"/>
  <c r="H1578" i="7"/>
  <c r="F1578" i="7"/>
  <c r="H1577" i="7"/>
  <c r="F1577" i="7"/>
  <c r="H1576" i="7"/>
  <c r="F1576" i="7"/>
  <c r="H1575" i="7"/>
  <c r="F1575" i="7"/>
  <c r="H1574" i="7"/>
  <c r="F1574" i="7"/>
  <c r="H1573" i="7"/>
  <c r="F1573" i="7"/>
  <c r="H1572" i="7"/>
  <c r="F1572" i="7"/>
  <c r="H1571" i="7"/>
  <c r="F1571" i="7"/>
  <c r="H1570" i="7"/>
  <c r="F1570" i="7"/>
  <c r="H1569" i="7"/>
  <c r="F1569" i="7"/>
  <c r="H1568" i="7"/>
  <c r="F1568" i="7"/>
  <c r="H1567" i="7"/>
  <c r="F1567" i="7"/>
  <c r="H1566" i="7"/>
  <c r="F1566" i="7"/>
  <c r="H1565" i="7"/>
  <c r="F1565" i="7"/>
  <c r="H1564" i="7"/>
  <c r="F1564" i="7"/>
  <c r="H1563" i="7"/>
  <c r="F1563" i="7"/>
  <c r="H1562" i="7"/>
  <c r="F1562" i="7"/>
  <c r="H1561" i="7"/>
  <c r="F1561" i="7"/>
  <c r="H1560" i="7"/>
  <c r="F1560" i="7"/>
  <c r="H1559" i="7"/>
  <c r="F1559" i="7"/>
  <c r="H1558" i="7"/>
  <c r="F1558" i="7"/>
  <c r="H1557" i="7"/>
  <c r="F1557" i="7"/>
  <c r="H1556" i="7"/>
  <c r="F1556" i="7"/>
  <c r="H1555" i="7"/>
  <c r="F1555" i="7"/>
  <c r="H1554" i="7"/>
  <c r="F1554" i="7"/>
  <c r="H1553" i="7"/>
  <c r="F1553" i="7"/>
  <c r="H1552" i="7"/>
  <c r="F1552" i="7"/>
  <c r="H1551" i="7"/>
  <c r="F1551" i="7"/>
  <c r="H1550" i="7"/>
  <c r="F1550" i="7"/>
  <c r="H1549" i="7"/>
  <c r="F1549" i="7"/>
  <c r="H1548" i="7"/>
  <c r="F1548" i="7"/>
  <c r="H1547" i="7"/>
  <c r="F1547" i="7"/>
  <c r="H1546" i="7"/>
  <c r="F1546" i="7"/>
  <c r="H1545" i="7"/>
  <c r="F1545" i="7"/>
  <c r="H1544" i="7"/>
  <c r="F1544" i="7"/>
  <c r="H1543" i="7"/>
  <c r="F1543" i="7"/>
  <c r="H1542" i="7"/>
  <c r="F1542" i="7"/>
  <c r="H1541" i="7"/>
  <c r="F1541" i="7"/>
  <c r="H1540" i="7"/>
  <c r="F1540" i="7"/>
  <c r="H1539" i="7"/>
  <c r="F1539" i="7"/>
  <c r="H1538" i="7"/>
  <c r="F1538" i="7"/>
  <c r="H1537" i="7"/>
  <c r="F1537" i="7"/>
  <c r="H1536" i="7"/>
  <c r="F1536" i="7"/>
  <c r="H1535" i="7"/>
  <c r="F1535" i="7"/>
  <c r="H1534" i="7"/>
  <c r="F1534" i="7"/>
  <c r="H1533" i="7"/>
  <c r="F1533" i="7"/>
  <c r="H1532" i="7"/>
  <c r="F1532" i="7"/>
  <c r="H1531" i="7"/>
  <c r="F1531" i="7"/>
  <c r="H1530" i="7"/>
  <c r="F1530" i="7"/>
  <c r="H1529" i="7"/>
  <c r="F1529" i="7"/>
  <c r="H1528" i="7"/>
  <c r="F1528" i="7"/>
  <c r="H1527" i="7"/>
  <c r="F1527" i="7"/>
  <c r="H1526" i="7"/>
  <c r="F1526" i="7"/>
  <c r="H1525" i="7"/>
  <c r="F1525" i="7"/>
  <c r="H1524" i="7"/>
  <c r="F1524" i="7"/>
  <c r="H1523" i="7"/>
  <c r="F1523" i="7"/>
  <c r="H1522" i="7"/>
  <c r="F1522" i="7"/>
  <c r="H1521" i="7"/>
  <c r="F1521" i="7"/>
  <c r="H1520" i="7"/>
  <c r="F1520" i="7"/>
  <c r="H1519" i="7"/>
  <c r="F1519" i="7"/>
  <c r="H1518" i="7"/>
  <c r="F1518" i="7"/>
  <c r="H1517" i="7"/>
  <c r="F1517" i="7"/>
  <c r="H1516" i="7"/>
  <c r="F1516" i="7"/>
  <c r="H1515" i="7"/>
  <c r="F1515" i="7"/>
  <c r="H1514" i="7"/>
  <c r="F1514" i="7"/>
  <c r="H1513" i="7"/>
  <c r="F1513" i="7"/>
  <c r="H1512" i="7"/>
  <c r="F1512" i="7"/>
  <c r="H1511" i="7"/>
  <c r="F1511" i="7"/>
  <c r="H1510" i="7"/>
  <c r="F1510" i="7"/>
  <c r="H1509" i="7"/>
  <c r="F1509" i="7"/>
  <c r="H1508" i="7"/>
  <c r="F1508" i="7"/>
  <c r="H1507" i="7"/>
  <c r="F1507" i="7"/>
  <c r="H1506" i="7"/>
  <c r="F1506" i="7"/>
  <c r="H1505" i="7"/>
  <c r="F1505" i="7"/>
  <c r="H1504" i="7"/>
  <c r="F1504" i="7"/>
  <c r="H1503" i="7"/>
  <c r="F1503" i="7"/>
  <c r="H1502" i="7"/>
  <c r="F1502" i="7"/>
  <c r="H1501" i="7"/>
  <c r="F1501" i="7"/>
  <c r="H1500" i="7"/>
  <c r="F1500" i="7"/>
  <c r="H1499" i="7"/>
  <c r="F1499" i="7"/>
  <c r="H1498" i="7"/>
  <c r="F1498" i="7"/>
  <c r="H1497" i="7"/>
  <c r="F1497" i="7"/>
  <c r="H1496" i="7"/>
  <c r="F1496" i="7"/>
  <c r="H1495" i="7"/>
  <c r="F1495" i="7"/>
  <c r="H1494" i="7"/>
  <c r="F1494" i="7"/>
  <c r="H1493" i="7"/>
  <c r="F1493" i="7"/>
  <c r="H1492" i="7"/>
  <c r="F1492" i="7"/>
  <c r="H1491" i="7"/>
  <c r="F1491" i="7"/>
  <c r="H1490" i="7"/>
  <c r="F1490" i="7"/>
  <c r="H1489" i="7"/>
  <c r="F1489" i="7"/>
  <c r="H1488" i="7"/>
  <c r="F1488" i="7"/>
  <c r="H1487" i="7"/>
  <c r="F1487" i="7"/>
  <c r="H1486" i="7"/>
  <c r="F1486" i="7"/>
  <c r="H1485" i="7"/>
  <c r="F1485" i="7"/>
  <c r="H1484" i="7"/>
  <c r="F1484" i="7"/>
  <c r="H1483" i="7"/>
  <c r="F1483" i="7"/>
  <c r="H1482" i="7"/>
  <c r="F1482" i="7"/>
  <c r="H1481" i="7"/>
  <c r="F1481" i="7"/>
  <c r="H1480" i="7"/>
  <c r="F1480" i="7"/>
  <c r="H1479" i="7"/>
  <c r="F1479" i="7"/>
  <c r="H1478" i="7"/>
  <c r="F1478" i="7"/>
  <c r="H1477" i="7"/>
  <c r="F1477" i="7"/>
  <c r="H1476" i="7"/>
  <c r="F1476" i="7"/>
  <c r="H1475" i="7"/>
  <c r="F1475" i="7"/>
  <c r="H1474" i="7"/>
  <c r="F1474" i="7"/>
  <c r="H1473" i="7"/>
  <c r="F1473" i="7"/>
  <c r="H1472" i="7"/>
  <c r="F1472" i="7"/>
  <c r="H1471" i="7"/>
  <c r="F1471" i="7"/>
  <c r="H1470" i="7"/>
  <c r="F1470" i="7"/>
  <c r="H1469" i="7"/>
  <c r="F1469" i="7"/>
  <c r="H1468" i="7"/>
  <c r="F1468" i="7"/>
  <c r="H1467" i="7"/>
  <c r="F1467" i="7"/>
  <c r="H1466" i="7"/>
  <c r="F1466" i="7"/>
  <c r="H1465" i="7"/>
  <c r="F1465" i="7"/>
  <c r="H1464" i="7"/>
  <c r="F1464" i="7"/>
  <c r="H1463" i="7"/>
  <c r="F1463" i="7"/>
  <c r="H1462" i="7"/>
  <c r="F1462" i="7"/>
  <c r="H1461" i="7"/>
  <c r="F1461" i="7"/>
  <c r="H1460" i="7"/>
  <c r="F1460" i="7"/>
  <c r="H1459" i="7"/>
  <c r="F1459" i="7"/>
  <c r="H1458" i="7"/>
  <c r="F1458" i="7"/>
  <c r="H1457" i="7"/>
  <c r="F1457" i="7"/>
  <c r="H1456" i="7"/>
  <c r="F1456" i="7"/>
  <c r="H1455" i="7"/>
  <c r="F1455" i="7"/>
  <c r="H1454" i="7"/>
  <c r="F1454" i="7"/>
  <c r="H1453" i="7"/>
  <c r="F1453" i="7"/>
  <c r="H1452" i="7"/>
  <c r="F1452" i="7"/>
  <c r="H1451" i="7"/>
  <c r="F1451" i="7"/>
  <c r="H1450" i="7"/>
  <c r="F1450" i="7"/>
  <c r="H1449" i="7"/>
  <c r="F1449" i="7"/>
  <c r="H1448" i="7"/>
  <c r="F1448" i="7"/>
  <c r="H1447" i="7"/>
  <c r="F1447" i="7"/>
  <c r="H1446" i="7"/>
  <c r="F1446" i="7"/>
  <c r="H1445" i="7"/>
  <c r="F1445" i="7"/>
  <c r="H1444" i="7"/>
  <c r="F1444" i="7"/>
  <c r="H1443" i="7"/>
  <c r="F1443" i="7"/>
  <c r="H1442" i="7"/>
  <c r="F1442" i="7"/>
  <c r="H1441" i="7"/>
  <c r="F1441" i="7"/>
  <c r="H1440" i="7"/>
  <c r="F1440" i="7"/>
  <c r="H1439" i="7"/>
  <c r="F1439" i="7"/>
  <c r="H1438" i="7"/>
  <c r="F1438" i="7"/>
  <c r="H1437" i="7"/>
  <c r="F1437" i="7"/>
  <c r="H1436" i="7"/>
  <c r="F1436" i="7"/>
  <c r="H1435" i="7"/>
  <c r="F1435" i="7"/>
  <c r="H1434" i="7"/>
  <c r="F1434" i="7"/>
  <c r="H1433" i="7"/>
  <c r="F1433" i="7"/>
  <c r="H1432" i="7"/>
  <c r="F1432" i="7"/>
  <c r="H1431" i="7"/>
  <c r="F1431" i="7"/>
  <c r="H1430" i="7"/>
  <c r="F1430" i="7"/>
  <c r="H1429" i="7"/>
  <c r="F1429" i="7"/>
  <c r="H1428" i="7"/>
  <c r="F1428" i="7"/>
  <c r="H1427" i="7"/>
  <c r="F1427" i="7"/>
  <c r="H1426" i="7"/>
  <c r="F1426" i="7"/>
  <c r="H1425" i="7"/>
  <c r="F1425" i="7"/>
  <c r="H1424" i="7"/>
  <c r="F1424" i="7"/>
  <c r="H1423" i="7"/>
  <c r="F1423" i="7"/>
  <c r="H1422" i="7"/>
  <c r="F1422" i="7"/>
  <c r="H1421" i="7"/>
  <c r="F1421" i="7"/>
  <c r="H1420" i="7"/>
  <c r="F1420" i="7"/>
  <c r="H1419" i="7"/>
  <c r="F1419" i="7"/>
  <c r="H1418" i="7"/>
  <c r="F1418" i="7"/>
  <c r="H1417" i="7"/>
  <c r="F1417" i="7"/>
  <c r="H1416" i="7"/>
  <c r="F1416" i="7"/>
  <c r="H1415" i="7"/>
  <c r="F1415" i="7"/>
  <c r="H1414" i="7"/>
  <c r="F1414" i="7"/>
  <c r="H1413" i="7"/>
  <c r="F1413" i="7"/>
  <c r="H1412" i="7"/>
  <c r="F1412" i="7"/>
  <c r="H1411" i="7"/>
  <c r="F1411" i="7"/>
  <c r="H1410" i="7"/>
  <c r="F1410" i="7"/>
  <c r="H1409" i="7"/>
  <c r="F1409" i="7"/>
  <c r="H1408" i="7"/>
  <c r="F1408" i="7"/>
  <c r="H1407" i="7"/>
  <c r="F1407" i="7"/>
  <c r="H1406" i="7"/>
  <c r="F1406" i="7"/>
  <c r="H1405" i="7"/>
  <c r="F1405" i="7"/>
  <c r="H1404" i="7"/>
  <c r="F1404" i="7"/>
  <c r="H1403" i="7"/>
  <c r="F1403" i="7"/>
  <c r="H1402" i="7"/>
  <c r="F1402" i="7"/>
  <c r="H1401" i="7"/>
  <c r="F1401" i="7"/>
  <c r="H1400" i="7"/>
  <c r="F1400" i="7"/>
  <c r="H1399" i="7"/>
  <c r="F1399" i="7"/>
  <c r="H1398" i="7"/>
  <c r="F1398" i="7"/>
  <c r="H1397" i="7"/>
  <c r="F1397" i="7"/>
  <c r="H1396" i="7"/>
  <c r="F1396" i="7"/>
  <c r="H1395" i="7"/>
  <c r="F1395" i="7"/>
  <c r="H1394" i="7"/>
  <c r="F1394" i="7"/>
  <c r="H1393" i="7"/>
  <c r="F1393" i="7"/>
  <c r="H1392" i="7"/>
  <c r="F1392" i="7"/>
  <c r="H1391" i="7"/>
  <c r="F1391" i="7"/>
  <c r="H1390" i="7"/>
  <c r="F1390" i="7"/>
  <c r="H1389" i="7"/>
  <c r="F1389" i="7"/>
  <c r="H1388" i="7"/>
  <c r="F1388" i="7"/>
  <c r="H1387" i="7"/>
  <c r="F1387" i="7"/>
  <c r="H1386" i="7"/>
  <c r="F1386" i="7"/>
  <c r="H1385" i="7"/>
  <c r="F1385" i="7"/>
  <c r="H1384" i="7"/>
  <c r="F1384" i="7"/>
  <c r="H1383" i="7"/>
  <c r="F1383" i="7"/>
  <c r="H1382" i="7"/>
  <c r="F1382" i="7"/>
  <c r="H1381" i="7"/>
  <c r="F1381" i="7"/>
  <c r="H1380" i="7"/>
  <c r="F1380" i="7"/>
  <c r="H1379" i="7"/>
  <c r="F1379" i="7"/>
  <c r="H1378" i="7"/>
  <c r="F1378" i="7"/>
  <c r="H1377" i="7"/>
  <c r="F1377" i="7"/>
  <c r="H1376" i="7"/>
  <c r="F1376" i="7"/>
  <c r="H1375" i="7"/>
  <c r="F1375" i="7"/>
  <c r="H1374" i="7"/>
  <c r="F1374" i="7"/>
  <c r="H1373" i="7"/>
  <c r="F1373" i="7"/>
  <c r="H1372" i="7"/>
  <c r="F1372" i="7"/>
  <c r="H1371" i="7"/>
  <c r="F1371" i="7"/>
  <c r="H1370" i="7"/>
  <c r="F1370" i="7"/>
  <c r="H1369" i="7"/>
  <c r="F1369" i="7"/>
  <c r="H1368" i="7"/>
  <c r="F1368" i="7"/>
  <c r="H1367" i="7"/>
  <c r="F1367" i="7"/>
  <c r="H1366" i="7"/>
  <c r="F1366" i="7"/>
  <c r="H1365" i="7"/>
  <c r="F1365" i="7"/>
  <c r="H1364" i="7"/>
  <c r="F1364" i="7"/>
  <c r="H1363" i="7"/>
  <c r="F1363" i="7"/>
  <c r="H1362" i="7"/>
  <c r="F1362" i="7"/>
  <c r="H1361" i="7"/>
  <c r="F1361" i="7"/>
  <c r="H1360" i="7"/>
  <c r="F1360" i="7"/>
  <c r="H1359" i="7"/>
  <c r="F1359" i="7"/>
  <c r="H1358" i="7"/>
  <c r="F1358" i="7"/>
  <c r="H1357" i="7"/>
  <c r="F1357" i="7"/>
  <c r="H1356" i="7"/>
  <c r="F1356" i="7"/>
  <c r="H1355" i="7"/>
  <c r="F1355" i="7"/>
  <c r="H1354" i="7"/>
  <c r="F1354" i="7"/>
  <c r="H1353" i="7"/>
  <c r="F1353" i="7"/>
  <c r="H1352" i="7"/>
  <c r="F1352" i="7"/>
  <c r="H1351" i="7"/>
  <c r="F1351" i="7"/>
  <c r="H1350" i="7"/>
  <c r="F1350" i="7"/>
  <c r="H1349" i="7"/>
  <c r="F1349" i="7"/>
  <c r="H1348" i="7"/>
  <c r="F1348" i="7"/>
  <c r="H1347" i="7"/>
  <c r="F1347" i="7"/>
  <c r="H1346" i="7"/>
  <c r="F1346" i="7"/>
  <c r="H1345" i="7"/>
  <c r="F1345" i="7"/>
  <c r="H1344" i="7"/>
  <c r="F1344" i="7"/>
  <c r="H1343" i="7"/>
  <c r="F1343" i="7"/>
  <c r="H1342" i="7"/>
  <c r="F1342" i="7"/>
  <c r="H1341" i="7"/>
  <c r="F1341" i="7"/>
  <c r="H1340" i="7"/>
  <c r="F1340" i="7"/>
  <c r="H1339" i="7"/>
  <c r="F1339" i="7"/>
  <c r="H1338" i="7"/>
  <c r="F1338" i="7"/>
  <c r="H1337" i="7"/>
  <c r="F1337" i="7"/>
  <c r="H1336" i="7"/>
  <c r="F1336" i="7"/>
  <c r="H1335" i="7"/>
  <c r="F1335" i="7"/>
  <c r="H1334" i="7"/>
  <c r="F1334" i="7"/>
  <c r="H1333" i="7"/>
  <c r="F1333" i="7"/>
  <c r="H1332" i="7"/>
  <c r="F1332" i="7"/>
  <c r="H1331" i="7"/>
  <c r="F1331" i="7"/>
  <c r="H1330" i="7"/>
  <c r="F1330" i="7"/>
  <c r="H1329" i="7"/>
  <c r="F1329" i="7"/>
  <c r="H1328" i="7"/>
  <c r="F1328" i="7"/>
  <c r="H1327" i="7"/>
  <c r="F1327" i="7"/>
  <c r="H1326" i="7"/>
  <c r="F1326" i="7"/>
  <c r="H1325" i="7"/>
  <c r="F1325" i="7"/>
  <c r="H1324" i="7"/>
  <c r="F1324" i="7"/>
  <c r="H1323" i="7"/>
  <c r="F1323" i="7"/>
  <c r="H1322" i="7"/>
  <c r="F1322" i="7"/>
  <c r="H1321" i="7"/>
  <c r="F1321" i="7"/>
  <c r="H1320" i="7"/>
  <c r="F1320" i="7"/>
  <c r="H1319" i="7"/>
  <c r="F1319" i="7"/>
  <c r="H1318" i="7"/>
  <c r="F1318" i="7"/>
  <c r="H1317" i="7"/>
  <c r="F1317" i="7"/>
  <c r="H1316" i="7"/>
  <c r="F1316" i="7"/>
  <c r="H1315" i="7"/>
  <c r="F1315" i="7"/>
  <c r="H1314" i="7"/>
  <c r="F1314" i="7"/>
  <c r="H1313" i="7"/>
  <c r="F1313" i="7"/>
  <c r="H1312" i="7"/>
  <c r="F1312" i="7"/>
  <c r="H1311" i="7"/>
  <c r="F1311" i="7"/>
  <c r="H1310" i="7"/>
  <c r="F1310" i="7"/>
  <c r="H1309" i="7"/>
  <c r="F1309" i="7"/>
  <c r="H1308" i="7"/>
  <c r="F1308" i="7"/>
  <c r="H1307" i="7"/>
  <c r="F1307" i="7"/>
  <c r="H1306" i="7"/>
  <c r="F1306" i="7"/>
  <c r="H1305" i="7"/>
  <c r="F1305" i="7"/>
  <c r="H1304" i="7"/>
  <c r="F1304" i="7"/>
  <c r="H1303" i="7"/>
  <c r="F1303" i="7"/>
  <c r="H1302" i="7"/>
  <c r="F1302" i="7"/>
  <c r="H1301" i="7"/>
  <c r="F1301" i="7"/>
  <c r="H1300" i="7"/>
  <c r="F1300" i="7"/>
  <c r="H1299" i="7"/>
  <c r="F1299" i="7"/>
  <c r="H1298" i="7"/>
  <c r="F1298" i="7"/>
  <c r="H1297" i="7"/>
  <c r="F1297" i="7"/>
  <c r="H1296" i="7"/>
  <c r="F1296" i="7"/>
  <c r="H1295" i="7"/>
  <c r="F1295" i="7"/>
  <c r="H1294" i="7"/>
  <c r="F1294" i="7"/>
  <c r="H1293" i="7"/>
  <c r="F1293" i="7"/>
  <c r="H1292" i="7"/>
  <c r="F1292" i="7"/>
  <c r="H1291" i="7"/>
  <c r="F1291" i="7"/>
  <c r="H1290" i="7"/>
  <c r="F1290" i="7"/>
  <c r="H1289" i="7"/>
  <c r="F1289" i="7"/>
  <c r="H1288" i="7"/>
  <c r="F1288" i="7"/>
  <c r="H1287" i="7"/>
  <c r="F1287" i="7"/>
  <c r="H1286" i="7"/>
  <c r="F1286" i="7"/>
  <c r="H1285" i="7"/>
  <c r="F1285" i="7"/>
  <c r="H1284" i="7"/>
  <c r="F1284" i="7"/>
  <c r="H1283" i="7"/>
  <c r="F1283" i="7"/>
  <c r="H1282" i="7"/>
  <c r="F1282" i="7"/>
  <c r="H1281" i="7"/>
  <c r="F1281" i="7"/>
  <c r="H1280" i="7"/>
  <c r="F1280" i="7"/>
  <c r="H1279" i="7"/>
  <c r="F1279" i="7"/>
  <c r="H1278" i="7"/>
  <c r="F1278" i="7"/>
  <c r="H1277" i="7"/>
  <c r="F1277" i="7"/>
  <c r="H1276" i="7"/>
  <c r="F1276" i="7"/>
  <c r="H1275" i="7"/>
  <c r="F1275" i="7"/>
  <c r="H1274" i="7"/>
  <c r="F1274" i="7"/>
  <c r="H1273" i="7"/>
  <c r="F1273" i="7"/>
  <c r="H1272" i="7"/>
  <c r="F1272" i="7"/>
  <c r="H1271" i="7"/>
  <c r="F1271" i="7"/>
  <c r="H1270" i="7"/>
  <c r="F1270" i="7"/>
  <c r="H1269" i="7"/>
  <c r="F1269" i="7"/>
  <c r="H1268" i="7"/>
  <c r="F1268" i="7"/>
  <c r="H1267" i="7"/>
  <c r="F1267" i="7"/>
  <c r="H1266" i="7"/>
  <c r="F1266" i="7"/>
  <c r="H1265" i="7"/>
  <c r="F1265" i="7"/>
  <c r="H1264" i="7"/>
  <c r="F1264" i="7"/>
  <c r="H1263" i="7"/>
  <c r="F1263" i="7"/>
  <c r="H1262" i="7"/>
  <c r="F1262" i="7"/>
  <c r="H1261" i="7"/>
  <c r="F1261" i="7"/>
  <c r="H1260" i="7"/>
  <c r="F1260" i="7"/>
  <c r="H1259" i="7"/>
  <c r="F1259" i="7"/>
  <c r="H1258" i="7"/>
  <c r="F1258" i="7"/>
  <c r="H1257" i="7"/>
  <c r="F1257" i="7"/>
  <c r="H1256" i="7"/>
  <c r="F1256" i="7"/>
  <c r="H1255" i="7"/>
  <c r="F1255" i="7"/>
  <c r="H1254" i="7"/>
  <c r="F1254" i="7"/>
  <c r="H1253" i="7"/>
  <c r="F1253" i="7"/>
  <c r="H1252" i="7"/>
  <c r="F1252" i="7"/>
  <c r="H1251" i="7"/>
  <c r="F1251" i="7"/>
  <c r="H1250" i="7"/>
  <c r="F1250" i="7"/>
  <c r="H1249" i="7"/>
  <c r="F1249" i="7"/>
  <c r="H1248" i="7"/>
  <c r="F1248" i="7"/>
  <c r="H1247" i="7"/>
  <c r="F1247" i="7"/>
  <c r="H1246" i="7"/>
  <c r="F1246" i="7"/>
  <c r="H1245" i="7"/>
  <c r="F1245" i="7"/>
  <c r="H1244" i="7"/>
  <c r="F1244" i="7"/>
  <c r="H1243" i="7"/>
  <c r="F1243" i="7"/>
  <c r="H1242" i="7"/>
  <c r="F1242" i="7"/>
  <c r="H1241" i="7"/>
  <c r="F1241" i="7"/>
  <c r="H1240" i="7"/>
  <c r="F1240" i="7"/>
  <c r="H1239" i="7"/>
  <c r="F1239" i="7"/>
  <c r="H1238" i="7"/>
  <c r="F1238" i="7"/>
  <c r="H1237" i="7"/>
  <c r="F1237" i="7"/>
  <c r="H1236" i="7"/>
  <c r="F1236" i="7"/>
  <c r="H1235" i="7"/>
  <c r="F1235" i="7"/>
  <c r="H1234" i="7"/>
  <c r="F1234" i="7"/>
  <c r="H1233" i="7"/>
  <c r="F1233" i="7"/>
  <c r="H1232" i="7"/>
  <c r="F1232" i="7"/>
  <c r="H1231" i="7"/>
  <c r="F1231" i="7"/>
  <c r="H1230" i="7"/>
  <c r="F1230" i="7"/>
  <c r="H1229" i="7"/>
  <c r="F1229" i="7"/>
  <c r="H1228" i="7"/>
  <c r="F1228" i="7"/>
  <c r="H1227" i="7"/>
  <c r="F1227" i="7"/>
  <c r="H1226" i="7"/>
  <c r="F1226" i="7"/>
  <c r="H1225" i="7"/>
  <c r="F1225" i="7"/>
  <c r="H1224" i="7"/>
  <c r="F1224" i="7"/>
  <c r="H1223" i="7"/>
  <c r="F1223" i="7"/>
  <c r="H1222" i="7"/>
  <c r="F1222" i="7"/>
  <c r="H1221" i="7"/>
  <c r="F1221" i="7"/>
  <c r="H1220" i="7"/>
  <c r="F1220" i="7"/>
  <c r="H1219" i="7"/>
  <c r="F1219" i="7"/>
  <c r="H1218" i="7"/>
  <c r="F1218" i="7"/>
  <c r="H1217" i="7"/>
  <c r="F1217" i="7"/>
  <c r="H1216" i="7"/>
  <c r="F1216" i="7"/>
  <c r="H1215" i="7"/>
  <c r="F1215" i="7"/>
  <c r="H1214" i="7"/>
  <c r="F1214" i="7"/>
  <c r="H1213" i="7"/>
  <c r="F1213" i="7"/>
  <c r="H1212" i="7"/>
  <c r="F1212" i="7"/>
  <c r="H1211" i="7"/>
  <c r="F1211" i="7"/>
  <c r="H1210" i="7"/>
  <c r="F1210" i="7"/>
  <c r="H1209" i="7"/>
  <c r="F1209" i="7"/>
  <c r="H1208" i="7"/>
  <c r="F1208" i="7"/>
  <c r="H1207" i="7"/>
  <c r="F1207" i="7"/>
  <c r="H1206" i="7"/>
  <c r="F1206" i="7"/>
  <c r="H1205" i="7"/>
  <c r="F1205" i="7"/>
  <c r="H1204" i="7"/>
  <c r="F1204" i="7"/>
  <c r="H1203" i="7"/>
  <c r="F1203" i="7"/>
  <c r="H1202" i="7"/>
  <c r="F1202" i="7"/>
  <c r="H1201" i="7"/>
  <c r="F1201" i="7"/>
  <c r="H1200" i="7"/>
  <c r="F1200" i="7"/>
  <c r="H1199" i="7"/>
  <c r="F1199" i="7"/>
  <c r="H1198" i="7"/>
  <c r="F1198" i="7"/>
  <c r="H1197" i="7"/>
  <c r="F1197" i="7"/>
  <c r="H1196" i="7"/>
  <c r="F1196" i="7"/>
  <c r="H1195" i="7"/>
  <c r="F1195" i="7"/>
  <c r="H1194" i="7"/>
  <c r="F1194" i="7"/>
  <c r="H1193" i="7"/>
  <c r="F1193" i="7"/>
  <c r="H1192" i="7"/>
  <c r="F1192" i="7"/>
  <c r="H1191" i="7"/>
  <c r="F1191" i="7"/>
  <c r="H1190" i="7"/>
  <c r="F1190" i="7"/>
  <c r="H1189" i="7"/>
  <c r="F1189" i="7"/>
  <c r="H1188" i="7"/>
  <c r="F1188" i="7"/>
  <c r="H1187" i="7"/>
  <c r="F1187" i="7"/>
  <c r="H1186" i="7"/>
  <c r="F1186" i="7"/>
  <c r="H1185" i="7"/>
  <c r="F1185" i="7"/>
  <c r="H1184" i="7"/>
  <c r="F1184" i="7"/>
  <c r="H1183" i="7"/>
  <c r="F1183" i="7"/>
  <c r="H1182" i="7"/>
  <c r="F1182" i="7"/>
  <c r="H1181" i="7"/>
  <c r="F1181" i="7"/>
  <c r="H1180" i="7"/>
  <c r="F1180" i="7"/>
  <c r="H1179" i="7"/>
  <c r="F1179" i="7"/>
  <c r="H1178" i="7"/>
  <c r="F1178" i="7"/>
  <c r="H1177" i="7"/>
  <c r="F1177" i="7"/>
  <c r="H1176" i="7"/>
  <c r="F1176" i="7"/>
  <c r="H1175" i="7"/>
  <c r="F1175" i="7"/>
  <c r="H1174" i="7"/>
  <c r="F1174" i="7"/>
  <c r="H1173" i="7"/>
  <c r="F1173" i="7"/>
  <c r="H1172" i="7"/>
  <c r="F1172" i="7"/>
  <c r="H1171" i="7"/>
  <c r="F1171" i="7"/>
  <c r="H1170" i="7"/>
  <c r="F1170" i="7"/>
  <c r="H1169" i="7"/>
  <c r="F1169" i="7"/>
  <c r="H1168" i="7"/>
  <c r="F1168" i="7"/>
  <c r="H1167" i="7"/>
  <c r="F1167" i="7"/>
  <c r="H1166" i="7"/>
  <c r="F1166" i="7"/>
  <c r="H1165" i="7"/>
  <c r="F1165" i="7"/>
  <c r="H1164" i="7"/>
  <c r="F1164" i="7"/>
  <c r="H1163" i="7"/>
  <c r="F1163" i="7"/>
  <c r="H1162" i="7"/>
  <c r="F1162" i="7"/>
  <c r="H1161" i="7"/>
  <c r="F1161" i="7"/>
  <c r="H1160" i="7"/>
  <c r="F1160" i="7"/>
  <c r="H1159" i="7"/>
  <c r="F1159" i="7"/>
  <c r="H1158" i="7"/>
  <c r="F1158" i="7"/>
  <c r="H1157" i="7"/>
  <c r="F1157" i="7"/>
  <c r="H1156" i="7"/>
  <c r="F1156" i="7"/>
  <c r="H1155" i="7"/>
  <c r="F1155" i="7"/>
  <c r="H1154" i="7"/>
  <c r="F1154" i="7"/>
  <c r="H1153" i="7"/>
  <c r="F1153" i="7"/>
  <c r="H1152" i="7"/>
  <c r="F1152" i="7"/>
  <c r="H1151" i="7"/>
  <c r="F1151" i="7"/>
  <c r="H1150" i="7"/>
  <c r="F1150" i="7"/>
  <c r="H1149" i="7"/>
  <c r="F1149" i="7"/>
  <c r="H1148" i="7"/>
  <c r="F1148" i="7"/>
  <c r="H1147" i="7"/>
  <c r="F1147" i="7"/>
  <c r="H1146" i="7"/>
  <c r="F1146" i="7"/>
  <c r="H1145" i="7"/>
  <c r="F1145" i="7"/>
  <c r="H1144" i="7"/>
  <c r="F1144" i="7"/>
  <c r="H1143" i="7"/>
  <c r="F1143" i="7"/>
  <c r="H1142" i="7"/>
  <c r="F1142" i="7"/>
  <c r="H1141" i="7"/>
  <c r="F1141" i="7"/>
  <c r="H1140" i="7"/>
  <c r="F1140" i="7"/>
  <c r="H1139" i="7"/>
  <c r="F1139" i="7"/>
  <c r="H1138" i="7"/>
  <c r="F1138" i="7"/>
  <c r="H1137" i="7"/>
  <c r="F1137" i="7"/>
  <c r="H1136" i="7"/>
  <c r="F1136" i="7"/>
  <c r="H1135" i="7"/>
  <c r="F1135" i="7"/>
  <c r="H1134" i="7"/>
  <c r="F1134" i="7"/>
  <c r="H1133" i="7"/>
  <c r="F1133" i="7"/>
  <c r="H1132" i="7"/>
  <c r="F1132" i="7"/>
  <c r="H1131" i="7"/>
  <c r="F1131" i="7"/>
  <c r="H1130" i="7"/>
  <c r="F1130" i="7"/>
  <c r="H1129" i="7"/>
  <c r="F1129" i="7"/>
  <c r="H1128" i="7"/>
  <c r="F1128" i="7"/>
  <c r="H1127" i="7"/>
  <c r="F1127" i="7"/>
  <c r="H1126" i="7"/>
  <c r="F1126" i="7"/>
  <c r="H1125" i="7"/>
  <c r="F1125" i="7"/>
  <c r="H1124" i="7"/>
  <c r="F1124" i="7"/>
  <c r="H1123" i="7"/>
  <c r="F1123" i="7"/>
  <c r="H1122" i="7"/>
  <c r="F1122" i="7"/>
  <c r="H1121" i="7"/>
  <c r="F1121" i="7"/>
  <c r="H1120" i="7"/>
  <c r="F1120" i="7"/>
  <c r="H1119" i="7"/>
  <c r="F1119" i="7"/>
  <c r="H1118" i="7"/>
  <c r="F1118" i="7"/>
  <c r="H1117" i="7"/>
  <c r="F1117" i="7"/>
  <c r="H1116" i="7"/>
  <c r="F1116" i="7"/>
  <c r="H1115" i="7"/>
  <c r="F1115" i="7"/>
  <c r="H1114" i="7"/>
  <c r="F1114" i="7"/>
  <c r="H1113" i="7"/>
  <c r="F1113" i="7"/>
  <c r="H1112" i="7"/>
  <c r="F1112" i="7"/>
  <c r="H1111" i="7"/>
  <c r="F1111" i="7"/>
  <c r="H1110" i="7"/>
  <c r="F1110" i="7"/>
  <c r="H1109" i="7"/>
  <c r="F1109" i="7"/>
  <c r="H1108" i="7"/>
  <c r="F1108" i="7"/>
  <c r="H1107" i="7"/>
  <c r="F1107" i="7"/>
  <c r="H1106" i="7"/>
  <c r="F1106" i="7"/>
  <c r="H1105" i="7"/>
  <c r="F1105" i="7"/>
  <c r="H1104" i="7"/>
  <c r="F1104" i="7"/>
  <c r="H1103" i="7"/>
  <c r="F1103" i="7"/>
  <c r="H1102" i="7"/>
  <c r="F1102" i="7"/>
  <c r="H1101" i="7"/>
  <c r="F1101" i="7"/>
  <c r="H1100" i="7"/>
  <c r="F1100" i="7"/>
  <c r="H1099" i="7"/>
  <c r="F1099" i="7"/>
  <c r="H1098" i="7"/>
  <c r="F1098" i="7"/>
  <c r="H1097" i="7"/>
  <c r="F1097" i="7"/>
  <c r="H1096" i="7"/>
  <c r="F1096" i="7"/>
  <c r="H1095" i="7"/>
  <c r="F1095" i="7"/>
  <c r="H1094" i="7"/>
  <c r="F1094" i="7"/>
  <c r="H1093" i="7"/>
  <c r="F1093" i="7"/>
  <c r="H1092" i="7"/>
  <c r="F1092" i="7"/>
  <c r="H1091" i="7"/>
  <c r="F1091" i="7"/>
  <c r="H1090" i="7"/>
  <c r="F1090" i="7"/>
  <c r="H1089" i="7"/>
  <c r="F1089" i="7"/>
  <c r="H1088" i="7"/>
  <c r="F1088" i="7"/>
  <c r="H1087" i="7"/>
  <c r="F1087" i="7"/>
  <c r="H1086" i="7"/>
  <c r="F1086" i="7"/>
  <c r="H1085" i="7"/>
  <c r="F1085" i="7"/>
  <c r="H1084" i="7"/>
  <c r="F1084" i="7"/>
  <c r="H1083" i="7"/>
  <c r="F1083" i="7"/>
  <c r="H1082" i="7"/>
  <c r="F1082" i="7"/>
  <c r="H1081" i="7"/>
  <c r="F1081" i="7"/>
  <c r="H1080" i="7"/>
  <c r="F1080" i="7"/>
  <c r="H1079" i="7"/>
  <c r="F1079" i="7"/>
  <c r="H1078" i="7"/>
  <c r="F1078" i="7"/>
  <c r="H1077" i="7"/>
  <c r="F1077" i="7"/>
  <c r="H1076" i="7"/>
  <c r="F1076" i="7"/>
  <c r="H1075" i="7"/>
  <c r="F1075" i="7"/>
  <c r="H1074" i="7"/>
  <c r="F1074" i="7"/>
  <c r="H1073" i="7"/>
  <c r="F1073" i="7"/>
  <c r="H1072" i="7"/>
  <c r="F1072" i="7"/>
  <c r="H1071" i="7"/>
  <c r="F1071" i="7"/>
  <c r="H1070" i="7"/>
  <c r="F1070" i="7"/>
  <c r="H1069" i="7"/>
  <c r="F1069" i="7"/>
  <c r="H1068" i="7"/>
  <c r="F1068" i="7"/>
  <c r="H1067" i="7"/>
  <c r="F1067" i="7"/>
  <c r="H1066" i="7"/>
  <c r="F1066" i="7"/>
  <c r="H1065" i="7"/>
  <c r="F1065" i="7"/>
  <c r="H1064" i="7"/>
  <c r="F1064" i="7"/>
  <c r="H1063" i="7"/>
  <c r="F1063" i="7"/>
  <c r="H1062" i="7"/>
  <c r="F1062" i="7"/>
  <c r="H1061" i="7"/>
  <c r="F1061" i="7"/>
  <c r="H1060" i="7"/>
  <c r="F1060" i="7"/>
  <c r="H1059" i="7"/>
  <c r="F1059" i="7"/>
  <c r="H1058" i="7"/>
  <c r="F1058" i="7"/>
  <c r="H1057" i="7"/>
  <c r="F1057" i="7"/>
  <c r="H1056" i="7"/>
  <c r="F1056" i="7"/>
  <c r="H1055" i="7"/>
  <c r="F1055" i="7"/>
  <c r="H1054" i="7"/>
  <c r="F1054" i="7"/>
  <c r="H1053" i="7"/>
  <c r="F1053" i="7"/>
  <c r="H1052" i="7"/>
  <c r="F1052" i="7"/>
  <c r="H1051" i="7"/>
  <c r="F1051" i="7"/>
  <c r="H1050" i="7"/>
  <c r="F1050" i="7"/>
  <c r="H1049" i="7"/>
  <c r="F1049" i="7"/>
  <c r="H1048" i="7"/>
  <c r="F1048" i="7"/>
  <c r="H1047" i="7"/>
  <c r="F1047" i="7"/>
  <c r="H1046" i="7"/>
  <c r="F1046" i="7"/>
  <c r="H1045" i="7"/>
  <c r="F1045" i="7"/>
  <c r="H1044" i="7"/>
  <c r="F1044" i="7"/>
  <c r="H1043" i="7"/>
  <c r="F1043" i="7"/>
  <c r="H1042" i="7"/>
  <c r="F1042" i="7"/>
  <c r="H1041" i="7"/>
  <c r="F1041" i="7"/>
  <c r="H1040" i="7"/>
  <c r="F1040" i="7"/>
  <c r="H1039" i="7"/>
  <c r="F1039" i="7"/>
  <c r="H1038" i="7"/>
  <c r="F1038" i="7"/>
  <c r="H1037" i="7"/>
  <c r="F1037" i="7"/>
  <c r="H1036" i="7"/>
  <c r="F1036" i="7"/>
  <c r="H1035" i="7"/>
  <c r="F1035" i="7"/>
  <c r="H1034" i="7"/>
  <c r="F1034" i="7"/>
  <c r="H1033" i="7"/>
  <c r="F1033" i="7"/>
  <c r="H1032" i="7"/>
  <c r="F1032" i="7"/>
  <c r="H1031" i="7"/>
  <c r="F1031" i="7"/>
  <c r="H1030" i="7"/>
  <c r="F1030" i="7"/>
  <c r="H1029" i="7"/>
  <c r="F1029" i="7"/>
  <c r="H1028" i="7"/>
  <c r="F1028" i="7"/>
  <c r="H1027" i="7"/>
  <c r="F1027" i="7"/>
  <c r="H1026" i="7"/>
  <c r="F1026" i="7"/>
  <c r="H1025" i="7"/>
  <c r="F1025" i="7"/>
  <c r="H1024" i="7"/>
  <c r="F1024" i="7"/>
  <c r="H1023" i="7"/>
  <c r="F1023" i="7"/>
  <c r="H1022" i="7"/>
  <c r="F1022" i="7"/>
  <c r="H1021" i="7"/>
  <c r="F1021" i="7"/>
  <c r="H1020" i="7"/>
  <c r="F1020" i="7"/>
  <c r="H1019" i="7"/>
  <c r="F1019" i="7"/>
  <c r="H1018" i="7"/>
  <c r="F1018" i="7"/>
  <c r="H1017" i="7"/>
  <c r="F1017" i="7"/>
  <c r="H1016" i="7"/>
  <c r="F1016" i="7"/>
  <c r="H1015" i="7"/>
  <c r="F1015" i="7"/>
  <c r="H1014" i="7"/>
  <c r="F1014" i="7"/>
  <c r="H1013" i="7"/>
  <c r="F1013" i="7"/>
  <c r="H1012" i="7"/>
  <c r="F1012" i="7"/>
  <c r="H1011" i="7"/>
  <c r="F1011" i="7"/>
  <c r="H1010" i="7"/>
  <c r="F1010" i="7"/>
  <c r="H1009" i="7"/>
  <c r="F1009" i="7"/>
  <c r="H1008" i="7"/>
  <c r="F1008" i="7"/>
  <c r="H1007" i="7"/>
  <c r="F1007" i="7"/>
  <c r="H1006" i="7"/>
  <c r="F1006" i="7"/>
  <c r="H1005" i="7"/>
  <c r="F1005" i="7"/>
  <c r="H1004" i="7"/>
  <c r="F1004" i="7"/>
  <c r="H1003" i="7"/>
  <c r="F1003" i="7"/>
  <c r="H1002" i="7"/>
  <c r="F1002" i="7"/>
  <c r="H1001" i="7"/>
  <c r="F1001" i="7"/>
  <c r="H1000" i="7"/>
  <c r="F1000" i="7"/>
  <c r="H999" i="7"/>
  <c r="F999" i="7"/>
  <c r="H998" i="7"/>
  <c r="F998" i="7"/>
  <c r="H997" i="7"/>
  <c r="F997" i="7"/>
  <c r="H996" i="7"/>
  <c r="F996" i="7"/>
  <c r="H995" i="7"/>
  <c r="F995" i="7"/>
  <c r="H994" i="7"/>
  <c r="F994" i="7"/>
  <c r="H993" i="7"/>
  <c r="F993" i="7"/>
  <c r="H992" i="7"/>
  <c r="F992" i="7"/>
  <c r="H991" i="7"/>
  <c r="F991" i="7"/>
  <c r="H990" i="7"/>
  <c r="F990" i="7"/>
  <c r="H989" i="7"/>
  <c r="F989" i="7"/>
  <c r="H988" i="7"/>
  <c r="F988" i="7"/>
  <c r="H987" i="7"/>
  <c r="F987" i="7"/>
  <c r="H986" i="7"/>
  <c r="F986" i="7"/>
  <c r="H985" i="7"/>
  <c r="F985" i="7"/>
  <c r="H984" i="7"/>
  <c r="F984" i="7"/>
  <c r="H983" i="7"/>
  <c r="F983" i="7"/>
  <c r="H982" i="7"/>
  <c r="F982" i="7"/>
  <c r="H981" i="7"/>
  <c r="F981" i="7"/>
  <c r="H980" i="7"/>
  <c r="F980" i="7"/>
  <c r="H979" i="7"/>
  <c r="F979" i="7"/>
  <c r="H978" i="7"/>
  <c r="F978" i="7"/>
  <c r="H977" i="7"/>
  <c r="F977" i="7"/>
  <c r="H976" i="7"/>
  <c r="F976" i="7"/>
  <c r="H975" i="7"/>
  <c r="F975" i="7"/>
  <c r="H974" i="7"/>
  <c r="F974" i="7"/>
  <c r="H973" i="7"/>
  <c r="F973" i="7"/>
  <c r="H972" i="7"/>
  <c r="F972" i="7"/>
  <c r="H971" i="7"/>
  <c r="F971" i="7"/>
  <c r="H970" i="7"/>
  <c r="F970" i="7"/>
  <c r="H969" i="7"/>
  <c r="F969" i="7"/>
  <c r="H968" i="7"/>
  <c r="F968" i="7"/>
  <c r="H967" i="7"/>
  <c r="F967" i="7"/>
  <c r="H966" i="7"/>
  <c r="F966" i="7"/>
  <c r="H965" i="7"/>
  <c r="F965" i="7"/>
  <c r="H964" i="7"/>
  <c r="F964" i="7"/>
  <c r="H963" i="7"/>
  <c r="F963" i="7"/>
  <c r="H962" i="7"/>
  <c r="F962" i="7"/>
  <c r="H961" i="7"/>
  <c r="F961" i="7"/>
  <c r="H960" i="7"/>
  <c r="F960" i="7"/>
  <c r="H959" i="7"/>
  <c r="F959" i="7"/>
  <c r="H958" i="7"/>
  <c r="F958" i="7"/>
  <c r="H957" i="7"/>
  <c r="F957" i="7"/>
  <c r="H956" i="7"/>
  <c r="F956" i="7"/>
  <c r="H955" i="7"/>
  <c r="F955" i="7"/>
  <c r="H954" i="7"/>
  <c r="F954" i="7"/>
  <c r="H953" i="7"/>
  <c r="F953" i="7"/>
  <c r="H952" i="7"/>
  <c r="F952" i="7"/>
  <c r="H951" i="7"/>
  <c r="F951" i="7"/>
  <c r="H950" i="7"/>
  <c r="F950" i="7"/>
  <c r="H949" i="7"/>
  <c r="F949" i="7"/>
  <c r="H948" i="7"/>
  <c r="F948" i="7"/>
  <c r="H947" i="7"/>
  <c r="F947" i="7"/>
  <c r="H946" i="7"/>
  <c r="F946" i="7"/>
  <c r="H945" i="7"/>
  <c r="F945" i="7"/>
  <c r="H944" i="7"/>
  <c r="F944" i="7"/>
  <c r="H943" i="7"/>
  <c r="F943" i="7"/>
  <c r="H942" i="7"/>
  <c r="F942" i="7"/>
  <c r="H941" i="7"/>
  <c r="F941" i="7"/>
  <c r="H940" i="7"/>
  <c r="F940" i="7"/>
  <c r="H939" i="7"/>
  <c r="F939" i="7"/>
  <c r="H938" i="7"/>
  <c r="F938" i="7"/>
  <c r="H937" i="7"/>
  <c r="F937" i="7"/>
  <c r="H936" i="7"/>
  <c r="F936" i="7"/>
  <c r="H935" i="7"/>
  <c r="F935" i="7"/>
  <c r="H934" i="7"/>
  <c r="F934" i="7"/>
  <c r="H933" i="7"/>
  <c r="F933" i="7"/>
  <c r="H932" i="7"/>
  <c r="F932" i="7"/>
  <c r="H931" i="7"/>
  <c r="F931" i="7"/>
  <c r="H930" i="7"/>
  <c r="F930" i="7"/>
  <c r="H929" i="7"/>
  <c r="F929" i="7"/>
  <c r="H928" i="7"/>
  <c r="F928" i="7"/>
  <c r="H927" i="7"/>
  <c r="F927" i="7"/>
  <c r="H926" i="7"/>
  <c r="F926" i="7"/>
  <c r="H925" i="7"/>
  <c r="F925" i="7"/>
  <c r="H924" i="7"/>
  <c r="F924" i="7"/>
  <c r="H923" i="7"/>
  <c r="F923" i="7"/>
  <c r="H922" i="7"/>
  <c r="F922" i="7"/>
  <c r="H921" i="7"/>
  <c r="F921" i="7"/>
  <c r="H920" i="7"/>
  <c r="F920" i="7"/>
  <c r="H919" i="7"/>
  <c r="F919" i="7"/>
  <c r="H918" i="7"/>
  <c r="F918" i="7"/>
  <c r="H917" i="7"/>
  <c r="F917" i="7"/>
  <c r="H916" i="7"/>
  <c r="F916" i="7"/>
  <c r="H915" i="7"/>
  <c r="F915" i="7"/>
  <c r="H914" i="7"/>
  <c r="F914" i="7"/>
  <c r="H913" i="7"/>
  <c r="F913" i="7"/>
  <c r="H912" i="7"/>
  <c r="F912" i="7"/>
  <c r="H911" i="7"/>
  <c r="F911" i="7"/>
  <c r="H910" i="7"/>
  <c r="F910" i="7"/>
  <c r="H909" i="7"/>
  <c r="F909" i="7"/>
  <c r="H908" i="7"/>
  <c r="F908" i="7"/>
  <c r="H907" i="7"/>
  <c r="F907" i="7"/>
  <c r="H906" i="7"/>
  <c r="F906" i="7"/>
  <c r="H905" i="7"/>
  <c r="F905" i="7"/>
  <c r="H904" i="7"/>
  <c r="F904" i="7"/>
  <c r="H903" i="7"/>
  <c r="F903" i="7"/>
  <c r="H902" i="7"/>
  <c r="F902" i="7"/>
  <c r="H901" i="7"/>
  <c r="F901" i="7"/>
  <c r="H900" i="7"/>
  <c r="F900" i="7"/>
  <c r="H899" i="7"/>
  <c r="F899" i="7"/>
  <c r="H898" i="7"/>
  <c r="F898" i="7"/>
  <c r="H897" i="7"/>
  <c r="F897" i="7"/>
  <c r="H896" i="7"/>
  <c r="F896" i="7"/>
  <c r="H895" i="7"/>
  <c r="F895" i="7"/>
  <c r="H894" i="7"/>
  <c r="F894" i="7"/>
  <c r="H893" i="7"/>
  <c r="F893" i="7"/>
  <c r="H892" i="7"/>
  <c r="F892" i="7"/>
  <c r="H891" i="7"/>
  <c r="F891" i="7"/>
  <c r="H890" i="7"/>
  <c r="F890" i="7"/>
  <c r="H889" i="7"/>
  <c r="F889" i="7"/>
  <c r="H888" i="7"/>
  <c r="F888" i="7"/>
  <c r="H887" i="7"/>
  <c r="F887" i="7"/>
  <c r="H886" i="7"/>
  <c r="F886" i="7"/>
  <c r="H885" i="7"/>
  <c r="F885" i="7"/>
  <c r="H884" i="7"/>
  <c r="F884" i="7"/>
  <c r="H883" i="7"/>
  <c r="F883" i="7"/>
  <c r="H882" i="7"/>
  <c r="F882" i="7"/>
  <c r="H881" i="7"/>
  <c r="F881" i="7"/>
  <c r="H880" i="7"/>
  <c r="F880" i="7"/>
  <c r="H879" i="7"/>
  <c r="F879" i="7"/>
  <c r="H878" i="7"/>
  <c r="F878" i="7"/>
  <c r="H877" i="7"/>
  <c r="F877" i="7"/>
  <c r="H876" i="7"/>
  <c r="F876" i="7"/>
  <c r="H875" i="7"/>
  <c r="F875" i="7"/>
  <c r="H874" i="7"/>
  <c r="F874" i="7"/>
  <c r="H873" i="7"/>
  <c r="F873" i="7"/>
  <c r="H872" i="7"/>
  <c r="F872" i="7"/>
  <c r="H871" i="7"/>
  <c r="F871" i="7"/>
  <c r="H870" i="7"/>
  <c r="F870" i="7"/>
  <c r="H869" i="7"/>
  <c r="F869" i="7"/>
  <c r="H868" i="7"/>
  <c r="F868" i="7"/>
  <c r="H867" i="7"/>
  <c r="F867" i="7"/>
  <c r="H866" i="7"/>
  <c r="F866" i="7"/>
  <c r="H865" i="7"/>
  <c r="F865" i="7"/>
  <c r="H864" i="7"/>
  <c r="F864" i="7"/>
  <c r="H863" i="7"/>
  <c r="F863" i="7"/>
  <c r="H862" i="7"/>
  <c r="F862" i="7"/>
  <c r="H861" i="7"/>
  <c r="F861" i="7"/>
  <c r="H860" i="7"/>
  <c r="F860" i="7"/>
  <c r="H859" i="7"/>
  <c r="F859" i="7"/>
  <c r="H858" i="7"/>
  <c r="F858" i="7"/>
  <c r="H857" i="7"/>
  <c r="F857" i="7"/>
  <c r="H856" i="7"/>
  <c r="F856" i="7"/>
  <c r="H855" i="7"/>
  <c r="F855" i="7"/>
  <c r="H854" i="7"/>
  <c r="F854" i="7"/>
  <c r="H853" i="7"/>
  <c r="F853" i="7"/>
  <c r="H852" i="7"/>
  <c r="F852" i="7"/>
  <c r="H851" i="7"/>
  <c r="F851" i="7"/>
  <c r="H850" i="7"/>
  <c r="F850" i="7"/>
  <c r="H849" i="7"/>
  <c r="F849" i="7"/>
  <c r="H848" i="7"/>
  <c r="F848" i="7"/>
  <c r="H847" i="7"/>
  <c r="F847" i="7"/>
  <c r="H846" i="7"/>
  <c r="F846" i="7"/>
  <c r="H845" i="7"/>
  <c r="F845" i="7"/>
  <c r="H844" i="7"/>
  <c r="F844" i="7"/>
  <c r="H843" i="7"/>
  <c r="F843" i="7"/>
  <c r="H842" i="7"/>
  <c r="F842" i="7"/>
  <c r="H841" i="7"/>
  <c r="F841" i="7"/>
  <c r="H840" i="7"/>
  <c r="F840" i="7"/>
  <c r="H839" i="7"/>
  <c r="F839" i="7"/>
  <c r="H838" i="7"/>
  <c r="F838" i="7"/>
  <c r="H837" i="7"/>
  <c r="F837" i="7"/>
  <c r="H836" i="7"/>
  <c r="F836" i="7"/>
  <c r="H835" i="7"/>
  <c r="F835" i="7"/>
  <c r="H834" i="7"/>
  <c r="F834" i="7"/>
  <c r="H833" i="7"/>
  <c r="F833" i="7"/>
  <c r="H832" i="7"/>
  <c r="F832" i="7"/>
  <c r="H831" i="7"/>
  <c r="F831" i="7"/>
  <c r="H830" i="7"/>
  <c r="F830" i="7"/>
  <c r="H829" i="7"/>
  <c r="F829" i="7"/>
  <c r="H828" i="7"/>
  <c r="F828" i="7"/>
  <c r="H827" i="7"/>
  <c r="F827" i="7"/>
  <c r="H826" i="7"/>
  <c r="F826" i="7"/>
  <c r="H825" i="7"/>
  <c r="F825" i="7"/>
  <c r="H824" i="7"/>
  <c r="F824" i="7"/>
  <c r="H823" i="7"/>
  <c r="F823" i="7"/>
  <c r="H822" i="7"/>
  <c r="F822" i="7"/>
  <c r="H821" i="7"/>
  <c r="F821" i="7"/>
  <c r="H820" i="7"/>
  <c r="F820" i="7"/>
  <c r="H819" i="7"/>
  <c r="F819" i="7"/>
  <c r="H818" i="7"/>
  <c r="F818" i="7"/>
  <c r="H817" i="7"/>
  <c r="F817" i="7"/>
  <c r="H816" i="7"/>
  <c r="F816" i="7"/>
  <c r="H815" i="7"/>
  <c r="F815" i="7"/>
  <c r="H814" i="7"/>
  <c r="F814" i="7"/>
  <c r="H813" i="7"/>
  <c r="F813" i="7"/>
  <c r="H812" i="7"/>
  <c r="F812" i="7"/>
  <c r="H811" i="7"/>
  <c r="F811" i="7"/>
  <c r="H810" i="7"/>
  <c r="F810" i="7"/>
  <c r="H809" i="7"/>
  <c r="F809" i="7"/>
  <c r="H808" i="7"/>
  <c r="F808" i="7"/>
  <c r="H807" i="7"/>
  <c r="F807" i="7"/>
  <c r="H806" i="7"/>
  <c r="F806" i="7"/>
  <c r="H805" i="7"/>
  <c r="F805" i="7"/>
  <c r="H804" i="7"/>
  <c r="F804" i="7"/>
  <c r="H803" i="7"/>
  <c r="F803" i="7"/>
  <c r="H802" i="7"/>
  <c r="F802" i="7"/>
  <c r="H801" i="7"/>
  <c r="F801" i="7"/>
  <c r="H800" i="7"/>
  <c r="F800" i="7"/>
  <c r="H799" i="7"/>
  <c r="F799" i="7"/>
  <c r="H798" i="7"/>
  <c r="F798" i="7"/>
  <c r="H797" i="7"/>
  <c r="F797" i="7"/>
  <c r="H796" i="7"/>
  <c r="F796" i="7"/>
  <c r="H795" i="7"/>
  <c r="F795" i="7"/>
  <c r="H794" i="7"/>
  <c r="F794" i="7"/>
  <c r="H793" i="7"/>
  <c r="F793" i="7"/>
  <c r="H792" i="7"/>
  <c r="F792" i="7"/>
  <c r="H791" i="7"/>
  <c r="F791" i="7"/>
  <c r="H790" i="7"/>
  <c r="F790" i="7"/>
  <c r="H789" i="7"/>
  <c r="F789" i="7"/>
  <c r="H788" i="7"/>
  <c r="F788" i="7"/>
  <c r="H787" i="7"/>
  <c r="F787" i="7"/>
  <c r="H786" i="7"/>
  <c r="F786" i="7"/>
  <c r="H785" i="7"/>
  <c r="F785" i="7"/>
  <c r="H784" i="7"/>
  <c r="F784" i="7"/>
  <c r="H783" i="7"/>
  <c r="F783" i="7"/>
  <c r="H782" i="7"/>
  <c r="F782" i="7"/>
  <c r="H781" i="7"/>
  <c r="F781" i="7"/>
  <c r="H780" i="7"/>
  <c r="F780" i="7"/>
  <c r="H779" i="7"/>
  <c r="F779" i="7"/>
  <c r="H778" i="7"/>
  <c r="F778" i="7"/>
  <c r="H777" i="7"/>
  <c r="F777" i="7"/>
  <c r="H776" i="7"/>
  <c r="F776" i="7"/>
  <c r="H775" i="7"/>
  <c r="F775" i="7"/>
  <c r="H774" i="7"/>
  <c r="F774" i="7"/>
  <c r="H773" i="7"/>
  <c r="F773" i="7"/>
  <c r="H772" i="7"/>
  <c r="F772" i="7"/>
  <c r="H771" i="7"/>
  <c r="F771" i="7"/>
  <c r="H770" i="7"/>
  <c r="F770" i="7"/>
  <c r="H769" i="7"/>
  <c r="F769" i="7"/>
  <c r="H768" i="7"/>
  <c r="F768" i="7"/>
  <c r="H767" i="7"/>
  <c r="F767" i="7"/>
  <c r="H766" i="7"/>
  <c r="F766" i="7"/>
  <c r="H765" i="7"/>
  <c r="F765" i="7"/>
  <c r="H764" i="7"/>
  <c r="F764" i="7"/>
  <c r="H763" i="7"/>
  <c r="F763" i="7"/>
  <c r="H762" i="7"/>
  <c r="F762" i="7"/>
  <c r="H761" i="7"/>
  <c r="F761" i="7"/>
  <c r="H760" i="7"/>
  <c r="F760" i="7"/>
  <c r="H759" i="7"/>
  <c r="F759" i="7"/>
  <c r="H758" i="7"/>
  <c r="F758" i="7"/>
  <c r="H757" i="7"/>
  <c r="F757" i="7"/>
  <c r="H756" i="7"/>
  <c r="F756" i="7"/>
  <c r="H755" i="7"/>
  <c r="F755" i="7"/>
  <c r="H754" i="7"/>
  <c r="F754" i="7"/>
  <c r="H753" i="7"/>
  <c r="F753" i="7"/>
  <c r="H752" i="7"/>
  <c r="F752" i="7"/>
  <c r="H751" i="7"/>
  <c r="F751" i="7"/>
  <c r="H750" i="7"/>
  <c r="F750" i="7"/>
  <c r="H749" i="7"/>
  <c r="F749" i="7"/>
  <c r="H748" i="7"/>
  <c r="F748" i="7"/>
  <c r="H747" i="7"/>
  <c r="F747" i="7"/>
  <c r="H746" i="7"/>
  <c r="F746" i="7"/>
  <c r="H745" i="7"/>
  <c r="F745" i="7"/>
  <c r="H744" i="7"/>
  <c r="F744" i="7"/>
  <c r="H743" i="7"/>
  <c r="F743" i="7"/>
  <c r="H742" i="7"/>
  <c r="F742" i="7"/>
  <c r="H741" i="7"/>
  <c r="F741" i="7"/>
  <c r="H740" i="7"/>
  <c r="F740" i="7"/>
  <c r="H739" i="7"/>
  <c r="F739" i="7"/>
  <c r="H738" i="7"/>
  <c r="F738" i="7"/>
  <c r="H737" i="7"/>
  <c r="F737" i="7"/>
  <c r="H736" i="7"/>
  <c r="F736" i="7"/>
  <c r="H735" i="7"/>
  <c r="F735" i="7"/>
  <c r="H734" i="7"/>
  <c r="F734" i="7"/>
  <c r="H733" i="7"/>
  <c r="F733" i="7"/>
  <c r="H732" i="7"/>
  <c r="F732" i="7"/>
  <c r="H731" i="7"/>
  <c r="F731" i="7"/>
  <c r="H730" i="7"/>
  <c r="F730" i="7"/>
  <c r="H729" i="7"/>
  <c r="F729" i="7"/>
  <c r="H728" i="7"/>
  <c r="F728" i="7"/>
  <c r="H727" i="7"/>
  <c r="F727" i="7"/>
  <c r="H726" i="7"/>
  <c r="F726" i="7"/>
  <c r="H725" i="7"/>
  <c r="F725" i="7"/>
  <c r="H724" i="7"/>
  <c r="F724" i="7"/>
  <c r="H723" i="7"/>
  <c r="F723" i="7"/>
  <c r="H722" i="7"/>
  <c r="F722" i="7"/>
  <c r="H721" i="7"/>
  <c r="F721" i="7"/>
  <c r="H720" i="7"/>
  <c r="F720" i="7"/>
  <c r="H719" i="7"/>
  <c r="F719" i="7"/>
  <c r="H718" i="7"/>
  <c r="F718" i="7"/>
  <c r="H717" i="7"/>
  <c r="F717" i="7"/>
  <c r="H716" i="7"/>
  <c r="F716" i="7"/>
  <c r="H715" i="7"/>
  <c r="F715" i="7"/>
  <c r="H714" i="7"/>
  <c r="F714" i="7"/>
  <c r="H713" i="7"/>
  <c r="F713" i="7"/>
  <c r="H712" i="7"/>
  <c r="F712" i="7"/>
  <c r="H711" i="7"/>
  <c r="F711" i="7"/>
  <c r="H710" i="7"/>
  <c r="F710" i="7"/>
  <c r="H709" i="7"/>
  <c r="F709" i="7"/>
  <c r="H708" i="7"/>
  <c r="F708" i="7"/>
  <c r="H707" i="7"/>
  <c r="F707" i="7"/>
  <c r="H706" i="7"/>
  <c r="F706" i="7"/>
  <c r="H705" i="7"/>
  <c r="F705" i="7"/>
  <c r="H704" i="7"/>
  <c r="F704" i="7"/>
  <c r="H703" i="7"/>
  <c r="F703" i="7"/>
  <c r="H702" i="7"/>
  <c r="F702" i="7"/>
  <c r="H701" i="7"/>
  <c r="F701" i="7"/>
  <c r="H700" i="7"/>
  <c r="F700" i="7"/>
  <c r="H699" i="7"/>
  <c r="F699" i="7"/>
  <c r="H698" i="7"/>
  <c r="F698" i="7"/>
  <c r="H697" i="7"/>
  <c r="F697" i="7"/>
  <c r="H696" i="7"/>
  <c r="F696" i="7"/>
  <c r="H695" i="7"/>
  <c r="F695" i="7"/>
  <c r="H694" i="7"/>
  <c r="F694" i="7"/>
  <c r="H693" i="7"/>
  <c r="F693" i="7"/>
  <c r="H692" i="7"/>
  <c r="F692" i="7"/>
  <c r="H691" i="7"/>
  <c r="F691" i="7"/>
  <c r="H690" i="7"/>
  <c r="F690" i="7"/>
  <c r="H689" i="7"/>
  <c r="F689" i="7"/>
  <c r="H688" i="7"/>
  <c r="F688" i="7"/>
  <c r="H687" i="7"/>
  <c r="F687" i="7"/>
  <c r="H686" i="7"/>
  <c r="F686" i="7"/>
  <c r="H685" i="7"/>
  <c r="F685" i="7"/>
  <c r="H684" i="7"/>
  <c r="F684" i="7"/>
  <c r="H683" i="7"/>
  <c r="F683" i="7"/>
  <c r="H682" i="7"/>
  <c r="F682" i="7"/>
  <c r="H681" i="7"/>
  <c r="F681" i="7"/>
  <c r="H680" i="7"/>
  <c r="F680" i="7"/>
  <c r="H679" i="7"/>
  <c r="F679" i="7"/>
  <c r="H678" i="7"/>
  <c r="F678" i="7"/>
  <c r="H677" i="7"/>
  <c r="F677" i="7"/>
  <c r="H676" i="7"/>
  <c r="F676" i="7"/>
  <c r="H675" i="7"/>
  <c r="F675" i="7"/>
  <c r="H674" i="7"/>
  <c r="F674" i="7"/>
  <c r="H673" i="7"/>
  <c r="F673" i="7"/>
  <c r="H672" i="7"/>
  <c r="F672" i="7"/>
  <c r="H671" i="7"/>
  <c r="F671" i="7"/>
  <c r="H670" i="7"/>
  <c r="F670" i="7"/>
  <c r="H669" i="7"/>
  <c r="F669" i="7"/>
  <c r="H668" i="7"/>
  <c r="F668" i="7"/>
  <c r="H667" i="7"/>
  <c r="F667" i="7"/>
  <c r="H666" i="7"/>
  <c r="F666" i="7"/>
  <c r="H665" i="7"/>
  <c r="F665" i="7"/>
  <c r="H664" i="7"/>
  <c r="F664" i="7"/>
  <c r="H663" i="7"/>
  <c r="F663" i="7"/>
  <c r="H662" i="7"/>
  <c r="F662" i="7"/>
  <c r="H661" i="7"/>
  <c r="F661" i="7"/>
  <c r="H660" i="7"/>
  <c r="F660" i="7"/>
  <c r="H659" i="7"/>
  <c r="F659" i="7"/>
  <c r="H658" i="7"/>
  <c r="F658" i="7"/>
  <c r="H657" i="7"/>
  <c r="F657" i="7"/>
  <c r="H656" i="7"/>
  <c r="F656" i="7"/>
  <c r="H655" i="7"/>
  <c r="F655" i="7"/>
  <c r="H654" i="7"/>
  <c r="F654" i="7"/>
  <c r="H653" i="7"/>
  <c r="F653" i="7"/>
  <c r="H652" i="7"/>
  <c r="F652" i="7"/>
  <c r="H651" i="7"/>
  <c r="F651" i="7"/>
  <c r="H650" i="7"/>
  <c r="F650" i="7"/>
  <c r="H649" i="7"/>
  <c r="F649" i="7"/>
  <c r="H648" i="7"/>
  <c r="F648" i="7"/>
  <c r="H647" i="7"/>
  <c r="F647" i="7"/>
  <c r="H646" i="7"/>
  <c r="F646" i="7"/>
  <c r="H645" i="7"/>
  <c r="F645" i="7"/>
  <c r="H644" i="7"/>
  <c r="F644" i="7"/>
  <c r="H643" i="7"/>
  <c r="F643" i="7"/>
  <c r="H642" i="7"/>
  <c r="F642" i="7"/>
  <c r="H641" i="7"/>
  <c r="F641" i="7"/>
  <c r="H640" i="7"/>
  <c r="F640" i="7"/>
  <c r="H639" i="7"/>
  <c r="F639" i="7"/>
  <c r="H638" i="7"/>
  <c r="F638" i="7"/>
  <c r="H637" i="7"/>
  <c r="F637" i="7"/>
  <c r="H636" i="7"/>
  <c r="F636" i="7"/>
  <c r="H635" i="7"/>
  <c r="F635" i="7"/>
  <c r="H634" i="7"/>
  <c r="F634" i="7"/>
  <c r="H633" i="7"/>
  <c r="F633" i="7"/>
  <c r="H632" i="7"/>
  <c r="F632" i="7"/>
  <c r="H631" i="7"/>
  <c r="F631" i="7"/>
  <c r="H630" i="7"/>
  <c r="F630" i="7"/>
  <c r="H629" i="7"/>
  <c r="F629" i="7"/>
  <c r="H628" i="7"/>
  <c r="F628" i="7"/>
  <c r="H627" i="7"/>
  <c r="F627" i="7"/>
  <c r="H626" i="7"/>
  <c r="F626" i="7"/>
  <c r="H625" i="7"/>
  <c r="F625" i="7"/>
  <c r="H624" i="7"/>
  <c r="F624" i="7"/>
  <c r="H623" i="7"/>
  <c r="F623" i="7"/>
  <c r="H622" i="7"/>
  <c r="F622" i="7"/>
  <c r="H621" i="7"/>
  <c r="F621" i="7"/>
  <c r="H620" i="7"/>
  <c r="F620" i="7"/>
  <c r="H619" i="7"/>
  <c r="F619" i="7"/>
  <c r="H618" i="7"/>
  <c r="F618" i="7"/>
  <c r="H617" i="7"/>
  <c r="F617" i="7"/>
  <c r="H616" i="7"/>
  <c r="F616" i="7"/>
  <c r="H615" i="7"/>
  <c r="F615" i="7"/>
  <c r="H614" i="7"/>
  <c r="F614" i="7"/>
  <c r="H613" i="7"/>
  <c r="F613" i="7"/>
  <c r="H612" i="7"/>
  <c r="F612" i="7"/>
  <c r="H611" i="7"/>
  <c r="F611" i="7"/>
  <c r="H610" i="7"/>
  <c r="F610" i="7"/>
  <c r="H609" i="7"/>
  <c r="F609" i="7"/>
  <c r="H608" i="7"/>
  <c r="F608" i="7"/>
  <c r="H607" i="7"/>
  <c r="F607" i="7"/>
  <c r="H606" i="7"/>
  <c r="F606" i="7"/>
  <c r="H605" i="7"/>
  <c r="F605" i="7"/>
  <c r="H604" i="7"/>
  <c r="F604" i="7"/>
  <c r="H603" i="7"/>
  <c r="F603" i="7"/>
  <c r="H602" i="7"/>
  <c r="F602" i="7"/>
  <c r="H601" i="7"/>
  <c r="F601" i="7"/>
  <c r="H600" i="7"/>
  <c r="F600" i="7"/>
  <c r="H599" i="7"/>
  <c r="F599" i="7"/>
  <c r="H598" i="7"/>
  <c r="F598" i="7"/>
  <c r="H597" i="7"/>
  <c r="F597" i="7"/>
  <c r="H596" i="7"/>
  <c r="F596" i="7"/>
  <c r="H595" i="7"/>
  <c r="F595" i="7"/>
  <c r="H594" i="7"/>
  <c r="F594" i="7"/>
  <c r="H593" i="7"/>
  <c r="F593" i="7"/>
  <c r="H592" i="7"/>
  <c r="F592" i="7"/>
  <c r="H591" i="7"/>
  <c r="F591" i="7"/>
  <c r="H590" i="7"/>
  <c r="F590" i="7"/>
  <c r="H589" i="7"/>
  <c r="F589" i="7"/>
  <c r="H588" i="7"/>
  <c r="F588" i="7"/>
  <c r="H587" i="7"/>
  <c r="F587" i="7"/>
  <c r="H586" i="7"/>
  <c r="F586" i="7"/>
  <c r="H585" i="7"/>
  <c r="F585" i="7"/>
  <c r="H584" i="7"/>
  <c r="F584" i="7"/>
  <c r="H583" i="7"/>
  <c r="F583" i="7"/>
  <c r="H582" i="7"/>
  <c r="F582" i="7"/>
  <c r="H581" i="7"/>
  <c r="F581" i="7"/>
  <c r="H580" i="7"/>
  <c r="F580" i="7"/>
  <c r="H579" i="7"/>
  <c r="F579" i="7"/>
  <c r="H578" i="7"/>
  <c r="F578" i="7"/>
  <c r="H577" i="7"/>
  <c r="F577" i="7"/>
  <c r="H576" i="7"/>
  <c r="F576" i="7"/>
  <c r="H575" i="7"/>
  <c r="F575" i="7"/>
  <c r="H574" i="7"/>
  <c r="F574" i="7"/>
  <c r="H573" i="7"/>
  <c r="F573" i="7"/>
  <c r="H572" i="7"/>
  <c r="F572" i="7"/>
  <c r="H571" i="7"/>
  <c r="F571" i="7"/>
  <c r="H570" i="7"/>
  <c r="F570" i="7"/>
  <c r="H569" i="7"/>
  <c r="F569" i="7"/>
  <c r="H568" i="7"/>
  <c r="F568" i="7"/>
  <c r="H567" i="7"/>
  <c r="F567" i="7"/>
  <c r="H566" i="7"/>
  <c r="F566" i="7"/>
  <c r="H565" i="7"/>
  <c r="F565" i="7"/>
  <c r="H564" i="7"/>
  <c r="F564" i="7"/>
  <c r="H563" i="7"/>
  <c r="F563" i="7"/>
  <c r="H562" i="7"/>
  <c r="F562" i="7"/>
  <c r="H561" i="7"/>
  <c r="F561" i="7"/>
  <c r="H560" i="7"/>
  <c r="F560" i="7"/>
  <c r="H559" i="7"/>
  <c r="F559" i="7"/>
  <c r="H558" i="7"/>
  <c r="F558" i="7"/>
  <c r="H557" i="7"/>
  <c r="F557" i="7"/>
  <c r="H556" i="7"/>
  <c r="F556" i="7"/>
  <c r="H555" i="7"/>
  <c r="F555" i="7"/>
  <c r="H554" i="7"/>
  <c r="F554" i="7"/>
  <c r="H553" i="7"/>
  <c r="F553" i="7"/>
  <c r="H552" i="7"/>
  <c r="F552" i="7"/>
  <c r="H551" i="7"/>
  <c r="F551" i="7"/>
  <c r="H550" i="7"/>
  <c r="F550" i="7"/>
  <c r="H549" i="7"/>
  <c r="F549" i="7"/>
  <c r="H548" i="7"/>
  <c r="F548" i="7"/>
  <c r="H547" i="7"/>
  <c r="F547" i="7"/>
  <c r="H546" i="7"/>
  <c r="F546" i="7"/>
  <c r="H545" i="7"/>
  <c r="F545" i="7"/>
  <c r="H544" i="7"/>
  <c r="F544" i="7"/>
  <c r="H543" i="7"/>
  <c r="F543" i="7"/>
  <c r="H542" i="7"/>
  <c r="F542" i="7"/>
  <c r="H541" i="7"/>
  <c r="F541" i="7"/>
  <c r="H540" i="7"/>
  <c r="F540" i="7"/>
  <c r="H539" i="7"/>
  <c r="F539" i="7"/>
  <c r="H538" i="7"/>
  <c r="F538" i="7"/>
  <c r="H537" i="7"/>
  <c r="F537" i="7"/>
  <c r="H536" i="7"/>
  <c r="F536" i="7"/>
  <c r="H535" i="7"/>
  <c r="F535" i="7"/>
  <c r="H534" i="7"/>
  <c r="F534" i="7"/>
  <c r="H533" i="7"/>
  <c r="F533" i="7"/>
  <c r="H532" i="7"/>
  <c r="F532" i="7"/>
  <c r="H531" i="7"/>
  <c r="F531" i="7"/>
  <c r="H530" i="7"/>
  <c r="F530" i="7"/>
  <c r="H529" i="7"/>
  <c r="F529" i="7"/>
  <c r="H528" i="7"/>
  <c r="F528" i="7"/>
  <c r="H527" i="7"/>
  <c r="F527" i="7"/>
  <c r="H526" i="7"/>
  <c r="F526" i="7"/>
  <c r="H525" i="7"/>
  <c r="F525" i="7"/>
  <c r="H524" i="7"/>
  <c r="F524" i="7"/>
  <c r="H523" i="7"/>
  <c r="F523" i="7"/>
  <c r="H522" i="7"/>
  <c r="F522" i="7"/>
  <c r="H521" i="7"/>
  <c r="F521" i="7"/>
  <c r="H520" i="7"/>
  <c r="F520" i="7"/>
  <c r="H519" i="7"/>
  <c r="F519" i="7"/>
  <c r="H518" i="7"/>
  <c r="F518" i="7"/>
  <c r="H517" i="7"/>
  <c r="F517" i="7"/>
  <c r="H516" i="7"/>
  <c r="F516" i="7"/>
  <c r="H515" i="7"/>
  <c r="F515" i="7"/>
  <c r="H514" i="7"/>
  <c r="F514" i="7"/>
  <c r="H513" i="7"/>
  <c r="F513" i="7"/>
  <c r="H512" i="7"/>
  <c r="F512" i="7"/>
  <c r="H511" i="7"/>
  <c r="F511" i="7"/>
  <c r="H510" i="7"/>
  <c r="F510" i="7"/>
  <c r="H509" i="7"/>
  <c r="F509" i="7"/>
  <c r="H508" i="7"/>
  <c r="F508" i="7"/>
  <c r="H507" i="7"/>
  <c r="F507" i="7"/>
  <c r="H506" i="7"/>
  <c r="F506" i="7"/>
  <c r="H505" i="7"/>
  <c r="F505" i="7"/>
  <c r="H504" i="7"/>
  <c r="F504" i="7"/>
  <c r="H503" i="7"/>
  <c r="F503" i="7"/>
  <c r="H502" i="7"/>
  <c r="F502" i="7"/>
  <c r="H501" i="7"/>
  <c r="F501" i="7"/>
  <c r="H500" i="7"/>
  <c r="F500" i="7"/>
  <c r="H499" i="7"/>
  <c r="F499" i="7"/>
  <c r="H498" i="7"/>
  <c r="F498" i="7"/>
  <c r="H497" i="7"/>
  <c r="F497" i="7"/>
  <c r="H496" i="7"/>
  <c r="F496" i="7"/>
  <c r="H495" i="7"/>
  <c r="F495" i="7"/>
  <c r="H494" i="7"/>
  <c r="F494" i="7"/>
  <c r="H493" i="7"/>
  <c r="F493" i="7"/>
  <c r="H492" i="7"/>
  <c r="F492" i="7"/>
  <c r="H491" i="7"/>
  <c r="F491" i="7"/>
  <c r="H490" i="7"/>
  <c r="F490" i="7"/>
  <c r="H489" i="7"/>
  <c r="F489" i="7"/>
  <c r="H488" i="7"/>
  <c r="F488" i="7"/>
  <c r="H487" i="7"/>
  <c r="F487" i="7"/>
  <c r="H486" i="7"/>
  <c r="F486" i="7"/>
  <c r="H485" i="7"/>
  <c r="F485" i="7"/>
  <c r="H484" i="7"/>
  <c r="F484" i="7"/>
  <c r="H483" i="7"/>
  <c r="F483" i="7"/>
  <c r="H482" i="7"/>
  <c r="F482" i="7"/>
  <c r="H481" i="7"/>
  <c r="F481" i="7"/>
  <c r="H480" i="7"/>
  <c r="F480" i="7"/>
  <c r="H479" i="7"/>
  <c r="F479" i="7"/>
  <c r="H478" i="7"/>
  <c r="F478" i="7"/>
  <c r="H477" i="7"/>
  <c r="F477" i="7"/>
  <c r="H476" i="7"/>
  <c r="F476" i="7"/>
  <c r="H475" i="7"/>
  <c r="F475" i="7"/>
  <c r="H474" i="7"/>
  <c r="F474" i="7"/>
  <c r="H473" i="7"/>
  <c r="F473" i="7"/>
  <c r="H472" i="7"/>
  <c r="F472" i="7"/>
  <c r="H471" i="7"/>
  <c r="F471" i="7"/>
  <c r="H470" i="7"/>
  <c r="F470" i="7"/>
  <c r="H469" i="7"/>
  <c r="F469" i="7"/>
  <c r="H468" i="7"/>
  <c r="F468" i="7"/>
  <c r="H467" i="7"/>
  <c r="F467" i="7"/>
  <c r="H466" i="7"/>
  <c r="F466" i="7"/>
  <c r="H465" i="7"/>
  <c r="F465" i="7"/>
  <c r="H464" i="7"/>
  <c r="F464" i="7"/>
  <c r="H463" i="7"/>
  <c r="F463" i="7"/>
  <c r="H462" i="7"/>
  <c r="F462" i="7"/>
  <c r="H461" i="7"/>
  <c r="F461" i="7"/>
  <c r="H460" i="7"/>
  <c r="F460" i="7"/>
  <c r="H459" i="7"/>
  <c r="F459" i="7"/>
  <c r="H458" i="7"/>
  <c r="F458" i="7"/>
  <c r="H457" i="7"/>
  <c r="F457" i="7"/>
  <c r="H456" i="7"/>
  <c r="F456" i="7"/>
  <c r="H455" i="7"/>
  <c r="F455" i="7"/>
  <c r="H454" i="7"/>
  <c r="F454" i="7"/>
  <c r="H453" i="7"/>
  <c r="F453" i="7"/>
  <c r="H452" i="7"/>
  <c r="F452" i="7"/>
  <c r="H451" i="7"/>
  <c r="F451" i="7"/>
  <c r="H450" i="7"/>
  <c r="F450" i="7"/>
  <c r="H449" i="7"/>
  <c r="F449" i="7"/>
  <c r="H448" i="7"/>
  <c r="F448" i="7"/>
  <c r="H447" i="7"/>
  <c r="F447" i="7"/>
  <c r="H446" i="7"/>
  <c r="F446" i="7"/>
  <c r="H445" i="7"/>
  <c r="F445" i="7"/>
  <c r="H444" i="7"/>
  <c r="F444" i="7"/>
  <c r="H443" i="7"/>
  <c r="F443" i="7"/>
  <c r="H442" i="7"/>
  <c r="F442" i="7"/>
  <c r="H441" i="7"/>
  <c r="F441" i="7"/>
  <c r="H440" i="7"/>
  <c r="F440" i="7"/>
  <c r="H439" i="7"/>
  <c r="F439" i="7"/>
  <c r="H438" i="7"/>
  <c r="F438" i="7"/>
  <c r="H437" i="7"/>
  <c r="F437" i="7"/>
  <c r="H436" i="7"/>
  <c r="F436" i="7"/>
  <c r="H435" i="7"/>
  <c r="F435" i="7"/>
  <c r="H434" i="7"/>
  <c r="F434" i="7"/>
  <c r="H433" i="7"/>
  <c r="F433" i="7"/>
  <c r="H432" i="7"/>
  <c r="F432" i="7"/>
  <c r="H431" i="7"/>
  <c r="F431" i="7"/>
  <c r="H430" i="7"/>
  <c r="F430" i="7"/>
  <c r="H429" i="7"/>
  <c r="F429" i="7"/>
  <c r="H428" i="7"/>
  <c r="F428" i="7"/>
  <c r="H427" i="7"/>
  <c r="F427" i="7"/>
  <c r="H426" i="7"/>
  <c r="F426" i="7"/>
  <c r="H425" i="7"/>
  <c r="F425" i="7"/>
  <c r="H424" i="7"/>
  <c r="F424" i="7"/>
  <c r="H423" i="7"/>
  <c r="F423" i="7"/>
  <c r="H422" i="7"/>
  <c r="F422" i="7"/>
  <c r="H421" i="7"/>
  <c r="F421" i="7"/>
  <c r="H420" i="7"/>
  <c r="F420" i="7"/>
  <c r="H419" i="7"/>
  <c r="F419" i="7"/>
  <c r="H418" i="7"/>
  <c r="F418" i="7"/>
  <c r="H417" i="7"/>
  <c r="F417" i="7"/>
  <c r="H416" i="7"/>
  <c r="F416" i="7"/>
  <c r="H415" i="7"/>
  <c r="F415" i="7"/>
  <c r="H414" i="7"/>
  <c r="F414" i="7"/>
  <c r="H413" i="7"/>
  <c r="F413" i="7"/>
  <c r="H412" i="7"/>
  <c r="F412" i="7"/>
  <c r="H411" i="7"/>
  <c r="F411" i="7"/>
  <c r="H410" i="7"/>
  <c r="F410" i="7"/>
  <c r="H409" i="7"/>
  <c r="F409" i="7"/>
  <c r="H408" i="7"/>
  <c r="F408" i="7"/>
  <c r="H407" i="7"/>
  <c r="F407" i="7"/>
  <c r="H406" i="7"/>
  <c r="F406" i="7"/>
  <c r="H405" i="7"/>
  <c r="F405" i="7"/>
  <c r="H404" i="7"/>
  <c r="F404" i="7"/>
  <c r="H403" i="7"/>
  <c r="F403" i="7"/>
  <c r="H402" i="7"/>
  <c r="F402" i="7"/>
  <c r="H401" i="7"/>
  <c r="F401" i="7"/>
  <c r="H400" i="7"/>
  <c r="F400" i="7"/>
  <c r="H399" i="7"/>
  <c r="F399" i="7"/>
  <c r="H398" i="7"/>
  <c r="F398" i="7"/>
  <c r="H397" i="7"/>
  <c r="F397" i="7"/>
  <c r="H396" i="7"/>
  <c r="F396" i="7"/>
  <c r="H395" i="7"/>
  <c r="F395" i="7"/>
  <c r="H394" i="7"/>
  <c r="F394" i="7"/>
  <c r="H393" i="7"/>
  <c r="F393" i="7"/>
  <c r="H392" i="7"/>
  <c r="F392" i="7"/>
  <c r="H391" i="7"/>
  <c r="F391" i="7"/>
  <c r="H390" i="7"/>
  <c r="F390" i="7"/>
  <c r="H389" i="7"/>
  <c r="F389" i="7"/>
  <c r="H388" i="7"/>
  <c r="F388" i="7"/>
  <c r="H387" i="7"/>
  <c r="F387" i="7"/>
  <c r="H386" i="7"/>
  <c r="F386" i="7"/>
  <c r="H385" i="7"/>
  <c r="F385" i="7"/>
  <c r="H384" i="7"/>
  <c r="F384" i="7"/>
  <c r="H383" i="7"/>
  <c r="F383" i="7"/>
  <c r="H382" i="7"/>
  <c r="F382" i="7"/>
  <c r="H381" i="7"/>
  <c r="F381" i="7"/>
  <c r="H380" i="7"/>
  <c r="F380" i="7"/>
  <c r="H379" i="7"/>
  <c r="F379" i="7"/>
  <c r="H378" i="7"/>
  <c r="F378" i="7"/>
  <c r="H377" i="7"/>
  <c r="F377" i="7"/>
  <c r="H376" i="7"/>
  <c r="F376" i="7"/>
  <c r="H375" i="7"/>
  <c r="F375" i="7"/>
  <c r="H374" i="7"/>
  <c r="F374" i="7"/>
  <c r="H373" i="7"/>
  <c r="F373" i="7"/>
  <c r="H372" i="7"/>
  <c r="F372" i="7"/>
  <c r="H371" i="7"/>
  <c r="F371" i="7"/>
  <c r="H370" i="7"/>
  <c r="F370" i="7"/>
  <c r="H369" i="7"/>
  <c r="F369" i="7"/>
  <c r="H368" i="7"/>
  <c r="F368" i="7"/>
  <c r="H367" i="7"/>
  <c r="F367" i="7"/>
  <c r="H366" i="7"/>
  <c r="F366" i="7"/>
  <c r="H365" i="7"/>
  <c r="F365" i="7"/>
  <c r="H364" i="7"/>
  <c r="F364" i="7"/>
  <c r="H363" i="7"/>
  <c r="F363" i="7"/>
  <c r="H362" i="7"/>
  <c r="F362" i="7"/>
  <c r="H361" i="7"/>
  <c r="F361" i="7"/>
  <c r="H360" i="7"/>
  <c r="F360" i="7"/>
  <c r="H359" i="7"/>
  <c r="F359" i="7"/>
  <c r="H358" i="7"/>
  <c r="F358" i="7"/>
  <c r="H357" i="7"/>
  <c r="F357" i="7"/>
  <c r="H356" i="7"/>
  <c r="F356" i="7"/>
  <c r="H355" i="7"/>
  <c r="F355" i="7"/>
  <c r="H354" i="7"/>
  <c r="F354" i="7"/>
  <c r="H353" i="7"/>
  <c r="F353" i="7"/>
  <c r="H352" i="7"/>
  <c r="F352" i="7"/>
  <c r="H351" i="7"/>
  <c r="F351" i="7"/>
  <c r="H350" i="7"/>
  <c r="F350" i="7"/>
  <c r="H349" i="7"/>
  <c r="F349" i="7"/>
  <c r="H348" i="7"/>
  <c r="F348" i="7"/>
  <c r="H347" i="7"/>
  <c r="F347" i="7"/>
  <c r="H346" i="7"/>
  <c r="F346" i="7"/>
  <c r="H345" i="7"/>
  <c r="F345" i="7"/>
  <c r="H344" i="7"/>
  <c r="F344" i="7"/>
  <c r="H343" i="7"/>
  <c r="F343" i="7"/>
  <c r="H342" i="7"/>
  <c r="F342" i="7"/>
  <c r="H341" i="7"/>
  <c r="F341" i="7"/>
  <c r="H340" i="7"/>
  <c r="F340" i="7"/>
  <c r="H339" i="7"/>
  <c r="F339" i="7"/>
  <c r="H338" i="7"/>
  <c r="F338" i="7"/>
  <c r="H337" i="7"/>
  <c r="F337" i="7"/>
  <c r="H336" i="7"/>
  <c r="F336" i="7"/>
  <c r="H335" i="7"/>
  <c r="F335" i="7"/>
  <c r="H334" i="7"/>
  <c r="F334" i="7"/>
  <c r="H333" i="7"/>
  <c r="F333" i="7"/>
  <c r="H332" i="7"/>
  <c r="F332" i="7"/>
  <c r="H331" i="7"/>
  <c r="F331" i="7"/>
  <c r="H330" i="7"/>
  <c r="F330" i="7"/>
  <c r="H329" i="7"/>
  <c r="F329" i="7"/>
  <c r="H328" i="7"/>
  <c r="F328" i="7"/>
  <c r="H327" i="7"/>
  <c r="F327" i="7"/>
  <c r="H326" i="7"/>
  <c r="F326" i="7"/>
  <c r="H325" i="7"/>
  <c r="F325" i="7"/>
  <c r="H324" i="7"/>
  <c r="F324" i="7"/>
  <c r="H323" i="7"/>
  <c r="F323" i="7"/>
  <c r="H322" i="7"/>
  <c r="F322" i="7"/>
  <c r="H321" i="7"/>
  <c r="F321" i="7"/>
  <c r="H320" i="7"/>
  <c r="F320" i="7"/>
  <c r="H319" i="7"/>
  <c r="F319" i="7"/>
  <c r="H318" i="7"/>
  <c r="F318" i="7"/>
  <c r="H317" i="7"/>
  <c r="F317" i="7"/>
  <c r="H316" i="7"/>
  <c r="F316" i="7"/>
  <c r="H315" i="7"/>
  <c r="F315" i="7"/>
  <c r="H314" i="7"/>
  <c r="F314" i="7"/>
  <c r="H313" i="7"/>
  <c r="F313" i="7"/>
  <c r="H312" i="7"/>
  <c r="F312" i="7"/>
  <c r="H311" i="7"/>
  <c r="F311" i="7"/>
  <c r="H310" i="7"/>
  <c r="F310" i="7"/>
  <c r="H309" i="7"/>
  <c r="F309" i="7"/>
  <c r="H308" i="7"/>
  <c r="F308" i="7"/>
  <c r="H307" i="7"/>
  <c r="F307" i="7"/>
  <c r="H306" i="7"/>
  <c r="F306" i="7"/>
  <c r="H305" i="7"/>
  <c r="F305" i="7"/>
  <c r="H304" i="7"/>
  <c r="F304" i="7"/>
  <c r="H303" i="7"/>
  <c r="F303" i="7"/>
  <c r="H302" i="7"/>
  <c r="F302" i="7"/>
  <c r="H301" i="7"/>
  <c r="F301" i="7"/>
  <c r="H300" i="7"/>
  <c r="F300" i="7"/>
  <c r="H299" i="7"/>
  <c r="F299" i="7"/>
  <c r="H298" i="7"/>
  <c r="F298" i="7"/>
  <c r="H297" i="7"/>
  <c r="F297" i="7"/>
  <c r="H296" i="7"/>
  <c r="F296" i="7"/>
  <c r="H295" i="7"/>
  <c r="F295" i="7"/>
  <c r="H294" i="7"/>
  <c r="F294" i="7"/>
  <c r="H293" i="7"/>
  <c r="F293" i="7"/>
  <c r="H292" i="7"/>
  <c r="F292" i="7"/>
  <c r="H291" i="7"/>
  <c r="F291" i="7"/>
  <c r="H290" i="7"/>
  <c r="F290" i="7"/>
  <c r="H289" i="7"/>
  <c r="F289" i="7"/>
  <c r="H288" i="7"/>
  <c r="F288" i="7"/>
  <c r="H287" i="7"/>
  <c r="F287" i="7"/>
  <c r="H286" i="7"/>
  <c r="F286" i="7"/>
  <c r="H285" i="7"/>
  <c r="F285" i="7"/>
  <c r="H284" i="7"/>
  <c r="F284" i="7"/>
  <c r="H283" i="7"/>
  <c r="F283" i="7"/>
  <c r="H282" i="7"/>
  <c r="F282" i="7"/>
  <c r="H281" i="7"/>
  <c r="F281" i="7"/>
  <c r="H280" i="7"/>
  <c r="F280" i="7"/>
  <c r="H279" i="7"/>
  <c r="F279" i="7"/>
  <c r="H278" i="7"/>
  <c r="F278" i="7"/>
  <c r="H277" i="7"/>
  <c r="F277" i="7"/>
  <c r="H276" i="7"/>
  <c r="F276" i="7"/>
  <c r="H275" i="7"/>
  <c r="F275" i="7"/>
  <c r="H274" i="7"/>
  <c r="F274" i="7"/>
  <c r="H273" i="7"/>
  <c r="F273" i="7"/>
  <c r="H272" i="7"/>
  <c r="F272" i="7"/>
  <c r="H271" i="7"/>
  <c r="F271" i="7"/>
  <c r="H270" i="7"/>
  <c r="F270" i="7"/>
  <c r="H269" i="7"/>
  <c r="F269" i="7"/>
  <c r="H268" i="7"/>
  <c r="F268" i="7"/>
  <c r="H267" i="7"/>
  <c r="F267" i="7"/>
  <c r="H266" i="7"/>
  <c r="F266" i="7"/>
  <c r="H265" i="7"/>
  <c r="F265" i="7"/>
  <c r="H264" i="7"/>
  <c r="F264" i="7"/>
  <c r="H263" i="7"/>
  <c r="F263" i="7"/>
  <c r="H262" i="7"/>
  <c r="F262" i="7"/>
  <c r="H261" i="7"/>
  <c r="F261" i="7"/>
  <c r="H260" i="7"/>
  <c r="F260" i="7"/>
  <c r="H259" i="7"/>
  <c r="F259" i="7"/>
  <c r="H258" i="7"/>
  <c r="F258" i="7"/>
  <c r="H257" i="7"/>
  <c r="F257" i="7"/>
  <c r="H256" i="7"/>
  <c r="F256" i="7"/>
  <c r="H255" i="7"/>
  <c r="F255" i="7"/>
  <c r="H254" i="7"/>
  <c r="F254" i="7"/>
  <c r="H253" i="7"/>
  <c r="F253" i="7"/>
  <c r="H252" i="7"/>
  <c r="F252" i="7"/>
  <c r="H251" i="7"/>
  <c r="F251" i="7"/>
  <c r="H250" i="7"/>
  <c r="F250" i="7"/>
  <c r="H249" i="7"/>
  <c r="F249" i="7"/>
  <c r="H248" i="7"/>
  <c r="F248" i="7"/>
  <c r="H247" i="7"/>
  <c r="F247" i="7"/>
  <c r="H246" i="7"/>
  <c r="F246" i="7"/>
  <c r="H245" i="7"/>
  <c r="F245" i="7"/>
  <c r="H244" i="7"/>
  <c r="F244" i="7"/>
  <c r="H243" i="7"/>
  <c r="F243" i="7"/>
  <c r="H242" i="7"/>
  <c r="F242" i="7"/>
  <c r="H241" i="7"/>
  <c r="F241" i="7"/>
  <c r="H240" i="7"/>
  <c r="F240" i="7"/>
  <c r="H239" i="7"/>
  <c r="F239" i="7"/>
  <c r="H238" i="7"/>
  <c r="F238" i="7"/>
  <c r="H237" i="7"/>
  <c r="F237" i="7"/>
  <c r="H236" i="7"/>
  <c r="F236" i="7"/>
  <c r="H235" i="7"/>
  <c r="F235" i="7"/>
  <c r="H234" i="7"/>
  <c r="F234" i="7"/>
  <c r="H233" i="7"/>
  <c r="F233" i="7"/>
  <c r="H232" i="7"/>
  <c r="F232" i="7"/>
  <c r="H231" i="7"/>
  <c r="F231" i="7"/>
  <c r="H230" i="7"/>
  <c r="F230" i="7"/>
  <c r="H229" i="7"/>
  <c r="F229" i="7"/>
  <c r="H228" i="7"/>
  <c r="F228" i="7"/>
  <c r="H227" i="7"/>
  <c r="F227" i="7"/>
  <c r="H226" i="7"/>
  <c r="F226" i="7"/>
  <c r="H225" i="7"/>
  <c r="F225" i="7"/>
  <c r="H224" i="7"/>
  <c r="F224" i="7"/>
  <c r="H223" i="7"/>
  <c r="F223" i="7"/>
  <c r="H222" i="7"/>
  <c r="F222" i="7"/>
  <c r="H221" i="7"/>
  <c r="F221" i="7"/>
  <c r="H220" i="7"/>
  <c r="F220" i="7"/>
  <c r="H219" i="7"/>
  <c r="F219" i="7"/>
  <c r="H218" i="7"/>
  <c r="F218" i="7"/>
  <c r="H217" i="7"/>
  <c r="F217" i="7"/>
  <c r="H216" i="7"/>
  <c r="F216" i="7"/>
  <c r="H215" i="7"/>
  <c r="F215" i="7"/>
  <c r="H214" i="7"/>
  <c r="F214" i="7"/>
  <c r="H213" i="7"/>
  <c r="F213" i="7"/>
  <c r="H212" i="7"/>
  <c r="F212" i="7"/>
  <c r="H211" i="7"/>
  <c r="F211" i="7"/>
  <c r="H210" i="7"/>
  <c r="F210" i="7"/>
  <c r="H209" i="7"/>
  <c r="F209" i="7"/>
  <c r="H208" i="7"/>
  <c r="F208" i="7"/>
  <c r="H207" i="7"/>
  <c r="F207" i="7"/>
  <c r="H206" i="7"/>
  <c r="F206" i="7"/>
  <c r="H205" i="7"/>
  <c r="F205" i="7"/>
  <c r="H204" i="7"/>
  <c r="F204" i="7"/>
  <c r="H203" i="7"/>
  <c r="F203" i="7"/>
  <c r="H202" i="7"/>
  <c r="F202" i="7"/>
  <c r="H201" i="7"/>
  <c r="F201" i="7"/>
  <c r="H200" i="7"/>
  <c r="F200" i="7"/>
  <c r="H199" i="7"/>
  <c r="F199" i="7"/>
  <c r="H198" i="7"/>
  <c r="F198" i="7"/>
  <c r="H197" i="7"/>
  <c r="F197" i="7"/>
  <c r="H196" i="7"/>
  <c r="F196" i="7"/>
  <c r="H195" i="7"/>
  <c r="F195" i="7"/>
  <c r="H194" i="7"/>
  <c r="F194" i="7"/>
  <c r="H193" i="7"/>
  <c r="F193" i="7"/>
  <c r="H192" i="7"/>
  <c r="F192" i="7"/>
  <c r="H191" i="7"/>
  <c r="F191" i="7"/>
  <c r="H190" i="7"/>
  <c r="F190" i="7"/>
  <c r="H189" i="7"/>
  <c r="F189" i="7"/>
  <c r="H188" i="7"/>
  <c r="F188" i="7"/>
  <c r="H187" i="7"/>
  <c r="F187" i="7"/>
  <c r="H186" i="7"/>
  <c r="F186" i="7"/>
  <c r="H185" i="7"/>
  <c r="F185" i="7"/>
  <c r="H184" i="7"/>
  <c r="F184" i="7"/>
  <c r="H183" i="7"/>
  <c r="F183" i="7"/>
  <c r="H182" i="7"/>
  <c r="F182" i="7"/>
  <c r="H181" i="7"/>
  <c r="F181" i="7"/>
  <c r="H180" i="7"/>
  <c r="F180" i="7"/>
  <c r="H179" i="7"/>
  <c r="F179" i="7"/>
  <c r="H178" i="7"/>
  <c r="F178" i="7"/>
  <c r="H177" i="7"/>
  <c r="F177" i="7"/>
  <c r="H176" i="7"/>
  <c r="F176" i="7"/>
  <c r="H175" i="7"/>
  <c r="F175" i="7"/>
  <c r="H174" i="7"/>
  <c r="F174" i="7"/>
  <c r="H173" i="7"/>
  <c r="F173" i="7"/>
  <c r="H172" i="7"/>
  <c r="F172" i="7"/>
  <c r="H171" i="7"/>
  <c r="F171" i="7"/>
  <c r="H170" i="7"/>
  <c r="F170" i="7"/>
  <c r="H169" i="7"/>
  <c r="F169" i="7"/>
  <c r="H168" i="7"/>
  <c r="F168" i="7"/>
  <c r="H167" i="7"/>
  <c r="F167" i="7"/>
  <c r="H166" i="7"/>
  <c r="F166" i="7"/>
  <c r="H165" i="7"/>
  <c r="F165" i="7"/>
  <c r="H164" i="7"/>
  <c r="F164" i="7"/>
  <c r="H163" i="7"/>
  <c r="F163" i="7"/>
  <c r="H162" i="7"/>
  <c r="F162" i="7"/>
  <c r="H161" i="7"/>
  <c r="F161" i="7"/>
  <c r="H160" i="7"/>
  <c r="F160" i="7"/>
  <c r="H159" i="7"/>
  <c r="F159" i="7"/>
  <c r="H158" i="7"/>
  <c r="F158" i="7"/>
  <c r="H157" i="7"/>
  <c r="F157" i="7"/>
  <c r="H156" i="7"/>
  <c r="F156" i="7"/>
  <c r="H155" i="7"/>
  <c r="F155" i="7"/>
  <c r="H154" i="7"/>
  <c r="F154" i="7"/>
  <c r="H153" i="7"/>
  <c r="F153" i="7"/>
  <c r="H152" i="7"/>
  <c r="F152" i="7"/>
  <c r="H151" i="7"/>
  <c r="F151" i="7"/>
  <c r="H150" i="7"/>
  <c r="F150" i="7"/>
  <c r="H149" i="7"/>
  <c r="F149" i="7"/>
  <c r="H148" i="7"/>
  <c r="F148" i="7"/>
  <c r="H147" i="7"/>
  <c r="F147" i="7"/>
  <c r="H146" i="7"/>
  <c r="F146" i="7"/>
  <c r="H145" i="7"/>
  <c r="F145" i="7"/>
  <c r="H144" i="7"/>
  <c r="F144" i="7"/>
  <c r="H143" i="7"/>
  <c r="F143" i="7"/>
  <c r="H142" i="7"/>
  <c r="F142" i="7"/>
  <c r="H141" i="7"/>
  <c r="F141" i="7"/>
  <c r="H140" i="7"/>
  <c r="F140" i="7"/>
  <c r="H139" i="7"/>
  <c r="F139" i="7"/>
  <c r="H138" i="7"/>
  <c r="F138" i="7"/>
  <c r="H137" i="7"/>
  <c r="F137" i="7"/>
  <c r="H136" i="7"/>
  <c r="F136" i="7"/>
  <c r="H135" i="7"/>
  <c r="F135" i="7"/>
  <c r="H134" i="7"/>
  <c r="F134" i="7"/>
  <c r="H133" i="7"/>
  <c r="F133" i="7"/>
  <c r="H132" i="7"/>
  <c r="F132" i="7"/>
  <c r="H131" i="7"/>
  <c r="F131" i="7"/>
  <c r="H130" i="7"/>
  <c r="F130" i="7"/>
  <c r="H129" i="7"/>
  <c r="F129" i="7"/>
  <c r="H128" i="7"/>
  <c r="F128" i="7"/>
  <c r="H127" i="7"/>
  <c r="F127" i="7"/>
  <c r="H126" i="7"/>
  <c r="F126" i="7"/>
  <c r="H125" i="7"/>
  <c r="F125" i="7"/>
  <c r="H124" i="7"/>
  <c r="F124" i="7"/>
  <c r="H123" i="7"/>
  <c r="F123" i="7"/>
  <c r="H122" i="7"/>
  <c r="F122" i="7"/>
  <c r="H121" i="7"/>
  <c r="F121" i="7"/>
  <c r="H120" i="7"/>
  <c r="F120" i="7"/>
  <c r="H119" i="7"/>
  <c r="F119" i="7"/>
  <c r="H118" i="7"/>
  <c r="F118" i="7"/>
  <c r="H117" i="7"/>
  <c r="F117" i="7"/>
  <c r="H116" i="7"/>
  <c r="F116" i="7"/>
  <c r="H115" i="7"/>
  <c r="F115" i="7"/>
  <c r="H114" i="7"/>
  <c r="F114" i="7"/>
  <c r="H113" i="7"/>
  <c r="F113" i="7"/>
  <c r="H112" i="7"/>
  <c r="F112" i="7"/>
  <c r="H111" i="7"/>
  <c r="F111" i="7"/>
  <c r="H110" i="7"/>
  <c r="F110" i="7"/>
  <c r="H109" i="7"/>
  <c r="F109" i="7"/>
  <c r="H108" i="7"/>
  <c r="F108" i="7"/>
  <c r="H107" i="7"/>
  <c r="F107" i="7"/>
  <c r="H106" i="7"/>
  <c r="F106" i="7"/>
  <c r="H105" i="7"/>
  <c r="F105" i="7"/>
  <c r="H104" i="7"/>
  <c r="F104" i="7"/>
  <c r="H103" i="7"/>
  <c r="F103" i="7"/>
  <c r="H102" i="7"/>
  <c r="F102" i="7"/>
  <c r="H101" i="7"/>
  <c r="F101" i="7"/>
  <c r="H100" i="7"/>
  <c r="F100" i="7"/>
  <c r="H99" i="7"/>
  <c r="F99" i="7"/>
  <c r="H98" i="7"/>
  <c r="F98" i="7"/>
  <c r="H97" i="7"/>
  <c r="F97" i="7"/>
  <c r="H96" i="7"/>
  <c r="F96" i="7"/>
  <c r="H95" i="7"/>
  <c r="F95" i="7"/>
  <c r="H94" i="7"/>
  <c r="F94" i="7"/>
  <c r="H93" i="7"/>
  <c r="F93" i="7"/>
  <c r="H92" i="7"/>
  <c r="F92" i="7"/>
  <c r="H91" i="7"/>
  <c r="F91" i="7"/>
  <c r="H90" i="7"/>
  <c r="F90" i="7"/>
  <c r="H89" i="7"/>
  <c r="F89" i="7"/>
  <c r="H88" i="7"/>
  <c r="F88" i="7"/>
  <c r="H87" i="7"/>
  <c r="F87" i="7"/>
  <c r="H86" i="7"/>
  <c r="F86" i="7"/>
  <c r="H85" i="7"/>
  <c r="F85" i="7"/>
  <c r="H84" i="7"/>
  <c r="F84" i="7"/>
  <c r="H83" i="7"/>
  <c r="F83" i="7"/>
  <c r="H82" i="7"/>
  <c r="F82" i="7"/>
  <c r="H81" i="7"/>
  <c r="F81" i="7"/>
  <c r="H80" i="7"/>
  <c r="F80" i="7"/>
  <c r="H79" i="7"/>
  <c r="F79" i="7"/>
  <c r="H78" i="7"/>
  <c r="F78" i="7"/>
  <c r="H77" i="7"/>
  <c r="F77" i="7"/>
  <c r="H76" i="7"/>
  <c r="F76" i="7"/>
  <c r="H75" i="7"/>
  <c r="F75" i="7"/>
  <c r="H74" i="7"/>
  <c r="F74" i="7"/>
  <c r="H73" i="7"/>
  <c r="F73" i="7"/>
  <c r="H72" i="7"/>
  <c r="F72" i="7"/>
  <c r="H71" i="7"/>
  <c r="F71" i="7"/>
  <c r="H70" i="7"/>
  <c r="F70" i="7"/>
  <c r="H69" i="7"/>
  <c r="F69" i="7"/>
  <c r="H68" i="7"/>
  <c r="F68" i="7"/>
  <c r="H67" i="7"/>
  <c r="F67" i="7"/>
  <c r="H66" i="7"/>
  <c r="F66" i="7"/>
  <c r="H65" i="7"/>
  <c r="F65" i="7"/>
  <c r="H64" i="7"/>
  <c r="F64" i="7"/>
  <c r="H63" i="7"/>
  <c r="F63" i="7"/>
  <c r="H62" i="7"/>
  <c r="F62" i="7"/>
  <c r="H61" i="7"/>
  <c r="F61" i="7"/>
  <c r="H60" i="7"/>
  <c r="F60" i="7"/>
  <c r="H59" i="7"/>
  <c r="F59" i="7"/>
  <c r="H58" i="7"/>
  <c r="F58" i="7"/>
  <c r="H57" i="7"/>
  <c r="F57" i="7"/>
  <c r="H56" i="7"/>
  <c r="F56" i="7"/>
  <c r="H55" i="7"/>
  <c r="F55" i="7"/>
  <c r="H54" i="7"/>
  <c r="F54" i="7"/>
  <c r="H53" i="7"/>
  <c r="F53" i="7"/>
  <c r="H52" i="7"/>
  <c r="F52" i="7"/>
  <c r="H51" i="7"/>
  <c r="F51" i="7"/>
  <c r="H50" i="7"/>
  <c r="F50" i="7"/>
  <c r="H49" i="7"/>
  <c r="F49" i="7"/>
  <c r="H48" i="7"/>
  <c r="F48" i="7"/>
  <c r="H47" i="7"/>
  <c r="F47" i="7"/>
  <c r="H46" i="7"/>
  <c r="F46" i="7"/>
  <c r="H45" i="7"/>
  <c r="F45" i="7"/>
  <c r="H44" i="7"/>
  <c r="F44" i="7"/>
  <c r="H43" i="7"/>
  <c r="F43" i="7"/>
  <c r="H42" i="7"/>
  <c r="F42" i="7"/>
  <c r="H41" i="7"/>
  <c r="F41" i="7"/>
  <c r="H40" i="7"/>
  <c r="F40" i="7"/>
  <c r="H39" i="7"/>
  <c r="F39" i="7"/>
  <c r="H38" i="7"/>
  <c r="F38" i="7"/>
  <c r="H37" i="7"/>
  <c r="F37" i="7"/>
  <c r="H36" i="7"/>
  <c r="F36" i="7"/>
  <c r="H35" i="7"/>
  <c r="F35" i="7"/>
  <c r="H34" i="7"/>
  <c r="F34" i="7"/>
  <c r="H33" i="7"/>
  <c r="F33" i="7"/>
  <c r="H32" i="7"/>
  <c r="F32" i="7"/>
  <c r="H31" i="7"/>
  <c r="F31" i="7"/>
  <c r="H30" i="7"/>
  <c r="F30" i="7"/>
  <c r="H29" i="7"/>
  <c r="F29" i="7"/>
  <c r="H28" i="7"/>
  <c r="F28" i="7"/>
  <c r="H27" i="7"/>
  <c r="F27" i="7"/>
  <c r="H26" i="7"/>
  <c r="F26" i="7"/>
  <c r="H25" i="7"/>
  <c r="F25" i="7"/>
  <c r="H24" i="7"/>
  <c r="F24" i="7"/>
  <c r="H23" i="7"/>
  <c r="F23" i="7"/>
  <c r="H22" i="7"/>
  <c r="F22" i="7"/>
  <c r="H21" i="7"/>
  <c r="F21" i="7"/>
  <c r="H20" i="7"/>
  <c r="F20" i="7"/>
  <c r="H19" i="7"/>
  <c r="F19" i="7"/>
  <c r="H18" i="7"/>
  <c r="F18" i="7"/>
  <c r="H17" i="7"/>
  <c r="F17" i="7"/>
  <c r="H16" i="7"/>
  <c r="F16" i="7"/>
  <c r="H15" i="7"/>
  <c r="F15" i="7"/>
  <c r="H14" i="7"/>
  <c r="F14" i="7"/>
  <c r="H13" i="7"/>
  <c r="F13" i="7"/>
  <c r="H12" i="7"/>
  <c r="F12" i="7"/>
  <c r="H11" i="7"/>
  <c r="F11" i="7"/>
  <c r="H10" i="7"/>
  <c r="F10" i="7"/>
  <c r="H9" i="7"/>
  <c r="F9" i="7"/>
  <c r="H8" i="7"/>
  <c r="F8" i="7"/>
  <c r="H7" i="7"/>
  <c r="F7" i="7"/>
  <c r="H6" i="7"/>
  <c r="F6" i="7"/>
  <c r="H5" i="7"/>
  <c r="F5" i="7"/>
  <c r="H4" i="7"/>
  <c r="F4" i="7"/>
  <c r="H3" i="7"/>
  <c r="F3" i="7"/>
  <c r="H2" i="7"/>
  <c r="F2" i="7"/>
  <c r="H3791" i="6"/>
  <c r="G3791" i="6"/>
  <c r="F3791" i="6"/>
  <c r="H3790" i="6"/>
  <c r="G3790" i="6"/>
  <c r="F3790" i="6"/>
  <c r="G3789" i="6"/>
  <c r="H3789" i="6" s="1"/>
  <c r="F3789" i="6"/>
  <c r="G3788" i="6"/>
  <c r="H3788" i="6" s="1"/>
  <c r="F3788" i="6"/>
  <c r="G3787" i="6"/>
  <c r="H3787" i="6" s="1"/>
  <c r="F3787" i="6"/>
  <c r="H3786" i="6"/>
  <c r="G3786" i="6"/>
  <c r="F3786" i="6"/>
  <c r="H3785" i="6"/>
  <c r="G3785" i="6"/>
  <c r="F3785" i="6"/>
  <c r="G3784" i="6"/>
  <c r="H3784" i="6" s="1"/>
  <c r="F3784" i="6"/>
  <c r="H3783" i="6"/>
  <c r="G3783" i="6"/>
  <c r="F3783" i="6"/>
  <c r="H3782" i="6"/>
  <c r="G3782" i="6"/>
  <c r="F3782" i="6"/>
  <c r="H3781" i="6"/>
  <c r="G3781" i="6"/>
  <c r="F3781" i="6"/>
  <c r="G3780" i="6"/>
  <c r="H3780" i="6" s="1"/>
  <c r="F3780" i="6"/>
  <c r="H3779" i="6"/>
  <c r="G3779" i="6"/>
  <c r="F3779" i="6"/>
  <c r="H3778" i="6"/>
  <c r="G3778" i="6"/>
  <c r="F3778" i="6"/>
  <c r="H3777" i="6"/>
  <c r="G3777" i="6"/>
  <c r="F3777" i="6"/>
  <c r="G3776" i="6"/>
  <c r="H3776" i="6" s="1"/>
  <c r="F3776" i="6"/>
  <c r="H3775" i="6"/>
  <c r="G3775" i="6"/>
  <c r="F3775" i="6"/>
  <c r="H3774" i="6"/>
  <c r="G3774" i="6"/>
  <c r="F3774" i="6"/>
  <c r="H3773" i="6"/>
  <c r="G3773" i="6"/>
  <c r="F3773" i="6"/>
  <c r="G3772" i="6"/>
  <c r="H3772" i="6" s="1"/>
  <c r="F3772" i="6"/>
  <c r="H3771" i="6"/>
  <c r="G3771" i="6"/>
  <c r="F3771" i="6"/>
  <c r="H3770" i="6"/>
  <c r="G3770" i="6"/>
  <c r="F3770" i="6"/>
  <c r="H3769" i="6"/>
  <c r="G3769" i="6"/>
  <c r="F3769" i="6"/>
  <c r="G3768" i="6"/>
  <c r="H3768" i="6" s="1"/>
  <c r="F3768" i="6"/>
  <c r="H3767" i="6"/>
  <c r="G3767" i="6"/>
  <c r="F3767" i="6"/>
  <c r="H3766" i="6"/>
  <c r="G3766" i="6"/>
  <c r="F3766" i="6"/>
  <c r="H3765" i="6"/>
  <c r="G3765" i="6"/>
  <c r="F3765" i="6"/>
  <c r="G3764" i="6"/>
  <c r="H3764" i="6" s="1"/>
  <c r="F3764" i="6"/>
  <c r="H3763" i="6"/>
  <c r="G3763" i="6"/>
  <c r="F3763" i="6"/>
  <c r="H3762" i="6"/>
  <c r="G3762" i="6"/>
  <c r="F3762" i="6"/>
  <c r="H3761" i="6"/>
  <c r="G3761" i="6"/>
  <c r="F3761" i="6"/>
  <c r="G3760" i="6"/>
  <c r="H3760" i="6" s="1"/>
  <c r="F3760" i="6"/>
  <c r="H3759" i="6"/>
  <c r="G3759" i="6"/>
  <c r="F3759" i="6"/>
  <c r="H3758" i="6"/>
  <c r="G3758" i="6"/>
  <c r="F3758" i="6"/>
  <c r="H3757" i="6"/>
  <c r="G3757" i="6"/>
  <c r="F3757" i="6"/>
  <c r="G3756" i="6"/>
  <c r="H3756" i="6" s="1"/>
  <c r="F3756" i="6"/>
  <c r="H3755" i="6"/>
  <c r="G3755" i="6"/>
  <c r="F3755" i="6"/>
  <c r="H3754" i="6"/>
  <c r="G3754" i="6"/>
  <c r="F3754" i="6"/>
  <c r="H3753" i="6"/>
  <c r="G3753" i="6"/>
  <c r="F3753" i="6"/>
  <c r="G3752" i="6"/>
  <c r="H3752" i="6" s="1"/>
  <c r="F3752" i="6"/>
  <c r="H3751" i="6"/>
  <c r="G3751" i="6"/>
  <c r="F3751" i="6"/>
  <c r="H3750" i="6"/>
  <c r="G3750" i="6"/>
  <c r="F3750" i="6"/>
  <c r="H3749" i="6"/>
  <c r="G3749" i="6"/>
  <c r="F3749" i="6"/>
  <c r="G3748" i="6"/>
  <c r="H3748" i="6" s="1"/>
  <c r="F3748" i="6"/>
  <c r="H3747" i="6"/>
  <c r="G3747" i="6"/>
  <c r="F3747" i="6"/>
  <c r="H3746" i="6"/>
  <c r="G3746" i="6"/>
  <c r="F3746" i="6"/>
  <c r="H3745" i="6"/>
  <c r="G3745" i="6"/>
  <c r="F3745" i="6"/>
  <c r="G3744" i="6"/>
  <c r="H3744" i="6" s="1"/>
  <c r="F3744" i="6"/>
  <c r="H3743" i="6"/>
  <c r="G3743" i="6"/>
  <c r="F3743" i="6"/>
  <c r="H3742" i="6"/>
  <c r="G3742" i="6"/>
  <c r="F3742" i="6"/>
  <c r="H3741" i="6"/>
  <c r="G3741" i="6"/>
  <c r="F3741" i="6"/>
  <c r="G3740" i="6"/>
  <c r="H3740" i="6" s="1"/>
  <c r="F3740" i="6"/>
  <c r="H3739" i="6"/>
  <c r="G3739" i="6"/>
  <c r="F3739" i="6"/>
  <c r="H3738" i="6"/>
  <c r="G3738" i="6"/>
  <c r="F3738" i="6"/>
  <c r="H3737" i="6"/>
  <c r="G3737" i="6"/>
  <c r="F3737" i="6"/>
  <c r="G3736" i="6"/>
  <c r="H3736" i="6" s="1"/>
  <c r="F3736" i="6"/>
  <c r="G3735" i="6"/>
  <c r="H3735" i="6" s="1"/>
  <c r="F3735" i="6"/>
  <c r="H3734" i="6"/>
  <c r="G3734" i="6"/>
  <c r="F3734" i="6"/>
  <c r="H3733" i="6"/>
  <c r="G3733" i="6"/>
  <c r="F3733" i="6"/>
  <c r="G3732" i="6"/>
  <c r="H3732" i="6" s="1"/>
  <c r="F3732" i="6"/>
  <c r="G3731" i="6"/>
  <c r="H3731" i="6" s="1"/>
  <c r="F3731" i="6"/>
  <c r="H3730" i="6"/>
  <c r="G3730" i="6"/>
  <c r="F3730" i="6"/>
  <c r="H3729" i="6"/>
  <c r="G3729" i="6"/>
  <c r="F3729" i="6"/>
  <c r="G3728" i="6"/>
  <c r="H3728" i="6" s="1"/>
  <c r="F3728" i="6"/>
  <c r="G3727" i="6"/>
  <c r="H3727" i="6" s="1"/>
  <c r="F3727" i="6"/>
  <c r="H3726" i="6"/>
  <c r="G3726" i="6"/>
  <c r="F3726" i="6"/>
  <c r="H3725" i="6"/>
  <c r="G3725" i="6"/>
  <c r="F3725" i="6"/>
  <c r="G3724" i="6"/>
  <c r="H3724" i="6" s="1"/>
  <c r="F3724" i="6"/>
  <c r="G3723" i="6"/>
  <c r="H3723" i="6" s="1"/>
  <c r="F3723" i="6"/>
  <c r="H3722" i="6"/>
  <c r="G3722" i="6"/>
  <c r="F3722" i="6"/>
  <c r="H3721" i="6"/>
  <c r="G3721" i="6"/>
  <c r="F3721" i="6"/>
  <c r="G3720" i="6"/>
  <c r="H3720" i="6" s="1"/>
  <c r="F3720" i="6"/>
  <c r="G3719" i="6"/>
  <c r="H3719" i="6" s="1"/>
  <c r="F3719" i="6"/>
  <c r="H3718" i="6"/>
  <c r="G3718" i="6"/>
  <c r="F3718" i="6"/>
  <c r="H3717" i="6"/>
  <c r="G3717" i="6"/>
  <c r="F3717" i="6"/>
  <c r="G3716" i="6"/>
  <c r="H3716" i="6" s="1"/>
  <c r="F3716" i="6"/>
  <c r="G3715" i="6"/>
  <c r="H3715" i="6" s="1"/>
  <c r="F3715" i="6"/>
  <c r="H3714" i="6"/>
  <c r="G3714" i="6"/>
  <c r="F3714" i="6"/>
  <c r="H3713" i="6"/>
  <c r="G3713" i="6"/>
  <c r="F3713" i="6"/>
  <c r="G3712" i="6"/>
  <c r="H3712" i="6" s="1"/>
  <c r="F3712" i="6"/>
  <c r="G3711" i="6"/>
  <c r="H3711" i="6" s="1"/>
  <c r="F3711" i="6"/>
  <c r="H3710" i="6"/>
  <c r="G3710" i="6"/>
  <c r="F3710" i="6"/>
  <c r="H3709" i="6"/>
  <c r="G3709" i="6"/>
  <c r="F3709" i="6"/>
  <c r="G3708" i="6"/>
  <c r="H3708" i="6" s="1"/>
  <c r="F3708" i="6"/>
  <c r="G3707" i="6"/>
  <c r="H3707" i="6" s="1"/>
  <c r="F3707" i="6"/>
  <c r="H3706" i="6"/>
  <c r="G3706" i="6"/>
  <c r="F3706" i="6"/>
  <c r="H3705" i="6"/>
  <c r="G3705" i="6"/>
  <c r="F3705" i="6"/>
  <c r="G3704" i="6"/>
  <c r="H3704" i="6" s="1"/>
  <c r="F3704" i="6"/>
  <c r="G3703" i="6"/>
  <c r="H3703" i="6" s="1"/>
  <c r="F3703" i="6"/>
  <c r="H3702" i="6"/>
  <c r="G3702" i="6"/>
  <c r="F3702" i="6"/>
  <c r="H3701" i="6"/>
  <c r="G3701" i="6"/>
  <c r="F3701" i="6"/>
  <c r="G3700" i="6"/>
  <c r="H3700" i="6" s="1"/>
  <c r="F3700" i="6"/>
  <c r="G3699" i="6"/>
  <c r="H3699" i="6" s="1"/>
  <c r="F3699" i="6"/>
  <c r="H3698" i="6"/>
  <c r="G3698" i="6"/>
  <c r="F3698" i="6"/>
  <c r="H3697" i="6"/>
  <c r="G3697" i="6"/>
  <c r="F3697" i="6"/>
  <c r="G3696" i="6"/>
  <c r="H3696" i="6" s="1"/>
  <c r="F3696" i="6"/>
  <c r="G3695" i="6"/>
  <c r="H3695" i="6" s="1"/>
  <c r="F3695" i="6"/>
  <c r="H3694" i="6"/>
  <c r="G3694" i="6"/>
  <c r="F3694" i="6"/>
  <c r="H3693" i="6"/>
  <c r="G3693" i="6"/>
  <c r="F3693" i="6"/>
  <c r="G3692" i="6"/>
  <c r="H3692" i="6" s="1"/>
  <c r="F3692" i="6"/>
  <c r="G3691" i="6"/>
  <c r="H3691" i="6" s="1"/>
  <c r="F3691" i="6"/>
  <c r="H3690" i="6"/>
  <c r="G3690" i="6"/>
  <c r="F3690" i="6"/>
  <c r="H3689" i="6"/>
  <c r="G3689" i="6"/>
  <c r="F3689" i="6"/>
  <c r="G3688" i="6"/>
  <c r="H3688" i="6" s="1"/>
  <c r="F3688" i="6"/>
  <c r="G3687" i="6"/>
  <c r="H3687" i="6" s="1"/>
  <c r="F3687" i="6"/>
  <c r="H3686" i="6"/>
  <c r="G3686" i="6"/>
  <c r="F3686" i="6"/>
  <c r="H3685" i="6"/>
  <c r="G3685" i="6"/>
  <c r="F3685" i="6"/>
  <c r="G3684" i="6"/>
  <c r="H3684" i="6" s="1"/>
  <c r="F3684" i="6"/>
  <c r="G3683" i="6"/>
  <c r="H3683" i="6" s="1"/>
  <c r="F3683" i="6"/>
  <c r="H3682" i="6"/>
  <c r="G3682" i="6"/>
  <c r="F3682" i="6"/>
  <c r="H3681" i="6"/>
  <c r="G3681" i="6"/>
  <c r="F3681" i="6"/>
  <c r="G3680" i="6"/>
  <c r="H3680" i="6" s="1"/>
  <c r="F3680" i="6"/>
  <c r="G3679" i="6"/>
  <c r="H3679" i="6" s="1"/>
  <c r="F3679" i="6"/>
  <c r="G3678" i="6"/>
  <c r="H3678" i="6" s="1"/>
  <c r="F3678" i="6"/>
  <c r="H3677" i="6"/>
  <c r="G3677" i="6"/>
  <c r="F3677" i="6"/>
  <c r="G3676" i="6"/>
  <c r="H3676" i="6" s="1"/>
  <c r="F3676" i="6"/>
  <c r="G3675" i="6"/>
  <c r="H3675" i="6" s="1"/>
  <c r="F3675" i="6"/>
  <c r="G3674" i="6"/>
  <c r="H3674" i="6" s="1"/>
  <c r="F3674" i="6"/>
  <c r="H3673" i="6"/>
  <c r="G3673" i="6"/>
  <c r="F3673" i="6"/>
  <c r="G3672" i="6"/>
  <c r="H3672" i="6" s="1"/>
  <c r="F3672" i="6"/>
  <c r="G3671" i="6"/>
  <c r="H3671" i="6" s="1"/>
  <c r="F3671" i="6"/>
  <c r="G3670" i="6"/>
  <c r="H3670" i="6" s="1"/>
  <c r="F3670" i="6"/>
  <c r="H3669" i="6"/>
  <c r="G3669" i="6"/>
  <c r="F3669" i="6"/>
  <c r="G3668" i="6"/>
  <c r="H3668" i="6" s="1"/>
  <c r="F3668" i="6"/>
  <c r="G3667" i="6"/>
  <c r="H3667" i="6" s="1"/>
  <c r="F3667" i="6"/>
  <c r="G3666" i="6"/>
  <c r="H3666" i="6" s="1"/>
  <c r="F3666" i="6"/>
  <c r="H3665" i="6"/>
  <c r="G3665" i="6"/>
  <c r="F3665" i="6"/>
  <c r="G3664" i="6"/>
  <c r="H3664" i="6" s="1"/>
  <c r="F3664" i="6"/>
  <c r="G3663" i="6"/>
  <c r="H3663" i="6" s="1"/>
  <c r="F3663" i="6"/>
  <c r="G3662" i="6"/>
  <c r="H3662" i="6" s="1"/>
  <c r="F3662" i="6"/>
  <c r="H3661" i="6"/>
  <c r="G3661" i="6"/>
  <c r="F3661" i="6"/>
  <c r="H3660" i="6"/>
  <c r="G3660" i="6"/>
  <c r="F3660" i="6"/>
  <c r="G3659" i="6"/>
  <c r="H3659" i="6" s="1"/>
  <c r="F3659" i="6"/>
  <c r="G3658" i="6"/>
  <c r="H3658" i="6" s="1"/>
  <c r="F3658" i="6"/>
  <c r="H3657" i="6"/>
  <c r="G3657" i="6"/>
  <c r="F3657" i="6"/>
  <c r="H3656" i="6"/>
  <c r="G3656" i="6"/>
  <c r="F3656" i="6"/>
  <c r="G3655" i="6"/>
  <c r="H3655" i="6" s="1"/>
  <c r="F3655" i="6"/>
  <c r="G3654" i="6"/>
  <c r="H3654" i="6" s="1"/>
  <c r="F3654" i="6"/>
  <c r="H3653" i="6"/>
  <c r="G3653" i="6"/>
  <c r="F3653" i="6"/>
  <c r="H3652" i="6"/>
  <c r="G3652" i="6"/>
  <c r="F3652" i="6"/>
  <c r="G3651" i="6"/>
  <c r="H3651" i="6" s="1"/>
  <c r="F3651" i="6"/>
  <c r="G3650" i="6"/>
  <c r="H3650" i="6" s="1"/>
  <c r="F3650" i="6"/>
  <c r="H3649" i="6"/>
  <c r="G3649" i="6"/>
  <c r="F3649" i="6"/>
  <c r="H3648" i="6"/>
  <c r="G3648" i="6"/>
  <c r="F3648" i="6"/>
  <c r="G3647" i="6"/>
  <c r="H3647" i="6" s="1"/>
  <c r="F3647" i="6"/>
  <c r="G3646" i="6"/>
  <c r="H3646" i="6" s="1"/>
  <c r="F3646" i="6"/>
  <c r="H3645" i="6"/>
  <c r="G3645" i="6"/>
  <c r="F3645" i="6"/>
  <c r="H3644" i="6"/>
  <c r="G3644" i="6"/>
  <c r="F3644" i="6"/>
  <c r="G3643" i="6"/>
  <c r="H3643" i="6" s="1"/>
  <c r="F3643" i="6"/>
  <c r="G3642" i="6"/>
  <c r="H3642" i="6" s="1"/>
  <c r="F3642" i="6"/>
  <c r="H3641" i="6"/>
  <c r="G3641" i="6"/>
  <c r="F3641" i="6"/>
  <c r="H3640" i="6"/>
  <c r="G3640" i="6"/>
  <c r="F3640" i="6"/>
  <c r="G3639" i="6"/>
  <c r="H3639" i="6" s="1"/>
  <c r="F3639" i="6"/>
  <c r="G3638" i="6"/>
  <c r="H3638" i="6" s="1"/>
  <c r="F3638" i="6"/>
  <c r="H3637" i="6"/>
  <c r="G3637" i="6"/>
  <c r="F3637" i="6"/>
  <c r="H3636" i="6"/>
  <c r="G3636" i="6"/>
  <c r="F3636" i="6"/>
  <c r="G3635" i="6"/>
  <c r="H3635" i="6" s="1"/>
  <c r="F3635" i="6"/>
  <c r="G3634" i="6"/>
  <c r="H3634" i="6" s="1"/>
  <c r="F3634" i="6"/>
  <c r="H3633" i="6"/>
  <c r="G3633" i="6"/>
  <c r="F3633" i="6"/>
  <c r="H3632" i="6"/>
  <c r="G3632" i="6"/>
  <c r="F3632" i="6"/>
  <c r="G3631" i="6"/>
  <c r="H3631" i="6" s="1"/>
  <c r="F3631" i="6"/>
  <c r="G3630" i="6"/>
  <c r="H3630" i="6" s="1"/>
  <c r="F3630" i="6"/>
  <c r="H3629" i="6"/>
  <c r="G3629" i="6"/>
  <c r="F3629" i="6"/>
  <c r="H3628" i="6"/>
  <c r="G3628" i="6"/>
  <c r="F3628" i="6"/>
  <c r="G3627" i="6"/>
  <c r="H3627" i="6" s="1"/>
  <c r="F3627" i="6"/>
  <c r="G3626" i="6"/>
  <c r="H3626" i="6" s="1"/>
  <c r="F3626" i="6"/>
  <c r="H3625" i="6"/>
  <c r="G3625" i="6"/>
  <c r="F3625" i="6"/>
  <c r="H3624" i="6"/>
  <c r="G3624" i="6"/>
  <c r="F3624" i="6"/>
  <c r="G3623" i="6"/>
  <c r="H3623" i="6" s="1"/>
  <c r="F3623" i="6"/>
  <c r="G3622" i="6"/>
  <c r="H3622" i="6" s="1"/>
  <c r="F3622" i="6"/>
  <c r="H3621" i="6"/>
  <c r="G3621" i="6"/>
  <c r="F3621" i="6"/>
  <c r="H3620" i="6"/>
  <c r="G3620" i="6"/>
  <c r="F3620" i="6"/>
  <c r="G3619" i="6"/>
  <c r="H3619" i="6" s="1"/>
  <c r="F3619" i="6"/>
  <c r="G3618" i="6"/>
  <c r="H3618" i="6" s="1"/>
  <c r="F3618" i="6"/>
  <c r="H3617" i="6"/>
  <c r="G3617" i="6"/>
  <c r="F3617" i="6"/>
  <c r="H3616" i="6"/>
  <c r="G3616" i="6"/>
  <c r="F3616" i="6"/>
  <c r="G3615" i="6"/>
  <c r="H3615" i="6" s="1"/>
  <c r="F3615" i="6"/>
  <c r="G3614" i="6"/>
  <c r="H3614" i="6" s="1"/>
  <c r="F3614" i="6"/>
  <c r="H3613" i="6"/>
  <c r="G3613" i="6"/>
  <c r="F3613" i="6"/>
  <c r="H3612" i="6"/>
  <c r="G3612" i="6"/>
  <c r="F3612" i="6"/>
  <c r="G3611" i="6"/>
  <c r="H3611" i="6" s="1"/>
  <c r="F3611" i="6"/>
  <c r="G3610" i="6"/>
  <c r="H3610" i="6" s="1"/>
  <c r="F3610" i="6"/>
  <c r="H3609" i="6"/>
  <c r="G3609" i="6"/>
  <c r="F3609" i="6"/>
  <c r="H3608" i="6"/>
  <c r="G3608" i="6"/>
  <c r="F3608" i="6"/>
  <c r="G3607" i="6"/>
  <c r="H3607" i="6" s="1"/>
  <c r="F3607" i="6"/>
  <c r="G3606" i="6"/>
  <c r="H3606" i="6" s="1"/>
  <c r="F3606" i="6"/>
  <c r="H3605" i="6"/>
  <c r="G3605" i="6"/>
  <c r="F3605" i="6"/>
  <c r="H3604" i="6"/>
  <c r="G3604" i="6"/>
  <c r="F3604" i="6"/>
  <c r="G3603" i="6"/>
  <c r="H3603" i="6" s="1"/>
  <c r="F3603" i="6"/>
  <c r="G3602" i="6"/>
  <c r="H3602" i="6" s="1"/>
  <c r="F3602" i="6"/>
  <c r="H3601" i="6"/>
  <c r="G3601" i="6"/>
  <c r="F3601" i="6"/>
  <c r="H3600" i="6"/>
  <c r="G3600" i="6"/>
  <c r="F3600" i="6"/>
  <c r="G3599" i="6"/>
  <c r="H3599" i="6" s="1"/>
  <c r="F3599" i="6"/>
  <c r="G3598" i="6"/>
  <c r="H3598" i="6" s="1"/>
  <c r="F3598" i="6"/>
  <c r="H3597" i="6"/>
  <c r="G3597" i="6"/>
  <c r="F3597" i="6"/>
  <c r="H3596" i="6"/>
  <c r="G3596" i="6"/>
  <c r="F3596" i="6"/>
  <c r="G3595" i="6"/>
  <c r="H3595" i="6" s="1"/>
  <c r="F3595" i="6"/>
  <c r="G3594" i="6"/>
  <c r="H3594" i="6" s="1"/>
  <c r="F3594" i="6"/>
  <c r="H3593" i="6"/>
  <c r="G3593" i="6"/>
  <c r="F3593" i="6"/>
  <c r="H3592" i="6"/>
  <c r="G3592" i="6"/>
  <c r="F3592" i="6"/>
  <c r="G3591" i="6"/>
  <c r="H3591" i="6" s="1"/>
  <c r="F3591" i="6"/>
  <c r="G3590" i="6"/>
  <c r="H3590" i="6" s="1"/>
  <c r="F3590" i="6"/>
  <c r="H3589" i="6"/>
  <c r="G3589" i="6"/>
  <c r="F3589" i="6"/>
  <c r="H3588" i="6"/>
  <c r="G3588" i="6"/>
  <c r="F3588" i="6"/>
  <c r="G3587" i="6"/>
  <c r="H3587" i="6" s="1"/>
  <c r="F3587" i="6"/>
  <c r="G3586" i="6"/>
  <c r="H3586" i="6" s="1"/>
  <c r="F3586" i="6"/>
  <c r="H3585" i="6"/>
  <c r="G3585" i="6"/>
  <c r="F3585" i="6"/>
  <c r="H3584" i="6"/>
  <c r="G3584" i="6"/>
  <c r="F3584" i="6"/>
  <c r="G3583" i="6"/>
  <c r="H3583" i="6" s="1"/>
  <c r="F3583" i="6"/>
  <c r="G3582" i="6"/>
  <c r="H3582" i="6" s="1"/>
  <c r="F3582" i="6"/>
  <c r="H3581" i="6"/>
  <c r="G3581" i="6"/>
  <c r="F3581" i="6"/>
  <c r="H3580" i="6"/>
  <c r="G3580" i="6"/>
  <c r="F3580" i="6"/>
  <c r="G3579" i="6"/>
  <c r="H3579" i="6" s="1"/>
  <c r="F3579" i="6"/>
  <c r="G3578" i="6"/>
  <c r="H3578" i="6" s="1"/>
  <c r="F3578" i="6"/>
  <c r="H3577" i="6"/>
  <c r="G3577" i="6"/>
  <c r="F3577" i="6"/>
  <c r="H3576" i="6"/>
  <c r="G3576" i="6"/>
  <c r="F3576" i="6"/>
  <c r="G3575" i="6"/>
  <c r="H3575" i="6" s="1"/>
  <c r="F3575" i="6"/>
  <c r="G3574" i="6"/>
  <c r="H3574" i="6" s="1"/>
  <c r="F3574" i="6"/>
  <c r="H3573" i="6"/>
  <c r="G3573" i="6"/>
  <c r="F3573" i="6"/>
  <c r="H3572" i="6"/>
  <c r="G3572" i="6"/>
  <c r="F3572" i="6"/>
  <c r="G3571" i="6"/>
  <c r="H3571" i="6" s="1"/>
  <c r="F3571" i="6"/>
  <c r="G3570" i="6"/>
  <c r="H3570" i="6" s="1"/>
  <c r="F3570" i="6"/>
  <c r="H3569" i="6"/>
  <c r="G3569" i="6"/>
  <c r="F3569" i="6"/>
  <c r="H3568" i="6"/>
  <c r="G3568" i="6"/>
  <c r="F3568" i="6"/>
  <c r="G3567" i="6"/>
  <c r="H3567" i="6" s="1"/>
  <c r="F3567" i="6"/>
  <c r="G3566" i="6"/>
  <c r="H3566" i="6" s="1"/>
  <c r="F3566" i="6"/>
  <c r="H3565" i="6"/>
  <c r="G3565" i="6"/>
  <c r="F3565" i="6"/>
  <c r="H3564" i="6"/>
  <c r="G3564" i="6"/>
  <c r="F3564" i="6"/>
  <c r="G3563" i="6"/>
  <c r="H3563" i="6" s="1"/>
  <c r="F3563" i="6"/>
  <c r="G3562" i="6"/>
  <c r="H3562" i="6" s="1"/>
  <c r="F3562" i="6"/>
  <c r="H3561" i="6"/>
  <c r="G3561" i="6"/>
  <c r="F3561" i="6"/>
  <c r="H3560" i="6"/>
  <c r="G3560" i="6"/>
  <c r="F3560" i="6"/>
  <c r="G3559" i="6"/>
  <c r="H3559" i="6" s="1"/>
  <c r="F3559" i="6"/>
  <c r="G3558" i="6"/>
  <c r="H3558" i="6" s="1"/>
  <c r="F3558" i="6"/>
  <c r="H3557" i="6"/>
  <c r="G3557" i="6"/>
  <c r="F3557" i="6"/>
  <c r="H3556" i="6"/>
  <c r="G3556" i="6"/>
  <c r="F3556" i="6"/>
  <c r="G3555" i="6"/>
  <c r="H3555" i="6" s="1"/>
  <c r="F3555" i="6"/>
  <c r="G3554" i="6"/>
  <c r="H3554" i="6" s="1"/>
  <c r="F3554" i="6"/>
  <c r="H3553" i="6"/>
  <c r="G3553" i="6"/>
  <c r="F3553" i="6"/>
  <c r="H3552" i="6"/>
  <c r="G3552" i="6"/>
  <c r="F3552" i="6"/>
  <c r="G3551" i="6"/>
  <c r="H3551" i="6" s="1"/>
  <c r="F3551" i="6"/>
  <c r="G3550" i="6"/>
  <c r="H3550" i="6" s="1"/>
  <c r="F3550" i="6"/>
  <c r="H3549" i="6"/>
  <c r="G3549" i="6"/>
  <c r="F3549" i="6"/>
  <c r="H3548" i="6"/>
  <c r="G3548" i="6"/>
  <c r="F3548" i="6"/>
  <c r="G3547" i="6"/>
  <c r="H3547" i="6" s="1"/>
  <c r="F3547" i="6"/>
  <c r="G3546" i="6"/>
  <c r="H3546" i="6" s="1"/>
  <c r="F3546" i="6"/>
  <c r="H3545" i="6"/>
  <c r="G3545" i="6"/>
  <c r="F3545" i="6"/>
  <c r="H3544" i="6"/>
  <c r="G3544" i="6"/>
  <c r="F3544" i="6"/>
  <c r="G3543" i="6"/>
  <c r="H3543" i="6" s="1"/>
  <c r="F3543" i="6"/>
  <c r="G3542" i="6"/>
  <c r="H3542" i="6" s="1"/>
  <c r="F3542" i="6"/>
  <c r="H3541" i="6"/>
  <c r="G3541" i="6"/>
  <c r="F3541" i="6"/>
  <c r="H3540" i="6"/>
  <c r="G3540" i="6"/>
  <c r="F3540" i="6"/>
  <c r="G3539" i="6"/>
  <c r="H3539" i="6" s="1"/>
  <c r="F3539" i="6"/>
  <c r="G3538" i="6"/>
  <c r="H3538" i="6" s="1"/>
  <c r="F3538" i="6"/>
  <c r="H3537" i="6"/>
  <c r="G3537" i="6"/>
  <c r="F3537" i="6"/>
  <c r="H3536" i="6"/>
  <c r="G3536" i="6"/>
  <c r="F3536" i="6"/>
  <c r="G3535" i="6"/>
  <c r="H3535" i="6" s="1"/>
  <c r="F3535" i="6"/>
  <c r="G3534" i="6"/>
  <c r="H3534" i="6" s="1"/>
  <c r="F3534" i="6"/>
  <c r="H3533" i="6"/>
  <c r="G3533" i="6"/>
  <c r="F3533" i="6"/>
  <c r="H3532" i="6"/>
  <c r="G3532" i="6"/>
  <c r="F3532" i="6"/>
  <c r="G3531" i="6"/>
  <c r="H3531" i="6" s="1"/>
  <c r="F3531" i="6"/>
  <c r="G3530" i="6"/>
  <c r="H3530" i="6" s="1"/>
  <c r="F3530" i="6"/>
  <c r="H3529" i="6"/>
  <c r="G3529" i="6"/>
  <c r="F3529" i="6"/>
  <c r="H3528" i="6"/>
  <c r="G3528" i="6"/>
  <c r="F3528" i="6"/>
  <c r="G3527" i="6"/>
  <c r="H3527" i="6" s="1"/>
  <c r="F3527" i="6"/>
  <c r="G3526" i="6"/>
  <c r="H3526" i="6" s="1"/>
  <c r="F3526" i="6"/>
  <c r="H3525" i="6"/>
  <c r="G3525" i="6"/>
  <c r="F3525" i="6"/>
  <c r="H3524" i="6"/>
  <c r="G3524" i="6"/>
  <c r="F3524" i="6"/>
  <c r="G3523" i="6"/>
  <c r="H3523" i="6" s="1"/>
  <c r="F3523" i="6"/>
  <c r="G3522" i="6"/>
  <c r="H3522" i="6" s="1"/>
  <c r="F3522" i="6"/>
  <c r="H3521" i="6"/>
  <c r="G3521" i="6"/>
  <c r="F3521" i="6"/>
  <c r="H3520" i="6"/>
  <c r="G3520" i="6"/>
  <c r="F3520" i="6"/>
  <c r="G3519" i="6"/>
  <c r="H3519" i="6" s="1"/>
  <c r="F3519" i="6"/>
  <c r="G3518" i="6"/>
  <c r="H3518" i="6" s="1"/>
  <c r="F3518" i="6"/>
  <c r="H3517" i="6"/>
  <c r="G3517" i="6"/>
  <c r="F3517" i="6"/>
  <c r="H3516" i="6"/>
  <c r="G3516" i="6"/>
  <c r="F3516" i="6"/>
  <c r="G3515" i="6"/>
  <c r="H3515" i="6" s="1"/>
  <c r="F3515" i="6"/>
  <c r="G3514" i="6"/>
  <c r="H3514" i="6" s="1"/>
  <c r="F3514" i="6"/>
  <c r="H3513" i="6"/>
  <c r="G3513" i="6"/>
  <c r="F3513" i="6"/>
  <c r="H3512" i="6"/>
  <c r="G3512" i="6"/>
  <c r="F3512" i="6"/>
  <c r="G3511" i="6"/>
  <c r="H3511" i="6" s="1"/>
  <c r="F3511" i="6"/>
  <c r="G3510" i="6"/>
  <c r="H3510" i="6" s="1"/>
  <c r="F3510" i="6"/>
  <c r="H3509" i="6"/>
  <c r="G3509" i="6"/>
  <c r="F3509" i="6"/>
  <c r="H3508" i="6"/>
  <c r="G3508" i="6"/>
  <c r="F3508" i="6"/>
  <c r="G3507" i="6"/>
  <c r="H3507" i="6" s="1"/>
  <c r="F3507" i="6"/>
  <c r="G3506" i="6"/>
  <c r="H3506" i="6" s="1"/>
  <c r="F3506" i="6"/>
  <c r="H3505" i="6"/>
  <c r="G3505" i="6"/>
  <c r="F3505" i="6"/>
  <c r="H3504" i="6"/>
  <c r="G3504" i="6"/>
  <c r="F3504" i="6"/>
  <c r="G3503" i="6"/>
  <c r="H3503" i="6" s="1"/>
  <c r="F3503" i="6"/>
  <c r="G3502" i="6"/>
  <c r="H3502" i="6" s="1"/>
  <c r="F3502" i="6"/>
  <c r="H3501" i="6"/>
  <c r="G3501" i="6"/>
  <c r="F3501" i="6"/>
  <c r="H3500" i="6"/>
  <c r="G3500" i="6"/>
  <c r="F3500" i="6"/>
  <c r="G3499" i="6"/>
  <c r="H3499" i="6" s="1"/>
  <c r="F3499" i="6"/>
  <c r="G3498" i="6"/>
  <c r="H3498" i="6" s="1"/>
  <c r="F3498" i="6"/>
  <c r="H3497" i="6"/>
  <c r="G3497" i="6"/>
  <c r="F3497" i="6"/>
  <c r="H3496" i="6"/>
  <c r="G3496" i="6"/>
  <c r="F3496" i="6"/>
  <c r="G3495" i="6"/>
  <c r="H3495" i="6" s="1"/>
  <c r="F3495" i="6"/>
  <c r="G3494" i="6"/>
  <c r="H3494" i="6" s="1"/>
  <c r="F3494" i="6"/>
  <c r="H3493" i="6"/>
  <c r="G3493" i="6"/>
  <c r="F3493" i="6"/>
  <c r="H3492" i="6"/>
  <c r="G3492" i="6"/>
  <c r="F3492" i="6"/>
  <c r="G3491" i="6"/>
  <c r="H3491" i="6" s="1"/>
  <c r="F3491" i="6"/>
  <c r="G3490" i="6"/>
  <c r="H3490" i="6" s="1"/>
  <c r="F3490" i="6"/>
  <c r="H3489" i="6"/>
  <c r="G3489" i="6"/>
  <c r="F3489" i="6"/>
  <c r="H3488" i="6"/>
  <c r="G3488" i="6"/>
  <c r="F3488" i="6"/>
  <c r="G3487" i="6"/>
  <c r="H3487" i="6" s="1"/>
  <c r="F3487" i="6"/>
  <c r="G3486" i="6"/>
  <c r="H3486" i="6" s="1"/>
  <c r="F3486" i="6"/>
  <c r="H3485" i="6"/>
  <c r="G3485" i="6"/>
  <c r="F3485" i="6"/>
  <c r="H3484" i="6"/>
  <c r="G3484" i="6"/>
  <c r="F3484" i="6"/>
  <c r="G3483" i="6"/>
  <c r="H3483" i="6" s="1"/>
  <c r="F3483" i="6"/>
  <c r="G3482" i="6"/>
  <c r="H3482" i="6" s="1"/>
  <c r="F3482" i="6"/>
  <c r="H3481" i="6"/>
  <c r="G3481" i="6"/>
  <c r="F3481" i="6"/>
  <c r="H3480" i="6"/>
  <c r="G3480" i="6"/>
  <c r="F3480" i="6"/>
  <c r="G3479" i="6"/>
  <c r="H3479" i="6" s="1"/>
  <c r="F3479" i="6"/>
  <c r="G3478" i="6"/>
  <c r="H3478" i="6" s="1"/>
  <c r="F3478" i="6"/>
  <c r="H3477" i="6"/>
  <c r="G3477" i="6"/>
  <c r="F3477" i="6"/>
  <c r="H3476" i="6"/>
  <c r="G3476" i="6"/>
  <c r="F3476" i="6"/>
  <c r="G3475" i="6"/>
  <c r="H3475" i="6" s="1"/>
  <c r="F3475" i="6"/>
  <c r="G3474" i="6"/>
  <c r="H3474" i="6" s="1"/>
  <c r="F3474" i="6"/>
  <c r="H3473" i="6"/>
  <c r="G3473" i="6"/>
  <c r="F3473" i="6"/>
  <c r="H3472" i="6"/>
  <c r="G3472" i="6"/>
  <c r="F3472" i="6"/>
  <c r="G3471" i="6"/>
  <c r="H3471" i="6" s="1"/>
  <c r="F3471" i="6"/>
  <c r="G3470" i="6"/>
  <c r="H3470" i="6" s="1"/>
  <c r="F3470" i="6"/>
  <c r="H3469" i="6"/>
  <c r="G3469" i="6"/>
  <c r="F3469" i="6"/>
  <c r="H3468" i="6"/>
  <c r="G3468" i="6"/>
  <c r="F3468" i="6"/>
  <c r="G3467" i="6"/>
  <c r="H3467" i="6" s="1"/>
  <c r="F3467" i="6"/>
  <c r="G3466" i="6"/>
  <c r="H3466" i="6" s="1"/>
  <c r="F3466" i="6"/>
  <c r="H3465" i="6"/>
  <c r="G3465" i="6"/>
  <c r="F3465" i="6"/>
  <c r="H3464" i="6"/>
  <c r="G3464" i="6"/>
  <c r="F3464" i="6"/>
  <c r="G3463" i="6"/>
  <c r="H3463" i="6" s="1"/>
  <c r="F3463" i="6"/>
  <c r="G3462" i="6"/>
  <c r="H3462" i="6" s="1"/>
  <c r="F3462" i="6"/>
  <c r="H3461" i="6"/>
  <c r="G3461" i="6"/>
  <c r="F3461" i="6"/>
  <c r="H3460" i="6"/>
  <c r="G3460" i="6"/>
  <c r="F3460" i="6"/>
  <c r="G3459" i="6"/>
  <c r="H3459" i="6" s="1"/>
  <c r="F3459" i="6"/>
  <c r="G3458" i="6"/>
  <c r="H3458" i="6" s="1"/>
  <c r="F3458" i="6"/>
  <c r="H3457" i="6"/>
  <c r="G3457" i="6"/>
  <c r="F3457" i="6"/>
  <c r="H3456" i="6"/>
  <c r="G3456" i="6"/>
  <c r="F3456" i="6"/>
  <c r="G3455" i="6"/>
  <c r="H3455" i="6" s="1"/>
  <c r="F3455" i="6"/>
  <c r="G3454" i="6"/>
  <c r="H3454" i="6" s="1"/>
  <c r="F3454" i="6"/>
  <c r="H3453" i="6"/>
  <c r="G3453" i="6"/>
  <c r="F3453" i="6"/>
  <c r="H3452" i="6"/>
  <c r="G3452" i="6"/>
  <c r="F3452" i="6"/>
  <c r="G3451" i="6"/>
  <c r="H3451" i="6" s="1"/>
  <c r="F3451" i="6"/>
  <c r="G3450" i="6"/>
  <c r="H3450" i="6" s="1"/>
  <c r="F3450" i="6"/>
  <c r="H3449" i="6"/>
  <c r="G3449" i="6"/>
  <c r="F3449" i="6"/>
  <c r="H3448" i="6"/>
  <c r="G3448" i="6"/>
  <c r="F3448" i="6"/>
  <c r="G3447" i="6"/>
  <c r="H3447" i="6" s="1"/>
  <c r="F3447" i="6"/>
  <c r="G3446" i="6"/>
  <c r="H3446" i="6" s="1"/>
  <c r="F3446" i="6"/>
  <c r="H3445" i="6"/>
  <c r="G3445" i="6"/>
  <c r="F3445" i="6"/>
  <c r="H3444" i="6"/>
  <c r="G3444" i="6"/>
  <c r="F3444" i="6"/>
  <c r="G3443" i="6"/>
  <c r="H3443" i="6" s="1"/>
  <c r="F3443" i="6"/>
  <c r="G3442" i="6"/>
  <c r="H3442" i="6" s="1"/>
  <c r="F3442" i="6"/>
  <c r="H3441" i="6"/>
  <c r="G3441" i="6"/>
  <c r="F3441" i="6"/>
  <c r="H3440" i="6"/>
  <c r="G3440" i="6"/>
  <c r="F3440" i="6"/>
  <c r="G3439" i="6"/>
  <c r="H3439" i="6" s="1"/>
  <c r="F3439" i="6"/>
  <c r="G3438" i="6"/>
  <c r="H3438" i="6" s="1"/>
  <c r="F3438" i="6"/>
  <c r="H3437" i="6"/>
  <c r="G3437" i="6"/>
  <c r="F3437" i="6"/>
  <c r="H3436" i="6"/>
  <c r="G3436" i="6"/>
  <c r="F3436" i="6"/>
  <c r="G3435" i="6"/>
  <c r="H3435" i="6" s="1"/>
  <c r="F3435" i="6"/>
  <c r="G3434" i="6"/>
  <c r="H3434" i="6" s="1"/>
  <c r="F3434" i="6"/>
  <c r="H3433" i="6"/>
  <c r="G3433" i="6"/>
  <c r="F3433" i="6"/>
  <c r="H3432" i="6"/>
  <c r="G3432" i="6"/>
  <c r="F3432" i="6"/>
  <c r="G3431" i="6"/>
  <c r="H3431" i="6" s="1"/>
  <c r="F3431" i="6"/>
  <c r="G3430" i="6"/>
  <c r="H3430" i="6" s="1"/>
  <c r="F3430" i="6"/>
  <c r="H3429" i="6"/>
  <c r="G3429" i="6"/>
  <c r="F3429" i="6"/>
  <c r="H3428" i="6"/>
  <c r="G3428" i="6"/>
  <c r="F3428" i="6"/>
  <c r="G3427" i="6"/>
  <c r="H3427" i="6" s="1"/>
  <c r="F3427" i="6"/>
  <c r="G3426" i="6"/>
  <c r="H3426" i="6" s="1"/>
  <c r="F3426" i="6"/>
  <c r="H3425" i="6"/>
  <c r="G3425" i="6"/>
  <c r="F3425" i="6"/>
  <c r="H3424" i="6"/>
  <c r="G3424" i="6"/>
  <c r="F3424" i="6"/>
  <c r="G3423" i="6"/>
  <c r="H3423" i="6" s="1"/>
  <c r="F3423" i="6"/>
  <c r="G3422" i="6"/>
  <c r="H3422" i="6" s="1"/>
  <c r="F3422" i="6"/>
  <c r="H3421" i="6"/>
  <c r="G3421" i="6"/>
  <c r="F3421" i="6"/>
  <c r="H3420" i="6"/>
  <c r="G3420" i="6"/>
  <c r="F3420" i="6"/>
  <c r="G3419" i="6"/>
  <c r="H3419" i="6" s="1"/>
  <c r="F3419" i="6"/>
  <c r="G3418" i="6"/>
  <c r="H3418" i="6" s="1"/>
  <c r="F3418" i="6"/>
  <c r="H3417" i="6"/>
  <c r="G3417" i="6"/>
  <c r="F3417" i="6"/>
  <c r="H3416" i="6"/>
  <c r="G3416" i="6"/>
  <c r="F3416" i="6"/>
  <c r="G3415" i="6"/>
  <c r="H3415" i="6" s="1"/>
  <c r="F3415" i="6"/>
  <c r="G3414" i="6"/>
  <c r="H3414" i="6" s="1"/>
  <c r="F3414" i="6"/>
  <c r="H3413" i="6"/>
  <c r="G3413" i="6"/>
  <c r="F3413" i="6"/>
  <c r="H3412" i="6"/>
  <c r="G3412" i="6"/>
  <c r="F3412" i="6"/>
  <c r="G3411" i="6"/>
  <c r="H3411" i="6" s="1"/>
  <c r="F3411" i="6"/>
  <c r="G3410" i="6"/>
  <c r="H3410" i="6" s="1"/>
  <c r="F3410" i="6"/>
  <c r="H3409" i="6"/>
  <c r="G3409" i="6"/>
  <c r="F3409" i="6"/>
  <c r="H3408" i="6"/>
  <c r="G3408" i="6"/>
  <c r="F3408" i="6"/>
  <c r="G3407" i="6"/>
  <c r="H3407" i="6" s="1"/>
  <c r="F3407" i="6"/>
  <c r="G3406" i="6"/>
  <c r="H3406" i="6" s="1"/>
  <c r="F3406" i="6"/>
  <c r="H3405" i="6"/>
  <c r="G3405" i="6"/>
  <c r="F3405" i="6"/>
  <c r="H3404" i="6"/>
  <c r="G3404" i="6"/>
  <c r="F3404" i="6"/>
  <c r="G3403" i="6"/>
  <c r="H3403" i="6" s="1"/>
  <c r="F3403" i="6"/>
  <c r="G3402" i="6"/>
  <c r="H3402" i="6" s="1"/>
  <c r="F3402" i="6"/>
  <c r="H3401" i="6"/>
  <c r="G3401" i="6"/>
  <c r="F3401" i="6"/>
  <c r="H3400" i="6"/>
  <c r="G3400" i="6"/>
  <c r="F3400" i="6"/>
  <c r="G3399" i="6"/>
  <c r="H3399" i="6" s="1"/>
  <c r="F3399" i="6"/>
  <c r="G3398" i="6"/>
  <c r="H3398" i="6" s="1"/>
  <c r="F3398" i="6"/>
  <c r="H3397" i="6"/>
  <c r="G3397" i="6"/>
  <c r="F3397" i="6"/>
  <c r="H3396" i="6"/>
  <c r="G3396" i="6"/>
  <c r="F3396" i="6"/>
  <c r="H3395" i="6"/>
  <c r="G3395" i="6"/>
  <c r="F3395" i="6"/>
  <c r="G3394" i="6"/>
  <c r="H3394" i="6" s="1"/>
  <c r="F3394" i="6"/>
  <c r="H3393" i="6"/>
  <c r="G3393" i="6"/>
  <c r="F3393" i="6"/>
  <c r="H3392" i="6"/>
  <c r="G3392" i="6"/>
  <c r="F3392" i="6"/>
  <c r="G3391" i="6"/>
  <c r="H3391" i="6" s="1"/>
  <c r="F3391" i="6"/>
  <c r="G3390" i="6"/>
  <c r="H3390" i="6" s="1"/>
  <c r="F3390" i="6"/>
  <c r="H3389" i="6"/>
  <c r="G3389" i="6"/>
  <c r="F3389" i="6"/>
  <c r="H3388" i="6"/>
  <c r="G3388" i="6"/>
  <c r="F3388" i="6"/>
  <c r="H3387" i="6"/>
  <c r="G3387" i="6"/>
  <c r="F3387" i="6"/>
  <c r="G3386" i="6"/>
  <c r="H3386" i="6" s="1"/>
  <c r="F3386" i="6"/>
  <c r="H3385" i="6"/>
  <c r="G3385" i="6"/>
  <c r="F3385" i="6"/>
  <c r="H3384" i="6"/>
  <c r="G3384" i="6"/>
  <c r="F3384" i="6"/>
  <c r="G3383" i="6"/>
  <c r="H3383" i="6" s="1"/>
  <c r="F3383" i="6"/>
  <c r="G3382" i="6"/>
  <c r="H3382" i="6" s="1"/>
  <c r="F3382" i="6"/>
  <c r="H3381" i="6"/>
  <c r="G3381" i="6"/>
  <c r="F3381" i="6"/>
  <c r="G3380" i="6"/>
  <c r="H3380" i="6" s="1"/>
  <c r="F3380" i="6"/>
  <c r="H3379" i="6"/>
  <c r="G3379" i="6"/>
  <c r="F3379" i="6"/>
  <c r="G3378" i="6"/>
  <c r="H3378" i="6" s="1"/>
  <c r="F3378" i="6"/>
  <c r="H3377" i="6"/>
  <c r="G3377" i="6"/>
  <c r="F3377" i="6"/>
  <c r="H3376" i="6"/>
  <c r="G3376" i="6"/>
  <c r="F3376" i="6"/>
  <c r="G3375" i="6"/>
  <c r="H3375" i="6" s="1"/>
  <c r="F3375" i="6"/>
  <c r="G3374" i="6"/>
  <c r="H3374" i="6" s="1"/>
  <c r="F3374" i="6"/>
  <c r="H3373" i="6"/>
  <c r="G3373" i="6"/>
  <c r="F3373" i="6"/>
  <c r="G3372" i="6"/>
  <c r="H3372" i="6" s="1"/>
  <c r="F3372" i="6"/>
  <c r="H3371" i="6"/>
  <c r="G3371" i="6"/>
  <c r="F3371" i="6"/>
  <c r="G3370" i="6"/>
  <c r="H3370" i="6" s="1"/>
  <c r="F3370" i="6"/>
  <c r="H3369" i="6"/>
  <c r="G3369" i="6"/>
  <c r="F3369" i="6"/>
  <c r="H3368" i="6"/>
  <c r="G3368" i="6"/>
  <c r="F3368" i="6"/>
  <c r="G3367" i="6"/>
  <c r="H3367" i="6" s="1"/>
  <c r="F3367" i="6"/>
  <c r="G3366" i="6"/>
  <c r="H3366" i="6" s="1"/>
  <c r="F3366" i="6"/>
  <c r="H3365" i="6"/>
  <c r="G3365" i="6"/>
  <c r="F3365" i="6"/>
  <c r="G3364" i="6"/>
  <c r="H3364" i="6" s="1"/>
  <c r="F3364" i="6"/>
  <c r="H3363" i="6"/>
  <c r="G3363" i="6"/>
  <c r="F3363" i="6"/>
  <c r="G3362" i="6"/>
  <c r="H3362" i="6" s="1"/>
  <c r="F3362" i="6"/>
  <c r="H3361" i="6"/>
  <c r="G3361" i="6"/>
  <c r="F3361" i="6"/>
  <c r="H3360" i="6"/>
  <c r="G3360" i="6"/>
  <c r="F3360" i="6"/>
  <c r="G3359" i="6"/>
  <c r="H3359" i="6" s="1"/>
  <c r="F3359" i="6"/>
  <c r="H3358" i="6"/>
  <c r="G3358" i="6"/>
  <c r="F3358" i="6"/>
  <c r="G3357" i="6"/>
  <c r="H3357" i="6" s="1"/>
  <c r="F3357" i="6"/>
  <c r="H3356" i="6"/>
  <c r="G3356" i="6"/>
  <c r="F3356" i="6"/>
  <c r="G3355" i="6"/>
  <c r="H3355" i="6" s="1"/>
  <c r="F3355" i="6"/>
  <c r="H3354" i="6"/>
  <c r="G3354" i="6"/>
  <c r="F3354" i="6"/>
  <c r="G3353" i="6"/>
  <c r="H3353" i="6" s="1"/>
  <c r="F3353" i="6"/>
  <c r="H3352" i="6"/>
  <c r="G3352" i="6"/>
  <c r="F3352" i="6"/>
  <c r="G3351" i="6"/>
  <c r="H3351" i="6" s="1"/>
  <c r="F3351" i="6"/>
  <c r="H3350" i="6"/>
  <c r="G3350" i="6"/>
  <c r="F3350" i="6"/>
  <c r="G3349" i="6"/>
  <c r="H3349" i="6" s="1"/>
  <c r="F3349" i="6"/>
  <c r="H3348" i="6"/>
  <c r="G3348" i="6"/>
  <c r="F3348" i="6"/>
  <c r="G3347" i="6"/>
  <c r="H3347" i="6" s="1"/>
  <c r="F3347" i="6"/>
  <c r="H3346" i="6"/>
  <c r="G3346" i="6"/>
  <c r="F3346" i="6"/>
  <c r="G3345" i="6"/>
  <c r="H3345" i="6" s="1"/>
  <c r="F3345" i="6"/>
  <c r="H3344" i="6"/>
  <c r="G3344" i="6"/>
  <c r="F3344" i="6"/>
  <c r="G3343" i="6"/>
  <c r="H3343" i="6" s="1"/>
  <c r="F3343" i="6"/>
  <c r="H3342" i="6"/>
  <c r="G3342" i="6"/>
  <c r="F3342" i="6"/>
  <c r="G3341" i="6"/>
  <c r="H3341" i="6" s="1"/>
  <c r="F3341" i="6"/>
  <c r="H3340" i="6"/>
  <c r="G3340" i="6"/>
  <c r="F3340" i="6"/>
  <c r="G3339" i="6"/>
  <c r="H3339" i="6" s="1"/>
  <c r="F3339" i="6"/>
  <c r="H3338" i="6"/>
  <c r="G3338" i="6"/>
  <c r="F3338" i="6"/>
  <c r="G3337" i="6"/>
  <c r="H3337" i="6" s="1"/>
  <c r="F3337" i="6"/>
  <c r="H3336" i="6"/>
  <c r="G3336" i="6"/>
  <c r="F3336" i="6"/>
  <c r="G3335" i="6"/>
  <c r="H3335" i="6" s="1"/>
  <c r="F3335" i="6"/>
  <c r="H3334" i="6"/>
  <c r="G3334" i="6"/>
  <c r="F3334" i="6"/>
  <c r="G3333" i="6"/>
  <c r="H3333" i="6" s="1"/>
  <c r="F3333" i="6"/>
  <c r="H3332" i="6"/>
  <c r="G3332" i="6"/>
  <c r="F3332" i="6"/>
  <c r="G3331" i="6"/>
  <c r="H3331" i="6" s="1"/>
  <c r="F3331" i="6"/>
  <c r="H3330" i="6"/>
  <c r="G3330" i="6"/>
  <c r="F3330" i="6"/>
  <c r="G3329" i="6"/>
  <c r="H3329" i="6" s="1"/>
  <c r="F3329" i="6"/>
  <c r="H3328" i="6"/>
  <c r="G3328" i="6"/>
  <c r="F3328" i="6"/>
  <c r="G3327" i="6"/>
  <c r="H3327" i="6" s="1"/>
  <c r="F3327" i="6"/>
  <c r="H3326" i="6"/>
  <c r="G3326" i="6"/>
  <c r="F3326" i="6"/>
  <c r="G3325" i="6"/>
  <c r="H3325" i="6" s="1"/>
  <c r="F3325" i="6"/>
  <c r="H3324" i="6"/>
  <c r="G3324" i="6"/>
  <c r="F3324" i="6"/>
  <c r="G3323" i="6"/>
  <c r="H3323" i="6" s="1"/>
  <c r="F3323" i="6"/>
  <c r="H3322" i="6"/>
  <c r="G3322" i="6"/>
  <c r="F3322" i="6"/>
  <c r="G3321" i="6"/>
  <c r="H3321" i="6" s="1"/>
  <c r="F3321" i="6"/>
  <c r="H3320" i="6"/>
  <c r="G3320" i="6"/>
  <c r="F3320" i="6"/>
  <c r="G3319" i="6"/>
  <c r="H3319" i="6" s="1"/>
  <c r="F3319" i="6"/>
  <c r="H3318" i="6"/>
  <c r="G3318" i="6"/>
  <c r="F3318" i="6"/>
  <c r="G3317" i="6"/>
  <c r="H3317" i="6" s="1"/>
  <c r="F3317" i="6"/>
  <c r="H3316" i="6"/>
  <c r="G3316" i="6"/>
  <c r="F3316" i="6"/>
  <c r="G3315" i="6"/>
  <c r="H3315" i="6" s="1"/>
  <c r="F3315" i="6"/>
  <c r="H3314" i="6"/>
  <c r="G3314" i="6"/>
  <c r="F3314" i="6"/>
  <c r="G3313" i="6"/>
  <c r="H3313" i="6" s="1"/>
  <c r="F3313" i="6"/>
  <c r="H3312" i="6"/>
  <c r="G3312" i="6"/>
  <c r="F3312" i="6"/>
  <c r="G3311" i="6"/>
  <c r="H3311" i="6" s="1"/>
  <c r="F3311" i="6"/>
  <c r="H3310" i="6"/>
  <c r="G3310" i="6"/>
  <c r="F3310" i="6"/>
  <c r="G3309" i="6"/>
  <c r="H3309" i="6" s="1"/>
  <c r="F3309" i="6"/>
  <c r="H3308" i="6"/>
  <c r="G3308" i="6"/>
  <c r="F3308" i="6"/>
  <c r="G3307" i="6"/>
  <c r="H3307" i="6" s="1"/>
  <c r="F3307" i="6"/>
  <c r="H3306" i="6"/>
  <c r="G3306" i="6"/>
  <c r="F3306" i="6"/>
  <c r="G3305" i="6"/>
  <c r="H3305" i="6" s="1"/>
  <c r="F3305" i="6"/>
  <c r="H3304" i="6"/>
  <c r="G3304" i="6"/>
  <c r="F3304" i="6"/>
  <c r="G3303" i="6"/>
  <c r="H3303" i="6" s="1"/>
  <c r="F3303" i="6"/>
  <c r="H3302" i="6"/>
  <c r="G3302" i="6"/>
  <c r="F3302" i="6"/>
  <c r="G3301" i="6"/>
  <c r="H3301" i="6" s="1"/>
  <c r="F3301" i="6"/>
  <c r="H3300" i="6"/>
  <c r="G3300" i="6"/>
  <c r="F3300" i="6"/>
  <c r="G3299" i="6"/>
  <c r="H3299" i="6" s="1"/>
  <c r="F3299" i="6"/>
  <c r="H3298" i="6"/>
  <c r="G3298" i="6"/>
  <c r="F3298" i="6"/>
  <c r="G3297" i="6"/>
  <c r="H3297" i="6" s="1"/>
  <c r="F3297" i="6"/>
  <c r="H3296" i="6"/>
  <c r="G3296" i="6"/>
  <c r="F3296" i="6"/>
  <c r="G3295" i="6"/>
  <c r="H3295" i="6" s="1"/>
  <c r="F3295" i="6"/>
  <c r="H3294" i="6"/>
  <c r="G3294" i="6"/>
  <c r="F3294" i="6"/>
  <c r="G3293" i="6"/>
  <c r="H3293" i="6" s="1"/>
  <c r="F3293" i="6"/>
  <c r="H3292" i="6"/>
  <c r="G3292" i="6"/>
  <c r="F3292" i="6"/>
  <c r="G3291" i="6"/>
  <c r="H3291" i="6" s="1"/>
  <c r="F3291" i="6"/>
  <c r="H3290" i="6"/>
  <c r="G3290" i="6"/>
  <c r="F3290" i="6"/>
  <c r="G3289" i="6"/>
  <c r="H3289" i="6" s="1"/>
  <c r="F3289" i="6"/>
  <c r="H3288" i="6"/>
  <c r="G3288" i="6"/>
  <c r="F3288" i="6"/>
  <c r="G3287" i="6"/>
  <c r="H3287" i="6" s="1"/>
  <c r="F3287" i="6"/>
  <c r="H3286" i="6"/>
  <c r="G3286" i="6"/>
  <c r="F3286" i="6"/>
  <c r="G3285" i="6"/>
  <c r="H3285" i="6" s="1"/>
  <c r="F3285" i="6"/>
  <c r="H3284" i="6"/>
  <c r="G3284" i="6"/>
  <c r="F3284" i="6"/>
  <c r="G3283" i="6"/>
  <c r="H3283" i="6" s="1"/>
  <c r="F3283" i="6"/>
  <c r="H3282" i="6"/>
  <c r="G3282" i="6"/>
  <c r="F3282" i="6"/>
  <c r="G3281" i="6"/>
  <c r="H3281" i="6" s="1"/>
  <c r="F3281" i="6"/>
  <c r="H3280" i="6"/>
  <c r="G3280" i="6"/>
  <c r="F3280" i="6"/>
  <c r="G3279" i="6"/>
  <c r="H3279" i="6" s="1"/>
  <c r="F3279" i="6"/>
  <c r="H3278" i="6"/>
  <c r="G3278" i="6"/>
  <c r="F3278" i="6"/>
  <c r="G3277" i="6"/>
  <c r="H3277" i="6" s="1"/>
  <c r="F3277" i="6"/>
  <c r="H3276" i="6"/>
  <c r="G3276" i="6"/>
  <c r="F3276" i="6"/>
  <c r="G3275" i="6"/>
  <c r="H3275" i="6" s="1"/>
  <c r="F3275" i="6"/>
  <c r="H3274" i="6"/>
  <c r="G3274" i="6"/>
  <c r="F3274" i="6"/>
  <c r="G3273" i="6"/>
  <c r="H3273" i="6" s="1"/>
  <c r="F3273" i="6"/>
  <c r="H3272" i="6"/>
  <c r="G3272" i="6"/>
  <c r="F3272" i="6"/>
  <c r="G3271" i="6"/>
  <c r="H3271" i="6" s="1"/>
  <c r="F3271" i="6"/>
  <c r="H3270" i="6"/>
  <c r="G3270" i="6"/>
  <c r="F3270" i="6"/>
  <c r="G3269" i="6"/>
  <c r="H3269" i="6" s="1"/>
  <c r="F3269" i="6"/>
  <c r="H3268" i="6"/>
  <c r="G3268" i="6"/>
  <c r="F3268" i="6"/>
  <c r="G3267" i="6"/>
  <c r="H3267" i="6" s="1"/>
  <c r="F3267" i="6"/>
  <c r="H3266" i="6"/>
  <c r="G3266" i="6"/>
  <c r="F3266" i="6"/>
  <c r="G3265" i="6"/>
  <c r="H3265" i="6" s="1"/>
  <c r="F3265" i="6"/>
  <c r="H3264" i="6"/>
  <c r="G3264" i="6"/>
  <c r="F3264" i="6"/>
  <c r="G3263" i="6"/>
  <c r="H3263" i="6" s="1"/>
  <c r="F3263" i="6"/>
  <c r="H3262" i="6"/>
  <c r="G3262" i="6"/>
  <c r="F3262" i="6"/>
  <c r="G3261" i="6"/>
  <c r="H3261" i="6" s="1"/>
  <c r="F3261" i="6"/>
  <c r="H3260" i="6"/>
  <c r="G3260" i="6"/>
  <c r="F3260" i="6"/>
  <c r="G3259" i="6"/>
  <c r="H3259" i="6" s="1"/>
  <c r="F3259" i="6"/>
  <c r="H3258" i="6"/>
  <c r="G3258" i="6"/>
  <c r="F3258" i="6"/>
  <c r="G3257" i="6"/>
  <c r="H3257" i="6" s="1"/>
  <c r="F3257" i="6"/>
  <c r="H3256" i="6"/>
  <c r="G3256" i="6"/>
  <c r="F3256" i="6"/>
  <c r="G3255" i="6"/>
  <c r="H3255" i="6" s="1"/>
  <c r="F3255" i="6"/>
  <c r="H3254" i="6"/>
  <c r="G3254" i="6"/>
  <c r="F3254" i="6"/>
  <c r="G3253" i="6"/>
  <c r="H3253" i="6" s="1"/>
  <c r="F3253" i="6"/>
  <c r="H3252" i="6"/>
  <c r="G3252" i="6"/>
  <c r="F3252" i="6"/>
  <c r="G3251" i="6"/>
  <c r="H3251" i="6" s="1"/>
  <c r="F3251" i="6"/>
  <c r="H3250" i="6"/>
  <c r="G3250" i="6"/>
  <c r="F3250" i="6"/>
  <c r="G3249" i="6"/>
  <c r="H3249" i="6" s="1"/>
  <c r="F3249" i="6"/>
  <c r="H3248" i="6"/>
  <c r="G3248" i="6"/>
  <c r="F3248" i="6"/>
  <c r="G3247" i="6"/>
  <c r="H3247" i="6" s="1"/>
  <c r="F3247" i="6"/>
  <c r="H3246" i="6"/>
  <c r="G3246" i="6"/>
  <c r="F3246" i="6"/>
  <c r="G3245" i="6"/>
  <c r="H3245" i="6" s="1"/>
  <c r="F3245" i="6"/>
  <c r="H3244" i="6"/>
  <c r="G3244" i="6"/>
  <c r="F3244" i="6"/>
  <c r="G3243" i="6"/>
  <c r="H3243" i="6" s="1"/>
  <c r="F3243" i="6"/>
  <c r="H3242" i="6"/>
  <c r="G3242" i="6"/>
  <c r="F3242" i="6"/>
  <c r="G3241" i="6"/>
  <c r="H3241" i="6" s="1"/>
  <c r="F3241" i="6"/>
  <c r="H3240" i="6"/>
  <c r="G3240" i="6"/>
  <c r="F3240" i="6"/>
  <c r="G3239" i="6"/>
  <c r="H3239" i="6" s="1"/>
  <c r="F3239" i="6"/>
  <c r="H3238" i="6"/>
  <c r="G3238" i="6"/>
  <c r="F3238" i="6"/>
  <c r="G3237" i="6"/>
  <c r="H3237" i="6" s="1"/>
  <c r="F3237" i="6"/>
  <c r="H3236" i="6"/>
  <c r="G3236" i="6"/>
  <c r="F3236" i="6"/>
  <c r="G3235" i="6"/>
  <c r="H3235" i="6" s="1"/>
  <c r="F3235" i="6"/>
  <c r="H3234" i="6"/>
  <c r="G3234" i="6"/>
  <c r="F3234" i="6"/>
  <c r="G3233" i="6"/>
  <c r="H3233" i="6" s="1"/>
  <c r="F3233" i="6"/>
  <c r="H3232" i="6"/>
  <c r="G3232" i="6"/>
  <c r="F3232" i="6"/>
  <c r="G3231" i="6"/>
  <c r="H3231" i="6" s="1"/>
  <c r="F3231" i="6"/>
  <c r="H3230" i="6"/>
  <c r="G3230" i="6"/>
  <c r="F3230" i="6"/>
  <c r="G3229" i="6"/>
  <c r="H3229" i="6" s="1"/>
  <c r="F3229" i="6"/>
  <c r="H3228" i="6"/>
  <c r="G3228" i="6"/>
  <c r="F3228" i="6"/>
  <c r="G3227" i="6"/>
  <c r="H3227" i="6" s="1"/>
  <c r="F3227" i="6"/>
  <c r="H3226" i="6"/>
  <c r="G3226" i="6"/>
  <c r="F3226" i="6"/>
  <c r="G3225" i="6"/>
  <c r="H3225" i="6" s="1"/>
  <c r="F3225" i="6"/>
  <c r="H3224" i="6"/>
  <c r="G3224" i="6"/>
  <c r="F3224" i="6"/>
  <c r="G3223" i="6"/>
  <c r="H3223" i="6" s="1"/>
  <c r="F3223" i="6"/>
  <c r="H3222" i="6"/>
  <c r="G3222" i="6"/>
  <c r="F3222" i="6"/>
  <c r="G3221" i="6"/>
  <c r="H3221" i="6" s="1"/>
  <c r="F3221" i="6"/>
  <c r="H3220" i="6"/>
  <c r="G3220" i="6"/>
  <c r="F3220" i="6"/>
  <c r="G3219" i="6"/>
  <c r="H3219" i="6" s="1"/>
  <c r="F3219" i="6"/>
  <c r="H3218" i="6"/>
  <c r="G3218" i="6"/>
  <c r="F3218" i="6"/>
  <c r="G3217" i="6"/>
  <c r="H3217" i="6" s="1"/>
  <c r="F3217" i="6"/>
  <c r="H3216" i="6"/>
  <c r="G3216" i="6"/>
  <c r="F3216" i="6"/>
  <c r="G3215" i="6"/>
  <c r="H3215" i="6" s="1"/>
  <c r="F3215" i="6"/>
  <c r="H3214" i="6"/>
  <c r="G3214" i="6"/>
  <c r="F3214" i="6"/>
  <c r="G3213" i="6"/>
  <c r="H3213" i="6" s="1"/>
  <c r="F3213" i="6"/>
  <c r="H3212" i="6"/>
  <c r="G3212" i="6"/>
  <c r="F3212" i="6"/>
  <c r="G3211" i="6"/>
  <c r="H3211" i="6" s="1"/>
  <c r="F3211" i="6"/>
  <c r="H3210" i="6"/>
  <c r="G3210" i="6"/>
  <c r="F3210" i="6"/>
  <c r="G3209" i="6"/>
  <c r="H3209" i="6" s="1"/>
  <c r="F3209" i="6"/>
  <c r="H3208" i="6"/>
  <c r="G3208" i="6"/>
  <c r="F3208" i="6"/>
  <c r="G3207" i="6"/>
  <c r="H3207" i="6" s="1"/>
  <c r="F3207" i="6"/>
  <c r="H3206" i="6"/>
  <c r="G3206" i="6"/>
  <c r="F3206" i="6"/>
  <c r="G3205" i="6"/>
  <c r="H3205" i="6" s="1"/>
  <c r="F3205" i="6"/>
  <c r="H3204" i="6"/>
  <c r="G3204" i="6"/>
  <c r="F3204" i="6"/>
  <c r="G3203" i="6"/>
  <c r="H3203" i="6" s="1"/>
  <c r="F3203" i="6"/>
  <c r="H3202" i="6"/>
  <c r="G3202" i="6"/>
  <c r="F3202" i="6"/>
  <c r="G3201" i="6"/>
  <c r="H3201" i="6" s="1"/>
  <c r="F3201" i="6"/>
  <c r="H3200" i="6"/>
  <c r="G3200" i="6"/>
  <c r="F3200" i="6"/>
  <c r="G3199" i="6"/>
  <c r="H3199" i="6" s="1"/>
  <c r="F3199" i="6"/>
  <c r="H3198" i="6"/>
  <c r="G3198" i="6"/>
  <c r="F3198" i="6"/>
  <c r="G3197" i="6"/>
  <c r="H3197" i="6" s="1"/>
  <c r="F3197" i="6"/>
  <c r="H3196" i="6"/>
  <c r="G3196" i="6"/>
  <c r="F3196" i="6"/>
  <c r="G3195" i="6"/>
  <c r="H3195" i="6" s="1"/>
  <c r="F3195" i="6"/>
  <c r="H3194" i="6"/>
  <c r="G3194" i="6"/>
  <c r="F3194" i="6"/>
  <c r="G3193" i="6"/>
  <c r="H3193" i="6" s="1"/>
  <c r="F3193" i="6"/>
  <c r="H3192" i="6"/>
  <c r="G3192" i="6"/>
  <c r="F3192" i="6"/>
  <c r="G3191" i="6"/>
  <c r="H3191" i="6" s="1"/>
  <c r="F3191" i="6"/>
  <c r="H3190" i="6"/>
  <c r="G3190" i="6"/>
  <c r="F3190" i="6"/>
  <c r="G3189" i="6"/>
  <c r="H3189" i="6" s="1"/>
  <c r="F3189" i="6"/>
  <c r="H3188" i="6"/>
  <c r="G3188" i="6"/>
  <c r="F3188" i="6"/>
  <c r="G3187" i="6"/>
  <c r="H3187" i="6" s="1"/>
  <c r="F3187" i="6"/>
  <c r="H3186" i="6"/>
  <c r="G3186" i="6"/>
  <c r="F3186" i="6"/>
  <c r="G3185" i="6"/>
  <c r="H3185" i="6" s="1"/>
  <c r="F3185" i="6"/>
  <c r="H3184" i="6"/>
  <c r="G3184" i="6"/>
  <c r="F3184" i="6"/>
  <c r="G3183" i="6"/>
  <c r="H3183" i="6" s="1"/>
  <c r="F3183" i="6"/>
  <c r="H3182" i="6"/>
  <c r="G3182" i="6"/>
  <c r="F3182" i="6"/>
  <c r="G3181" i="6"/>
  <c r="H3181" i="6" s="1"/>
  <c r="F3181" i="6"/>
  <c r="H3180" i="6"/>
  <c r="G3180" i="6"/>
  <c r="F3180" i="6"/>
  <c r="G3179" i="6"/>
  <c r="H3179" i="6" s="1"/>
  <c r="F3179" i="6"/>
  <c r="H3178" i="6"/>
  <c r="G3178" i="6"/>
  <c r="F3178" i="6"/>
  <c r="G3177" i="6"/>
  <c r="H3177" i="6" s="1"/>
  <c r="F3177" i="6"/>
  <c r="H3176" i="6"/>
  <c r="G3176" i="6"/>
  <c r="F3176" i="6"/>
  <c r="G3175" i="6"/>
  <c r="H3175" i="6" s="1"/>
  <c r="F3175" i="6"/>
  <c r="H3174" i="6"/>
  <c r="G3174" i="6"/>
  <c r="F3174" i="6"/>
  <c r="G3173" i="6"/>
  <c r="H3173" i="6" s="1"/>
  <c r="F3173" i="6"/>
  <c r="H3172" i="6"/>
  <c r="G3172" i="6"/>
  <c r="F3172" i="6"/>
  <c r="G3171" i="6"/>
  <c r="H3171" i="6" s="1"/>
  <c r="F3171" i="6"/>
  <c r="H3170" i="6"/>
  <c r="G3170" i="6"/>
  <c r="F3170" i="6"/>
  <c r="G3169" i="6"/>
  <c r="H3169" i="6" s="1"/>
  <c r="F3169" i="6"/>
  <c r="H3168" i="6"/>
  <c r="G3168" i="6"/>
  <c r="F3168" i="6"/>
  <c r="G3167" i="6"/>
  <c r="H3167" i="6" s="1"/>
  <c r="F3167" i="6"/>
  <c r="H3166" i="6"/>
  <c r="G3166" i="6"/>
  <c r="F3166" i="6"/>
  <c r="G3165" i="6"/>
  <c r="H3165" i="6" s="1"/>
  <c r="F3165" i="6"/>
  <c r="H3164" i="6"/>
  <c r="G3164" i="6"/>
  <c r="F3164" i="6"/>
  <c r="G3163" i="6"/>
  <c r="H3163" i="6" s="1"/>
  <c r="F3163" i="6"/>
  <c r="H3162" i="6"/>
  <c r="G3162" i="6"/>
  <c r="F3162" i="6"/>
  <c r="G3161" i="6"/>
  <c r="H3161" i="6" s="1"/>
  <c r="F3161" i="6"/>
  <c r="H3160" i="6"/>
  <c r="G3160" i="6"/>
  <c r="F3160" i="6"/>
  <c r="G3159" i="6"/>
  <c r="H3159" i="6" s="1"/>
  <c r="F3159" i="6"/>
  <c r="H3158" i="6"/>
  <c r="G3158" i="6"/>
  <c r="F3158" i="6"/>
  <c r="G3157" i="6"/>
  <c r="H3157" i="6" s="1"/>
  <c r="F3157" i="6"/>
  <c r="H3156" i="6"/>
  <c r="G3156" i="6"/>
  <c r="F3156" i="6"/>
  <c r="G3155" i="6"/>
  <c r="H3155" i="6" s="1"/>
  <c r="F3155" i="6"/>
  <c r="H3154" i="6"/>
  <c r="G3154" i="6"/>
  <c r="F3154" i="6"/>
  <c r="G3153" i="6"/>
  <c r="H3153" i="6" s="1"/>
  <c r="F3153" i="6"/>
  <c r="H3152" i="6"/>
  <c r="G3152" i="6"/>
  <c r="F3152" i="6"/>
  <c r="G3151" i="6"/>
  <c r="H3151" i="6" s="1"/>
  <c r="F3151" i="6"/>
  <c r="H3150" i="6"/>
  <c r="G3150" i="6"/>
  <c r="F3150" i="6"/>
  <c r="G3149" i="6"/>
  <c r="H3149" i="6" s="1"/>
  <c r="F3149" i="6"/>
  <c r="H3148" i="6"/>
  <c r="G3148" i="6"/>
  <c r="F3148" i="6"/>
  <c r="G3147" i="6"/>
  <c r="H3147" i="6" s="1"/>
  <c r="F3147" i="6"/>
  <c r="H3146" i="6"/>
  <c r="G3146" i="6"/>
  <c r="F3146" i="6"/>
  <c r="G3145" i="6"/>
  <c r="H3145" i="6" s="1"/>
  <c r="F3145" i="6"/>
  <c r="H3144" i="6"/>
  <c r="G3144" i="6"/>
  <c r="F3144" i="6"/>
  <c r="G3143" i="6"/>
  <c r="H3143" i="6" s="1"/>
  <c r="F3143" i="6"/>
  <c r="H3142" i="6"/>
  <c r="G3142" i="6"/>
  <c r="F3142" i="6"/>
  <c r="G3141" i="6"/>
  <c r="H3141" i="6" s="1"/>
  <c r="F3141" i="6"/>
  <c r="H3140" i="6"/>
  <c r="G3140" i="6"/>
  <c r="F3140" i="6"/>
  <c r="G3139" i="6"/>
  <c r="H3139" i="6" s="1"/>
  <c r="F3139" i="6"/>
  <c r="H3138" i="6"/>
  <c r="G3138" i="6"/>
  <c r="F3138" i="6"/>
  <c r="G3137" i="6"/>
  <c r="H3137" i="6" s="1"/>
  <c r="F3137" i="6"/>
  <c r="H3136" i="6"/>
  <c r="G3136" i="6"/>
  <c r="F3136" i="6"/>
  <c r="G3135" i="6"/>
  <c r="H3135" i="6" s="1"/>
  <c r="F3135" i="6"/>
  <c r="H3134" i="6"/>
  <c r="G3134" i="6"/>
  <c r="F3134" i="6"/>
  <c r="G3133" i="6"/>
  <c r="H3133" i="6" s="1"/>
  <c r="F3133" i="6"/>
  <c r="H3132" i="6"/>
  <c r="G3132" i="6"/>
  <c r="F3132" i="6"/>
  <c r="G3131" i="6"/>
  <c r="H3131" i="6" s="1"/>
  <c r="F3131" i="6"/>
  <c r="H3130" i="6"/>
  <c r="G3130" i="6"/>
  <c r="F3130" i="6"/>
  <c r="G3129" i="6"/>
  <c r="H3129" i="6" s="1"/>
  <c r="F3129" i="6"/>
  <c r="H3128" i="6"/>
  <c r="G3128" i="6"/>
  <c r="F3128" i="6"/>
  <c r="G3127" i="6"/>
  <c r="H3127" i="6" s="1"/>
  <c r="F3127" i="6"/>
  <c r="H3126" i="6"/>
  <c r="G3126" i="6"/>
  <c r="F3126" i="6"/>
  <c r="G3125" i="6"/>
  <c r="H3125" i="6" s="1"/>
  <c r="F3125" i="6"/>
  <c r="H3124" i="6"/>
  <c r="G3124" i="6"/>
  <c r="F3124" i="6"/>
  <c r="G3123" i="6"/>
  <c r="H3123" i="6" s="1"/>
  <c r="F3123" i="6"/>
  <c r="H3122" i="6"/>
  <c r="G3122" i="6"/>
  <c r="F3122" i="6"/>
  <c r="G3121" i="6"/>
  <c r="H3121" i="6" s="1"/>
  <c r="F3121" i="6"/>
  <c r="H3120" i="6"/>
  <c r="G3120" i="6"/>
  <c r="F3120" i="6"/>
  <c r="G3119" i="6"/>
  <c r="H3119" i="6" s="1"/>
  <c r="F3119" i="6"/>
  <c r="H3118" i="6"/>
  <c r="G3118" i="6"/>
  <c r="F3118" i="6"/>
  <c r="G3117" i="6"/>
  <c r="H3117" i="6" s="1"/>
  <c r="F3117" i="6"/>
  <c r="H3116" i="6"/>
  <c r="G3116" i="6"/>
  <c r="F3116" i="6"/>
  <c r="G3115" i="6"/>
  <c r="H3115" i="6" s="1"/>
  <c r="F3115" i="6"/>
  <c r="H3114" i="6"/>
  <c r="G3114" i="6"/>
  <c r="F3114" i="6"/>
  <c r="G3113" i="6"/>
  <c r="H3113" i="6" s="1"/>
  <c r="F3113" i="6"/>
  <c r="H3112" i="6"/>
  <c r="G3112" i="6"/>
  <c r="F3112" i="6"/>
  <c r="G3111" i="6"/>
  <c r="H3111" i="6" s="1"/>
  <c r="F3111" i="6"/>
  <c r="H3110" i="6"/>
  <c r="G3110" i="6"/>
  <c r="F3110" i="6"/>
  <c r="G3109" i="6"/>
  <c r="H3109" i="6" s="1"/>
  <c r="F3109" i="6"/>
  <c r="H3108" i="6"/>
  <c r="G3108" i="6"/>
  <c r="F3108" i="6"/>
  <c r="G3107" i="6"/>
  <c r="H3107" i="6" s="1"/>
  <c r="F3107" i="6"/>
  <c r="H3106" i="6"/>
  <c r="G3106" i="6"/>
  <c r="F3106" i="6"/>
  <c r="G3105" i="6"/>
  <c r="H3105" i="6" s="1"/>
  <c r="F3105" i="6"/>
  <c r="H3104" i="6"/>
  <c r="G3104" i="6"/>
  <c r="F3104" i="6"/>
  <c r="G3103" i="6"/>
  <c r="H3103" i="6" s="1"/>
  <c r="F3103" i="6"/>
  <c r="H3102" i="6"/>
  <c r="G3102" i="6"/>
  <c r="F3102" i="6"/>
  <c r="G3101" i="6"/>
  <c r="H3101" i="6" s="1"/>
  <c r="F3101" i="6"/>
  <c r="H3100" i="6"/>
  <c r="G3100" i="6"/>
  <c r="F3100" i="6"/>
  <c r="G3099" i="6"/>
  <c r="H3099" i="6" s="1"/>
  <c r="F3099" i="6"/>
  <c r="H3098" i="6"/>
  <c r="G3098" i="6"/>
  <c r="F3098" i="6"/>
  <c r="G3097" i="6"/>
  <c r="H3097" i="6" s="1"/>
  <c r="F3097" i="6"/>
  <c r="H3096" i="6"/>
  <c r="G3096" i="6"/>
  <c r="F3096" i="6"/>
  <c r="G3095" i="6"/>
  <c r="H3095" i="6" s="1"/>
  <c r="F3095" i="6"/>
  <c r="H3094" i="6"/>
  <c r="G3094" i="6"/>
  <c r="F3094" i="6"/>
  <c r="G3093" i="6"/>
  <c r="H3093" i="6" s="1"/>
  <c r="F3093" i="6"/>
  <c r="H3092" i="6"/>
  <c r="G3092" i="6"/>
  <c r="F3092" i="6"/>
  <c r="G3091" i="6"/>
  <c r="H3091" i="6" s="1"/>
  <c r="F3091" i="6"/>
  <c r="H3090" i="6"/>
  <c r="G3090" i="6"/>
  <c r="F3090" i="6"/>
  <c r="G3089" i="6"/>
  <c r="H3089" i="6" s="1"/>
  <c r="F3089" i="6"/>
  <c r="H3088" i="6"/>
  <c r="G3088" i="6"/>
  <c r="F3088" i="6"/>
  <c r="G3087" i="6"/>
  <c r="H3087" i="6" s="1"/>
  <c r="F3087" i="6"/>
  <c r="H3086" i="6"/>
  <c r="G3086" i="6"/>
  <c r="F3086" i="6"/>
  <c r="G3085" i="6"/>
  <c r="H3085" i="6" s="1"/>
  <c r="F3085" i="6"/>
  <c r="H3084" i="6"/>
  <c r="G3084" i="6"/>
  <c r="F3084" i="6"/>
  <c r="G3083" i="6"/>
  <c r="H3083" i="6" s="1"/>
  <c r="F3083" i="6"/>
  <c r="H3082" i="6"/>
  <c r="G3082" i="6"/>
  <c r="F3082" i="6"/>
  <c r="G3081" i="6"/>
  <c r="H3081" i="6" s="1"/>
  <c r="F3081" i="6"/>
  <c r="H3080" i="6"/>
  <c r="G3080" i="6"/>
  <c r="F3080" i="6"/>
  <c r="G3079" i="6"/>
  <c r="H3079" i="6" s="1"/>
  <c r="F3079" i="6"/>
  <c r="H3078" i="6"/>
  <c r="G3078" i="6"/>
  <c r="F3078" i="6"/>
  <c r="G3077" i="6"/>
  <c r="H3077" i="6" s="1"/>
  <c r="F3077" i="6"/>
  <c r="H3076" i="6"/>
  <c r="G3076" i="6"/>
  <c r="F3076" i="6"/>
  <c r="G3075" i="6"/>
  <c r="H3075" i="6" s="1"/>
  <c r="F3075" i="6"/>
  <c r="H3074" i="6"/>
  <c r="G3074" i="6"/>
  <c r="F3074" i="6"/>
  <c r="G3073" i="6"/>
  <c r="H3073" i="6" s="1"/>
  <c r="F3073" i="6"/>
  <c r="H3072" i="6"/>
  <c r="G3072" i="6"/>
  <c r="F3072" i="6"/>
  <c r="G3071" i="6"/>
  <c r="H3071" i="6" s="1"/>
  <c r="F3071" i="6"/>
  <c r="H3070" i="6"/>
  <c r="G3070" i="6"/>
  <c r="F3070" i="6"/>
  <c r="G3069" i="6"/>
  <c r="H3069" i="6" s="1"/>
  <c r="F3069" i="6"/>
  <c r="H3068" i="6"/>
  <c r="G3068" i="6"/>
  <c r="F3068" i="6"/>
  <c r="G3067" i="6"/>
  <c r="H3067" i="6" s="1"/>
  <c r="F3067" i="6"/>
  <c r="H3066" i="6"/>
  <c r="G3066" i="6"/>
  <c r="F3066" i="6"/>
  <c r="G3065" i="6"/>
  <c r="H3065" i="6" s="1"/>
  <c r="F3065" i="6"/>
  <c r="H3064" i="6"/>
  <c r="G3064" i="6"/>
  <c r="F3064" i="6"/>
  <c r="G3063" i="6"/>
  <c r="H3063" i="6" s="1"/>
  <c r="F3063" i="6"/>
  <c r="H3062" i="6"/>
  <c r="G3062" i="6"/>
  <c r="F3062" i="6"/>
  <c r="G3061" i="6"/>
  <c r="H3061" i="6" s="1"/>
  <c r="F3061" i="6"/>
  <c r="H3060" i="6"/>
  <c r="G3060" i="6"/>
  <c r="F3060" i="6"/>
  <c r="G3059" i="6"/>
  <c r="H3059" i="6" s="1"/>
  <c r="F3059" i="6"/>
  <c r="H3058" i="6"/>
  <c r="G3058" i="6"/>
  <c r="F3058" i="6"/>
  <c r="G3057" i="6"/>
  <c r="H3057" i="6" s="1"/>
  <c r="F3057" i="6"/>
  <c r="H3056" i="6"/>
  <c r="G3056" i="6"/>
  <c r="F3056" i="6"/>
  <c r="G3055" i="6"/>
  <c r="H3055" i="6" s="1"/>
  <c r="F3055" i="6"/>
  <c r="H3054" i="6"/>
  <c r="G3054" i="6"/>
  <c r="F3054" i="6"/>
  <c r="G3053" i="6"/>
  <c r="H3053" i="6" s="1"/>
  <c r="F3053" i="6"/>
  <c r="H3052" i="6"/>
  <c r="G3052" i="6"/>
  <c r="F3052" i="6"/>
  <c r="G3051" i="6"/>
  <c r="H3051" i="6" s="1"/>
  <c r="F3051" i="6"/>
  <c r="H3050" i="6"/>
  <c r="G3050" i="6"/>
  <c r="F3050" i="6"/>
  <c r="G3049" i="6"/>
  <c r="H3049" i="6" s="1"/>
  <c r="F3049" i="6"/>
  <c r="H3048" i="6"/>
  <c r="G3048" i="6"/>
  <c r="F3048" i="6"/>
  <c r="G3047" i="6"/>
  <c r="H3047" i="6" s="1"/>
  <c r="F3047" i="6"/>
  <c r="H3046" i="6"/>
  <c r="G3046" i="6"/>
  <c r="F3046" i="6"/>
  <c r="G3045" i="6"/>
  <c r="H3045" i="6" s="1"/>
  <c r="F3045" i="6"/>
  <c r="H3044" i="6"/>
  <c r="G3044" i="6"/>
  <c r="F3044" i="6"/>
  <c r="G3043" i="6"/>
  <c r="H3043" i="6" s="1"/>
  <c r="F3043" i="6"/>
  <c r="H3042" i="6"/>
  <c r="G3042" i="6"/>
  <c r="F3042" i="6"/>
  <c r="G3041" i="6"/>
  <c r="H3041" i="6" s="1"/>
  <c r="F3041" i="6"/>
  <c r="H3040" i="6"/>
  <c r="G3040" i="6"/>
  <c r="F3040" i="6"/>
  <c r="G3039" i="6"/>
  <c r="H3039" i="6" s="1"/>
  <c r="F3039" i="6"/>
  <c r="H3038" i="6"/>
  <c r="G3038" i="6"/>
  <c r="F3038" i="6"/>
  <c r="G3037" i="6"/>
  <c r="H3037" i="6" s="1"/>
  <c r="F3037" i="6"/>
  <c r="H3036" i="6"/>
  <c r="G3036" i="6"/>
  <c r="F3036" i="6"/>
  <c r="G3035" i="6"/>
  <c r="H3035" i="6" s="1"/>
  <c r="F3035" i="6"/>
  <c r="H3034" i="6"/>
  <c r="G3034" i="6"/>
  <c r="F3034" i="6"/>
  <c r="G3033" i="6"/>
  <c r="H3033" i="6" s="1"/>
  <c r="F3033" i="6"/>
  <c r="H3032" i="6"/>
  <c r="G3032" i="6"/>
  <c r="F3032" i="6"/>
  <c r="H3031" i="6"/>
  <c r="G3031" i="6"/>
  <c r="F3031" i="6"/>
  <c r="G3030" i="6"/>
  <c r="H3030" i="6" s="1"/>
  <c r="F3030" i="6"/>
  <c r="G3029" i="6"/>
  <c r="H3029" i="6" s="1"/>
  <c r="F3029" i="6"/>
  <c r="H3028" i="6"/>
  <c r="G3028" i="6"/>
  <c r="F3028" i="6"/>
  <c r="H3027" i="6"/>
  <c r="G3027" i="6"/>
  <c r="F3027" i="6"/>
  <c r="G3026" i="6"/>
  <c r="H3026" i="6" s="1"/>
  <c r="F3026" i="6"/>
  <c r="H3025" i="6"/>
  <c r="G3025" i="6"/>
  <c r="F3025" i="6"/>
  <c r="G3024" i="6"/>
  <c r="H3024" i="6" s="1"/>
  <c r="F3024" i="6"/>
  <c r="H3023" i="6"/>
  <c r="G3023" i="6"/>
  <c r="F3023" i="6"/>
  <c r="G3022" i="6"/>
  <c r="H3022" i="6" s="1"/>
  <c r="F3022" i="6"/>
  <c r="H3021" i="6"/>
  <c r="G3021" i="6"/>
  <c r="F3021" i="6"/>
  <c r="G3020" i="6"/>
  <c r="H3020" i="6" s="1"/>
  <c r="F3020" i="6"/>
  <c r="H3019" i="6"/>
  <c r="G3019" i="6"/>
  <c r="F3019" i="6"/>
  <c r="G3018" i="6"/>
  <c r="H3018" i="6" s="1"/>
  <c r="F3018" i="6"/>
  <c r="H3017" i="6"/>
  <c r="G3017" i="6"/>
  <c r="F3017" i="6"/>
  <c r="G3016" i="6"/>
  <c r="H3016" i="6" s="1"/>
  <c r="F3016" i="6"/>
  <c r="H3015" i="6"/>
  <c r="G3015" i="6"/>
  <c r="F3015" i="6"/>
  <c r="G3014" i="6"/>
  <c r="H3014" i="6" s="1"/>
  <c r="F3014" i="6"/>
  <c r="H3013" i="6"/>
  <c r="G3013" i="6"/>
  <c r="F3013" i="6"/>
  <c r="G3012" i="6"/>
  <c r="H3012" i="6" s="1"/>
  <c r="F3012" i="6"/>
  <c r="H3011" i="6"/>
  <c r="G3011" i="6"/>
  <c r="F3011" i="6"/>
  <c r="G3010" i="6"/>
  <c r="H3010" i="6" s="1"/>
  <c r="F3010" i="6"/>
  <c r="H3009" i="6"/>
  <c r="G3009" i="6"/>
  <c r="F3009" i="6"/>
  <c r="G3008" i="6"/>
  <c r="H3008" i="6" s="1"/>
  <c r="F3008" i="6"/>
  <c r="H3007" i="6"/>
  <c r="G3007" i="6"/>
  <c r="F3007" i="6"/>
  <c r="G3006" i="6"/>
  <c r="H3006" i="6" s="1"/>
  <c r="F3006" i="6"/>
  <c r="H3005" i="6"/>
  <c r="G3005" i="6"/>
  <c r="F3005" i="6"/>
  <c r="G3004" i="6"/>
  <c r="H3004" i="6" s="1"/>
  <c r="F3004" i="6"/>
  <c r="H3003" i="6"/>
  <c r="G3003" i="6"/>
  <c r="F3003" i="6"/>
  <c r="G3002" i="6"/>
  <c r="H3002" i="6" s="1"/>
  <c r="F3002" i="6"/>
  <c r="H3001" i="6"/>
  <c r="G3001" i="6"/>
  <c r="F3001" i="6"/>
  <c r="G3000" i="6"/>
  <c r="H3000" i="6" s="1"/>
  <c r="F3000" i="6"/>
  <c r="H2999" i="6"/>
  <c r="G2999" i="6"/>
  <c r="F2999" i="6"/>
  <c r="G2998" i="6"/>
  <c r="H2998" i="6" s="1"/>
  <c r="F2998" i="6"/>
  <c r="H2997" i="6"/>
  <c r="G2997" i="6"/>
  <c r="F2997" i="6"/>
  <c r="G2996" i="6"/>
  <c r="H2996" i="6" s="1"/>
  <c r="F2996" i="6"/>
  <c r="H2995" i="6"/>
  <c r="G2995" i="6"/>
  <c r="F2995" i="6"/>
  <c r="G2994" i="6"/>
  <c r="H2994" i="6" s="1"/>
  <c r="F2994" i="6"/>
  <c r="H2993" i="6"/>
  <c r="G2993" i="6"/>
  <c r="F2993" i="6"/>
  <c r="G2992" i="6"/>
  <c r="H2992" i="6" s="1"/>
  <c r="F2992" i="6"/>
  <c r="H2991" i="6"/>
  <c r="G2991" i="6"/>
  <c r="F2991" i="6"/>
  <c r="G2990" i="6"/>
  <c r="H2990" i="6" s="1"/>
  <c r="F2990" i="6"/>
  <c r="H2989" i="6"/>
  <c r="G2989" i="6"/>
  <c r="F2989" i="6"/>
  <c r="G2988" i="6"/>
  <c r="H2988" i="6" s="1"/>
  <c r="F2988" i="6"/>
  <c r="H2987" i="6"/>
  <c r="G2987" i="6"/>
  <c r="F2987" i="6"/>
  <c r="G2986" i="6"/>
  <c r="H2986" i="6" s="1"/>
  <c r="F2986" i="6"/>
  <c r="H2985" i="6"/>
  <c r="G2985" i="6"/>
  <c r="F2985" i="6"/>
  <c r="G2984" i="6"/>
  <c r="H2984" i="6" s="1"/>
  <c r="F2984" i="6"/>
  <c r="H2983" i="6"/>
  <c r="G2983" i="6"/>
  <c r="F2983" i="6"/>
  <c r="G2982" i="6"/>
  <c r="H2982" i="6" s="1"/>
  <c r="F2982" i="6"/>
  <c r="H2981" i="6"/>
  <c r="G2981" i="6"/>
  <c r="F2981" i="6"/>
  <c r="G2980" i="6"/>
  <c r="H2980" i="6" s="1"/>
  <c r="F2980" i="6"/>
  <c r="H2979" i="6"/>
  <c r="G2979" i="6"/>
  <c r="F2979" i="6"/>
  <c r="G2978" i="6"/>
  <c r="H2978" i="6" s="1"/>
  <c r="F2978" i="6"/>
  <c r="H2977" i="6"/>
  <c r="G2977" i="6"/>
  <c r="F2977" i="6"/>
  <c r="G2976" i="6"/>
  <c r="H2976" i="6" s="1"/>
  <c r="F2976" i="6"/>
  <c r="H2975" i="6"/>
  <c r="G2975" i="6"/>
  <c r="F2975" i="6"/>
  <c r="G2974" i="6"/>
  <c r="H2974" i="6" s="1"/>
  <c r="F2974" i="6"/>
  <c r="H2973" i="6"/>
  <c r="G2973" i="6"/>
  <c r="F2973" i="6"/>
  <c r="G2972" i="6"/>
  <c r="H2972" i="6" s="1"/>
  <c r="F2972" i="6"/>
  <c r="H2971" i="6"/>
  <c r="G2971" i="6"/>
  <c r="F2971" i="6"/>
  <c r="G2970" i="6"/>
  <c r="H2970" i="6" s="1"/>
  <c r="F2970" i="6"/>
  <c r="H2969" i="6"/>
  <c r="G2969" i="6"/>
  <c r="F2969" i="6"/>
  <c r="G2968" i="6"/>
  <c r="H2968" i="6" s="1"/>
  <c r="F2968" i="6"/>
  <c r="H2967" i="6"/>
  <c r="G2967" i="6"/>
  <c r="F2967" i="6"/>
  <c r="G2966" i="6"/>
  <c r="H2966" i="6" s="1"/>
  <c r="F2966" i="6"/>
  <c r="H2965" i="6"/>
  <c r="G2965" i="6"/>
  <c r="F2965" i="6"/>
  <c r="G2964" i="6"/>
  <c r="H2964" i="6" s="1"/>
  <c r="F2964" i="6"/>
  <c r="H2963" i="6"/>
  <c r="G2963" i="6"/>
  <c r="F2963" i="6"/>
  <c r="G2962" i="6"/>
  <c r="H2962" i="6" s="1"/>
  <c r="F2962" i="6"/>
  <c r="H2961" i="6"/>
  <c r="G2961" i="6"/>
  <c r="F2961" i="6"/>
  <c r="G2960" i="6"/>
  <c r="H2960" i="6" s="1"/>
  <c r="F2960" i="6"/>
  <c r="H2959" i="6"/>
  <c r="G2959" i="6"/>
  <c r="F2959" i="6"/>
  <c r="G2958" i="6"/>
  <c r="H2958" i="6" s="1"/>
  <c r="F2958" i="6"/>
  <c r="H2957" i="6"/>
  <c r="G2957" i="6"/>
  <c r="F2957" i="6"/>
  <c r="G2956" i="6"/>
  <c r="H2956" i="6" s="1"/>
  <c r="F2956" i="6"/>
  <c r="H2955" i="6"/>
  <c r="G2955" i="6"/>
  <c r="F2955" i="6"/>
  <c r="G2954" i="6"/>
  <c r="H2954" i="6" s="1"/>
  <c r="F2954" i="6"/>
  <c r="H2953" i="6"/>
  <c r="G2953" i="6"/>
  <c r="F2953" i="6"/>
  <c r="G2952" i="6"/>
  <c r="H2952" i="6" s="1"/>
  <c r="F2952" i="6"/>
  <c r="H2951" i="6"/>
  <c r="G2951" i="6"/>
  <c r="F2951" i="6"/>
  <c r="H2950" i="6"/>
  <c r="G2950" i="6"/>
  <c r="F2950" i="6"/>
  <c r="G2949" i="6"/>
  <c r="H2949" i="6" s="1"/>
  <c r="F2949" i="6"/>
  <c r="G2948" i="6"/>
  <c r="H2948" i="6" s="1"/>
  <c r="F2948" i="6"/>
  <c r="H2947" i="6"/>
  <c r="G2947" i="6"/>
  <c r="F2947" i="6"/>
  <c r="H2946" i="6"/>
  <c r="G2946" i="6"/>
  <c r="F2946" i="6"/>
  <c r="G2945" i="6"/>
  <c r="H2945" i="6" s="1"/>
  <c r="F2945" i="6"/>
  <c r="G2944" i="6"/>
  <c r="H2944" i="6" s="1"/>
  <c r="F2944" i="6"/>
  <c r="H2943" i="6"/>
  <c r="G2943" i="6"/>
  <c r="F2943" i="6"/>
  <c r="H2942" i="6"/>
  <c r="G2942" i="6"/>
  <c r="F2942" i="6"/>
  <c r="G2941" i="6"/>
  <c r="H2941" i="6" s="1"/>
  <c r="F2941" i="6"/>
  <c r="G2940" i="6"/>
  <c r="H2940" i="6" s="1"/>
  <c r="F2940" i="6"/>
  <c r="H2939" i="6"/>
  <c r="G2939" i="6"/>
  <c r="F2939" i="6"/>
  <c r="H2938" i="6"/>
  <c r="G2938" i="6"/>
  <c r="F2938" i="6"/>
  <c r="G2937" i="6"/>
  <c r="H2937" i="6" s="1"/>
  <c r="F2937" i="6"/>
  <c r="G2936" i="6"/>
  <c r="H2936" i="6" s="1"/>
  <c r="F2936" i="6"/>
  <c r="H2935" i="6"/>
  <c r="G2935" i="6"/>
  <c r="F2935" i="6"/>
  <c r="H2934" i="6"/>
  <c r="G2934" i="6"/>
  <c r="F2934" i="6"/>
  <c r="G2933" i="6"/>
  <c r="H2933" i="6" s="1"/>
  <c r="F2933" i="6"/>
  <c r="G2932" i="6"/>
  <c r="H2932" i="6" s="1"/>
  <c r="F2932" i="6"/>
  <c r="H2931" i="6"/>
  <c r="G2931" i="6"/>
  <c r="F2931" i="6"/>
  <c r="H2930" i="6"/>
  <c r="G2930" i="6"/>
  <c r="F2930" i="6"/>
  <c r="G2929" i="6"/>
  <c r="H2929" i="6" s="1"/>
  <c r="F2929" i="6"/>
  <c r="G2928" i="6"/>
  <c r="H2928" i="6" s="1"/>
  <c r="F2928" i="6"/>
  <c r="H2927" i="6"/>
  <c r="G2927" i="6"/>
  <c r="F2927" i="6"/>
  <c r="H2926" i="6"/>
  <c r="G2926" i="6"/>
  <c r="F2926" i="6"/>
  <c r="G2925" i="6"/>
  <c r="H2925" i="6" s="1"/>
  <c r="F2925" i="6"/>
  <c r="G2924" i="6"/>
  <c r="H2924" i="6" s="1"/>
  <c r="F2924" i="6"/>
  <c r="H2923" i="6"/>
  <c r="G2923" i="6"/>
  <c r="F2923" i="6"/>
  <c r="H2922" i="6"/>
  <c r="G2922" i="6"/>
  <c r="F2922" i="6"/>
  <c r="G2921" i="6"/>
  <c r="H2921" i="6" s="1"/>
  <c r="F2921" i="6"/>
  <c r="G2920" i="6"/>
  <c r="H2920" i="6" s="1"/>
  <c r="F2920" i="6"/>
  <c r="H2919" i="6"/>
  <c r="G2919" i="6"/>
  <c r="F2919" i="6"/>
  <c r="H2918" i="6"/>
  <c r="G2918" i="6"/>
  <c r="F2918" i="6"/>
  <c r="G2917" i="6"/>
  <c r="H2917" i="6" s="1"/>
  <c r="F2917" i="6"/>
  <c r="G2916" i="6"/>
  <c r="H2916" i="6" s="1"/>
  <c r="F2916" i="6"/>
  <c r="H2915" i="6"/>
  <c r="G2915" i="6"/>
  <c r="F2915" i="6"/>
  <c r="H2914" i="6"/>
  <c r="G2914" i="6"/>
  <c r="F2914" i="6"/>
  <c r="G2913" i="6"/>
  <c r="H2913" i="6" s="1"/>
  <c r="F2913" i="6"/>
  <c r="G2912" i="6"/>
  <c r="H2912" i="6" s="1"/>
  <c r="F2912" i="6"/>
  <c r="H2911" i="6"/>
  <c r="G2911" i="6"/>
  <c r="F2911" i="6"/>
  <c r="H2910" i="6"/>
  <c r="G2910" i="6"/>
  <c r="F2910" i="6"/>
  <c r="G2909" i="6"/>
  <c r="H2909" i="6" s="1"/>
  <c r="F2909" i="6"/>
  <c r="G2908" i="6"/>
  <c r="H2908" i="6" s="1"/>
  <c r="F2908" i="6"/>
  <c r="H2907" i="6"/>
  <c r="G2907" i="6"/>
  <c r="F2907" i="6"/>
  <c r="H2906" i="6"/>
  <c r="G2906" i="6"/>
  <c r="F2906" i="6"/>
  <c r="G2905" i="6"/>
  <c r="H2905" i="6" s="1"/>
  <c r="F2905" i="6"/>
  <c r="G2904" i="6"/>
  <c r="H2904" i="6" s="1"/>
  <c r="F2904" i="6"/>
  <c r="H2903" i="6"/>
  <c r="G2903" i="6"/>
  <c r="F2903" i="6"/>
  <c r="H2902" i="6"/>
  <c r="G2902" i="6"/>
  <c r="F2902" i="6"/>
  <c r="G2901" i="6"/>
  <c r="H2901" i="6" s="1"/>
  <c r="F2901" i="6"/>
  <c r="G2900" i="6"/>
  <c r="H2900" i="6" s="1"/>
  <c r="F2900" i="6"/>
  <c r="H2899" i="6"/>
  <c r="G2899" i="6"/>
  <c r="F2899" i="6"/>
  <c r="H2898" i="6"/>
  <c r="G2898" i="6"/>
  <c r="F2898" i="6"/>
  <c r="G2897" i="6"/>
  <c r="H2897" i="6" s="1"/>
  <c r="F2897" i="6"/>
  <c r="G2896" i="6"/>
  <c r="H2896" i="6" s="1"/>
  <c r="F2896" i="6"/>
  <c r="H2895" i="6"/>
  <c r="G2895" i="6"/>
  <c r="F2895" i="6"/>
  <c r="H2894" i="6"/>
  <c r="G2894" i="6"/>
  <c r="F2894" i="6"/>
  <c r="G2893" i="6"/>
  <c r="H2893" i="6" s="1"/>
  <c r="F2893" i="6"/>
  <c r="G2892" i="6"/>
  <c r="H2892" i="6" s="1"/>
  <c r="F2892" i="6"/>
  <c r="H2891" i="6"/>
  <c r="G2891" i="6"/>
  <c r="F2891" i="6"/>
  <c r="H2890" i="6"/>
  <c r="G2890" i="6"/>
  <c r="F2890" i="6"/>
  <c r="G2889" i="6"/>
  <c r="H2889" i="6" s="1"/>
  <c r="F2889" i="6"/>
  <c r="G2888" i="6"/>
  <c r="H2888" i="6" s="1"/>
  <c r="F2888" i="6"/>
  <c r="G2887" i="6"/>
  <c r="H2887" i="6" s="1"/>
  <c r="F2887" i="6"/>
  <c r="H2886" i="6"/>
  <c r="G2886" i="6"/>
  <c r="F2886" i="6"/>
  <c r="G2885" i="6"/>
  <c r="H2885" i="6" s="1"/>
  <c r="F2885" i="6"/>
  <c r="G2884" i="6"/>
  <c r="H2884" i="6" s="1"/>
  <c r="F2884" i="6"/>
  <c r="G2883" i="6"/>
  <c r="H2883" i="6" s="1"/>
  <c r="F2883" i="6"/>
  <c r="H2882" i="6"/>
  <c r="G2882" i="6"/>
  <c r="F2882" i="6"/>
  <c r="G2881" i="6"/>
  <c r="H2881" i="6" s="1"/>
  <c r="F2881" i="6"/>
  <c r="G2880" i="6"/>
  <c r="H2880" i="6" s="1"/>
  <c r="F2880" i="6"/>
  <c r="G2879" i="6"/>
  <c r="H2879" i="6" s="1"/>
  <c r="F2879" i="6"/>
  <c r="H2878" i="6"/>
  <c r="G2878" i="6"/>
  <c r="F2878" i="6"/>
  <c r="G2877" i="6"/>
  <c r="H2877" i="6" s="1"/>
  <c r="F2877" i="6"/>
  <c r="G2876" i="6"/>
  <c r="H2876" i="6" s="1"/>
  <c r="F2876" i="6"/>
  <c r="G2875" i="6"/>
  <c r="H2875" i="6" s="1"/>
  <c r="F2875" i="6"/>
  <c r="H2874" i="6"/>
  <c r="G2874" i="6"/>
  <c r="F2874" i="6"/>
  <c r="G2873" i="6"/>
  <c r="H2873" i="6" s="1"/>
  <c r="F2873" i="6"/>
  <c r="G2872" i="6"/>
  <c r="H2872" i="6" s="1"/>
  <c r="F2872" i="6"/>
  <c r="G2871" i="6"/>
  <c r="H2871" i="6" s="1"/>
  <c r="F2871" i="6"/>
  <c r="H2870" i="6"/>
  <c r="G2870" i="6"/>
  <c r="F2870" i="6"/>
  <c r="G2869" i="6"/>
  <c r="H2869" i="6" s="1"/>
  <c r="F2869" i="6"/>
  <c r="G2868" i="6"/>
  <c r="H2868" i="6" s="1"/>
  <c r="F2868" i="6"/>
  <c r="G2867" i="6"/>
  <c r="H2867" i="6" s="1"/>
  <c r="F2867" i="6"/>
  <c r="H2866" i="6"/>
  <c r="G2866" i="6"/>
  <c r="F2866" i="6"/>
  <c r="G2865" i="6"/>
  <c r="H2865" i="6" s="1"/>
  <c r="F2865" i="6"/>
  <c r="G2864" i="6"/>
  <c r="H2864" i="6" s="1"/>
  <c r="F2864" i="6"/>
  <c r="G2863" i="6"/>
  <c r="H2863" i="6" s="1"/>
  <c r="F2863" i="6"/>
  <c r="H2862" i="6"/>
  <c r="G2862" i="6"/>
  <c r="F2862" i="6"/>
  <c r="G2861" i="6"/>
  <c r="H2861" i="6" s="1"/>
  <c r="F2861" i="6"/>
  <c r="G2860" i="6"/>
  <c r="H2860" i="6" s="1"/>
  <c r="F2860" i="6"/>
  <c r="G2859" i="6"/>
  <c r="H2859" i="6" s="1"/>
  <c r="F2859" i="6"/>
  <c r="H2858" i="6"/>
  <c r="G2858" i="6"/>
  <c r="F2858" i="6"/>
  <c r="G2857" i="6"/>
  <c r="H2857" i="6" s="1"/>
  <c r="F2857" i="6"/>
  <c r="G2856" i="6"/>
  <c r="H2856" i="6" s="1"/>
  <c r="F2856" i="6"/>
  <c r="G2855" i="6"/>
  <c r="H2855" i="6" s="1"/>
  <c r="F2855" i="6"/>
  <c r="H2854" i="6"/>
  <c r="G2854" i="6"/>
  <c r="F2854" i="6"/>
  <c r="H2853" i="6"/>
  <c r="G2853" i="6"/>
  <c r="F2853" i="6"/>
  <c r="G2852" i="6"/>
  <c r="H2852" i="6" s="1"/>
  <c r="F2852" i="6"/>
  <c r="G2851" i="6"/>
  <c r="H2851" i="6" s="1"/>
  <c r="F2851" i="6"/>
  <c r="H2850" i="6"/>
  <c r="G2850" i="6"/>
  <c r="F2850" i="6"/>
  <c r="H2849" i="6"/>
  <c r="G2849" i="6"/>
  <c r="F2849" i="6"/>
  <c r="G2848" i="6"/>
  <c r="H2848" i="6" s="1"/>
  <c r="F2848" i="6"/>
  <c r="G2847" i="6"/>
  <c r="H2847" i="6" s="1"/>
  <c r="F2847" i="6"/>
  <c r="H2846" i="6"/>
  <c r="G2846" i="6"/>
  <c r="F2846" i="6"/>
  <c r="H2845" i="6"/>
  <c r="G2845" i="6"/>
  <c r="F2845" i="6"/>
  <c r="G2844" i="6"/>
  <c r="H2844" i="6" s="1"/>
  <c r="F2844" i="6"/>
  <c r="G2843" i="6"/>
  <c r="H2843" i="6" s="1"/>
  <c r="F2843" i="6"/>
  <c r="H2842" i="6"/>
  <c r="G2842" i="6"/>
  <c r="F2842" i="6"/>
  <c r="H2841" i="6"/>
  <c r="G2841" i="6"/>
  <c r="F2841" i="6"/>
  <c r="G2840" i="6"/>
  <c r="H2840" i="6" s="1"/>
  <c r="F2840" i="6"/>
  <c r="G2839" i="6"/>
  <c r="H2839" i="6" s="1"/>
  <c r="F2839" i="6"/>
  <c r="H2838" i="6"/>
  <c r="G2838" i="6"/>
  <c r="F2838" i="6"/>
  <c r="H2837" i="6"/>
  <c r="G2837" i="6"/>
  <c r="F2837" i="6"/>
  <c r="G2836" i="6"/>
  <c r="H2836" i="6" s="1"/>
  <c r="F2836" i="6"/>
  <c r="G2835" i="6"/>
  <c r="H2835" i="6" s="1"/>
  <c r="F2835" i="6"/>
  <c r="H2834" i="6"/>
  <c r="G2834" i="6"/>
  <c r="F2834" i="6"/>
  <c r="H2833" i="6"/>
  <c r="G2833" i="6"/>
  <c r="F2833" i="6"/>
  <c r="G2832" i="6"/>
  <c r="H2832" i="6" s="1"/>
  <c r="F2832" i="6"/>
  <c r="G2831" i="6"/>
  <c r="H2831" i="6" s="1"/>
  <c r="F2831" i="6"/>
  <c r="H2830" i="6"/>
  <c r="G2830" i="6"/>
  <c r="F2830" i="6"/>
  <c r="H2829" i="6"/>
  <c r="G2829" i="6"/>
  <c r="F2829" i="6"/>
  <c r="G2828" i="6"/>
  <c r="H2828" i="6" s="1"/>
  <c r="F2828" i="6"/>
  <c r="G2827" i="6"/>
  <c r="H2827" i="6" s="1"/>
  <c r="F2827" i="6"/>
  <c r="H2826" i="6"/>
  <c r="G2826" i="6"/>
  <c r="F2826" i="6"/>
  <c r="H2825" i="6"/>
  <c r="G2825" i="6"/>
  <c r="F2825" i="6"/>
  <c r="G2824" i="6"/>
  <c r="H2824" i="6" s="1"/>
  <c r="F2824" i="6"/>
  <c r="G2823" i="6"/>
  <c r="H2823" i="6" s="1"/>
  <c r="F2823" i="6"/>
  <c r="H2822" i="6"/>
  <c r="G2822" i="6"/>
  <c r="F2822" i="6"/>
  <c r="H2821" i="6"/>
  <c r="G2821" i="6"/>
  <c r="F2821" i="6"/>
  <c r="G2820" i="6"/>
  <c r="H2820" i="6" s="1"/>
  <c r="F2820" i="6"/>
  <c r="G2819" i="6"/>
  <c r="H2819" i="6" s="1"/>
  <c r="F2819" i="6"/>
  <c r="H2818" i="6"/>
  <c r="G2818" i="6"/>
  <c r="F2818" i="6"/>
  <c r="H2817" i="6"/>
  <c r="G2817" i="6"/>
  <c r="F2817" i="6"/>
  <c r="G2816" i="6"/>
  <c r="H2816" i="6" s="1"/>
  <c r="F2816" i="6"/>
  <c r="G2815" i="6"/>
  <c r="H2815" i="6" s="1"/>
  <c r="F2815" i="6"/>
  <c r="H2814" i="6"/>
  <c r="G2814" i="6"/>
  <c r="F2814" i="6"/>
  <c r="H2813" i="6"/>
  <c r="G2813" i="6"/>
  <c r="F2813" i="6"/>
  <c r="G2812" i="6"/>
  <c r="H2812" i="6" s="1"/>
  <c r="F2812" i="6"/>
  <c r="G2811" i="6"/>
  <c r="H2811" i="6" s="1"/>
  <c r="F2811" i="6"/>
  <c r="H2810" i="6"/>
  <c r="G2810" i="6"/>
  <c r="F2810" i="6"/>
  <c r="H2809" i="6"/>
  <c r="G2809" i="6"/>
  <c r="F2809" i="6"/>
  <c r="G2808" i="6"/>
  <c r="H2808" i="6" s="1"/>
  <c r="F2808" i="6"/>
  <c r="G2807" i="6"/>
  <c r="H2807" i="6" s="1"/>
  <c r="F2807" i="6"/>
  <c r="H2806" i="6"/>
  <c r="G2806" i="6"/>
  <c r="F2806" i="6"/>
  <c r="H2805" i="6"/>
  <c r="G2805" i="6"/>
  <c r="F2805" i="6"/>
  <c r="G2804" i="6"/>
  <c r="H2804" i="6" s="1"/>
  <c r="F2804" i="6"/>
  <c r="G2803" i="6"/>
  <c r="H2803" i="6" s="1"/>
  <c r="F2803" i="6"/>
  <c r="H2802" i="6"/>
  <c r="G2802" i="6"/>
  <c r="F2802" i="6"/>
  <c r="H2801" i="6"/>
  <c r="G2801" i="6"/>
  <c r="F2801" i="6"/>
  <c r="G2800" i="6"/>
  <c r="H2800" i="6" s="1"/>
  <c r="F2800" i="6"/>
  <c r="G2799" i="6"/>
  <c r="H2799" i="6" s="1"/>
  <c r="F2799" i="6"/>
  <c r="H2798" i="6"/>
  <c r="G2798" i="6"/>
  <c r="F2798" i="6"/>
  <c r="H2797" i="6"/>
  <c r="G2797" i="6"/>
  <c r="F2797" i="6"/>
  <c r="G2796" i="6"/>
  <c r="H2796" i="6" s="1"/>
  <c r="F2796" i="6"/>
  <c r="G2795" i="6"/>
  <c r="H2795" i="6" s="1"/>
  <c r="F2795" i="6"/>
  <c r="H2794" i="6"/>
  <c r="G2794" i="6"/>
  <c r="F2794" i="6"/>
  <c r="H2793" i="6"/>
  <c r="G2793" i="6"/>
  <c r="F2793" i="6"/>
  <c r="G2792" i="6"/>
  <c r="H2792" i="6" s="1"/>
  <c r="F2792" i="6"/>
  <c r="G2791" i="6"/>
  <c r="H2791" i="6" s="1"/>
  <c r="F2791" i="6"/>
  <c r="H2790" i="6"/>
  <c r="G2790" i="6"/>
  <c r="F2790" i="6"/>
  <c r="H2789" i="6"/>
  <c r="G2789" i="6"/>
  <c r="F2789" i="6"/>
  <c r="G2788" i="6"/>
  <c r="H2788" i="6" s="1"/>
  <c r="F2788" i="6"/>
  <c r="H2787" i="6"/>
  <c r="G2787" i="6"/>
  <c r="F2787" i="6"/>
  <c r="H2786" i="6"/>
  <c r="G2786" i="6"/>
  <c r="F2786" i="6"/>
  <c r="H2785" i="6"/>
  <c r="G2785" i="6"/>
  <c r="F2785" i="6"/>
  <c r="G2784" i="6"/>
  <c r="H2784" i="6" s="1"/>
  <c r="F2784" i="6"/>
  <c r="H2783" i="6"/>
  <c r="G2783" i="6"/>
  <c r="F2783" i="6"/>
  <c r="H2782" i="6"/>
  <c r="G2782" i="6"/>
  <c r="F2782" i="6"/>
  <c r="H2781" i="6"/>
  <c r="G2781" i="6"/>
  <c r="F2781" i="6"/>
  <c r="G2780" i="6"/>
  <c r="H2780" i="6" s="1"/>
  <c r="F2780" i="6"/>
  <c r="H2779" i="6"/>
  <c r="G2779" i="6"/>
  <c r="F2779" i="6"/>
  <c r="H2778" i="6"/>
  <c r="G2778" i="6"/>
  <c r="F2778" i="6"/>
  <c r="H2777" i="6"/>
  <c r="G2777" i="6"/>
  <c r="F2777" i="6"/>
  <c r="G2776" i="6"/>
  <c r="H2776" i="6" s="1"/>
  <c r="F2776" i="6"/>
  <c r="H2775" i="6"/>
  <c r="G2775" i="6"/>
  <c r="F2775" i="6"/>
  <c r="H2774" i="6"/>
  <c r="G2774" i="6"/>
  <c r="F2774" i="6"/>
  <c r="H2773" i="6"/>
  <c r="G2773" i="6"/>
  <c r="F2773" i="6"/>
  <c r="G2772" i="6"/>
  <c r="H2772" i="6" s="1"/>
  <c r="F2772" i="6"/>
  <c r="H2771" i="6"/>
  <c r="G2771" i="6"/>
  <c r="F2771" i="6"/>
  <c r="H2770" i="6"/>
  <c r="G2770" i="6"/>
  <c r="F2770" i="6"/>
  <c r="H2769" i="6"/>
  <c r="G2769" i="6"/>
  <c r="F2769" i="6"/>
  <c r="G2768" i="6"/>
  <c r="H2768" i="6" s="1"/>
  <c r="F2768" i="6"/>
  <c r="G2767" i="6"/>
  <c r="H2767" i="6" s="1"/>
  <c r="F2767" i="6"/>
  <c r="H2766" i="6"/>
  <c r="G2766" i="6"/>
  <c r="F2766" i="6"/>
  <c r="H2765" i="6"/>
  <c r="G2765" i="6"/>
  <c r="F2765" i="6"/>
  <c r="G2764" i="6"/>
  <c r="H2764" i="6" s="1"/>
  <c r="F2764" i="6"/>
  <c r="G2763" i="6"/>
  <c r="H2763" i="6" s="1"/>
  <c r="F2763" i="6"/>
  <c r="H2762" i="6"/>
  <c r="G2762" i="6"/>
  <c r="F2762" i="6"/>
  <c r="H2761" i="6"/>
  <c r="G2761" i="6"/>
  <c r="F2761" i="6"/>
  <c r="G2760" i="6"/>
  <c r="H2760" i="6" s="1"/>
  <c r="F2760" i="6"/>
  <c r="G2759" i="6"/>
  <c r="H2759" i="6" s="1"/>
  <c r="F2759" i="6"/>
  <c r="H2758" i="6"/>
  <c r="G2758" i="6"/>
  <c r="F2758" i="6"/>
  <c r="H2757" i="6"/>
  <c r="G2757" i="6"/>
  <c r="F2757" i="6"/>
  <c r="G2756" i="6"/>
  <c r="H2756" i="6" s="1"/>
  <c r="F2756" i="6"/>
  <c r="G2755" i="6"/>
  <c r="H2755" i="6" s="1"/>
  <c r="F2755" i="6"/>
  <c r="H2754" i="6"/>
  <c r="G2754" i="6"/>
  <c r="F2754" i="6"/>
  <c r="H2753" i="6"/>
  <c r="G2753" i="6"/>
  <c r="F2753" i="6"/>
  <c r="G2752" i="6"/>
  <c r="H2752" i="6" s="1"/>
  <c r="F2752" i="6"/>
  <c r="G2751" i="6"/>
  <c r="H2751" i="6" s="1"/>
  <c r="F2751" i="6"/>
  <c r="H2750" i="6"/>
  <c r="G2750" i="6"/>
  <c r="F2750" i="6"/>
  <c r="H2749" i="6"/>
  <c r="G2749" i="6"/>
  <c r="F2749" i="6"/>
  <c r="G2748" i="6"/>
  <c r="H2748" i="6" s="1"/>
  <c r="F2748" i="6"/>
  <c r="G2747" i="6"/>
  <c r="H2747" i="6" s="1"/>
  <c r="F2747" i="6"/>
  <c r="H2746" i="6"/>
  <c r="G2746" i="6"/>
  <c r="F2746" i="6"/>
  <c r="H2745" i="6"/>
  <c r="G2745" i="6"/>
  <c r="F2745" i="6"/>
  <c r="G2744" i="6"/>
  <c r="H2744" i="6" s="1"/>
  <c r="F2744" i="6"/>
  <c r="G2743" i="6"/>
  <c r="H2743" i="6" s="1"/>
  <c r="F2743" i="6"/>
  <c r="H2742" i="6"/>
  <c r="G2742" i="6"/>
  <c r="F2742" i="6"/>
  <c r="H2741" i="6"/>
  <c r="G2741" i="6"/>
  <c r="F2741" i="6"/>
  <c r="G2740" i="6"/>
  <c r="H2740" i="6" s="1"/>
  <c r="F2740" i="6"/>
  <c r="G2739" i="6"/>
  <c r="H2739" i="6" s="1"/>
  <c r="F2739" i="6"/>
  <c r="H2738" i="6"/>
  <c r="G2738" i="6"/>
  <c r="F2738" i="6"/>
  <c r="H2737" i="6"/>
  <c r="G2737" i="6"/>
  <c r="F2737" i="6"/>
  <c r="G2736" i="6"/>
  <c r="H2736" i="6" s="1"/>
  <c r="F2736" i="6"/>
  <c r="G2735" i="6"/>
  <c r="H2735" i="6" s="1"/>
  <c r="F2735" i="6"/>
  <c r="H2734" i="6"/>
  <c r="G2734" i="6"/>
  <c r="F2734" i="6"/>
  <c r="H2733" i="6"/>
  <c r="G2733" i="6"/>
  <c r="F2733" i="6"/>
  <c r="G2732" i="6"/>
  <c r="H2732" i="6" s="1"/>
  <c r="F2732" i="6"/>
  <c r="G2731" i="6"/>
  <c r="H2731" i="6" s="1"/>
  <c r="F2731" i="6"/>
  <c r="H2730" i="6"/>
  <c r="G2730" i="6"/>
  <c r="F2730" i="6"/>
  <c r="H2729" i="6"/>
  <c r="G2729" i="6"/>
  <c r="F2729" i="6"/>
  <c r="G2728" i="6"/>
  <c r="H2728" i="6" s="1"/>
  <c r="F2728" i="6"/>
  <c r="G2727" i="6"/>
  <c r="H2727" i="6" s="1"/>
  <c r="F2727" i="6"/>
  <c r="H2726" i="6"/>
  <c r="G2726" i="6"/>
  <c r="F2726" i="6"/>
  <c r="H2725" i="6"/>
  <c r="G2725" i="6"/>
  <c r="F2725" i="6"/>
  <c r="G2724" i="6"/>
  <c r="H2724" i="6" s="1"/>
  <c r="F2724" i="6"/>
  <c r="G2723" i="6"/>
  <c r="H2723" i="6" s="1"/>
  <c r="F2723" i="6"/>
  <c r="H2722" i="6"/>
  <c r="G2722" i="6"/>
  <c r="F2722" i="6"/>
  <c r="H2721" i="6"/>
  <c r="G2721" i="6"/>
  <c r="F2721" i="6"/>
  <c r="G2720" i="6"/>
  <c r="H2720" i="6" s="1"/>
  <c r="F2720" i="6"/>
  <c r="G2719" i="6"/>
  <c r="H2719" i="6" s="1"/>
  <c r="F2719" i="6"/>
  <c r="H2718" i="6"/>
  <c r="G2718" i="6"/>
  <c r="F2718" i="6"/>
  <c r="H2717" i="6"/>
  <c r="G2717" i="6"/>
  <c r="F2717" i="6"/>
  <c r="G2716" i="6"/>
  <c r="H2716" i="6" s="1"/>
  <c r="F2716" i="6"/>
  <c r="G2715" i="6"/>
  <c r="H2715" i="6" s="1"/>
  <c r="F2715" i="6"/>
  <c r="H2714" i="6"/>
  <c r="G2714" i="6"/>
  <c r="F2714" i="6"/>
  <c r="H2713" i="6"/>
  <c r="G2713" i="6"/>
  <c r="F2713" i="6"/>
  <c r="G2712" i="6"/>
  <c r="H2712" i="6" s="1"/>
  <c r="F2712" i="6"/>
  <c r="G2711" i="6"/>
  <c r="H2711" i="6" s="1"/>
  <c r="F2711" i="6"/>
  <c r="H2710" i="6"/>
  <c r="G2710" i="6"/>
  <c r="F2710" i="6"/>
  <c r="H2709" i="6"/>
  <c r="G2709" i="6"/>
  <c r="F2709" i="6"/>
  <c r="G2708" i="6"/>
  <c r="H2708" i="6" s="1"/>
  <c r="F2708" i="6"/>
  <c r="G2707" i="6"/>
  <c r="H2707" i="6" s="1"/>
  <c r="F2707" i="6"/>
  <c r="H2706" i="6"/>
  <c r="G2706" i="6"/>
  <c r="F2706" i="6"/>
  <c r="H2705" i="6"/>
  <c r="G2705" i="6"/>
  <c r="F2705" i="6"/>
  <c r="G2704" i="6"/>
  <c r="H2704" i="6" s="1"/>
  <c r="F2704" i="6"/>
  <c r="G2703" i="6"/>
  <c r="H2703" i="6" s="1"/>
  <c r="F2703" i="6"/>
  <c r="H2702" i="6"/>
  <c r="G2702" i="6"/>
  <c r="F2702" i="6"/>
  <c r="H2701" i="6"/>
  <c r="G2701" i="6"/>
  <c r="F2701" i="6"/>
  <c r="G2700" i="6"/>
  <c r="H2700" i="6" s="1"/>
  <c r="F2700" i="6"/>
  <c r="G2699" i="6"/>
  <c r="H2699" i="6" s="1"/>
  <c r="F2699" i="6"/>
  <c r="H2698" i="6"/>
  <c r="G2698" i="6"/>
  <c r="F2698" i="6"/>
  <c r="H2697" i="6"/>
  <c r="G2697" i="6"/>
  <c r="F2697" i="6"/>
  <c r="G2696" i="6"/>
  <c r="H2696" i="6" s="1"/>
  <c r="F2696" i="6"/>
  <c r="G2695" i="6"/>
  <c r="H2695" i="6" s="1"/>
  <c r="F2695" i="6"/>
  <c r="H2694" i="6"/>
  <c r="G2694" i="6"/>
  <c r="F2694" i="6"/>
  <c r="H2693" i="6"/>
  <c r="G2693" i="6"/>
  <c r="F2693" i="6"/>
  <c r="G2692" i="6"/>
  <c r="H2692" i="6" s="1"/>
  <c r="F2692" i="6"/>
  <c r="G2691" i="6"/>
  <c r="H2691" i="6" s="1"/>
  <c r="F2691" i="6"/>
  <c r="H2690" i="6"/>
  <c r="G2690" i="6"/>
  <c r="F2690" i="6"/>
  <c r="H2689" i="6"/>
  <c r="G2689" i="6"/>
  <c r="F2689" i="6"/>
  <c r="G2688" i="6"/>
  <c r="H2688" i="6" s="1"/>
  <c r="F2688" i="6"/>
  <c r="H2687" i="6"/>
  <c r="G2687" i="6"/>
  <c r="F2687" i="6"/>
  <c r="H2686" i="6"/>
  <c r="G2686" i="6"/>
  <c r="F2686" i="6"/>
  <c r="H2685" i="6"/>
  <c r="G2685" i="6"/>
  <c r="F2685" i="6"/>
  <c r="G2684" i="6"/>
  <c r="H2684" i="6" s="1"/>
  <c r="F2684" i="6"/>
  <c r="H2683" i="6"/>
  <c r="G2683" i="6"/>
  <c r="F2683" i="6"/>
  <c r="H2682" i="6"/>
  <c r="G2682" i="6"/>
  <c r="F2682" i="6"/>
  <c r="H2681" i="6"/>
  <c r="G2681" i="6"/>
  <c r="F2681" i="6"/>
  <c r="G2680" i="6"/>
  <c r="H2680" i="6" s="1"/>
  <c r="F2680" i="6"/>
  <c r="H2679" i="6"/>
  <c r="G2679" i="6"/>
  <c r="F2679" i="6"/>
  <c r="H2678" i="6"/>
  <c r="G2678" i="6"/>
  <c r="F2678" i="6"/>
  <c r="H2677" i="6"/>
  <c r="G2677" i="6"/>
  <c r="F2677" i="6"/>
  <c r="G2676" i="6"/>
  <c r="H2676" i="6" s="1"/>
  <c r="F2676" i="6"/>
  <c r="H2675" i="6"/>
  <c r="G2675" i="6"/>
  <c r="F2675" i="6"/>
  <c r="H2674" i="6"/>
  <c r="G2674" i="6"/>
  <c r="F2674" i="6"/>
  <c r="H2673" i="6"/>
  <c r="G2673" i="6"/>
  <c r="F2673" i="6"/>
  <c r="G2672" i="6"/>
  <c r="H2672" i="6" s="1"/>
  <c r="F2672" i="6"/>
  <c r="H2671" i="6"/>
  <c r="G2671" i="6"/>
  <c r="F2671" i="6"/>
  <c r="H2670" i="6"/>
  <c r="G2670" i="6"/>
  <c r="F2670" i="6"/>
  <c r="H2669" i="6"/>
  <c r="G2669" i="6"/>
  <c r="F2669" i="6"/>
  <c r="G2668" i="6"/>
  <c r="H2668" i="6" s="1"/>
  <c r="F2668" i="6"/>
  <c r="H2667" i="6"/>
  <c r="G2667" i="6"/>
  <c r="F2667" i="6"/>
  <c r="H2666" i="6"/>
  <c r="G2666" i="6"/>
  <c r="F2666" i="6"/>
  <c r="H2665" i="6"/>
  <c r="G2665" i="6"/>
  <c r="F2665" i="6"/>
  <c r="G2664" i="6"/>
  <c r="H2664" i="6" s="1"/>
  <c r="F2664" i="6"/>
  <c r="H2663" i="6"/>
  <c r="G2663" i="6"/>
  <c r="F2663" i="6"/>
  <c r="H2662" i="6"/>
  <c r="G2662" i="6"/>
  <c r="F2662" i="6"/>
  <c r="H2661" i="6"/>
  <c r="G2661" i="6"/>
  <c r="F2661" i="6"/>
  <c r="G2660" i="6"/>
  <c r="H2660" i="6" s="1"/>
  <c r="F2660" i="6"/>
  <c r="H2659" i="6"/>
  <c r="G2659" i="6"/>
  <c r="F2659" i="6"/>
  <c r="H2658" i="6"/>
  <c r="G2658" i="6"/>
  <c r="F2658" i="6"/>
  <c r="G2657" i="6"/>
  <c r="H2657" i="6" s="1"/>
  <c r="F2657" i="6"/>
  <c r="G2656" i="6"/>
  <c r="H2656" i="6" s="1"/>
  <c r="F2656" i="6"/>
  <c r="H2655" i="6"/>
  <c r="G2655" i="6"/>
  <c r="F2655" i="6"/>
  <c r="H2654" i="6"/>
  <c r="G2654" i="6"/>
  <c r="F2654" i="6"/>
  <c r="G2653" i="6"/>
  <c r="H2653" i="6" s="1"/>
  <c r="F2653" i="6"/>
  <c r="G2652" i="6"/>
  <c r="H2652" i="6" s="1"/>
  <c r="F2652" i="6"/>
  <c r="H2651" i="6"/>
  <c r="G2651" i="6"/>
  <c r="F2651" i="6"/>
  <c r="H2650" i="6"/>
  <c r="G2650" i="6"/>
  <c r="F2650" i="6"/>
  <c r="G2649" i="6"/>
  <c r="H2649" i="6" s="1"/>
  <c r="F2649" i="6"/>
  <c r="G2648" i="6"/>
  <c r="H2648" i="6" s="1"/>
  <c r="F2648" i="6"/>
  <c r="H2647" i="6"/>
  <c r="G2647" i="6"/>
  <c r="F2647" i="6"/>
  <c r="H2646" i="6"/>
  <c r="G2646" i="6"/>
  <c r="F2646" i="6"/>
  <c r="G2645" i="6"/>
  <c r="H2645" i="6" s="1"/>
  <c r="F2645" i="6"/>
  <c r="G2644" i="6"/>
  <c r="H2644" i="6" s="1"/>
  <c r="F2644" i="6"/>
  <c r="H2643" i="6"/>
  <c r="G2643" i="6"/>
  <c r="F2643" i="6"/>
  <c r="H2642" i="6"/>
  <c r="G2642" i="6"/>
  <c r="F2642" i="6"/>
  <c r="H2641" i="6"/>
  <c r="G2641" i="6"/>
  <c r="F2641" i="6"/>
  <c r="G2640" i="6"/>
  <c r="H2640" i="6" s="1"/>
  <c r="F2640" i="6"/>
  <c r="H2639" i="6"/>
  <c r="G2639" i="6"/>
  <c r="F2639" i="6"/>
  <c r="H2638" i="6"/>
  <c r="G2638" i="6"/>
  <c r="F2638" i="6"/>
  <c r="H2637" i="6"/>
  <c r="G2637" i="6"/>
  <c r="F2637" i="6"/>
  <c r="G2636" i="6"/>
  <c r="H2636" i="6" s="1"/>
  <c r="F2636" i="6"/>
  <c r="H2635" i="6"/>
  <c r="G2635" i="6"/>
  <c r="F2635" i="6"/>
  <c r="H2634" i="6"/>
  <c r="G2634" i="6"/>
  <c r="F2634" i="6"/>
  <c r="H2633" i="6"/>
  <c r="G2633" i="6"/>
  <c r="F2633" i="6"/>
  <c r="G2632" i="6"/>
  <c r="H2632" i="6" s="1"/>
  <c r="F2632" i="6"/>
  <c r="H2631" i="6"/>
  <c r="G2631" i="6"/>
  <c r="F2631" i="6"/>
  <c r="H2630" i="6"/>
  <c r="G2630" i="6"/>
  <c r="F2630" i="6"/>
  <c r="H2629" i="6"/>
  <c r="G2629" i="6"/>
  <c r="F2629" i="6"/>
  <c r="G2628" i="6"/>
  <c r="H2628" i="6" s="1"/>
  <c r="F2628" i="6"/>
  <c r="H2627" i="6"/>
  <c r="G2627" i="6"/>
  <c r="F2627" i="6"/>
  <c r="H2626" i="6"/>
  <c r="G2626" i="6"/>
  <c r="F2626" i="6"/>
  <c r="H2625" i="6"/>
  <c r="G2625" i="6"/>
  <c r="F2625" i="6"/>
  <c r="G2624" i="6"/>
  <c r="H2624" i="6" s="1"/>
  <c r="F2624" i="6"/>
  <c r="H2623" i="6"/>
  <c r="G2623" i="6"/>
  <c r="F2623" i="6"/>
  <c r="H2622" i="6"/>
  <c r="G2622" i="6"/>
  <c r="F2622" i="6"/>
  <c r="H2621" i="6"/>
  <c r="G2621" i="6"/>
  <c r="F2621" i="6"/>
  <c r="G2620" i="6"/>
  <c r="H2620" i="6" s="1"/>
  <c r="F2620" i="6"/>
  <c r="H2619" i="6"/>
  <c r="G2619" i="6"/>
  <c r="F2619" i="6"/>
  <c r="H2618" i="6"/>
  <c r="G2618" i="6"/>
  <c r="F2618" i="6"/>
  <c r="H2617" i="6"/>
  <c r="G2617" i="6"/>
  <c r="F2617" i="6"/>
  <c r="G2616" i="6"/>
  <c r="H2616" i="6" s="1"/>
  <c r="F2616" i="6"/>
  <c r="H2615" i="6"/>
  <c r="G2615" i="6"/>
  <c r="F2615" i="6"/>
  <c r="H2614" i="6"/>
  <c r="G2614" i="6"/>
  <c r="F2614" i="6"/>
  <c r="H2613" i="6"/>
  <c r="G2613" i="6"/>
  <c r="F2613" i="6"/>
  <c r="G2612" i="6"/>
  <c r="H2612" i="6" s="1"/>
  <c r="F2612" i="6"/>
  <c r="H2611" i="6"/>
  <c r="G2611" i="6"/>
  <c r="F2611" i="6"/>
  <c r="H2610" i="6"/>
  <c r="G2610" i="6"/>
  <c r="F2610" i="6"/>
  <c r="H2609" i="6"/>
  <c r="G2609" i="6"/>
  <c r="F2609" i="6"/>
  <c r="G2608" i="6"/>
  <c r="H2608" i="6" s="1"/>
  <c r="F2608" i="6"/>
  <c r="H2607" i="6"/>
  <c r="G2607" i="6"/>
  <c r="F2607" i="6"/>
  <c r="H2606" i="6"/>
  <c r="G2606" i="6"/>
  <c r="F2606" i="6"/>
  <c r="H2605" i="6"/>
  <c r="G2605" i="6"/>
  <c r="F2605" i="6"/>
  <c r="G2604" i="6"/>
  <c r="H2604" i="6" s="1"/>
  <c r="F2604" i="6"/>
  <c r="H2603" i="6"/>
  <c r="G2603" i="6"/>
  <c r="F2603" i="6"/>
  <c r="H2602" i="6"/>
  <c r="G2602" i="6"/>
  <c r="F2602" i="6"/>
  <c r="H2601" i="6"/>
  <c r="G2601" i="6"/>
  <c r="F2601" i="6"/>
  <c r="G2600" i="6"/>
  <c r="H2600" i="6" s="1"/>
  <c r="F2600" i="6"/>
  <c r="H2599" i="6"/>
  <c r="G2599" i="6"/>
  <c r="F2599" i="6"/>
  <c r="H2598" i="6"/>
  <c r="G2598" i="6"/>
  <c r="F2598" i="6"/>
  <c r="H2597" i="6"/>
  <c r="G2597" i="6"/>
  <c r="F2597" i="6"/>
  <c r="G2596" i="6"/>
  <c r="H2596" i="6" s="1"/>
  <c r="F2596" i="6"/>
  <c r="H2595" i="6"/>
  <c r="G2595" i="6"/>
  <c r="F2595" i="6"/>
  <c r="H2594" i="6"/>
  <c r="G2594" i="6"/>
  <c r="F2594" i="6"/>
  <c r="H2593" i="6"/>
  <c r="G2593" i="6"/>
  <c r="F2593" i="6"/>
  <c r="G2592" i="6"/>
  <c r="H2592" i="6" s="1"/>
  <c r="F2592" i="6"/>
  <c r="H2591" i="6"/>
  <c r="G2591" i="6"/>
  <c r="F2591" i="6"/>
  <c r="H2590" i="6"/>
  <c r="G2590" i="6"/>
  <c r="F2590" i="6"/>
  <c r="H2589" i="6"/>
  <c r="G2589" i="6"/>
  <c r="F2589" i="6"/>
  <c r="G2588" i="6"/>
  <c r="H2588" i="6" s="1"/>
  <c r="F2588" i="6"/>
  <c r="H2587" i="6"/>
  <c r="G2587" i="6"/>
  <c r="F2587" i="6"/>
  <c r="H2586" i="6"/>
  <c r="G2586" i="6"/>
  <c r="F2586" i="6"/>
  <c r="H2585" i="6"/>
  <c r="G2585" i="6"/>
  <c r="F2585" i="6"/>
  <c r="G2584" i="6"/>
  <c r="H2584" i="6" s="1"/>
  <c r="F2584" i="6"/>
  <c r="H2583" i="6"/>
  <c r="G2583" i="6"/>
  <c r="F2583" i="6"/>
  <c r="H2582" i="6"/>
  <c r="G2582" i="6"/>
  <c r="F2582" i="6"/>
  <c r="G2581" i="6"/>
  <c r="H2581" i="6" s="1"/>
  <c r="F2581" i="6"/>
  <c r="G2580" i="6"/>
  <c r="H2580" i="6" s="1"/>
  <c r="F2580" i="6"/>
  <c r="H2579" i="6"/>
  <c r="G2579" i="6"/>
  <c r="F2579" i="6"/>
  <c r="H2578" i="6"/>
  <c r="G2578" i="6"/>
  <c r="F2578" i="6"/>
  <c r="H2577" i="6"/>
  <c r="G2577" i="6"/>
  <c r="F2577" i="6"/>
  <c r="G2576" i="6"/>
  <c r="H2576" i="6" s="1"/>
  <c r="F2576" i="6"/>
  <c r="H2575" i="6"/>
  <c r="G2575" i="6"/>
  <c r="F2575" i="6"/>
  <c r="H2574" i="6"/>
  <c r="G2574" i="6"/>
  <c r="F2574" i="6"/>
  <c r="H2573" i="6"/>
  <c r="G2573" i="6"/>
  <c r="F2573" i="6"/>
  <c r="G2572" i="6"/>
  <c r="H2572" i="6" s="1"/>
  <c r="F2572" i="6"/>
  <c r="H2571" i="6"/>
  <c r="G2571" i="6"/>
  <c r="F2571" i="6"/>
  <c r="H2570" i="6"/>
  <c r="G2570" i="6"/>
  <c r="F2570" i="6"/>
  <c r="H2569" i="6"/>
  <c r="G2569" i="6"/>
  <c r="F2569" i="6"/>
  <c r="G2568" i="6"/>
  <c r="H2568" i="6" s="1"/>
  <c r="F2568" i="6"/>
  <c r="H2567" i="6"/>
  <c r="G2567" i="6"/>
  <c r="F2567" i="6"/>
  <c r="H2566" i="6"/>
  <c r="G2566" i="6"/>
  <c r="F2566" i="6"/>
  <c r="H2565" i="6"/>
  <c r="G2565" i="6"/>
  <c r="F2565" i="6"/>
  <c r="G2564" i="6"/>
  <c r="H2564" i="6" s="1"/>
  <c r="F2564" i="6"/>
  <c r="H2563" i="6"/>
  <c r="G2563" i="6"/>
  <c r="F2563" i="6"/>
  <c r="H2562" i="6"/>
  <c r="G2562" i="6"/>
  <c r="F2562" i="6"/>
  <c r="H2561" i="6"/>
  <c r="G2561" i="6"/>
  <c r="F2561" i="6"/>
  <c r="G2560" i="6"/>
  <c r="H2560" i="6" s="1"/>
  <c r="F2560" i="6"/>
  <c r="H2559" i="6"/>
  <c r="G2559" i="6"/>
  <c r="F2559" i="6"/>
  <c r="H2558" i="6"/>
  <c r="G2558" i="6"/>
  <c r="F2558" i="6"/>
  <c r="H2557" i="6"/>
  <c r="G2557" i="6"/>
  <c r="F2557" i="6"/>
  <c r="G2556" i="6"/>
  <c r="H2556" i="6" s="1"/>
  <c r="F2556" i="6"/>
  <c r="H2555" i="6"/>
  <c r="G2555" i="6"/>
  <c r="F2555" i="6"/>
  <c r="H2554" i="6"/>
  <c r="G2554" i="6"/>
  <c r="F2554" i="6"/>
  <c r="H2553" i="6"/>
  <c r="G2553" i="6"/>
  <c r="F2553" i="6"/>
  <c r="G2552" i="6"/>
  <c r="H2552" i="6" s="1"/>
  <c r="F2552" i="6"/>
  <c r="H2551" i="6"/>
  <c r="G2551" i="6"/>
  <c r="F2551" i="6"/>
  <c r="H2550" i="6"/>
  <c r="G2550" i="6"/>
  <c r="F2550" i="6"/>
  <c r="H2549" i="6"/>
  <c r="G2549" i="6"/>
  <c r="F2549" i="6"/>
  <c r="G2548" i="6"/>
  <c r="H2548" i="6" s="1"/>
  <c r="F2548" i="6"/>
  <c r="H2547" i="6"/>
  <c r="G2547" i="6"/>
  <c r="F2547" i="6"/>
  <c r="H2546" i="6"/>
  <c r="G2546" i="6"/>
  <c r="F2546" i="6"/>
  <c r="H2545" i="6"/>
  <c r="G2545" i="6"/>
  <c r="F2545" i="6"/>
  <c r="G2544" i="6"/>
  <c r="H2544" i="6" s="1"/>
  <c r="F2544" i="6"/>
  <c r="H2543" i="6"/>
  <c r="G2543" i="6"/>
  <c r="F2543" i="6"/>
  <c r="H2542" i="6"/>
  <c r="G2542" i="6"/>
  <c r="F2542" i="6"/>
  <c r="H2541" i="6"/>
  <c r="G2541" i="6"/>
  <c r="F2541" i="6"/>
  <c r="G2540" i="6"/>
  <c r="H2540" i="6" s="1"/>
  <c r="F2540" i="6"/>
  <c r="H2539" i="6"/>
  <c r="G2539" i="6"/>
  <c r="F2539" i="6"/>
  <c r="H2538" i="6"/>
  <c r="G2538" i="6"/>
  <c r="F2538" i="6"/>
  <c r="H2537" i="6"/>
  <c r="G2537" i="6"/>
  <c r="F2537" i="6"/>
  <c r="G2536" i="6"/>
  <c r="H2536" i="6" s="1"/>
  <c r="F2536" i="6"/>
  <c r="H2535" i="6"/>
  <c r="G2535" i="6"/>
  <c r="F2535" i="6"/>
  <c r="H2534" i="6"/>
  <c r="G2534" i="6"/>
  <c r="F2534" i="6"/>
  <c r="G2533" i="6"/>
  <c r="H2533" i="6" s="1"/>
  <c r="F2533" i="6"/>
  <c r="G2532" i="6"/>
  <c r="H2532" i="6" s="1"/>
  <c r="F2532" i="6"/>
  <c r="G2531" i="6"/>
  <c r="H2531" i="6" s="1"/>
  <c r="F2531" i="6"/>
  <c r="H2530" i="6"/>
  <c r="G2530" i="6"/>
  <c r="F2530" i="6"/>
  <c r="G2529" i="6"/>
  <c r="H2529" i="6" s="1"/>
  <c r="F2529" i="6"/>
  <c r="G2528" i="6"/>
  <c r="H2528" i="6" s="1"/>
  <c r="F2528" i="6"/>
  <c r="G2527" i="6"/>
  <c r="H2527" i="6" s="1"/>
  <c r="F2527" i="6"/>
  <c r="H2526" i="6"/>
  <c r="G2526" i="6"/>
  <c r="F2526" i="6"/>
  <c r="G2525" i="6"/>
  <c r="H2525" i="6" s="1"/>
  <c r="F2525" i="6"/>
  <c r="G2524" i="6"/>
  <c r="H2524" i="6" s="1"/>
  <c r="F2524" i="6"/>
  <c r="G2523" i="6"/>
  <c r="H2523" i="6" s="1"/>
  <c r="F2523" i="6"/>
  <c r="H2522" i="6"/>
  <c r="G2522" i="6"/>
  <c r="F2522" i="6"/>
  <c r="G2521" i="6"/>
  <c r="H2521" i="6" s="1"/>
  <c r="F2521" i="6"/>
  <c r="G2520" i="6"/>
  <c r="H2520" i="6" s="1"/>
  <c r="F2520" i="6"/>
  <c r="G2519" i="6"/>
  <c r="H2519" i="6" s="1"/>
  <c r="F2519" i="6"/>
  <c r="H2518" i="6"/>
  <c r="G2518" i="6"/>
  <c r="F2518" i="6"/>
  <c r="G2517" i="6"/>
  <c r="H2517" i="6" s="1"/>
  <c r="F2517" i="6"/>
  <c r="G2516" i="6"/>
  <c r="H2516" i="6" s="1"/>
  <c r="F2516" i="6"/>
  <c r="G2515" i="6"/>
  <c r="H2515" i="6" s="1"/>
  <c r="F2515" i="6"/>
  <c r="H2514" i="6"/>
  <c r="G2514" i="6"/>
  <c r="F2514" i="6"/>
  <c r="G2513" i="6"/>
  <c r="H2513" i="6" s="1"/>
  <c r="F2513" i="6"/>
  <c r="G2512" i="6"/>
  <c r="H2512" i="6" s="1"/>
  <c r="F2512" i="6"/>
  <c r="G2511" i="6"/>
  <c r="H2511" i="6" s="1"/>
  <c r="F2511" i="6"/>
  <c r="H2510" i="6"/>
  <c r="G2510" i="6"/>
  <c r="F2510" i="6"/>
  <c r="G2509" i="6"/>
  <c r="H2509" i="6" s="1"/>
  <c r="F2509" i="6"/>
  <c r="G2508" i="6"/>
  <c r="H2508" i="6" s="1"/>
  <c r="F2508" i="6"/>
  <c r="G2507" i="6"/>
  <c r="H2507" i="6" s="1"/>
  <c r="F2507" i="6"/>
  <c r="H2506" i="6"/>
  <c r="G2506" i="6"/>
  <c r="F2506" i="6"/>
  <c r="G2505" i="6"/>
  <c r="H2505" i="6" s="1"/>
  <c r="F2505" i="6"/>
  <c r="G2504" i="6"/>
  <c r="H2504" i="6" s="1"/>
  <c r="F2504" i="6"/>
  <c r="G2503" i="6"/>
  <c r="H2503" i="6" s="1"/>
  <c r="F2503" i="6"/>
  <c r="H2502" i="6"/>
  <c r="G2502" i="6"/>
  <c r="F2502" i="6"/>
  <c r="G2501" i="6"/>
  <c r="H2501" i="6" s="1"/>
  <c r="F2501" i="6"/>
  <c r="G2500" i="6"/>
  <c r="H2500" i="6" s="1"/>
  <c r="F2500" i="6"/>
  <c r="G2499" i="6"/>
  <c r="H2499" i="6" s="1"/>
  <c r="F2499" i="6"/>
  <c r="H2498" i="6"/>
  <c r="G2498" i="6"/>
  <c r="F2498" i="6"/>
  <c r="G2497" i="6"/>
  <c r="H2497" i="6" s="1"/>
  <c r="F2497" i="6"/>
  <c r="G2496" i="6"/>
  <c r="H2496" i="6" s="1"/>
  <c r="F2496" i="6"/>
  <c r="H2495" i="6"/>
  <c r="G2495" i="6"/>
  <c r="F2495" i="6"/>
  <c r="H2494" i="6"/>
  <c r="G2494" i="6"/>
  <c r="F2494" i="6"/>
  <c r="G2493" i="6"/>
  <c r="H2493" i="6" s="1"/>
  <c r="F2493" i="6"/>
  <c r="G2492" i="6"/>
  <c r="H2492" i="6" s="1"/>
  <c r="F2492" i="6"/>
  <c r="H2491" i="6"/>
  <c r="G2491" i="6"/>
  <c r="F2491" i="6"/>
  <c r="H2490" i="6"/>
  <c r="G2490" i="6"/>
  <c r="F2490" i="6"/>
  <c r="G2489" i="6"/>
  <c r="H2489" i="6" s="1"/>
  <c r="F2489" i="6"/>
  <c r="G2488" i="6"/>
  <c r="H2488" i="6" s="1"/>
  <c r="F2488" i="6"/>
  <c r="G2487" i="6"/>
  <c r="H2487" i="6" s="1"/>
  <c r="F2487" i="6"/>
  <c r="H2486" i="6"/>
  <c r="G2486" i="6"/>
  <c r="F2486" i="6"/>
  <c r="G2485" i="6"/>
  <c r="H2485" i="6" s="1"/>
  <c r="F2485" i="6"/>
  <c r="G2484" i="6"/>
  <c r="H2484" i="6" s="1"/>
  <c r="F2484" i="6"/>
  <c r="G2483" i="6"/>
  <c r="H2483" i="6" s="1"/>
  <c r="F2483" i="6"/>
  <c r="H2482" i="6"/>
  <c r="G2482" i="6"/>
  <c r="F2482" i="6"/>
  <c r="G2481" i="6"/>
  <c r="H2481" i="6" s="1"/>
  <c r="F2481" i="6"/>
  <c r="G2480" i="6"/>
  <c r="H2480" i="6" s="1"/>
  <c r="F2480" i="6"/>
  <c r="G2479" i="6"/>
  <c r="H2479" i="6" s="1"/>
  <c r="F2479" i="6"/>
  <c r="H2478" i="6"/>
  <c r="G2478" i="6"/>
  <c r="F2478" i="6"/>
  <c r="G2477" i="6"/>
  <c r="H2477" i="6" s="1"/>
  <c r="F2477" i="6"/>
  <c r="G2476" i="6"/>
  <c r="H2476" i="6" s="1"/>
  <c r="F2476" i="6"/>
  <c r="H2475" i="6"/>
  <c r="G2475" i="6"/>
  <c r="F2475" i="6"/>
  <c r="H2474" i="6"/>
  <c r="G2474" i="6"/>
  <c r="F2474" i="6"/>
  <c r="G2473" i="6"/>
  <c r="H2473" i="6" s="1"/>
  <c r="F2473" i="6"/>
  <c r="G2472" i="6"/>
  <c r="H2472" i="6" s="1"/>
  <c r="F2472" i="6"/>
  <c r="H2471" i="6"/>
  <c r="G2471" i="6"/>
  <c r="F2471" i="6"/>
  <c r="H2470" i="6"/>
  <c r="G2470" i="6"/>
  <c r="F2470" i="6"/>
  <c r="G2469" i="6"/>
  <c r="H2469" i="6" s="1"/>
  <c r="F2469" i="6"/>
  <c r="G2468" i="6"/>
  <c r="H2468" i="6" s="1"/>
  <c r="F2468" i="6"/>
  <c r="H2467" i="6"/>
  <c r="G2467" i="6"/>
  <c r="F2467" i="6"/>
  <c r="H2466" i="6"/>
  <c r="G2466" i="6"/>
  <c r="F2466" i="6"/>
  <c r="G2465" i="6"/>
  <c r="H2465" i="6" s="1"/>
  <c r="F2465" i="6"/>
  <c r="G2464" i="6"/>
  <c r="H2464" i="6" s="1"/>
  <c r="F2464" i="6"/>
  <c r="G2463" i="6"/>
  <c r="H2463" i="6" s="1"/>
  <c r="F2463" i="6"/>
  <c r="H2462" i="6"/>
  <c r="G2462" i="6"/>
  <c r="F2462" i="6"/>
  <c r="G2461" i="6"/>
  <c r="H2461" i="6" s="1"/>
  <c r="F2461" i="6"/>
  <c r="G2460" i="6"/>
  <c r="H2460" i="6" s="1"/>
  <c r="F2460" i="6"/>
  <c r="G2459" i="6"/>
  <c r="H2459" i="6" s="1"/>
  <c r="F2459" i="6"/>
  <c r="H2458" i="6"/>
  <c r="G2458" i="6"/>
  <c r="F2458" i="6"/>
  <c r="G2457" i="6"/>
  <c r="H2457" i="6" s="1"/>
  <c r="F2457" i="6"/>
  <c r="G2456" i="6"/>
  <c r="H2456" i="6" s="1"/>
  <c r="F2456" i="6"/>
  <c r="G2455" i="6"/>
  <c r="H2455" i="6" s="1"/>
  <c r="F2455" i="6"/>
  <c r="H2454" i="6"/>
  <c r="G2454" i="6"/>
  <c r="F2454" i="6"/>
  <c r="G2453" i="6"/>
  <c r="H2453" i="6" s="1"/>
  <c r="F2453" i="6"/>
  <c r="G2452" i="6"/>
  <c r="H2452" i="6" s="1"/>
  <c r="F2452" i="6"/>
  <c r="G2451" i="6"/>
  <c r="H2451" i="6" s="1"/>
  <c r="F2451" i="6"/>
  <c r="H2450" i="6"/>
  <c r="G2450" i="6"/>
  <c r="F2450" i="6"/>
  <c r="G2449" i="6"/>
  <c r="H2449" i="6" s="1"/>
  <c r="F2449" i="6"/>
  <c r="G2448" i="6"/>
  <c r="H2448" i="6" s="1"/>
  <c r="F2448" i="6"/>
  <c r="G2447" i="6"/>
  <c r="H2447" i="6" s="1"/>
  <c r="F2447" i="6"/>
  <c r="H2446" i="6"/>
  <c r="G2446" i="6"/>
  <c r="F2446" i="6"/>
  <c r="G2445" i="6"/>
  <c r="H2445" i="6" s="1"/>
  <c r="F2445" i="6"/>
  <c r="G2444" i="6"/>
  <c r="H2444" i="6" s="1"/>
  <c r="F2444" i="6"/>
  <c r="G2443" i="6"/>
  <c r="H2443" i="6" s="1"/>
  <c r="F2443" i="6"/>
  <c r="H2442" i="6"/>
  <c r="G2442" i="6"/>
  <c r="F2442" i="6"/>
  <c r="G2441" i="6"/>
  <c r="H2441" i="6" s="1"/>
  <c r="F2441" i="6"/>
  <c r="G2440" i="6"/>
  <c r="H2440" i="6" s="1"/>
  <c r="F2440" i="6"/>
  <c r="G2439" i="6"/>
  <c r="H2439" i="6" s="1"/>
  <c r="F2439" i="6"/>
  <c r="H2438" i="6"/>
  <c r="G2438" i="6"/>
  <c r="F2438" i="6"/>
  <c r="G2437" i="6"/>
  <c r="H2437" i="6" s="1"/>
  <c r="F2437" i="6"/>
  <c r="G2436" i="6"/>
  <c r="H2436" i="6" s="1"/>
  <c r="F2436" i="6"/>
  <c r="G2435" i="6"/>
  <c r="H2435" i="6" s="1"/>
  <c r="F2435" i="6"/>
  <c r="H2434" i="6"/>
  <c r="G2434" i="6"/>
  <c r="F2434" i="6"/>
  <c r="G2433" i="6"/>
  <c r="H2433" i="6" s="1"/>
  <c r="F2433" i="6"/>
  <c r="G2432" i="6"/>
  <c r="H2432" i="6" s="1"/>
  <c r="F2432" i="6"/>
  <c r="G2431" i="6"/>
  <c r="H2431" i="6" s="1"/>
  <c r="F2431" i="6"/>
  <c r="H2430" i="6"/>
  <c r="G2430" i="6"/>
  <c r="F2430" i="6"/>
  <c r="G2429" i="6"/>
  <c r="H2429" i="6" s="1"/>
  <c r="F2429" i="6"/>
  <c r="G2428" i="6"/>
  <c r="H2428" i="6" s="1"/>
  <c r="F2428" i="6"/>
  <c r="G2427" i="6"/>
  <c r="H2427" i="6" s="1"/>
  <c r="F2427" i="6"/>
  <c r="H2426" i="6"/>
  <c r="G2426" i="6"/>
  <c r="F2426" i="6"/>
  <c r="G2425" i="6"/>
  <c r="H2425" i="6" s="1"/>
  <c r="F2425" i="6"/>
  <c r="G2424" i="6"/>
  <c r="H2424" i="6" s="1"/>
  <c r="F2424" i="6"/>
  <c r="G2423" i="6"/>
  <c r="H2423" i="6" s="1"/>
  <c r="F2423" i="6"/>
  <c r="H2422" i="6"/>
  <c r="G2422" i="6"/>
  <c r="F2422" i="6"/>
  <c r="G2421" i="6"/>
  <c r="H2421" i="6" s="1"/>
  <c r="F2421" i="6"/>
  <c r="G2420" i="6"/>
  <c r="H2420" i="6" s="1"/>
  <c r="F2420" i="6"/>
  <c r="G2419" i="6"/>
  <c r="H2419" i="6" s="1"/>
  <c r="F2419" i="6"/>
  <c r="H2418" i="6"/>
  <c r="G2418" i="6"/>
  <c r="F2418" i="6"/>
  <c r="G2417" i="6"/>
  <c r="H2417" i="6" s="1"/>
  <c r="F2417" i="6"/>
  <c r="G2416" i="6"/>
  <c r="H2416" i="6" s="1"/>
  <c r="F2416" i="6"/>
  <c r="G2415" i="6"/>
  <c r="H2415" i="6" s="1"/>
  <c r="F2415" i="6"/>
  <c r="H2414" i="6"/>
  <c r="G2414" i="6"/>
  <c r="F2414" i="6"/>
  <c r="G2413" i="6"/>
  <c r="H2413" i="6" s="1"/>
  <c r="F2413" i="6"/>
  <c r="G2412" i="6"/>
  <c r="H2412" i="6" s="1"/>
  <c r="F2412" i="6"/>
  <c r="G2411" i="6"/>
  <c r="H2411" i="6" s="1"/>
  <c r="F2411" i="6"/>
  <c r="H2410" i="6"/>
  <c r="G2410" i="6"/>
  <c r="F2410" i="6"/>
  <c r="G2409" i="6"/>
  <c r="H2409" i="6" s="1"/>
  <c r="F2409" i="6"/>
  <c r="G2408" i="6"/>
  <c r="H2408" i="6" s="1"/>
  <c r="F2408" i="6"/>
  <c r="G2407" i="6"/>
  <c r="H2407" i="6" s="1"/>
  <c r="F2407" i="6"/>
  <c r="H2406" i="6"/>
  <c r="G2406" i="6"/>
  <c r="F2406" i="6"/>
  <c r="G2405" i="6"/>
  <c r="H2405" i="6" s="1"/>
  <c r="F2405" i="6"/>
  <c r="G2404" i="6"/>
  <c r="H2404" i="6" s="1"/>
  <c r="F2404" i="6"/>
  <c r="G2403" i="6"/>
  <c r="H2403" i="6" s="1"/>
  <c r="F2403" i="6"/>
  <c r="H2402" i="6"/>
  <c r="G2402" i="6"/>
  <c r="F2402" i="6"/>
  <c r="G2401" i="6"/>
  <c r="H2401" i="6" s="1"/>
  <c r="F2401" i="6"/>
  <c r="G2400" i="6"/>
  <c r="H2400" i="6" s="1"/>
  <c r="F2400" i="6"/>
  <c r="G2399" i="6"/>
  <c r="H2399" i="6" s="1"/>
  <c r="F2399" i="6"/>
  <c r="H2398" i="6"/>
  <c r="G2398" i="6"/>
  <c r="F2398" i="6"/>
  <c r="G2397" i="6"/>
  <c r="H2397" i="6" s="1"/>
  <c r="F2397" i="6"/>
  <c r="G2396" i="6"/>
  <c r="H2396" i="6" s="1"/>
  <c r="F2396" i="6"/>
  <c r="G2395" i="6"/>
  <c r="H2395" i="6" s="1"/>
  <c r="F2395" i="6"/>
  <c r="H2394" i="6"/>
  <c r="G2394" i="6"/>
  <c r="F2394" i="6"/>
  <c r="G2393" i="6"/>
  <c r="H2393" i="6" s="1"/>
  <c r="F2393" i="6"/>
  <c r="G2392" i="6"/>
  <c r="H2392" i="6" s="1"/>
  <c r="F2392" i="6"/>
  <c r="G2391" i="6"/>
  <c r="H2391" i="6" s="1"/>
  <c r="F2391" i="6"/>
  <c r="H2390" i="6"/>
  <c r="G2390" i="6"/>
  <c r="F2390" i="6"/>
  <c r="G2389" i="6"/>
  <c r="H2389" i="6" s="1"/>
  <c r="F2389" i="6"/>
  <c r="G2388" i="6"/>
  <c r="H2388" i="6" s="1"/>
  <c r="F2388" i="6"/>
  <c r="G2387" i="6"/>
  <c r="H2387" i="6" s="1"/>
  <c r="F2387" i="6"/>
  <c r="H2386" i="6"/>
  <c r="G2386" i="6"/>
  <c r="F2386" i="6"/>
  <c r="G2385" i="6"/>
  <c r="H2385" i="6" s="1"/>
  <c r="F2385" i="6"/>
  <c r="G2384" i="6"/>
  <c r="H2384" i="6" s="1"/>
  <c r="F2384" i="6"/>
  <c r="G2383" i="6"/>
  <c r="H2383" i="6" s="1"/>
  <c r="F2383" i="6"/>
  <c r="H2382" i="6"/>
  <c r="G2382" i="6"/>
  <c r="F2382" i="6"/>
  <c r="G2381" i="6"/>
  <c r="H2381" i="6" s="1"/>
  <c r="F2381" i="6"/>
  <c r="G2380" i="6"/>
  <c r="H2380" i="6" s="1"/>
  <c r="F2380" i="6"/>
  <c r="H2379" i="6"/>
  <c r="G2379" i="6"/>
  <c r="F2379" i="6"/>
  <c r="H2378" i="6"/>
  <c r="G2378" i="6"/>
  <c r="F2378" i="6"/>
  <c r="G2377" i="6"/>
  <c r="H2377" i="6" s="1"/>
  <c r="F2377" i="6"/>
  <c r="G2376" i="6"/>
  <c r="H2376" i="6" s="1"/>
  <c r="F2376" i="6"/>
  <c r="H2375" i="6"/>
  <c r="G2375" i="6"/>
  <c r="F2375" i="6"/>
  <c r="H2374" i="6"/>
  <c r="G2374" i="6"/>
  <c r="F2374" i="6"/>
  <c r="G2373" i="6"/>
  <c r="H2373" i="6" s="1"/>
  <c r="F2373" i="6"/>
  <c r="G2372" i="6"/>
  <c r="H2372" i="6" s="1"/>
  <c r="F2372" i="6"/>
  <c r="H2371" i="6"/>
  <c r="G2371" i="6"/>
  <c r="F2371" i="6"/>
  <c r="H2370" i="6"/>
  <c r="G2370" i="6"/>
  <c r="F2370" i="6"/>
  <c r="G2369" i="6"/>
  <c r="H2369" i="6" s="1"/>
  <c r="F2369" i="6"/>
  <c r="G2368" i="6"/>
  <c r="H2368" i="6" s="1"/>
  <c r="F2368" i="6"/>
  <c r="H2367" i="6"/>
  <c r="G2367" i="6"/>
  <c r="F2367" i="6"/>
  <c r="H2366" i="6"/>
  <c r="G2366" i="6"/>
  <c r="F2366" i="6"/>
  <c r="H2365" i="6"/>
  <c r="G2365" i="6"/>
  <c r="F2365" i="6"/>
  <c r="G2364" i="6"/>
  <c r="H2364" i="6" s="1"/>
  <c r="F2364" i="6"/>
  <c r="H2363" i="6"/>
  <c r="G2363" i="6"/>
  <c r="F2363" i="6"/>
  <c r="H2362" i="6"/>
  <c r="G2362" i="6"/>
  <c r="F2362" i="6"/>
  <c r="G2361" i="6"/>
  <c r="H2361" i="6" s="1"/>
  <c r="F2361" i="6"/>
  <c r="G2360" i="6"/>
  <c r="H2360" i="6" s="1"/>
  <c r="F2360" i="6"/>
  <c r="H2359" i="6"/>
  <c r="G2359" i="6"/>
  <c r="F2359" i="6"/>
  <c r="H2358" i="6"/>
  <c r="G2358" i="6"/>
  <c r="F2358" i="6"/>
  <c r="H2357" i="6"/>
  <c r="G2357" i="6"/>
  <c r="F2357" i="6"/>
  <c r="G2356" i="6"/>
  <c r="H2356" i="6" s="1"/>
  <c r="F2356" i="6"/>
  <c r="H2355" i="6"/>
  <c r="G2355" i="6"/>
  <c r="F2355" i="6"/>
  <c r="H2354" i="6"/>
  <c r="G2354" i="6"/>
  <c r="F2354" i="6"/>
  <c r="G2353" i="6"/>
  <c r="H2353" i="6" s="1"/>
  <c r="F2353" i="6"/>
  <c r="G2352" i="6"/>
  <c r="H2352" i="6" s="1"/>
  <c r="F2352" i="6"/>
  <c r="H2351" i="6"/>
  <c r="G2351" i="6"/>
  <c r="F2351" i="6"/>
  <c r="H2350" i="6"/>
  <c r="G2350" i="6"/>
  <c r="F2350" i="6"/>
  <c r="G2349" i="6"/>
  <c r="H2349" i="6" s="1"/>
  <c r="F2349" i="6"/>
  <c r="G2348" i="6"/>
  <c r="H2348" i="6" s="1"/>
  <c r="F2348" i="6"/>
  <c r="G2347" i="6"/>
  <c r="H2347" i="6" s="1"/>
  <c r="F2347" i="6"/>
  <c r="H2346" i="6"/>
  <c r="G2346" i="6"/>
  <c r="F2346" i="6"/>
  <c r="G2345" i="6"/>
  <c r="H2345" i="6" s="1"/>
  <c r="F2345" i="6"/>
  <c r="H2344" i="6"/>
  <c r="G2344" i="6"/>
  <c r="F2344" i="6"/>
  <c r="G2343" i="6"/>
  <c r="H2343" i="6" s="1"/>
  <c r="F2343" i="6"/>
  <c r="H2342" i="6"/>
  <c r="G2342" i="6"/>
  <c r="F2342" i="6"/>
  <c r="G2341" i="6"/>
  <c r="H2341" i="6" s="1"/>
  <c r="F2341" i="6"/>
  <c r="H2340" i="6"/>
  <c r="G2340" i="6"/>
  <c r="F2340" i="6"/>
  <c r="G2339" i="6"/>
  <c r="H2339" i="6" s="1"/>
  <c r="F2339" i="6"/>
  <c r="H2338" i="6"/>
  <c r="G2338" i="6"/>
  <c r="F2338" i="6"/>
  <c r="G2337" i="6"/>
  <c r="H2337" i="6" s="1"/>
  <c r="F2337" i="6"/>
  <c r="H2336" i="6"/>
  <c r="G2336" i="6"/>
  <c r="F2336" i="6"/>
  <c r="G2335" i="6"/>
  <c r="H2335" i="6" s="1"/>
  <c r="F2335" i="6"/>
  <c r="H2334" i="6"/>
  <c r="G2334" i="6"/>
  <c r="F2334" i="6"/>
  <c r="G2333" i="6"/>
  <c r="H2333" i="6" s="1"/>
  <c r="F2333" i="6"/>
  <c r="H2332" i="6"/>
  <c r="G2332" i="6"/>
  <c r="F2332" i="6"/>
  <c r="G2331" i="6"/>
  <c r="H2331" i="6" s="1"/>
  <c r="F2331" i="6"/>
  <c r="H2330" i="6"/>
  <c r="G2330" i="6"/>
  <c r="F2330" i="6"/>
  <c r="G2329" i="6"/>
  <c r="H2329" i="6" s="1"/>
  <c r="F2329" i="6"/>
  <c r="H2328" i="6"/>
  <c r="G2328" i="6"/>
  <c r="F2328" i="6"/>
  <c r="G2327" i="6"/>
  <c r="H2327" i="6" s="1"/>
  <c r="F2327" i="6"/>
  <c r="H2326" i="6"/>
  <c r="G2326" i="6"/>
  <c r="F2326" i="6"/>
  <c r="G2325" i="6"/>
  <c r="H2325" i="6" s="1"/>
  <c r="F2325" i="6"/>
  <c r="H2324" i="6"/>
  <c r="G2324" i="6"/>
  <c r="F2324" i="6"/>
  <c r="G2323" i="6"/>
  <c r="H2323" i="6" s="1"/>
  <c r="F2323" i="6"/>
  <c r="H2322" i="6"/>
  <c r="G2322" i="6"/>
  <c r="F2322" i="6"/>
  <c r="G2321" i="6"/>
  <c r="H2321" i="6" s="1"/>
  <c r="F2321" i="6"/>
  <c r="H2320" i="6"/>
  <c r="G2320" i="6"/>
  <c r="F2320" i="6"/>
  <c r="G2319" i="6"/>
  <c r="H2319" i="6" s="1"/>
  <c r="F2319" i="6"/>
  <c r="H2318" i="6"/>
  <c r="G2318" i="6"/>
  <c r="F2318" i="6"/>
  <c r="G2317" i="6"/>
  <c r="H2317" i="6" s="1"/>
  <c r="F2317" i="6"/>
  <c r="H2316" i="6"/>
  <c r="G2316" i="6"/>
  <c r="F2316" i="6"/>
  <c r="G2315" i="6"/>
  <c r="H2315" i="6" s="1"/>
  <c r="F2315" i="6"/>
  <c r="H2314" i="6"/>
  <c r="G2314" i="6"/>
  <c r="F2314" i="6"/>
  <c r="G2313" i="6"/>
  <c r="H2313" i="6" s="1"/>
  <c r="F2313" i="6"/>
  <c r="H2312" i="6"/>
  <c r="G2312" i="6"/>
  <c r="F2312" i="6"/>
  <c r="G2311" i="6"/>
  <c r="H2311" i="6" s="1"/>
  <c r="F2311" i="6"/>
  <c r="H2310" i="6"/>
  <c r="G2310" i="6"/>
  <c r="F2310" i="6"/>
  <c r="G2309" i="6"/>
  <c r="H2309" i="6" s="1"/>
  <c r="F2309" i="6"/>
  <c r="H2308" i="6"/>
  <c r="G2308" i="6"/>
  <c r="F2308" i="6"/>
  <c r="G2307" i="6"/>
  <c r="H2307" i="6" s="1"/>
  <c r="F2307" i="6"/>
  <c r="H2306" i="6"/>
  <c r="G2306" i="6"/>
  <c r="F2306" i="6"/>
  <c r="G2305" i="6"/>
  <c r="H2305" i="6" s="1"/>
  <c r="F2305" i="6"/>
  <c r="H2304" i="6"/>
  <c r="G2304" i="6"/>
  <c r="F2304" i="6"/>
  <c r="G2303" i="6"/>
  <c r="H2303" i="6" s="1"/>
  <c r="F2303" i="6"/>
  <c r="H2302" i="6"/>
  <c r="G2302" i="6"/>
  <c r="F2302" i="6"/>
  <c r="G2301" i="6"/>
  <c r="H2301" i="6" s="1"/>
  <c r="F2301" i="6"/>
  <c r="H2300" i="6"/>
  <c r="G2300" i="6"/>
  <c r="F2300" i="6"/>
  <c r="G2299" i="6"/>
  <c r="H2299" i="6" s="1"/>
  <c r="F2299" i="6"/>
  <c r="H2298" i="6"/>
  <c r="G2298" i="6"/>
  <c r="F2298" i="6"/>
  <c r="G2297" i="6"/>
  <c r="H2297" i="6" s="1"/>
  <c r="F2297" i="6"/>
  <c r="H2296" i="6"/>
  <c r="G2296" i="6"/>
  <c r="F2296" i="6"/>
  <c r="G2295" i="6"/>
  <c r="H2295" i="6" s="1"/>
  <c r="F2295" i="6"/>
  <c r="H2294" i="6"/>
  <c r="G2294" i="6"/>
  <c r="F2294" i="6"/>
  <c r="G2293" i="6"/>
  <c r="H2293" i="6" s="1"/>
  <c r="F2293" i="6"/>
  <c r="H2292" i="6"/>
  <c r="G2292" i="6"/>
  <c r="F2292" i="6"/>
  <c r="G2291" i="6"/>
  <c r="H2291" i="6" s="1"/>
  <c r="F2291" i="6"/>
  <c r="H2290" i="6"/>
  <c r="G2290" i="6"/>
  <c r="F2290" i="6"/>
  <c r="G2289" i="6"/>
  <c r="H2289" i="6" s="1"/>
  <c r="F2289" i="6"/>
  <c r="H2288" i="6"/>
  <c r="G2288" i="6"/>
  <c r="F2288" i="6"/>
  <c r="G2287" i="6"/>
  <c r="H2287" i="6" s="1"/>
  <c r="F2287" i="6"/>
  <c r="H2286" i="6"/>
  <c r="G2286" i="6"/>
  <c r="F2286" i="6"/>
  <c r="G2285" i="6"/>
  <c r="H2285" i="6" s="1"/>
  <c r="F2285" i="6"/>
  <c r="H2284" i="6"/>
  <c r="G2284" i="6"/>
  <c r="F2284" i="6"/>
  <c r="G2283" i="6"/>
  <c r="H2283" i="6" s="1"/>
  <c r="F2283" i="6"/>
  <c r="H2282" i="6"/>
  <c r="G2282" i="6"/>
  <c r="F2282" i="6"/>
  <c r="G2281" i="6"/>
  <c r="H2281" i="6" s="1"/>
  <c r="F2281" i="6"/>
  <c r="H2280" i="6"/>
  <c r="G2280" i="6"/>
  <c r="F2280" i="6"/>
  <c r="G2279" i="6"/>
  <c r="H2279" i="6" s="1"/>
  <c r="F2279" i="6"/>
  <c r="H2278" i="6"/>
  <c r="G2278" i="6"/>
  <c r="F2278" i="6"/>
  <c r="G2277" i="6"/>
  <c r="H2277" i="6" s="1"/>
  <c r="F2277" i="6"/>
  <c r="H2276" i="6"/>
  <c r="G2276" i="6"/>
  <c r="F2276" i="6"/>
  <c r="G2275" i="6"/>
  <c r="H2275" i="6" s="1"/>
  <c r="F2275" i="6"/>
  <c r="H2274" i="6"/>
  <c r="G2274" i="6"/>
  <c r="F2274" i="6"/>
  <c r="G2273" i="6"/>
  <c r="H2273" i="6" s="1"/>
  <c r="F2273" i="6"/>
  <c r="H2272" i="6"/>
  <c r="G2272" i="6"/>
  <c r="F2272" i="6"/>
  <c r="G2271" i="6"/>
  <c r="H2271" i="6" s="1"/>
  <c r="F2271" i="6"/>
  <c r="H2270" i="6"/>
  <c r="G2270" i="6"/>
  <c r="F2270" i="6"/>
  <c r="G2269" i="6"/>
  <c r="H2269" i="6" s="1"/>
  <c r="F2269" i="6"/>
  <c r="H2268" i="6"/>
  <c r="G2268" i="6"/>
  <c r="F2268" i="6"/>
  <c r="G2267" i="6"/>
  <c r="H2267" i="6" s="1"/>
  <c r="F2267" i="6"/>
  <c r="H2266" i="6"/>
  <c r="G2266" i="6"/>
  <c r="F2266" i="6"/>
  <c r="G2265" i="6"/>
  <c r="H2265" i="6" s="1"/>
  <c r="F2265" i="6"/>
  <c r="H2264" i="6"/>
  <c r="G2264" i="6"/>
  <c r="F2264" i="6"/>
  <c r="G2263" i="6"/>
  <c r="H2263" i="6" s="1"/>
  <c r="F2263" i="6"/>
  <c r="H2262" i="6"/>
  <c r="G2262" i="6"/>
  <c r="F2262" i="6"/>
  <c r="G2261" i="6"/>
  <c r="H2261" i="6" s="1"/>
  <c r="F2261" i="6"/>
  <c r="H2260" i="6"/>
  <c r="G2260" i="6"/>
  <c r="F2260" i="6"/>
  <c r="G2259" i="6"/>
  <c r="H2259" i="6" s="1"/>
  <c r="F2259" i="6"/>
  <c r="H2258" i="6"/>
  <c r="G2258" i="6"/>
  <c r="F2258" i="6"/>
  <c r="G2257" i="6"/>
  <c r="H2257" i="6" s="1"/>
  <c r="F2257" i="6"/>
  <c r="H2256" i="6"/>
  <c r="G2256" i="6"/>
  <c r="F2256" i="6"/>
  <c r="G2255" i="6"/>
  <c r="H2255" i="6" s="1"/>
  <c r="F2255" i="6"/>
  <c r="H2254" i="6"/>
  <c r="G2254" i="6"/>
  <c r="F2254" i="6"/>
  <c r="G2253" i="6"/>
  <c r="H2253" i="6" s="1"/>
  <c r="F2253" i="6"/>
  <c r="H2252" i="6"/>
  <c r="G2252" i="6"/>
  <c r="F2252" i="6"/>
  <c r="G2251" i="6"/>
  <c r="H2251" i="6" s="1"/>
  <c r="F2251" i="6"/>
  <c r="H2250" i="6"/>
  <c r="G2250" i="6"/>
  <c r="F2250" i="6"/>
  <c r="G2249" i="6"/>
  <c r="H2249" i="6" s="1"/>
  <c r="F2249" i="6"/>
  <c r="H2248" i="6"/>
  <c r="G2248" i="6"/>
  <c r="F2248" i="6"/>
  <c r="G2247" i="6"/>
  <c r="H2247" i="6" s="1"/>
  <c r="F2247" i="6"/>
  <c r="H2246" i="6"/>
  <c r="G2246" i="6"/>
  <c r="F2246" i="6"/>
  <c r="G2245" i="6"/>
  <c r="H2245" i="6" s="1"/>
  <c r="F2245" i="6"/>
  <c r="H2244" i="6"/>
  <c r="G2244" i="6"/>
  <c r="F2244" i="6"/>
  <c r="G2243" i="6"/>
  <c r="H2243" i="6" s="1"/>
  <c r="F2243" i="6"/>
  <c r="H2242" i="6"/>
  <c r="G2242" i="6"/>
  <c r="F2242" i="6"/>
  <c r="G2241" i="6"/>
  <c r="H2241" i="6" s="1"/>
  <c r="F2241" i="6"/>
  <c r="H2240" i="6"/>
  <c r="G2240" i="6"/>
  <c r="F2240" i="6"/>
  <c r="G2239" i="6"/>
  <c r="H2239" i="6" s="1"/>
  <c r="F2239" i="6"/>
  <c r="H2238" i="6"/>
  <c r="G2238" i="6"/>
  <c r="F2238" i="6"/>
  <c r="G2237" i="6"/>
  <c r="H2237" i="6" s="1"/>
  <c r="F2237" i="6"/>
  <c r="H2236" i="6"/>
  <c r="G2236" i="6"/>
  <c r="F2236" i="6"/>
  <c r="G2235" i="6"/>
  <c r="H2235" i="6" s="1"/>
  <c r="F2235" i="6"/>
  <c r="H2234" i="6"/>
  <c r="G2234" i="6"/>
  <c r="F2234" i="6"/>
  <c r="G2233" i="6"/>
  <c r="H2233" i="6" s="1"/>
  <c r="F2233" i="6"/>
  <c r="H2232" i="6"/>
  <c r="G2232" i="6"/>
  <c r="F2232" i="6"/>
  <c r="G2231" i="6"/>
  <c r="H2231" i="6" s="1"/>
  <c r="F2231" i="6"/>
  <c r="H2230" i="6"/>
  <c r="G2230" i="6"/>
  <c r="F2230" i="6"/>
  <c r="G2229" i="6"/>
  <c r="H2229" i="6" s="1"/>
  <c r="F2229" i="6"/>
  <c r="H2228" i="6"/>
  <c r="G2228" i="6"/>
  <c r="F2228" i="6"/>
  <c r="G2227" i="6"/>
  <c r="H2227" i="6" s="1"/>
  <c r="F2227" i="6"/>
  <c r="H2226" i="6"/>
  <c r="G2226" i="6"/>
  <c r="F2226" i="6"/>
  <c r="G2225" i="6"/>
  <c r="H2225" i="6" s="1"/>
  <c r="F2225" i="6"/>
  <c r="H2224" i="6"/>
  <c r="G2224" i="6"/>
  <c r="F2224" i="6"/>
  <c r="G2223" i="6"/>
  <c r="H2223" i="6" s="1"/>
  <c r="F2223" i="6"/>
  <c r="H2222" i="6"/>
  <c r="G2222" i="6"/>
  <c r="F2222" i="6"/>
  <c r="G2221" i="6"/>
  <c r="H2221" i="6" s="1"/>
  <c r="F2221" i="6"/>
  <c r="H2220" i="6"/>
  <c r="G2220" i="6"/>
  <c r="F2220" i="6"/>
  <c r="G2219" i="6"/>
  <c r="H2219" i="6" s="1"/>
  <c r="F2219" i="6"/>
  <c r="H2218" i="6"/>
  <c r="G2218" i="6"/>
  <c r="F2218" i="6"/>
  <c r="G2217" i="6"/>
  <c r="H2217" i="6" s="1"/>
  <c r="F2217" i="6"/>
  <c r="H2216" i="6"/>
  <c r="G2216" i="6"/>
  <c r="F2216" i="6"/>
  <c r="G2215" i="6"/>
  <c r="H2215" i="6" s="1"/>
  <c r="F2215" i="6"/>
  <c r="H2214" i="6"/>
  <c r="G2214" i="6"/>
  <c r="F2214" i="6"/>
  <c r="G2213" i="6"/>
  <c r="H2213" i="6" s="1"/>
  <c r="F2213" i="6"/>
  <c r="H2212" i="6"/>
  <c r="G2212" i="6"/>
  <c r="F2212" i="6"/>
  <c r="G2211" i="6"/>
  <c r="H2211" i="6" s="1"/>
  <c r="F2211" i="6"/>
  <c r="H2210" i="6"/>
  <c r="G2210" i="6"/>
  <c r="F2210" i="6"/>
  <c r="G2209" i="6"/>
  <c r="H2209" i="6" s="1"/>
  <c r="F2209" i="6"/>
  <c r="H2208" i="6"/>
  <c r="G2208" i="6"/>
  <c r="F2208" i="6"/>
  <c r="G2207" i="6"/>
  <c r="H2207" i="6" s="1"/>
  <c r="F2207" i="6"/>
  <c r="H2206" i="6"/>
  <c r="G2206" i="6"/>
  <c r="F2206" i="6"/>
  <c r="G2205" i="6"/>
  <c r="H2205" i="6" s="1"/>
  <c r="F2205" i="6"/>
  <c r="H2204" i="6"/>
  <c r="G2204" i="6"/>
  <c r="F2204" i="6"/>
  <c r="G2203" i="6"/>
  <c r="H2203" i="6" s="1"/>
  <c r="F2203" i="6"/>
  <c r="H2202" i="6"/>
  <c r="G2202" i="6"/>
  <c r="F2202" i="6"/>
  <c r="G2201" i="6"/>
  <c r="H2201" i="6" s="1"/>
  <c r="F2201" i="6"/>
  <c r="H2200" i="6"/>
  <c r="G2200" i="6"/>
  <c r="F2200" i="6"/>
  <c r="G2199" i="6"/>
  <c r="H2199" i="6" s="1"/>
  <c r="F2199" i="6"/>
  <c r="H2198" i="6"/>
  <c r="G2198" i="6"/>
  <c r="F2198" i="6"/>
  <c r="G2197" i="6"/>
  <c r="H2197" i="6" s="1"/>
  <c r="F2197" i="6"/>
  <c r="H2196" i="6"/>
  <c r="G2196" i="6"/>
  <c r="F2196" i="6"/>
  <c r="G2195" i="6"/>
  <c r="H2195" i="6" s="1"/>
  <c r="F2195" i="6"/>
  <c r="H2194" i="6"/>
  <c r="G2194" i="6"/>
  <c r="F2194" i="6"/>
  <c r="G2193" i="6"/>
  <c r="H2193" i="6" s="1"/>
  <c r="F2193" i="6"/>
  <c r="H2192" i="6"/>
  <c r="G2192" i="6"/>
  <c r="F2192" i="6"/>
  <c r="G2191" i="6"/>
  <c r="H2191" i="6" s="1"/>
  <c r="F2191" i="6"/>
  <c r="H2190" i="6"/>
  <c r="G2190" i="6"/>
  <c r="F2190" i="6"/>
  <c r="G2189" i="6"/>
  <c r="H2189" i="6" s="1"/>
  <c r="F2189" i="6"/>
  <c r="H2188" i="6"/>
  <c r="G2188" i="6"/>
  <c r="F2188" i="6"/>
  <c r="G2187" i="6"/>
  <c r="H2187" i="6" s="1"/>
  <c r="F2187" i="6"/>
  <c r="H2186" i="6"/>
  <c r="G2186" i="6"/>
  <c r="F2186" i="6"/>
  <c r="G2185" i="6"/>
  <c r="H2185" i="6" s="1"/>
  <c r="F2185" i="6"/>
  <c r="H2184" i="6"/>
  <c r="G2184" i="6"/>
  <c r="F2184" i="6"/>
  <c r="G2183" i="6"/>
  <c r="H2183" i="6" s="1"/>
  <c r="F2183" i="6"/>
  <c r="H2182" i="6"/>
  <c r="G2182" i="6"/>
  <c r="F2182" i="6"/>
  <c r="G2181" i="6"/>
  <c r="H2181" i="6" s="1"/>
  <c r="F2181" i="6"/>
  <c r="H2180" i="6"/>
  <c r="G2180" i="6"/>
  <c r="F2180" i="6"/>
  <c r="G2179" i="6"/>
  <c r="H2179" i="6" s="1"/>
  <c r="F2179" i="6"/>
  <c r="H2178" i="6"/>
  <c r="G2178" i="6"/>
  <c r="F2178" i="6"/>
  <c r="G2177" i="6"/>
  <c r="H2177" i="6" s="1"/>
  <c r="F2177" i="6"/>
  <c r="H2176" i="6"/>
  <c r="G2176" i="6"/>
  <c r="F2176" i="6"/>
  <c r="G2175" i="6"/>
  <c r="H2175" i="6" s="1"/>
  <c r="F2175" i="6"/>
  <c r="H2174" i="6"/>
  <c r="G2174" i="6"/>
  <c r="F2174" i="6"/>
  <c r="G2173" i="6"/>
  <c r="H2173" i="6" s="1"/>
  <c r="F2173" i="6"/>
  <c r="H2172" i="6"/>
  <c r="G2172" i="6"/>
  <c r="F2172" i="6"/>
  <c r="G2171" i="6"/>
  <c r="H2171" i="6" s="1"/>
  <c r="F2171" i="6"/>
  <c r="H2170" i="6"/>
  <c r="G2170" i="6"/>
  <c r="F2170" i="6"/>
  <c r="G2169" i="6"/>
  <c r="H2169" i="6" s="1"/>
  <c r="F2169" i="6"/>
  <c r="H2168" i="6"/>
  <c r="G2168" i="6"/>
  <c r="F2168" i="6"/>
  <c r="G2167" i="6"/>
  <c r="H2167" i="6" s="1"/>
  <c r="F2167" i="6"/>
  <c r="H2166" i="6"/>
  <c r="G2166" i="6"/>
  <c r="F2166" i="6"/>
  <c r="G2165" i="6"/>
  <c r="H2165" i="6" s="1"/>
  <c r="F2165" i="6"/>
  <c r="H2164" i="6"/>
  <c r="G2164" i="6"/>
  <c r="F2164" i="6"/>
  <c r="G2163" i="6"/>
  <c r="H2163" i="6" s="1"/>
  <c r="F2163" i="6"/>
  <c r="H2162" i="6"/>
  <c r="G2162" i="6"/>
  <c r="F2162" i="6"/>
  <c r="G2161" i="6"/>
  <c r="H2161" i="6" s="1"/>
  <c r="F2161" i="6"/>
  <c r="H2160" i="6"/>
  <c r="G2160" i="6"/>
  <c r="F2160" i="6"/>
  <c r="G2159" i="6"/>
  <c r="H2159" i="6" s="1"/>
  <c r="F2159" i="6"/>
  <c r="H2158" i="6"/>
  <c r="G2158" i="6"/>
  <c r="F2158" i="6"/>
  <c r="G2157" i="6"/>
  <c r="H2157" i="6" s="1"/>
  <c r="F2157" i="6"/>
  <c r="H2156" i="6"/>
  <c r="G2156" i="6"/>
  <c r="F2156" i="6"/>
  <c r="G2155" i="6"/>
  <c r="H2155" i="6" s="1"/>
  <c r="F2155" i="6"/>
  <c r="H2154" i="6"/>
  <c r="G2154" i="6"/>
  <c r="F2154" i="6"/>
  <c r="G2153" i="6"/>
  <c r="H2153" i="6" s="1"/>
  <c r="F2153" i="6"/>
  <c r="H2152" i="6"/>
  <c r="G2152" i="6"/>
  <c r="F2152" i="6"/>
  <c r="G2151" i="6"/>
  <c r="H2151" i="6" s="1"/>
  <c r="F2151" i="6"/>
  <c r="H2150" i="6"/>
  <c r="G2150" i="6"/>
  <c r="F2150" i="6"/>
  <c r="G2149" i="6"/>
  <c r="H2149" i="6" s="1"/>
  <c r="F2149" i="6"/>
  <c r="H2148" i="6"/>
  <c r="G2148" i="6"/>
  <c r="F2148" i="6"/>
  <c r="G2147" i="6"/>
  <c r="H2147" i="6" s="1"/>
  <c r="F2147" i="6"/>
  <c r="H2146" i="6"/>
  <c r="G2146" i="6"/>
  <c r="F2146" i="6"/>
  <c r="G2145" i="6"/>
  <c r="H2145" i="6" s="1"/>
  <c r="F2145" i="6"/>
  <c r="H2144" i="6"/>
  <c r="G2144" i="6"/>
  <c r="F2144" i="6"/>
  <c r="G2143" i="6"/>
  <c r="H2143" i="6" s="1"/>
  <c r="F2143" i="6"/>
  <c r="H2142" i="6"/>
  <c r="G2142" i="6"/>
  <c r="F2142" i="6"/>
  <c r="G2141" i="6"/>
  <c r="H2141" i="6" s="1"/>
  <c r="F2141" i="6"/>
  <c r="H2140" i="6"/>
  <c r="G2140" i="6"/>
  <c r="F2140" i="6"/>
  <c r="G2139" i="6"/>
  <c r="H2139" i="6" s="1"/>
  <c r="F2139" i="6"/>
  <c r="H2138" i="6"/>
  <c r="G2138" i="6"/>
  <c r="F2138" i="6"/>
  <c r="G2137" i="6"/>
  <c r="H2137" i="6" s="1"/>
  <c r="F2137" i="6"/>
  <c r="H2136" i="6"/>
  <c r="G2136" i="6"/>
  <c r="F2136" i="6"/>
  <c r="G2135" i="6"/>
  <c r="H2135" i="6" s="1"/>
  <c r="F2135" i="6"/>
  <c r="H2134" i="6"/>
  <c r="G2134" i="6"/>
  <c r="F2134" i="6"/>
  <c r="G2133" i="6"/>
  <c r="H2133" i="6" s="1"/>
  <c r="F2133" i="6"/>
  <c r="H2132" i="6"/>
  <c r="G2132" i="6"/>
  <c r="F2132" i="6"/>
  <c r="G2131" i="6"/>
  <c r="H2131" i="6" s="1"/>
  <c r="F2131" i="6"/>
  <c r="H2130" i="6"/>
  <c r="G2130" i="6"/>
  <c r="F2130" i="6"/>
  <c r="G2129" i="6"/>
  <c r="H2129" i="6" s="1"/>
  <c r="F2129" i="6"/>
  <c r="H2128" i="6"/>
  <c r="G2128" i="6"/>
  <c r="F2128" i="6"/>
  <c r="G2127" i="6"/>
  <c r="H2127" i="6" s="1"/>
  <c r="F2127" i="6"/>
  <c r="H2126" i="6"/>
  <c r="G2126" i="6"/>
  <c r="F2126" i="6"/>
  <c r="G2125" i="6"/>
  <c r="H2125" i="6" s="1"/>
  <c r="F2125" i="6"/>
  <c r="H2124" i="6"/>
  <c r="G2124" i="6"/>
  <c r="F2124" i="6"/>
  <c r="G2123" i="6"/>
  <c r="H2123" i="6" s="1"/>
  <c r="F2123" i="6"/>
  <c r="H2122" i="6"/>
  <c r="G2122" i="6"/>
  <c r="F2122" i="6"/>
  <c r="G2121" i="6"/>
  <c r="H2121" i="6" s="1"/>
  <c r="F2121" i="6"/>
  <c r="H2120" i="6"/>
  <c r="G2120" i="6"/>
  <c r="F2120" i="6"/>
  <c r="G2119" i="6"/>
  <c r="H2119" i="6" s="1"/>
  <c r="F2119" i="6"/>
  <c r="H2118" i="6"/>
  <c r="G2118" i="6"/>
  <c r="F2118" i="6"/>
  <c r="G2117" i="6"/>
  <c r="H2117" i="6" s="1"/>
  <c r="F2117" i="6"/>
  <c r="H2116" i="6"/>
  <c r="G2116" i="6"/>
  <c r="F2116" i="6"/>
  <c r="G2115" i="6"/>
  <c r="H2115" i="6" s="1"/>
  <c r="F2115" i="6"/>
  <c r="H2114" i="6"/>
  <c r="G2114" i="6"/>
  <c r="F2114" i="6"/>
  <c r="G2113" i="6"/>
  <c r="H2113" i="6" s="1"/>
  <c r="F2113" i="6"/>
  <c r="H2112" i="6"/>
  <c r="G2112" i="6"/>
  <c r="F2112" i="6"/>
  <c r="G2111" i="6"/>
  <c r="H2111" i="6" s="1"/>
  <c r="F2111" i="6"/>
  <c r="H2110" i="6"/>
  <c r="G2110" i="6"/>
  <c r="F2110" i="6"/>
  <c r="G2109" i="6"/>
  <c r="H2109" i="6" s="1"/>
  <c r="F2109" i="6"/>
  <c r="H2108" i="6"/>
  <c r="G2108" i="6"/>
  <c r="F2108" i="6"/>
  <c r="G2107" i="6"/>
  <c r="H2107" i="6" s="1"/>
  <c r="F2107" i="6"/>
  <c r="H2106" i="6"/>
  <c r="G2106" i="6"/>
  <c r="F2106" i="6"/>
  <c r="G2105" i="6"/>
  <c r="H2105" i="6" s="1"/>
  <c r="F2105" i="6"/>
  <c r="H2104" i="6"/>
  <c r="G2104" i="6"/>
  <c r="F2104" i="6"/>
  <c r="G2103" i="6"/>
  <c r="H2103" i="6" s="1"/>
  <c r="F2103" i="6"/>
  <c r="H2102" i="6"/>
  <c r="G2102" i="6"/>
  <c r="F2102" i="6"/>
  <c r="G2101" i="6"/>
  <c r="H2101" i="6" s="1"/>
  <c r="F2101" i="6"/>
  <c r="H2100" i="6"/>
  <c r="G2100" i="6"/>
  <c r="F2100" i="6"/>
  <c r="H2099" i="6"/>
  <c r="G2099" i="6"/>
  <c r="F2099" i="6"/>
  <c r="G2098" i="6"/>
  <c r="H2098" i="6" s="1"/>
  <c r="F2098" i="6"/>
  <c r="G2097" i="6"/>
  <c r="H2097" i="6" s="1"/>
  <c r="F2097" i="6"/>
  <c r="H2096" i="6"/>
  <c r="G2096" i="6"/>
  <c r="F2096" i="6"/>
  <c r="H2095" i="6"/>
  <c r="G2095" i="6"/>
  <c r="F2095" i="6"/>
  <c r="G2094" i="6"/>
  <c r="H2094" i="6" s="1"/>
  <c r="F2094" i="6"/>
  <c r="G2093" i="6"/>
  <c r="H2093" i="6" s="1"/>
  <c r="F2093" i="6"/>
  <c r="H2092" i="6"/>
  <c r="G2092" i="6"/>
  <c r="F2092" i="6"/>
  <c r="H2091" i="6"/>
  <c r="G2091" i="6"/>
  <c r="F2091" i="6"/>
  <c r="G2090" i="6"/>
  <c r="H2090" i="6" s="1"/>
  <c r="F2090" i="6"/>
  <c r="G2089" i="6"/>
  <c r="H2089" i="6" s="1"/>
  <c r="F2089" i="6"/>
  <c r="H2088" i="6"/>
  <c r="G2088" i="6"/>
  <c r="F2088" i="6"/>
  <c r="H2087" i="6"/>
  <c r="G2087" i="6"/>
  <c r="F2087" i="6"/>
  <c r="G2086" i="6"/>
  <c r="H2086" i="6" s="1"/>
  <c r="F2086" i="6"/>
  <c r="G2085" i="6"/>
  <c r="H2085" i="6" s="1"/>
  <c r="F2085" i="6"/>
  <c r="H2084" i="6"/>
  <c r="G2084" i="6"/>
  <c r="F2084" i="6"/>
  <c r="H2083" i="6"/>
  <c r="G2083" i="6"/>
  <c r="F2083" i="6"/>
  <c r="G2082" i="6"/>
  <c r="H2082" i="6" s="1"/>
  <c r="F2082" i="6"/>
  <c r="G2081" i="6"/>
  <c r="H2081" i="6" s="1"/>
  <c r="F2081" i="6"/>
  <c r="H2080" i="6"/>
  <c r="G2080" i="6"/>
  <c r="F2080" i="6"/>
  <c r="H2079" i="6"/>
  <c r="G2079" i="6"/>
  <c r="F2079" i="6"/>
  <c r="G2078" i="6"/>
  <c r="H2078" i="6" s="1"/>
  <c r="F2078" i="6"/>
  <c r="G2077" i="6"/>
  <c r="H2077" i="6" s="1"/>
  <c r="F2077" i="6"/>
  <c r="H2076" i="6"/>
  <c r="G2076" i="6"/>
  <c r="F2076" i="6"/>
  <c r="H2075" i="6"/>
  <c r="G2075" i="6"/>
  <c r="F2075" i="6"/>
  <c r="G2074" i="6"/>
  <c r="H2074" i="6" s="1"/>
  <c r="F2074" i="6"/>
  <c r="G2073" i="6"/>
  <c r="H2073" i="6" s="1"/>
  <c r="F2073" i="6"/>
  <c r="H2072" i="6"/>
  <c r="G2072" i="6"/>
  <c r="F2072" i="6"/>
  <c r="H2071" i="6"/>
  <c r="G2071" i="6"/>
  <c r="F2071" i="6"/>
  <c r="G2070" i="6"/>
  <c r="H2070" i="6" s="1"/>
  <c r="F2070" i="6"/>
  <c r="G2069" i="6"/>
  <c r="H2069" i="6" s="1"/>
  <c r="F2069" i="6"/>
  <c r="H2068" i="6"/>
  <c r="G2068" i="6"/>
  <c r="F2068" i="6"/>
  <c r="H2067" i="6"/>
  <c r="G2067" i="6"/>
  <c r="F2067" i="6"/>
  <c r="G2066" i="6"/>
  <c r="H2066" i="6" s="1"/>
  <c r="F2066" i="6"/>
  <c r="G2065" i="6"/>
  <c r="H2065" i="6" s="1"/>
  <c r="F2065" i="6"/>
  <c r="H2064" i="6"/>
  <c r="G2064" i="6"/>
  <c r="F2064" i="6"/>
  <c r="H2063" i="6"/>
  <c r="G2063" i="6"/>
  <c r="F2063" i="6"/>
  <c r="G2062" i="6"/>
  <c r="H2062" i="6" s="1"/>
  <c r="F2062" i="6"/>
  <c r="G2061" i="6"/>
  <c r="H2061" i="6" s="1"/>
  <c r="F2061" i="6"/>
  <c r="H2060" i="6"/>
  <c r="G2060" i="6"/>
  <c r="F2060" i="6"/>
  <c r="H2059" i="6"/>
  <c r="G2059" i="6"/>
  <c r="F2059" i="6"/>
  <c r="G2058" i="6"/>
  <c r="H2058" i="6" s="1"/>
  <c r="F2058" i="6"/>
  <c r="G2057" i="6"/>
  <c r="H2057" i="6" s="1"/>
  <c r="F2057" i="6"/>
  <c r="H2056" i="6"/>
  <c r="G2056" i="6"/>
  <c r="F2056" i="6"/>
  <c r="H2055" i="6"/>
  <c r="G2055" i="6"/>
  <c r="F2055" i="6"/>
  <c r="G2054" i="6"/>
  <c r="H2054" i="6" s="1"/>
  <c r="F2054" i="6"/>
  <c r="G2053" i="6"/>
  <c r="H2053" i="6" s="1"/>
  <c r="F2053" i="6"/>
  <c r="H2052" i="6"/>
  <c r="G2052" i="6"/>
  <c r="F2052" i="6"/>
  <c r="H2051" i="6"/>
  <c r="G2051" i="6"/>
  <c r="F2051" i="6"/>
  <c r="G2050" i="6"/>
  <c r="H2050" i="6" s="1"/>
  <c r="F2050" i="6"/>
  <c r="G2049" i="6"/>
  <c r="H2049" i="6" s="1"/>
  <c r="F2049" i="6"/>
  <c r="H2048" i="6"/>
  <c r="G2048" i="6"/>
  <c r="F2048" i="6"/>
  <c r="H2047" i="6"/>
  <c r="G2047" i="6"/>
  <c r="F2047" i="6"/>
  <c r="G2046" i="6"/>
  <c r="H2046" i="6" s="1"/>
  <c r="F2046" i="6"/>
  <c r="G2045" i="6"/>
  <c r="H2045" i="6" s="1"/>
  <c r="F2045" i="6"/>
  <c r="H2044" i="6"/>
  <c r="G2044" i="6"/>
  <c r="F2044" i="6"/>
  <c r="H2043" i="6"/>
  <c r="G2043" i="6"/>
  <c r="F2043" i="6"/>
  <c r="G2042" i="6"/>
  <c r="H2042" i="6" s="1"/>
  <c r="F2042" i="6"/>
  <c r="G2041" i="6"/>
  <c r="H2041" i="6" s="1"/>
  <c r="F2041" i="6"/>
  <c r="H2040" i="6"/>
  <c r="G2040" i="6"/>
  <c r="F2040" i="6"/>
  <c r="H2039" i="6"/>
  <c r="G2039" i="6"/>
  <c r="F2039" i="6"/>
  <c r="G2038" i="6"/>
  <c r="H2038" i="6" s="1"/>
  <c r="F2038" i="6"/>
  <c r="G2037" i="6"/>
  <c r="H2037" i="6" s="1"/>
  <c r="F2037" i="6"/>
  <c r="H2036" i="6"/>
  <c r="G2036" i="6"/>
  <c r="F2036" i="6"/>
  <c r="H2035" i="6"/>
  <c r="G2035" i="6"/>
  <c r="F2035" i="6"/>
  <c r="G2034" i="6"/>
  <c r="H2034" i="6" s="1"/>
  <c r="F2034" i="6"/>
  <c r="G2033" i="6"/>
  <c r="H2033" i="6" s="1"/>
  <c r="F2033" i="6"/>
  <c r="H2032" i="6"/>
  <c r="G2032" i="6"/>
  <c r="F2032" i="6"/>
  <c r="H2031" i="6"/>
  <c r="G2031" i="6"/>
  <c r="F2031" i="6"/>
  <c r="G2030" i="6"/>
  <c r="H2030" i="6" s="1"/>
  <c r="F2030" i="6"/>
  <c r="G2029" i="6"/>
  <c r="H2029" i="6" s="1"/>
  <c r="F2029" i="6"/>
  <c r="H2028" i="6"/>
  <c r="G2028" i="6"/>
  <c r="F2028" i="6"/>
  <c r="H2027" i="6"/>
  <c r="G2027" i="6"/>
  <c r="F2027" i="6"/>
  <c r="G2026" i="6"/>
  <c r="H2026" i="6" s="1"/>
  <c r="F2026" i="6"/>
  <c r="G2025" i="6"/>
  <c r="H2025" i="6" s="1"/>
  <c r="F2025" i="6"/>
  <c r="H2024" i="6"/>
  <c r="G2024" i="6"/>
  <c r="F2024" i="6"/>
  <c r="H2023" i="6"/>
  <c r="G2023" i="6"/>
  <c r="F2023" i="6"/>
  <c r="H2022" i="6"/>
  <c r="G2022" i="6"/>
  <c r="F2022" i="6"/>
  <c r="G2021" i="6"/>
  <c r="H2021" i="6" s="1"/>
  <c r="F2021" i="6"/>
  <c r="H2020" i="6"/>
  <c r="G2020" i="6"/>
  <c r="F2020" i="6"/>
  <c r="H2019" i="6"/>
  <c r="G2019" i="6"/>
  <c r="F2019" i="6"/>
  <c r="G2018" i="6"/>
  <c r="H2018" i="6" s="1"/>
  <c r="F2018" i="6"/>
  <c r="G2017" i="6"/>
  <c r="H2017" i="6" s="1"/>
  <c r="F2017" i="6"/>
  <c r="H2016" i="6"/>
  <c r="G2016" i="6"/>
  <c r="F2016" i="6"/>
  <c r="G2015" i="6"/>
  <c r="H2015" i="6" s="1"/>
  <c r="F2015" i="6"/>
  <c r="G2014" i="6"/>
  <c r="H2014" i="6" s="1"/>
  <c r="F2014" i="6"/>
  <c r="G2013" i="6"/>
  <c r="H2013" i="6" s="1"/>
  <c r="F2013" i="6"/>
  <c r="G2012" i="6"/>
  <c r="H2012" i="6" s="1"/>
  <c r="F2012" i="6"/>
  <c r="H2011" i="6"/>
  <c r="G2011" i="6"/>
  <c r="F2011" i="6"/>
  <c r="G2010" i="6"/>
  <c r="H2010" i="6" s="1"/>
  <c r="F2010" i="6"/>
  <c r="H2009" i="6"/>
  <c r="G2009" i="6"/>
  <c r="F2009" i="6"/>
  <c r="G2008" i="6"/>
  <c r="H2008" i="6" s="1"/>
  <c r="F2008" i="6"/>
  <c r="H2007" i="6"/>
  <c r="G2007" i="6"/>
  <c r="F2007" i="6"/>
  <c r="G2006" i="6"/>
  <c r="H2006" i="6" s="1"/>
  <c r="F2006" i="6"/>
  <c r="H2005" i="6"/>
  <c r="G2005" i="6"/>
  <c r="F2005" i="6"/>
  <c r="G2004" i="6"/>
  <c r="H2004" i="6" s="1"/>
  <c r="F2004" i="6"/>
  <c r="H2003" i="6"/>
  <c r="G2003" i="6"/>
  <c r="F2003" i="6"/>
  <c r="G2002" i="6"/>
  <c r="H2002" i="6" s="1"/>
  <c r="F2002" i="6"/>
  <c r="H2001" i="6"/>
  <c r="G2001" i="6"/>
  <c r="F2001" i="6"/>
  <c r="G2000" i="6"/>
  <c r="H2000" i="6" s="1"/>
  <c r="F2000" i="6"/>
  <c r="H1999" i="6"/>
  <c r="G1999" i="6"/>
  <c r="F1999" i="6"/>
  <c r="H1998" i="6"/>
  <c r="G1998" i="6"/>
  <c r="F1998" i="6"/>
  <c r="H1997" i="6"/>
  <c r="G1997" i="6"/>
  <c r="F1997" i="6"/>
  <c r="G1996" i="6"/>
  <c r="H1996" i="6" s="1"/>
  <c r="F1996" i="6"/>
  <c r="H1995" i="6"/>
  <c r="G1995" i="6"/>
  <c r="F1995" i="6"/>
  <c r="G1994" i="6"/>
  <c r="H1994" i="6" s="1"/>
  <c r="F1994" i="6"/>
  <c r="H1993" i="6"/>
  <c r="G1993" i="6"/>
  <c r="F1993" i="6"/>
  <c r="G1992" i="6"/>
  <c r="H1992" i="6" s="1"/>
  <c r="F1992" i="6"/>
  <c r="H1991" i="6"/>
  <c r="G1991" i="6"/>
  <c r="F1991" i="6"/>
  <c r="G1990" i="6"/>
  <c r="H1990" i="6" s="1"/>
  <c r="F1990" i="6"/>
  <c r="H1989" i="6"/>
  <c r="G1989" i="6"/>
  <c r="F1989" i="6"/>
  <c r="G1988" i="6"/>
  <c r="H1988" i="6" s="1"/>
  <c r="F1988" i="6"/>
  <c r="H1987" i="6"/>
  <c r="G1987" i="6"/>
  <c r="F1987" i="6"/>
  <c r="G1986" i="6"/>
  <c r="H1986" i="6" s="1"/>
  <c r="F1986" i="6"/>
  <c r="H1985" i="6"/>
  <c r="G1985" i="6"/>
  <c r="F1985" i="6"/>
  <c r="G1984" i="6"/>
  <c r="H1984" i="6" s="1"/>
  <c r="F1984" i="6"/>
  <c r="H1983" i="6"/>
  <c r="G1983" i="6"/>
  <c r="F1983" i="6"/>
  <c r="G1982" i="6"/>
  <c r="H1982" i="6" s="1"/>
  <c r="F1982" i="6"/>
  <c r="H1981" i="6"/>
  <c r="G1981" i="6"/>
  <c r="F1981" i="6"/>
  <c r="G1980" i="6"/>
  <c r="H1980" i="6" s="1"/>
  <c r="F1980" i="6"/>
  <c r="H1979" i="6"/>
  <c r="G1979" i="6"/>
  <c r="F1979" i="6"/>
  <c r="H1978" i="6"/>
  <c r="G1978" i="6"/>
  <c r="F1978" i="6"/>
  <c r="H1977" i="6"/>
  <c r="G1977" i="6"/>
  <c r="F1977" i="6"/>
  <c r="G1976" i="6"/>
  <c r="H1976" i="6" s="1"/>
  <c r="F1976" i="6"/>
  <c r="H1975" i="6"/>
  <c r="G1975" i="6"/>
  <c r="F1975" i="6"/>
  <c r="H1974" i="6"/>
  <c r="G1974" i="6"/>
  <c r="F1974" i="6"/>
  <c r="H1973" i="6"/>
  <c r="G1973" i="6"/>
  <c r="F1973" i="6"/>
  <c r="G1972" i="6"/>
  <c r="H1972" i="6" s="1"/>
  <c r="F1972" i="6"/>
  <c r="H1971" i="6"/>
  <c r="G1971" i="6"/>
  <c r="F1971" i="6"/>
  <c r="G1970" i="6"/>
  <c r="H1970" i="6" s="1"/>
  <c r="F1970" i="6"/>
  <c r="H1969" i="6"/>
  <c r="G1969" i="6"/>
  <c r="F1969" i="6"/>
  <c r="G1968" i="6"/>
  <c r="H1968" i="6" s="1"/>
  <c r="F1968" i="6"/>
  <c r="H1967" i="6"/>
  <c r="G1967" i="6"/>
  <c r="F1967" i="6"/>
  <c r="G1966" i="6"/>
  <c r="H1966" i="6" s="1"/>
  <c r="F1966" i="6"/>
  <c r="H1965" i="6"/>
  <c r="G1965" i="6"/>
  <c r="F1965" i="6"/>
  <c r="G1964" i="6"/>
  <c r="H1964" i="6" s="1"/>
  <c r="F1964" i="6"/>
  <c r="H1963" i="6"/>
  <c r="G1963" i="6"/>
  <c r="F1963" i="6"/>
  <c r="G1962" i="6"/>
  <c r="H1962" i="6" s="1"/>
  <c r="F1962" i="6"/>
  <c r="H1961" i="6"/>
  <c r="G1961" i="6"/>
  <c r="F1961" i="6"/>
  <c r="G1960" i="6"/>
  <c r="H1960" i="6" s="1"/>
  <c r="F1960" i="6"/>
  <c r="H1959" i="6"/>
  <c r="G1959" i="6"/>
  <c r="F1959" i="6"/>
  <c r="G1958" i="6"/>
  <c r="H1958" i="6" s="1"/>
  <c r="F1958" i="6"/>
  <c r="H1957" i="6"/>
  <c r="G1957" i="6"/>
  <c r="F1957" i="6"/>
  <c r="G1956" i="6"/>
  <c r="H1956" i="6" s="1"/>
  <c r="F1956" i="6"/>
  <c r="H1955" i="6"/>
  <c r="G1955" i="6"/>
  <c r="F1955" i="6"/>
  <c r="G1954" i="6"/>
  <c r="H1954" i="6" s="1"/>
  <c r="F1954" i="6"/>
  <c r="H1953" i="6"/>
  <c r="G1953" i="6"/>
  <c r="F1953" i="6"/>
  <c r="G1952" i="6"/>
  <c r="H1952" i="6" s="1"/>
  <c r="F1952" i="6"/>
  <c r="H1951" i="6"/>
  <c r="G1951" i="6"/>
  <c r="F1951" i="6"/>
  <c r="G1950" i="6"/>
  <c r="H1950" i="6" s="1"/>
  <c r="F1950" i="6"/>
  <c r="H1949" i="6"/>
  <c r="G1949" i="6"/>
  <c r="F1949" i="6"/>
  <c r="G1948" i="6"/>
  <c r="H1948" i="6" s="1"/>
  <c r="F1948" i="6"/>
  <c r="H1947" i="6"/>
  <c r="G1947" i="6"/>
  <c r="F1947" i="6"/>
  <c r="G1946" i="6"/>
  <c r="H1946" i="6" s="1"/>
  <c r="F1946" i="6"/>
  <c r="H1945" i="6"/>
  <c r="G1945" i="6"/>
  <c r="F1945" i="6"/>
  <c r="G1944" i="6"/>
  <c r="H1944" i="6" s="1"/>
  <c r="F1944" i="6"/>
  <c r="H1943" i="6"/>
  <c r="G1943" i="6"/>
  <c r="F1943" i="6"/>
  <c r="G1942" i="6"/>
  <c r="H1942" i="6" s="1"/>
  <c r="F1942" i="6"/>
  <c r="H1941" i="6"/>
  <c r="G1941" i="6"/>
  <c r="F1941" i="6"/>
  <c r="G1940" i="6"/>
  <c r="H1940" i="6" s="1"/>
  <c r="F1940" i="6"/>
  <c r="H1939" i="6"/>
  <c r="G1939" i="6"/>
  <c r="F1939" i="6"/>
  <c r="G1938" i="6"/>
  <c r="H1938" i="6" s="1"/>
  <c r="F1938" i="6"/>
  <c r="H1937" i="6"/>
  <c r="G1937" i="6"/>
  <c r="F1937" i="6"/>
  <c r="G1936" i="6"/>
  <c r="H1936" i="6" s="1"/>
  <c r="F1936" i="6"/>
  <c r="H1935" i="6"/>
  <c r="G1935" i="6"/>
  <c r="F1935" i="6"/>
  <c r="G1934" i="6"/>
  <c r="H1934" i="6" s="1"/>
  <c r="F1934" i="6"/>
  <c r="H1933" i="6"/>
  <c r="G1933" i="6"/>
  <c r="F1933" i="6"/>
  <c r="G1932" i="6"/>
  <c r="H1932" i="6" s="1"/>
  <c r="F1932" i="6"/>
  <c r="H1931" i="6"/>
  <c r="G1931" i="6"/>
  <c r="F1931" i="6"/>
  <c r="G1930" i="6"/>
  <c r="H1930" i="6" s="1"/>
  <c r="F1930" i="6"/>
  <c r="H1929" i="6"/>
  <c r="G1929" i="6"/>
  <c r="F1929" i="6"/>
  <c r="G1928" i="6"/>
  <c r="H1928" i="6" s="1"/>
  <c r="F1928" i="6"/>
  <c r="H1927" i="6"/>
  <c r="G1927" i="6"/>
  <c r="F1927" i="6"/>
  <c r="G1926" i="6"/>
  <c r="H1926" i="6" s="1"/>
  <c r="F1926" i="6"/>
  <c r="H1925" i="6"/>
  <c r="G1925" i="6"/>
  <c r="F1925" i="6"/>
  <c r="G1924" i="6"/>
  <c r="H1924" i="6" s="1"/>
  <c r="F1924" i="6"/>
  <c r="H1923" i="6"/>
  <c r="G1923" i="6"/>
  <c r="F1923" i="6"/>
  <c r="G1922" i="6"/>
  <c r="H1922" i="6" s="1"/>
  <c r="F1922" i="6"/>
  <c r="H1921" i="6"/>
  <c r="G1921" i="6"/>
  <c r="F1921" i="6"/>
  <c r="G1920" i="6"/>
  <c r="H1920" i="6" s="1"/>
  <c r="F1920" i="6"/>
  <c r="H1919" i="6"/>
  <c r="G1919" i="6"/>
  <c r="F1919" i="6"/>
  <c r="G1918" i="6"/>
  <c r="H1918" i="6" s="1"/>
  <c r="F1918" i="6"/>
  <c r="H1917" i="6"/>
  <c r="G1917" i="6"/>
  <c r="F1917" i="6"/>
  <c r="G1916" i="6"/>
  <c r="H1916" i="6" s="1"/>
  <c r="F1916" i="6"/>
  <c r="H1915" i="6"/>
  <c r="G1915" i="6"/>
  <c r="F1915" i="6"/>
  <c r="G1914" i="6"/>
  <c r="H1914" i="6" s="1"/>
  <c r="F1914" i="6"/>
  <c r="H1913" i="6"/>
  <c r="G1913" i="6"/>
  <c r="F1913" i="6"/>
  <c r="G1912" i="6"/>
  <c r="H1912" i="6" s="1"/>
  <c r="F1912" i="6"/>
  <c r="H1911" i="6"/>
  <c r="G1911" i="6"/>
  <c r="F1911" i="6"/>
  <c r="G1910" i="6"/>
  <c r="H1910" i="6" s="1"/>
  <c r="F1910" i="6"/>
  <c r="H1909" i="6"/>
  <c r="G1909" i="6"/>
  <c r="F1909" i="6"/>
  <c r="G1908" i="6"/>
  <c r="H1908" i="6" s="1"/>
  <c r="F1908" i="6"/>
  <c r="H1907" i="6"/>
  <c r="G1907" i="6"/>
  <c r="F1907" i="6"/>
  <c r="G1906" i="6"/>
  <c r="H1906" i="6" s="1"/>
  <c r="F1906" i="6"/>
  <c r="H1905" i="6"/>
  <c r="G1905" i="6"/>
  <c r="F1905" i="6"/>
  <c r="G1904" i="6"/>
  <c r="H1904" i="6" s="1"/>
  <c r="F1904" i="6"/>
  <c r="H1903" i="6"/>
  <c r="G1903" i="6"/>
  <c r="F1903" i="6"/>
  <c r="G1902" i="6"/>
  <c r="H1902" i="6" s="1"/>
  <c r="F1902" i="6"/>
  <c r="H1901" i="6"/>
  <c r="G1901" i="6"/>
  <c r="F1901" i="6"/>
  <c r="G1900" i="6"/>
  <c r="H1900" i="6" s="1"/>
  <c r="F1900" i="6"/>
  <c r="H1899" i="6"/>
  <c r="G1899" i="6"/>
  <c r="F1899" i="6"/>
  <c r="G1898" i="6"/>
  <c r="H1898" i="6" s="1"/>
  <c r="F1898" i="6"/>
  <c r="H1897" i="6"/>
  <c r="G1897" i="6"/>
  <c r="F1897" i="6"/>
  <c r="G1896" i="6"/>
  <c r="H1896" i="6" s="1"/>
  <c r="F1896" i="6"/>
  <c r="H1895" i="6"/>
  <c r="G1895" i="6"/>
  <c r="F1895" i="6"/>
  <c r="G1894" i="6"/>
  <c r="H1894" i="6" s="1"/>
  <c r="F1894" i="6"/>
  <c r="H1893" i="6"/>
  <c r="G1893" i="6"/>
  <c r="F1893" i="6"/>
  <c r="G1892" i="6"/>
  <c r="H1892" i="6" s="1"/>
  <c r="F1892" i="6"/>
  <c r="H1891" i="6"/>
  <c r="G1891" i="6"/>
  <c r="F1891" i="6"/>
  <c r="G1890" i="6"/>
  <c r="H1890" i="6" s="1"/>
  <c r="F1890" i="6"/>
  <c r="H1889" i="6"/>
  <c r="G1889" i="6"/>
  <c r="F1889" i="6"/>
  <c r="G1888" i="6"/>
  <c r="H1888" i="6" s="1"/>
  <c r="F1888" i="6"/>
  <c r="H1887" i="6"/>
  <c r="G1887" i="6"/>
  <c r="F1887" i="6"/>
  <c r="G1886" i="6"/>
  <c r="H1886" i="6" s="1"/>
  <c r="F1886" i="6"/>
  <c r="H1885" i="6"/>
  <c r="G1885" i="6"/>
  <c r="F1885" i="6"/>
  <c r="G1884" i="6"/>
  <c r="H1884" i="6" s="1"/>
  <c r="F1884" i="6"/>
  <c r="H1883" i="6"/>
  <c r="G1883" i="6"/>
  <c r="F1883" i="6"/>
  <c r="G1882" i="6"/>
  <c r="H1882" i="6" s="1"/>
  <c r="F1882" i="6"/>
  <c r="H1881" i="6"/>
  <c r="G1881" i="6"/>
  <c r="F1881" i="6"/>
  <c r="G1880" i="6"/>
  <c r="H1880" i="6" s="1"/>
  <c r="F1880" i="6"/>
  <c r="H1879" i="6"/>
  <c r="G1879" i="6"/>
  <c r="F1879" i="6"/>
  <c r="G1878" i="6"/>
  <c r="H1878" i="6" s="1"/>
  <c r="F1878" i="6"/>
  <c r="H1877" i="6"/>
  <c r="G1877" i="6"/>
  <c r="F1877" i="6"/>
  <c r="G1876" i="6"/>
  <c r="H1876" i="6" s="1"/>
  <c r="F1876" i="6"/>
  <c r="H1875" i="6"/>
  <c r="G1875" i="6"/>
  <c r="F1875" i="6"/>
  <c r="G1874" i="6"/>
  <c r="H1874" i="6" s="1"/>
  <c r="F1874" i="6"/>
  <c r="H1873" i="6"/>
  <c r="G1873" i="6"/>
  <c r="F1873" i="6"/>
  <c r="G1872" i="6"/>
  <c r="H1872" i="6" s="1"/>
  <c r="F1872" i="6"/>
  <c r="H1871" i="6"/>
  <c r="G1871" i="6"/>
  <c r="F1871" i="6"/>
  <c r="G1870" i="6"/>
  <c r="H1870" i="6" s="1"/>
  <c r="F1870" i="6"/>
  <c r="H1869" i="6"/>
  <c r="G1869" i="6"/>
  <c r="F1869" i="6"/>
  <c r="G1868" i="6"/>
  <c r="H1868" i="6" s="1"/>
  <c r="F1868" i="6"/>
  <c r="H1867" i="6"/>
  <c r="G1867" i="6"/>
  <c r="F1867" i="6"/>
  <c r="G1866" i="6"/>
  <c r="H1866" i="6" s="1"/>
  <c r="F1866" i="6"/>
  <c r="H1865" i="6"/>
  <c r="G1865" i="6"/>
  <c r="F1865" i="6"/>
  <c r="G1864" i="6"/>
  <c r="H1864" i="6" s="1"/>
  <c r="F1864" i="6"/>
  <c r="H1863" i="6"/>
  <c r="G1863" i="6"/>
  <c r="F1863" i="6"/>
  <c r="G1862" i="6"/>
  <c r="H1862" i="6" s="1"/>
  <c r="F1862" i="6"/>
  <c r="H1861" i="6"/>
  <c r="G1861" i="6"/>
  <c r="F1861" i="6"/>
  <c r="G1860" i="6"/>
  <c r="H1860" i="6" s="1"/>
  <c r="F1860" i="6"/>
  <c r="H1859" i="6"/>
  <c r="G1859" i="6"/>
  <c r="F1859" i="6"/>
  <c r="G1858" i="6"/>
  <c r="H1858" i="6" s="1"/>
  <c r="F1858" i="6"/>
  <c r="H1857" i="6"/>
  <c r="G1857" i="6"/>
  <c r="F1857" i="6"/>
  <c r="G1856" i="6"/>
  <c r="H1856" i="6" s="1"/>
  <c r="F1856" i="6"/>
  <c r="H1855" i="6"/>
  <c r="G1855" i="6"/>
  <c r="F1855" i="6"/>
  <c r="G1854" i="6"/>
  <c r="H1854" i="6" s="1"/>
  <c r="F1854" i="6"/>
  <c r="H1853" i="6"/>
  <c r="G1853" i="6"/>
  <c r="F1853" i="6"/>
  <c r="G1852" i="6"/>
  <c r="H1852" i="6" s="1"/>
  <c r="F1852" i="6"/>
  <c r="H1851" i="6"/>
  <c r="G1851" i="6"/>
  <c r="F1851" i="6"/>
  <c r="G1850" i="6"/>
  <c r="H1850" i="6" s="1"/>
  <c r="F1850" i="6"/>
  <c r="H1849" i="6"/>
  <c r="G1849" i="6"/>
  <c r="F1849" i="6"/>
  <c r="G1848" i="6"/>
  <c r="H1848" i="6" s="1"/>
  <c r="F1848" i="6"/>
  <c r="H1847" i="6"/>
  <c r="G1847" i="6"/>
  <c r="F1847" i="6"/>
  <c r="G1846" i="6"/>
  <c r="H1846" i="6" s="1"/>
  <c r="F1846" i="6"/>
  <c r="H1845" i="6"/>
  <c r="G1845" i="6"/>
  <c r="F1845" i="6"/>
  <c r="G1844" i="6"/>
  <c r="H1844" i="6" s="1"/>
  <c r="F1844" i="6"/>
  <c r="H1843" i="6"/>
  <c r="G1843" i="6"/>
  <c r="F1843" i="6"/>
  <c r="G1842" i="6"/>
  <c r="H1842" i="6" s="1"/>
  <c r="F1842" i="6"/>
  <c r="H1841" i="6"/>
  <c r="G1841" i="6"/>
  <c r="F1841" i="6"/>
  <c r="G1840" i="6"/>
  <c r="H1840" i="6" s="1"/>
  <c r="F1840" i="6"/>
  <c r="H1839" i="6"/>
  <c r="G1839" i="6"/>
  <c r="F1839" i="6"/>
  <c r="G1838" i="6"/>
  <c r="H1838" i="6" s="1"/>
  <c r="F1838" i="6"/>
  <c r="H1837" i="6"/>
  <c r="G1837" i="6"/>
  <c r="F1837" i="6"/>
  <c r="G1836" i="6"/>
  <c r="H1836" i="6" s="1"/>
  <c r="F1836" i="6"/>
  <c r="H1835" i="6"/>
  <c r="G1835" i="6"/>
  <c r="F1835" i="6"/>
  <c r="G1834" i="6"/>
  <c r="H1834" i="6" s="1"/>
  <c r="F1834" i="6"/>
  <c r="H1833" i="6"/>
  <c r="G1833" i="6"/>
  <c r="F1833" i="6"/>
  <c r="G1832" i="6"/>
  <c r="H1832" i="6" s="1"/>
  <c r="F1832" i="6"/>
  <c r="H1831" i="6"/>
  <c r="G1831" i="6"/>
  <c r="F1831" i="6"/>
  <c r="G1830" i="6"/>
  <c r="H1830" i="6" s="1"/>
  <c r="F1830" i="6"/>
  <c r="H1829" i="6"/>
  <c r="G1829" i="6"/>
  <c r="F1829" i="6"/>
  <c r="G1828" i="6"/>
  <c r="H1828" i="6" s="1"/>
  <c r="F1828" i="6"/>
  <c r="H1827" i="6"/>
  <c r="G1827" i="6"/>
  <c r="F1827" i="6"/>
  <c r="G1826" i="6"/>
  <c r="H1826" i="6" s="1"/>
  <c r="F1826" i="6"/>
  <c r="H1825" i="6"/>
  <c r="G1825" i="6"/>
  <c r="F1825" i="6"/>
  <c r="G1824" i="6"/>
  <c r="H1824" i="6" s="1"/>
  <c r="F1824" i="6"/>
  <c r="H1823" i="6"/>
  <c r="G1823" i="6"/>
  <c r="F1823" i="6"/>
  <c r="G1822" i="6"/>
  <c r="H1822" i="6" s="1"/>
  <c r="F1822" i="6"/>
  <c r="H1821" i="6"/>
  <c r="G1821" i="6"/>
  <c r="F1821" i="6"/>
  <c r="G1820" i="6"/>
  <c r="H1820" i="6" s="1"/>
  <c r="F1820" i="6"/>
  <c r="H1819" i="6"/>
  <c r="G1819" i="6"/>
  <c r="F1819" i="6"/>
  <c r="G1818" i="6"/>
  <c r="H1818" i="6" s="1"/>
  <c r="F1818" i="6"/>
  <c r="H1817" i="6"/>
  <c r="G1817" i="6"/>
  <c r="F1817" i="6"/>
  <c r="G1816" i="6"/>
  <c r="H1816" i="6" s="1"/>
  <c r="F1816" i="6"/>
  <c r="H1815" i="6"/>
  <c r="G1815" i="6"/>
  <c r="F1815" i="6"/>
  <c r="G1814" i="6"/>
  <c r="H1814" i="6" s="1"/>
  <c r="F1814" i="6"/>
  <c r="H1813" i="6"/>
  <c r="G1813" i="6"/>
  <c r="F1813" i="6"/>
  <c r="G1812" i="6"/>
  <c r="H1812" i="6" s="1"/>
  <c r="F1812" i="6"/>
  <c r="H1811" i="6"/>
  <c r="G1811" i="6"/>
  <c r="F1811" i="6"/>
  <c r="G1810" i="6"/>
  <c r="H1810" i="6" s="1"/>
  <c r="F1810" i="6"/>
  <c r="H1809" i="6"/>
  <c r="G1809" i="6"/>
  <c r="F1809" i="6"/>
  <c r="G1808" i="6"/>
  <c r="H1808" i="6" s="1"/>
  <c r="F1808" i="6"/>
  <c r="H1807" i="6"/>
  <c r="G1807" i="6"/>
  <c r="F1807" i="6"/>
  <c r="G1806" i="6"/>
  <c r="H1806" i="6" s="1"/>
  <c r="F1806" i="6"/>
  <c r="H1805" i="6"/>
  <c r="G1805" i="6"/>
  <c r="F1805" i="6"/>
  <c r="G1804" i="6"/>
  <c r="H1804" i="6" s="1"/>
  <c r="F1804" i="6"/>
  <c r="H1803" i="6"/>
  <c r="G1803" i="6"/>
  <c r="F1803" i="6"/>
  <c r="G1802" i="6"/>
  <c r="H1802" i="6" s="1"/>
  <c r="F1802" i="6"/>
  <c r="G1801" i="6"/>
  <c r="H1801" i="6" s="1"/>
  <c r="F1801" i="6"/>
  <c r="G1800" i="6"/>
  <c r="H1800" i="6" s="1"/>
  <c r="F1800" i="6"/>
  <c r="H1799" i="6"/>
  <c r="G1799" i="6"/>
  <c r="F1799" i="6"/>
  <c r="G1798" i="6"/>
  <c r="H1798" i="6" s="1"/>
  <c r="F1798" i="6"/>
  <c r="G1797" i="6"/>
  <c r="H1797" i="6" s="1"/>
  <c r="F1797" i="6"/>
  <c r="G1796" i="6"/>
  <c r="H1796" i="6" s="1"/>
  <c r="F1796" i="6"/>
  <c r="H1795" i="6"/>
  <c r="G1795" i="6"/>
  <c r="F1795" i="6"/>
  <c r="G1794" i="6"/>
  <c r="H1794" i="6" s="1"/>
  <c r="F1794" i="6"/>
  <c r="G1793" i="6"/>
  <c r="H1793" i="6" s="1"/>
  <c r="F1793" i="6"/>
  <c r="G1792" i="6"/>
  <c r="H1792" i="6" s="1"/>
  <c r="F1792" i="6"/>
  <c r="H1791" i="6"/>
  <c r="G1791" i="6"/>
  <c r="F1791" i="6"/>
  <c r="G1790" i="6"/>
  <c r="H1790" i="6" s="1"/>
  <c r="F1790" i="6"/>
  <c r="G1789" i="6"/>
  <c r="H1789" i="6" s="1"/>
  <c r="F1789" i="6"/>
  <c r="G1788" i="6"/>
  <c r="H1788" i="6" s="1"/>
  <c r="F1788" i="6"/>
  <c r="H1787" i="6"/>
  <c r="G1787" i="6"/>
  <c r="F1787" i="6"/>
  <c r="G1786" i="6"/>
  <c r="H1786" i="6" s="1"/>
  <c r="F1786" i="6"/>
  <c r="G1785" i="6"/>
  <c r="H1785" i="6" s="1"/>
  <c r="F1785" i="6"/>
  <c r="G1784" i="6"/>
  <c r="H1784" i="6" s="1"/>
  <c r="F1784" i="6"/>
  <c r="H1783" i="6"/>
  <c r="G1783" i="6"/>
  <c r="F1783" i="6"/>
  <c r="G1782" i="6"/>
  <c r="H1782" i="6" s="1"/>
  <c r="F1782" i="6"/>
  <c r="G1781" i="6"/>
  <c r="H1781" i="6" s="1"/>
  <c r="F1781" i="6"/>
  <c r="G1780" i="6"/>
  <c r="H1780" i="6" s="1"/>
  <c r="F1780" i="6"/>
  <c r="H1779" i="6"/>
  <c r="G1779" i="6"/>
  <c r="F1779" i="6"/>
  <c r="G1778" i="6"/>
  <c r="H1778" i="6" s="1"/>
  <c r="F1778" i="6"/>
  <c r="G1777" i="6"/>
  <c r="H1777" i="6" s="1"/>
  <c r="F1777" i="6"/>
  <c r="G1776" i="6"/>
  <c r="H1776" i="6" s="1"/>
  <c r="F1776" i="6"/>
  <c r="H1775" i="6"/>
  <c r="G1775" i="6"/>
  <c r="F1775" i="6"/>
  <c r="G1774" i="6"/>
  <c r="H1774" i="6" s="1"/>
  <c r="F1774" i="6"/>
  <c r="G1773" i="6"/>
  <c r="H1773" i="6" s="1"/>
  <c r="F1773" i="6"/>
  <c r="G1772" i="6"/>
  <c r="H1772" i="6" s="1"/>
  <c r="F1772" i="6"/>
  <c r="H1771" i="6"/>
  <c r="G1771" i="6"/>
  <c r="F1771" i="6"/>
  <c r="G1770" i="6"/>
  <c r="H1770" i="6" s="1"/>
  <c r="F1770" i="6"/>
  <c r="G1769" i="6"/>
  <c r="H1769" i="6" s="1"/>
  <c r="F1769" i="6"/>
  <c r="G1768" i="6"/>
  <c r="H1768" i="6" s="1"/>
  <c r="F1768" i="6"/>
  <c r="H1767" i="6"/>
  <c r="G1767" i="6"/>
  <c r="F1767" i="6"/>
  <c r="G1766" i="6"/>
  <c r="H1766" i="6" s="1"/>
  <c r="F1766" i="6"/>
  <c r="G1765" i="6"/>
  <c r="H1765" i="6" s="1"/>
  <c r="F1765" i="6"/>
  <c r="G1764" i="6"/>
  <c r="H1764" i="6" s="1"/>
  <c r="F1764" i="6"/>
  <c r="H1763" i="6"/>
  <c r="G1763" i="6"/>
  <c r="F1763" i="6"/>
  <c r="G1762" i="6"/>
  <c r="H1762" i="6" s="1"/>
  <c r="F1762" i="6"/>
  <c r="G1761" i="6"/>
  <c r="H1761" i="6" s="1"/>
  <c r="F1761" i="6"/>
  <c r="G1760" i="6"/>
  <c r="H1760" i="6" s="1"/>
  <c r="F1760" i="6"/>
  <c r="H1759" i="6"/>
  <c r="G1759" i="6"/>
  <c r="F1759" i="6"/>
  <c r="H1758" i="6"/>
  <c r="G1758" i="6"/>
  <c r="F1758" i="6"/>
  <c r="G1757" i="6"/>
  <c r="H1757" i="6" s="1"/>
  <c r="F1757" i="6"/>
  <c r="G1756" i="6"/>
  <c r="H1756" i="6" s="1"/>
  <c r="F1756" i="6"/>
  <c r="N1755" i="6"/>
  <c r="M1755" i="6"/>
  <c r="O1755" i="6" s="1"/>
  <c r="P1755" i="6" s="1"/>
  <c r="L1755" i="6"/>
  <c r="G1755" i="6"/>
  <c r="H1755" i="6" s="1"/>
  <c r="F1755" i="6"/>
  <c r="N1754" i="6"/>
  <c r="M1754" i="6"/>
  <c r="L1754" i="6"/>
  <c r="G1754" i="6"/>
  <c r="H1754" i="6" s="1"/>
  <c r="F1754" i="6"/>
  <c r="N1753" i="6"/>
  <c r="M1753" i="6"/>
  <c r="L1753" i="6"/>
  <c r="G1753" i="6"/>
  <c r="H1753" i="6" s="1"/>
  <c r="F1753" i="6"/>
  <c r="N1752" i="6"/>
  <c r="M1752" i="6"/>
  <c r="L1752" i="6"/>
  <c r="G1752" i="6"/>
  <c r="H1752" i="6" s="1"/>
  <c r="F1752" i="6"/>
  <c r="N1751" i="6"/>
  <c r="M1751" i="6"/>
  <c r="L1751" i="6"/>
  <c r="G1751" i="6"/>
  <c r="H1751" i="6" s="1"/>
  <c r="F1751" i="6"/>
  <c r="N1750" i="6"/>
  <c r="M1750" i="6"/>
  <c r="L1750" i="6"/>
  <c r="G1750" i="6"/>
  <c r="H1750" i="6" s="1"/>
  <c r="F1750" i="6"/>
  <c r="N1749" i="6"/>
  <c r="M1749" i="6"/>
  <c r="L1749" i="6"/>
  <c r="G1749" i="6"/>
  <c r="H1749" i="6" s="1"/>
  <c r="F1749" i="6"/>
  <c r="N1748" i="6"/>
  <c r="M1748" i="6"/>
  <c r="L1748" i="6"/>
  <c r="G1748" i="6"/>
  <c r="H1748" i="6" s="1"/>
  <c r="F1748" i="6"/>
  <c r="N1747" i="6"/>
  <c r="M1747" i="6"/>
  <c r="L1747" i="6"/>
  <c r="G1747" i="6"/>
  <c r="H1747" i="6" s="1"/>
  <c r="F1747" i="6"/>
  <c r="N1746" i="6"/>
  <c r="M1746" i="6"/>
  <c r="L1746" i="6"/>
  <c r="G1746" i="6"/>
  <c r="H1746" i="6" s="1"/>
  <c r="F1746" i="6"/>
  <c r="N1745" i="6"/>
  <c r="M1745" i="6"/>
  <c r="L1745" i="6"/>
  <c r="G1745" i="6"/>
  <c r="H1745" i="6" s="1"/>
  <c r="F1745" i="6"/>
  <c r="N1744" i="6"/>
  <c r="M1744" i="6"/>
  <c r="L1744" i="6"/>
  <c r="G1744" i="6"/>
  <c r="H1744" i="6" s="1"/>
  <c r="F1744" i="6"/>
  <c r="N1743" i="6"/>
  <c r="M1743" i="6"/>
  <c r="L1743" i="6"/>
  <c r="G1743" i="6"/>
  <c r="H1743" i="6" s="1"/>
  <c r="F1743" i="6"/>
  <c r="N1742" i="6"/>
  <c r="M1742" i="6"/>
  <c r="L1742" i="6"/>
  <c r="G1742" i="6"/>
  <c r="H1742" i="6" s="1"/>
  <c r="F1742" i="6"/>
  <c r="N1741" i="6"/>
  <c r="M1741" i="6"/>
  <c r="L1741" i="6"/>
  <c r="G1741" i="6"/>
  <c r="H1741" i="6" s="1"/>
  <c r="F1741" i="6"/>
  <c r="N1740" i="6"/>
  <c r="M1740" i="6"/>
  <c r="L1740" i="6"/>
  <c r="G1740" i="6"/>
  <c r="H1740" i="6" s="1"/>
  <c r="F1740" i="6"/>
  <c r="N1739" i="6"/>
  <c r="M1739" i="6"/>
  <c r="L1739" i="6"/>
  <c r="G1739" i="6"/>
  <c r="H1739" i="6" s="1"/>
  <c r="F1739" i="6"/>
  <c r="N1738" i="6"/>
  <c r="M1738" i="6"/>
  <c r="L1738" i="6"/>
  <c r="G1738" i="6"/>
  <c r="H1738" i="6" s="1"/>
  <c r="F1738" i="6"/>
  <c r="N1737" i="6"/>
  <c r="M1737" i="6"/>
  <c r="L1737" i="6"/>
  <c r="G1737" i="6"/>
  <c r="H1737" i="6" s="1"/>
  <c r="F1737" i="6"/>
  <c r="N1736" i="6"/>
  <c r="M1736" i="6"/>
  <c r="L1736" i="6"/>
  <c r="G1736" i="6"/>
  <c r="H1736" i="6" s="1"/>
  <c r="F1736" i="6"/>
  <c r="N1735" i="6"/>
  <c r="M1735" i="6"/>
  <c r="L1735" i="6"/>
  <c r="G1735" i="6"/>
  <c r="H1735" i="6" s="1"/>
  <c r="F1735" i="6"/>
  <c r="N1734" i="6"/>
  <c r="M1734" i="6"/>
  <c r="L1734" i="6"/>
  <c r="G1734" i="6"/>
  <c r="H1734" i="6" s="1"/>
  <c r="F1734" i="6"/>
  <c r="N1733" i="6"/>
  <c r="M1733" i="6"/>
  <c r="L1733" i="6"/>
  <c r="G1733" i="6"/>
  <c r="H1733" i="6" s="1"/>
  <c r="F1733" i="6"/>
  <c r="N1732" i="6"/>
  <c r="M1732" i="6"/>
  <c r="L1732" i="6"/>
  <c r="G1732" i="6"/>
  <c r="H1732" i="6" s="1"/>
  <c r="F1732" i="6"/>
  <c r="N1731" i="6"/>
  <c r="M1731" i="6"/>
  <c r="L1731" i="6"/>
  <c r="G1731" i="6"/>
  <c r="H1731" i="6" s="1"/>
  <c r="F1731" i="6"/>
  <c r="N1730" i="6"/>
  <c r="M1730" i="6"/>
  <c r="L1730" i="6"/>
  <c r="G1730" i="6"/>
  <c r="H1730" i="6" s="1"/>
  <c r="F1730" i="6"/>
  <c r="N1729" i="6"/>
  <c r="M1729" i="6"/>
  <c r="L1729" i="6"/>
  <c r="G1729" i="6"/>
  <c r="H1729" i="6" s="1"/>
  <c r="F1729" i="6"/>
  <c r="N1728" i="6"/>
  <c r="M1728" i="6"/>
  <c r="L1728" i="6"/>
  <c r="G1728" i="6"/>
  <c r="H1728" i="6" s="1"/>
  <c r="F1728" i="6"/>
  <c r="N1727" i="6"/>
  <c r="M1727" i="6"/>
  <c r="L1727" i="6"/>
  <c r="G1727" i="6"/>
  <c r="H1727" i="6" s="1"/>
  <c r="F1727" i="6"/>
  <c r="N1726" i="6"/>
  <c r="M1726" i="6"/>
  <c r="L1726" i="6"/>
  <c r="G1726" i="6"/>
  <c r="H1726" i="6" s="1"/>
  <c r="F1726" i="6"/>
  <c r="N1725" i="6"/>
  <c r="M1725" i="6"/>
  <c r="L1725" i="6"/>
  <c r="G1725" i="6"/>
  <c r="H1725" i="6" s="1"/>
  <c r="F1725" i="6"/>
  <c r="N1724" i="6"/>
  <c r="M1724" i="6"/>
  <c r="L1724" i="6"/>
  <c r="G1724" i="6"/>
  <c r="H1724" i="6" s="1"/>
  <c r="F1724" i="6"/>
  <c r="N1723" i="6"/>
  <c r="M1723" i="6"/>
  <c r="L1723" i="6"/>
  <c r="G1723" i="6"/>
  <c r="H1723" i="6" s="1"/>
  <c r="F1723" i="6"/>
  <c r="N1722" i="6"/>
  <c r="M1722" i="6"/>
  <c r="L1722" i="6"/>
  <c r="G1722" i="6"/>
  <c r="H1722" i="6" s="1"/>
  <c r="F1722" i="6"/>
  <c r="N1721" i="6"/>
  <c r="M1721" i="6"/>
  <c r="L1721" i="6"/>
  <c r="G1721" i="6"/>
  <c r="H1721" i="6" s="1"/>
  <c r="F1721" i="6"/>
  <c r="N1720" i="6"/>
  <c r="M1720" i="6"/>
  <c r="L1720" i="6"/>
  <c r="G1720" i="6"/>
  <c r="H1720" i="6" s="1"/>
  <c r="F1720" i="6"/>
  <c r="N1719" i="6"/>
  <c r="M1719" i="6"/>
  <c r="L1719" i="6"/>
  <c r="G1719" i="6"/>
  <c r="H1719" i="6" s="1"/>
  <c r="F1719" i="6"/>
  <c r="N1718" i="6"/>
  <c r="M1718" i="6"/>
  <c r="L1718" i="6"/>
  <c r="G1718" i="6"/>
  <c r="H1718" i="6" s="1"/>
  <c r="F1718" i="6"/>
  <c r="N1717" i="6"/>
  <c r="M1717" i="6"/>
  <c r="L1717" i="6"/>
  <c r="G1717" i="6"/>
  <c r="H1717" i="6" s="1"/>
  <c r="F1717" i="6"/>
  <c r="N1716" i="6"/>
  <c r="M1716" i="6"/>
  <c r="L1716" i="6"/>
  <c r="G1716" i="6"/>
  <c r="H1716" i="6" s="1"/>
  <c r="F1716" i="6"/>
  <c r="N1715" i="6"/>
  <c r="M1715" i="6"/>
  <c r="L1715" i="6"/>
  <c r="G1715" i="6"/>
  <c r="H1715" i="6" s="1"/>
  <c r="F1715" i="6"/>
  <c r="N1714" i="6"/>
  <c r="M1714" i="6"/>
  <c r="L1714" i="6"/>
  <c r="G1714" i="6"/>
  <c r="H1714" i="6" s="1"/>
  <c r="F1714" i="6"/>
  <c r="N1713" i="6"/>
  <c r="M1713" i="6"/>
  <c r="L1713" i="6"/>
  <c r="G1713" i="6"/>
  <c r="H1713" i="6" s="1"/>
  <c r="F1713" i="6"/>
  <c r="N1712" i="6"/>
  <c r="M1712" i="6"/>
  <c r="L1712" i="6"/>
  <c r="G1712" i="6"/>
  <c r="H1712" i="6" s="1"/>
  <c r="F1712" i="6"/>
  <c r="N1711" i="6"/>
  <c r="M1711" i="6"/>
  <c r="L1711" i="6"/>
  <c r="G1711" i="6"/>
  <c r="H1711" i="6" s="1"/>
  <c r="F1711" i="6"/>
  <c r="N1710" i="6"/>
  <c r="M1710" i="6"/>
  <c r="L1710" i="6"/>
  <c r="G1710" i="6"/>
  <c r="H1710" i="6" s="1"/>
  <c r="F1710" i="6"/>
  <c r="N1709" i="6"/>
  <c r="M1709" i="6"/>
  <c r="L1709" i="6"/>
  <c r="G1709" i="6"/>
  <c r="H1709" i="6" s="1"/>
  <c r="F1709" i="6"/>
  <c r="N1708" i="6"/>
  <c r="M1708" i="6"/>
  <c r="L1708" i="6"/>
  <c r="G1708" i="6"/>
  <c r="H1708" i="6" s="1"/>
  <c r="F1708" i="6"/>
  <c r="N1707" i="6"/>
  <c r="M1707" i="6"/>
  <c r="L1707" i="6"/>
  <c r="G1707" i="6"/>
  <c r="H1707" i="6" s="1"/>
  <c r="F1707" i="6"/>
  <c r="N1706" i="6"/>
  <c r="M1706" i="6"/>
  <c r="L1706" i="6"/>
  <c r="G1706" i="6"/>
  <c r="H1706" i="6" s="1"/>
  <c r="F1706" i="6"/>
  <c r="N1705" i="6"/>
  <c r="M1705" i="6"/>
  <c r="L1705" i="6"/>
  <c r="G1705" i="6"/>
  <c r="H1705" i="6" s="1"/>
  <c r="F1705" i="6"/>
  <c r="N1704" i="6"/>
  <c r="M1704" i="6"/>
  <c r="L1704" i="6"/>
  <c r="G1704" i="6"/>
  <c r="H1704" i="6" s="1"/>
  <c r="F1704" i="6"/>
  <c r="N1703" i="6"/>
  <c r="M1703" i="6"/>
  <c r="L1703" i="6"/>
  <c r="G1703" i="6"/>
  <c r="H1703" i="6" s="1"/>
  <c r="F1703" i="6"/>
  <c r="N1702" i="6"/>
  <c r="M1702" i="6"/>
  <c r="L1702" i="6"/>
  <c r="G1702" i="6"/>
  <c r="H1702" i="6" s="1"/>
  <c r="F1702" i="6"/>
  <c r="N1701" i="6"/>
  <c r="M1701" i="6"/>
  <c r="L1701" i="6"/>
  <c r="G1701" i="6"/>
  <c r="H1701" i="6" s="1"/>
  <c r="F1701" i="6"/>
  <c r="N1700" i="6"/>
  <c r="M1700" i="6"/>
  <c r="L1700" i="6"/>
  <c r="G1700" i="6"/>
  <c r="H1700" i="6" s="1"/>
  <c r="F1700" i="6"/>
  <c r="N1699" i="6"/>
  <c r="M1699" i="6"/>
  <c r="L1699" i="6"/>
  <c r="G1699" i="6"/>
  <c r="H1699" i="6" s="1"/>
  <c r="F1699" i="6"/>
  <c r="N1698" i="6"/>
  <c r="M1698" i="6"/>
  <c r="L1698" i="6"/>
  <c r="G1698" i="6"/>
  <c r="H1698" i="6" s="1"/>
  <c r="F1698" i="6"/>
  <c r="N1697" i="6"/>
  <c r="M1697" i="6"/>
  <c r="L1697" i="6"/>
  <c r="G1697" i="6"/>
  <c r="H1697" i="6" s="1"/>
  <c r="F1697" i="6"/>
  <c r="N1696" i="6"/>
  <c r="M1696" i="6"/>
  <c r="L1696" i="6"/>
  <c r="G1696" i="6"/>
  <c r="H1696" i="6" s="1"/>
  <c r="F1696" i="6"/>
  <c r="N1695" i="6"/>
  <c r="M1695" i="6"/>
  <c r="L1695" i="6"/>
  <c r="G1695" i="6"/>
  <c r="H1695" i="6" s="1"/>
  <c r="F1695" i="6"/>
  <c r="N1694" i="6"/>
  <c r="M1694" i="6"/>
  <c r="L1694" i="6"/>
  <c r="G1694" i="6"/>
  <c r="H1694" i="6" s="1"/>
  <c r="F1694" i="6"/>
  <c r="N1693" i="6"/>
  <c r="M1693" i="6"/>
  <c r="L1693" i="6"/>
  <c r="G1693" i="6"/>
  <c r="H1693" i="6" s="1"/>
  <c r="F1693" i="6"/>
  <c r="N1692" i="6"/>
  <c r="M1692" i="6"/>
  <c r="L1692" i="6"/>
  <c r="G1692" i="6"/>
  <c r="H1692" i="6" s="1"/>
  <c r="F1692" i="6"/>
  <c r="N1691" i="6"/>
  <c r="M1691" i="6"/>
  <c r="L1691" i="6"/>
  <c r="G1691" i="6"/>
  <c r="H1691" i="6" s="1"/>
  <c r="F1691" i="6"/>
  <c r="N1690" i="6"/>
  <c r="M1690" i="6"/>
  <c r="L1690" i="6"/>
  <c r="G1690" i="6"/>
  <c r="H1690" i="6" s="1"/>
  <c r="F1690" i="6"/>
  <c r="N1689" i="6"/>
  <c r="M1689" i="6"/>
  <c r="L1689" i="6"/>
  <c r="G1689" i="6"/>
  <c r="H1689" i="6" s="1"/>
  <c r="F1689" i="6"/>
  <c r="N1688" i="6"/>
  <c r="M1688" i="6"/>
  <c r="L1688" i="6"/>
  <c r="G1688" i="6"/>
  <c r="H1688" i="6" s="1"/>
  <c r="F1688" i="6"/>
  <c r="N1687" i="6"/>
  <c r="M1687" i="6"/>
  <c r="L1687" i="6"/>
  <c r="G1687" i="6"/>
  <c r="H1687" i="6" s="1"/>
  <c r="F1687" i="6"/>
  <c r="N1686" i="6"/>
  <c r="M1686" i="6"/>
  <c r="L1686" i="6"/>
  <c r="G1686" i="6"/>
  <c r="H1686" i="6" s="1"/>
  <c r="F1686" i="6"/>
  <c r="N1685" i="6"/>
  <c r="M1685" i="6"/>
  <c r="L1685" i="6"/>
  <c r="G1685" i="6"/>
  <c r="H1685" i="6" s="1"/>
  <c r="F1685" i="6"/>
  <c r="N1684" i="6"/>
  <c r="M1684" i="6"/>
  <c r="L1684" i="6"/>
  <c r="G1684" i="6"/>
  <c r="H1684" i="6" s="1"/>
  <c r="F1684" i="6"/>
  <c r="N1683" i="6"/>
  <c r="M1683" i="6"/>
  <c r="L1683" i="6"/>
  <c r="G1683" i="6"/>
  <c r="H1683" i="6" s="1"/>
  <c r="F1683" i="6"/>
  <c r="N1682" i="6"/>
  <c r="M1682" i="6"/>
  <c r="L1682" i="6"/>
  <c r="G1682" i="6"/>
  <c r="H1682" i="6" s="1"/>
  <c r="F1682" i="6"/>
  <c r="N1681" i="6"/>
  <c r="M1681" i="6"/>
  <c r="L1681" i="6"/>
  <c r="G1681" i="6"/>
  <c r="H1681" i="6" s="1"/>
  <c r="F1681" i="6"/>
  <c r="N1680" i="6"/>
  <c r="M1680" i="6"/>
  <c r="L1680" i="6"/>
  <c r="G1680" i="6"/>
  <c r="H1680" i="6" s="1"/>
  <c r="F1680" i="6"/>
  <c r="N1679" i="6"/>
  <c r="M1679" i="6"/>
  <c r="L1679" i="6"/>
  <c r="G1679" i="6"/>
  <c r="H1679" i="6" s="1"/>
  <c r="F1679" i="6"/>
  <c r="N1678" i="6"/>
  <c r="M1678" i="6"/>
  <c r="L1678" i="6"/>
  <c r="G1678" i="6"/>
  <c r="H1678" i="6" s="1"/>
  <c r="F1678" i="6"/>
  <c r="N1677" i="6"/>
  <c r="M1677" i="6"/>
  <c r="L1677" i="6"/>
  <c r="G1677" i="6"/>
  <c r="H1677" i="6" s="1"/>
  <c r="F1677" i="6"/>
  <c r="N1676" i="6"/>
  <c r="M1676" i="6"/>
  <c r="L1676" i="6"/>
  <c r="G1676" i="6"/>
  <c r="H1676" i="6" s="1"/>
  <c r="F1676" i="6"/>
  <c r="N1675" i="6"/>
  <c r="M1675" i="6"/>
  <c r="L1675" i="6"/>
  <c r="G1675" i="6"/>
  <c r="H1675" i="6" s="1"/>
  <c r="F1675" i="6"/>
  <c r="N1674" i="6"/>
  <c r="M1674" i="6"/>
  <c r="L1674" i="6"/>
  <c r="G1674" i="6"/>
  <c r="H1674" i="6" s="1"/>
  <c r="F1674" i="6"/>
  <c r="N1673" i="6"/>
  <c r="M1673" i="6"/>
  <c r="L1673" i="6"/>
  <c r="G1673" i="6"/>
  <c r="H1673" i="6" s="1"/>
  <c r="F1673" i="6"/>
  <c r="N1672" i="6"/>
  <c r="M1672" i="6"/>
  <c r="L1672" i="6"/>
  <c r="G1672" i="6"/>
  <c r="H1672" i="6" s="1"/>
  <c r="F1672" i="6"/>
  <c r="N1671" i="6"/>
  <c r="M1671" i="6"/>
  <c r="L1671" i="6"/>
  <c r="G1671" i="6"/>
  <c r="H1671" i="6" s="1"/>
  <c r="F1671" i="6"/>
  <c r="N1670" i="6"/>
  <c r="M1670" i="6"/>
  <c r="L1670" i="6"/>
  <c r="G1670" i="6"/>
  <c r="H1670" i="6" s="1"/>
  <c r="F1670" i="6"/>
  <c r="N1669" i="6"/>
  <c r="M1669" i="6"/>
  <c r="L1669" i="6"/>
  <c r="G1669" i="6"/>
  <c r="H1669" i="6" s="1"/>
  <c r="F1669" i="6"/>
  <c r="N1668" i="6"/>
  <c r="M1668" i="6"/>
  <c r="L1668" i="6"/>
  <c r="G1668" i="6"/>
  <c r="H1668" i="6" s="1"/>
  <c r="F1668" i="6"/>
  <c r="N1667" i="6"/>
  <c r="M1667" i="6"/>
  <c r="L1667" i="6"/>
  <c r="G1667" i="6"/>
  <c r="H1667" i="6" s="1"/>
  <c r="F1667" i="6"/>
  <c r="N1666" i="6"/>
  <c r="M1666" i="6"/>
  <c r="L1666" i="6"/>
  <c r="G1666" i="6"/>
  <c r="H1666" i="6" s="1"/>
  <c r="F1666" i="6"/>
  <c r="N1665" i="6"/>
  <c r="M1665" i="6"/>
  <c r="L1665" i="6"/>
  <c r="G1665" i="6"/>
  <c r="H1665" i="6" s="1"/>
  <c r="F1665" i="6"/>
  <c r="N1664" i="6"/>
  <c r="M1664" i="6"/>
  <c r="L1664" i="6"/>
  <c r="G1664" i="6"/>
  <c r="H1664" i="6" s="1"/>
  <c r="F1664" i="6"/>
  <c r="N1663" i="6"/>
  <c r="M1663" i="6"/>
  <c r="L1663" i="6"/>
  <c r="G1663" i="6"/>
  <c r="H1663" i="6" s="1"/>
  <c r="F1663" i="6"/>
  <c r="N1662" i="6"/>
  <c r="M1662" i="6"/>
  <c r="L1662" i="6"/>
  <c r="G1662" i="6"/>
  <c r="H1662" i="6" s="1"/>
  <c r="F1662" i="6"/>
  <c r="N1661" i="6"/>
  <c r="M1661" i="6"/>
  <c r="L1661" i="6"/>
  <c r="G1661" i="6"/>
  <c r="H1661" i="6" s="1"/>
  <c r="F1661" i="6"/>
  <c r="N1660" i="6"/>
  <c r="M1660" i="6"/>
  <c r="L1660" i="6"/>
  <c r="G1660" i="6"/>
  <c r="H1660" i="6" s="1"/>
  <c r="F1660" i="6"/>
  <c r="N1659" i="6"/>
  <c r="M1659" i="6"/>
  <c r="L1659" i="6"/>
  <c r="G1659" i="6"/>
  <c r="H1659" i="6" s="1"/>
  <c r="F1659" i="6"/>
  <c r="N1658" i="6"/>
  <c r="M1658" i="6"/>
  <c r="L1658" i="6"/>
  <c r="G1658" i="6"/>
  <c r="H1658" i="6" s="1"/>
  <c r="F1658" i="6"/>
  <c r="N1657" i="6"/>
  <c r="M1657" i="6"/>
  <c r="L1657" i="6"/>
  <c r="G1657" i="6"/>
  <c r="H1657" i="6" s="1"/>
  <c r="F1657" i="6"/>
  <c r="N1656" i="6"/>
  <c r="M1656" i="6"/>
  <c r="L1656" i="6"/>
  <c r="G1656" i="6"/>
  <c r="H1656" i="6" s="1"/>
  <c r="F1656" i="6"/>
  <c r="N1655" i="6"/>
  <c r="M1655" i="6"/>
  <c r="L1655" i="6"/>
  <c r="G1655" i="6"/>
  <c r="H1655" i="6" s="1"/>
  <c r="F1655" i="6"/>
  <c r="N1654" i="6"/>
  <c r="M1654" i="6"/>
  <c r="L1654" i="6"/>
  <c r="G1654" i="6"/>
  <c r="H1654" i="6" s="1"/>
  <c r="F1654" i="6"/>
  <c r="N1653" i="6"/>
  <c r="M1653" i="6"/>
  <c r="L1653" i="6"/>
  <c r="G1653" i="6"/>
  <c r="H1653" i="6" s="1"/>
  <c r="F1653" i="6"/>
  <c r="N1652" i="6"/>
  <c r="M1652" i="6"/>
  <c r="L1652" i="6"/>
  <c r="G1652" i="6"/>
  <c r="H1652" i="6" s="1"/>
  <c r="F1652" i="6"/>
  <c r="N1651" i="6"/>
  <c r="M1651" i="6"/>
  <c r="L1651" i="6"/>
  <c r="G1651" i="6"/>
  <c r="H1651" i="6" s="1"/>
  <c r="F1651" i="6"/>
  <c r="N1650" i="6"/>
  <c r="M1650" i="6"/>
  <c r="L1650" i="6"/>
  <c r="G1650" i="6"/>
  <c r="H1650" i="6" s="1"/>
  <c r="F1650" i="6"/>
  <c r="N1649" i="6"/>
  <c r="M1649" i="6"/>
  <c r="L1649" i="6"/>
  <c r="G1649" i="6"/>
  <c r="H1649" i="6" s="1"/>
  <c r="F1649" i="6"/>
  <c r="N1648" i="6"/>
  <c r="M1648" i="6"/>
  <c r="L1648" i="6"/>
  <c r="G1648" i="6"/>
  <c r="H1648" i="6" s="1"/>
  <c r="F1648" i="6"/>
  <c r="N1647" i="6"/>
  <c r="M1647" i="6"/>
  <c r="L1647" i="6"/>
  <c r="G1647" i="6"/>
  <c r="H1647" i="6" s="1"/>
  <c r="F1647" i="6"/>
  <c r="N1646" i="6"/>
  <c r="M1646" i="6"/>
  <c r="L1646" i="6"/>
  <c r="G1646" i="6"/>
  <c r="H1646" i="6" s="1"/>
  <c r="F1646" i="6"/>
  <c r="N1645" i="6"/>
  <c r="M1645" i="6"/>
  <c r="L1645" i="6"/>
  <c r="G1645" i="6"/>
  <c r="H1645" i="6" s="1"/>
  <c r="F1645" i="6"/>
  <c r="N1644" i="6"/>
  <c r="M1644" i="6"/>
  <c r="L1644" i="6"/>
  <c r="G1644" i="6"/>
  <c r="H1644" i="6" s="1"/>
  <c r="F1644" i="6"/>
  <c r="N1643" i="6"/>
  <c r="M1643" i="6"/>
  <c r="L1643" i="6"/>
  <c r="G1643" i="6"/>
  <c r="H1643" i="6" s="1"/>
  <c r="F1643" i="6"/>
  <c r="N1642" i="6"/>
  <c r="M1642" i="6"/>
  <c r="L1642" i="6"/>
  <c r="G1642" i="6"/>
  <c r="H1642" i="6" s="1"/>
  <c r="F1642" i="6"/>
  <c r="N1641" i="6"/>
  <c r="M1641" i="6"/>
  <c r="L1641" i="6"/>
  <c r="G1641" i="6"/>
  <c r="H1641" i="6" s="1"/>
  <c r="F1641" i="6"/>
  <c r="N1640" i="6"/>
  <c r="M1640" i="6"/>
  <c r="L1640" i="6"/>
  <c r="G1640" i="6"/>
  <c r="H1640" i="6" s="1"/>
  <c r="F1640" i="6"/>
  <c r="N1639" i="6"/>
  <c r="M1639" i="6"/>
  <c r="L1639" i="6"/>
  <c r="G1639" i="6"/>
  <c r="H1639" i="6" s="1"/>
  <c r="F1639" i="6"/>
  <c r="N1638" i="6"/>
  <c r="M1638" i="6"/>
  <c r="L1638" i="6"/>
  <c r="G1638" i="6"/>
  <c r="H1638" i="6" s="1"/>
  <c r="F1638" i="6"/>
  <c r="N1637" i="6"/>
  <c r="M1637" i="6"/>
  <c r="L1637" i="6"/>
  <c r="G1637" i="6"/>
  <c r="H1637" i="6" s="1"/>
  <c r="F1637" i="6"/>
  <c r="N1636" i="6"/>
  <c r="M1636" i="6"/>
  <c r="L1636" i="6"/>
  <c r="G1636" i="6"/>
  <c r="H1636" i="6" s="1"/>
  <c r="F1636" i="6"/>
  <c r="N1635" i="6"/>
  <c r="M1635" i="6"/>
  <c r="L1635" i="6"/>
  <c r="G1635" i="6"/>
  <c r="H1635" i="6" s="1"/>
  <c r="F1635" i="6"/>
  <c r="N1634" i="6"/>
  <c r="M1634" i="6"/>
  <c r="L1634" i="6"/>
  <c r="G1634" i="6"/>
  <c r="H1634" i="6" s="1"/>
  <c r="F1634" i="6"/>
  <c r="N1633" i="6"/>
  <c r="M1633" i="6"/>
  <c r="L1633" i="6"/>
  <c r="G1633" i="6"/>
  <c r="H1633" i="6" s="1"/>
  <c r="F1633" i="6"/>
  <c r="N1632" i="6"/>
  <c r="M1632" i="6"/>
  <c r="L1632" i="6"/>
  <c r="G1632" i="6"/>
  <c r="H1632" i="6" s="1"/>
  <c r="F1632" i="6"/>
  <c r="N1631" i="6"/>
  <c r="M1631" i="6"/>
  <c r="L1631" i="6"/>
  <c r="G1631" i="6"/>
  <c r="H1631" i="6" s="1"/>
  <c r="F1631" i="6"/>
  <c r="N1630" i="6"/>
  <c r="M1630" i="6"/>
  <c r="L1630" i="6"/>
  <c r="G1630" i="6"/>
  <c r="H1630" i="6" s="1"/>
  <c r="F1630" i="6"/>
  <c r="N1629" i="6"/>
  <c r="M1629" i="6"/>
  <c r="L1629" i="6"/>
  <c r="G1629" i="6"/>
  <c r="H1629" i="6" s="1"/>
  <c r="F1629" i="6"/>
  <c r="N1628" i="6"/>
  <c r="M1628" i="6"/>
  <c r="L1628" i="6"/>
  <c r="G1628" i="6"/>
  <c r="H1628" i="6" s="1"/>
  <c r="F1628" i="6"/>
  <c r="N1627" i="6"/>
  <c r="M1627" i="6"/>
  <c r="L1627" i="6"/>
  <c r="G1627" i="6"/>
  <c r="H1627" i="6" s="1"/>
  <c r="F1627" i="6"/>
  <c r="N1626" i="6"/>
  <c r="M1626" i="6"/>
  <c r="L1626" i="6"/>
  <c r="G1626" i="6"/>
  <c r="H1626" i="6" s="1"/>
  <c r="F1626" i="6"/>
  <c r="N1625" i="6"/>
  <c r="M1625" i="6"/>
  <c r="L1625" i="6"/>
  <c r="G1625" i="6"/>
  <c r="H1625" i="6" s="1"/>
  <c r="F1625" i="6"/>
  <c r="N1624" i="6"/>
  <c r="M1624" i="6"/>
  <c r="L1624" i="6"/>
  <c r="G1624" i="6"/>
  <c r="H1624" i="6" s="1"/>
  <c r="F1624" i="6"/>
  <c r="N1623" i="6"/>
  <c r="M1623" i="6"/>
  <c r="L1623" i="6"/>
  <c r="G1623" i="6"/>
  <c r="H1623" i="6" s="1"/>
  <c r="F1623" i="6"/>
  <c r="N1622" i="6"/>
  <c r="M1622" i="6"/>
  <c r="L1622" i="6"/>
  <c r="G1622" i="6"/>
  <c r="H1622" i="6" s="1"/>
  <c r="F1622" i="6"/>
  <c r="N1621" i="6"/>
  <c r="M1621" i="6"/>
  <c r="L1621" i="6"/>
  <c r="G1621" i="6"/>
  <c r="H1621" i="6" s="1"/>
  <c r="F1621" i="6"/>
  <c r="N1620" i="6"/>
  <c r="M1620" i="6"/>
  <c r="L1620" i="6"/>
  <c r="G1620" i="6"/>
  <c r="H1620" i="6" s="1"/>
  <c r="F1620" i="6"/>
  <c r="N1619" i="6"/>
  <c r="M1619" i="6"/>
  <c r="L1619" i="6"/>
  <c r="G1619" i="6"/>
  <c r="H1619" i="6" s="1"/>
  <c r="F1619" i="6"/>
  <c r="N1618" i="6"/>
  <c r="M1618" i="6"/>
  <c r="L1618" i="6"/>
  <c r="G1618" i="6"/>
  <c r="H1618" i="6" s="1"/>
  <c r="F1618" i="6"/>
  <c r="N1617" i="6"/>
  <c r="M1617" i="6"/>
  <c r="L1617" i="6"/>
  <c r="G1617" i="6"/>
  <c r="H1617" i="6" s="1"/>
  <c r="F1617" i="6"/>
  <c r="N1616" i="6"/>
  <c r="M1616" i="6"/>
  <c r="L1616" i="6"/>
  <c r="G1616" i="6"/>
  <c r="H1616" i="6" s="1"/>
  <c r="F1616" i="6"/>
  <c r="N1615" i="6"/>
  <c r="M1615" i="6"/>
  <c r="L1615" i="6"/>
  <c r="G1615" i="6"/>
  <c r="H1615" i="6" s="1"/>
  <c r="F1615" i="6"/>
  <c r="N1614" i="6"/>
  <c r="M1614" i="6"/>
  <c r="L1614" i="6"/>
  <c r="G1614" i="6"/>
  <c r="H1614" i="6" s="1"/>
  <c r="F1614" i="6"/>
  <c r="N1613" i="6"/>
  <c r="M1613" i="6"/>
  <c r="L1613" i="6"/>
  <c r="G1613" i="6"/>
  <c r="H1613" i="6" s="1"/>
  <c r="F1613" i="6"/>
  <c r="N1612" i="6"/>
  <c r="M1612" i="6"/>
  <c r="L1612" i="6"/>
  <c r="G1612" i="6"/>
  <c r="H1612" i="6" s="1"/>
  <c r="F1612" i="6"/>
  <c r="N1611" i="6"/>
  <c r="M1611" i="6"/>
  <c r="L1611" i="6"/>
  <c r="G1611" i="6"/>
  <c r="H1611" i="6" s="1"/>
  <c r="F1611" i="6"/>
  <c r="N1610" i="6"/>
  <c r="M1610" i="6"/>
  <c r="L1610" i="6"/>
  <c r="G1610" i="6"/>
  <c r="H1610" i="6" s="1"/>
  <c r="F1610" i="6"/>
  <c r="N1609" i="6"/>
  <c r="M1609" i="6"/>
  <c r="L1609" i="6"/>
  <c r="G1609" i="6"/>
  <c r="H1609" i="6" s="1"/>
  <c r="F1609" i="6"/>
  <c r="N1608" i="6"/>
  <c r="M1608" i="6"/>
  <c r="L1608" i="6"/>
  <c r="G1608" i="6"/>
  <c r="H1608" i="6" s="1"/>
  <c r="F1608" i="6"/>
  <c r="N1607" i="6"/>
  <c r="M1607" i="6"/>
  <c r="L1607" i="6"/>
  <c r="G1607" i="6"/>
  <c r="H1607" i="6" s="1"/>
  <c r="F1607" i="6"/>
  <c r="N1606" i="6"/>
  <c r="M1606" i="6"/>
  <c r="L1606" i="6"/>
  <c r="G1606" i="6"/>
  <c r="H1606" i="6" s="1"/>
  <c r="F1606" i="6"/>
  <c r="N1605" i="6"/>
  <c r="M1605" i="6"/>
  <c r="L1605" i="6"/>
  <c r="G1605" i="6"/>
  <c r="H1605" i="6" s="1"/>
  <c r="F1605" i="6"/>
  <c r="N1604" i="6"/>
  <c r="M1604" i="6"/>
  <c r="L1604" i="6"/>
  <c r="G1604" i="6"/>
  <c r="H1604" i="6" s="1"/>
  <c r="F1604" i="6"/>
  <c r="N1603" i="6"/>
  <c r="M1603" i="6"/>
  <c r="L1603" i="6"/>
  <c r="G1603" i="6"/>
  <c r="H1603" i="6" s="1"/>
  <c r="F1603" i="6"/>
  <c r="N1602" i="6"/>
  <c r="M1602" i="6"/>
  <c r="L1602" i="6"/>
  <c r="G1602" i="6"/>
  <c r="H1602" i="6" s="1"/>
  <c r="F1602" i="6"/>
  <c r="N1601" i="6"/>
  <c r="M1601" i="6"/>
  <c r="L1601" i="6"/>
  <c r="G1601" i="6"/>
  <c r="H1601" i="6" s="1"/>
  <c r="F1601" i="6"/>
  <c r="N1600" i="6"/>
  <c r="M1600" i="6"/>
  <c r="L1600" i="6"/>
  <c r="G1600" i="6"/>
  <c r="H1600" i="6" s="1"/>
  <c r="F1600" i="6"/>
  <c r="N1599" i="6"/>
  <c r="M1599" i="6"/>
  <c r="L1599" i="6"/>
  <c r="G1599" i="6"/>
  <c r="H1599" i="6" s="1"/>
  <c r="F1599" i="6"/>
  <c r="N1598" i="6"/>
  <c r="M1598" i="6"/>
  <c r="L1598" i="6"/>
  <c r="G1598" i="6"/>
  <c r="H1598" i="6" s="1"/>
  <c r="F1598" i="6"/>
  <c r="N1597" i="6"/>
  <c r="M1597" i="6"/>
  <c r="L1597" i="6"/>
  <c r="G1597" i="6"/>
  <c r="H1597" i="6" s="1"/>
  <c r="F1597" i="6"/>
  <c r="N1596" i="6"/>
  <c r="M1596" i="6"/>
  <c r="L1596" i="6"/>
  <c r="G1596" i="6"/>
  <c r="H1596" i="6" s="1"/>
  <c r="F1596" i="6"/>
  <c r="N1595" i="6"/>
  <c r="M1595" i="6"/>
  <c r="L1595" i="6"/>
  <c r="G1595" i="6"/>
  <c r="H1595" i="6" s="1"/>
  <c r="F1595" i="6"/>
  <c r="N1594" i="6"/>
  <c r="M1594" i="6"/>
  <c r="L1594" i="6"/>
  <c r="G1594" i="6"/>
  <c r="H1594" i="6" s="1"/>
  <c r="F1594" i="6"/>
  <c r="N1593" i="6"/>
  <c r="M1593" i="6"/>
  <c r="L1593" i="6"/>
  <c r="G1593" i="6"/>
  <c r="H1593" i="6" s="1"/>
  <c r="F1593" i="6"/>
  <c r="N1592" i="6"/>
  <c r="M1592" i="6"/>
  <c r="L1592" i="6"/>
  <c r="G1592" i="6"/>
  <c r="H1592" i="6" s="1"/>
  <c r="F1592" i="6"/>
  <c r="N1591" i="6"/>
  <c r="M1591" i="6"/>
  <c r="L1591" i="6"/>
  <c r="G1591" i="6"/>
  <c r="H1591" i="6" s="1"/>
  <c r="F1591" i="6"/>
  <c r="N1590" i="6"/>
  <c r="M1590" i="6"/>
  <c r="L1590" i="6"/>
  <c r="G1590" i="6"/>
  <c r="H1590" i="6" s="1"/>
  <c r="F1590" i="6"/>
  <c r="N1589" i="6"/>
  <c r="M1589" i="6"/>
  <c r="L1589" i="6"/>
  <c r="G1589" i="6"/>
  <c r="H1589" i="6" s="1"/>
  <c r="F1589" i="6"/>
  <c r="N1588" i="6"/>
  <c r="M1588" i="6"/>
  <c r="L1588" i="6"/>
  <c r="G1588" i="6"/>
  <c r="H1588" i="6" s="1"/>
  <c r="F1588" i="6"/>
  <c r="N1587" i="6"/>
  <c r="M1587" i="6"/>
  <c r="L1587" i="6"/>
  <c r="G1587" i="6"/>
  <c r="H1587" i="6" s="1"/>
  <c r="F1587" i="6"/>
  <c r="N1586" i="6"/>
  <c r="M1586" i="6"/>
  <c r="L1586" i="6"/>
  <c r="G1586" i="6"/>
  <c r="H1586" i="6" s="1"/>
  <c r="F1586" i="6"/>
  <c r="N1585" i="6"/>
  <c r="M1585" i="6"/>
  <c r="L1585" i="6"/>
  <c r="G1585" i="6"/>
  <c r="H1585" i="6" s="1"/>
  <c r="F1585" i="6"/>
  <c r="N1584" i="6"/>
  <c r="M1584" i="6"/>
  <c r="L1584" i="6"/>
  <c r="G1584" i="6"/>
  <c r="H1584" i="6" s="1"/>
  <c r="F1584" i="6"/>
  <c r="N1583" i="6"/>
  <c r="M1583" i="6"/>
  <c r="L1583" i="6"/>
  <c r="G1583" i="6"/>
  <c r="H1583" i="6" s="1"/>
  <c r="F1583" i="6"/>
  <c r="N1582" i="6"/>
  <c r="M1582" i="6"/>
  <c r="L1582" i="6"/>
  <c r="G1582" i="6"/>
  <c r="H1582" i="6" s="1"/>
  <c r="F1582" i="6"/>
  <c r="N1581" i="6"/>
  <c r="M1581" i="6"/>
  <c r="L1581" i="6"/>
  <c r="G1581" i="6"/>
  <c r="H1581" i="6" s="1"/>
  <c r="F1581" i="6"/>
  <c r="N1580" i="6"/>
  <c r="M1580" i="6"/>
  <c r="L1580" i="6"/>
  <c r="G1580" i="6"/>
  <c r="H1580" i="6" s="1"/>
  <c r="F1580" i="6"/>
  <c r="N1579" i="6"/>
  <c r="M1579" i="6"/>
  <c r="L1579" i="6"/>
  <c r="G1579" i="6"/>
  <c r="H1579" i="6" s="1"/>
  <c r="F1579" i="6"/>
  <c r="N1578" i="6"/>
  <c r="M1578" i="6"/>
  <c r="L1578" i="6"/>
  <c r="G1578" i="6"/>
  <c r="H1578" i="6" s="1"/>
  <c r="F1578" i="6"/>
  <c r="N1577" i="6"/>
  <c r="M1577" i="6"/>
  <c r="L1577" i="6"/>
  <c r="G1577" i="6"/>
  <c r="H1577" i="6" s="1"/>
  <c r="F1577" i="6"/>
  <c r="N1576" i="6"/>
  <c r="M1576" i="6"/>
  <c r="L1576" i="6"/>
  <c r="G1576" i="6"/>
  <c r="H1576" i="6" s="1"/>
  <c r="F1576" i="6"/>
  <c r="N1575" i="6"/>
  <c r="M1575" i="6"/>
  <c r="L1575" i="6"/>
  <c r="G1575" i="6"/>
  <c r="H1575" i="6" s="1"/>
  <c r="F1575" i="6"/>
  <c r="N1574" i="6"/>
  <c r="M1574" i="6"/>
  <c r="L1574" i="6"/>
  <c r="G1574" i="6"/>
  <c r="H1574" i="6" s="1"/>
  <c r="F1574" i="6"/>
  <c r="N1573" i="6"/>
  <c r="M1573" i="6"/>
  <c r="L1573" i="6"/>
  <c r="G1573" i="6"/>
  <c r="H1573" i="6" s="1"/>
  <c r="F1573" i="6"/>
  <c r="N1572" i="6"/>
  <c r="M1572" i="6"/>
  <c r="L1572" i="6"/>
  <c r="G1572" i="6"/>
  <c r="H1572" i="6" s="1"/>
  <c r="F1572" i="6"/>
  <c r="N1571" i="6"/>
  <c r="M1571" i="6"/>
  <c r="L1571" i="6"/>
  <c r="G1571" i="6"/>
  <c r="H1571" i="6" s="1"/>
  <c r="F1571" i="6"/>
  <c r="N1570" i="6"/>
  <c r="M1570" i="6"/>
  <c r="L1570" i="6"/>
  <c r="G1570" i="6"/>
  <c r="H1570" i="6" s="1"/>
  <c r="F1570" i="6"/>
  <c r="N1569" i="6"/>
  <c r="M1569" i="6"/>
  <c r="L1569" i="6"/>
  <c r="G1569" i="6"/>
  <c r="H1569" i="6" s="1"/>
  <c r="F1569" i="6"/>
  <c r="N1568" i="6"/>
  <c r="M1568" i="6"/>
  <c r="L1568" i="6"/>
  <c r="G1568" i="6"/>
  <c r="H1568" i="6" s="1"/>
  <c r="F1568" i="6"/>
  <c r="N1567" i="6"/>
  <c r="M1567" i="6"/>
  <c r="L1567" i="6"/>
  <c r="G1567" i="6"/>
  <c r="H1567" i="6" s="1"/>
  <c r="F1567" i="6"/>
  <c r="N1566" i="6"/>
  <c r="M1566" i="6"/>
  <c r="L1566" i="6"/>
  <c r="G1566" i="6"/>
  <c r="H1566" i="6" s="1"/>
  <c r="F1566" i="6"/>
  <c r="N1565" i="6"/>
  <c r="M1565" i="6"/>
  <c r="L1565" i="6"/>
  <c r="G1565" i="6"/>
  <c r="H1565" i="6" s="1"/>
  <c r="F1565" i="6"/>
  <c r="N1564" i="6"/>
  <c r="M1564" i="6"/>
  <c r="L1564" i="6"/>
  <c r="G1564" i="6"/>
  <c r="H1564" i="6" s="1"/>
  <c r="F1564" i="6"/>
  <c r="N1563" i="6"/>
  <c r="M1563" i="6"/>
  <c r="L1563" i="6"/>
  <c r="G1563" i="6"/>
  <c r="H1563" i="6" s="1"/>
  <c r="F1563" i="6"/>
  <c r="N1562" i="6"/>
  <c r="M1562" i="6"/>
  <c r="L1562" i="6"/>
  <c r="G1562" i="6"/>
  <c r="H1562" i="6" s="1"/>
  <c r="F1562" i="6"/>
  <c r="N1561" i="6"/>
  <c r="M1561" i="6"/>
  <c r="L1561" i="6"/>
  <c r="G1561" i="6"/>
  <c r="H1561" i="6" s="1"/>
  <c r="F1561" i="6"/>
  <c r="N1560" i="6"/>
  <c r="M1560" i="6"/>
  <c r="L1560" i="6"/>
  <c r="G1560" i="6"/>
  <c r="H1560" i="6" s="1"/>
  <c r="F1560" i="6"/>
  <c r="O1559" i="6"/>
  <c r="P1559" i="6" s="1"/>
  <c r="N1559" i="6"/>
  <c r="M1559" i="6"/>
  <c r="L1559" i="6"/>
  <c r="H1559" i="6"/>
  <c r="G1559" i="6"/>
  <c r="F1559" i="6"/>
  <c r="O1558" i="6"/>
  <c r="P1558" i="6" s="1"/>
  <c r="N1558" i="6"/>
  <c r="M1558" i="6"/>
  <c r="L1558" i="6"/>
  <c r="H1558" i="6"/>
  <c r="G1558" i="6"/>
  <c r="F1558" i="6"/>
  <c r="O1557" i="6"/>
  <c r="P1557" i="6" s="1"/>
  <c r="N1557" i="6"/>
  <c r="M1557" i="6"/>
  <c r="L1557" i="6"/>
  <c r="H1557" i="6"/>
  <c r="G1557" i="6"/>
  <c r="F1557" i="6"/>
  <c r="O1556" i="6"/>
  <c r="P1556" i="6" s="1"/>
  <c r="N1556" i="6"/>
  <c r="M1556" i="6"/>
  <c r="L1556" i="6"/>
  <c r="H1556" i="6"/>
  <c r="G1556" i="6"/>
  <c r="F1556" i="6"/>
  <c r="O1555" i="6"/>
  <c r="P1555" i="6" s="1"/>
  <c r="N1555" i="6"/>
  <c r="M1555" i="6"/>
  <c r="L1555" i="6"/>
  <c r="H1555" i="6"/>
  <c r="G1555" i="6"/>
  <c r="F1555" i="6"/>
  <c r="O1554" i="6"/>
  <c r="P1554" i="6" s="1"/>
  <c r="N1554" i="6"/>
  <c r="M1554" i="6"/>
  <c r="L1554" i="6"/>
  <c r="H1554" i="6"/>
  <c r="G1554" i="6"/>
  <c r="F1554" i="6"/>
  <c r="O1553" i="6"/>
  <c r="P1553" i="6" s="1"/>
  <c r="N1553" i="6"/>
  <c r="M1553" i="6"/>
  <c r="L1553" i="6"/>
  <c r="H1553" i="6"/>
  <c r="G1553" i="6"/>
  <c r="F1553" i="6"/>
  <c r="O1552" i="6"/>
  <c r="P1552" i="6" s="1"/>
  <c r="N1552" i="6"/>
  <c r="M1552" i="6"/>
  <c r="L1552" i="6"/>
  <c r="H1552" i="6"/>
  <c r="G1552" i="6"/>
  <c r="F1552" i="6"/>
  <c r="O1551" i="6"/>
  <c r="P1551" i="6" s="1"/>
  <c r="N1551" i="6"/>
  <c r="M1551" i="6"/>
  <c r="L1551" i="6"/>
  <c r="H1551" i="6"/>
  <c r="G1551" i="6"/>
  <c r="F1551" i="6"/>
  <c r="O1550" i="6"/>
  <c r="P1550" i="6" s="1"/>
  <c r="N1550" i="6"/>
  <c r="M1550" i="6"/>
  <c r="L1550" i="6"/>
  <c r="H1550" i="6"/>
  <c r="G1550" i="6"/>
  <c r="F1550" i="6"/>
  <c r="N1549" i="6"/>
  <c r="M1549" i="6"/>
  <c r="O1549" i="6" s="1"/>
  <c r="P1549" i="6" s="1"/>
  <c r="L1549" i="6"/>
  <c r="H1549" i="6"/>
  <c r="G1549" i="6"/>
  <c r="F1549" i="6"/>
  <c r="N1548" i="6"/>
  <c r="M1548" i="6"/>
  <c r="O1548" i="6" s="1"/>
  <c r="P1548" i="6" s="1"/>
  <c r="L1548" i="6"/>
  <c r="H1548" i="6"/>
  <c r="G1548" i="6"/>
  <c r="F1548" i="6"/>
  <c r="N1547" i="6"/>
  <c r="M1547" i="6"/>
  <c r="O1547" i="6" s="1"/>
  <c r="P1547" i="6" s="1"/>
  <c r="L1547" i="6"/>
  <c r="H1547" i="6"/>
  <c r="G1547" i="6"/>
  <c r="F1547" i="6"/>
  <c r="N1546" i="6"/>
  <c r="M1546" i="6"/>
  <c r="O1546" i="6" s="1"/>
  <c r="P1546" i="6" s="1"/>
  <c r="L1546" i="6"/>
  <c r="H1546" i="6"/>
  <c r="G1546" i="6"/>
  <c r="F1546" i="6"/>
  <c r="N1545" i="6"/>
  <c r="M1545" i="6"/>
  <c r="O1545" i="6" s="1"/>
  <c r="P1545" i="6" s="1"/>
  <c r="L1545" i="6"/>
  <c r="H1545" i="6"/>
  <c r="G1545" i="6"/>
  <c r="F1545" i="6"/>
  <c r="N1544" i="6"/>
  <c r="M1544" i="6"/>
  <c r="O1544" i="6" s="1"/>
  <c r="P1544" i="6" s="1"/>
  <c r="L1544" i="6"/>
  <c r="H1544" i="6"/>
  <c r="G1544" i="6"/>
  <c r="F1544" i="6"/>
  <c r="N1543" i="6"/>
  <c r="M1543" i="6"/>
  <c r="O1543" i="6" s="1"/>
  <c r="P1543" i="6" s="1"/>
  <c r="L1543" i="6"/>
  <c r="H1543" i="6"/>
  <c r="G1543" i="6"/>
  <c r="F1543" i="6"/>
  <c r="N1542" i="6"/>
  <c r="M1542" i="6"/>
  <c r="O1542" i="6" s="1"/>
  <c r="P1542" i="6" s="1"/>
  <c r="L1542" i="6"/>
  <c r="H1542" i="6"/>
  <c r="G1542" i="6"/>
  <c r="F1542" i="6"/>
  <c r="N1541" i="6"/>
  <c r="M1541" i="6"/>
  <c r="O1541" i="6" s="1"/>
  <c r="P1541" i="6" s="1"/>
  <c r="L1541" i="6"/>
  <c r="H1541" i="6"/>
  <c r="G1541" i="6"/>
  <c r="F1541" i="6"/>
  <c r="N1540" i="6"/>
  <c r="M1540" i="6"/>
  <c r="O1540" i="6" s="1"/>
  <c r="P1540" i="6" s="1"/>
  <c r="L1540" i="6"/>
  <c r="H1540" i="6"/>
  <c r="G1540" i="6"/>
  <c r="F1540" i="6"/>
  <c r="N1539" i="6"/>
  <c r="M1539" i="6"/>
  <c r="O1539" i="6" s="1"/>
  <c r="P1539" i="6" s="1"/>
  <c r="L1539" i="6"/>
  <c r="H1539" i="6"/>
  <c r="G1539" i="6"/>
  <c r="F1539" i="6"/>
  <c r="N1538" i="6"/>
  <c r="M1538" i="6"/>
  <c r="O1538" i="6" s="1"/>
  <c r="P1538" i="6" s="1"/>
  <c r="L1538" i="6"/>
  <c r="H1538" i="6"/>
  <c r="G1538" i="6"/>
  <c r="F1538" i="6"/>
  <c r="N1537" i="6"/>
  <c r="M1537" i="6"/>
  <c r="O1537" i="6" s="1"/>
  <c r="P1537" i="6" s="1"/>
  <c r="L1537" i="6"/>
  <c r="H1537" i="6"/>
  <c r="G1537" i="6"/>
  <c r="F1537" i="6"/>
  <c r="N1536" i="6"/>
  <c r="M1536" i="6"/>
  <c r="O1536" i="6" s="1"/>
  <c r="P1536" i="6" s="1"/>
  <c r="L1536" i="6"/>
  <c r="H1536" i="6"/>
  <c r="G1536" i="6"/>
  <c r="F1536" i="6"/>
  <c r="N1535" i="6"/>
  <c r="M1535" i="6"/>
  <c r="O1535" i="6" s="1"/>
  <c r="P1535" i="6" s="1"/>
  <c r="L1535" i="6"/>
  <c r="H1535" i="6"/>
  <c r="G1535" i="6"/>
  <c r="F1535" i="6"/>
  <c r="N1534" i="6"/>
  <c r="M1534" i="6"/>
  <c r="O1534" i="6" s="1"/>
  <c r="P1534" i="6" s="1"/>
  <c r="L1534" i="6"/>
  <c r="H1534" i="6"/>
  <c r="G1534" i="6"/>
  <c r="F1534" i="6"/>
  <c r="N1533" i="6"/>
  <c r="M1533" i="6"/>
  <c r="O1533" i="6" s="1"/>
  <c r="P1533" i="6" s="1"/>
  <c r="L1533" i="6"/>
  <c r="H1533" i="6"/>
  <c r="G1533" i="6"/>
  <c r="F1533" i="6"/>
  <c r="N1532" i="6"/>
  <c r="M1532" i="6"/>
  <c r="O1532" i="6" s="1"/>
  <c r="P1532" i="6" s="1"/>
  <c r="L1532" i="6"/>
  <c r="H1532" i="6"/>
  <c r="G1532" i="6"/>
  <c r="F1532" i="6"/>
  <c r="N1531" i="6"/>
  <c r="M1531" i="6"/>
  <c r="O1531" i="6" s="1"/>
  <c r="P1531" i="6" s="1"/>
  <c r="L1531" i="6"/>
  <c r="H1531" i="6"/>
  <c r="G1531" i="6"/>
  <c r="F1531" i="6"/>
  <c r="N1530" i="6"/>
  <c r="M1530" i="6"/>
  <c r="O1530" i="6" s="1"/>
  <c r="P1530" i="6" s="1"/>
  <c r="L1530" i="6"/>
  <c r="H1530" i="6"/>
  <c r="G1530" i="6"/>
  <c r="F1530" i="6"/>
  <c r="N1529" i="6"/>
  <c r="M1529" i="6"/>
  <c r="O1529" i="6" s="1"/>
  <c r="P1529" i="6" s="1"/>
  <c r="L1529" i="6"/>
  <c r="H1529" i="6"/>
  <c r="G1529" i="6"/>
  <c r="F1529" i="6"/>
  <c r="N1528" i="6"/>
  <c r="M1528" i="6"/>
  <c r="O1528" i="6" s="1"/>
  <c r="P1528" i="6" s="1"/>
  <c r="L1528" i="6"/>
  <c r="H1528" i="6"/>
  <c r="G1528" i="6"/>
  <c r="F1528" i="6"/>
  <c r="N1527" i="6"/>
  <c r="M1527" i="6"/>
  <c r="O1527" i="6" s="1"/>
  <c r="P1527" i="6" s="1"/>
  <c r="L1527" i="6"/>
  <c r="H1527" i="6"/>
  <c r="G1527" i="6"/>
  <c r="F1527" i="6"/>
  <c r="N1526" i="6"/>
  <c r="M1526" i="6"/>
  <c r="O1526" i="6" s="1"/>
  <c r="P1526" i="6" s="1"/>
  <c r="L1526" i="6"/>
  <c r="H1526" i="6"/>
  <c r="G1526" i="6"/>
  <c r="F1526" i="6"/>
  <c r="N1525" i="6"/>
  <c r="M1525" i="6"/>
  <c r="O1525" i="6" s="1"/>
  <c r="P1525" i="6" s="1"/>
  <c r="L1525" i="6"/>
  <c r="H1525" i="6"/>
  <c r="G1525" i="6"/>
  <c r="F1525" i="6"/>
  <c r="N1524" i="6"/>
  <c r="M1524" i="6"/>
  <c r="O1524" i="6" s="1"/>
  <c r="P1524" i="6" s="1"/>
  <c r="L1524" i="6"/>
  <c r="H1524" i="6"/>
  <c r="G1524" i="6"/>
  <c r="F1524" i="6"/>
  <c r="N1523" i="6"/>
  <c r="M1523" i="6"/>
  <c r="O1523" i="6" s="1"/>
  <c r="P1523" i="6" s="1"/>
  <c r="L1523" i="6"/>
  <c r="H1523" i="6"/>
  <c r="G1523" i="6"/>
  <c r="F1523" i="6"/>
  <c r="N1522" i="6"/>
  <c r="M1522" i="6"/>
  <c r="O1522" i="6" s="1"/>
  <c r="P1522" i="6" s="1"/>
  <c r="L1522" i="6"/>
  <c r="H1522" i="6"/>
  <c r="G1522" i="6"/>
  <c r="F1522" i="6"/>
  <c r="N1521" i="6"/>
  <c r="M1521" i="6"/>
  <c r="O1521" i="6" s="1"/>
  <c r="P1521" i="6" s="1"/>
  <c r="L1521" i="6"/>
  <c r="H1521" i="6"/>
  <c r="G1521" i="6"/>
  <c r="F1521" i="6"/>
  <c r="N1520" i="6"/>
  <c r="M1520" i="6"/>
  <c r="O1520" i="6" s="1"/>
  <c r="P1520" i="6" s="1"/>
  <c r="L1520" i="6"/>
  <c r="H1520" i="6"/>
  <c r="G1520" i="6"/>
  <c r="F1520" i="6"/>
  <c r="N1519" i="6"/>
  <c r="M1519" i="6"/>
  <c r="O1519" i="6" s="1"/>
  <c r="P1519" i="6" s="1"/>
  <c r="L1519" i="6"/>
  <c r="H1519" i="6"/>
  <c r="G1519" i="6"/>
  <c r="F1519" i="6"/>
  <c r="N1518" i="6"/>
  <c r="M1518" i="6"/>
  <c r="O1518" i="6" s="1"/>
  <c r="P1518" i="6" s="1"/>
  <c r="L1518" i="6"/>
  <c r="H1518" i="6"/>
  <c r="G1518" i="6"/>
  <c r="F1518" i="6"/>
  <c r="N1517" i="6"/>
  <c r="M1517" i="6"/>
  <c r="O1517" i="6" s="1"/>
  <c r="P1517" i="6" s="1"/>
  <c r="L1517" i="6"/>
  <c r="H1517" i="6"/>
  <c r="G1517" i="6"/>
  <c r="F1517" i="6"/>
  <c r="N1516" i="6"/>
  <c r="M1516" i="6"/>
  <c r="O1516" i="6" s="1"/>
  <c r="P1516" i="6" s="1"/>
  <c r="L1516" i="6"/>
  <c r="H1516" i="6"/>
  <c r="G1516" i="6"/>
  <c r="F1516" i="6"/>
  <c r="N1515" i="6"/>
  <c r="M1515" i="6"/>
  <c r="O1515" i="6" s="1"/>
  <c r="P1515" i="6" s="1"/>
  <c r="L1515" i="6"/>
  <c r="H1515" i="6"/>
  <c r="G1515" i="6"/>
  <c r="F1515" i="6"/>
  <c r="N1514" i="6"/>
  <c r="M1514" i="6"/>
  <c r="O1514" i="6" s="1"/>
  <c r="P1514" i="6" s="1"/>
  <c r="L1514" i="6"/>
  <c r="H1514" i="6"/>
  <c r="G1514" i="6"/>
  <c r="F1514" i="6"/>
  <c r="N1513" i="6"/>
  <c r="M1513" i="6"/>
  <c r="O1513" i="6" s="1"/>
  <c r="P1513" i="6" s="1"/>
  <c r="L1513" i="6"/>
  <c r="H1513" i="6"/>
  <c r="G1513" i="6"/>
  <c r="F1513" i="6"/>
  <c r="N1512" i="6"/>
  <c r="M1512" i="6"/>
  <c r="O1512" i="6" s="1"/>
  <c r="P1512" i="6" s="1"/>
  <c r="L1512" i="6"/>
  <c r="H1512" i="6"/>
  <c r="G1512" i="6"/>
  <c r="F1512" i="6"/>
  <c r="N1511" i="6"/>
  <c r="M1511" i="6"/>
  <c r="O1511" i="6" s="1"/>
  <c r="P1511" i="6" s="1"/>
  <c r="L1511" i="6"/>
  <c r="H1511" i="6"/>
  <c r="G1511" i="6"/>
  <c r="F1511" i="6"/>
  <c r="N1510" i="6"/>
  <c r="M1510" i="6"/>
  <c r="O1510" i="6" s="1"/>
  <c r="P1510" i="6" s="1"/>
  <c r="L1510" i="6"/>
  <c r="H1510" i="6"/>
  <c r="G1510" i="6"/>
  <c r="F1510" i="6"/>
  <c r="N1509" i="6"/>
  <c r="M1509" i="6"/>
  <c r="O1509" i="6" s="1"/>
  <c r="P1509" i="6" s="1"/>
  <c r="L1509" i="6"/>
  <c r="H1509" i="6"/>
  <c r="G1509" i="6"/>
  <c r="F1509" i="6"/>
  <c r="N1508" i="6"/>
  <c r="M1508" i="6"/>
  <c r="O1508" i="6" s="1"/>
  <c r="P1508" i="6" s="1"/>
  <c r="L1508" i="6"/>
  <c r="H1508" i="6"/>
  <c r="G1508" i="6"/>
  <c r="F1508" i="6"/>
  <c r="N1507" i="6"/>
  <c r="M1507" i="6"/>
  <c r="O1507" i="6" s="1"/>
  <c r="P1507" i="6" s="1"/>
  <c r="L1507" i="6"/>
  <c r="H1507" i="6"/>
  <c r="G1507" i="6"/>
  <c r="F1507" i="6"/>
  <c r="N1506" i="6"/>
  <c r="M1506" i="6"/>
  <c r="O1506" i="6" s="1"/>
  <c r="P1506" i="6" s="1"/>
  <c r="L1506" i="6"/>
  <c r="H1506" i="6"/>
  <c r="G1506" i="6"/>
  <c r="F1506" i="6"/>
  <c r="N1505" i="6"/>
  <c r="M1505" i="6"/>
  <c r="O1505" i="6" s="1"/>
  <c r="P1505" i="6" s="1"/>
  <c r="L1505" i="6"/>
  <c r="H1505" i="6"/>
  <c r="G1505" i="6"/>
  <c r="F1505" i="6"/>
  <c r="N1504" i="6"/>
  <c r="M1504" i="6"/>
  <c r="O1504" i="6" s="1"/>
  <c r="P1504" i="6" s="1"/>
  <c r="L1504" i="6"/>
  <c r="H1504" i="6"/>
  <c r="G1504" i="6"/>
  <c r="F1504" i="6"/>
  <c r="N1503" i="6"/>
  <c r="M1503" i="6"/>
  <c r="O1503" i="6" s="1"/>
  <c r="P1503" i="6" s="1"/>
  <c r="L1503" i="6"/>
  <c r="H1503" i="6"/>
  <c r="G1503" i="6"/>
  <c r="F1503" i="6"/>
  <c r="N1502" i="6"/>
  <c r="M1502" i="6"/>
  <c r="O1502" i="6" s="1"/>
  <c r="P1502" i="6" s="1"/>
  <c r="L1502" i="6"/>
  <c r="H1502" i="6"/>
  <c r="G1502" i="6"/>
  <c r="F1502" i="6"/>
  <c r="N1501" i="6"/>
  <c r="M1501" i="6"/>
  <c r="O1501" i="6" s="1"/>
  <c r="P1501" i="6" s="1"/>
  <c r="L1501" i="6"/>
  <c r="H1501" i="6"/>
  <c r="G1501" i="6"/>
  <c r="F1501" i="6"/>
  <c r="N1500" i="6"/>
  <c r="M1500" i="6"/>
  <c r="O1500" i="6" s="1"/>
  <c r="P1500" i="6" s="1"/>
  <c r="L1500" i="6"/>
  <c r="H1500" i="6"/>
  <c r="G1500" i="6"/>
  <c r="F1500" i="6"/>
  <c r="N1499" i="6"/>
  <c r="M1499" i="6"/>
  <c r="O1499" i="6" s="1"/>
  <c r="P1499" i="6" s="1"/>
  <c r="L1499" i="6"/>
  <c r="H1499" i="6"/>
  <c r="G1499" i="6"/>
  <c r="F1499" i="6"/>
  <c r="N1498" i="6"/>
  <c r="M1498" i="6"/>
  <c r="O1498" i="6" s="1"/>
  <c r="P1498" i="6" s="1"/>
  <c r="L1498" i="6"/>
  <c r="H1498" i="6"/>
  <c r="G1498" i="6"/>
  <c r="F1498" i="6"/>
  <c r="N1497" i="6"/>
  <c r="M1497" i="6"/>
  <c r="O1497" i="6" s="1"/>
  <c r="P1497" i="6" s="1"/>
  <c r="L1497" i="6"/>
  <c r="H1497" i="6"/>
  <c r="G1497" i="6"/>
  <c r="F1497" i="6"/>
  <c r="N1496" i="6"/>
  <c r="M1496" i="6"/>
  <c r="O1496" i="6" s="1"/>
  <c r="P1496" i="6" s="1"/>
  <c r="L1496" i="6"/>
  <c r="H1496" i="6"/>
  <c r="G1496" i="6"/>
  <c r="F1496" i="6"/>
  <c r="N1495" i="6"/>
  <c r="M1495" i="6"/>
  <c r="O1495" i="6" s="1"/>
  <c r="P1495" i="6" s="1"/>
  <c r="L1495" i="6"/>
  <c r="H1495" i="6"/>
  <c r="G1495" i="6"/>
  <c r="F1495" i="6"/>
  <c r="N1494" i="6"/>
  <c r="M1494" i="6"/>
  <c r="O1494" i="6" s="1"/>
  <c r="P1494" i="6" s="1"/>
  <c r="L1494" i="6"/>
  <c r="H1494" i="6"/>
  <c r="G1494" i="6"/>
  <c r="F1494" i="6"/>
  <c r="N1493" i="6"/>
  <c r="M1493" i="6"/>
  <c r="O1493" i="6" s="1"/>
  <c r="P1493" i="6" s="1"/>
  <c r="L1493" i="6"/>
  <c r="H1493" i="6"/>
  <c r="G1493" i="6"/>
  <c r="F1493" i="6"/>
  <c r="N1492" i="6"/>
  <c r="M1492" i="6"/>
  <c r="O1492" i="6" s="1"/>
  <c r="P1492" i="6" s="1"/>
  <c r="L1492" i="6"/>
  <c r="H1492" i="6"/>
  <c r="G1492" i="6"/>
  <c r="F1492" i="6"/>
  <c r="N1491" i="6"/>
  <c r="M1491" i="6"/>
  <c r="O1491" i="6" s="1"/>
  <c r="P1491" i="6" s="1"/>
  <c r="L1491" i="6"/>
  <c r="H1491" i="6"/>
  <c r="G1491" i="6"/>
  <c r="F1491" i="6"/>
  <c r="N1490" i="6"/>
  <c r="M1490" i="6"/>
  <c r="O1490" i="6" s="1"/>
  <c r="P1490" i="6" s="1"/>
  <c r="L1490" i="6"/>
  <c r="H1490" i="6"/>
  <c r="G1490" i="6"/>
  <c r="F1490" i="6"/>
  <c r="N1489" i="6"/>
  <c r="M1489" i="6"/>
  <c r="O1489" i="6" s="1"/>
  <c r="P1489" i="6" s="1"/>
  <c r="L1489" i="6"/>
  <c r="H1489" i="6"/>
  <c r="G1489" i="6"/>
  <c r="F1489" i="6"/>
  <c r="N1488" i="6"/>
  <c r="M1488" i="6"/>
  <c r="O1488" i="6" s="1"/>
  <c r="P1488" i="6" s="1"/>
  <c r="L1488" i="6"/>
  <c r="H1488" i="6"/>
  <c r="G1488" i="6"/>
  <c r="F1488" i="6"/>
  <c r="N1487" i="6"/>
  <c r="M1487" i="6"/>
  <c r="O1487" i="6" s="1"/>
  <c r="P1487" i="6" s="1"/>
  <c r="L1487" i="6"/>
  <c r="H1487" i="6"/>
  <c r="G1487" i="6"/>
  <c r="F1487" i="6"/>
  <c r="N1486" i="6"/>
  <c r="M1486" i="6"/>
  <c r="O1486" i="6" s="1"/>
  <c r="P1486" i="6" s="1"/>
  <c r="L1486" i="6"/>
  <c r="H1486" i="6"/>
  <c r="G1486" i="6"/>
  <c r="F1486" i="6"/>
  <c r="N1485" i="6"/>
  <c r="M1485" i="6"/>
  <c r="O1485" i="6" s="1"/>
  <c r="P1485" i="6" s="1"/>
  <c r="L1485" i="6"/>
  <c r="H1485" i="6"/>
  <c r="G1485" i="6"/>
  <c r="F1485" i="6"/>
  <c r="N1484" i="6"/>
  <c r="M1484" i="6"/>
  <c r="O1484" i="6" s="1"/>
  <c r="P1484" i="6" s="1"/>
  <c r="L1484" i="6"/>
  <c r="H1484" i="6"/>
  <c r="G1484" i="6"/>
  <c r="F1484" i="6"/>
  <c r="N1483" i="6"/>
  <c r="M1483" i="6"/>
  <c r="O1483" i="6" s="1"/>
  <c r="P1483" i="6" s="1"/>
  <c r="L1483" i="6"/>
  <c r="H1483" i="6"/>
  <c r="G1483" i="6"/>
  <c r="F1483" i="6"/>
  <c r="N1482" i="6"/>
  <c r="M1482" i="6"/>
  <c r="O1482" i="6" s="1"/>
  <c r="P1482" i="6" s="1"/>
  <c r="L1482" i="6"/>
  <c r="H1482" i="6"/>
  <c r="G1482" i="6"/>
  <c r="F1482" i="6"/>
  <c r="N1481" i="6"/>
  <c r="M1481" i="6"/>
  <c r="O1481" i="6" s="1"/>
  <c r="P1481" i="6" s="1"/>
  <c r="L1481" i="6"/>
  <c r="H1481" i="6"/>
  <c r="G1481" i="6"/>
  <c r="F1481" i="6"/>
  <c r="N1480" i="6"/>
  <c r="M1480" i="6"/>
  <c r="O1480" i="6" s="1"/>
  <c r="P1480" i="6" s="1"/>
  <c r="L1480" i="6"/>
  <c r="H1480" i="6"/>
  <c r="G1480" i="6"/>
  <c r="F1480" i="6"/>
  <c r="N1479" i="6"/>
  <c r="M1479" i="6"/>
  <c r="O1479" i="6" s="1"/>
  <c r="P1479" i="6" s="1"/>
  <c r="L1479" i="6"/>
  <c r="H1479" i="6"/>
  <c r="G1479" i="6"/>
  <c r="F1479" i="6"/>
  <c r="N1478" i="6"/>
  <c r="M1478" i="6"/>
  <c r="O1478" i="6" s="1"/>
  <c r="P1478" i="6" s="1"/>
  <c r="L1478" i="6"/>
  <c r="H1478" i="6"/>
  <c r="G1478" i="6"/>
  <c r="F1478" i="6"/>
  <c r="N1477" i="6"/>
  <c r="M1477" i="6"/>
  <c r="O1477" i="6" s="1"/>
  <c r="P1477" i="6" s="1"/>
  <c r="L1477" i="6"/>
  <c r="H1477" i="6"/>
  <c r="G1477" i="6"/>
  <c r="F1477" i="6"/>
  <c r="N1476" i="6"/>
  <c r="M1476" i="6"/>
  <c r="O1476" i="6" s="1"/>
  <c r="P1476" i="6" s="1"/>
  <c r="L1476" i="6"/>
  <c r="H1476" i="6"/>
  <c r="G1476" i="6"/>
  <c r="F1476" i="6"/>
  <c r="N1475" i="6"/>
  <c r="M1475" i="6"/>
  <c r="O1475" i="6" s="1"/>
  <c r="P1475" i="6" s="1"/>
  <c r="L1475" i="6"/>
  <c r="H1475" i="6"/>
  <c r="G1475" i="6"/>
  <c r="F1475" i="6"/>
  <c r="N1474" i="6"/>
  <c r="M1474" i="6"/>
  <c r="O1474" i="6" s="1"/>
  <c r="P1474" i="6" s="1"/>
  <c r="L1474" i="6"/>
  <c r="H1474" i="6"/>
  <c r="G1474" i="6"/>
  <c r="F1474" i="6"/>
  <c r="N1473" i="6"/>
  <c r="M1473" i="6"/>
  <c r="O1473" i="6" s="1"/>
  <c r="P1473" i="6" s="1"/>
  <c r="L1473" i="6"/>
  <c r="H1473" i="6"/>
  <c r="G1473" i="6"/>
  <c r="F1473" i="6"/>
  <c r="N1472" i="6"/>
  <c r="M1472" i="6"/>
  <c r="O1472" i="6" s="1"/>
  <c r="P1472" i="6" s="1"/>
  <c r="L1472" i="6"/>
  <c r="H1472" i="6"/>
  <c r="G1472" i="6"/>
  <c r="F1472" i="6"/>
  <c r="N1471" i="6"/>
  <c r="M1471" i="6"/>
  <c r="O1471" i="6" s="1"/>
  <c r="P1471" i="6" s="1"/>
  <c r="L1471" i="6"/>
  <c r="H1471" i="6"/>
  <c r="G1471" i="6"/>
  <c r="F1471" i="6"/>
  <c r="N1470" i="6"/>
  <c r="M1470" i="6"/>
  <c r="O1470" i="6" s="1"/>
  <c r="P1470" i="6" s="1"/>
  <c r="L1470" i="6"/>
  <c r="H1470" i="6"/>
  <c r="G1470" i="6"/>
  <c r="F1470" i="6"/>
  <c r="N1469" i="6"/>
  <c r="M1469" i="6"/>
  <c r="O1469" i="6" s="1"/>
  <c r="P1469" i="6" s="1"/>
  <c r="L1469" i="6"/>
  <c r="H1469" i="6"/>
  <c r="G1469" i="6"/>
  <c r="F1469" i="6"/>
  <c r="N1468" i="6"/>
  <c r="M1468" i="6"/>
  <c r="O1468" i="6" s="1"/>
  <c r="P1468" i="6" s="1"/>
  <c r="L1468" i="6"/>
  <c r="H1468" i="6"/>
  <c r="G1468" i="6"/>
  <c r="F1468" i="6"/>
  <c r="N1467" i="6"/>
  <c r="M1467" i="6"/>
  <c r="O1467" i="6" s="1"/>
  <c r="P1467" i="6" s="1"/>
  <c r="L1467" i="6"/>
  <c r="H1467" i="6"/>
  <c r="G1467" i="6"/>
  <c r="F1467" i="6"/>
  <c r="N1466" i="6"/>
  <c r="M1466" i="6"/>
  <c r="O1466" i="6" s="1"/>
  <c r="P1466" i="6" s="1"/>
  <c r="L1466" i="6"/>
  <c r="H1466" i="6"/>
  <c r="G1466" i="6"/>
  <c r="F1466" i="6"/>
  <c r="N1465" i="6"/>
  <c r="M1465" i="6"/>
  <c r="O1465" i="6" s="1"/>
  <c r="P1465" i="6" s="1"/>
  <c r="L1465" i="6"/>
  <c r="H1465" i="6"/>
  <c r="G1465" i="6"/>
  <c r="F1465" i="6"/>
  <c r="N1464" i="6"/>
  <c r="M1464" i="6"/>
  <c r="O1464" i="6" s="1"/>
  <c r="P1464" i="6" s="1"/>
  <c r="L1464" i="6"/>
  <c r="H1464" i="6"/>
  <c r="G1464" i="6"/>
  <c r="F1464" i="6"/>
  <c r="O1463" i="6"/>
  <c r="P1463" i="6" s="1"/>
  <c r="N1463" i="6"/>
  <c r="M1463" i="6"/>
  <c r="L1463" i="6"/>
  <c r="H1463" i="6"/>
  <c r="G1463" i="6"/>
  <c r="F1463" i="6"/>
  <c r="O1462" i="6"/>
  <c r="P1462" i="6" s="1"/>
  <c r="N1462" i="6"/>
  <c r="M1462" i="6"/>
  <c r="L1462" i="6"/>
  <c r="H1462" i="6"/>
  <c r="G1462" i="6"/>
  <c r="F1462" i="6"/>
  <c r="N1461" i="6"/>
  <c r="M1461" i="6"/>
  <c r="O1461" i="6" s="1"/>
  <c r="P1461" i="6" s="1"/>
  <c r="L1461" i="6"/>
  <c r="H1461" i="6"/>
  <c r="G1461" i="6"/>
  <c r="F1461" i="6"/>
  <c r="N1460" i="6"/>
  <c r="M1460" i="6"/>
  <c r="O1460" i="6" s="1"/>
  <c r="P1460" i="6" s="1"/>
  <c r="L1460" i="6"/>
  <c r="H1460" i="6"/>
  <c r="G1460" i="6"/>
  <c r="F1460" i="6"/>
  <c r="O1459" i="6"/>
  <c r="P1459" i="6" s="1"/>
  <c r="N1459" i="6"/>
  <c r="M1459" i="6"/>
  <c r="L1459" i="6"/>
  <c r="H1459" i="6"/>
  <c r="G1459" i="6"/>
  <c r="F1459" i="6"/>
  <c r="O1458" i="6"/>
  <c r="P1458" i="6" s="1"/>
  <c r="N1458" i="6"/>
  <c r="M1458" i="6"/>
  <c r="L1458" i="6"/>
  <c r="H1458" i="6"/>
  <c r="G1458" i="6"/>
  <c r="F1458" i="6"/>
  <c r="N1457" i="6"/>
  <c r="M1457" i="6"/>
  <c r="O1457" i="6" s="1"/>
  <c r="P1457" i="6" s="1"/>
  <c r="L1457" i="6"/>
  <c r="H1457" i="6"/>
  <c r="G1457" i="6"/>
  <c r="F1457" i="6"/>
  <c r="N1456" i="6"/>
  <c r="M1456" i="6"/>
  <c r="O1456" i="6" s="1"/>
  <c r="P1456" i="6" s="1"/>
  <c r="L1456" i="6"/>
  <c r="H1456" i="6"/>
  <c r="G1456" i="6"/>
  <c r="F1456" i="6"/>
  <c r="O1455" i="6"/>
  <c r="P1455" i="6" s="1"/>
  <c r="N1455" i="6"/>
  <c r="M1455" i="6"/>
  <c r="L1455" i="6"/>
  <c r="H1455" i="6"/>
  <c r="G1455" i="6"/>
  <c r="F1455" i="6"/>
  <c r="O1454" i="6"/>
  <c r="P1454" i="6" s="1"/>
  <c r="N1454" i="6"/>
  <c r="M1454" i="6"/>
  <c r="L1454" i="6"/>
  <c r="H1454" i="6"/>
  <c r="G1454" i="6"/>
  <c r="F1454" i="6"/>
  <c r="N1453" i="6"/>
  <c r="M1453" i="6"/>
  <c r="O1453" i="6" s="1"/>
  <c r="P1453" i="6" s="1"/>
  <c r="L1453" i="6"/>
  <c r="H1453" i="6"/>
  <c r="G1453" i="6"/>
  <c r="F1453" i="6"/>
  <c r="N1452" i="6"/>
  <c r="M1452" i="6"/>
  <c r="O1452" i="6" s="1"/>
  <c r="P1452" i="6" s="1"/>
  <c r="L1452" i="6"/>
  <c r="H1452" i="6"/>
  <c r="G1452" i="6"/>
  <c r="F1452" i="6"/>
  <c r="O1451" i="6"/>
  <c r="P1451" i="6" s="1"/>
  <c r="N1451" i="6"/>
  <c r="M1451" i="6"/>
  <c r="L1451" i="6"/>
  <c r="H1451" i="6"/>
  <c r="G1451" i="6"/>
  <c r="F1451" i="6"/>
  <c r="O1450" i="6"/>
  <c r="P1450" i="6" s="1"/>
  <c r="N1450" i="6"/>
  <c r="M1450" i="6"/>
  <c r="L1450" i="6"/>
  <c r="H1450" i="6"/>
  <c r="G1450" i="6"/>
  <c r="F1450" i="6"/>
  <c r="N1449" i="6"/>
  <c r="M1449" i="6"/>
  <c r="O1449" i="6" s="1"/>
  <c r="P1449" i="6" s="1"/>
  <c r="L1449" i="6"/>
  <c r="H1449" i="6"/>
  <c r="G1449" i="6"/>
  <c r="F1449" i="6"/>
  <c r="N1448" i="6"/>
  <c r="M1448" i="6"/>
  <c r="O1448" i="6" s="1"/>
  <c r="P1448" i="6" s="1"/>
  <c r="L1448" i="6"/>
  <c r="H1448" i="6"/>
  <c r="G1448" i="6"/>
  <c r="F1448" i="6"/>
  <c r="O1447" i="6"/>
  <c r="P1447" i="6" s="1"/>
  <c r="N1447" i="6"/>
  <c r="M1447" i="6"/>
  <c r="L1447" i="6"/>
  <c r="H1447" i="6"/>
  <c r="G1447" i="6"/>
  <c r="F1447" i="6"/>
  <c r="O1446" i="6"/>
  <c r="P1446" i="6" s="1"/>
  <c r="N1446" i="6"/>
  <c r="M1446" i="6"/>
  <c r="L1446" i="6"/>
  <c r="H1446" i="6"/>
  <c r="G1446" i="6"/>
  <c r="F1446" i="6"/>
  <c r="N1445" i="6"/>
  <c r="M1445" i="6"/>
  <c r="O1445" i="6" s="1"/>
  <c r="P1445" i="6" s="1"/>
  <c r="L1445" i="6"/>
  <c r="H1445" i="6"/>
  <c r="G1445" i="6"/>
  <c r="F1445" i="6"/>
  <c r="N1444" i="6"/>
  <c r="M1444" i="6"/>
  <c r="O1444" i="6" s="1"/>
  <c r="P1444" i="6" s="1"/>
  <c r="L1444" i="6"/>
  <c r="H1444" i="6"/>
  <c r="G1444" i="6"/>
  <c r="F1444" i="6"/>
  <c r="O1443" i="6"/>
  <c r="P1443" i="6" s="1"/>
  <c r="N1443" i="6"/>
  <c r="M1443" i="6"/>
  <c r="L1443" i="6"/>
  <c r="H1443" i="6"/>
  <c r="G1443" i="6"/>
  <c r="F1443" i="6"/>
  <c r="O1442" i="6"/>
  <c r="P1442" i="6" s="1"/>
  <c r="N1442" i="6"/>
  <c r="M1442" i="6"/>
  <c r="L1442" i="6"/>
  <c r="H1442" i="6"/>
  <c r="G1442" i="6"/>
  <c r="F1442" i="6"/>
  <c r="N1441" i="6"/>
  <c r="M1441" i="6"/>
  <c r="O1441" i="6" s="1"/>
  <c r="P1441" i="6" s="1"/>
  <c r="L1441" i="6"/>
  <c r="H1441" i="6"/>
  <c r="G1441" i="6"/>
  <c r="F1441" i="6"/>
  <c r="N1440" i="6"/>
  <c r="M1440" i="6"/>
  <c r="O1440" i="6" s="1"/>
  <c r="P1440" i="6" s="1"/>
  <c r="L1440" i="6"/>
  <c r="H1440" i="6"/>
  <c r="G1440" i="6"/>
  <c r="F1440" i="6"/>
  <c r="O1439" i="6"/>
  <c r="P1439" i="6" s="1"/>
  <c r="N1439" i="6"/>
  <c r="M1439" i="6"/>
  <c r="L1439" i="6"/>
  <c r="H1439" i="6"/>
  <c r="G1439" i="6"/>
  <c r="F1439" i="6"/>
  <c r="O1438" i="6"/>
  <c r="P1438" i="6" s="1"/>
  <c r="N1438" i="6"/>
  <c r="M1438" i="6"/>
  <c r="L1438" i="6"/>
  <c r="H1438" i="6"/>
  <c r="G1438" i="6"/>
  <c r="F1438" i="6"/>
  <c r="N1437" i="6"/>
  <c r="M1437" i="6"/>
  <c r="O1437" i="6" s="1"/>
  <c r="P1437" i="6" s="1"/>
  <c r="L1437" i="6"/>
  <c r="H1437" i="6"/>
  <c r="G1437" i="6"/>
  <c r="F1437" i="6"/>
  <c r="N1436" i="6"/>
  <c r="M1436" i="6"/>
  <c r="O1436" i="6" s="1"/>
  <c r="P1436" i="6" s="1"/>
  <c r="L1436" i="6"/>
  <c r="H1436" i="6"/>
  <c r="G1436" i="6"/>
  <c r="F1436" i="6"/>
  <c r="O1435" i="6"/>
  <c r="P1435" i="6" s="1"/>
  <c r="N1435" i="6"/>
  <c r="M1435" i="6"/>
  <c r="L1435" i="6"/>
  <c r="H1435" i="6"/>
  <c r="G1435" i="6"/>
  <c r="F1435" i="6"/>
  <c r="N1434" i="6"/>
  <c r="M1434" i="6"/>
  <c r="O1434" i="6" s="1"/>
  <c r="P1434" i="6" s="1"/>
  <c r="L1434" i="6"/>
  <c r="H1434" i="6"/>
  <c r="G1434" i="6"/>
  <c r="F1434" i="6"/>
  <c r="N1433" i="6"/>
  <c r="M1433" i="6"/>
  <c r="O1433" i="6" s="1"/>
  <c r="P1433" i="6" s="1"/>
  <c r="L1433" i="6"/>
  <c r="H1433" i="6"/>
  <c r="G1433" i="6"/>
  <c r="F1433" i="6"/>
  <c r="O1432" i="6"/>
  <c r="P1432" i="6" s="1"/>
  <c r="N1432" i="6"/>
  <c r="M1432" i="6"/>
  <c r="L1432" i="6"/>
  <c r="H1432" i="6"/>
  <c r="G1432" i="6"/>
  <c r="F1432" i="6"/>
  <c r="O1431" i="6"/>
  <c r="P1431" i="6" s="1"/>
  <c r="N1431" i="6"/>
  <c r="M1431" i="6"/>
  <c r="L1431" i="6"/>
  <c r="H1431" i="6"/>
  <c r="G1431" i="6"/>
  <c r="F1431" i="6"/>
  <c r="N1430" i="6"/>
  <c r="M1430" i="6"/>
  <c r="O1430" i="6" s="1"/>
  <c r="P1430" i="6" s="1"/>
  <c r="L1430" i="6"/>
  <c r="H1430" i="6"/>
  <c r="G1430" i="6"/>
  <c r="F1430" i="6"/>
  <c r="N1429" i="6"/>
  <c r="M1429" i="6"/>
  <c r="O1429" i="6" s="1"/>
  <c r="P1429" i="6" s="1"/>
  <c r="L1429" i="6"/>
  <c r="H1429" i="6"/>
  <c r="G1429" i="6"/>
  <c r="F1429" i="6"/>
  <c r="O1428" i="6"/>
  <c r="P1428" i="6" s="1"/>
  <c r="N1428" i="6"/>
  <c r="M1428" i="6"/>
  <c r="L1428" i="6"/>
  <c r="H1428" i="6"/>
  <c r="G1428" i="6"/>
  <c r="F1428" i="6"/>
  <c r="O1427" i="6"/>
  <c r="P1427" i="6" s="1"/>
  <c r="N1427" i="6"/>
  <c r="M1427" i="6"/>
  <c r="L1427" i="6"/>
  <c r="H1427" i="6"/>
  <c r="G1427" i="6"/>
  <c r="F1427" i="6"/>
  <c r="N1426" i="6"/>
  <c r="M1426" i="6"/>
  <c r="O1426" i="6" s="1"/>
  <c r="P1426" i="6" s="1"/>
  <c r="L1426" i="6"/>
  <c r="H1426" i="6"/>
  <c r="G1426" i="6"/>
  <c r="F1426" i="6"/>
  <c r="N1425" i="6"/>
  <c r="M1425" i="6"/>
  <c r="O1425" i="6" s="1"/>
  <c r="P1425" i="6" s="1"/>
  <c r="L1425" i="6"/>
  <c r="H1425" i="6"/>
  <c r="G1425" i="6"/>
  <c r="F1425" i="6"/>
  <c r="O1424" i="6"/>
  <c r="P1424" i="6" s="1"/>
  <c r="N1424" i="6"/>
  <c r="M1424" i="6"/>
  <c r="L1424" i="6"/>
  <c r="H1424" i="6"/>
  <c r="G1424" i="6"/>
  <c r="F1424" i="6"/>
  <c r="O1423" i="6"/>
  <c r="P1423" i="6" s="1"/>
  <c r="N1423" i="6"/>
  <c r="M1423" i="6"/>
  <c r="L1423" i="6"/>
  <c r="H1423" i="6"/>
  <c r="G1423" i="6"/>
  <c r="F1423" i="6"/>
  <c r="N1422" i="6"/>
  <c r="M1422" i="6"/>
  <c r="O1422" i="6" s="1"/>
  <c r="P1422" i="6" s="1"/>
  <c r="L1422" i="6"/>
  <c r="H1422" i="6"/>
  <c r="G1422" i="6"/>
  <c r="F1422" i="6"/>
  <c r="N1421" i="6"/>
  <c r="M1421" i="6"/>
  <c r="O1421" i="6" s="1"/>
  <c r="P1421" i="6" s="1"/>
  <c r="L1421" i="6"/>
  <c r="H1421" i="6"/>
  <c r="G1421" i="6"/>
  <c r="F1421" i="6"/>
  <c r="O1420" i="6"/>
  <c r="P1420" i="6" s="1"/>
  <c r="N1420" i="6"/>
  <c r="M1420" i="6"/>
  <c r="L1420" i="6"/>
  <c r="H1420" i="6"/>
  <c r="G1420" i="6"/>
  <c r="F1420" i="6"/>
  <c r="O1419" i="6"/>
  <c r="P1419" i="6" s="1"/>
  <c r="N1419" i="6"/>
  <c r="M1419" i="6"/>
  <c r="L1419" i="6"/>
  <c r="H1419" i="6"/>
  <c r="G1419" i="6"/>
  <c r="F1419" i="6"/>
  <c r="N1418" i="6"/>
  <c r="M1418" i="6"/>
  <c r="O1418" i="6" s="1"/>
  <c r="P1418" i="6" s="1"/>
  <c r="L1418" i="6"/>
  <c r="H1418" i="6"/>
  <c r="G1418" i="6"/>
  <c r="F1418" i="6"/>
  <c r="N1417" i="6"/>
  <c r="M1417" i="6"/>
  <c r="O1417" i="6" s="1"/>
  <c r="P1417" i="6" s="1"/>
  <c r="L1417" i="6"/>
  <c r="H1417" i="6"/>
  <c r="G1417" i="6"/>
  <c r="F1417" i="6"/>
  <c r="O1416" i="6"/>
  <c r="P1416" i="6" s="1"/>
  <c r="N1416" i="6"/>
  <c r="M1416" i="6"/>
  <c r="L1416" i="6"/>
  <c r="H1416" i="6"/>
  <c r="G1416" i="6"/>
  <c r="F1416" i="6"/>
  <c r="O1415" i="6"/>
  <c r="P1415" i="6" s="1"/>
  <c r="N1415" i="6"/>
  <c r="M1415" i="6"/>
  <c r="L1415" i="6"/>
  <c r="H1415" i="6"/>
  <c r="G1415" i="6"/>
  <c r="F1415" i="6"/>
  <c r="N1414" i="6"/>
  <c r="M1414" i="6"/>
  <c r="O1414" i="6" s="1"/>
  <c r="P1414" i="6" s="1"/>
  <c r="L1414" i="6"/>
  <c r="H1414" i="6"/>
  <c r="G1414" i="6"/>
  <c r="F1414" i="6"/>
  <c r="N1413" i="6"/>
  <c r="M1413" i="6"/>
  <c r="O1413" i="6" s="1"/>
  <c r="P1413" i="6" s="1"/>
  <c r="L1413" i="6"/>
  <c r="H1413" i="6"/>
  <c r="G1413" i="6"/>
  <c r="F1413" i="6"/>
  <c r="O1412" i="6"/>
  <c r="P1412" i="6" s="1"/>
  <c r="N1412" i="6"/>
  <c r="M1412" i="6"/>
  <c r="L1412" i="6"/>
  <c r="H1412" i="6"/>
  <c r="G1412" i="6"/>
  <c r="F1412" i="6"/>
  <c r="O1411" i="6"/>
  <c r="P1411" i="6" s="1"/>
  <c r="N1411" i="6"/>
  <c r="M1411" i="6"/>
  <c r="L1411" i="6"/>
  <c r="H1411" i="6"/>
  <c r="G1411" i="6"/>
  <c r="F1411" i="6"/>
  <c r="N1410" i="6"/>
  <c r="M1410" i="6"/>
  <c r="O1410" i="6" s="1"/>
  <c r="P1410" i="6" s="1"/>
  <c r="L1410" i="6"/>
  <c r="H1410" i="6"/>
  <c r="G1410" i="6"/>
  <c r="F1410" i="6"/>
  <c r="N1409" i="6"/>
  <c r="M1409" i="6"/>
  <c r="O1409" i="6" s="1"/>
  <c r="P1409" i="6" s="1"/>
  <c r="L1409" i="6"/>
  <c r="H1409" i="6"/>
  <c r="G1409" i="6"/>
  <c r="F1409" i="6"/>
  <c r="O1408" i="6"/>
  <c r="P1408" i="6" s="1"/>
  <c r="N1408" i="6"/>
  <c r="M1408" i="6"/>
  <c r="L1408" i="6"/>
  <c r="H1408" i="6"/>
  <c r="G1408" i="6"/>
  <c r="F1408" i="6"/>
  <c r="O1407" i="6"/>
  <c r="P1407" i="6" s="1"/>
  <c r="N1407" i="6"/>
  <c r="M1407" i="6"/>
  <c r="L1407" i="6"/>
  <c r="H1407" i="6"/>
  <c r="G1407" i="6"/>
  <c r="F1407" i="6"/>
  <c r="N1406" i="6"/>
  <c r="M1406" i="6"/>
  <c r="O1406" i="6" s="1"/>
  <c r="P1406" i="6" s="1"/>
  <c r="L1406" i="6"/>
  <c r="H1406" i="6"/>
  <c r="G1406" i="6"/>
  <c r="F1406" i="6"/>
  <c r="N1405" i="6"/>
  <c r="M1405" i="6"/>
  <c r="O1405" i="6" s="1"/>
  <c r="P1405" i="6" s="1"/>
  <c r="L1405" i="6"/>
  <c r="H1405" i="6"/>
  <c r="G1405" i="6"/>
  <c r="F1405" i="6"/>
  <c r="O1404" i="6"/>
  <c r="P1404" i="6" s="1"/>
  <c r="N1404" i="6"/>
  <c r="M1404" i="6"/>
  <c r="L1404" i="6"/>
  <c r="H1404" i="6"/>
  <c r="G1404" i="6"/>
  <c r="F1404" i="6"/>
  <c r="O1403" i="6"/>
  <c r="P1403" i="6" s="1"/>
  <c r="N1403" i="6"/>
  <c r="M1403" i="6"/>
  <c r="L1403" i="6"/>
  <c r="H1403" i="6"/>
  <c r="G1403" i="6"/>
  <c r="F1403" i="6"/>
  <c r="N1402" i="6"/>
  <c r="M1402" i="6"/>
  <c r="O1402" i="6" s="1"/>
  <c r="P1402" i="6" s="1"/>
  <c r="L1402" i="6"/>
  <c r="H1402" i="6"/>
  <c r="G1402" i="6"/>
  <c r="F1402" i="6"/>
  <c r="N1401" i="6"/>
  <c r="M1401" i="6"/>
  <c r="O1401" i="6" s="1"/>
  <c r="P1401" i="6" s="1"/>
  <c r="L1401" i="6"/>
  <c r="H1401" i="6"/>
  <c r="G1401" i="6"/>
  <c r="F1401" i="6"/>
  <c r="O1400" i="6"/>
  <c r="P1400" i="6" s="1"/>
  <c r="N1400" i="6"/>
  <c r="M1400" i="6"/>
  <c r="L1400" i="6"/>
  <c r="H1400" i="6"/>
  <c r="G1400" i="6"/>
  <c r="F1400" i="6"/>
  <c r="O1399" i="6"/>
  <c r="P1399" i="6" s="1"/>
  <c r="N1399" i="6"/>
  <c r="M1399" i="6"/>
  <c r="L1399" i="6"/>
  <c r="H1399" i="6"/>
  <c r="G1399" i="6"/>
  <c r="F1399" i="6"/>
  <c r="O1398" i="6"/>
  <c r="P1398" i="6" s="1"/>
  <c r="N1398" i="6"/>
  <c r="M1398" i="6"/>
  <c r="L1398" i="6"/>
  <c r="H1398" i="6"/>
  <c r="G1398" i="6"/>
  <c r="F1398" i="6"/>
  <c r="O1397" i="6"/>
  <c r="P1397" i="6" s="1"/>
  <c r="N1397" i="6"/>
  <c r="M1397" i="6"/>
  <c r="L1397" i="6"/>
  <c r="H1397" i="6"/>
  <c r="G1397" i="6"/>
  <c r="F1397" i="6"/>
  <c r="N1396" i="6"/>
  <c r="M1396" i="6"/>
  <c r="O1396" i="6" s="1"/>
  <c r="P1396" i="6" s="1"/>
  <c r="L1396" i="6"/>
  <c r="H1396" i="6"/>
  <c r="G1396" i="6"/>
  <c r="F1396" i="6"/>
  <c r="N1395" i="6"/>
  <c r="M1395" i="6"/>
  <c r="O1395" i="6" s="1"/>
  <c r="P1395" i="6" s="1"/>
  <c r="L1395" i="6"/>
  <c r="H1395" i="6"/>
  <c r="G1395" i="6"/>
  <c r="F1395" i="6"/>
  <c r="N1394" i="6"/>
  <c r="M1394" i="6"/>
  <c r="O1394" i="6" s="1"/>
  <c r="P1394" i="6" s="1"/>
  <c r="L1394" i="6"/>
  <c r="H1394" i="6"/>
  <c r="G1394" i="6"/>
  <c r="F1394" i="6"/>
  <c r="N1393" i="6"/>
  <c r="M1393" i="6"/>
  <c r="O1393" i="6" s="1"/>
  <c r="P1393" i="6" s="1"/>
  <c r="L1393" i="6"/>
  <c r="H1393" i="6"/>
  <c r="G1393" i="6"/>
  <c r="F1393" i="6"/>
  <c r="N1392" i="6"/>
  <c r="M1392" i="6"/>
  <c r="O1392" i="6" s="1"/>
  <c r="P1392" i="6" s="1"/>
  <c r="L1392" i="6"/>
  <c r="H1392" i="6"/>
  <c r="G1392" i="6"/>
  <c r="F1392" i="6"/>
  <c r="N1391" i="6"/>
  <c r="M1391" i="6"/>
  <c r="O1391" i="6" s="1"/>
  <c r="P1391" i="6" s="1"/>
  <c r="L1391" i="6"/>
  <c r="H1391" i="6"/>
  <c r="G1391" i="6"/>
  <c r="F1391" i="6"/>
  <c r="N1390" i="6"/>
  <c r="M1390" i="6"/>
  <c r="O1390" i="6" s="1"/>
  <c r="P1390" i="6" s="1"/>
  <c r="L1390" i="6"/>
  <c r="H1390" i="6"/>
  <c r="G1390" i="6"/>
  <c r="F1390" i="6"/>
  <c r="N1389" i="6"/>
  <c r="M1389" i="6"/>
  <c r="O1389" i="6" s="1"/>
  <c r="P1389" i="6" s="1"/>
  <c r="L1389" i="6"/>
  <c r="H1389" i="6"/>
  <c r="G1389" i="6"/>
  <c r="F1389" i="6"/>
  <c r="N1388" i="6"/>
  <c r="M1388" i="6"/>
  <c r="O1388" i="6" s="1"/>
  <c r="P1388" i="6" s="1"/>
  <c r="L1388" i="6"/>
  <c r="H1388" i="6"/>
  <c r="G1388" i="6"/>
  <c r="F1388" i="6"/>
  <c r="N1387" i="6"/>
  <c r="M1387" i="6"/>
  <c r="O1387" i="6" s="1"/>
  <c r="P1387" i="6" s="1"/>
  <c r="L1387" i="6"/>
  <c r="H1387" i="6"/>
  <c r="G1387" i="6"/>
  <c r="F1387" i="6"/>
  <c r="N1386" i="6"/>
  <c r="M1386" i="6"/>
  <c r="O1386" i="6" s="1"/>
  <c r="P1386" i="6" s="1"/>
  <c r="L1386" i="6"/>
  <c r="H1386" i="6"/>
  <c r="G1386" i="6"/>
  <c r="F1386" i="6"/>
  <c r="N1385" i="6"/>
  <c r="M1385" i="6"/>
  <c r="O1385" i="6" s="1"/>
  <c r="P1385" i="6" s="1"/>
  <c r="L1385" i="6"/>
  <c r="H1385" i="6"/>
  <c r="G1385" i="6"/>
  <c r="F1385" i="6"/>
  <c r="N1384" i="6"/>
  <c r="M1384" i="6"/>
  <c r="O1384" i="6" s="1"/>
  <c r="P1384" i="6" s="1"/>
  <c r="L1384" i="6"/>
  <c r="H1384" i="6"/>
  <c r="G1384" i="6"/>
  <c r="F1384" i="6"/>
  <c r="N1383" i="6"/>
  <c r="M1383" i="6"/>
  <c r="O1383" i="6" s="1"/>
  <c r="P1383" i="6" s="1"/>
  <c r="L1383" i="6"/>
  <c r="H1383" i="6"/>
  <c r="G1383" i="6"/>
  <c r="F1383" i="6"/>
  <c r="N1382" i="6"/>
  <c r="M1382" i="6"/>
  <c r="O1382" i="6" s="1"/>
  <c r="P1382" i="6" s="1"/>
  <c r="L1382" i="6"/>
  <c r="H1382" i="6"/>
  <c r="G1382" i="6"/>
  <c r="F1382" i="6"/>
  <c r="N1381" i="6"/>
  <c r="M1381" i="6"/>
  <c r="O1381" i="6" s="1"/>
  <c r="P1381" i="6" s="1"/>
  <c r="L1381" i="6"/>
  <c r="H1381" i="6"/>
  <c r="G1381" i="6"/>
  <c r="F1381" i="6"/>
  <c r="N1380" i="6"/>
  <c r="M1380" i="6"/>
  <c r="O1380" i="6" s="1"/>
  <c r="P1380" i="6" s="1"/>
  <c r="L1380" i="6"/>
  <c r="H1380" i="6"/>
  <c r="G1380" i="6"/>
  <c r="F1380" i="6"/>
  <c r="N1379" i="6"/>
  <c r="M1379" i="6"/>
  <c r="O1379" i="6" s="1"/>
  <c r="P1379" i="6" s="1"/>
  <c r="L1379" i="6"/>
  <c r="H1379" i="6"/>
  <c r="G1379" i="6"/>
  <c r="F1379" i="6"/>
  <c r="N1378" i="6"/>
  <c r="M1378" i="6"/>
  <c r="O1378" i="6" s="1"/>
  <c r="P1378" i="6" s="1"/>
  <c r="L1378" i="6"/>
  <c r="H1378" i="6"/>
  <c r="G1378" i="6"/>
  <c r="F1378" i="6"/>
  <c r="N1377" i="6"/>
  <c r="M1377" i="6"/>
  <c r="O1377" i="6" s="1"/>
  <c r="P1377" i="6" s="1"/>
  <c r="L1377" i="6"/>
  <c r="H1377" i="6"/>
  <c r="G1377" i="6"/>
  <c r="F1377" i="6"/>
  <c r="N1376" i="6"/>
  <c r="M1376" i="6"/>
  <c r="O1376" i="6" s="1"/>
  <c r="P1376" i="6" s="1"/>
  <c r="L1376" i="6"/>
  <c r="H1376" i="6"/>
  <c r="G1376" i="6"/>
  <c r="F1376" i="6"/>
  <c r="N1375" i="6"/>
  <c r="M1375" i="6"/>
  <c r="O1375" i="6" s="1"/>
  <c r="P1375" i="6" s="1"/>
  <c r="L1375" i="6"/>
  <c r="H1375" i="6"/>
  <c r="G1375" i="6"/>
  <c r="F1375" i="6"/>
  <c r="N1374" i="6"/>
  <c r="M1374" i="6"/>
  <c r="O1374" i="6" s="1"/>
  <c r="P1374" i="6" s="1"/>
  <c r="L1374" i="6"/>
  <c r="H1374" i="6"/>
  <c r="G1374" i="6"/>
  <c r="F1374" i="6"/>
  <c r="N1373" i="6"/>
  <c r="M1373" i="6"/>
  <c r="O1373" i="6" s="1"/>
  <c r="P1373" i="6" s="1"/>
  <c r="L1373" i="6"/>
  <c r="H1373" i="6"/>
  <c r="G1373" i="6"/>
  <c r="F1373" i="6"/>
  <c r="N1372" i="6"/>
  <c r="M1372" i="6"/>
  <c r="O1372" i="6" s="1"/>
  <c r="P1372" i="6" s="1"/>
  <c r="L1372" i="6"/>
  <c r="H1372" i="6"/>
  <c r="G1372" i="6"/>
  <c r="F1372" i="6"/>
  <c r="N1371" i="6"/>
  <c r="M1371" i="6"/>
  <c r="O1371" i="6" s="1"/>
  <c r="P1371" i="6" s="1"/>
  <c r="L1371" i="6"/>
  <c r="H1371" i="6"/>
  <c r="G1371" i="6"/>
  <c r="F1371" i="6"/>
  <c r="N1370" i="6"/>
  <c r="M1370" i="6"/>
  <c r="O1370" i="6" s="1"/>
  <c r="P1370" i="6" s="1"/>
  <c r="L1370" i="6"/>
  <c r="H1370" i="6"/>
  <c r="G1370" i="6"/>
  <c r="F1370" i="6"/>
  <c r="N1369" i="6"/>
  <c r="M1369" i="6"/>
  <c r="O1369" i="6" s="1"/>
  <c r="P1369" i="6" s="1"/>
  <c r="L1369" i="6"/>
  <c r="H1369" i="6"/>
  <c r="G1369" i="6"/>
  <c r="F1369" i="6"/>
  <c r="N1368" i="6"/>
  <c r="M1368" i="6"/>
  <c r="O1368" i="6" s="1"/>
  <c r="P1368" i="6" s="1"/>
  <c r="L1368" i="6"/>
  <c r="H1368" i="6"/>
  <c r="G1368" i="6"/>
  <c r="F1368" i="6"/>
  <c r="N1367" i="6"/>
  <c r="M1367" i="6"/>
  <c r="O1367" i="6" s="1"/>
  <c r="P1367" i="6" s="1"/>
  <c r="L1367" i="6"/>
  <c r="H1367" i="6"/>
  <c r="G1367" i="6"/>
  <c r="F1367" i="6"/>
  <c r="N1366" i="6"/>
  <c r="M1366" i="6"/>
  <c r="O1366" i="6" s="1"/>
  <c r="P1366" i="6" s="1"/>
  <c r="L1366" i="6"/>
  <c r="H1366" i="6"/>
  <c r="G1366" i="6"/>
  <c r="F1366" i="6"/>
  <c r="N1365" i="6"/>
  <c r="M1365" i="6"/>
  <c r="O1365" i="6" s="1"/>
  <c r="P1365" i="6" s="1"/>
  <c r="L1365" i="6"/>
  <c r="H1365" i="6"/>
  <c r="G1365" i="6"/>
  <c r="F1365" i="6"/>
  <c r="N1364" i="6"/>
  <c r="M1364" i="6"/>
  <c r="O1364" i="6" s="1"/>
  <c r="P1364" i="6" s="1"/>
  <c r="L1364" i="6"/>
  <c r="H1364" i="6"/>
  <c r="G1364" i="6"/>
  <c r="F1364" i="6"/>
  <c r="N1363" i="6"/>
  <c r="M1363" i="6"/>
  <c r="O1363" i="6" s="1"/>
  <c r="P1363" i="6" s="1"/>
  <c r="L1363" i="6"/>
  <c r="H1363" i="6"/>
  <c r="G1363" i="6"/>
  <c r="F1363" i="6"/>
  <c r="N1362" i="6"/>
  <c r="M1362" i="6"/>
  <c r="O1362" i="6" s="1"/>
  <c r="P1362" i="6" s="1"/>
  <c r="L1362" i="6"/>
  <c r="H1362" i="6"/>
  <c r="G1362" i="6"/>
  <c r="F1362" i="6"/>
  <c r="N1361" i="6"/>
  <c r="M1361" i="6"/>
  <c r="O1361" i="6" s="1"/>
  <c r="P1361" i="6" s="1"/>
  <c r="L1361" i="6"/>
  <c r="H1361" i="6"/>
  <c r="G1361" i="6"/>
  <c r="F1361" i="6"/>
  <c r="N1360" i="6"/>
  <c r="M1360" i="6"/>
  <c r="O1360" i="6" s="1"/>
  <c r="P1360" i="6" s="1"/>
  <c r="L1360" i="6"/>
  <c r="H1360" i="6"/>
  <c r="G1360" i="6"/>
  <c r="F1360" i="6"/>
  <c r="N1359" i="6"/>
  <c r="M1359" i="6"/>
  <c r="O1359" i="6" s="1"/>
  <c r="P1359" i="6" s="1"/>
  <c r="L1359" i="6"/>
  <c r="H1359" i="6"/>
  <c r="G1359" i="6"/>
  <c r="F1359" i="6"/>
  <c r="N1358" i="6"/>
  <c r="M1358" i="6"/>
  <c r="O1358" i="6" s="1"/>
  <c r="P1358" i="6" s="1"/>
  <c r="L1358" i="6"/>
  <c r="H1358" i="6"/>
  <c r="G1358" i="6"/>
  <c r="F1358" i="6"/>
  <c r="N1357" i="6"/>
  <c r="M1357" i="6"/>
  <c r="O1357" i="6" s="1"/>
  <c r="P1357" i="6" s="1"/>
  <c r="L1357" i="6"/>
  <c r="H1357" i="6"/>
  <c r="G1357" i="6"/>
  <c r="F1357" i="6"/>
  <c r="N1356" i="6"/>
  <c r="M1356" i="6"/>
  <c r="O1356" i="6" s="1"/>
  <c r="P1356" i="6" s="1"/>
  <c r="L1356" i="6"/>
  <c r="H1356" i="6"/>
  <c r="G1356" i="6"/>
  <c r="F1356" i="6"/>
  <c r="N1355" i="6"/>
  <c r="M1355" i="6"/>
  <c r="O1355" i="6" s="1"/>
  <c r="P1355" i="6" s="1"/>
  <c r="L1355" i="6"/>
  <c r="H1355" i="6"/>
  <c r="G1355" i="6"/>
  <c r="F1355" i="6"/>
  <c r="N1354" i="6"/>
  <c r="M1354" i="6"/>
  <c r="O1354" i="6" s="1"/>
  <c r="P1354" i="6" s="1"/>
  <c r="L1354" i="6"/>
  <c r="H1354" i="6"/>
  <c r="G1354" i="6"/>
  <c r="F1354" i="6"/>
  <c r="N1353" i="6"/>
  <c r="M1353" i="6"/>
  <c r="O1353" i="6" s="1"/>
  <c r="P1353" i="6" s="1"/>
  <c r="L1353" i="6"/>
  <c r="H1353" i="6"/>
  <c r="G1353" i="6"/>
  <c r="F1353" i="6"/>
  <c r="N1352" i="6"/>
  <c r="M1352" i="6"/>
  <c r="O1352" i="6" s="1"/>
  <c r="P1352" i="6" s="1"/>
  <c r="L1352" i="6"/>
  <c r="H1352" i="6"/>
  <c r="G1352" i="6"/>
  <c r="F1352" i="6"/>
  <c r="N1351" i="6"/>
  <c r="M1351" i="6"/>
  <c r="O1351" i="6" s="1"/>
  <c r="P1351" i="6" s="1"/>
  <c r="L1351" i="6"/>
  <c r="H1351" i="6"/>
  <c r="G1351" i="6"/>
  <c r="F1351" i="6"/>
  <c r="N1350" i="6"/>
  <c r="M1350" i="6"/>
  <c r="O1350" i="6" s="1"/>
  <c r="P1350" i="6" s="1"/>
  <c r="L1350" i="6"/>
  <c r="H1350" i="6"/>
  <c r="G1350" i="6"/>
  <c r="F1350" i="6"/>
  <c r="N1349" i="6"/>
  <c r="M1349" i="6"/>
  <c r="O1349" i="6" s="1"/>
  <c r="P1349" i="6" s="1"/>
  <c r="L1349" i="6"/>
  <c r="H1349" i="6"/>
  <c r="G1349" i="6"/>
  <c r="F1349" i="6"/>
  <c r="N1348" i="6"/>
  <c r="M1348" i="6"/>
  <c r="O1348" i="6" s="1"/>
  <c r="P1348" i="6" s="1"/>
  <c r="L1348" i="6"/>
  <c r="H1348" i="6"/>
  <c r="G1348" i="6"/>
  <c r="F1348" i="6"/>
  <c r="N1347" i="6"/>
  <c r="M1347" i="6"/>
  <c r="O1347" i="6" s="1"/>
  <c r="P1347" i="6" s="1"/>
  <c r="L1347" i="6"/>
  <c r="H1347" i="6"/>
  <c r="G1347" i="6"/>
  <c r="F1347" i="6"/>
  <c r="N1346" i="6"/>
  <c r="M1346" i="6"/>
  <c r="O1346" i="6" s="1"/>
  <c r="P1346" i="6" s="1"/>
  <c r="L1346" i="6"/>
  <c r="H1346" i="6"/>
  <c r="G1346" i="6"/>
  <c r="F1346" i="6"/>
  <c r="N1345" i="6"/>
  <c r="M1345" i="6"/>
  <c r="O1345" i="6" s="1"/>
  <c r="P1345" i="6" s="1"/>
  <c r="L1345" i="6"/>
  <c r="H1345" i="6"/>
  <c r="G1345" i="6"/>
  <c r="F1345" i="6"/>
  <c r="N1344" i="6"/>
  <c r="M1344" i="6"/>
  <c r="O1344" i="6" s="1"/>
  <c r="P1344" i="6" s="1"/>
  <c r="L1344" i="6"/>
  <c r="H1344" i="6"/>
  <c r="G1344" i="6"/>
  <c r="F1344" i="6"/>
  <c r="N1343" i="6"/>
  <c r="M1343" i="6"/>
  <c r="O1343" i="6" s="1"/>
  <c r="P1343" i="6" s="1"/>
  <c r="L1343" i="6"/>
  <c r="H1343" i="6"/>
  <c r="G1343" i="6"/>
  <c r="F1343" i="6"/>
  <c r="N1342" i="6"/>
  <c r="M1342" i="6"/>
  <c r="O1342" i="6" s="1"/>
  <c r="P1342" i="6" s="1"/>
  <c r="L1342" i="6"/>
  <c r="H1342" i="6"/>
  <c r="G1342" i="6"/>
  <c r="F1342" i="6"/>
  <c r="N1341" i="6"/>
  <c r="M1341" i="6"/>
  <c r="O1341" i="6" s="1"/>
  <c r="P1341" i="6" s="1"/>
  <c r="L1341" i="6"/>
  <c r="H1341" i="6"/>
  <c r="G1341" i="6"/>
  <c r="F1341" i="6"/>
  <c r="N1340" i="6"/>
  <c r="M1340" i="6"/>
  <c r="O1340" i="6" s="1"/>
  <c r="P1340" i="6" s="1"/>
  <c r="L1340" i="6"/>
  <c r="H1340" i="6"/>
  <c r="G1340" i="6"/>
  <c r="F1340" i="6"/>
  <c r="N1339" i="6"/>
  <c r="M1339" i="6"/>
  <c r="O1339" i="6" s="1"/>
  <c r="P1339" i="6" s="1"/>
  <c r="L1339" i="6"/>
  <c r="H1339" i="6"/>
  <c r="G1339" i="6"/>
  <c r="F1339" i="6"/>
  <c r="N1338" i="6"/>
  <c r="M1338" i="6"/>
  <c r="O1338" i="6" s="1"/>
  <c r="P1338" i="6" s="1"/>
  <c r="L1338" i="6"/>
  <c r="H1338" i="6"/>
  <c r="G1338" i="6"/>
  <c r="F1338" i="6"/>
  <c r="N1337" i="6"/>
  <c r="M1337" i="6"/>
  <c r="O1337" i="6" s="1"/>
  <c r="P1337" i="6" s="1"/>
  <c r="L1337" i="6"/>
  <c r="H1337" i="6"/>
  <c r="G1337" i="6"/>
  <c r="F1337" i="6"/>
  <c r="N1336" i="6"/>
  <c r="M1336" i="6"/>
  <c r="O1336" i="6" s="1"/>
  <c r="P1336" i="6" s="1"/>
  <c r="L1336" i="6"/>
  <c r="H1336" i="6"/>
  <c r="G1336" i="6"/>
  <c r="F1336" i="6"/>
  <c r="N1335" i="6"/>
  <c r="M1335" i="6"/>
  <c r="O1335" i="6" s="1"/>
  <c r="P1335" i="6" s="1"/>
  <c r="L1335" i="6"/>
  <c r="H1335" i="6"/>
  <c r="G1335" i="6"/>
  <c r="F1335" i="6"/>
  <c r="N1334" i="6"/>
  <c r="M1334" i="6"/>
  <c r="O1334" i="6" s="1"/>
  <c r="P1334" i="6" s="1"/>
  <c r="L1334" i="6"/>
  <c r="H1334" i="6"/>
  <c r="G1334" i="6"/>
  <c r="F1334" i="6"/>
  <c r="N1333" i="6"/>
  <c r="M1333" i="6"/>
  <c r="O1333" i="6" s="1"/>
  <c r="P1333" i="6" s="1"/>
  <c r="L1333" i="6"/>
  <c r="H1333" i="6"/>
  <c r="G1333" i="6"/>
  <c r="F1333" i="6"/>
  <c r="N1332" i="6"/>
  <c r="M1332" i="6"/>
  <c r="O1332" i="6" s="1"/>
  <c r="P1332" i="6" s="1"/>
  <c r="L1332" i="6"/>
  <c r="H1332" i="6"/>
  <c r="G1332" i="6"/>
  <c r="F1332" i="6"/>
  <c r="N1331" i="6"/>
  <c r="M1331" i="6"/>
  <c r="O1331" i="6" s="1"/>
  <c r="P1331" i="6" s="1"/>
  <c r="L1331" i="6"/>
  <c r="H1331" i="6"/>
  <c r="G1331" i="6"/>
  <c r="F1331" i="6"/>
  <c r="N1330" i="6"/>
  <c r="M1330" i="6"/>
  <c r="O1330" i="6" s="1"/>
  <c r="P1330" i="6" s="1"/>
  <c r="L1330" i="6"/>
  <c r="H1330" i="6"/>
  <c r="G1330" i="6"/>
  <c r="F1330" i="6"/>
  <c r="N1329" i="6"/>
  <c r="M1329" i="6"/>
  <c r="O1329" i="6" s="1"/>
  <c r="P1329" i="6" s="1"/>
  <c r="L1329" i="6"/>
  <c r="H1329" i="6"/>
  <c r="G1329" i="6"/>
  <c r="F1329" i="6"/>
  <c r="N1328" i="6"/>
  <c r="M1328" i="6"/>
  <c r="O1328" i="6" s="1"/>
  <c r="P1328" i="6" s="1"/>
  <c r="L1328" i="6"/>
  <c r="H1328" i="6"/>
  <c r="G1328" i="6"/>
  <c r="F1328" i="6"/>
  <c r="N1327" i="6"/>
  <c r="M1327" i="6"/>
  <c r="O1327" i="6" s="1"/>
  <c r="P1327" i="6" s="1"/>
  <c r="L1327" i="6"/>
  <c r="H1327" i="6"/>
  <c r="G1327" i="6"/>
  <c r="F1327" i="6"/>
  <c r="N1326" i="6"/>
  <c r="M1326" i="6"/>
  <c r="O1326" i="6" s="1"/>
  <c r="P1326" i="6" s="1"/>
  <c r="L1326" i="6"/>
  <c r="H1326" i="6"/>
  <c r="G1326" i="6"/>
  <c r="F1326" i="6"/>
  <c r="N1325" i="6"/>
  <c r="M1325" i="6"/>
  <c r="O1325" i="6" s="1"/>
  <c r="P1325" i="6" s="1"/>
  <c r="L1325" i="6"/>
  <c r="H1325" i="6"/>
  <c r="G1325" i="6"/>
  <c r="F1325" i="6"/>
  <c r="N1324" i="6"/>
  <c r="M1324" i="6"/>
  <c r="O1324" i="6" s="1"/>
  <c r="P1324" i="6" s="1"/>
  <c r="L1324" i="6"/>
  <c r="H1324" i="6"/>
  <c r="G1324" i="6"/>
  <c r="F1324" i="6"/>
  <c r="N1323" i="6"/>
  <c r="M1323" i="6"/>
  <c r="O1323" i="6" s="1"/>
  <c r="P1323" i="6" s="1"/>
  <c r="L1323" i="6"/>
  <c r="H1323" i="6"/>
  <c r="G1323" i="6"/>
  <c r="F1323" i="6"/>
  <c r="N1322" i="6"/>
  <c r="M1322" i="6"/>
  <c r="O1322" i="6" s="1"/>
  <c r="P1322" i="6" s="1"/>
  <c r="L1322" i="6"/>
  <c r="H1322" i="6"/>
  <c r="G1322" i="6"/>
  <c r="F1322" i="6"/>
  <c r="N1321" i="6"/>
  <c r="M1321" i="6"/>
  <c r="O1321" i="6" s="1"/>
  <c r="P1321" i="6" s="1"/>
  <c r="L1321" i="6"/>
  <c r="H1321" i="6"/>
  <c r="G1321" i="6"/>
  <c r="F1321" i="6"/>
  <c r="N1320" i="6"/>
  <c r="M1320" i="6"/>
  <c r="O1320" i="6" s="1"/>
  <c r="P1320" i="6" s="1"/>
  <c r="L1320" i="6"/>
  <c r="H1320" i="6"/>
  <c r="G1320" i="6"/>
  <c r="F1320" i="6"/>
  <c r="N1319" i="6"/>
  <c r="M1319" i="6"/>
  <c r="O1319" i="6" s="1"/>
  <c r="P1319" i="6" s="1"/>
  <c r="L1319" i="6"/>
  <c r="H1319" i="6"/>
  <c r="G1319" i="6"/>
  <c r="F1319" i="6"/>
  <c r="N1318" i="6"/>
  <c r="M1318" i="6"/>
  <c r="O1318" i="6" s="1"/>
  <c r="P1318" i="6" s="1"/>
  <c r="L1318" i="6"/>
  <c r="H1318" i="6"/>
  <c r="G1318" i="6"/>
  <c r="F1318" i="6"/>
  <c r="N1317" i="6"/>
  <c r="M1317" i="6"/>
  <c r="O1317" i="6" s="1"/>
  <c r="P1317" i="6" s="1"/>
  <c r="L1317" i="6"/>
  <c r="H1317" i="6"/>
  <c r="G1317" i="6"/>
  <c r="F1317" i="6"/>
  <c r="N1316" i="6"/>
  <c r="M1316" i="6"/>
  <c r="O1316" i="6" s="1"/>
  <c r="P1316" i="6" s="1"/>
  <c r="L1316" i="6"/>
  <c r="H1316" i="6"/>
  <c r="G1316" i="6"/>
  <c r="F1316" i="6"/>
  <c r="N1315" i="6"/>
  <c r="M1315" i="6"/>
  <c r="O1315" i="6" s="1"/>
  <c r="P1315" i="6" s="1"/>
  <c r="L1315" i="6"/>
  <c r="G1315" i="6"/>
  <c r="H1315" i="6" s="1"/>
  <c r="F1315" i="6"/>
  <c r="N1314" i="6"/>
  <c r="M1314" i="6"/>
  <c r="L1314" i="6"/>
  <c r="G1314" i="6"/>
  <c r="H1314" i="6" s="1"/>
  <c r="F1314" i="6"/>
  <c r="N1313" i="6"/>
  <c r="M1313" i="6"/>
  <c r="O1313" i="6" s="1"/>
  <c r="P1313" i="6" s="1"/>
  <c r="L1313" i="6"/>
  <c r="G1313" i="6"/>
  <c r="H1313" i="6" s="1"/>
  <c r="F1313" i="6"/>
  <c r="N1312" i="6"/>
  <c r="M1312" i="6"/>
  <c r="L1312" i="6"/>
  <c r="G1312" i="6"/>
  <c r="H1312" i="6" s="1"/>
  <c r="F1312" i="6"/>
  <c r="N1311" i="6"/>
  <c r="M1311" i="6"/>
  <c r="L1311" i="6"/>
  <c r="G1311" i="6"/>
  <c r="H1311" i="6" s="1"/>
  <c r="F1311" i="6"/>
  <c r="N1310" i="6"/>
  <c r="M1310" i="6"/>
  <c r="L1310" i="6"/>
  <c r="G1310" i="6"/>
  <c r="H1310" i="6" s="1"/>
  <c r="F1310" i="6"/>
  <c r="N1309" i="6"/>
  <c r="M1309" i="6"/>
  <c r="L1309" i="6"/>
  <c r="G1309" i="6"/>
  <c r="H1309" i="6" s="1"/>
  <c r="F1309" i="6"/>
  <c r="N1308" i="6"/>
  <c r="M1308" i="6"/>
  <c r="L1308" i="6"/>
  <c r="G1308" i="6"/>
  <c r="H1308" i="6" s="1"/>
  <c r="F1308" i="6"/>
  <c r="N1307" i="6"/>
  <c r="M1307" i="6"/>
  <c r="L1307" i="6"/>
  <c r="G1307" i="6"/>
  <c r="H1307" i="6" s="1"/>
  <c r="F1307" i="6"/>
  <c r="N1306" i="6"/>
  <c r="M1306" i="6"/>
  <c r="L1306" i="6"/>
  <c r="G1306" i="6"/>
  <c r="H1306" i="6" s="1"/>
  <c r="F1306" i="6"/>
  <c r="N1305" i="6"/>
  <c r="M1305" i="6"/>
  <c r="L1305" i="6"/>
  <c r="G1305" i="6"/>
  <c r="H1305" i="6" s="1"/>
  <c r="F1305" i="6"/>
  <c r="N1304" i="6"/>
  <c r="M1304" i="6"/>
  <c r="L1304" i="6"/>
  <c r="G1304" i="6"/>
  <c r="H1304" i="6" s="1"/>
  <c r="F1304" i="6"/>
  <c r="N1303" i="6"/>
  <c r="M1303" i="6"/>
  <c r="L1303" i="6"/>
  <c r="G1303" i="6"/>
  <c r="H1303" i="6" s="1"/>
  <c r="F1303" i="6"/>
  <c r="N1302" i="6"/>
  <c r="M1302" i="6"/>
  <c r="L1302" i="6"/>
  <c r="G1302" i="6"/>
  <c r="H1302" i="6" s="1"/>
  <c r="F1302" i="6"/>
  <c r="N1301" i="6"/>
  <c r="M1301" i="6"/>
  <c r="L1301" i="6"/>
  <c r="G1301" i="6"/>
  <c r="H1301" i="6" s="1"/>
  <c r="F1301" i="6"/>
  <c r="N1300" i="6"/>
  <c r="M1300" i="6"/>
  <c r="L1300" i="6"/>
  <c r="G1300" i="6"/>
  <c r="H1300" i="6" s="1"/>
  <c r="F1300" i="6"/>
  <c r="N1299" i="6"/>
  <c r="M1299" i="6"/>
  <c r="L1299" i="6"/>
  <c r="G1299" i="6"/>
  <c r="H1299" i="6" s="1"/>
  <c r="F1299" i="6"/>
  <c r="N1298" i="6"/>
  <c r="M1298" i="6"/>
  <c r="L1298" i="6"/>
  <c r="G1298" i="6"/>
  <c r="H1298" i="6" s="1"/>
  <c r="F1298" i="6"/>
  <c r="N1297" i="6"/>
  <c r="M1297" i="6"/>
  <c r="L1297" i="6"/>
  <c r="G1297" i="6"/>
  <c r="H1297" i="6" s="1"/>
  <c r="F1297" i="6"/>
  <c r="N1296" i="6"/>
  <c r="M1296" i="6"/>
  <c r="L1296" i="6"/>
  <c r="G1296" i="6"/>
  <c r="H1296" i="6" s="1"/>
  <c r="F1296" i="6"/>
  <c r="N1295" i="6"/>
  <c r="M1295" i="6"/>
  <c r="L1295" i="6"/>
  <c r="G1295" i="6"/>
  <c r="H1295" i="6" s="1"/>
  <c r="F1295" i="6"/>
  <c r="N1294" i="6"/>
  <c r="M1294" i="6"/>
  <c r="L1294" i="6"/>
  <c r="G1294" i="6"/>
  <c r="H1294" i="6" s="1"/>
  <c r="F1294" i="6"/>
  <c r="N1293" i="6"/>
  <c r="M1293" i="6"/>
  <c r="L1293" i="6"/>
  <c r="G1293" i="6"/>
  <c r="H1293" i="6" s="1"/>
  <c r="F1293" i="6"/>
  <c r="N1292" i="6"/>
  <c r="M1292" i="6"/>
  <c r="L1292" i="6"/>
  <c r="G1292" i="6"/>
  <c r="H1292" i="6" s="1"/>
  <c r="F1292" i="6"/>
  <c r="N1291" i="6"/>
  <c r="M1291" i="6"/>
  <c r="L1291" i="6"/>
  <c r="G1291" i="6"/>
  <c r="H1291" i="6" s="1"/>
  <c r="F1291" i="6"/>
  <c r="N1290" i="6"/>
  <c r="M1290" i="6"/>
  <c r="L1290" i="6"/>
  <c r="G1290" i="6"/>
  <c r="H1290" i="6" s="1"/>
  <c r="F1290" i="6"/>
  <c r="N1289" i="6"/>
  <c r="M1289" i="6"/>
  <c r="L1289" i="6"/>
  <c r="G1289" i="6"/>
  <c r="H1289" i="6" s="1"/>
  <c r="F1289" i="6"/>
  <c r="N1288" i="6"/>
  <c r="M1288" i="6"/>
  <c r="L1288" i="6"/>
  <c r="G1288" i="6"/>
  <c r="H1288" i="6" s="1"/>
  <c r="F1288" i="6"/>
  <c r="N1287" i="6"/>
  <c r="M1287" i="6"/>
  <c r="L1287" i="6"/>
  <c r="G1287" i="6"/>
  <c r="H1287" i="6" s="1"/>
  <c r="F1287" i="6"/>
  <c r="N1286" i="6"/>
  <c r="M1286" i="6"/>
  <c r="L1286" i="6"/>
  <c r="G1286" i="6"/>
  <c r="H1286" i="6" s="1"/>
  <c r="F1286" i="6"/>
  <c r="N1285" i="6"/>
  <c r="M1285" i="6"/>
  <c r="L1285" i="6"/>
  <c r="G1285" i="6"/>
  <c r="H1285" i="6" s="1"/>
  <c r="F1285" i="6"/>
  <c r="N1284" i="6"/>
  <c r="M1284" i="6"/>
  <c r="L1284" i="6"/>
  <c r="G1284" i="6"/>
  <c r="H1284" i="6" s="1"/>
  <c r="F1284" i="6"/>
  <c r="N1283" i="6"/>
  <c r="M1283" i="6"/>
  <c r="L1283" i="6"/>
  <c r="G1283" i="6"/>
  <c r="H1283" i="6" s="1"/>
  <c r="F1283" i="6"/>
  <c r="N1282" i="6"/>
  <c r="M1282" i="6"/>
  <c r="L1282" i="6"/>
  <c r="G1282" i="6"/>
  <c r="H1282" i="6" s="1"/>
  <c r="F1282" i="6"/>
  <c r="N1281" i="6"/>
  <c r="M1281" i="6"/>
  <c r="L1281" i="6"/>
  <c r="G1281" i="6"/>
  <c r="H1281" i="6" s="1"/>
  <c r="F1281" i="6"/>
  <c r="N1280" i="6"/>
  <c r="M1280" i="6"/>
  <c r="L1280" i="6"/>
  <c r="G1280" i="6"/>
  <c r="H1280" i="6" s="1"/>
  <c r="F1280" i="6"/>
  <c r="N1279" i="6"/>
  <c r="M1279" i="6"/>
  <c r="L1279" i="6"/>
  <c r="G1279" i="6"/>
  <c r="H1279" i="6" s="1"/>
  <c r="F1279" i="6"/>
  <c r="N1278" i="6"/>
  <c r="M1278" i="6"/>
  <c r="L1278" i="6"/>
  <c r="G1278" i="6"/>
  <c r="H1278" i="6" s="1"/>
  <c r="F1278" i="6"/>
  <c r="N1277" i="6"/>
  <c r="M1277" i="6"/>
  <c r="L1277" i="6"/>
  <c r="G1277" i="6"/>
  <c r="H1277" i="6" s="1"/>
  <c r="F1277" i="6"/>
  <c r="N1276" i="6"/>
  <c r="M1276" i="6"/>
  <c r="L1276" i="6"/>
  <c r="G1276" i="6"/>
  <c r="H1276" i="6" s="1"/>
  <c r="F1276" i="6"/>
  <c r="N1275" i="6"/>
  <c r="M1275" i="6"/>
  <c r="L1275" i="6"/>
  <c r="G1275" i="6"/>
  <c r="H1275" i="6" s="1"/>
  <c r="F1275" i="6"/>
  <c r="N1274" i="6"/>
  <c r="M1274" i="6"/>
  <c r="L1274" i="6"/>
  <c r="G1274" i="6"/>
  <c r="H1274" i="6" s="1"/>
  <c r="F1274" i="6"/>
  <c r="N1273" i="6"/>
  <c r="M1273" i="6"/>
  <c r="O1273" i="6" s="1"/>
  <c r="P1273" i="6" s="1"/>
  <c r="L1273" i="6"/>
  <c r="G1273" i="6"/>
  <c r="H1273" i="6" s="1"/>
  <c r="F1273" i="6"/>
  <c r="N1272" i="6"/>
  <c r="M1272" i="6"/>
  <c r="L1272" i="6"/>
  <c r="G1272" i="6"/>
  <c r="H1272" i="6" s="1"/>
  <c r="F1272" i="6"/>
  <c r="N1271" i="6"/>
  <c r="M1271" i="6"/>
  <c r="L1271" i="6"/>
  <c r="G1271" i="6"/>
  <c r="H1271" i="6" s="1"/>
  <c r="F1271" i="6"/>
  <c r="N1270" i="6"/>
  <c r="M1270" i="6"/>
  <c r="L1270" i="6"/>
  <c r="G1270" i="6"/>
  <c r="H1270" i="6" s="1"/>
  <c r="F1270" i="6"/>
  <c r="N1269" i="6"/>
  <c r="M1269" i="6"/>
  <c r="L1269" i="6"/>
  <c r="G1269" i="6"/>
  <c r="H1269" i="6" s="1"/>
  <c r="F1269" i="6"/>
  <c r="N1268" i="6"/>
  <c r="M1268" i="6"/>
  <c r="L1268" i="6"/>
  <c r="G1268" i="6"/>
  <c r="H1268" i="6" s="1"/>
  <c r="F1268" i="6"/>
  <c r="N1267" i="6"/>
  <c r="M1267" i="6"/>
  <c r="L1267" i="6"/>
  <c r="G1267" i="6"/>
  <c r="H1267" i="6" s="1"/>
  <c r="F1267" i="6"/>
  <c r="N1266" i="6"/>
  <c r="M1266" i="6"/>
  <c r="L1266" i="6"/>
  <c r="G1266" i="6"/>
  <c r="H1266" i="6" s="1"/>
  <c r="F1266" i="6"/>
  <c r="N1265" i="6"/>
  <c r="M1265" i="6"/>
  <c r="L1265" i="6"/>
  <c r="G1265" i="6"/>
  <c r="H1265" i="6" s="1"/>
  <c r="F1265" i="6"/>
  <c r="N1264" i="6"/>
  <c r="M1264" i="6"/>
  <c r="L1264" i="6"/>
  <c r="G1264" i="6"/>
  <c r="H1264" i="6" s="1"/>
  <c r="F1264" i="6"/>
  <c r="N1263" i="6"/>
  <c r="M1263" i="6"/>
  <c r="L1263" i="6"/>
  <c r="G1263" i="6"/>
  <c r="H1263" i="6" s="1"/>
  <c r="F1263" i="6"/>
  <c r="N1262" i="6"/>
  <c r="M1262" i="6"/>
  <c r="L1262" i="6"/>
  <c r="G1262" i="6"/>
  <c r="H1262" i="6" s="1"/>
  <c r="F1262" i="6"/>
  <c r="N1261" i="6"/>
  <c r="M1261" i="6"/>
  <c r="L1261" i="6"/>
  <c r="G1261" i="6"/>
  <c r="H1261" i="6" s="1"/>
  <c r="F1261" i="6"/>
  <c r="N1260" i="6"/>
  <c r="M1260" i="6"/>
  <c r="L1260" i="6"/>
  <c r="G1260" i="6"/>
  <c r="H1260" i="6" s="1"/>
  <c r="F1260" i="6"/>
  <c r="N1259" i="6"/>
  <c r="M1259" i="6"/>
  <c r="L1259" i="6"/>
  <c r="G1259" i="6"/>
  <c r="H1259" i="6" s="1"/>
  <c r="F1259" i="6"/>
  <c r="N1258" i="6"/>
  <c r="M1258" i="6"/>
  <c r="L1258" i="6"/>
  <c r="G1258" i="6"/>
  <c r="H1258" i="6" s="1"/>
  <c r="F1258" i="6"/>
  <c r="N1257" i="6"/>
  <c r="M1257" i="6"/>
  <c r="L1257" i="6"/>
  <c r="G1257" i="6"/>
  <c r="H1257" i="6" s="1"/>
  <c r="F1257" i="6"/>
  <c r="N1256" i="6"/>
  <c r="M1256" i="6"/>
  <c r="L1256" i="6"/>
  <c r="G1256" i="6"/>
  <c r="H1256" i="6" s="1"/>
  <c r="F1256" i="6"/>
  <c r="N1255" i="6"/>
  <c r="M1255" i="6"/>
  <c r="L1255" i="6"/>
  <c r="G1255" i="6"/>
  <c r="H1255" i="6" s="1"/>
  <c r="F1255" i="6"/>
  <c r="N1254" i="6"/>
  <c r="M1254" i="6"/>
  <c r="L1254" i="6"/>
  <c r="G1254" i="6"/>
  <c r="H1254" i="6" s="1"/>
  <c r="F1254" i="6"/>
  <c r="N1253" i="6"/>
  <c r="M1253" i="6"/>
  <c r="L1253" i="6"/>
  <c r="G1253" i="6"/>
  <c r="H1253" i="6" s="1"/>
  <c r="F1253" i="6"/>
  <c r="N1252" i="6"/>
  <c r="M1252" i="6"/>
  <c r="L1252" i="6"/>
  <c r="G1252" i="6"/>
  <c r="H1252" i="6" s="1"/>
  <c r="F1252" i="6"/>
  <c r="N1251" i="6"/>
  <c r="M1251" i="6"/>
  <c r="L1251" i="6"/>
  <c r="G1251" i="6"/>
  <c r="H1251" i="6" s="1"/>
  <c r="F1251" i="6"/>
  <c r="N1250" i="6"/>
  <c r="M1250" i="6"/>
  <c r="L1250" i="6"/>
  <c r="G1250" i="6"/>
  <c r="H1250" i="6" s="1"/>
  <c r="F1250" i="6"/>
  <c r="N1249" i="6"/>
  <c r="M1249" i="6"/>
  <c r="L1249" i="6"/>
  <c r="G1249" i="6"/>
  <c r="H1249" i="6" s="1"/>
  <c r="F1249" i="6"/>
  <c r="N1248" i="6"/>
  <c r="M1248" i="6"/>
  <c r="L1248" i="6"/>
  <c r="G1248" i="6"/>
  <c r="H1248" i="6" s="1"/>
  <c r="F1248" i="6"/>
  <c r="N1247" i="6"/>
  <c r="M1247" i="6"/>
  <c r="L1247" i="6"/>
  <c r="G1247" i="6"/>
  <c r="H1247" i="6" s="1"/>
  <c r="F1247" i="6"/>
  <c r="N1246" i="6"/>
  <c r="M1246" i="6"/>
  <c r="L1246" i="6"/>
  <c r="G1246" i="6"/>
  <c r="H1246" i="6" s="1"/>
  <c r="F1246" i="6"/>
  <c r="N1245" i="6"/>
  <c r="M1245" i="6"/>
  <c r="L1245" i="6"/>
  <c r="G1245" i="6"/>
  <c r="H1245" i="6" s="1"/>
  <c r="F1245" i="6"/>
  <c r="N1244" i="6"/>
  <c r="M1244" i="6"/>
  <c r="L1244" i="6"/>
  <c r="G1244" i="6"/>
  <c r="H1244" i="6" s="1"/>
  <c r="F1244" i="6"/>
  <c r="N1243" i="6"/>
  <c r="M1243" i="6"/>
  <c r="L1243" i="6"/>
  <c r="G1243" i="6"/>
  <c r="H1243" i="6" s="1"/>
  <c r="F1243" i="6"/>
  <c r="N1242" i="6"/>
  <c r="M1242" i="6"/>
  <c r="L1242" i="6"/>
  <c r="G1242" i="6"/>
  <c r="H1242" i="6" s="1"/>
  <c r="F1242" i="6"/>
  <c r="N1241" i="6"/>
  <c r="M1241" i="6"/>
  <c r="L1241" i="6"/>
  <c r="G1241" i="6"/>
  <c r="H1241" i="6" s="1"/>
  <c r="F1241" i="6"/>
  <c r="N1240" i="6"/>
  <c r="M1240" i="6"/>
  <c r="L1240" i="6"/>
  <c r="G1240" i="6"/>
  <c r="H1240" i="6" s="1"/>
  <c r="F1240" i="6"/>
  <c r="N1239" i="6"/>
  <c r="M1239" i="6"/>
  <c r="L1239" i="6"/>
  <c r="G1239" i="6"/>
  <c r="H1239" i="6" s="1"/>
  <c r="F1239" i="6"/>
  <c r="N1238" i="6"/>
  <c r="M1238" i="6"/>
  <c r="L1238" i="6"/>
  <c r="G1238" i="6"/>
  <c r="H1238" i="6" s="1"/>
  <c r="F1238" i="6"/>
  <c r="N1237" i="6"/>
  <c r="M1237" i="6"/>
  <c r="L1237" i="6"/>
  <c r="G1237" i="6"/>
  <c r="H1237" i="6" s="1"/>
  <c r="F1237" i="6"/>
  <c r="N1236" i="6"/>
  <c r="M1236" i="6"/>
  <c r="L1236" i="6"/>
  <c r="G1236" i="6"/>
  <c r="H1236" i="6" s="1"/>
  <c r="F1236" i="6"/>
  <c r="N1235" i="6"/>
  <c r="M1235" i="6"/>
  <c r="L1235" i="6"/>
  <c r="G1235" i="6"/>
  <c r="H1235" i="6" s="1"/>
  <c r="F1235" i="6"/>
  <c r="N1234" i="6"/>
  <c r="M1234" i="6"/>
  <c r="L1234" i="6"/>
  <c r="G1234" i="6"/>
  <c r="H1234" i="6" s="1"/>
  <c r="F1234" i="6"/>
  <c r="N1233" i="6"/>
  <c r="M1233" i="6"/>
  <c r="L1233" i="6"/>
  <c r="G1233" i="6"/>
  <c r="H1233" i="6" s="1"/>
  <c r="F1233" i="6"/>
  <c r="N1232" i="6"/>
  <c r="M1232" i="6"/>
  <c r="L1232" i="6"/>
  <c r="G1232" i="6"/>
  <c r="H1232" i="6" s="1"/>
  <c r="F1232" i="6"/>
  <c r="N1231" i="6"/>
  <c r="M1231" i="6"/>
  <c r="L1231" i="6"/>
  <c r="G1231" i="6"/>
  <c r="H1231" i="6" s="1"/>
  <c r="F1231" i="6"/>
  <c r="N1230" i="6"/>
  <c r="M1230" i="6"/>
  <c r="L1230" i="6"/>
  <c r="G1230" i="6"/>
  <c r="H1230" i="6" s="1"/>
  <c r="F1230" i="6"/>
  <c r="N1229" i="6"/>
  <c r="M1229" i="6"/>
  <c r="L1229" i="6"/>
  <c r="G1229" i="6"/>
  <c r="H1229" i="6" s="1"/>
  <c r="F1229" i="6"/>
  <c r="N1228" i="6"/>
  <c r="M1228" i="6"/>
  <c r="L1228" i="6"/>
  <c r="G1228" i="6"/>
  <c r="H1228" i="6" s="1"/>
  <c r="F1228" i="6"/>
  <c r="N1227" i="6"/>
  <c r="M1227" i="6"/>
  <c r="L1227" i="6"/>
  <c r="G1227" i="6"/>
  <c r="H1227" i="6" s="1"/>
  <c r="F1227" i="6"/>
  <c r="N1226" i="6"/>
  <c r="M1226" i="6"/>
  <c r="L1226" i="6"/>
  <c r="G1226" i="6"/>
  <c r="H1226" i="6" s="1"/>
  <c r="F1226" i="6"/>
  <c r="N1225" i="6"/>
  <c r="M1225" i="6"/>
  <c r="L1225" i="6"/>
  <c r="G1225" i="6"/>
  <c r="H1225" i="6" s="1"/>
  <c r="F1225" i="6"/>
  <c r="N1224" i="6"/>
  <c r="M1224" i="6"/>
  <c r="L1224" i="6"/>
  <c r="G1224" i="6"/>
  <c r="H1224" i="6" s="1"/>
  <c r="F1224" i="6"/>
  <c r="N1223" i="6"/>
  <c r="M1223" i="6"/>
  <c r="L1223" i="6"/>
  <c r="G1223" i="6"/>
  <c r="H1223" i="6" s="1"/>
  <c r="F1223" i="6"/>
  <c r="N1222" i="6"/>
  <c r="M1222" i="6"/>
  <c r="L1222" i="6"/>
  <c r="G1222" i="6"/>
  <c r="H1222" i="6" s="1"/>
  <c r="F1222" i="6"/>
  <c r="N1221" i="6"/>
  <c r="M1221" i="6"/>
  <c r="L1221" i="6"/>
  <c r="G1221" i="6"/>
  <c r="H1221" i="6" s="1"/>
  <c r="F1221" i="6"/>
  <c r="N1220" i="6"/>
  <c r="M1220" i="6"/>
  <c r="L1220" i="6"/>
  <c r="G1220" i="6"/>
  <c r="H1220" i="6" s="1"/>
  <c r="F1220" i="6"/>
  <c r="N1219" i="6"/>
  <c r="M1219" i="6"/>
  <c r="L1219" i="6"/>
  <c r="G1219" i="6"/>
  <c r="H1219" i="6" s="1"/>
  <c r="F1219" i="6"/>
  <c r="N1218" i="6"/>
  <c r="M1218" i="6"/>
  <c r="L1218" i="6"/>
  <c r="G1218" i="6"/>
  <c r="H1218" i="6" s="1"/>
  <c r="F1218" i="6"/>
  <c r="N1217" i="6"/>
  <c r="M1217" i="6"/>
  <c r="L1217" i="6"/>
  <c r="G1217" i="6"/>
  <c r="H1217" i="6" s="1"/>
  <c r="F1217" i="6"/>
  <c r="N1216" i="6"/>
  <c r="M1216" i="6"/>
  <c r="L1216" i="6"/>
  <c r="G1216" i="6"/>
  <c r="H1216" i="6" s="1"/>
  <c r="F1216" i="6"/>
  <c r="N1215" i="6"/>
  <c r="M1215" i="6"/>
  <c r="L1215" i="6"/>
  <c r="G1215" i="6"/>
  <c r="H1215" i="6" s="1"/>
  <c r="F1215" i="6"/>
  <c r="N1214" i="6"/>
  <c r="M1214" i="6"/>
  <c r="L1214" i="6"/>
  <c r="G1214" i="6"/>
  <c r="H1214" i="6" s="1"/>
  <c r="F1214" i="6"/>
  <c r="N1213" i="6"/>
  <c r="M1213" i="6"/>
  <c r="L1213" i="6"/>
  <c r="G1213" i="6"/>
  <c r="H1213" i="6" s="1"/>
  <c r="F1213" i="6"/>
  <c r="N1212" i="6"/>
  <c r="M1212" i="6"/>
  <c r="L1212" i="6"/>
  <c r="G1212" i="6"/>
  <c r="H1212" i="6" s="1"/>
  <c r="F1212" i="6"/>
  <c r="N1211" i="6"/>
  <c r="M1211" i="6"/>
  <c r="L1211" i="6"/>
  <c r="G1211" i="6"/>
  <c r="H1211" i="6" s="1"/>
  <c r="F1211" i="6"/>
  <c r="N1210" i="6"/>
  <c r="M1210" i="6"/>
  <c r="L1210" i="6"/>
  <c r="G1210" i="6"/>
  <c r="H1210" i="6" s="1"/>
  <c r="F1210" i="6"/>
  <c r="N1209" i="6"/>
  <c r="M1209" i="6"/>
  <c r="L1209" i="6"/>
  <c r="G1209" i="6"/>
  <c r="H1209" i="6" s="1"/>
  <c r="F1209" i="6"/>
  <c r="N1208" i="6"/>
  <c r="M1208" i="6"/>
  <c r="L1208" i="6"/>
  <c r="G1208" i="6"/>
  <c r="H1208" i="6" s="1"/>
  <c r="F1208" i="6"/>
  <c r="N1207" i="6"/>
  <c r="M1207" i="6"/>
  <c r="L1207" i="6"/>
  <c r="G1207" i="6"/>
  <c r="H1207" i="6" s="1"/>
  <c r="F1207" i="6"/>
  <c r="N1206" i="6"/>
  <c r="O1206" i="6" s="1"/>
  <c r="P1206" i="6" s="1"/>
  <c r="M1206" i="6"/>
  <c r="L1206" i="6"/>
  <c r="G1206" i="6"/>
  <c r="H1206" i="6" s="1"/>
  <c r="F1206" i="6"/>
  <c r="N1205" i="6"/>
  <c r="O1205" i="6" s="1"/>
  <c r="P1205" i="6" s="1"/>
  <c r="M1205" i="6"/>
  <c r="L1205" i="6"/>
  <c r="G1205" i="6"/>
  <c r="H1205" i="6" s="1"/>
  <c r="F1205" i="6"/>
  <c r="N1204" i="6"/>
  <c r="O1204" i="6" s="1"/>
  <c r="P1204" i="6" s="1"/>
  <c r="M1204" i="6"/>
  <c r="L1204" i="6"/>
  <c r="G1204" i="6"/>
  <c r="H1204" i="6" s="1"/>
  <c r="F1204" i="6"/>
  <c r="N1203" i="6"/>
  <c r="M1203" i="6"/>
  <c r="L1203" i="6"/>
  <c r="G1203" i="6"/>
  <c r="H1203" i="6" s="1"/>
  <c r="F1203" i="6"/>
  <c r="N1202" i="6"/>
  <c r="M1202" i="6"/>
  <c r="O1202" i="6" s="1"/>
  <c r="P1202" i="6" s="1"/>
  <c r="L1202" i="6"/>
  <c r="G1202" i="6"/>
  <c r="H1202" i="6" s="1"/>
  <c r="F1202" i="6"/>
  <c r="N1201" i="6"/>
  <c r="M1201" i="6"/>
  <c r="L1201" i="6"/>
  <c r="G1201" i="6"/>
  <c r="H1201" i="6" s="1"/>
  <c r="F1201" i="6"/>
  <c r="N1200" i="6"/>
  <c r="M1200" i="6"/>
  <c r="L1200" i="6"/>
  <c r="G1200" i="6"/>
  <c r="H1200" i="6" s="1"/>
  <c r="F1200" i="6"/>
  <c r="N1199" i="6"/>
  <c r="M1199" i="6"/>
  <c r="L1199" i="6"/>
  <c r="G1199" i="6"/>
  <c r="H1199" i="6" s="1"/>
  <c r="F1199" i="6"/>
  <c r="N1198" i="6"/>
  <c r="M1198" i="6"/>
  <c r="L1198" i="6"/>
  <c r="G1198" i="6"/>
  <c r="H1198" i="6" s="1"/>
  <c r="F1198" i="6"/>
  <c r="N1197" i="6"/>
  <c r="M1197" i="6"/>
  <c r="L1197" i="6"/>
  <c r="G1197" i="6"/>
  <c r="H1197" i="6" s="1"/>
  <c r="F1197" i="6"/>
  <c r="N1196" i="6"/>
  <c r="M1196" i="6"/>
  <c r="L1196" i="6"/>
  <c r="G1196" i="6"/>
  <c r="H1196" i="6" s="1"/>
  <c r="F1196" i="6"/>
  <c r="N1195" i="6"/>
  <c r="M1195" i="6"/>
  <c r="L1195" i="6"/>
  <c r="G1195" i="6"/>
  <c r="H1195" i="6" s="1"/>
  <c r="F1195" i="6"/>
  <c r="N1194" i="6"/>
  <c r="M1194" i="6"/>
  <c r="L1194" i="6"/>
  <c r="G1194" i="6"/>
  <c r="H1194" i="6" s="1"/>
  <c r="F1194" i="6"/>
  <c r="N1193" i="6"/>
  <c r="M1193" i="6"/>
  <c r="L1193" i="6"/>
  <c r="G1193" i="6"/>
  <c r="H1193" i="6" s="1"/>
  <c r="F1193" i="6"/>
  <c r="N1192" i="6"/>
  <c r="M1192" i="6"/>
  <c r="L1192" i="6"/>
  <c r="G1192" i="6"/>
  <c r="H1192" i="6" s="1"/>
  <c r="F1192" i="6"/>
  <c r="N1191" i="6"/>
  <c r="M1191" i="6"/>
  <c r="L1191" i="6"/>
  <c r="G1191" i="6"/>
  <c r="H1191" i="6" s="1"/>
  <c r="F1191" i="6"/>
  <c r="N1190" i="6"/>
  <c r="M1190" i="6"/>
  <c r="L1190" i="6"/>
  <c r="G1190" i="6"/>
  <c r="H1190" i="6" s="1"/>
  <c r="F1190" i="6"/>
  <c r="N1189" i="6"/>
  <c r="M1189" i="6"/>
  <c r="L1189" i="6"/>
  <c r="G1189" i="6"/>
  <c r="H1189" i="6" s="1"/>
  <c r="F1189" i="6"/>
  <c r="N1188" i="6"/>
  <c r="M1188" i="6"/>
  <c r="L1188" i="6"/>
  <c r="G1188" i="6"/>
  <c r="H1188" i="6" s="1"/>
  <c r="F1188" i="6"/>
  <c r="N1187" i="6"/>
  <c r="M1187" i="6"/>
  <c r="L1187" i="6"/>
  <c r="G1187" i="6"/>
  <c r="H1187" i="6" s="1"/>
  <c r="F1187" i="6"/>
  <c r="N1186" i="6"/>
  <c r="M1186" i="6"/>
  <c r="L1186" i="6"/>
  <c r="G1186" i="6"/>
  <c r="H1186" i="6" s="1"/>
  <c r="F1186" i="6"/>
  <c r="N1185" i="6"/>
  <c r="M1185" i="6"/>
  <c r="L1185" i="6"/>
  <c r="G1185" i="6"/>
  <c r="H1185" i="6" s="1"/>
  <c r="F1185" i="6"/>
  <c r="N1184" i="6"/>
  <c r="M1184" i="6"/>
  <c r="L1184" i="6"/>
  <c r="G1184" i="6"/>
  <c r="H1184" i="6" s="1"/>
  <c r="F1184" i="6"/>
  <c r="N1183" i="6"/>
  <c r="M1183" i="6"/>
  <c r="L1183" i="6"/>
  <c r="G1183" i="6"/>
  <c r="H1183" i="6" s="1"/>
  <c r="F1183" i="6"/>
  <c r="N1182" i="6"/>
  <c r="M1182" i="6"/>
  <c r="L1182" i="6"/>
  <c r="G1182" i="6"/>
  <c r="H1182" i="6" s="1"/>
  <c r="F1182" i="6"/>
  <c r="N1181" i="6"/>
  <c r="M1181" i="6"/>
  <c r="L1181" i="6"/>
  <c r="G1181" i="6"/>
  <c r="H1181" i="6" s="1"/>
  <c r="F1181" i="6"/>
  <c r="N1180" i="6"/>
  <c r="M1180" i="6"/>
  <c r="L1180" i="6"/>
  <c r="G1180" i="6"/>
  <c r="H1180" i="6" s="1"/>
  <c r="F1180" i="6"/>
  <c r="N1179" i="6"/>
  <c r="M1179" i="6"/>
  <c r="L1179" i="6"/>
  <c r="G1179" i="6"/>
  <c r="H1179" i="6" s="1"/>
  <c r="F1179" i="6"/>
  <c r="N1178" i="6"/>
  <c r="M1178" i="6"/>
  <c r="L1178" i="6"/>
  <c r="G1178" i="6"/>
  <c r="H1178" i="6" s="1"/>
  <c r="F1178" i="6"/>
  <c r="N1177" i="6"/>
  <c r="M1177" i="6"/>
  <c r="L1177" i="6"/>
  <c r="G1177" i="6"/>
  <c r="H1177" i="6" s="1"/>
  <c r="F1177" i="6"/>
  <c r="N1176" i="6"/>
  <c r="M1176" i="6"/>
  <c r="L1176" i="6"/>
  <c r="G1176" i="6"/>
  <c r="H1176" i="6" s="1"/>
  <c r="F1176" i="6"/>
  <c r="N1175" i="6"/>
  <c r="M1175" i="6"/>
  <c r="L1175" i="6"/>
  <c r="G1175" i="6"/>
  <c r="H1175" i="6" s="1"/>
  <c r="F1175" i="6"/>
  <c r="N1174" i="6"/>
  <c r="M1174" i="6"/>
  <c r="L1174" i="6"/>
  <c r="G1174" i="6"/>
  <c r="H1174" i="6" s="1"/>
  <c r="F1174" i="6"/>
  <c r="N1173" i="6"/>
  <c r="M1173" i="6"/>
  <c r="L1173" i="6"/>
  <c r="G1173" i="6"/>
  <c r="H1173" i="6" s="1"/>
  <c r="F1173" i="6"/>
  <c r="N1172" i="6"/>
  <c r="M1172" i="6"/>
  <c r="L1172" i="6"/>
  <c r="G1172" i="6"/>
  <c r="H1172" i="6" s="1"/>
  <c r="F1172" i="6"/>
  <c r="N1171" i="6"/>
  <c r="M1171" i="6"/>
  <c r="L1171" i="6"/>
  <c r="G1171" i="6"/>
  <c r="H1171" i="6" s="1"/>
  <c r="F1171" i="6"/>
  <c r="N1170" i="6"/>
  <c r="M1170" i="6"/>
  <c r="L1170" i="6"/>
  <c r="G1170" i="6"/>
  <c r="H1170" i="6" s="1"/>
  <c r="F1170" i="6"/>
  <c r="N1169" i="6"/>
  <c r="M1169" i="6"/>
  <c r="L1169" i="6"/>
  <c r="G1169" i="6"/>
  <c r="H1169" i="6" s="1"/>
  <c r="F1169" i="6"/>
  <c r="N1168" i="6"/>
  <c r="M1168" i="6"/>
  <c r="L1168" i="6"/>
  <c r="G1168" i="6"/>
  <c r="H1168" i="6" s="1"/>
  <c r="F1168" i="6"/>
  <c r="N1167" i="6"/>
  <c r="M1167" i="6"/>
  <c r="L1167" i="6"/>
  <c r="G1167" i="6"/>
  <c r="H1167" i="6" s="1"/>
  <c r="F1167" i="6"/>
  <c r="N1166" i="6"/>
  <c r="M1166" i="6"/>
  <c r="L1166" i="6"/>
  <c r="G1166" i="6"/>
  <c r="H1166" i="6" s="1"/>
  <c r="F1166" i="6"/>
  <c r="N1165" i="6"/>
  <c r="M1165" i="6"/>
  <c r="L1165" i="6"/>
  <c r="G1165" i="6"/>
  <c r="H1165" i="6" s="1"/>
  <c r="F1165" i="6"/>
  <c r="N1164" i="6"/>
  <c r="M1164" i="6"/>
  <c r="L1164" i="6"/>
  <c r="G1164" i="6"/>
  <c r="H1164" i="6" s="1"/>
  <c r="F1164" i="6"/>
  <c r="N1163" i="6"/>
  <c r="M1163" i="6"/>
  <c r="L1163" i="6"/>
  <c r="G1163" i="6"/>
  <c r="H1163" i="6" s="1"/>
  <c r="F1163" i="6"/>
  <c r="N1162" i="6"/>
  <c r="M1162" i="6"/>
  <c r="L1162" i="6"/>
  <c r="G1162" i="6"/>
  <c r="H1162" i="6" s="1"/>
  <c r="F1162" i="6"/>
  <c r="N1161" i="6"/>
  <c r="M1161" i="6"/>
  <c r="L1161" i="6"/>
  <c r="G1161" i="6"/>
  <c r="H1161" i="6" s="1"/>
  <c r="F1161" i="6"/>
  <c r="N1160" i="6"/>
  <c r="M1160" i="6"/>
  <c r="L1160" i="6"/>
  <c r="G1160" i="6"/>
  <c r="H1160" i="6" s="1"/>
  <c r="F1160" i="6"/>
  <c r="N1159" i="6"/>
  <c r="M1159" i="6"/>
  <c r="L1159" i="6"/>
  <c r="G1159" i="6"/>
  <c r="H1159" i="6" s="1"/>
  <c r="F1159" i="6"/>
  <c r="N1158" i="6"/>
  <c r="M1158" i="6"/>
  <c r="L1158" i="6"/>
  <c r="G1158" i="6"/>
  <c r="H1158" i="6" s="1"/>
  <c r="F1158" i="6"/>
  <c r="N1157" i="6"/>
  <c r="M1157" i="6"/>
  <c r="L1157" i="6"/>
  <c r="G1157" i="6"/>
  <c r="H1157" i="6" s="1"/>
  <c r="F1157" i="6"/>
  <c r="N1156" i="6"/>
  <c r="M1156" i="6"/>
  <c r="L1156" i="6"/>
  <c r="G1156" i="6"/>
  <c r="H1156" i="6" s="1"/>
  <c r="F1156" i="6"/>
  <c r="N1155" i="6"/>
  <c r="M1155" i="6"/>
  <c r="L1155" i="6"/>
  <c r="G1155" i="6"/>
  <c r="H1155" i="6" s="1"/>
  <c r="F1155" i="6"/>
  <c r="N1154" i="6"/>
  <c r="M1154" i="6"/>
  <c r="L1154" i="6"/>
  <c r="G1154" i="6"/>
  <c r="H1154" i="6" s="1"/>
  <c r="F1154" i="6"/>
  <c r="N1153" i="6"/>
  <c r="M1153" i="6"/>
  <c r="L1153" i="6"/>
  <c r="G1153" i="6"/>
  <c r="H1153" i="6" s="1"/>
  <c r="F1153" i="6"/>
  <c r="N1152" i="6"/>
  <c r="M1152" i="6"/>
  <c r="L1152" i="6"/>
  <c r="G1152" i="6"/>
  <c r="H1152" i="6" s="1"/>
  <c r="F1152" i="6"/>
  <c r="N1151" i="6"/>
  <c r="M1151" i="6"/>
  <c r="L1151" i="6"/>
  <c r="G1151" i="6"/>
  <c r="H1151" i="6" s="1"/>
  <c r="F1151" i="6"/>
  <c r="N1150" i="6"/>
  <c r="M1150" i="6"/>
  <c r="L1150" i="6"/>
  <c r="G1150" i="6"/>
  <c r="H1150" i="6" s="1"/>
  <c r="F1150" i="6"/>
  <c r="N1149" i="6"/>
  <c r="M1149" i="6"/>
  <c r="L1149" i="6"/>
  <c r="G1149" i="6"/>
  <c r="H1149" i="6" s="1"/>
  <c r="F1149" i="6"/>
  <c r="N1148" i="6"/>
  <c r="M1148" i="6"/>
  <c r="L1148" i="6"/>
  <c r="G1148" i="6"/>
  <c r="H1148" i="6" s="1"/>
  <c r="F1148" i="6"/>
  <c r="N1147" i="6"/>
  <c r="M1147" i="6"/>
  <c r="L1147" i="6"/>
  <c r="G1147" i="6"/>
  <c r="H1147" i="6" s="1"/>
  <c r="F1147" i="6"/>
  <c r="N1146" i="6"/>
  <c r="M1146" i="6"/>
  <c r="L1146" i="6"/>
  <c r="G1146" i="6"/>
  <c r="H1146" i="6" s="1"/>
  <c r="F1146" i="6"/>
  <c r="N1145" i="6"/>
  <c r="M1145" i="6"/>
  <c r="L1145" i="6"/>
  <c r="G1145" i="6"/>
  <c r="H1145" i="6" s="1"/>
  <c r="F1145" i="6"/>
  <c r="N1144" i="6"/>
  <c r="M1144" i="6"/>
  <c r="L1144" i="6"/>
  <c r="G1144" i="6"/>
  <c r="H1144" i="6" s="1"/>
  <c r="F1144" i="6"/>
  <c r="N1143" i="6"/>
  <c r="M1143" i="6"/>
  <c r="L1143" i="6"/>
  <c r="G1143" i="6"/>
  <c r="H1143" i="6" s="1"/>
  <c r="F1143" i="6"/>
  <c r="N1142" i="6"/>
  <c r="M1142" i="6"/>
  <c r="L1142" i="6"/>
  <c r="G1142" i="6"/>
  <c r="H1142" i="6" s="1"/>
  <c r="F1142" i="6"/>
  <c r="N1141" i="6"/>
  <c r="M1141" i="6"/>
  <c r="L1141" i="6"/>
  <c r="G1141" i="6"/>
  <c r="H1141" i="6" s="1"/>
  <c r="F1141" i="6"/>
  <c r="N1140" i="6"/>
  <c r="M1140" i="6"/>
  <c r="L1140" i="6"/>
  <c r="G1140" i="6"/>
  <c r="H1140" i="6" s="1"/>
  <c r="F1140" i="6"/>
  <c r="N1139" i="6"/>
  <c r="M1139" i="6"/>
  <c r="L1139" i="6"/>
  <c r="G1139" i="6"/>
  <c r="H1139" i="6" s="1"/>
  <c r="F1139" i="6"/>
  <c r="N1138" i="6"/>
  <c r="M1138" i="6"/>
  <c r="L1138" i="6"/>
  <c r="G1138" i="6"/>
  <c r="H1138" i="6" s="1"/>
  <c r="F1138" i="6"/>
  <c r="N1137" i="6"/>
  <c r="M1137" i="6"/>
  <c r="L1137" i="6"/>
  <c r="G1137" i="6"/>
  <c r="H1137" i="6" s="1"/>
  <c r="F1137" i="6"/>
  <c r="N1136" i="6"/>
  <c r="M1136" i="6"/>
  <c r="L1136" i="6"/>
  <c r="G1136" i="6"/>
  <c r="H1136" i="6" s="1"/>
  <c r="F1136" i="6"/>
  <c r="N1135" i="6"/>
  <c r="M1135" i="6"/>
  <c r="L1135" i="6"/>
  <c r="G1135" i="6"/>
  <c r="H1135" i="6" s="1"/>
  <c r="F1135" i="6"/>
  <c r="N1134" i="6"/>
  <c r="M1134" i="6"/>
  <c r="L1134" i="6"/>
  <c r="G1134" i="6"/>
  <c r="H1134" i="6" s="1"/>
  <c r="F1134" i="6"/>
  <c r="N1133" i="6"/>
  <c r="M1133" i="6"/>
  <c r="L1133" i="6"/>
  <c r="G1133" i="6"/>
  <c r="H1133" i="6" s="1"/>
  <c r="F1133" i="6"/>
  <c r="N1132" i="6"/>
  <c r="M1132" i="6"/>
  <c r="L1132" i="6"/>
  <c r="G1132" i="6"/>
  <c r="H1132" i="6" s="1"/>
  <c r="F1132" i="6"/>
  <c r="N1131" i="6"/>
  <c r="M1131" i="6"/>
  <c r="L1131" i="6"/>
  <c r="G1131" i="6"/>
  <c r="H1131" i="6" s="1"/>
  <c r="F1131" i="6"/>
  <c r="N1130" i="6"/>
  <c r="M1130" i="6"/>
  <c r="L1130" i="6"/>
  <c r="G1130" i="6"/>
  <c r="H1130" i="6" s="1"/>
  <c r="F1130" i="6"/>
  <c r="N1129" i="6"/>
  <c r="M1129" i="6"/>
  <c r="L1129" i="6"/>
  <c r="G1129" i="6"/>
  <c r="H1129" i="6" s="1"/>
  <c r="F1129" i="6"/>
  <c r="N1128" i="6"/>
  <c r="M1128" i="6"/>
  <c r="L1128" i="6"/>
  <c r="G1128" i="6"/>
  <c r="H1128" i="6" s="1"/>
  <c r="F1128" i="6"/>
  <c r="N1127" i="6"/>
  <c r="M1127" i="6"/>
  <c r="L1127" i="6"/>
  <c r="G1127" i="6"/>
  <c r="H1127" i="6" s="1"/>
  <c r="F1127" i="6"/>
  <c r="N1126" i="6"/>
  <c r="M1126" i="6"/>
  <c r="L1126" i="6"/>
  <c r="G1126" i="6"/>
  <c r="H1126" i="6" s="1"/>
  <c r="F1126" i="6"/>
  <c r="N1125" i="6"/>
  <c r="M1125" i="6"/>
  <c r="L1125" i="6"/>
  <c r="G1125" i="6"/>
  <c r="H1125" i="6" s="1"/>
  <c r="F1125" i="6"/>
  <c r="N1124" i="6"/>
  <c r="M1124" i="6"/>
  <c r="L1124" i="6"/>
  <c r="G1124" i="6"/>
  <c r="H1124" i="6" s="1"/>
  <c r="F1124" i="6"/>
  <c r="N1123" i="6"/>
  <c r="M1123" i="6"/>
  <c r="L1123" i="6"/>
  <c r="G1123" i="6"/>
  <c r="H1123" i="6" s="1"/>
  <c r="F1123" i="6"/>
  <c r="N1122" i="6"/>
  <c r="M1122" i="6"/>
  <c r="L1122" i="6"/>
  <c r="G1122" i="6"/>
  <c r="H1122" i="6" s="1"/>
  <c r="F1122" i="6"/>
  <c r="N1121" i="6"/>
  <c r="M1121" i="6"/>
  <c r="L1121" i="6"/>
  <c r="G1121" i="6"/>
  <c r="H1121" i="6" s="1"/>
  <c r="F1121" i="6"/>
  <c r="N1120" i="6"/>
  <c r="M1120" i="6"/>
  <c r="L1120" i="6"/>
  <c r="G1120" i="6"/>
  <c r="H1120" i="6" s="1"/>
  <c r="F1120" i="6"/>
  <c r="N1119" i="6"/>
  <c r="M1119" i="6"/>
  <c r="L1119" i="6"/>
  <c r="G1119" i="6"/>
  <c r="H1119" i="6" s="1"/>
  <c r="F1119" i="6"/>
  <c r="N1118" i="6"/>
  <c r="M1118" i="6"/>
  <c r="L1118" i="6"/>
  <c r="G1118" i="6"/>
  <c r="H1118" i="6" s="1"/>
  <c r="F1118" i="6"/>
  <c r="N1117" i="6"/>
  <c r="M1117" i="6"/>
  <c r="L1117" i="6"/>
  <c r="G1117" i="6"/>
  <c r="H1117" i="6" s="1"/>
  <c r="F1117" i="6"/>
  <c r="N1116" i="6"/>
  <c r="M1116" i="6"/>
  <c r="L1116" i="6"/>
  <c r="G1116" i="6"/>
  <c r="H1116" i="6" s="1"/>
  <c r="F1116" i="6"/>
  <c r="N1115" i="6"/>
  <c r="M1115" i="6"/>
  <c r="L1115" i="6"/>
  <c r="G1115" i="6"/>
  <c r="H1115" i="6" s="1"/>
  <c r="F1115" i="6"/>
  <c r="N1114" i="6"/>
  <c r="M1114" i="6"/>
  <c r="L1114" i="6"/>
  <c r="G1114" i="6"/>
  <c r="H1114" i="6" s="1"/>
  <c r="F1114" i="6"/>
  <c r="N1113" i="6"/>
  <c r="M1113" i="6"/>
  <c r="L1113" i="6"/>
  <c r="G1113" i="6"/>
  <c r="H1113" i="6" s="1"/>
  <c r="F1113" i="6"/>
  <c r="N1112" i="6"/>
  <c r="M1112" i="6"/>
  <c r="L1112" i="6"/>
  <c r="G1112" i="6"/>
  <c r="H1112" i="6" s="1"/>
  <c r="F1112" i="6"/>
  <c r="N1111" i="6"/>
  <c r="M1111" i="6"/>
  <c r="L1111" i="6"/>
  <c r="G1111" i="6"/>
  <c r="H1111" i="6" s="1"/>
  <c r="F1111" i="6"/>
  <c r="N1110" i="6"/>
  <c r="M1110" i="6"/>
  <c r="L1110" i="6"/>
  <c r="G1110" i="6"/>
  <c r="H1110" i="6" s="1"/>
  <c r="F1110" i="6"/>
  <c r="N1109" i="6"/>
  <c r="M1109" i="6"/>
  <c r="L1109" i="6"/>
  <c r="G1109" i="6"/>
  <c r="H1109" i="6" s="1"/>
  <c r="F1109" i="6"/>
  <c r="N1108" i="6"/>
  <c r="M1108" i="6"/>
  <c r="L1108" i="6"/>
  <c r="G1108" i="6"/>
  <c r="H1108" i="6" s="1"/>
  <c r="F1108" i="6"/>
  <c r="N1107" i="6"/>
  <c r="M1107" i="6"/>
  <c r="L1107" i="6"/>
  <c r="G1107" i="6"/>
  <c r="H1107" i="6" s="1"/>
  <c r="F1107" i="6"/>
  <c r="N1106" i="6"/>
  <c r="M1106" i="6"/>
  <c r="L1106" i="6"/>
  <c r="G1106" i="6"/>
  <c r="H1106" i="6" s="1"/>
  <c r="F1106" i="6"/>
  <c r="N1105" i="6"/>
  <c r="M1105" i="6"/>
  <c r="L1105" i="6"/>
  <c r="G1105" i="6"/>
  <c r="H1105" i="6" s="1"/>
  <c r="F1105" i="6"/>
  <c r="N1104" i="6"/>
  <c r="M1104" i="6"/>
  <c r="L1104" i="6"/>
  <c r="G1104" i="6"/>
  <c r="H1104" i="6" s="1"/>
  <c r="F1104" i="6"/>
  <c r="N1103" i="6"/>
  <c r="M1103" i="6"/>
  <c r="L1103" i="6"/>
  <c r="G1103" i="6"/>
  <c r="H1103" i="6" s="1"/>
  <c r="F1103" i="6"/>
  <c r="N1102" i="6"/>
  <c r="M1102" i="6"/>
  <c r="L1102" i="6"/>
  <c r="G1102" i="6"/>
  <c r="H1102" i="6" s="1"/>
  <c r="F1102" i="6"/>
  <c r="N1101" i="6"/>
  <c r="M1101" i="6"/>
  <c r="L1101" i="6"/>
  <c r="G1101" i="6"/>
  <c r="H1101" i="6" s="1"/>
  <c r="F1101" i="6"/>
  <c r="N1100" i="6"/>
  <c r="M1100" i="6"/>
  <c r="L1100" i="6"/>
  <c r="G1100" i="6"/>
  <c r="H1100" i="6" s="1"/>
  <c r="F1100" i="6"/>
  <c r="N1099" i="6"/>
  <c r="M1099" i="6"/>
  <c r="L1099" i="6"/>
  <c r="G1099" i="6"/>
  <c r="H1099" i="6" s="1"/>
  <c r="F1099" i="6"/>
  <c r="N1098" i="6"/>
  <c r="M1098" i="6"/>
  <c r="L1098" i="6"/>
  <c r="G1098" i="6"/>
  <c r="H1098" i="6" s="1"/>
  <c r="F1098" i="6"/>
  <c r="N1097" i="6"/>
  <c r="M1097" i="6"/>
  <c r="L1097" i="6"/>
  <c r="G1097" i="6"/>
  <c r="H1097" i="6" s="1"/>
  <c r="F1097" i="6"/>
  <c r="N1096" i="6"/>
  <c r="M1096" i="6"/>
  <c r="L1096" i="6"/>
  <c r="G1096" i="6"/>
  <c r="H1096" i="6" s="1"/>
  <c r="F1096" i="6"/>
  <c r="N1095" i="6"/>
  <c r="M1095" i="6"/>
  <c r="L1095" i="6"/>
  <c r="G1095" i="6"/>
  <c r="H1095" i="6" s="1"/>
  <c r="F1095" i="6"/>
  <c r="N1094" i="6"/>
  <c r="M1094" i="6"/>
  <c r="L1094" i="6"/>
  <c r="G1094" i="6"/>
  <c r="H1094" i="6" s="1"/>
  <c r="F1094" i="6"/>
  <c r="N1093" i="6"/>
  <c r="M1093" i="6"/>
  <c r="L1093" i="6"/>
  <c r="G1093" i="6"/>
  <c r="H1093" i="6" s="1"/>
  <c r="F1093" i="6"/>
  <c r="N1092" i="6"/>
  <c r="M1092" i="6"/>
  <c r="L1092" i="6"/>
  <c r="G1092" i="6"/>
  <c r="H1092" i="6" s="1"/>
  <c r="F1092" i="6"/>
  <c r="N1091" i="6"/>
  <c r="M1091" i="6"/>
  <c r="L1091" i="6"/>
  <c r="G1091" i="6"/>
  <c r="H1091" i="6" s="1"/>
  <c r="F1091" i="6"/>
  <c r="N1090" i="6"/>
  <c r="M1090" i="6"/>
  <c r="L1090" i="6"/>
  <c r="G1090" i="6"/>
  <c r="H1090" i="6" s="1"/>
  <c r="F1090" i="6"/>
  <c r="N1089" i="6"/>
  <c r="M1089" i="6"/>
  <c r="L1089" i="6"/>
  <c r="G1089" i="6"/>
  <c r="H1089" i="6" s="1"/>
  <c r="F1089" i="6"/>
  <c r="N1088" i="6"/>
  <c r="M1088" i="6"/>
  <c r="L1088" i="6"/>
  <c r="G1088" i="6"/>
  <c r="H1088" i="6" s="1"/>
  <c r="F1088" i="6"/>
  <c r="N1087" i="6"/>
  <c r="M1087" i="6"/>
  <c r="L1087" i="6"/>
  <c r="G1087" i="6"/>
  <c r="H1087" i="6" s="1"/>
  <c r="F1087" i="6"/>
  <c r="N1086" i="6"/>
  <c r="M1086" i="6"/>
  <c r="L1086" i="6"/>
  <c r="G1086" i="6"/>
  <c r="H1086" i="6" s="1"/>
  <c r="F1086" i="6"/>
  <c r="N1085" i="6"/>
  <c r="M1085" i="6"/>
  <c r="L1085" i="6"/>
  <c r="G1085" i="6"/>
  <c r="H1085" i="6" s="1"/>
  <c r="F1085" i="6"/>
  <c r="N1084" i="6"/>
  <c r="M1084" i="6"/>
  <c r="L1084" i="6"/>
  <c r="G1084" i="6"/>
  <c r="H1084" i="6" s="1"/>
  <c r="F1084" i="6"/>
  <c r="N1083" i="6"/>
  <c r="M1083" i="6"/>
  <c r="L1083" i="6"/>
  <c r="G1083" i="6"/>
  <c r="H1083" i="6" s="1"/>
  <c r="F1083" i="6"/>
  <c r="N1082" i="6"/>
  <c r="M1082" i="6"/>
  <c r="L1082" i="6"/>
  <c r="G1082" i="6"/>
  <c r="H1082" i="6" s="1"/>
  <c r="F1082" i="6"/>
  <c r="N1081" i="6"/>
  <c r="M1081" i="6"/>
  <c r="L1081" i="6"/>
  <c r="G1081" i="6"/>
  <c r="H1081" i="6" s="1"/>
  <c r="F1081" i="6"/>
  <c r="N1080" i="6"/>
  <c r="M1080" i="6"/>
  <c r="L1080" i="6"/>
  <c r="G1080" i="6"/>
  <c r="H1080" i="6" s="1"/>
  <c r="F1080" i="6"/>
  <c r="N1079" i="6"/>
  <c r="M1079" i="6"/>
  <c r="L1079" i="6"/>
  <c r="G1079" i="6"/>
  <c r="H1079" i="6" s="1"/>
  <c r="F1079" i="6"/>
  <c r="N1078" i="6"/>
  <c r="M1078" i="6"/>
  <c r="L1078" i="6"/>
  <c r="G1078" i="6"/>
  <c r="H1078" i="6" s="1"/>
  <c r="F1078" i="6"/>
  <c r="N1077" i="6"/>
  <c r="M1077" i="6"/>
  <c r="L1077" i="6"/>
  <c r="G1077" i="6"/>
  <c r="H1077" i="6" s="1"/>
  <c r="F1077" i="6"/>
  <c r="N1076" i="6"/>
  <c r="M1076" i="6"/>
  <c r="L1076" i="6"/>
  <c r="G1076" i="6"/>
  <c r="H1076" i="6" s="1"/>
  <c r="F1076" i="6"/>
  <c r="N1075" i="6"/>
  <c r="M1075" i="6"/>
  <c r="L1075" i="6"/>
  <c r="G1075" i="6"/>
  <c r="H1075" i="6" s="1"/>
  <c r="F1075" i="6"/>
  <c r="N1074" i="6"/>
  <c r="M1074" i="6"/>
  <c r="L1074" i="6"/>
  <c r="G1074" i="6"/>
  <c r="H1074" i="6" s="1"/>
  <c r="F1074" i="6"/>
  <c r="N1073" i="6"/>
  <c r="M1073" i="6"/>
  <c r="L1073" i="6"/>
  <c r="G1073" i="6"/>
  <c r="H1073" i="6" s="1"/>
  <c r="F1073" i="6"/>
  <c r="N1072" i="6"/>
  <c r="M1072" i="6"/>
  <c r="L1072" i="6"/>
  <c r="G1072" i="6"/>
  <c r="H1072" i="6" s="1"/>
  <c r="F1072" i="6"/>
  <c r="N1071" i="6"/>
  <c r="M1071" i="6"/>
  <c r="L1071" i="6"/>
  <c r="G1071" i="6"/>
  <c r="H1071" i="6" s="1"/>
  <c r="F1071" i="6"/>
  <c r="N1070" i="6"/>
  <c r="M1070" i="6"/>
  <c r="L1070" i="6"/>
  <c r="G1070" i="6"/>
  <c r="H1070" i="6" s="1"/>
  <c r="F1070" i="6"/>
  <c r="N1069" i="6"/>
  <c r="M1069" i="6"/>
  <c r="L1069" i="6"/>
  <c r="G1069" i="6"/>
  <c r="H1069" i="6" s="1"/>
  <c r="F1069" i="6"/>
  <c r="N1068" i="6"/>
  <c r="M1068" i="6"/>
  <c r="O1068" i="6" s="1"/>
  <c r="P1068" i="6" s="1"/>
  <c r="L1068" i="6"/>
  <c r="H1068" i="6"/>
  <c r="G1068" i="6"/>
  <c r="F1068" i="6"/>
  <c r="N1067" i="6"/>
  <c r="M1067" i="6"/>
  <c r="O1067" i="6" s="1"/>
  <c r="P1067" i="6" s="1"/>
  <c r="L1067" i="6"/>
  <c r="H1067" i="6"/>
  <c r="G1067" i="6"/>
  <c r="F1067" i="6"/>
  <c r="N1066" i="6"/>
  <c r="M1066" i="6"/>
  <c r="O1066" i="6" s="1"/>
  <c r="P1066" i="6" s="1"/>
  <c r="L1066" i="6"/>
  <c r="H1066" i="6"/>
  <c r="G1066" i="6"/>
  <c r="F1066" i="6"/>
  <c r="N1065" i="6"/>
  <c r="M1065" i="6"/>
  <c r="O1065" i="6" s="1"/>
  <c r="P1065" i="6" s="1"/>
  <c r="L1065" i="6"/>
  <c r="H1065" i="6"/>
  <c r="G1065" i="6"/>
  <c r="F1065" i="6"/>
  <c r="N1064" i="6"/>
  <c r="M1064" i="6"/>
  <c r="O1064" i="6" s="1"/>
  <c r="P1064" i="6" s="1"/>
  <c r="L1064" i="6"/>
  <c r="H1064" i="6"/>
  <c r="G1064" i="6"/>
  <c r="F1064" i="6"/>
  <c r="N1063" i="6"/>
  <c r="M1063" i="6"/>
  <c r="O1063" i="6" s="1"/>
  <c r="P1063" i="6" s="1"/>
  <c r="L1063" i="6"/>
  <c r="H1063" i="6"/>
  <c r="G1063" i="6"/>
  <c r="F1063" i="6"/>
  <c r="N1062" i="6"/>
  <c r="M1062" i="6"/>
  <c r="O1062" i="6" s="1"/>
  <c r="P1062" i="6" s="1"/>
  <c r="L1062" i="6"/>
  <c r="H1062" i="6"/>
  <c r="G1062" i="6"/>
  <c r="F1062" i="6"/>
  <c r="N1061" i="6"/>
  <c r="M1061" i="6"/>
  <c r="O1061" i="6" s="1"/>
  <c r="P1061" i="6" s="1"/>
  <c r="L1061" i="6"/>
  <c r="H1061" i="6"/>
  <c r="G1061" i="6"/>
  <c r="F1061" i="6"/>
  <c r="N1060" i="6"/>
  <c r="M1060" i="6"/>
  <c r="O1060" i="6" s="1"/>
  <c r="P1060" i="6" s="1"/>
  <c r="L1060" i="6"/>
  <c r="H1060" i="6"/>
  <c r="G1060" i="6"/>
  <c r="F1060" i="6"/>
  <c r="N1059" i="6"/>
  <c r="M1059" i="6"/>
  <c r="O1059" i="6" s="1"/>
  <c r="P1059" i="6" s="1"/>
  <c r="L1059" i="6"/>
  <c r="H1059" i="6"/>
  <c r="G1059" i="6"/>
  <c r="F1059" i="6"/>
  <c r="N1058" i="6"/>
  <c r="M1058" i="6"/>
  <c r="O1058" i="6" s="1"/>
  <c r="P1058" i="6" s="1"/>
  <c r="L1058" i="6"/>
  <c r="H1058" i="6"/>
  <c r="G1058" i="6"/>
  <c r="F1058" i="6"/>
  <c r="N1057" i="6"/>
  <c r="M1057" i="6"/>
  <c r="O1057" i="6" s="1"/>
  <c r="P1057" i="6" s="1"/>
  <c r="L1057" i="6"/>
  <c r="H1057" i="6"/>
  <c r="G1057" i="6"/>
  <c r="F1057" i="6"/>
  <c r="N1056" i="6"/>
  <c r="M1056" i="6"/>
  <c r="O1056" i="6" s="1"/>
  <c r="P1056" i="6" s="1"/>
  <c r="L1056" i="6"/>
  <c r="H1056" i="6"/>
  <c r="G1056" i="6"/>
  <c r="F1056" i="6"/>
  <c r="N1055" i="6"/>
  <c r="M1055" i="6"/>
  <c r="O1055" i="6" s="1"/>
  <c r="P1055" i="6" s="1"/>
  <c r="L1055" i="6"/>
  <c r="H1055" i="6"/>
  <c r="G1055" i="6"/>
  <c r="F1055" i="6"/>
  <c r="N1054" i="6"/>
  <c r="M1054" i="6"/>
  <c r="O1054" i="6" s="1"/>
  <c r="P1054" i="6" s="1"/>
  <c r="L1054" i="6"/>
  <c r="H1054" i="6"/>
  <c r="G1054" i="6"/>
  <c r="F1054" i="6"/>
  <c r="N1053" i="6"/>
  <c r="M1053" i="6"/>
  <c r="O1053" i="6" s="1"/>
  <c r="P1053" i="6" s="1"/>
  <c r="L1053" i="6"/>
  <c r="H1053" i="6"/>
  <c r="G1053" i="6"/>
  <c r="F1053" i="6"/>
  <c r="N1052" i="6"/>
  <c r="M1052" i="6"/>
  <c r="O1052" i="6" s="1"/>
  <c r="P1052" i="6" s="1"/>
  <c r="L1052" i="6"/>
  <c r="H1052" i="6"/>
  <c r="G1052" i="6"/>
  <c r="F1052" i="6"/>
  <c r="N1051" i="6"/>
  <c r="M1051" i="6"/>
  <c r="O1051" i="6" s="1"/>
  <c r="P1051" i="6" s="1"/>
  <c r="L1051" i="6"/>
  <c r="H1051" i="6"/>
  <c r="G1051" i="6"/>
  <c r="F1051" i="6"/>
  <c r="N1050" i="6"/>
  <c r="M1050" i="6"/>
  <c r="O1050" i="6" s="1"/>
  <c r="P1050" i="6" s="1"/>
  <c r="L1050" i="6"/>
  <c r="H1050" i="6"/>
  <c r="G1050" i="6"/>
  <c r="F1050" i="6"/>
  <c r="N1049" i="6"/>
  <c r="M1049" i="6"/>
  <c r="O1049" i="6" s="1"/>
  <c r="P1049" i="6" s="1"/>
  <c r="L1049" i="6"/>
  <c r="H1049" i="6"/>
  <c r="G1049" i="6"/>
  <c r="F1049" i="6"/>
  <c r="N1048" i="6"/>
  <c r="M1048" i="6"/>
  <c r="O1048" i="6" s="1"/>
  <c r="P1048" i="6" s="1"/>
  <c r="L1048" i="6"/>
  <c r="H1048" i="6"/>
  <c r="G1048" i="6"/>
  <c r="F1048" i="6"/>
  <c r="N1047" i="6"/>
  <c r="M1047" i="6"/>
  <c r="O1047" i="6" s="1"/>
  <c r="P1047" i="6" s="1"/>
  <c r="L1047" i="6"/>
  <c r="H1047" i="6"/>
  <c r="G1047" i="6"/>
  <c r="F1047" i="6"/>
  <c r="N1046" i="6"/>
  <c r="M1046" i="6"/>
  <c r="O1046" i="6" s="1"/>
  <c r="P1046" i="6" s="1"/>
  <c r="L1046" i="6"/>
  <c r="H1046" i="6"/>
  <c r="G1046" i="6"/>
  <c r="F1046" i="6"/>
  <c r="N1045" i="6"/>
  <c r="M1045" i="6"/>
  <c r="O1045" i="6" s="1"/>
  <c r="P1045" i="6" s="1"/>
  <c r="L1045" i="6"/>
  <c r="H1045" i="6"/>
  <c r="G1045" i="6"/>
  <c r="F1045" i="6"/>
  <c r="N1044" i="6"/>
  <c r="M1044" i="6"/>
  <c r="O1044" i="6" s="1"/>
  <c r="P1044" i="6" s="1"/>
  <c r="L1044" i="6"/>
  <c r="H1044" i="6"/>
  <c r="G1044" i="6"/>
  <c r="F1044" i="6"/>
  <c r="N1043" i="6"/>
  <c r="M1043" i="6"/>
  <c r="O1043" i="6" s="1"/>
  <c r="P1043" i="6" s="1"/>
  <c r="L1043" i="6"/>
  <c r="H1043" i="6"/>
  <c r="G1043" i="6"/>
  <c r="F1043" i="6"/>
  <c r="N1042" i="6"/>
  <c r="M1042" i="6"/>
  <c r="O1042" i="6" s="1"/>
  <c r="P1042" i="6" s="1"/>
  <c r="L1042" i="6"/>
  <c r="H1042" i="6"/>
  <c r="G1042" i="6"/>
  <c r="F1042" i="6"/>
  <c r="N1041" i="6"/>
  <c r="M1041" i="6"/>
  <c r="O1041" i="6" s="1"/>
  <c r="P1041" i="6" s="1"/>
  <c r="L1041" i="6"/>
  <c r="H1041" i="6"/>
  <c r="G1041" i="6"/>
  <c r="F1041" i="6"/>
  <c r="N1040" i="6"/>
  <c r="M1040" i="6"/>
  <c r="O1040" i="6" s="1"/>
  <c r="P1040" i="6" s="1"/>
  <c r="L1040" i="6"/>
  <c r="H1040" i="6"/>
  <c r="G1040" i="6"/>
  <c r="F1040" i="6"/>
  <c r="N1039" i="6"/>
  <c r="M1039" i="6"/>
  <c r="O1039" i="6" s="1"/>
  <c r="P1039" i="6" s="1"/>
  <c r="L1039" i="6"/>
  <c r="H1039" i="6"/>
  <c r="G1039" i="6"/>
  <c r="F1039" i="6"/>
  <c r="N1038" i="6"/>
  <c r="M1038" i="6"/>
  <c r="O1038" i="6" s="1"/>
  <c r="P1038" i="6" s="1"/>
  <c r="L1038" i="6"/>
  <c r="H1038" i="6"/>
  <c r="G1038" i="6"/>
  <c r="F1038" i="6"/>
  <c r="N1037" i="6"/>
  <c r="M1037" i="6"/>
  <c r="O1037" i="6" s="1"/>
  <c r="P1037" i="6" s="1"/>
  <c r="L1037" i="6"/>
  <c r="H1037" i="6"/>
  <c r="G1037" i="6"/>
  <c r="F1037" i="6"/>
  <c r="N1036" i="6"/>
  <c r="M1036" i="6"/>
  <c r="O1036" i="6" s="1"/>
  <c r="P1036" i="6" s="1"/>
  <c r="L1036" i="6"/>
  <c r="H1036" i="6"/>
  <c r="G1036" i="6"/>
  <c r="F1036" i="6"/>
  <c r="N1035" i="6"/>
  <c r="M1035" i="6"/>
  <c r="O1035" i="6" s="1"/>
  <c r="P1035" i="6" s="1"/>
  <c r="L1035" i="6"/>
  <c r="H1035" i="6"/>
  <c r="G1035" i="6"/>
  <c r="F1035" i="6"/>
  <c r="N1034" i="6"/>
  <c r="M1034" i="6"/>
  <c r="O1034" i="6" s="1"/>
  <c r="P1034" i="6" s="1"/>
  <c r="L1034" i="6"/>
  <c r="H1034" i="6"/>
  <c r="G1034" i="6"/>
  <c r="F1034" i="6"/>
  <c r="N1033" i="6"/>
  <c r="M1033" i="6"/>
  <c r="O1033" i="6" s="1"/>
  <c r="P1033" i="6" s="1"/>
  <c r="L1033" i="6"/>
  <c r="H1033" i="6"/>
  <c r="G1033" i="6"/>
  <c r="F1033" i="6"/>
  <c r="N1032" i="6"/>
  <c r="M1032" i="6"/>
  <c r="O1032" i="6" s="1"/>
  <c r="P1032" i="6" s="1"/>
  <c r="L1032" i="6"/>
  <c r="H1032" i="6"/>
  <c r="G1032" i="6"/>
  <c r="F1032" i="6"/>
  <c r="N1031" i="6"/>
  <c r="M1031" i="6"/>
  <c r="O1031" i="6" s="1"/>
  <c r="P1031" i="6" s="1"/>
  <c r="L1031" i="6"/>
  <c r="H1031" i="6"/>
  <c r="G1031" i="6"/>
  <c r="F1031" i="6"/>
  <c r="N1030" i="6"/>
  <c r="M1030" i="6"/>
  <c r="O1030" i="6" s="1"/>
  <c r="P1030" i="6" s="1"/>
  <c r="L1030" i="6"/>
  <c r="H1030" i="6"/>
  <c r="G1030" i="6"/>
  <c r="F1030" i="6"/>
  <c r="N1029" i="6"/>
  <c r="M1029" i="6"/>
  <c r="O1029" i="6" s="1"/>
  <c r="P1029" i="6" s="1"/>
  <c r="L1029" i="6"/>
  <c r="H1029" i="6"/>
  <c r="G1029" i="6"/>
  <c r="F1029" i="6"/>
  <c r="N1028" i="6"/>
  <c r="M1028" i="6"/>
  <c r="O1028" i="6" s="1"/>
  <c r="P1028" i="6" s="1"/>
  <c r="L1028" i="6"/>
  <c r="H1028" i="6"/>
  <c r="G1028" i="6"/>
  <c r="F1028" i="6"/>
  <c r="N1027" i="6"/>
  <c r="M1027" i="6"/>
  <c r="O1027" i="6" s="1"/>
  <c r="P1027" i="6" s="1"/>
  <c r="L1027" i="6"/>
  <c r="H1027" i="6"/>
  <c r="G1027" i="6"/>
  <c r="F1027" i="6"/>
  <c r="N1026" i="6"/>
  <c r="M1026" i="6"/>
  <c r="O1026" i="6" s="1"/>
  <c r="P1026" i="6" s="1"/>
  <c r="L1026" i="6"/>
  <c r="H1026" i="6"/>
  <c r="G1026" i="6"/>
  <c r="F1026" i="6"/>
  <c r="N1025" i="6"/>
  <c r="M1025" i="6"/>
  <c r="O1025" i="6" s="1"/>
  <c r="P1025" i="6" s="1"/>
  <c r="L1025" i="6"/>
  <c r="H1025" i="6"/>
  <c r="G1025" i="6"/>
  <c r="F1025" i="6"/>
  <c r="N1024" i="6"/>
  <c r="M1024" i="6"/>
  <c r="O1024" i="6" s="1"/>
  <c r="P1024" i="6" s="1"/>
  <c r="L1024" i="6"/>
  <c r="H1024" i="6"/>
  <c r="G1024" i="6"/>
  <c r="F1024" i="6"/>
  <c r="N1023" i="6"/>
  <c r="M1023" i="6"/>
  <c r="O1023" i="6" s="1"/>
  <c r="P1023" i="6" s="1"/>
  <c r="L1023" i="6"/>
  <c r="H1023" i="6"/>
  <c r="G1023" i="6"/>
  <c r="F1023" i="6"/>
  <c r="N1022" i="6"/>
  <c r="M1022" i="6"/>
  <c r="O1022" i="6" s="1"/>
  <c r="P1022" i="6" s="1"/>
  <c r="L1022" i="6"/>
  <c r="H1022" i="6"/>
  <c r="G1022" i="6"/>
  <c r="F1022" i="6"/>
  <c r="N1021" i="6"/>
  <c r="M1021" i="6"/>
  <c r="O1021" i="6" s="1"/>
  <c r="P1021" i="6" s="1"/>
  <c r="L1021" i="6"/>
  <c r="H1021" i="6"/>
  <c r="G1021" i="6"/>
  <c r="F1021" i="6"/>
  <c r="N1020" i="6"/>
  <c r="M1020" i="6"/>
  <c r="O1020" i="6" s="1"/>
  <c r="P1020" i="6" s="1"/>
  <c r="L1020" i="6"/>
  <c r="H1020" i="6"/>
  <c r="G1020" i="6"/>
  <c r="F1020" i="6"/>
  <c r="N1019" i="6"/>
  <c r="M1019" i="6"/>
  <c r="O1019" i="6" s="1"/>
  <c r="P1019" i="6" s="1"/>
  <c r="L1019" i="6"/>
  <c r="H1019" i="6"/>
  <c r="G1019" i="6"/>
  <c r="F1019" i="6"/>
  <c r="N1018" i="6"/>
  <c r="M1018" i="6"/>
  <c r="O1018" i="6" s="1"/>
  <c r="P1018" i="6" s="1"/>
  <c r="L1018" i="6"/>
  <c r="H1018" i="6"/>
  <c r="G1018" i="6"/>
  <c r="F1018" i="6"/>
  <c r="N1017" i="6"/>
  <c r="M1017" i="6"/>
  <c r="O1017" i="6" s="1"/>
  <c r="P1017" i="6" s="1"/>
  <c r="L1017" i="6"/>
  <c r="H1017" i="6"/>
  <c r="G1017" i="6"/>
  <c r="F1017" i="6"/>
  <c r="N1016" i="6"/>
  <c r="M1016" i="6"/>
  <c r="O1016" i="6" s="1"/>
  <c r="P1016" i="6" s="1"/>
  <c r="L1016" i="6"/>
  <c r="H1016" i="6"/>
  <c r="G1016" i="6"/>
  <c r="F1016" i="6"/>
  <c r="N1015" i="6"/>
  <c r="M1015" i="6"/>
  <c r="O1015" i="6" s="1"/>
  <c r="P1015" i="6" s="1"/>
  <c r="L1015" i="6"/>
  <c r="H1015" i="6"/>
  <c r="G1015" i="6"/>
  <c r="F1015" i="6"/>
  <c r="N1014" i="6"/>
  <c r="M1014" i="6"/>
  <c r="O1014" i="6" s="1"/>
  <c r="P1014" i="6" s="1"/>
  <c r="L1014" i="6"/>
  <c r="H1014" i="6"/>
  <c r="G1014" i="6"/>
  <c r="F1014" i="6"/>
  <c r="N1013" i="6"/>
  <c r="M1013" i="6"/>
  <c r="O1013" i="6" s="1"/>
  <c r="P1013" i="6" s="1"/>
  <c r="L1013" i="6"/>
  <c r="H1013" i="6"/>
  <c r="G1013" i="6"/>
  <c r="F1013" i="6"/>
  <c r="N1012" i="6"/>
  <c r="M1012" i="6"/>
  <c r="O1012" i="6" s="1"/>
  <c r="P1012" i="6" s="1"/>
  <c r="L1012" i="6"/>
  <c r="H1012" i="6"/>
  <c r="G1012" i="6"/>
  <c r="F1012" i="6"/>
  <c r="N1011" i="6"/>
  <c r="M1011" i="6"/>
  <c r="O1011" i="6" s="1"/>
  <c r="P1011" i="6" s="1"/>
  <c r="L1011" i="6"/>
  <c r="H1011" i="6"/>
  <c r="G1011" i="6"/>
  <c r="F1011" i="6"/>
  <c r="N1010" i="6"/>
  <c r="M1010" i="6"/>
  <c r="O1010" i="6" s="1"/>
  <c r="P1010" i="6" s="1"/>
  <c r="L1010" i="6"/>
  <c r="H1010" i="6"/>
  <c r="G1010" i="6"/>
  <c r="F1010" i="6"/>
  <c r="N1009" i="6"/>
  <c r="M1009" i="6"/>
  <c r="O1009" i="6" s="1"/>
  <c r="P1009" i="6" s="1"/>
  <c r="L1009" i="6"/>
  <c r="H1009" i="6"/>
  <c r="G1009" i="6"/>
  <c r="F1009" i="6"/>
  <c r="N1008" i="6"/>
  <c r="M1008" i="6"/>
  <c r="O1008" i="6" s="1"/>
  <c r="P1008" i="6" s="1"/>
  <c r="L1008" i="6"/>
  <c r="H1008" i="6"/>
  <c r="G1008" i="6"/>
  <c r="F1008" i="6"/>
  <c r="N1007" i="6"/>
  <c r="M1007" i="6"/>
  <c r="O1007" i="6" s="1"/>
  <c r="P1007" i="6" s="1"/>
  <c r="L1007" i="6"/>
  <c r="H1007" i="6"/>
  <c r="G1007" i="6"/>
  <c r="F1007" i="6"/>
  <c r="N1006" i="6"/>
  <c r="M1006" i="6"/>
  <c r="O1006" i="6" s="1"/>
  <c r="P1006" i="6" s="1"/>
  <c r="L1006" i="6"/>
  <c r="H1006" i="6"/>
  <c r="G1006" i="6"/>
  <c r="F1006" i="6"/>
  <c r="N1005" i="6"/>
  <c r="M1005" i="6"/>
  <c r="O1005" i="6" s="1"/>
  <c r="P1005" i="6" s="1"/>
  <c r="L1005" i="6"/>
  <c r="H1005" i="6"/>
  <c r="G1005" i="6"/>
  <c r="F1005" i="6"/>
  <c r="N1004" i="6"/>
  <c r="M1004" i="6"/>
  <c r="O1004" i="6" s="1"/>
  <c r="P1004" i="6" s="1"/>
  <c r="L1004" i="6"/>
  <c r="H1004" i="6"/>
  <c r="G1004" i="6"/>
  <c r="F1004" i="6"/>
  <c r="N1003" i="6"/>
  <c r="M1003" i="6"/>
  <c r="O1003" i="6" s="1"/>
  <c r="P1003" i="6" s="1"/>
  <c r="L1003" i="6"/>
  <c r="H1003" i="6"/>
  <c r="G1003" i="6"/>
  <c r="F1003" i="6"/>
  <c r="N1002" i="6"/>
  <c r="M1002" i="6"/>
  <c r="O1002" i="6" s="1"/>
  <c r="P1002" i="6" s="1"/>
  <c r="L1002" i="6"/>
  <c r="H1002" i="6"/>
  <c r="G1002" i="6"/>
  <c r="F1002" i="6"/>
  <c r="N1001" i="6"/>
  <c r="M1001" i="6"/>
  <c r="O1001" i="6" s="1"/>
  <c r="P1001" i="6" s="1"/>
  <c r="L1001" i="6"/>
  <c r="H1001" i="6"/>
  <c r="G1001" i="6"/>
  <c r="F1001" i="6"/>
  <c r="N1000" i="6"/>
  <c r="M1000" i="6"/>
  <c r="O1000" i="6" s="1"/>
  <c r="P1000" i="6" s="1"/>
  <c r="L1000" i="6"/>
  <c r="H1000" i="6"/>
  <c r="G1000" i="6"/>
  <c r="F1000" i="6"/>
  <c r="N999" i="6"/>
  <c r="M999" i="6"/>
  <c r="O999" i="6" s="1"/>
  <c r="P999" i="6" s="1"/>
  <c r="L999" i="6"/>
  <c r="H999" i="6"/>
  <c r="G999" i="6"/>
  <c r="F999" i="6"/>
  <c r="N998" i="6"/>
  <c r="M998" i="6"/>
  <c r="O998" i="6" s="1"/>
  <c r="P998" i="6" s="1"/>
  <c r="L998" i="6"/>
  <c r="H998" i="6"/>
  <c r="G998" i="6"/>
  <c r="F998" i="6"/>
  <c r="N997" i="6"/>
  <c r="M997" i="6"/>
  <c r="O997" i="6" s="1"/>
  <c r="P997" i="6" s="1"/>
  <c r="L997" i="6"/>
  <c r="H997" i="6"/>
  <c r="G997" i="6"/>
  <c r="F997" i="6"/>
  <c r="N996" i="6"/>
  <c r="M996" i="6"/>
  <c r="O996" i="6" s="1"/>
  <c r="P996" i="6" s="1"/>
  <c r="L996" i="6"/>
  <c r="H996" i="6"/>
  <c r="G996" i="6"/>
  <c r="F996" i="6"/>
  <c r="N995" i="6"/>
  <c r="M995" i="6"/>
  <c r="O995" i="6" s="1"/>
  <c r="P995" i="6" s="1"/>
  <c r="L995" i="6"/>
  <c r="H995" i="6"/>
  <c r="G995" i="6"/>
  <c r="F995" i="6"/>
  <c r="N994" i="6"/>
  <c r="M994" i="6"/>
  <c r="O994" i="6" s="1"/>
  <c r="P994" i="6" s="1"/>
  <c r="L994" i="6"/>
  <c r="H994" i="6"/>
  <c r="G994" i="6"/>
  <c r="F994" i="6"/>
  <c r="N993" i="6"/>
  <c r="M993" i="6"/>
  <c r="O993" i="6" s="1"/>
  <c r="P993" i="6" s="1"/>
  <c r="L993" i="6"/>
  <c r="H993" i="6"/>
  <c r="G993" i="6"/>
  <c r="F993" i="6"/>
  <c r="N992" i="6"/>
  <c r="M992" i="6"/>
  <c r="O992" i="6" s="1"/>
  <c r="P992" i="6" s="1"/>
  <c r="L992" i="6"/>
  <c r="H992" i="6"/>
  <c r="G992" i="6"/>
  <c r="F992" i="6"/>
  <c r="N991" i="6"/>
  <c r="M991" i="6"/>
  <c r="O991" i="6" s="1"/>
  <c r="P991" i="6" s="1"/>
  <c r="L991" i="6"/>
  <c r="H991" i="6"/>
  <c r="G991" i="6"/>
  <c r="F991" i="6"/>
  <c r="N990" i="6"/>
  <c r="M990" i="6"/>
  <c r="O990" i="6" s="1"/>
  <c r="P990" i="6" s="1"/>
  <c r="L990" i="6"/>
  <c r="H990" i="6"/>
  <c r="G990" i="6"/>
  <c r="F990" i="6"/>
  <c r="N989" i="6"/>
  <c r="M989" i="6"/>
  <c r="O989" i="6" s="1"/>
  <c r="P989" i="6" s="1"/>
  <c r="L989" i="6"/>
  <c r="H989" i="6"/>
  <c r="G989" i="6"/>
  <c r="F989" i="6"/>
  <c r="N988" i="6"/>
  <c r="M988" i="6"/>
  <c r="O988" i="6" s="1"/>
  <c r="P988" i="6" s="1"/>
  <c r="L988" i="6"/>
  <c r="H988" i="6"/>
  <c r="G988" i="6"/>
  <c r="F988" i="6"/>
  <c r="N987" i="6"/>
  <c r="M987" i="6"/>
  <c r="O987" i="6" s="1"/>
  <c r="P987" i="6" s="1"/>
  <c r="L987" i="6"/>
  <c r="H987" i="6"/>
  <c r="G987" i="6"/>
  <c r="F987" i="6"/>
  <c r="N986" i="6"/>
  <c r="M986" i="6"/>
  <c r="O986" i="6" s="1"/>
  <c r="P986" i="6" s="1"/>
  <c r="L986" i="6"/>
  <c r="H986" i="6"/>
  <c r="G986" i="6"/>
  <c r="F986" i="6"/>
  <c r="N985" i="6"/>
  <c r="M985" i="6"/>
  <c r="O985" i="6" s="1"/>
  <c r="P985" i="6" s="1"/>
  <c r="L985" i="6"/>
  <c r="H985" i="6"/>
  <c r="G985" i="6"/>
  <c r="F985" i="6"/>
  <c r="N984" i="6"/>
  <c r="M984" i="6"/>
  <c r="O984" i="6" s="1"/>
  <c r="P984" i="6" s="1"/>
  <c r="L984" i="6"/>
  <c r="H984" i="6"/>
  <c r="G984" i="6"/>
  <c r="F984" i="6"/>
  <c r="N983" i="6"/>
  <c r="M983" i="6"/>
  <c r="O983" i="6" s="1"/>
  <c r="P983" i="6" s="1"/>
  <c r="L983" i="6"/>
  <c r="H983" i="6"/>
  <c r="G983" i="6"/>
  <c r="F983" i="6"/>
  <c r="N982" i="6"/>
  <c r="M982" i="6"/>
  <c r="O982" i="6" s="1"/>
  <c r="P982" i="6" s="1"/>
  <c r="L982" i="6"/>
  <c r="H982" i="6"/>
  <c r="G982" i="6"/>
  <c r="F982" i="6"/>
  <c r="N981" i="6"/>
  <c r="M981" i="6"/>
  <c r="O981" i="6" s="1"/>
  <c r="P981" i="6" s="1"/>
  <c r="L981" i="6"/>
  <c r="H981" i="6"/>
  <c r="G981" i="6"/>
  <c r="F981" i="6"/>
  <c r="N980" i="6"/>
  <c r="M980" i="6"/>
  <c r="O980" i="6" s="1"/>
  <c r="P980" i="6" s="1"/>
  <c r="L980" i="6"/>
  <c r="H980" i="6"/>
  <c r="G980" i="6"/>
  <c r="F980" i="6"/>
  <c r="N979" i="6"/>
  <c r="M979" i="6"/>
  <c r="O979" i="6" s="1"/>
  <c r="P979" i="6" s="1"/>
  <c r="L979" i="6"/>
  <c r="H979" i="6"/>
  <c r="G979" i="6"/>
  <c r="F979" i="6"/>
  <c r="N978" i="6"/>
  <c r="M978" i="6"/>
  <c r="O978" i="6" s="1"/>
  <c r="P978" i="6" s="1"/>
  <c r="L978" i="6"/>
  <c r="H978" i="6"/>
  <c r="G978" i="6"/>
  <c r="F978" i="6"/>
  <c r="N977" i="6"/>
  <c r="M977" i="6"/>
  <c r="O977" i="6" s="1"/>
  <c r="P977" i="6" s="1"/>
  <c r="L977" i="6"/>
  <c r="H977" i="6"/>
  <c r="G977" i="6"/>
  <c r="F977" i="6"/>
  <c r="N976" i="6"/>
  <c r="M976" i="6"/>
  <c r="O976" i="6" s="1"/>
  <c r="P976" i="6" s="1"/>
  <c r="L976" i="6"/>
  <c r="H976" i="6"/>
  <c r="G976" i="6"/>
  <c r="F976" i="6"/>
  <c r="N975" i="6"/>
  <c r="M975" i="6"/>
  <c r="O975" i="6" s="1"/>
  <c r="P975" i="6" s="1"/>
  <c r="L975" i="6"/>
  <c r="H975" i="6"/>
  <c r="G975" i="6"/>
  <c r="F975" i="6"/>
  <c r="N974" i="6"/>
  <c r="M974" i="6"/>
  <c r="O974" i="6" s="1"/>
  <c r="P974" i="6" s="1"/>
  <c r="L974" i="6"/>
  <c r="H974" i="6"/>
  <c r="G974" i="6"/>
  <c r="F974" i="6"/>
  <c r="N973" i="6"/>
  <c r="M973" i="6"/>
  <c r="O973" i="6" s="1"/>
  <c r="P973" i="6" s="1"/>
  <c r="L973" i="6"/>
  <c r="H973" i="6"/>
  <c r="G973" i="6"/>
  <c r="F973" i="6"/>
  <c r="N972" i="6"/>
  <c r="M972" i="6"/>
  <c r="O972" i="6" s="1"/>
  <c r="P972" i="6" s="1"/>
  <c r="L972" i="6"/>
  <c r="H972" i="6"/>
  <c r="G972" i="6"/>
  <c r="F972" i="6"/>
  <c r="N971" i="6"/>
  <c r="M971" i="6"/>
  <c r="O971" i="6" s="1"/>
  <c r="P971" i="6" s="1"/>
  <c r="L971" i="6"/>
  <c r="H971" i="6"/>
  <c r="G971" i="6"/>
  <c r="F971" i="6"/>
  <c r="N970" i="6"/>
  <c r="M970" i="6"/>
  <c r="O970" i="6" s="1"/>
  <c r="P970" i="6" s="1"/>
  <c r="L970" i="6"/>
  <c r="H970" i="6"/>
  <c r="G970" i="6"/>
  <c r="F970" i="6"/>
  <c r="N969" i="6"/>
  <c r="M969" i="6"/>
  <c r="O969" i="6" s="1"/>
  <c r="P969" i="6" s="1"/>
  <c r="L969" i="6"/>
  <c r="H969" i="6"/>
  <c r="G969" i="6"/>
  <c r="F969" i="6"/>
  <c r="N968" i="6"/>
  <c r="M968" i="6"/>
  <c r="O968" i="6" s="1"/>
  <c r="P968" i="6" s="1"/>
  <c r="L968" i="6"/>
  <c r="H968" i="6"/>
  <c r="G968" i="6"/>
  <c r="F968" i="6"/>
  <c r="N967" i="6"/>
  <c r="M967" i="6"/>
  <c r="O967" i="6" s="1"/>
  <c r="P967" i="6" s="1"/>
  <c r="L967" i="6"/>
  <c r="H967" i="6"/>
  <c r="G967" i="6"/>
  <c r="F967" i="6"/>
  <c r="N966" i="6"/>
  <c r="M966" i="6"/>
  <c r="O966" i="6" s="1"/>
  <c r="P966" i="6" s="1"/>
  <c r="L966" i="6"/>
  <c r="H966" i="6"/>
  <c r="G966" i="6"/>
  <c r="F966" i="6"/>
  <c r="N965" i="6"/>
  <c r="M965" i="6"/>
  <c r="O965" i="6" s="1"/>
  <c r="P965" i="6" s="1"/>
  <c r="L965" i="6"/>
  <c r="H965" i="6"/>
  <c r="G965" i="6"/>
  <c r="F965" i="6"/>
  <c r="N964" i="6"/>
  <c r="M964" i="6"/>
  <c r="O964" i="6" s="1"/>
  <c r="P964" i="6" s="1"/>
  <c r="L964" i="6"/>
  <c r="H964" i="6"/>
  <c r="G964" i="6"/>
  <c r="F964" i="6"/>
  <c r="N963" i="6"/>
  <c r="M963" i="6"/>
  <c r="O963" i="6" s="1"/>
  <c r="P963" i="6" s="1"/>
  <c r="L963" i="6"/>
  <c r="H963" i="6"/>
  <c r="G963" i="6"/>
  <c r="F963" i="6"/>
  <c r="N962" i="6"/>
  <c r="M962" i="6"/>
  <c r="O962" i="6" s="1"/>
  <c r="P962" i="6" s="1"/>
  <c r="L962" i="6"/>
  <c r="H962" i="6"/>
  <c r="G962" i="6"/>
  <c r="F962" i="6"/>
  <c r="N961" i="6"/>
  <c r="M961" i="6"/>
  <c r="O961" i="6" s="1"/>
  <c r="P961" i="6" s="1"/>
  <c r="L961" i="6"/>
  <c r="H961" i="6"/>
  <c r="G961" i="6"/>
  <c r="F961" i="6"/>
  <c r="N960" i="6"/>
  <c r="M960" i="6"/>
  <c r="O960" i="6" s="1"/>
  <c r="P960" i="6" s="1"/>
  <c r="L960" i="6"/>
  <c r="H960" i="6"/>
  <c r="G960" i="6"/>
  <c r="F960" i="6"/>
  <c r="N959" i="6"/>
  <c r="M959" i="6"/>
  <c r="O959" i="6" s="1"/>
  <c r="P959" i="6" s="1"/>
  <c r="L959" i="6"/>
  <c r="H959" i="6"/>
  <c r="G959" i="6"/>
  <c r="F959" i="6"/>
  <c r="N958" i="6"/>
  <c r="M958" i="6"/>
  <c r="O958" i="6" s="1"/>
  <c r="P958" i="6" s="1"/>
  <c r="L958" i="6"/>
  <c r="H958" i="6"/>
  <c r="G958" i="6"/>
  <c r="F958" i="6"/>
  <c r="N957" i="6"/>
  <c r="M957" i="6"/>
  <c r="O957" i="6" s="1"/>
  <c r="P957" i="6" s="1"/>
  <c r="L957" i="6"/>
  <c r="H957" i="6"/>
  <c r="G957" i="6"/>
  <c r="F957" i="6"/>
  <c r="N956" i="6"/>
  <c r="M956" i="6"/>
  <c r="O956" i="6" s="1"/>
  <c r="P956" i="6" s="1"/>
  <c r="L956" i="6"/>
  <c r="H956" i="6"/>
  <c r="G956" i="6"/>
  <c r="F956" i="6"/>
  <c r="N955" i="6"/>
  <c r="M955" i="6"/>
  <c r="O955" i="6" s="1"/>
  <c r="P955" i="6" s="1"/>
  <c r="L955" i="6"/>
  <c r="H955" i="6"/>
  <c r="G955" i="6"/>
  <c r="F955" i="6"/>
  <c r="N954" i="6"/>
  <c r="M954" i="6"/>
  <c r="O954" i="6" s="1"/>
  <c r="P954" i="6" s="1"/>
  <c r="L954" i="6"/>
  <c r="H954" i="6"/>
  <c r="G954" i="6"/>
  <c r="F954" i="6"/>
  <c r="N953" i="6"/>
  <c r="M953" i="6"/>
  <c r="O953" i="6" s="1"/>
  <c r="P953" i="6" s="1"/>
  <c r="L953" i="6"/>
  <c r="H953" i="6"/>
  <c r="G953" i="6"/>
  <c r="F953" i="6"/>
  <c r="N952" i="6"/>
  <c r="M952" i="6"/>
  <c r="O952" i="6" s="1"/>
  <c r="P952" i="6" s="1"/>
  <c r="L952" i="6"/>
  <c r="H952" i="6"/>
  <c r="G952" i="6"/>
  <c r="F952" i="6"/>
  <c r="N951" i="6"/>
  <c r="M951" i="6"/>
  <c r="O951" i="6" s="1"/>
  <c r="P951" i="6" s="1"/>
  <c r="L951" i="6"/>
  <c r="H951" i="6"/>
  <c r="G951" i="6"/>
  <c r="F951" i="6"/>
  <c r="N950" i="6"/>
  <c r="M950" i="6"/>
  <c r="O950" i="6" s="1"/>
  <c r="P950" i="6" s="1"/>
  <c r="L950" i="6"/>
  <c r="H950" i="6"/>
  <c r="G950" i="6"/>
  <c r="F950" i="6"/>
  <c r="N949" i="6"/>
  <c r="M949" i="6"/>
  <c r="O949" i="6" s="1"/>
  <c r="P949" i="6" s="1"/>
  <c r="L949" i="6"/>
  <c r="H949" i="6"/>
  <c r="G949" i="6"/>
  <c r="F949" i="6"/>
  <c r="N948" i="6"/>
  <c r="M948" i="6"/>
  <c r="O948" i="6" s="1"/>
  <c r="P948" i="6" s="1"/>
  <c r="L948" i="6"/>
  <c r="H948" i="6"/>
  <c r="G948" i="6"/>
  <c r="F948" i="6"/>
  <c r="N947" i="6"/>
  <c r="M947" i="6"/>
  <c r="O947" i="6" s="1"/>
  <c r="P947" i="6" s="1"/>
  <c r="L947" i="6"/>
  <c r="H947" i="6"/>
  <c r="G947" i="6"/>
  <c r="F947" i="6"/>
  <c r="N946" i="6"/>
  <c r="M946" i="6"/>
  <c r="O946" i="6" s="1"/>
  <c r="P946" i="6" s="1"/>
  <c r="L946" i="6"/>
  <c r="H946" i="6"/>
  <c r="G946" i="6"/>
  <c r="F946" i="6"/>
  <c r="N945" i="6"/>
  <c r="M945" i="6"/>
  <c r="O945" i="6" s="1"/>
  <c r="P945" i="6" s="1"/>
  <c r="L945" i="6"/>
  <c r="H945" i="6"/>
  <c r="G945" i="6"/>
  <c r="F945" i="6"/>
  <c r="N944" i="6"/>
  <c r="M944" i="6"/>
  <c r="O944" i="6" s="1"/>
  <c r="P944" i="6" s="1"/>
  <c r="L944" i="6"/>
  <c r="H944" i="6"/>
  <c r="G944" i="6"/>
  <c r="F944" i="6"/>
  <c r="N943" i="6"/>
  <c r="M943" i="6"/>
  <c r="O943" i="6" s="1"/>
  <c r="P943" i="6" s="1"/>
  <c r="L943" i="6"/>
  <c r="H943" i="6"/>
  <c r="G943" i="6"/>
  <c r="F943" i="6"/>
  <c r="N942" i="6"/>
  <c r="M942" i="6"/>
  <c r="O942" i="6" s="1"/>
  <c r="P942" i="6" s="1"/>
  <c r="L942" i="6"/>
  <c r="H942" i="6"/>
  <c r="G942" i="6"/>
  <c r="F942" i="6"/>
  <c r="N941" i="6"/>
  <c r="M941" i="6"/>
  <c r="O941" i="6" s="1"/>
  <c r="P941" i="6" s="1"/>
  <c r="L941" i="6"/>
  <c r="H941" i="6"/>
  <c r="G941" i="6"/>
  <c r="F941" i="6"/>
  <c r="N940" i="6"/>
  <c r="M940" i="6"/>
  <c r="O940" i="6" s="1"/>
  <c r="P940" i="6" s="1"/>
  <c r="L940" i="6"/>
  <c r="H940" i="6"/>
  <c r="G940" i="6"/>
  <c r="F940" i="6"/>
  <c r="N939" i="6"/>
  <c r="M939" i="6"/>
  <c r="O939" i="6" s="1"/>
  <c r="P939" i="6" s="1"/>
  <c r="L939" i="6"/>
  <c r="H939" i="6"/>
  <c r="G939" i="6"/>
  <c r="F939" i="6"/>
  <c r="N938" i="6"/>
  <c r="M938" i="6"/>
  <c r="O938" i="6" s="1"/>
  <c r="P938" i="6" s="1"/>
  <c r="L938" i="6"/>
  <c r="H938" i="6"/>
  <c r="G938" i="6"/>
  <c r="F938" i="6"/>
  <c r="N937" i="6"/>
  <c r="M937" i="6"/>
  <c r="O937" i="6" s="1"/>
  <c r="P937" i="6" s="1"/>
  <c r="L937" i="6"/>
  <c r="H937" i="6"/>
  <c r="G937" i="6"/>
  <c r="F937" i="6"/>
  <c r="N936" i="6"/>
  <c r="M936" i="6"/>
  <c r="O936" i="6" s="1"/>
  <c r="P936" i="6" s="1"/>
  <c r="L936" i="6"/>
  <c r="H936" i="6"/>
  <c r="G936" i="6"/>
  <c r="F936" i="6"/>
  <c r="N935" i="6"/>
  <c r="M935" i="6"/>
  <c r="O935" i="6" s="1"/>
  <c r="P935" i="6" s="1"/>
  <c r="L935" i="6"/>
  <c r="H935" i="6"/>
  <c r="G935" i="6"/>
  <c r="F935" i="6"/>
  <c r="N934" i="6"/>
  <c r="M934" i="6"/>
  <c r="O934" i="6" s="1"/>
  <c r="P934" i="6" s="1"/>
  <c r="L934" i="6"/>
  <c r="H934" i="6"/>
  <c r="G934" i="6"/>
  <c r="F934" i="6"/>
  <c r="N933" i="6"/>
  <c r="M933" i="6"/>
  <c r="O933" i="6" s="1"/>
  <c r="P933" i="6" s="1"/>
  <c r="L933" i="6"/>
  <c r="H933" i="6"/>
  <c r="G933" i="6"/>
  <c r="F933" i="6"/>
  <c r="N932" i="6"/>
  <c r="M932" i="6"/>
  <c r="O932" i="6" s="1"/>
  <c r="P932" i="6" s="1"/>
  <c r="L932" i="6"/>
  <c r="G932" i="6"/>
  <c r="H932" i="6" s="1"/>
  <c r="F932" i="6"/>
  <c r="N931" i="6"/>
  <c r="M931" i="6"/>
  <c r="O931" i="6" s="1"/>
  <c r="P931" i="6" s="1"/>
  <c r="L931" i="6"/>
  <c r="G931" i="6"/>
  <c r="H931" i="6" s="1"/>
  <c r="F931" i="6"/>
  <c r="N930" i="6"/>
  <c r="M930" i="6"/>
  <c r="O930" i="6" s="1"/>
  <c r="P930" i="6" s="1"/>
  <c r="L930" i="6"/>
  <c r="G930" i="6"/>
  <c r="H930" i="6" s="1"/>
  <c r="F930" i="6"/>
  <c r="N929" i="6"/>
  <c r="M929" i="6"/>
  <c r="L929" i="6"/>
  <c r="G929" i="6"/>
  <c r="H929" i="6" s="1"/>
  <c r="F929" i="6"/>
  <c r="N928" i="6"/>
  <c r="M928" i="6"/>
  <c r="O928" i="6" s="1"/>
  <c r="P928" i="6" s="1"/>
  <c r="L928" i="6"/>
  <c r="G928" i="6"/>
  <c r="H928" i="6" s="1"/>
  <c r="F928" i="6"/>
  <c r="N927" i="6"/>
  <c r="M927" i="6"/>
  <c r="L927" i="6"/>
  <c r="G927" i="6"/>
  <c r="H927" i="6" s="1"/>
  <c r="F927" i="6"/>
  <c r="N926" i="6"/>
  <c r="M926" i="6"/>
  <c r="O926" i="6" s="1"/>
  <c r="P926" i="6" s="1"/>
  <c r="L926" i="6"/>
  <c r="G926" i="6"/>
  <c r="H926" i="6" s="1"/>
  <c r="F926" i="6"/>
  <c r="N925" i="6"/>
  <c r="M925" i="6"/>
  <c r="L925" i="6"/>
  <c r="G925" i="6"/>
  <c r="H925" i="6" s="1"/>
  <c r="F925" i="6"/>
  <c r="N924" i="6"/>
  <c r="M924" i="6"/>
  <c r="O924" i="6" s="1"/>
  <c r="P924" i="6" s="1"/>
  <c r="L924" i="6"/>
  <c r="G924" i="6"/>
  <c r="H924" i="6" s="1"/>
  <c r="F924" i="6"/>
  <c r="N923" i="6"/>
  <c r="M923" i="6"/>
  <c r="L923" i="6"/>
  <c r="G923" i="6"/>
  <c r="H923" i="6" s="1"/>
  <c r="F923" i="6"/>
  <c r="N922" i="6"/>
  <c r="M922" i="6"/>
  <c r="O922" i="6" s="1"/>
  <c r="P922" i="6" s="1"/>
  <c r="L922" i="6"/>
  <c r="G922" i="6"/>
  <c r="H922" i="6" s="1"/>
  <c r="F922" i="6"/>
  <c r="N921" i="6"/>
  <c r="M921" i="6"/>
  <c r="L921" i="6"/>
  <c r="G921" i="6"/>
  <c r="H921" i="6" s="1"/>
  <c r="F921" i="6"/>
  <c r="N920" i="6"/>
  <c r="M920" i="6"/>
  <c r="O920" i="6" s="1"/>
  <c r="P920" i="6" s="1"/>
  <c r="L920" i="6"/>
  <c r="G920" i="6"/>
  <c r="H920" i="6" s="1"/>
  <c r="F920" i="6"/>
  <c r="N919" i="6"/>
  <c r="M919" i="6"/>
  <c r="L919" i="6"/>
  <c r="G919" i="6"/>
  <c r="H919" i="6" s="1"/>
  <c r="F919" i="6"/>
  <c r="N918" i="6"/>
  <c r="M918" i="6"/>
  <c r="O918" i="6" s="1"/>
  <c r="P918" i="6" s="1"/>
  <c r="L918" i="6"/>
  <c r="G918" i="6"/>
  <c r="H918" i="6" s="1"/>
  <c r="F918" i="6"/>
  <c r="N917" i="6"/>
  <c r="M917" i="6"/>
  <c r="L917" i="6"/>
  <c r="G917" i="6"/>
  <c r="H917" i="6" s="1"/>
  <c r="F917" i="6"/>
  <c r="N916" i="6"/>
  <c r="M916" i="6"/>
  <c r="O916" i="6" s="1"/>
  <c r="P916" i="6" s="1"/>
  <c r="L916" i="6"/>
  <c r="G916" i="6"/>
  <c r="H916" i="6" s="1"/>
  <c r="F916" i="6"/>
  <c r="N915" i="6"/>
  <c r="M915" i="6"/>
  <c r="L915" i="6"/>
  <c r="G915" i="6"/>
  <c r="H915" i="6" s="1"/>
  <c r="F915" i="6"/>
  <c r="N914" i="6"/>
  <c r="M914" i="6"/>
  <c r="O914" i="6" s="1"/>
  <c r="P914" i="6" s="1"/>
  <c r="L914" i="6"/>
  <c r="G914" i="6"/>
  <c r="H914" i="6" s="1"/>
  <c r="F914" i="6"/>
  <c r="N913" i="6"/>
  <c r="M913" i="6"/>
  <c r="L913" i="6"/>
  <c r="G913" i="6"/>
  <c r="H913" i="6" s="1"/>
  <c r="F913" i="6"/>
  <c r="N912" i="6"/>
  <c r="M912" i="6"/>
  <c r="O912" i="6" s="1"/>
  <c r="P912" i="6" s="1"/>
  <c r="L912" i="6"/>
  <c r="G912" i="6"/>
  <c r="H912" i="6" s="1"/>
  <c r="F912" i="6"/>
  <c r="N911" i="6"/>
  <c r="M911" i="6"/>
  <c r="L911" i="6"/>
  <c r="G911" i="6"/>
  <c r="H911" i="6" s="1"/>
  <c r="F911" i="6"/>
  <c r="N910" i="6"/>
  <c r="M910" i="6"/>
  <c r="O910" i="6" s="1"/>
  <c r="P910" i="6" s="1"/>
  <c r="L910" i="6"/>
  <c r="G910" i="6"/>
  <c r="H910" i="6" s="1"/>
  <c r="F910" i="6"/>
  <c r="N909" i="6"/>
  <c r="M909" i="6"/>
  <c r="L909" i="6"/>
  <c r="G909" i="6"/>
  <c r="H909" i="6" s="1"/>
  <c r="F909" i="6"/>
  <c r="N908" i="6"/>
  <c r="M908" i="6"/>
  <c r="O908" i="6" s="1"/>
  <c r="P908" i="6" s="1"/>
  <c r="L908" i="6"/>
  <c r="G908" i="6"/>
  <c r="H908" i="6" s="1"/>
  <c r="F908" i="6"/>
  <c r="N907" i="6"/>
  <c r="M907" i="6"/>
  <c r="L907" i="6"/>
  <c r="G907" i="6"/>
  <c r="H907" i="6" s="1"/>
  <c r="F907" i="6"/>
  <c r="N906" i="6"/>
  <c r="M906" i="6"/>
  <c r="O906" i="6" s="1"/>
  <c r="P906" i="6" s="1"/>
  <c r="L906" i="6"/>
  <c r="G906" i="6"/>
  <c r="H906" i="6" s="1"/>
  <c r="F906" i="6"/>
  <c r="N905" i="6"/>
  <c r="M905" i="6"/>
  <c r="O905" i="6" s="1"/>
  <c r="P905" i="6" s="1"/>
  <c r="L905" i="6"/>
  <c r="G905" i="6"/>
  <c r="H905" i="6" s="1"/>
  <c r="F905" i="6"/>
  <c r="P904" i="6"/>
  <c r="N904" i="6"/>
  <c r="M904" i="6"/>
  <c r="O904" i="6" s="1"/>
  <c r="L904" i="6"/>
  <c r="G904" i="6"/>
  <c r="H904" i="6" s="1"/>
  <c r="F904" i="6"/>
  <c r="N903" i="6"/>
  <c r="M903" i="6"/>
  <c r="O903" i="6" s="1"/>
  <c r="P903" i="6" s="1"/>
  <c r="L903" i="6"/>
  <c r="G903" i="6"/>
  <c r="H903" i="6" s="1"/>
  <c r="F903" i="6"/>
  <c r="P902" i="6"/>
  <c r="N902" i="6"/>
  <c r="M902" i="6"/>
  <c r="O902" i="6" s="1"/>
  <c r="L902" i="6"/>
  <c r="G902" i="6"/>
  <c r="H902" i="6" s="1"/>
  <c r="F902" i="6"/>
  <c r="N901" i="6"/>
  <c r="M901" i="6"/>
  <c r="O901" i="6" s="1"/>
  <c r="P901" i="6" s="1"/>
  <c r="L901" i="6"/>
  <c r="G901" i="6"/>
  <c r="H901" i="6" s="1"/>
  <c r="F901" i="6"/>
  <c r="P900" i="6"/>
  <c r="N900" i="6"/>
  <c r="M900" i="6"/>
  <c r="O900" i="6" s="1"/>
  <c r="L900" i="6"/>
  <c r="G900" i="6"/>
  <c r="H900" i="6" s="1"/>
  <c r="F900" i="6"/>
  <c r="N899" i="6"/>
  <c r="M899" i="6"/>
  <c r="O899" i="6" s="1"/>
  <c r="P899" i="6" s="1"/>
  <c r="L899" i="6"/>
  <c r="G899" i="6"/>
  <c r="H899" i="6" s="1"/>
  <c r="F899" i="6"/>
  <c r="P898" i="6"/>
  <c r="N898" i="6"/>
  <c r="M898" i="6"/>
  <c r="O898" i="6" s="1"/>
  <c r="L898" i="6"/>
  <c r="G898" i="6"/>
  <c r="H898" i="6" s="1"/>
  <c r="F898" i="6"/>
  <c r="N897" i="6"/>
  <c r="M897" i="6"/>
  <c r="O897" i="6" s="1"/>
  <c r="P897" i="6" s="1"/>
  <c r="L897" i="6"/>
  <c r="G897" i="6"/>
  <c r="H897" i="6" s="1"/>
  <c r="F897" i="6"/>
  <c r="P896" i="6"/>
  <c r="N896" i="6"/>
  <c r="M896" i="6"/>
  <c r="O896" i="6" s="1"/>
  <c r="L896" i="6"/>
  <c r="G896" i="6"/>
  <c r="H896" i="6" s="1"/>
  <c r="F896" i="6"/>
  <c r="N895" i="6"/>
  <c r="M895" i="6"/>
  <c r="O895" i="6" s="1"/>
  <c r="P895" i="6" s="1"/>
  <c r="L895" i="6"/>
  <c r="G895" i="6"/>
  <c r="H895" i="6" s="1"/>
  <c r="F895" i="6"/>
  <c r="P894" i="6"/>
  <c r="N894" i="6"/>
  <c r="M894" i="6"/>
  <c r="O894" i="6" s="1"/>
  <c r="L894" i="6"/>
  <c r="G894" i="6"/>
  <c r="H894" i="6" s="1"/>
  <c r="F894" i="6"/>
  <c r="N893" i="6"/>
  <c r="M893" i="6"/>
  <c r="O893" i="6" s="1"/>
  <c r="P893" i="6" s="1"/>
  <c r="L893" i="6"/>
  <c r="G893" i="6"/>
  <c r="H893" i="6" s="1"/>
  <c r="F893" i="6"/>
  <c r="P892" i="6"/>
  <c r="N892" i="6"/>
  <c r="M892" i="6"/>
  <c r="O892" i="6" s="1"/>
  <c r="L892" i="6"/>
  <c r="G892" i="6"/>
  <c r="H892" i="6" s="1"/>
  <c r="F892" i="6"/>
  <c r="N891" i="6"/>
  <c r="M891" i="6"/>
  <c r="O891" i="6" s="1"/>
  <c r="P891" i="6" s="1"/>
  <c r="L891" i="6"/>
  <c r="G891" i="6"/>
  <c r="H891" i="6" s="1"/>
  <c r="F891" i="6"/>
  <c r="P890" i="6"/>
  <c r="N890" i="6"/>
  <c r="M890" i="6"/>
  <c r="O890" i="6" s="1"/>
  <c r="L890" i="6"/>
  <c r="G890" i="6"/>
  <c r="H890" i="6" s="1"/>
  <c r="F890" i="6"/>
  <c r="N889" i="6"/>
  <c r="M889" i="6"/>
  <c r="O889" i="6" s="1"/>
  <c r="P889" i="6" s="1"/>
  <c r="L889" i="6"/>
  <c r="G889" i="6"/>
  <c r="H889" i="6" s="1"/>
  <c r="F889" i="6"/>
  <c r="P888" i="6"/>
  <c r="N888" i="6"/>
  <c r="M888" i="6"/>
  <c r="O888" i="6" s="1"/>
  <c r="L888" i="6"/>
  <c r="G888" i="6"/>
  <c r="H888" i="6" s="1"/>
  <c r="F888" i="6"/>
  <c r="N887" i="6"/>
  <c r="M887" i="6"/>
  <c r="O887" i="6" s="1"/>
  <c r="P887" i="6" s="1"/>
  <c r="L887" i="6"/>
  <c r="G887" i="6"/>
  <c r="H887" i="6" s="1"/>
  <c r="F887" i="6"/>
  <c r="P886" i="6"/>
  <c r="N886" i="6"/>
  <c r="M886" i="6"/>
  <c r="O886" i="6" s="1"/>
  <c r="L886" i="6"/>
  <c r="G886" i="6"/>
  <c r="H886" i="6" s="1"/>
  <c r="F886" i="6"/>
  <c r="N885" i="6"/>
  <c r="M885" i="6"/>
  <c r="O885" i="6" s="1"/>
  <c r="P885" i="6" s="1"/>
  <c r="L885" i="6"/>
  <c r="G885" i="6"/>
  <c r="H885" i="6" s="1"/>
  <c r="F885" i="6"/>
  <c r="P884" i="6"/>
  <c r="N884" i="6"/>
  <c r="M884" i="6"/>
  <c r="O884" i="6" s="1"/>
  <c r="L884" i="6"/>
  <c r="G884" i="6"/>
  <c r="H884" i="6" s="1"/>
  <c r="F884" i="6"/>
  <c r="N883" i="6"/>
  <c r="M883" i="6"/>
  <c r="O883" i="6" s="1"/>
  <c r="P883" i="6" s="1"/>
  <c r="L883" i="6"/>
  <c r="G883" i="6"/>
  <c r="H883" i="6" s="1"/>
  <c r="F883" i="6"/>
  <c r="P882" i="6"/>
  <c r="N882" i="6"/>
  <c r="M882" i="6"/>
  <c r="O882" i="6" s="1"/>
  <c r="L882" i="6"/>
  <c r="G882" i="6"/>
  <c r="H882" i="6" s="1"/>
  <c r="F882" i="6"/>
  <c r="N881" i="6"/>
  <c r="M881" i="6"/>
  <c r="O881" i="6" s="1"/>
  <c r="P881" i="6" s="1"/>
  <c r="L881" i="6"/>
  <c r="G881" i="6"/>
  <c r="H881" i="6" s="1"/>
  <c r="F881" i="6"/>
  <c r="P880" i="6"/>
  <c r="N880" i="6"/>
  <c r="M880" i="6"/>
  <c r="O880" i="6" s="1"/>
  <c r="L880" i="6"/>
  <c r="G880" i="6"/>
  <c r="H880" i="6" s="1"/>
  <c r="F880" i="6"/>
  <c r="N879" i="6"/>
  <c r="M879" i="6"/>
  <c r="O879" i="6" s="1"/>
  <c r="P879" i="6" s="1"/>
  <c r="L879" i="6"/>
  <c r="G879" i="6"/>
  <c r="H879" i="6" s="1"/>
  <c r="F879" i="6"/>
  <c r="P878" i="6"/>
  <c r="N878" i="6"/>
  <c r="M878" i="6"/>
  <c r="O878" i="6" s="1"/>
  <c r="L878" i="6"/>
  <c r="G878" i="6"/>
  <c r="H878" i="6" s="1"/>
  <c r="F878" i="6"/>
  <c r="N877" i="6"/>
  <c r="M877" i="6"/>
  <c r="O877" i="6" s="1"/>
  <c r="P877" i="6" s="1"/>
  <c r="L877" i="6"/>
  <c r="G877" i="6"/>
  <c r="H877" i="6" s="1"/>
  <c r="F877" i="6"/>
  <c r="P876" i="6"/>
  <c r="N876" i="6"/>
  <c r="M876" i="6"/>
  <c r="O876" i="6" s="1"/>
  <c r="L876" i="6"/>
  <c r="G876" i="6"/>
  <c r="H876" i="6" s="1"/>
  <c r="F876" i="6"/>
  <c r="N875" i="6"/>
  <c r="M875" i="6"/>
  <c r="O875" i="6" s="1"/>
  <c r="P875" i="6" s="1"/>
  <c r="L875" i="6"/>
  <c r="G875" i="6"/>
  <c r="H875" i="6" s="1"/>
  <c r="F875" i="6"/>
  <c r="P874" i="6"/>
  <c r="N874" i="6"/>
  <c r="M874" i="6"/>
  <c r="O874" i="6" s="1"/>
  <c r="L874" i="6"/>
  <c r="G874" i="6"/>
  <c r="H874" i="6" s="1"/>
  <c r="F874" i="6"/>
  <c r="N873" i="6"/>
  <c r="M873" i="6"/>
  <c r="O873" i="6" s="1"/>
  <c r="P873" i="6" s="1"/>
  <c r="L873" i="6"/>
  <c r="G873" i="6"/>
  <c r="H873" i="6" s="1"/>
  <c r="F873" i="6"/>
  <c r="P872" i="6"/>
  <c r="N872" i="6"/>
  <c r="M872" i="6"/>
  <c r="O872" i="6" s="1"/>
  <c r="L872" i="6"/>
  <c r="G872" i="6"/>
  <c r="H872" i="6" s="1"/>
  <c r="F872" i="6"/>
  <c r="N871" i="6"/>
  <c r="M871" i="6"/>
  <c r="O871" i="6" s="1"/>
  <c r="P871" i="6" s="1"/>
  <c r="L871" i="6"/>
  <c r="G871" i="6"/>
  <c r="H871" i="6" s="1"/>
  <c r="F871" i="6"/>
  <c r="P870" i="6"/>
  <c r="N870" i="6"/>
  <c r="M870" i="6"/>
  <c r="O870" i="6" s="1"/>
  <c r="L870" i="6"/>
  <c r="G870" i="6"/>
  <c r="H870" i="6" s="1"/>
  <c r="F870" i="6"/>
  <c r="N869" i="6"/>
  <c r="M869" i="6"/>
  <c r="O869" i="6" s="1"/>
  <c r="P869" i="6" s="1"/>
  <c r="L869" i="6"/>
  <c r="G869" i="6"/>
  <c r="H869" i="6" s="1"/>
  <c r="F869" i="6"/>
  <c r="P868" i="6"/>
  <c r="N868" i="6"/>
  <c r="M868" i="6"/>
  <c r="O868" i="6" s="1"/>
  <c r="L868" i="6"/>
  <c r="G868" i="6"/>
  <c r="H868" i="6" s="1"/>
  <c r="F868" i="6"/>
  <c r="N867" i="6"/>
  <c r="M867" i="6"/>
  <c r="O867" i="6" s="1"/>
  <c r="P867" i="6" s="1"/>
  <c r="L867" i="6"/>
  <c r="G867" i="6"/>
  <c r="H867" i="6" s="1"/>
  <c r="F867" i="6"/>
  <c r="P866" i="6"/>
  <c r="N866" i="6"/>
  <c r="M866" i="6"/>
  <c r="O866" i="6" s="1"/>
  <c r="L866" i="6"/>
  <c r="G866" i="6"/>
  <c r="H866" i="6" s="1"/>
  <c r="F866" i="6"/>
  <c r="N865" i="6"/>
  <c r="M865" i="6"/>
  <c r="O865" i="6" s="1"/>
  <c r="P865" i="6" s="1"/>
  <c r="L865" i="6"/>
  <c r="G865" i="6"/>
  <c r="H865" i="6" s="1"/>
  <c r="F865" i="6"/>
  <c r="P864" i="6"/>
  <c r="N864" i="6"/>
  <c r="M864" i="6"/>
  <c r="O864" i="6" s="1"/>
  <c r="L864" i="6"/>
  <c r="G864" i="6"/>
  <c r="H864" i="6" s="1"/>
  <c r="F864" i="6"/>
  <c r="N863" i="6"/>
  <c r="M863" i="6"/>
  <c r="O863" i="6" s="1"/>
  <c r="P863" i="6" s="1"/>
  <c r="L863" i="6"/>
  <c r="G863" i="6"/>
  <c r="H863" i="6" s="1"/>
  <c r="F863" i="6"/>
  <c r="P862" i="6"/>
  <c r="N862" i="6"/>
  <c r="M862" i="6"/>
  <c r="O862" i="6" s="1"/>
  <c r="L862" i="6"/>
  <c r="G862" i="6"/>
  <c r="H862" i="6" s="1"/>
  <c r="F862" i="6"/>
  <c r="N861" i="6"/>
  <c r="M861" i="6"/>
  <c r="O861" i="6" s="1"/>
  <c r="P861" i="6" s="1"/>
  <c r="L861" i="6"/>
  <c r="G861" i="6"/>
  <c r="H861" i="6" s="1"/>
  <c r="F861" i="6"/>
  <c r="P860" i="6"/>
  <c r="N860" i="6"/>
  <c r="M860" i="6"/>
  <c r="O860" i="6" s="1"/>
  <c r="L860" i="6"/>
  <c r="G860" i="6"/>
  <c r="H860" i="6" s="1"/>
  <c r="F860" i="6"/>
  <c r="N859" i="6"/>
  <c r="M859" i="6"/>
  <c r="O859" i="6" s="1"/>
  <c r="P859" i="6" s="1"/>
  <c r="L859" i="6"/>
  <c r="G859" i="6"/>
  <c r="H859" i="6" s="1"/>
  <c r="F859" i="6"/>
  <c r="P858" i="6"/>
  <c r="N858" i="6"/>
  <c r="M858" i="6"/>
  <c r="O858" i="6" s="1"/>
  <c r="L858" i="6"/>
  <c r="G858" i="6"/>
  <c r="H858" i="6" s="1"/>
  <c r="F858" i="6"/>
  <c r="N857" i="6"/>
  <c r="M857" i="6"/>
  <c r="O857" i="6" s="1"/>
  <c r="P857" i="6" s="1"/>
  <c r="L857" i="6"/>
  <c r="G857" i="6"/>
  <c r="H857" i="6" s="1"/>
  <c r="F857" i="6"/>
  <c r="P856" i="6"/>
  <c r="N856" i="6"/>
  <c r="M856" i="6"/>
  <c r="O856" i="6" s="1"/>
  <c r="L856" i="6"/>
  <c r="G856" i="6"/>
  <c r="H856" i="6" s="1"/>
  <c r="F856" i="6"/>
  <c r="N855" i="6"/>
  <c r="M855" i="6"/>
  <c r="O855" i="6" s="1"/>
  <c r="P855" i="6" s="1"/>
  <c r="L855" i="6"/>
  <c r="G855" i="6"/>
  <c r="H855" i="6" s="1"/>
  <c r="F855" i="6"/>
  <c r="P854" i="6"/>
  <c r="N854" i="6"/>
  <c r="M854" i="6"/>
  <c r="O854" i="6" s="1"/>
  <c r="L854" i="6"/>
  <c r="G854" i="6"/>
  <c r="H854" i="6" s="1"/>
  <c r="F854" i="6"/>
  <c r="N853" i="6"/>
  <c r="M853" i="6"/>
  <c r="O853" i="6" s="1"/>
  <c r="P853" i="6" s="1"/>
  <c r="L853" i="6"/>
  <c r="G853" i="6"/>
  <c r="H853" i="6" s="1"/>
  <c r="F853" i="6"/>
  <c r="P852" i="6"/>
  <c r="N852" i="6"/>
  <c r="M852" i="6"/>
  <c r="O852" i="6" s="1"/>
  <c r="L852" i="6"/>
  <c r="G852" i="6"/>
  <c r="H852" i="6" s="1"/>
  <c r="F852" i="6"/>
  <c r="N851" i="6"/>
  <c r="M851" i="6"/>
  <c r="O851" i="6" s="1"/>
  <c r="P851" i="6" s="1"/>
  <c r="L851" i="6"/>
  <c r="G851" i="6"/>
  <c r="H851" i="6" s="1"/>
  <c r="F851" i="6"/>
  <c r="P850" i="6"/>
  <c r="N850" i="6"/>
  <c r="M850" i="6"/>
  <c r="O850" i="6" s="1"/>
  <c r="L850" i="6"/>
  <c r="G850" i="6"/>
  <c r="H850" i="6" s="1"/>
  <c r="F850" i="6"/>
  <c r="N849" i="6"/>
  <c r="M849" i="6"/>
  <c r="O849" i="6" s="1"/>
  <c r="P849" i="6" s="1"/>
  <c r="L849" i="6"/>
  <c r="G849" i="6"/>
  <c r="H849" i="6" s="1"/>
  <c r="F849" i="6"/>
  <c r="P848" i="6"/>
  <c r="N848" i="6"/>
  <c r="M848" i="6"/>
  <c r="O848" i="6" s="1"/>
  <c r="L848" i="6"/>
  <c r="G848" i="6"/>
  <c r="H848" i="6" s="1"/>
  <c r="F848" i="6"/>
  <c r="N847" i="6"/>
  <c r="M847" i="6"/>
  <c r="O847" i="6" s="1"/>
  <c r="P847" i="6" s="1"/>
  <c r="L847" i="6"/>
  <c r="G847" i="6"/>
  <c r="H847" i="6" s="1"/>
  <c r="F847" i="6"/>
  <c r="P846" i="6"/>
  <c r="N846" i="6"/>
  <c r="M846" i="6"/>
  <c r="O846" i="6" s="1"/>
  <c r="L846" i="6"/>
  <c r="G846" i="6"/>
  <c r="H846" i="6" s="1"/>
  <c r="F846" i="6"/>
  <c r="N845" i="6"/>
  <c r="M845" i="6"/>
  <c r="O845" i="6" s="1"/>
  <c r="P845" i="6" s="1"/>
  <c r="L845" i="6"/>
  <c r="G845" i="6"/>
  <c r="H845" i="6" s="1"/>
  <c r="F845" i="6"/>
  <c r="P844" i="6"/>
  <c r="N844" i="6"/>
  <c r="M844" i="6"/>
  <c r="O844" i="6" s="1"/>
  <c r="L844" i="6"/>
  <c r="G844" i="6"/>
  <c r="H844" i="6" s="1"/>
  <c r="F844" i="6"/>
  <c r="N843" i="6"/>
  <c r="M843" i="6"/>
  <c r="O843" i="6" s="1"/>
  <c r="P843" i="6" s="1"/>
  <c r="L843" i="6"/>
  <c r="G843" i="6"/>
  <c r="H843" i="6" s="1"/>
  <c r="F843" i="6"/>
  <c r="P842" i="6"/>
  <c r="N842" i="6"/>
  <c r="M842" i="6"/>
  <c r="O842" i="6" s="1"/>
  <c r="L842" i="6"/>
  <c r="G842" i="6"/>
  <c r="H842" i="6" s="1"/>
  <c r="F842" i="6"/>
  <c r="N841" i="6"/>
  <c r="M841" i="6"/>
  <c r="O841" i="6" s="1"/>
  <c r="P841" i="6" s="1"/>
  <c r="L841" i="6"/>
  <c r="G841" i="6"/>
  <c r="H841" i="6" s="1"/>
  <c r="F841" i="6"/>
  <c r="P840" i="6"/>
  <c r="N840" i="6"/>
  <c r="M840" i="6"/>
  <c r="O840" i="6" s="1"/>
  <c r="L840" i="6"/>
  <c r="G840" i="6"/>
  <c r="H840" i="6" s="1"/>
  <c r="F840" i="6"/>
  <c r="N839" i="6"/>
  <c r="M839" i="6"/>
  <c r="O839" i="6" s="1"/>
  <c r="P839" i="6" s="1"/>
  <c r="L839" i="6"/>
  <c r="G839" i="6"/>
  <c r="H839" i="6" s="1"/>
  <c r="F839" i="6"/>
  <c r="P838" i="6"/>
  <c r="N838" i="6"/>
  <c r="M838" i="6"/>
  <c r="O838" i="6" s="1"/>
  <c r="L838" i="6"/>
  <c r="G838" i="6"/>
  <c r="H838" i="6" s="1"/>
  <c r="F838" i="6"/>
  <c r="N837" i="6"/>
  <c r="M837" i="6"/>
  <c r="O837" i="6" s="1"/>
  <c r="P837" i="6" s="1"/>
  <c r="L837" i="6"/>
  <c r="G837" i="6"/>
  <c r="H837" i="6" s="1"/>
  <c r="F837" i="6"/>
  <c r="P836" i="6"/>
  <c r="N836" i="6"/>
  <c r="M836" i="6"/>
  <c r="O836" i="6" s="1"/>
  <c r="L836" i="6"/>
  <c r="G836" i="6"/>
  <c r="H836" i="6" s="1"/>
  <c r="F836" i="6"/>
  <c r="N835" i="6"/>
  <c r="M835" i="6"/>
  <c r="O835" i="6" s="1"/>
  <c r="P835" i="6" s="1"/>
  <c r="L835" i="6"/>
  <c r="G835" i="6"/>
  <c r="H835" i="6" s="1"/>
  <c r="F835" i="6"/>
  <c r="P834" i="6"/>
  <c r="N834" i="6"/>
  <c r="M834" i="6"/>
  <c r="O834" i="6" s="1"/>
  <c r="L834" i="6"/>
  <c r="G834" i="6"/>
  <c r="H834" i="6" s="1"/>
  <c r="F834" i="6"/>
  <c r="N833" i="6"/>
  <c r="M833" i="6"/>
  <c r="O833" i="6" s="1"/>
  <c r="P833" i="6" s="1"/>
  <c r="L833" i="6"/>
  <c r="G833" i="6"/>
  <c r="H833" i="6" s="1"/>
  <c r="F833" i="6"/>
  <c r="P832" i="6"/>
  <c r="N832" i="6"/>
  <c r="M832" i="6"/>
  <c r="O832" i="6" s="1"/>
  <c r="L832" i="6"/>
  <c r="G832" i="6"/>
  <c r="H832" i="6" s="1"/>
  <c r="F832" i="6"/>
  <c r="N831" i="6"/>
  <c r="M831" i="6"/>
  <c r="O831" i="6" s="1"/>
  <c r="P831" i="6" s="1"/>
  <c r="L831" i="6"/>
  <c r="G831" i="6"/>
  <c r="H831" i="6" s="1"/>
  <c r="F831" i="6"/>
  <c r="P830" i="6"/>
  <c r="N830" i="6"/>
  <c r="M830" i="6"/>
  <c r="O830" i="6" s="1"/>
  <c r="L830" i="6"/>
  <c r="G830" i="6"/>
  <c r="H830" i="6" s="1"/>
  <c r="F830" i="6"/>
  <c r="N829" i="6"/>
  <c r="M829" i="6"/>
  <c r="O829" i="6" s="1"/>
  <c r="P829" i="6" s="1"/>
  <c r="L829" i="6"/>
  <c r="G829" i="6"/>
  <c r="H829" i="6" s="1"/>
  <c r="F829" i="6"/>
  <c r="P828" i="6"/>
  <c r="N828" i="6"/>
  <c r="M828" i="6"/>
  <c r="O828" i="6" s="1"/>
  <c r="L828" i="6"/>
  <c r="G828" i="6"/>
  <c r="H828" i="6" s="1"/>
  <c r="F828" i="6"/>
  <c r="N827" i="6"/>
  <c r="M827" i="6"/>
  <c r="O827" i="6" s="1"/>
  <c r="P827" i="6" s="1"/>
  <c r="L827" i="6"/>
  <c r="G827" i="6"/>
  <c r="H827" i="6" s="1"/>
  <c r="F827" i="6"/>
  <c r="P826" i="6"/>
  <c r="N826" i="6"/>
  <c r="M826" i="6"/>
  <c r="O826" i="6" s="1"/>
  <c r="L826" i="6"/>
  <c r="G826" i="6"/>
  <c r="H826" i="6" s="1"/>
  <c r="F826" i="6"/>
  <c r="N825" i="6"/>
  <c r="M825" i="6"/>
  <c r="O825" i="6" s="1"/>
  <c r="P825" i="6" s="1"/>
  <c r="L825" i="6"/>
  <c r="G825" i="6"/>
  <c r="H825" i="6" s="1"/>
  <c r="F825" i="6"/>
  <c r="P824" i="6"/>
  <c r="N824" i="6"/>
  <c r="M824" i="6"/>
  <c r="O824" i="6" s="1"/>
  <c r="L824" i="6"/>
  <c r="G824" i="6"/>
  <c r="H824" i="6" s="1"/>
  <c r="F824" i="6"/>
  <c r="N823" i="6"/>
  <c r="M823" i="6"/>
  <c r="O823" i="6" s="1"/>
  <c r="P823" i="6" s="1"/>
  <c r="L823" i="6"/>
  <c r="G823" i="6"/>
  <c r="H823" i="6" s="1"/>
  <c r="F823" i="6"/>
  <c r="P822" i="6"/>
  <c r="N822" i="6"/>
  <c r="M822" i="6"/>
  <c r="O822" i="6" s="1"/>
  <c r="L822" i="6"/>
  <c r="G822" i="6"/>
  <c r="H822" i="6" s="1"/>
  <c r="F822" i="6"/>
  <c r="N821" i="6"/>
  <c r="M821" i="6"/>
  <c r="O821" i="6" s="1"/>
  <c r="P821" i="6" s="1"/>
  <c r="L821" i="6"/>
  <c r="G821" i="6"/>
  <c r="H821" i="6" s="1"/>
  <c r="F821" i="6"/>
  <c r="P820" i="6"/>
  <c r="N820" i="6"/>
  <c r="M820" i="6"/>
  <c r="O820" i="6" s="1"/>
  <c r="L820" i="6"/>
  <c r="G820" i="6"/>
  <c r="H820" i="6" s="1"/>
  <c r="F820" i="6"/>
  <c r="N819" i="6"/>
  <c r="M819" i="6"/>
  <c r="O819" i="6" s="1"/>
  <c r="P819" i="6" s="1"/>
  <c r="L819" i="6"/>
  <c r="G819" i="6"/>
  <c r="H819" i="6" s="1"/>
  <c r="F819" i="6"/>
  <c r="P818" i="6"/>
  <c r="N818" i="6"/>
  <c r="M818" i="6"/>
  <c r="O818" i="6" s="1"/>
  <c r="L818" i="6"/>
  <c r="G818" i="6"/>
  <c r="H818" i="6" s="1"/>
  <c r="F818" i="6"/>
  <c r="N817" i="6"/>
  <c r="M817" i="6"/>
  <c r="O817" i="6" s="1"/>
  <c r="P817" i="6" s="1"/>
  <c r="L817" i="6"/>
  <c r="G817" i="6"/>
  <c r="H817" i="6" s="1"/>
  <c r="F817" i="6"/>
  <c r="P816" i="6"/>
  <c r="N816" i="6"/>
  <c r="M816" i="6"/>
  <c r="O816" i="6" s="1"/>
  <c r="L816" i="6"/>
  <c r="G816" i="6"/>
  <c r="H816" i="6" s="1"/>
  <c r="F816" i="6"/>
  <c r="N815" i="6"/>
  <c r="M815" i="6"/>
  <c r="O815" i="6" s="1"/>
  <c r="P815" i="6" s="1"/>
  <c r="L815" i="6"/>
  <c r="G815" i="6"/>
  <c r="H815" i="6" s="1"/>
  <c r="F815" i="6"/>
  <c r="P814" i="6"/>
  <c r="N814" i="6"/>
  <c r="M814" i="6"/>
  <c r="O814" i="6" s="1"/>
  <c r="L814" i="6"/>
  <c r="G814" i="6"/>
  <c r="H814" i="6" s="1"/>
  <c r="F814" i="6"/>
  <c r="N813" i="6"/>
  <c r="M813" i="6"/>
  <c r="O813" i="6" s="1"/>
  <c r="P813" i="6" s="1"/>
  <c r="L813" i="6"/>
  <c r="G813" i="6"/>
  <c r="H813" i="6" s="1"/>
  <c r="F813" i="6"/>
  <c r="P812" i="6"/>
  <c r="N812" i="6"/>
  <c r="M812" i="6"/>
  <c r="O812" i="6" s="1"/>
  <c r="L812" i="6"/>
  <c r="G812" i="6"/>
  <c r="H812" i="6" s="1"/>
  <c r="F812" i="6"/>
  <c r="N811" i="6"/>
  <c r="M811" i="6"/>
  <c r="O811" i="6" s="1"/>
  <c r="P811" i="6" s="1"/>
  <c r="L811" i="6"/>
  <c r="G811" i="6"/>
  <c r="H811" i="6" s="1"/>
  <c r="F811" i="6"/>
  <c r="P810" i="6"/>
  <c r="N810" i="6"/>
  <c r="M810" i="6"/>
  <c r="O810" i="6" s="1"/>
  <c r="L810" i="6"/>
  <c r="G810" i="6"/>
  <c r="H810" i="6" s="1"/>
  <c r="F810" i="6"/>
  <c r="N809" i="6"/>
  <c r="M809" i="6"/>
  <c r="O809" i="6" s="1"/>
  <c r="P809" i="6" s="1"/>
  <c r="L809" i="6"/>
  <c r="G809" i="6"/>
  <c r="H809" i="6" s="1"/>
  <c r="F809" i="6"/>
  <c r="N808" i="6"/>
  <c r="M808" i="6"/>
  <c r="O808" i="6" s="1"/>
  <c r="P808" i="6" s="1"/>
  <c r="L808" i="6"/>
  <c r="G808" i="6"/>
  <c r="H808" i="6" s="1"/>
  <c r="F808" i="6"/>
  <c r="N807" i="6"/>
  <c r="M807" i="6"/>
  <c r="O807" i="6" s="1"/>
  <c r="P807" i="6" s="1"/>
  <c r="L807" i="6"/>
  <c r="G807" i="6"/>
  <c r="H807" i="6" s="1"/>
  <c r="F807" i="6"/>
  <c r="N806" i="6"/>
  <c r="M806" i="6"/>
  <c r="O806" i="6" s="1"/>
  <c r="P806" i="6" s="1"/>
  <c r="L806" i="6"/>
  <c r="G806" i="6"/>
  <c r="H806" i="6" s="1"/>
  <c r="F806" i="6"/>
  <c r="N805" i="6"/>
  <c r="M805" i="6"/>
  <c r="O805" i="6" s="1"/>
  <c r="P805" i="6" s="1"/>
  <c r="L805" i="6"/>
  <c r="G805" i="6"/>
  <c r="H805" i="6" s="1"/>
  <c r="F805" i="6"/>
  <c r="N804" i="6"/>
  <c r="M804" i="6"/>
  <c r="O804" i="6" s="1"/>
  <c r="P804" i="6" s="1"/>
  <c r="L804" i="6"/>
  <c r="G804" i="6"/>
  <c r="H804" i="6" s="1"/>
  <c r="F804" i="6"/>
  <c r="N803" i="6"/>
  <c r="M803" i="6"/>
  <c r="O803" i="6" s="1"/>
  <c r="P803" i="6" s="1"/>
  <c r="L803" i="6"/>
  <c r="G803" i="6"/>
  <c r="H803" i="6" s="1"/>
  <c r="F803" i="6"/>
  <c r="N802" i="6"/>
  <c r="M802" i="6"/>
  <c r="O802" i="6" s="1"/>
  <c r="P802" i="6" s="1"/>
  <c r="L802" i="6"/>
  <c r="G802" i="6"/>
  <c r="H802" i="6" s="1"/>
  <c r="F802" i="6"/>
  <c r="N801" i="6"/>
  <c r="M801" i="6"/>
  <c r="O801" i="6" s="1"/>
  <c r="P801" i="6" s="1"/>
  <c r="L801" i="6"/>
  <c r="G801" i="6"/>
  <c r="H801" i="6" s="1"/>
  <c r="F801" i="6"/>
  <c r="N800" i="6"/>
  <c r="M800" i="6"/>
  <c r="O800" i="6" s="1"/>
  <c r="P800" i="6" s="1"/>
  <c r="L800" i="6"/>
  <c r="G800" i="6"/>
  <c r="H800" i="6" s="1"/>
  <c r="F800" i="6"/>
  <c r="N799" i="6"/>
  <c r="M799" i="6"/>
  <c r="O799" i="6" s="1"/>
  <c r="P799" i="6" s="1"/>
  <c r="L799" i="6"/>
  <c r="G799" i="6"/>
  <c r="H799" i="6" s="1"/>
  <c r="F799" i="6"/>
  <c r="N798" i="6"/>
  <c r="M798" i="6"/>
  <c r="O798" i="6" s="1"/>
  <c r="P798" i="6" s="1"/>
  <c r="L798" i="6"/>
  <c r="G798" i="6"/>
  <c r="H798" i="6" s="1"/>
  <c r="F798" i="6"/>
  <c r="N797" i="6"/>
  <c r="M797" i="6"/>
  <c r="O797" i="6" s="1"/>
  <c r="P797" i="6" s="1"/>
  <c r="L797" i="6"/>
  <c r="G797" i="6"/>
  <c r="H797" i="6" s="1"/>
  <c r="F797" i="6"/>
  <c r="N796" i="6"/>
  <c r="M796" i="6"/>
  <c r="O796" i="6" s="1"/>
  <c r="P796" i="6" s="1"/>
  <c r="L796" i="6"/>
  <c r="G796" i="6"/>
  <c r="H796" i="6" s="1"/>
  <c r="F796" i="6"/>
  <c r="N795" i="6"/>
  <c r="M795" i="6"/>
  <c r="O795" i="6" s="1"/>
  <c r="P795" i="6" s="1"/>
  <c r="L795" i="6"/>
  <c r="G795" i="6"/>
  <c r="H795" i="6" s="1"/>
  <c r="F795" i="6"/>
  <c r="N794" i="6"/>
  <c r="M794" i="6"/>
  <c r="O794" i="6" s="1"/>
  <c r="P794" i="6" s="1"/>
  <c r="L794" i="6"/>
  <c r="G794" i="6"/>
  <c r="H794" i="6" s="1"/>
  <c r="F794" i="6"/>
  <c r="N793" i="6"/>
  <c r="M793" i="6"/>
  <c r="O793" i="6" s="1"/>
  <c r="P793" i="6" s="1"/>
  <c r="L793" i="6"/>
  <c r="G793" i="6"/>
  <c r="H793" i="6" s="1"/>
  <c r="F793" i="6"/>
  <c r="N792" i="6"/>
  <c r="M792" i="6"/>
  <c r="O792" i="6" s="1"/>
  <c r="P792" i="6" s="1"/>
  <c r="L792" i="6"/>
  <c r="G792" i="6"/>
  <c r="H792" i="6" s="1"/>
  <c r="F792" i="6"/>
  <c r="N791" i="6"/>
  <c r="M791" i="6"/>
  <c r="O791" i="6" s="1"/>
  <c r="P791" i="6" s="1"/>
  <c r="L791" i="6"/>
  <c r="G791" i="6"/>
  <c r="H791" i="6" s="1"/>
  <c r="F791" i="6"/>
  <c r="N790" i="6"/>
  <c r="M790" i="6"/>
  <c r="O790" i="6" s="1"/>
  <c r="P790" i="6" s="1"/>
  <c r="L790" i="6"/>
  <c r="G790" i="6"/>
  <c r="H790" i="6" s="1"/>
  <c r="F790" i="6"/>
  <c r="N789" i="6"/>
  <c r="M789" i="6"/>
  <c r="O789" i="6" s="1"/>
  <c r="P789" i="6" s="1"/>
  <c r="L789" i="6"/>
  <c r="G789" i="6"/>
  <c r="H789" i="6" s="1"/>
  <c r="F789" i="6"/>
  <c r="N788" i="6"/>
  <c r="M788" i="6"/>
  <c r="O788" i="6" s="1"/>
  <c r="P788" i="6" s="1"/>
  <c r="L788" i="6"/>
  <c r="G788" i="6"/>
  <c r="H788" i="6" s="1"/>
  <c r="F788" i="6"/>
  <c r="N787" i="6"/>
  <c r="M787" i="6"/>
  <c r="O787" i="6" s="1"/>
  <c r="P787" i="6" s="1"/>
  <c r="L787" i="6"/>
  <c r="G787" i="6"/>
  <c r="H787" i="6" s="1"/>
  <c r="F787" i="6"/>
  <c r="N786" i="6"/>
  <c r="M786" i="6"/>
  <c r="O786" i="6" s="1"/>
  <c r="P786" i="6" s="1"/>
  <c r="L786" i="6"/>
  <c r="G786" i="6"/>
  <c r="H786" i="6" s="1"/>
  <c r="F786" i="6"/>
  <c r="N785" i="6"/>
  <c r="M785" i="6"/>
  <c r="O785" i="6" s="1"/>
  <c r="P785" i="6" s="1"/>
  <c r="L785" i="6"/>
  <c r="G785" i="6"/>
  <c r="H785" i="6" s="1"/>
  <c r="F785" i="6"/>
  <c r="N784" i="6"/>
  <c r="M784" i="6"/>
  <c r="O784" i="6" s="1"/>
  <c r="P784" i="6" s="1"/>
  <c r="L784" i="6"/>
  <c r="G784" i="6"/>
  <c r="H784" i="6" s="1"/>
  <c r="F784" i="6"/>
  <c r="N783" i="6"/>
  <c r="M783" i="6"/>
  <c r="O783" i="6" s="1"/>
  <c r="P783" i="6" s="1"/>
  <c r="L783" i="6"/>
  <c r="G783" i="6"/>
  <c r="H783" i="6" s="1"/>
  <c r="F783" i="6"/>
  <c r="N782" i="6"/>
  <c r="M782" i="6"/>
  <c r="O782" i="6" s="1"/>
  <c r="P782" i="6" s="1"/>
  <c r="L782" i="6"/>
  <c r="G782" i="6"/>
  <c r="H782" i="6" s="1"/>
  <c r="F782" i="6"/>
  <c r="N781" i="6"/>
  <c r="M781" i="6"/>
  <c r="O781" i="6" s="1"/>
  <c r="P781" i="6" s="1"/>
  <c r="L781" i="6"/>
  <c r="G781" i="6"/>
  <c r="H781" i="6" s="1"/>
  <c r="F781" i="6"/>
  <c r="N780" i="6"/>
  <c r="M780" i="6"/>
  <c r="O780" i="6" s="1"/>
  <c r="P780" i="6" s="1"/>
  <c r="L780" i="6"/>
  <c r="G780" i="6"/>
  <c r="H780" i="6" s="1"/>
  <c r="F780" i="6"/>
  <c r="N779" i="6"/>
  <c r="M779" i="6"/>
  <c r="O779" i="6" s="1"/>
  <c r="P779" i="6" s="1"/>
  <c r="L779" i="6"/>
  <c r="G779" i="6"/>
  <c r="H779" i="6" s="1"/>
  <c r="F779" i="6"/>
  <c r="N778" i="6"/>
  <c r="M778" i="6"/>
  <c r="O778" i="6" s="1"/>
  <c r="P778" i="6" s="1"/>
  <c r="L778" i="6"/>
  <c r="G778" i="6"/>
  <c r="H778" i="6" s="1"/>
  <c r="F778" i="6"/>
  <c r="N777" i="6"/>
  <c r="M777" i="6"/>
  <c r="O777" i="6" s="1"/>
  <c r="P777" i="6" s="1"/>
  <c r="L777" i="6"/>
  <c r="G777" i="6"/>
  <c r="H777" i="6" s="1"/>
  <c r="F777" i="6"/>
  <c r="N776" i="6"/>
  <c r="M776" i="6"/>
  <c r="O776" i="6" s="1"/>
  <c r="P776" i="6" s="1"/>
  <c r="L776" i="6"/>
  <c r="G776" i="6"/>
  <c r="H776" i="6" s="1"/>
  <c r="F776" i="6"/>
  <c r="N775" i="6"/>
  <c r="M775" i="6"/>
  <c r="O775" i="6" s="1"/>
  <c r="P775" i="6" s="1"/>
  <c r="L775" i="6"/>
  <c r="G775" i="6"/>
  <c r="H775" i="6" s="1"/>
  <c r="F775" i="6"/>
  <c r="N774" i="6"/>
  <c r="M774" i="6"/>
  <c r="O774" i="6" s="1"/>
  <c r="P774" i="6" s="1"/>
  <c r="L774" i="6"/>
  <c r="G774" i="6"/>
  <c r="H774" i="6" s="1"/>
  <c r="F774" i="6"/>
  <c r="N773" i="6"/>
  <c r="M773" i="6"/>
  <c r="O773" i="6" s="1"/>
  <c r="P773" i="6" s="1"/>
  <c r="L773" i="6"/>
  <c r="G773" i="6"/>
  <c r="H773" i="6" s="1"/>
  <c r="F773" i="6"/>
  <c r="N772" i="6"/>
  <c r="M772" i="6"/>
  <c r="O772" i="6" s="1"/>
  <c r="P772" i="6" s="1"/>
  <c r="L772" i="6"/>
  <c r="G772" i="6"/>
  <c r="H772" i="6" s="1"/>
  <c r="F772" i="6"/>
  <c r="N771" i="6"/>
  <c r="M771" i="6"/>
  <c r="O771" i="6" s="1"/>
  <c r="P771" i="6" s="1"/>
  <c r="L771" i="6"/>
  <c r="G771" i="6"/>
  <c r="H771" i="6" s="1"/>
  <c r="F771" i="6"/>
  <c r="N770" i="6"/>
  <c r="M770" i="6"/>
  <c r="O770" i="6" s="1"/>
  <c r="P770" i="6" s="1"/>
  <c r="L770" i="6"/>
  <c r="G770" i="6"/>
  <c r="H770" i="6" s="1"/>
  <c r="F770" i="6"/>
  <c r="N769" i="6"/>
  <c r="M769" i="6"/>
  <c r="O769" i="6" s="1"/>
  <c r="P769" i="6" s="1"/>
  <c r="L769" i="6"/>
  <c r="G769" i="6"/>
  <c r="H769" i="6" s="1"/>
  <c r="F769" i="6"/>
  <c r="N768" i="6"/>
  <c r="M768" i="6"/>
  <c r="O768" i="6" s="1"/>
  <c r="P768" i="6" s="1"/>
  <c r="L768" i="6"/>
  <c r="G768" i="6"/>
  <c r="H768" i="6" s="1"/>
  <c r="F768" i="6"/>
  <c r="N767" i="6"/>
  <c r="M767" i="6"/>
  <c r="O767" i="6" s="1"/>
  <c r="P767" i="6" s="1"/>
  <c r="L767" i="6"/>
  <c r="G767" i="6"/>
  <c r="H767" i="6" s="1"/>
  <c r="F767" i="6"/>
  <c r="N766" i="6"/>
  <c r="M766" i="6"/>
  <c r="O766" i="6" s="1"/>
  <c r="P766" i="6" s="1"/>
  <c r="L766" i="6"/>
  <c r="G766" i="6"/>
  <c r="H766" i="6" s="1"/>
  <c r="F766" i="6"/>
  <c r="N765" i="6"/>
  <c r="M765" i="6"/>
  <c r="O765" i="6" s="1"/>
  <c r="P765" i="6" s="1"/>
  <c r="L765" i="6"/>
  <c r="G765" i="6"/>
  <c r="H765" i="6" s="1"/>
  <c r="F765" i="6"/>
  <c r="N764" i="6"/>
  <c r="M764" i="6"/>
  <c r="O764" i="6" s="1"/>
  <c r="P764" i="6" s="1"/>
  <c r="L764" i="6"/>
  <c r="G764" i="6"/>
  <c r="H764" i="6" s="1"/>
  <c r="F764" i="6"/>
  <c r="N763" i="6"/>
  <c r="M763" i="6"/>
  <c r="O763" i="6" s="1"/>
  <c r="P763" i="6" s="1"/>
  <c r="L763" i="6"/>
  <c r="G763" i="6"/>
  <c r="H763" i="6" s="1"/>
  <c r="F763" i="6"/>
  <c r="N762" i="6"/>
  <c r="M762" i="6"/>
  <c r="O762" i="6" s="1"/>
  <c r="P762" i="6" s="1"/>
  <c r="L762" i="6"/>
  <c r="G762" i="6"/>
  <c r="H762" i="6" s="1"/>
  <c r="F762" i="6"/>
  <c r="N761" i="6"/>
  <c r="M761" i="6"/>
  <c r="O761" i="6" s="1"/>
  <c r="P761" i="6" s="1"/>
  <c r="L761" i="6"/>
  <c r="G761" i="6"/>
  <c r="H761" i="6" s="1"/>
  <c r="F761" i="6"/>
  <c r="N760" i="6"/>
  <c r="M760" i="6"/>
  <c r="O760" i="6" s="1"/>
  <c r="P760" i="6" s="1"/>
  <c r="L760" i="6"/>
  <c r="G760" i="6"/>
  <c r="H760" i="6" s="1"/>
  <c r="F760" i="6"/>
  <c r="N759" i="6"/>
  <c r="M759" i="6"/>
  <c r="O759" i="6" s="1"/>
  <c r="P759" i="6" s="1"/>
  <c r="L759" i="6"/>
  <c r="G759" i="6"/>
  <c r="H759" i="6" s="1"/>
  <c r="F759" i="6"/>
  <c r="N758" i="6"/>
  <c r="M758" i="6"/>
  <c r="O758" i="6" s="1"/>
  <c r="P758" i="6" s="1"/>
  <c r="L758" i="6"/>
  <c r="G758" i="6"/>
  <c r="H758" i="6" s="1"/>
  <c r="F758" i="6"/>
  <c r="N757" i="6"/>
  <c r="M757" i="6"/>
  <c r="O757" i="6" s="1"/>
  <c r="P757" i="6" s="1"/>
  <c r="L757" i="6"/>
  <c r="G757" i="6"/>
  <c r="H757" i="6" s="1"/>
  <c r="F757" i="6"/>
  <c r="N756" i="6"/>
  <c r="M756" i="6"/>
  <c r="L756" i="6"/>
  <c r="G756" i="6"/>
  <c r="H756" i="6" s="1"/>
  <c r="F756" i="6"/>
  <c r="N755" i="6"/>
  <c r="M755" i="6"/>
  <c r="O755" i="6" s="1"/>
  <c r="P755" i="6" s="1"/>
  <c r="L755" i="6"/>
  <c r="G755" i="6"/>
  <c r="H755" i="6" s="1"/>
  <c r="F755" i="6"/>
  <c r="N754" i="6"/>
  <c r="M754" i="6"/>
  <c r="L754" i="6"/>
  <c r="G754" i="6"/>
  <c r="H754" i="6" s="1"/>
  <c r="F754" i="6"/>
  <c r="N753" i="6"/>
  <c r="M753" i="6"/>
  <c r="L753" i="6"/>
  <c r="G753" i="6"/>
  <c r="H753" i="6" s="1"/>
  <c r="F753" i="6"/>
  <c r="N752" i="6"/>
  <c r="M752" i="6"/>
  <c r="L752" i="6"/>
  <c r="G752" i="6"/>
  <c r="H752" i="6" s="1"/>
  <c r="F752" i="6"/>
  <c r="N751" i="6"/>
  <c r="M751" i="6"/>
  <c r="L751" i="6"/>
  <c r="G751" i="6"/>
  <c r="H751" i="6" s="1"/>
  <c r="F751" i="6"/>
  <c r="N750" i="6"/>
  <c r="M750" i="6"/>
  <c r="L750" i="6"/>
  <c r="G750" i="6"/>
  <c r="H750" i="6" s="1"/>
  <c r="F750" i="6"/>
  <c r="N749" i="6"/>
  <c r="M749" i="6"/>
  <c r="L749" i="6"/>
  <c r="G749" i="6"/>
  <c r="H749" i="6" s="1"/>
  <c r="F749" i="6"/>
  <c r="N748" i="6"/>
  <c r="M748" i="6"/>
  <c r="L748" i="6"/>
  <c r="G748" i="6"/>
  <c r="H748" i="6" s="1"/>
  <c r="F748" i="6"/>
  <c r="N747" i="6"/>
  <c r="M747" i="6"/>
  <c r="L747" i="6"/>
  <c r="G747" i="6"/>
  <c r="H747" i="6" s="1"/>
  <c r="F747" i="6"/>
  <c r="N746" i="6"/>
  <c r="M746" i="6"/>
  <c r="L746" i="6"/>
  <c r="G746" i="6"/>
  <c r="H746" i="6" s="1"/>
  <c r="F746" i="6"/>
  <c r="N745" i="6"/>
  <c r="M745" i="6"/>
  <c r="L745" i="6"/>
  <c r="G745" i="6"/>
  <c r="H745" i="6" s="1"/>
  <c r="F745" i="6"/>
  <c r="N744" i="6"/>
  <c r="M744" i="6"/>
  <c r="L744" i="6"/>
  <c r="G744" i="6"/>
  <c r="H744" i="6" s="1"/>
  <c r="F744" i="6"/>
  <c r="N743" i="6"/>
  <c r="M743" i="6"/>
  <c r="L743" i="6"/>
  <c r="G743" i="6"/>
  <c r="H743" i="6" s="1"/>
  <c r="F743" i="6"/>
  <c r="N742" i="6"/>
  <c r="M742" i="6"/>
  <c r="L742" i="6"/>
  <c r="G742" i="6"/>
  <c r="H742" i="6" s="1"/>
  <c r="F742" i="6"/>
  <c r="N741" i="6"/>
  <c r="M741" i="6"/>
  <c r="L741" i="6"/>
  <c r="G741" i="6"/>
  <c r="H741" i="6" s="1"/>
  <c r="F741" i="6"/>
  <c r="N740" i="6"/>
  <c r="M740" i="6"/>
  <c r="L740" i="6"/>
  <c r="G740" i="6"/>
  <c r="H740" i="6" s="1"/>
  <c r="F740" i="6"/>
  <c r="N739" i="6"/>
  <c r="M739" i="6"/>
  <c r="L739" i="6"/>
  <c r="G739" i="6"/>
  <c r="H739" i="6" s="1"/>
  <c r="F739" i="6"/>
  <c r="N738" i="6"/>
  <c r="M738" i="6"/>
  <c r="L738" i="6"/>
  <c r="G738" i="6"/>
  <c r="H738" i="6" s="1"/>
  <c r="F738" i="6"/>
  <c r="N737" i="6"/>
  <c r="M737" i="6"/>
  <c r="L737" i="6"/>
  <c r="G737" i="6"/>
  <c r="H737" i="6" s="1"/>
  <c r="F737" i="6"/>
  <c r="N736" i="6"/>
  <c r="M736" i="6"/>
  <c r="L736" i="6"/>
  <c r="G736" i="6"/>
  <c r="H736" i="6" s="1"/>
  <c r="F736" i="6"/>
  <c r="N735" i="6"/>
  <c r="M735" i="6"/>
  <c r="L735" i="6"/>
  <c r="G735" i="6"/>
  <c r="H735" i="6" s="1"/>
  <c r="F735" i="6"/>
  <c r="N734" i="6"/>
  <c r="M734" i="6"/>
  <c r="L734" i="6"/>
  <c r="G734" i="6"/>
  <c r="H734" i="6" s="1"/>
  <c r="F734" i="6"/>
  <c r="N733" i="6"/>
  <c r="M733" i="6"/>
  <c r="L733" i="6"/>
  <c r="G733" i="6"/>
  <c r="H733" i="6" s="1"/>
  <c r="F733" i="6"/>
  <c r="N732" i="6"/>
  <c r="M732" i="6"/>
  <c r="L732" i="6"/>
  <c r="G732" i="6"/>
  <c r="H732" i="6" s="1"/>
  <c r="F732" i="6"/>
  <c r="N731" i="6"/>
  <c r="M731" i="6"/>
  <c r="L731" i="6"/>
  <c r="G731" i="6"/>
  <c r="H731" i="6" s="1"/>
  <c r="F731" i="6"/>
  <c r="N730" i="6"/>
  <c r="M730" i="6"/>
  <c r="L730" i="6"/>
  <c r="G730" i="6"/>
  <c r="H730" i="6" s="1"/>
  <c r="F730" i="6"/>
  <c r="N729" i="6"/>
  <c r="M729" i="6"/>
  <c r="L729" i="6"/>
  <c r="G729" i="6"/>
  <c r="H729" i="6" s="1"/>
  <c r="F729" i="6"/>
  <c r="N728" i="6"/>
  <c r="M728" i="6"/>
  <c r="L728" i="6"/>
  <c r="G728" i="6"/>
  <c r="H728" i="6" s="1"/>
  <c r="F728" i="6"/>
  <c r="N727" i="6"/>
  <c r="M727" i="6"/>
  <c r="L727" i="6"/>
  <c r="G727" i="6"/>
  <c r="H727" i="6" s="1"/>
  <c r="F727" i="6"/>
  <c r="N726" i="6"/>
  <c r="M726" i="6"/>
  <c r="L726" i="6"/>
  <c r="G726" i="6"/>
  <c r="H726" i="6" s="1"/>
  <c r="F726" i="6"/>
  <c r="N725" i="6"/>
  <c r="M725" i="6"/>
  <c r="L725" i="6"/>
  <c r="G725" i="6"/>
  <c r="H725" i="6" s="1"/>
  <c r="F725" i="6"/>
  <c r="N724" i="6"/>
  <c r="M724" i="6"/>
  <c r="L724" i="6"/>
  <c r="G724" i="6"/>
  <c r="H724" i="6" s="1"/>
  <c r="F724" i="6"/>
  <c r="N723" i="6"/>
  <c r="M723" i="6"/>
  <c r="L723" i="6"/>
  <c r="G723" i="6"/>
  <c r="H723" i="6" s="1"/>
  <c r="F723" i="6"/>
  <c r="N722" i="6"/>
  <c r="M722" i="6"/>
  <c r="L722" i="6"/>
  <c r="G722" i="6"/>
  <c r="H722" i="6" s="1"/>
  <c r="F722" i="6"/>
  <c r="N721" i="6"/>
  <c r="M721" i="6"/>
  <c r="L721" i="6"/>
  <c r="G721" i="6"/>
  <c r="H721" i="6" s="1"/>
  <c r="F721" i="6"/>
  <c r="N720" i="6"/>
  <c r="M720" i="6"/>
  <c r="L720" i="6"/>
  <c r="G720" i="6"/>
  <c r="H720" i="6" s="1"/>
  <c r="F720" i="6"/>
  <c r="N719" i="6"/>
  <c r="M719" i="6"/>
  <c r="L719" i="6"/>
  <c r="G719" i="6"/>
  <c r="H719" i="6" s="1"/>
  <c r="F719" i="6"/>
  <c r="N718" i="6"/>
  <c r="M718" i="6"/>
  <c r="L718" i="6"/>
  <c r="G718" i="6"/>
  <c r="H718" i="6" s="1"/>
  <c r="F718" i="6"/>
  <c r="N717" i="6"/>
  <c r="M717" i="6"/>
  <c r="L717" i="6"/>
  <c r="G717" i="6"/>
  <c r="H717" i="6" s="1"/>
  <c r="F717" i="6"/>
  <c r="N716" i="6"/>
  <c r="M716" i="6"/>
  <c r="L716" i="6"/>
  <c r="G716" i="6"/>
  <c r="H716" i="6" s="1"/>
  <c r="F716" i="6"/>
  <c r="N715" i="6"/>
  <c r="M715" i="6"/>
  <c r="L715" i="6"/>
  <c r="G715" i="6"/>
  <c r="H715" i="6" s="1"/>
  <c r="F715" i="6"/>
  <c r="N714" i="6"/>
  <c r="M714" i="6"/>
  <c r="L714" i="6"/>
  <c r="G714" i="6"/>
  <c r="H714" i="6" s="1"/>
  <c r="F714" i="6"/>
  <c r="N713" i="6"/>
  <c r="M713" i="6"/>
  <c r="L713" i="6"/>
  <c r="G713" i="6"/>
  <c r="H713" i="6" s="1"/>
  <c r="F713" i="6"/>
  <c r="N712" i="6"/>
  <c r="M712" i="6"/>
  <c r="L712" i="6"/>
  <c r="G712" i="6"/>
  <c r="H712" i="6" s="1"/>
  <c r="F712" i="6"/>
  <c r="N711" i="6"/>
  <c r="M711" i="6"/>
  <c r="L711" i="6"/>
  <c r="G711" i="6"/>
  <c r="H711" i="6" s="1"/>
  <c r="F711" i="6"/>
  <c r="N710" i="6"/>
  <c r="M710" i="6"/>
  <c r="L710" i="6"/>
  <c r="G710" i="6"/>
  <c r="H710" i="6" s="1"/>
  <c r="F710" i="6"/>
  <c r="N709" i="6"/>
  <c r="M709" i="6"/>
  <c r="L709" i="6"/>
  <c r="G709" i="6"/>
  <c r="H709" i="6" s="1"/>
  <c r="F709" i="6"/>
  <c r="N708" i="6"/>
  <c r="M708" i="6"/>
  <c r="L708" i="6"/>
  <c r="G708" i="6"/>
  <c r="H708" i="6" s="1"/>
  <c r="F708" i="6"/>
  <c r="N707" i="6"/>
  <c r="M707" i="6"/>
  <c r="L707" i="6"/>
  <c r="G707" i="6"/>
  <c r="H707" i="6" s="1"/>
  <c r="F707" i="6"/>
  <c r="N706" i="6"/>
  <c r="M706" i="6"/>
  <c r="L706" i="6"/>
  <c r="G706" i="6"/>
  <c r="H706" i="6" s="1"/>
  <c r="F706" i="6"/>
  <c r="N705" i="6"/>
  <c r="M705" i="6"/>
  <c r="L705" i="6"/>
  <c r="G705" i="6"/>
  <c r="H705" i="6" s="1"/>
  <c r="F705" i="6"/>
  <c r="N704" i="6"/>
  <c r="M704" i="6"/>
  <c r="L704" i="6"/>
  <c r="G704" i="6"/>
  <c r="H704" i="6" s="1"/>
  <c r="F704" i="6"/>
  <c r="N703" i="6"/>
  <c r="M703" i="6"/>
  <c r="L703" i="6"/>
  <c r="G703" i="6"/>
  <c r="H703" i="6" s="1"/>
  <c r="F703" i="6"/>
  <c r="N702" i="6"/>
  <c r="M702" i="6"/>
  <c r="L702" i="6"/>
  <c r="G702" i="6"/>
  <c r="H702" i="6" s="1"/>
  <c r="F702" i="6"/>
  <c r="N701" i="6"/>
  <c r="M701" i="6"/>
  <c r="L701" i="6"/>
  <c r="G701" i="6"/>
  <c r="H701" i="6" s="1"/>
  <c r="F701" i="6"/>
  <c r="N700" i="6"/>
  <c r="M700" i="6"/>
  <c r="L700" i="6"/>
  <c r="G700" i="6"/>
  <c r="H700" i="6" s="1"/>
  <c r="F700" i="6"/>
  <c r="N699" i="6"/>
  <c r="M699" i="6"/>
  <c r="L699" i="6"/>
  <c r="G699" i="6"/>
  <c r="H699" i="6" s="1"/>
  <c r="F699" i="6"/>
  <c r="N698" i="6"/>
  <c r="M698" i="6"/>
  <c r="L698" i="6"/>
  <c r="G698" i="6"/>
  <c r="H698" i="6" s="1"/>
  <c r="F698" i="6"/>
  <c r="N697" i="6"/>
  <c r="M697" i="6"/>
  <c r="L697" i="6"/>
  <c r="G697" i="6"/>
  <c r="H697" i="6" s="1"/>
  <c r="F697" i="6"/>
  <c r="N696" i="6"/>
  <c r="M696" i="6"/>
  <c r="L696" i="6"/>
  <c r="G696" i="6"/>
  <c r="H696" i="6" s="1"/>
  <c r="F696" i="6"/>
  <c r="N695" i="6"/>
  <c r="M695" i="6"/>
  <c r="L695" i="6"/>
  <c r="G695" i="6"/>
  <c r="H695" i="6" s="1"/>
  <c r="F695" i="6"/>
  <c r="N694" i="6"/>
  <c r="M694" i="6"/>
  <c r="L694" i="6"/>
  <c r="G694" i="6"/>
  <c r="H694" i="6" s="1"/>
  <c r="F694" i="6"/>
  <c r="N693" i="6"/>
  <c r="M693" i="6"/>
  <c r="L693" i="6"/>
  <c r="G693" i="6"/>
  <c r="H693" i="6" s="1"/>
  <c r="F693" i="6"/>
  <c r="N692" i="6"/>
  <c r="M692" i="6"/>
  <c r="L692" i="6"/>
  <c r="G692" i="6"/>
  <c r="H692" i="6" s="1"/>
  <c r="F692" i="6"/>
  <c r="N691" i="6"/>
  <c r="M691" i="6"/>
  <c r="L691" i="6"/>
  <c r="G691" i="6"/>
  <c r="H691" i="6" s="1"/>
  <c r="F691" i="6"/>
  <c r="N690" i="6"/>
  <c r="M690" i="6"/>
  <c r="L690" i="6"/>
  <c r="G690" i="6"/>
  <c r="H690" i="6" s="1"/>
  <c r="F690" i="6"/>
  <c r="N689" i="6"/>
  <c r="M689" i="6"/>
  <c r="L689" i="6"/>
  <c r="G689" i="6"/>
  <c r="H689" i="6" s="1"/>
  <c r="F689" i="6"/>
  <c r="N688" i="6"/>
  <c r="M688" i="6"/>
  <c r="L688" i="6"/>
  <c r="G688" i="6"/>
  <c r="H688" i="6" s="1"/>
  <c r="F688" i="6"/>
  <c r="N687" i="6"/>
  <c r="M687" i="6"/>
  <c r="L687" i="6"/>
  <c r="G687" i="6"/>
  <c r="H687" i="6" s="1"/>
  <c r="F687" i="6"/>
  <c r="N686" i="6"/>
  <c r="M686" i="6"/>
  <c r="L686" i="6"/>
  <c r="G686" i="6"/>
  <c r="H686" i="6" s="1"/>
  <c r="F686" i="6"/>
  <c r="N685" i="6"/>
  <c r="M685" i="6"/>
  <c r="L685" i="6"/>
  <c r="G685" i="6"/>
  <c r="H685" i="6" s="1"/>
  <c r="F685" i="6"/>
  <c r="N684" i="6"/>
  <c r="M684" i="6"/>
  <c r="L684" i="6"/>
  <c r="G684" i="6"/>
  <c r="H684" i="6" s="1"/>
  <c r="F684" i="6"/>
  <c r="N683" i="6"/>
  <c r="M683" i="6"/>
  <c r="L683" i="6"/>
  <c r="G683" i="6"/>
  <c r="H683" i="6" s="1"/>
  <c r="F683" i="6"/>
  <c r="N682" i="6"/>
  <c r="M682" i="6"/>
  <c r="L682" i="6"/>
  <c r="G682" i="6"/>
  <c r="H682" i="6" s="1"/>
  <c r="F682" i="6"/>
  <c r="N681" i="6"/>
  <c r="M681" i="6"/>
  <c r="L681" i="6"/>
  <c r="G681" i="6"/>
  <c r="H681" i="6" s="1"/>
  <c r="F681" i="6"/>
  <c r="N680" i="6"/>
  <c r="M680" i="6"/>
  <c r="L680" i="6"/>
  <c r="G680" i="6"/>
  <c r="H680" i="6" s="1"/>
  <c r="F680" i="6"/>
  <c r="N679" i="6"/>
  <c r="M679" i="6"/>
  <c r="L679" i="6"/>
  <c r="G679" i="6"/>
  <c r="H679" i="6" s="1"/>
  <c r="F679" i="6"/>
  <c r="N678" i="6"/>
  <c r="M678" i="6"/>
  <c r="L678" i="6"/>
  <c r="G678" i="6"/>
  <c r="H678" i="6" s="1"/>
  <c r="F678" i="6"/>
  <c r="N677" i="6"/>
  <c r="M677" i="6"/>
  <c r="L677" i="6"/>
  <c r="G677" i="6"/>
  <c r="H677" i="6" s="1"/>
  <c r="F677" i="6"/>
  <c r="N676" i="6"/>
  <c r="M676" i="6"/>
  <c r="L676" i="6"/>
  <c r="G676" i="6"/>
  <c r="H676" i="6" s="1"/>
  <c r="F676" i="6"/>
  <c r="N675" i="6"/>
  <c r="M675" i="6"/>
  <c r="L675" i="6"/>
  <c r="G675" i="6"/>
  <c r="H675" i="6" s="1"/>
  <c r="F675" i="6"/>
  <c r="N674" i="6"/>
  <c r="M674" i="6"/>
  <c r="L674" i="6"/>
  <c r="G674" i="6"/>
  <c r="H674" i="6" s="1"/>
  <c r="F674" i="6"/>
  <c r="N673" i="6"/>
  <c r="M673" i="6"/>
  <c r="L673" i="6"/>
  <c r="G673" i="6"/>
  <c r="H673" i="6" s="1"/>
  <c r="F673" i="6"/>
  <c r="N672" i="6"/>
  <c r="M672" i="6"/>
  <c r="L672" i="6"/>
  <c r="G672" i="6"/>
  <c r="H672" i="6" s="1"/>
  <c r="F672" i="6"/>
  <c r="N671" i="6"/>
  <c r="M671" i="6"/>
  <c r="L671" i="6"/>
  <c r="G671" i="6"/>
  <c r="H671" i="6" s="1"/>
  <c r="F671" i="6"/>
  <c r="N670" i="6"/>
  <c r="M670" i="6"/>
  <c r="L670" i="6"/>
  <c r="G670" i="6"/>
  <c r="H670" i="6" s="1"/>
  <c r="F670" i="6"/>
  <c r="N669" i="6"/>
  <c r="M669" i="6"/>
  <c r="L669" i="6"/>
  <c r="G669" i="6"/>
  <c r="H669" i="6" s="1"/>
  <c r="F669" i="6"/>
  <c r="N668" i="6"/>
  <c r="M668" i="6"/>
  <c r="L668" i="6"/>
  <c r="G668" i="6"/>
  <c r="H668" i="6" s="1"/>
  <c r="F668" i="6"/>
  <c r="N667" i="6"/>
  <c r="M667" i="6"/>
  <c r="L667" i="6"/>
  <c r="G667" i="6"/>
  <c r="H667" i="6" s="1"/>
  <c r="F667" i="6"/>
  <c r="N666" i="6"/>
  <c r="M666" i="6"/>
  <c r="L666" i="6"/>
  <c r="G666" i="6"/>
  <c r="H666" i="6" s="1"/>
  <c r="F666" i="6"/>
  <c r="N665" i="6"/>
  <c r="M665" i="6"/>
  <c r="L665" i="6"/>
  <c r="G665" i="6"/>
  <c r="H665" i="6" s="1"/>
  <c r="F665" i="6"/>
  <c r="N664" i="6"/>
  <c r="M664" i="6"/>
  <c r="L664" i="6"/>
  <c r="G664" i="6"/>
  <c r="H664" i="6" s="1"/>
  <c r="F664" i="6"/>
  <c r="N663" i="6"/>
  <c r="M663" i="6"/>
  <c r="L663" i="6"/>
  <c r="G663" i="6"/>
  <c r="H663" i="6" s="1"/>
  <c r="F663" i="6"/>
  <c r="N662" i="6"/>
  <c r="M662" i="6"/>
  <c r="O662" i="6" s="1"/>
  <c r="P662" i="6" s="1"/>
  <c r="L662" i="6"/>
  <c r="G662" i="6"/>
  <c r="H662" i="6" s="1"/>
  <c r="F662" i="6"/>
  <c r="N661" i="6"/>
  <c r="M661" i="6"/>
  <c r="L661" i="6"/>
  <c r="G661" i="6"/>
  <c r="H661" i="6" s="1"/>
  <c r="F661" i="6"/>
  <c r="N660" i="6"/>
  <c r="M660" i="6"/>
  <c r="O660" i="6" s="1"/>
  <c r="P660" i="6" s="1"/>
  <c r="L660" i="6"/>
  <c r="G660" i="6"/>
  <c r="H660" i="6" s="1"/>
  <c r="F660" i="6"/>
  <c r="N659" i="6"/>
  <c r="M659" i="6"/>
  <c r="L659" i="6"/>
  <c r="G659" i="6"/>
  <c r="H659" i="6" s="1"/>
  <c r="F659" i="6"/>
  <c r="N658" i="6"/>
  <c r="M658" i="6"/>
  <c r="L658" i="6"/>
  <c r="G658" i="6"/>
  <c r="H658" i="6" s="1"/>
  <c r="F658" i="6"/>
  <c r="N657" i="6"/>
  <c r="M657" i="6"/>
  <c r="L657" i="6"/>
  <c r="G657" i="6"/>
  <c r="H657" i="6" s="1"/>
  <c r="F657" i="6"/>
  <c r="N656" i="6"/>
  <c r="M656" i="6"/>
  <c r="L656" i="6"/>
  <c r="G656" i="6"/>
  <c r="H656" i="6" s="1"/>
  <c r="F656" i="6"/>
  <c r="N655" i="6"/>
  <c r="M655" i="6"/>
  <c r="L655" i="6"/>
  <c r="G655" i="6"/>
  <c r="H655" i="6" s="1"/>
  <c r="F655" i="6"/>
  <c r="N654" i="6"/>
  <c r="M654" i="6"/>
  <c r="L654" i="6"/>
  <c r="G654" i="6"/>
  <c r="H654" i="6" s="1"/>
  <c r="F654" i="6"/>
  <c r="N653" i="6"/>
  <c r="M653" i="6"/>
  <c r="L653" i="6"/>
  <c r="G653" i="6"/>
  <c r="H653" i="6" s="1"/>
  <c r="F653" i="6"/>
  <c r="N652" i="6"/>
  <c r="M652" i="6"/>
  <c r="L652" i="6"/>
  <c r="G652" i="6"/>
  <c r="H652" i="6" s="1"/>
  <c r="F652" i="6"/>
  <c r="N651" i="6"/>
  <c r="M651" i="6"/>
  <c r="L651" i="6"/>
  <c r="G651" i="6"/>
  <c r="H651" i="6" s="1"/>
  <c r="F651" i="6"/>
  <c r="N650" i="6"/>
  <c r="M650" i="6"/>
  <c r="L650" i="6"/>
  <c r="G650" i="6"/>
  <c r="H650" i="6" s="1"/>
  <c r="F650" i="6"/>
  <c r="N649" i="6"/>
  <c r="M649" i="6"/>
  <c r="L649" i="6"/>
  <c r="G649" i="6"/>
  <c r="H649" i="6" s="1"/>
  <c r="F649" i="6"/>
  <c r="N648" i="6"/>
  <c r="M648" i="6"/>
  <c r="L648" i="6"/>
  <c r="G648" i="6"/>
  <c r="H648" i="6" s="1"/>
  <c r="F648" i="6"/>
  <c r="N647" i="6"/>
  <c r="M647" i="6"/>
  <c r="L647" i="6"/>
  <c r="G647" i="6"/>
  <c r="H647" i="6" s="1"/>
  <c r="F647" i="6"/>
  <c r="N646" i="6"/>
  <c r="M646" i="6"/>
  <c r="L646" i="6"/>
  <c r="G646" i="6"/>
  <c r="H646" i="6" s="1"/>
  <c r="F646" i="6"/>
  <c r="N645" i="6"/>
  <c r="M645" i="6"/>
  <c r="L645" i="6"/>
  <c r="G645" i="6"/>
  <c r="H645" i="6" s="1"/>
  <c r="F645" i="6"/>
  <c r="N644" i="6"/>
  <c r="M644" i="6"/>
  <c r="L644" i="6"/>
  <c r="G644" i="6"/>
  <c r="H644" i="6" s="1"/>
  <c r="F644" i="6"/>
  <c r="N643" i="6"/>
  <c r="M643" i="6"/>
  <c r="L643" i="6"/>
  <c r="G643" i="6"/>
  <c r="H643" i="6" s="1"/>
  <c r="F643" i="6"/>
  <c r="N642" i="6"/>
  <c r="M642" i="6"/>
  <c r="L642" i="6"/>
  <c r="G642" i="6"/>
  <c r="H642" i="6" s="1"/>
  <c r="F642" i="6"/>
  <c r="N641" i="6"/>
  <c r="M641" i="6"/>
  <c r="L641" i="6"/>
  <c r="G641" i="6"/>
  <c r="H641" i="6" s="1"/>
  <c r="F641" i="6"/>
  <c r="N640" i="6"/>
  <c r="M640" i="6"/>
  <c r="L640" i="6"/>
  <c r="G640" i="6"/>
  <c r="H640" i="6" s="1"/>
  <c r="F640" i="6"/>
  <c r="N639" i="6"/>
  <c r="M639" i="6"/>
  <c r="L639" i="6"/>
  <c r="G639" i="6"/>
  <c r="H639" i="6" s="1"/>
  <c r="F639" i="6"/>
  <c r="N638" i="6"/>
  <c r="M638" i="6"/>
  <c r="L638" i="6"/>
  <c r="G638" i="6"/>
  <c r="H638" i="6" s="1"/>
  <c r="F638" i="6"/>
  <c r="N637" i="6"/>
  <c r="M637" i="6"/>
  <c r="L637" i="6"/>
  <c r="G637" i="6"/>
  <c r="H637" i="6" s="1"/>
  <c r="F637" i="6"/>
  <c r="N636" i="6"/>
  <c r="M636" i="6"/>
  <c r="L636" i="6"/>
  <c r="G636" i="6"/>
  <c r="H636" i="6" s="1"/>
  <c r="F636" i="6"/>
  <c r="N635" i="6"/>
  <c r="M635" i="6"/>
  <c r="L635" i="6"/>
  <c r="G635" i="6"/>
  <c r="H635" i="6" s="1"/>
  <c r="F635" i="6"/>
  <c r="N634" i="6"/>
  <c r="M634" i="6"/>
  <c r="L634" i="6"/>
  <c r="G634" i="6"/>
  <c r="H634" i="6" s="1"/>
  <c r="F634" i="6"/>
  <c r="N633" i="6"/>
  <c r="M633" i="6"/>
  <c r="L633" i="6"/>
  <c r="G633" i="6"/>
  <c r="H633" i="6" s="1"/>
  <c r="F633" i="6"/>
  <c r="N632" i="6"/>
  <c r="M632" i="6"/>
  <c r="L632" i="6"/>
  <c r="G632" i="6"/>
  <c r="H632" i="6" s="1"/>
  <c r="F632" i="6"/>
  <c r="N631" i="6"/>
  <c r="M631" i="6"/>
  <c r="L631" i="6"/>
  <c r="G631" i="6"/>
  <c r="H631" i="6" s="1"/>
  <c r="F631" i="6"/>
  <c r="N630" i="6"/>
  <c r="M630" i="6"/>
  <c r="L630" i="6"/>
  <c r="G630" i="6"/>
  <c r="H630" i="6" s="1"/>
  <c r="F630" i="6"/>
  <c r="N629" i="6"/>
  <c r="M629" i="6"/>
  <c r="L629" i="6"/>
  <c r="G629" i="6"/>
  <c r="H629" i="6" s="1"/>
  <c r="F629" i="6"/>
  <c r="N628" i="6"/>
  <c r="M628" i="6"/>
  <c r="L628" i="6"/>
  <c r="G628" i="6"/>
  <c r="H628" i="6" s="1"/>
  <c r="F628" i="6"/>
  <c r="N627" i="6"/>
  <c r="M627" i="6"/>
  <c r="L627" i="6"/>
  <c r="G627" i="6"/>
  <c r="H627" i="6" s="1"/>
  <c r="F627" i="6"/>
  <c r="N626" i="6"/>
  <c r="M626" i="6"/>
  <c r="L626" i="6"/>
  <c r="G626" i="6"/>
  <c r="H626" i="6" s="1"/>
  <c r="F626" i="6"/>
  <c r="N625" i="6"/>
  <c r="M625" i="6"/>
  <c r="L625" i="6"/>
  <c r="G625" i="6"/>
  <c r="H625" i="6" s="1"/>
  <c r="F625" i="6"/>
  <c r="N624" i="6"/>
  <c r="M624" i="6"/>
  <c r="L624" i="6"/>
  <c r="G624" i="6"/>
  <c r="H624" i="6" s="1"/>
  <c r="F624" i="6"/>
  <c r="N623" i="6"/>
  <c r="M623" i="6"/>
  <c r="L623" i="6"/>
  <c r="G623" i="6"/>
  <c r="H623" i="6" s="1"/>
  <c r="F623" i="6"/>
  <c r="N622" i="6"/>
  <c r="M622" i="6"/>
  <c r="L622" i="6"/>
  <c r="G622" i="6"/>
  <c r="H622" i="6" s="1"/>
  <c r="F622" i="6"/>
  <c r="N621" i="6"/>
  <c r="M621" i="6"/>
  <c r="L621" i="6"/>
  <c r="G621" i="6"/>
  <c r="H621" i="6" s="1"/>
  <c r="F621" i="6"/>
  <c r="N620" i="6"/>
  <c r="M620" i="6"/>
  <c r="L620" i="6"/>
  <c r="G620" i="6"/>
  <c r="H620" i="6" s="1"/>
  <c r="F620" i="6"/>
  <c r="N619" i="6"/>
  <c r="M619" i="6"/>
  <c r="L619" i="6"/>
  <c r="G619" i="6"/>
  <c r="H619" i="6" s="1"/>
  <c r="F619" i="6"/>
  <c r="N618" i="6"/>
  <c r="M618" i="6"/>
  <c r="L618" i="6"/>
  <c r="G618" i="6"/>
  <c r="H618" i="6" s="1"/>
  <c r="F618" i="6"/>
  <c r="N617" i="6"/>
  <c r="M617" i="6"/>
  <c r="L617" i="6"/>
  <c r="G617" i="6"/>
  <c r="H617" i="6" s="1"/>
  <c r="F617" i="6"/>
  <c r="N616" i="6"/>
  <c r="M616" i="6"/>
  <c r="L616" i="6"/>
  <c r="G616" i="6"/>
  <c r="H616" i="6" s="1"/>
  <c r="F616" i="6"/>
  <c r="N615" i="6"/>
  <c r="M615" i="6"/>
  <c r="L615" i="6"/>
  <c r="G615" i="6"/>
  <c r="H615" i="6" s="1"/>
  <c r="F615" i="6"/>
  <c r="N614" i="6"/>
  <c r="M614" i="6"/>
  <c r="L614" i="6"/>
  <c r="G614" i="6"/>
  <c r="H614" i="6" s="1"/>
  <c r="F614" i="6"/>
  <c r="N613" i="6"/>
  <c r="M613" i="6"/>
  <c r="L613" i="6"/>
  <c r="G613" i="6"/>
  <c r="H613" i="6" s="1"/>
  <c r="F613" i="6"/>
  <c r="N612" i="6"/>
  <c r="M612" i="6"/>
  <c r="L612" i="6"/>
  <c r="G612" i="6"/>
  <c r="H612" i="6" s="1"/>
  <c r="F612" i="6"/>
  <c r="N611" i="6"/>
  <c r="M611" i="6"/>
  <c r="L611" i="6"/>
  <c r="G611" i="6"/>
  <c r="H611" i="6" s="1"/>
  <c r="F611" i="6"/>
  <c r="N610" i="6"/>
  <c r="M610" i="6"/>
  <c r="L610" i="6"/>
  <c r="G610" i="6"/>
  <c r="H610" i="6" s="1"/>
  <c r="F610" i="6"/>
  <c r="N609" i="6"/>
  <c r="M609" i="6"/>
  <c r="L609" i="6"/>
  <c r="G609" i="6"/>
  <c r="H609" i="6" s="1"/>
  <c r="F609" i="6"/>
  <c r="N608" i="6"/>
  <c r="M608" i="6"/>
  <c r="L608" i="6"/>
  <c r="G608" i="6"/>
  <c r="H608" i="6" s="1"/>
  <c r="F608" i="6"/>
  <c r="N607" i="6"/>
  <c r="M607" i="6"/>
  <c r="L607" i="6"/>
  <c r="G607" i="6"/>
  <c r="H607" i="6" s="1"/>
  <c r="F607" i="6"/>
  <c r="N606" i="6"/>
  <c r="M606" i="6"/>
  <c r="L606" i="6"/>
  <c r="G606" i="6"/>
  <c r="H606" i="6" s="1"/>
  <c r="F606" i="6"/>
  <c r="N605" i="6"/>
  <c r="M605" i="6"/>
  <c r="L605" i="6"/>
  <c r="G605" i="6"/>
  <c r="H605" i="6" s="1"/>
  <c r="F605" i="6"/>
  <c r="N604" i="6"/>
  <c r="M604" i="6"/>
  <c r="L604" i="6"/>
  <c r="G604" i="6"/>
  <c r="H604" i="6" s="1"/>
  <c r="F604" i="6"/>
  <c r="N603" i="6"/>
  <c r="M603" i="6"/>
  <c r="L603" i="6"/>
  <c r="G603" i="6"/>
  <c r="H603" i="6" s="1"/>
  <c r="F603" i="6"/>
  <c r="N602" i="6"/>
  <c r="M602" i="6"/>
  <c r="L602" i="6"/>
  <c r="G602" i="6"/>
  <c r="H602" i="6" s="1"/>
  <c r="F602" i="6"/>
  <c r="N601" i="6"/>
  <c r="M601" i="6"/>
  <c r="L601" i="6"/>
  <c r="G601" i="6"/>
  <c r="H601" i="6" s="1"/>
  <c r="F601" i="6"/>
  <c r="N600" i="6"/>
  <c r="M600" i="6"/>
  <c r="L600" i="6"/>
  <c r="G600" i="6"/>
  <c r="H600" i="6" s="1"/>
  <c r="F600" i="6"/>
  <c r="N599" i="6"/>
  <c r="M599" i="6"/>
  <c r="L599" i="6"/>
  <c r="G599" i="6"/>
  <c r="H599" i="6" s="1"/>
  <c r="F599" i="6"/>
  <c r="N598" i="6"/>
  <c r="M598" i="6"/>
  <c r="L598" i="6"/>
  <c r="G598" i="6"/>
  <c r="H598" i="6" s="1"/>
  <c r="F598" i="6"/>
  <c r="N597" i="6"/>
  <c r="M597" i="6"/>
  <c r="L597" i="6"/>
  <c r="G597" i="6"/>
  <c r="H597" i="6" s="1"/>
  <c r="F597" i="6"/>
  <c r="N596" i="6"/>
  <c r="M596" i="6"/>
  <c r="L596" i="6"/>
  <c r="G596" i="6"/>
  <c r="H596" i="6" s="1"/>
  <c r="F596" i="6"/>
  <c r="N595" i="6"/>
  <c r="M595" i="6"/>
  <c r="L595" i="6"/>
  <c r="G595" i="6"/>
  <c r="H595" i="6" s="1"/>
  <c r="F595" i="6"/>
  <c r="N594" i="6"/>
  <c r="M594" i="6"/>
  <c r="L594" i="6"/>
  <c r="G594" i="6"/>
  <c r="H594" i="6" s="1"/>
  <c r="F594" i="6"/>
  <c r="N593" i="6"/>
  <c r="M593" i="6"/>
  <c r="L593" i="6"/>
  <c r="G593" i="6"/>
  <c r="H593" i="6" s="1"/>
  <c r="F593" i="6"/>
  <c r="N592" i="6"/>
  <c r="M592" i="6"/>
  <c r="L592" i="6"/>
  <c r="G592" i="6"/>
  <c r="H592" i="6" s="1"/>
  <c r="F592" i="6"/>
  <c r="N591" i="6"/>
  <c r="M591" i="6"/>
  <c r="L591" i="6"/>
  <c r="G591" i="6"/>
  <c r="H591" i="6" s="1"/>
  <c r="F591" i="6"/>
  <c r="N590" i="6"/>
  <c r="M590" i="6"/>
  <c r="L590" i="6"/>
  <c r="G590" i="6"/>
  <c r="H590" i="6" s="1"/>
  <c r="F590" i="6"/>
  <c r="N589" i="6"/>
  <c r="M589" i="6"/>
  <c r="L589" i="6"/>
  <c r="G589" i="6"/>
  <c r="H589" i="6" s="1"/>
  <c r="F589" i="6"/>
  <c r="N588" i="6"/>
  <c r="M588" i="6"/>
  <c r="L588" i="6"/>
  <c r="G588" i="6"/>
  <c r="H588" i="6" s="1"/>
  <c r="F588" i="6"/>
  <c r="N587" i="6"/>
  <c r="M587" i="6"/>
  <c r="L587" i="6"/>
  <c r="G587" i="6"/>
  <c r="H587" i="6" s="1"/>
  <c r="F587" i="6"/>
  <c r="N586" i="6"/>
  <c r="M586" i="6"/>
  <c r="L586" i="6"/>
  <c r="G586" i="6"/>
  <c r="H586" i="6" s="1"/>
  <c r="F586" i="6"/>
  <c r="N585" i="6"/>
  <c r="M585" i="6"/>
  <c r="L585" i="6"/>
  <c r="G585" i="6"/>
  <c r="H585" i="6" s="1"/>
  <c r="F585" i="6"/>
  <c r="N584" i="6"/>
  <c r="M584" i="6"/>
  <c r="L584" i="6"/>
  <c r="G584" i="6"/>
  <c r="H584" i="6" s="1"/>
  <c r="F584" i="6"/>
  <c r="N583" i="6"/>
  <c r="M583" i="6"/>
  <c r="L583" i="6"/>
  <c r="G583" i="6"/>
  <c r="H583" i="6" s="1"/>
  <c r="F583" i="6"/>
  <c r="N582" i="6"/>
  <c r="M582" i="6"/>
  <c r="L582" i="6"/>
  <c r="G582" i="6"/>
  <c r="H582" i="6" s="1"/>
  <c r="F582" i="6"/>
  <c r="N581" i="6"/>
  <c r="M581" i="6"/>
  <c r="L581" i="6"/>
  <c r="G581" i="6"/>
  <c r="H581" i="6" s="1"/>
  <c r="F581" i="6"/>
  <c r="N580" i="6"/>
  <c r="M580" i="6"/>
  <c r="L580" i="6"/>
  <c r="G580" i="6"/>
  <c r="H580" i="6" s="1"/>
  <c r="F580" i="6"/>
  <c r="N579" i="6"/>
  <c r="M579" i="6"/>
  <c r="L579" i="6"/>
  <c r="G579" i="6"/>
  <c r="H579" i="6" s="1"/>
  <c r="F579" i="6"/>
  <c r="N578" i="6"/>
  <c r="M578" i="6"/>
  <c r="L578" i="6"/>
  <c r="G578" i="6"/>
  <c r="H578" i="6" s="1"/>
  <c r="F578" i="6"/>
  <c r="N577" i="6"/>
  <c r="M577" i="6"/>
  <c r="L577" i="6"/>
  <c r="G577" i="6"/>
  <c r="H577" i="6" s="1"/>
  <c r="F577" i="6"/>
  <c r="N576" i="6"/>
  <c r="M576" i="6"/>
  <c r="L576" i="6"/>
  <c r="G576" i="6"/>
  <c r="H576" i="6" s="1"/>
  <c r="F576" i="6"/>
  <c r="N575" i="6"/>
  <c r="M575" i="6"/>
  <c r="L575" i="6"/>
  <c r="G575" i="6"/>
  <c r="H575" i="6" s="1"/>
  <c r="F575" i="6"/>
  <c r="N574" i="6"/>
  <c r="M574" i="6"/>
  <c r="L574" i="6"/>
  <c r="G574" i="6"/>
  <c r="H574" i="6" s="1"/>
  <c r="F574" i="6"/>
  <c r="N573" i="6"/>
  <c r="M573" i="6"/>
  <c r="L573" i="6"/>
  <c r="G573" i="6"/>
  <c r="H573" i="6" s="1"/>
  <c r="F573" i="6"/>
  <c r="N572" i="6"/>
  <c r="M572" i="6"/>
  <c r="L572" i="6"/>
  <c r="G572" i="6"/>
  <c r="H572" i="6" s="1"/>
  <c r="F572" i="6"/>
  <c r="N571" i="6"/>
  <c r="M571" i="6"/>
  <c r="L571" i="6"/>
  <c r="G571" i="6"/>
  <c r="H571" i="6" s="1"/>
  <c r="F571" i="6"/>
  <c r="N570" i="6"/>
  <c r="M570" i="6"/>
  <c r="L570" i="6"/>
  <c r="G570" i="6"/>
  <c r="H570" i="6" s="1"/>
  <c r="F570" i="6"/>
  <c r="N569" i="6"/>
  <c r="M569" i="6"/>
  <c r="L569" i="6"/>
  <c r="G569" i="6"/>
  <c r="H569" i="6" s="1"/>
  <c r="F569" i="6"/>
  <c r="N568" i="6"/>
  <c r="M568" i="6"/>
  <c r="L568" i="6"/>
  <c r="G568" i="6"/>
  <c r="H568" i="6" s="1"/>
  <c r="F568" i="6"/>
  <c r="N567" i="6"/>
  <c r="M567" i="6"/>
  <c r="L567" i="6"/>
  <c r="G567" i="6"/>
  <c r="H567" i="6" s="1"/>
  <c r="F567" i="6"/>
  <c r="N566" i="6"/>
  <c r="M566" i="6"/>
  <c r="L566" i="6"/>
  <c r="G566" i="6"/>
  <c r="H566" i="6" s="1"/>
  <c r="F566" i="6"/>
  <c r="N565" i="6"/>
  <c r="M565" i="6"/>
  <c r="L565" i="6"/>
  <c r="G565" i="6"/>
  <c r="H565" i="6" s="1"/>
  <c r="F565" i="6"/>
  <c r="N564" i="6"/>
  <c r="M564" i="6"/>
  <c r="L564" i="6"/>
  <c r="G564" i="6"/>
  <c r="H564" i="6" s="1"/>
  <c r="F564" i="6"/>
  <c r="N563" i="6"/>
  <c r="M563" i="6"/>
  <c r="L563" i="6"/>
  <c r="G563" i="6"/>
  <c r="H563" i="6" s="1"/>
  <c r="F563" i="6"/>
  <c r="N562" i="6"/>
  <c r="M562" i="6"/>
  <c r="L562" i="6"/>
  <c r="G562" i="6"/>
  <c r="H562" i="6" s="1"/>
  <c r="F562" i="6"/>
  <c r="N561" i="6"/>
  <c r="M561" i="6"/>
  <c r="L561" i="6"/>
  <c r="G561" i="6"/>
  <c r="H561" i="6" s="1"/>
  <c r="F561" i="6"/>
  <c r="N560" i="6"/>
  <c r="M560" i="6"/>
  <c r="L560" i="6"/>
  <c r="G560" i="6"/>
  <c r="H560" i="6" s="1"/>
  <c r="F560" i="6"/>
  <c r="N559" i="6"/>
  <c r="M559" i="6"/>
  <c r="L559" i="6"/>
  <c r="G559" i="6"/>
  <c r="H559" i="6" s="1"/>
  <c r="F559" i="6"/>
  <c r="N558" i="6"/>
  <c r="M558" i="6"/>
  <c r="L558" i="6"/>
  <c r="G558" i="6"/>
  <c r="H558" i="6" s="1"/>
  <c r="F558" i="6"/>
  <c r="N557" i="6"/>
  <c r="M557" i="6"/>
  <c r="L557" i="6"/>
  <c r="G557" i="6"/>
  <c r="H557" i="6" s="1"/>
  <c r="F557" i="6"/>
  <c r="N556" i="6"/>
  <c r="M556" i="6"/>
  <c r="L556" i="6"/>
  <c r="G556" i="6"/>
  <c r="H556" i="6" s="1"/>
  <c r="F556" i="6"/>
  <c r="N555" i="6"/>
  <c r="M555" i="6"/>
  <c r="L555" i="6"/>
  <c r="G555" i="6"/>
  <c r="H555" i="6" s="1"/>
  <c r="F555" i="6"/>
  <c r="N554" i="6"/>
  <c r="M554" i="6"/>
  <c r="L554" i="6"/>
  <c r="G554" i="6"/>
  <c r="H554" i="6" s="1"/>
  <c r="F554" i="6"/>
  <c r="N553" i="6"/>
  <c r="M553" i="6"/>
  <c r="L553" i="6"/>
  <c r="G553" i="6"/>
  <c r="H553" i="6" s="1"/>
  <c r="F553" i="6"/>
  <c r="N552" i="6"/>
  <c r="M552" i="6"/>
  <c r="L552" i="6"/>
  <c r="G552" i="6"/>
  <c r="H552" i="6" s="1"/>
  <c r="F552" i="6"/>
  <c r="N551" i="6"/>
  <c r="M551" i="6"/>
  <c r="L551" i="6"/>
  <c r="G551" i="6"/>
  <c r="H551" i="6" s="1"/>
  <c r="F551" i="6"/>
  <c r="N550" i="6"/>
  <c r="M550" i="6"/>
  <c r="L550" i="6"/>
  <c r="G550" i="6"/>
  <c r="H550" i="6" s="1"/>
  <c r="F550" i="6"/>
  <c r="N549" i="6"/>
  <c r="M549" i="6"/>
  <c r="L549" i="6"/>
  <c r="G549" i="6"/>
  <c r="H549" i="6" s="1"/>
  <c r="F549" i="6"/>
  <c r="N548" i="6"/>
  <c r="M548" i="6"/>
  <c r="L548" i="6"/>
  <c r="G548" i="6"/>
  <c r="H548" i="6" s="1"/>
  <c r="F548" i="6"/>
  <c r="N547" i="6"/>
  <c r="M547" i="6"/>
  <c r="L547" i="6"/>
  <c r="G547" i="6"/>
  <c r="H547" i="6" s="1"/>
  <c r="F547" i="6"/>
  <c r="N546" i="6"/>
  <c r="M546" i="6"/>
  <c r="L546" i="6"/>
  <c r="G546" i="6"/>
  <c r="H546" i="6" s="1"/>
  <c r="F546" i="6"/>
  <c r="N545" i="6"/>
  <c r="M545" i="6"/>
  <c r="L545" i="6"/>
  <c r="G545" i="6"/>
  <c r="H545" i="6" s="1"/>
  <c r="F545" i="6"/>
  <c r="N544" i="6"/>
  <c r="M544" i="6"/>
  <c r="L544" i="6"/>
  <c r="G544" i="6"/>
  <c r="H544" i="6" s="1"/>
  <c r="F544" i="6"/>
  <c r="N543" i="6"/>
  <c r="M543" i="6"/>
  <c r="L543" i="6"/>
  <c r="G543" i="6"/>
  <c r="H543" i="6" s="1"/>
  <c r="F543" i="6"/>
  <c r="N542" i="6"/>
  <c r="M542" i="6"/>
  <c r="L542" i="6"/>
  <c r="G542" i="6"/>
  <c r="H542" i="6" s="1"/>
  <c r="F542" i="6"/>
  <c r="N541" i="6"/>
  <c r="M541" i="6"/>
  <c r="L541" i="6"/>
  <c r="G541" i="6"/>
  <c r="H541" i="6" s="1"/>
  <c r="F541" i="6"/>
  <c r="N540" i="6"/>
  <c r="M540" i="6"/>
  <c r="L540" i="6"/>
  <c r="G540" i="6"/>
  <c r="H540" i="6" s="1"/>
  <c r="F540" i="6"/>
  <c r="N539" i="6"/>
  <c r="M539" i="6"/>
  <c r="L539" i="6"/>
  <c r="G539" i="6"/>
  <c r="H539" i="6" s="1"/>
  <c r="F539" i="6"/>
  <c r="N538" i="6"/>
  <c r="M538" i="6"/>
  <c r="L538" i="6"/>
  <c r="G538" i="6"/>
  <c r="H538" i="6" s="1"/>
  <c r="F538" i="6"/>
  <c r="N537" i="6"/>
  <c r="M537" i="6"/>
  <c r="L537" i="6"/>
  <c r="G537" i="6"/>
  <c r="H537" i="6" s="1"/>
  <c r="F537" i="6"/>
  <c r="N536" i="6"/>
  <c r="M536" i="6"/>
  <c r="L536" i="6"/>
  <c r="G536" i="6"/>
  <c r="H536" i="6" s="1"/>
  <c r="F536" i="6"/>
  <c r="N535" i="6"/>
  <c r="M535" i="6"/>
  <c r="L535" i="6"/>
  <c r="G535" i="6"/>
  <c r="H535" i="6" s="1"/>
  <c r="F535" i="6"/>
  <c r="N534" i="6"/>
  <c r="M534" i="6"/>
  <c r="L534" i="6"/>
  <c r="G534" i="6"/>
  <c r="H534" i="6" s="1"/>
  <c r="F534" i="6"/>
  <c r="N533" i="6"/>
  <c r="M533" i="6"/>
  <c r="L533" i="6"/>
  <c r="G533" i="6"/>
  <c r="H533" i="6" s="1"/>
  <c r="F533" i="6"/>
  <c r="N532" i="6"/>
  <c r="M532" i="6"/>
  <c r="L532" i="6"/>
  <c r="G532" i="6"/>
  <c r="H532" i="6" s="1"/>
  <c r="F532" i="6"/>
  <c r="N531" i="6"/>
  <c r="M531" i="6"/>
  <c r="L531" i="6"/>
  <c r="G531" i="6"/>
  <c r="H531" i="6" s="1"/>
  <c r="F531" i="6"/>
  <c r="N530" i="6"/>
  <c r="M530" i="6"/>
  <c r="L530" i="6"/>
  <c r="G530" i="6"/>
  <c r="H530" i="6" s="1"/>
  <c r="F530" i="6"/>
  <c r="N529" i="6"/>
  <c r="M529" i="6"/>
  <c r="L529" i="6"/>
  <c r="G529" i="6"/>
  <c r="H529" i="6" s="1"/>
  <c r="F529" i="6"/>
  <c r="N528" i="6"/>
  <c r="M528" i="6"/>
  <c r="L528" i="6"/>
  <c r="G528" i="6"/>
  <c r="H528" i="6" s="1"/>
  <c r="F528" i="6"/>
  <c r="N527" i="6"/>
  <c r="M527" i="6"/>
  <c r="L527" i="6"/>
  <c r="G527" i="6"/>
  <c r="H527" i="6" s="1"/>
  <c r="F527" i="6"/>
  <c r="N526" i="6"/>
  <c r="M526" i="6"/>
  <c r="L526" i="6"/>
  <c r="G526" i="6"/>
  <c r="H526" i="6" s="1"/>
  <c r="F526" i="6"/>
  <c r="N525" i="6"/>
  <c r="M525" i="6"/>
  <c r="L525" i="6"/>
  <c r="G525" i="6"/>
  <c r="H525" i="6" s="1"/>
  <c r="F525" i="6"/>
  <c r="N524" i="6"/>
  <c r="M524" i="6"/>
  <c r="L524" i="6"/>
  <c r="G524" i="6"/>
  <c r="H524" i="6" s="1"/>
  <c r="F524" i="6"/>
  <c r="N523" i="6"/>
  <c r="M523" i="6"/>
  <c r="L523" i="6"/>
  <c r="G523" i="6"/>
  <c r="H523" i="6" s="1"/>
  <c r="F523" i="6"/>
  <c r="N522" i="6"/>
  <c r="M522" i="6"/>
  <c r="L522" i="6"/>
  <c r="G522" i="6"/>
  <c r="H522" i="6" s="1"/>
  <c r="F522" i="6"/>
  <c r="N521" i="6"/>
  <c r="M521" i="6"/>
  <c r="L521" i="6"/>
  <c r="G521" i="6"/>
  <c r="H521" i="6" s="1"/>
  <c r="F521" i="6"/>
  <c r="N520" i="6"/>
  <c r="M520" i="6"/>
  <c r="L520" i="6"/>
  <c r="G520" i="6"/>
  <c r="H520" i="6" s="1"/>
  <c r="F520" i="6"/>
  <c r="N519" i="6"/>
  <c r="M519" i="6"/>
  <c r="L519" i="6"/>
  <c r="G519" i="6"/>
  <c r="H519" i="6" s="1"/>
  <c r="F519" i="6"/>
  <c r="N518" i="6"/>
  <c r="M518" i="6"/>
  <c r="L518" i="6"/>
  <c r="G518" i="6"/>
  <c r="H518" i="6" s="1"/>
  <c r="F518" i="6"/>
  <c r="N517" i="6"/>
  <c r="M517" i="6"/>
  <c r="L517" i="6"/>
  <c r="G517" i="6"/>
  <c r="H517" i="6" s="1"/>
  <c r="F517" i="6"/>
  <c r="N516" i="6"/>
  <c r="M516" i="6"/>
  <c r="L516" i="6"/>
  <c r="G516" i="6"/>
  <c r="H516" i="6" s="1"/>
  <c r="F516" i="6"/>
  <c r="N515" i="6"/>
  <c r="M515" i="6"/>
  <c r="L515" i="6"/>
  <c r="G515" i="6"/>
  <c r="H515" i="6" s="1"/>
  <c r="F515" i="6"/>
  <c r="N514" i="6"/>
  <c r="M514" i="6"/>
  <c r="L514" i="6"/>
  <c r="G514" i="6"/>
  <c r="H514" i="6" s="1"/>
  <c r="F514" i="6"/>
  <c r="N513" i="6"/>
  <c r="M513" i="6"/>
  <c r="L513" i="6"/>
  <c r="G513" i="6"/>
  <c r="H513" i="6" s="1"/>
  <c r="F513" i="6"/>
  <c r="N512" i="6"/>
  <c r="M512" i="6"/>
  <c r="L512" i="6"/>
  <c r="G512" i="6"/>
  <c r="H512" i="6" s="1"/>
  <c r="F512" i="6"/>
  <c r="N511" i="6"/>
  <c r="M511" i="6"/>
  <c r="L511" i="6"/>
  <c r="G511" i="6"/>
  <c r="H511" i="6" s="1"/>
  <c r="F511" i="6"/>
  <c r="N510" i="6"/>
  <c r="M510" i="6"/>
  <c r="L510" i="6"/>
  <c r="G510" i="6"/>
  <c r="H510" i="6" s="1"/>
  <c r="F510" i="6"/>
  <c r="N509" i="6"/>
  <c r="M509" i="6"/>
  <c r="L509" i="6"/>
  <c r="G509" i="6"/>
  <c r="H509" i="6" s="1"/>
  <c r="F509" i="6"/>
  <c r="N508" i="6"/>
  <c r="M508" i="6"/>
  <c r="L508" i="6"/>
  <c r="G508" i="6"/>
  <c r="H508" i="6" s="1"/>
  <c r="F508" i="6"/>
  <c r="N507" i="6"/>
  <c r="M507" i="6"/>
  <c r="L507" i="6"/>
  <c r="G507" i="6"/>
  <c r="H507" i="6" s="1"/>
  <c r="F507" i="6"/>
  <c r="N506" i="6"/>
  <c r="M506" i="6"/>
  <c r="L506" i="6"/>
  <c r="G506" i="6"/>
  <c r="H506" i="6" s="1"/>
  <c r="F506" i="6"/>
  <c r="N505" i="6"/>
  <c r="M505" i="6"/>
  <c r="L505" i="6"/>
  <c r="G505" i="6"/>
  <c r="H505" i="6" s="1"/>
  <c r="F505" i="6"/>
  <c r="N504" i="6"/>
  <c r="M504" i="6"/>
  <c r="L504" i="6"/>
  <c r="G504" i="6"/>
  <c r="H504" i="6" s="1"/>
  <c r="F504" i="6"/>
  <c r="N503" i="6"/>
  <c r="M503" i="6"/>
  <c r="L503" i="6"/>
  <c r="G503" i="6"/>
  <c r="H503" i="6" s="1"/>
  <c r="F503" i="6"/>
  <c r="N502" i="6"/>
  <c r="M502" i="6"/>
  <c r="L502" i="6"/>
  <c r="G502" i="6"/>
  <c r="H502" i="6" s="1"/>
  <c r="F502" i="6"/>
  <c r="N501" i="6"/>
  <c r="M501" i="6"/>
  <c r="L501" i="6"/>
  <c r="G501" i="6"/>
  <c r="H501" i="6" s="1"/>
  <c r="F501" i="6"/>
  <c r="N500" i="6"/>
  <c r="M500" i="6"/>
  <c r="L500" i="6"/>
  <c r="G500" i="6"/>
  <c r="H500" i="6" s="1"/>
  <c r="F500" i="6"/>
  <c r="N499" i="6"/>
  <c r="M499" i="6"/>
  <c r="L499" i="6"/>
  <c r="G499" i="6"/>
  <c r="H499" i="6" s="1"/>
  <c r="F499" i="6"/>
  <c r="N498" i="6"/>
  <c r="M498" i="6"/>
  <c r="L498" i="6"/>
  <c r="G498" i="6"/>
  <c r="H498" i="6" s="1"/>
  <c r="F498" i="6"/>
  <c r="N497" i="6"/>
  <c r="M497" i="6"/>
  <c r="L497" i="6"/>
  <c r="G497" i="6"/>
  <c r="H497" i="6" s="1"/>
  <c r="F497" i="6"/>
  <c r="N496" i="6"/>
  <c r="M496" i="6"/>
  <c r="L496" i="6"/>
  <c r="G496" i="6"/>
  <c r="H496" i="6" s="1"/>
  <c r="F496" i="6"/>
  <c r="N495" i="6"/>
  <c r="M495" i="6"/>
  <c r="L495" i="6"/>
  <c r="G495" i="6"/>
  <c r="H495" i="6" s="1"/>
  <c r="F495" i="6"/>
  <c r="N494" i="6"/>
  <c r="M494" i="6"/>
  <c r="L494" i="6"/>
  <c r="G494" i="6"/>
  <c r="H494" i="6" s="1"/>
  <c r="F494" i="6"/>
  <c r="N493" i="6"/>
  <c r="M493" i="6"/>
  <c r="L493" i="6"/>
  <c r="G493" i="6"/>
  <c r="H493" i="6" s="1"/>
  <c r="F493" i="6"/>
  <c r="N492" i="6"/>
  <c r="M492" i="6"/>
  <c r="L492" i="6"/>
  <c r="G492" i="6"/>
  <c r="H492" i="6" s="1"/>
  <c r="F492" i="6"/>
  <c r="N491" i="6"/>
  <c r="M491" i="6"/>
  <c r="L491" i="6"/>
  <c r="G491" i="6"/>
  <c r="H491" i="6" s="1"/>
  <c r="F491" i="6"/>
  <c r="N490" i="6"/>
  <c r="M490" i="6"/>
  <c r="L490" i="6"/>
  <c r="G490" i="6"/>
  <c r="H490" i="6" s="1"/>
  <c r="F490" i="6"/>
  <c r="N489" i="6"/>
  <c r="M489" i="6"/>
  <c r="L489" i="6"/>
  <c r="G489" i="6"/>
  <c r="H489" i="6" s="1"/>
  <c r="F489" i="6"/>
  <c r="N488" i="6"/>
  <c r="M488" i="6"/>
  <c r="L488" i="6"/>
  <c r="G488" i="6"/>
  <c r="H488" i="6" s="1"/>
  <c r="F488" i="6"/>
  <c r="N487" i="6"/>
  <c r="M487" i="6"/>
  <c r="L487" i="6"/>
  <c r="G487" i="6"/>
  <c r="H487" i="6" s="1"/>
  <c r="F487" i="6"/>
  <c r="N486" i="6"/>
  <c r="M486" i="6"/>
  <c r="L486" i="6"/>
  <c r="G486" i="6"/>
  <c r="H486" i="6" s="1"/>
  <c r="F486" i="6"/>
  <c r="N485" i="6"/>
  <c r="M485" i="6"/>
  <c r="L485" i="6"/>
  <c r="G485" i="6"/>
  <c r="H485" i="6" s="1"/>
  <c r="F485" i="6"/>
  <c r="N484" i="6"/>
  <c r="M484" i="6"/>
  <c r="L484" i="6"/>
  <c r="G484" i="6"/>
  <c r="H484" i="6" s="1"/>
  <c r="F484" i="6"/>
  <c r="N483" i="6"/>
  <c r="M483" i="6"/>
  <c r="L483" i="6"/>
  <c r="G483" i="6"/>
  <c r="H483" i="6" s="1"/>
  <c r="F483" i="6"/>
  <c r="N482" i="6"/>
  <c r="M482" i="6"/>
  <c r="L482" i="6"/>
  <c r="G482" i="6"/>
  <c r="H482" i="6" s="1"/>
  <c r="F482" i="6"/>
  <c r="N481" i="6"/>
  <c r="M481" i="6"/>
  <c r="L481" i="6"/>
  <c r="G481" i="6"/>
  <c r="H481" i="6" s="1"/>
  <c r="F481" i="6"/>
  <c r="N480" i="6"/>
  <c r="M480" i="6"/>
  <c r="L480" i="6"/>
  <c r="G480" i="6"/>
  <c r="H480" i="6" s="1"/>
  <c r="F480" i="6"/>
  <c r="N479" i="6"/>
  <c r="M479" i="6"/>
  <c r="L479" i="6"/>
  <c r="G479" i="6"/>
  <c r="H479" i="6" s="1"/>
  <c r="F479" i="6"/>
  <c r="N478" i="6"/>
  <c r="M478" i="6"/>
  <c r="L478" i="6"/>
  <c r="G478" i="6"/>
  <c r="H478" i="6" s="1"/>
  <c r="F478" i="6"/>
  <c r="N477" i="6"/>
  <c r="M477" i="6"/>
  <c r="L477" i="6"/>
  <c r="G477" i="6"/>
  <c r="H477" i="6" s="1"/>
  <c r="F477" i="6"/>
  <c r="N476" i="6"/>
  <c r="M476" i="6"/>
  <c r="L476" i="6"/>
  <c r="G476" i="6"/>
  <c r="H476" i="6" s="1"/>
  <c r="F476" i="6"/>
  <c r="N475" i="6"/>
  <c r="M475" i="6"/>
  <c r="L475" i="6"/>
  <c r="G475" i="6"/>
  <c r="H475" i="6" s="1"/>
  <c r="F475" i="6"/>
  <c r="N474" i="6"/>
  <c r="M474" i="6"/>
  <c r="L474" i="6"/>
  <c r="G474" i="6"/>
  <c r="H474" i="6" s="1"/>
  <c r="F474" i="6"/>
  <c r="N473" i="6"/>
  <c r="M473" i="6"/>
  <c r="L473" i="6"/>
  <c r="G473" i="6"/>
  <c r="H473" i="6" s="1"/>
  <c r="F473" i="6"/>
  <c r="N472" i="6"/>
  <c r="M472" i="6"/>
  <c r="L472" i="6"/>
  <c r="G472" i="6"/>
  <c r="H472" i="6" s="1"/>
  <c r="F472" i="6"/>
  <c r="N471" i="6"/>
  <c r="M471" i="6"/>
  <c r="L471" i="6"/>
  <c r="G471" i="6"/>
  <c r="H471" i="6" s="1"/>
  <c r="F471" i="6"/>
  <c r="N470" i="6"/>
  <c r="M470" i="6"/>
  <c r="L470" i="6"/>
  <c r="G470" i="6"/>
  <c r="H470" i="6" s="1"/>
  <c r="F470" i="6"/>
  <c r="N469" i="6"/>
  <c r="M469" i="6"/>
  <c r="L469" i="6"/>
  <c r="G469" i="6"/>
  <c r="H469" i="6" s="1"/>
  <c r="F469" i="6"/>
  <c r="N468" i="6"/>
  <c r="M468" i="6"/>
  <c r="L468" i="6"/>
  <c r="G468" i="6"/>
  <c r="H468" i="6" s="1"/>
  <c r="F468" i="6"/>
  <c r="N467" i="6"/>
  <c r="M467" i="6"/>
  <c r="L467" i="6"/>
  <c r="G467" i="6"/>
  <c r="H467" i="6" s="1"/>
  <c r="F467" i="6"/>
  <c r="N466" i="6"/>
  <c r="M466" i="6"/>
  <c r="L466" i="6"/>
  <c r="G466" i="6"/>
  <c r="H466" i="6" s="1"/>
  <c r="F466" i="6"/>
  <c r="N465" i="6"/>
  <c r="M465" i="6"/>
  <c r="L465" i="6"/>
  <c r="G465" i="6"/>
  <c r="H465" i="6" s="1"/>
  <c r="F465" i="6"/>
  <c r="N464" i="6"/>
  <c r="M464" i="6"/>
  <c r="L464" i="6"/>
  <c r="G464" i="6"/>
  <c r="H464" i="6" s="1"/>
  <c r="F464" i="6"/>
  <c r="N463" i="6"/>
  <c r="M463" i="6"/>
  <c r="L463" i="6"/>
  <c r="G463" i="6"/>
  <c r="H463" i="6" s="1"/>
  <c r="F463" i="6"/>
  <c r="N462" i="6"/>
  <c r="M462" i="6"/>
  <c r="L462" i="6"/>
  <c r="G462" i="6"/>
  <c r="H462" i="6" s="1"/>
  <c r="F462" i="6"/>
  <c r="N461" i="6"/>
  <c r="M461" i="6"/>
  <c r="L461" i="6"/>
  <c r="G461" i="6"/>
  <c r="H461" i="6" s="1"/>
  <c r="F461" i="6"/>
  <c r="N460" i="6"/>
  <c r="M460" i="6"/>
  <c r="L460" i="6"/>
  <c r="G460" i="6"/>
  <c r="H460" i="6" s="1"/>
  <c r="F460" i="6"/>
  <c r="N459" i="6"/>
  <c r="M459" i="6"/>
  <c r="L459" i="6"/>
  <c r="G459" i="6"/>
  <c r="H459" i="6" s="1"/>
  <c r="F459" i="6"/>
  <c r="N458" i="6"/>
  <c r="M458" i="6"/>
  <c r="L458" i="6"/>
  <c r="G458" i="6"/>
  <c r="H458" i="6" s="1"/>
  <c r="F458" i="6"/>
  <c r="N457" i="6"/>
  <c r="M457" i="6"/>
  <c r="L457" i="6"/>
  <c r="G457" i="6"/>
  <c r="H457" i="6" s="1"/>
  <c r="F457" i="6"/>
  <c r="N456" i="6"/>
  <c r="M456" i="6"/>
  <c r="L456" i="6"/>
  <c r="G456" i="6"/>
  <c r="H456" i="6" s="1"/>
  <c r="F456" i="6"/>
  <c r="N455" i="6"/>
  <c r="M455" i="6"/>
  <c r="L455" i="6"/>
  <c r="G455" i="6"/>
  <c r="H455" i="6" s="1"/>
  <c r="F455" i="6"/>
  <c r="N454" i="6"/>
  <c r="M454" i="6"/>
  <c r="L454" i="6"/>
  <c r="G454" i="6"/>
  <c r="H454" i="6" s="1"/>
  <c r="F454" i="6"/>
  <c r="N453" i="6"/>
  <c r="M453" i="6"/>
  <c r="L453" i="6"/>
  <c r="G453" i="6"/>
  <c r="H453" i="6" s="1"/>
  <c r="F453" i="6"/>
  <c r="N452" i="6"/>
  <c r="M452" i="6"/>
  <c r="L452" i="6"/>
  <c r="G452" i="6"/>
  <c r="H452" i="6" s="1"/>
  <c r="F452" i="6"/>
  <c r="N451" i="6"/>
  <c r="M451" i="6"/>
  <c r="L451" i="6"/>
  <c r="G451" i="6"/>
  <c r="H451" i="6" s="1"/>
  <c r="F451" i="6"/>
  <c r="N450" i="6"/>
  <c r="M450" i="6"/>
  <c r="L450" i="6"/>
  <c r="G450" i="6"/>
  <c r="H450" i="6" s="1"/>
  <c r="F450" i="6"/>
  <c r="N449" i="6"/>
  <c r="M449" i="6"/>
  <c r="L449" i="6"/>
  <c r="G449" i="6"/>
  <c r="H449" i="6" s="1"/>
  <c r="F449" i="6"/>
  <c r="N448" i="6"/>
  <c r="M448" i="6"/>
  <c r="L448" i="6"/>
  <c r="G448" i="6"/>
  <c r="H448" i="6" s="1"/>
  <c r="F448" i="6"/>
  <c r="N447" i="6"/>
  <c r="M447" i="6"/>
  <c r="L447" i="6"/>
  <c r="G447" i="6"/>
  <c r="H447" i="6" s="1"/>
  <c r="F447" i="6"/>
  <c r="N446" i="6"/>
  <c r="M446" i="6"/>
  <c r="L446" i="6"/>
  <c r="G446" i="6"/>
  <c r="H446" i="6" s="1"/>
  <c r="F446" i="6"/>
  <c r="N445" i="6"/>
  <c r="M445" i="6"/>
  <c r="L445" i="6"/>
  <c r="G445" i="6"/>
  <c r="H445" i="6" s="1"/>
  <c r="F445" i="6"/>
  <c r="N444" i="6"/>
  <c r="M444" i="6"/>
  <c r="L444" i="6"/>
  <c r="G444" i="6"/>
  <c r="H444" i="6" s="1"/>
  <c r="F444" i="6"/>
  <c r="N443" i="6"/>
  <c r="M443" i="6"/>
  <c r="L443" i="6"/>
  <c r="G443" i="6"/>
  <c r="H443" i="6" s="1"/>
  <c r="F443" i="6"/>
  <c r="N442" i="6"/>
  <c r="M442" i="6"/>
  <c r="L442" i="6"/>
  <c r="G442" i="6"/>
  <c r="H442" i="6" s="1"/>
  <c r="F442" i="6"/>
  <c r="N441" i="6"/>
  <c r="M441" i="6"/>
  <c r="L441" i="6"/>
  <c r="G441" i="6"/>
  <c r="H441" i="6" s="1"/>
  <c r="F441" i="6"/>
  <c r="N440" i="6"/>
  <c r="M440" i="6"/>
  <c r="L440" i="6"/>
  <c r="G440" i="6"/>
  <c r="H440" i="6" s="1"/>
  <c r="F440" i="6"/>
  <c r="N439" i="6"/>
  <c r="M439" i="6"/>
  <c r="L439" i="6"/>
  <c r="G439" i="6"/>
  <c r="H439" i="6" s="1"/>
  <c r="F439" i="6"/>
  <c r="N438" i="6"/>
  <c r="M438" i="6"/>
  <c r="L438" i="6"/>
  <c r="G438" i="6"/>
  <c r="H438" i="6" s="1"/>
  <c r="F438" i="6"/>
  <c r="N437" i="6"/>
  <c r="M437" i="6"/>
  <c r="L437" i="6"/>
  <c r="G437" i="6"/>
  <c r="H437" i="6" s="1"/>
  <c r="F437" i="6"/>
  <c r="N436" i="6"/>
  <c r="M436" i="6"/>
  <c r="L436" i="6"/>
  <c r="G436" i="6"/>
  <c r="H436" i="6" s="1"/>
  <c r="F436" i="6"/>
  <c r="N435" i="6"/>
  <c r="M435" i="6"/>
  <c r="L435" i="6"/>
  <c r="G435" i="6"/>
  <c r="H435" i="6" s="1"/>
  <c r="F435" i="6"/>
  <c r="N434" i="6"/>
  <c r="M434" i="6"/>
  <c r="L434" i="6"/>
  <c r="G434" i="6"/>
  <c r="H434" i="6" s="1"/>
  <c r="F434" i="6"/>
  <c r="N433" i="6"/>
  <c r="M433" i="6"/>
  <c r="L433" i="6"/>
  <c r="G433" i="6"/>
  <c r="H433" i="6" s="1"/>
  <c r="F433" i="6"/>
  <c r="N432" i="6"/>
  <c r="M432" i="6"/>
  <c r="L432" i="6"/>
  <c r="G432" i="6"/>
  <c r="H432" i="6" s="1"/>
  <c r="F432" i="6"/>
  <c r="N431" i="6"/>
  <c r="M431" i="6"/>
  <c r="L431" i="6"/>
  <c r="G431" i="6"/>
  <c r="H431" i="6" s="1"/>
  <c r="F431" i="6"/>
  <c r="N430" i="6"/>
  <c r="M430" i="6"/>
  <c r="L430" i="6"/>
  <c r="G430" i="6"/>
  <c r="H430" i="6" s="1"/>
  <c r="F430" i="6"/>
  <c r="N429" i="6"/>
  <c r="M429" i="6"/>
  <c r="L429" i="6"/>
  <c r="G429" i="6"/>
  <c r="H429" i="6" s="1"/>
  <c r="F429" i="6"/>
  <c r="N428" i="6"/>
  <c r="M428" i="6"/>
  <c r="L428" i="6"/>
  <c r="G428" i="6"/>
  <c r="H428" i="6" s="1"/>
  <c r="F428" i="6"/>
  <c r="N427" i="6"/>
  <c r="M427" i="6"/>
  <c r="L427" i="6"/>
  <c r="G427" i="6"/>
  <c r="H427" i="6" s="1"/>
  <c r="F427" i="6"/>
  <c r="N426" i="6"/>
  <c r="M426" i="6"/>
  <c r="L426" i="6"/>
  <c r="G426" i="6"/>
  <c r="H426" i="6" s="1"/>
  <c r="F426" i="6"/>
  <c r="N425" i="6"/>
  <c r="M425" i="6"/>
  <c r="L425" i="6"/>
  <c r="G425" i="6"/>
  <c r="H425" i="6" s="1"/>
  <c r="F425" i="6"/>
  <c r="N424" i="6"/>
  <c r="M424" i="6"/>
  <c r="L424" i="6"/>
  <c r="G424" i="6"/>
  <c r="H424" i="6" s="1"/>
  <c r="F424" i="6"/>
  <c r="N423" i="6"/>
  <c r="M423" i="6"/>
  <c r="L423" i="6"/>
  <c r="G423" i="6"/>
  <c r="H423" i="6" s="1"/>
  <c r="F423" i="6"/>
  <c r="N422" i="6"/>
  <c r="M422" i="6"/>
  <c r="L422" i="6"/>
  <c r="G422" i="6"/>
  <c r="H422" i="6" s="1"/>
  <c r="F422" i="6"/>
  <c r="N421" i="6"/>
  <c r="M421" i="6"/>
  <c r="L421" i="6"/>
  <c r="G421" i="6"/>
  <c r="H421" i="6" s="1"/>
  <c r="F421" i="6"/>
  <c r="N420" i="6"/>
  <c r="M420" i="6"/>
  <c r="L420" i="6"/>
  <c r="G420" i="6"/>
  <c r="H420" i="6" s="1"/>
  <c r="F420" i="6"/>
  <c r="N419" i="6"/>
  <c r="M419" i="6"/>
  <c r="L419" i="6"/>
  <c r="G419" i="6"/>
  <c r="H419" i="6" s="1"/>
  <c r="F419" i="6"/>
  <c r="N418" i="6"/>
  <c r="M418" i="6"/>
  <c r="L418" i="6"/>
  <c r="G418" i="6"/>
  <c r="H418" i="6" s="1"/>
  <c r="F418" i="6"/>
  <c r="N417" i="6"/>
  <c r="M417" i="6"/>
  <c r="L417" i="6"/>
  <c r="G417" i="6"/>
  <c r="H417" i="6" s="1"/>
  <c r="F417" i="6"/>
  <c r="N416" i="6"/>
  <c r="M416" i="6"/>
  <c r="L416" i="6"/>
  <c r="G416" i="6"/>
  <c r="H416" i="6" s="1"/>
  <c r="F416" i="6"/>
  <c r="N415" i="6"/>
  <c r="M415" i="6"/>
  <c r="L415" i="6"/>
  <c r="G415" i="6"/>
  <c r="H415" i="6" s="1"/>
  <c r="F415" i="6"/>
  <c r="N414" i="6"/>
  <c r="M414" i="6"/>
  <c r="L414" i="6"/>
  <c r="G414" i="6"/>
  <c r="H414" i="6" s="1"/>
  <c r="F414" i="6"/>
  <c r="N413" i="6"/>
  <c r="M413" i="6"/>
  <c r="L413" i="6"/>
  <c r="G413" i="6"/>
  <c r="H413" i="6" s="1"/>
  <c r="F413" i="6"/>
  <c r="N412" i="6"/>
  <c r="M412" i="6"/>
  <c r="L412" i="6"/>
  <c r="G412" i="6"/>
  <c r="H412" i="6" s="1"/>
  <c r="F412" i="6"/>
  <c r="N411" i="6"/>
  <c r="M411" i="6"/>
  <c r="L411" i="6"/>
  <c r="G411" i="6"/>
  <c r="H411" i="6" s="1"/>
  <c r="F411" i="6"/>
  <c r="N410" i="6"/>
  <c r="M410" i="6"/>
  <c r="L410" i="6"/>
  <c r="G410" i="6"/>
  <c r="H410" i="6" s="1"/>
  <c r="F410" i="6"/>
  <c r="N409" i="6"/>
  <c r="M409" i="6"/>
  <c r="L409" i="6"/>
  <c r="G409" i="6"/>
  <c r="H409" i="6" s="1"/>
  <c r="F409" i="6"/>
  <c r="N408" i="6"/>
  <c r="M408" i="6"/>
  <c r="L408" i="6"/>
  <c r="G408" i="6"/>
  <c r="H408" i="6" s="1"/>
  <c r="F408" i="6"/>
  <c r="N407" i="6"/>
  <c r="M407" i="6"/>
  <c r="L407" i="6"/>
  <c r="G407" i="6"/>
  <c r="H407" i="6" s="1"/>
  <c r="F407" i="6"/>
  <c r="N406" i="6"/>
  <c r="M406" i="6"/>
  <c r="L406" i="6"/>
  <c r="G406" i="6"/>
  <c r="H406" i="6" s="1"/>
  <c r="F406" i="6"/>
  <c r="N405" i="6"/>
  <c r="M405" i="6"/>
  <c r="L405" i="6"/>
  <c r="G405" i="6"/>
  <c r="H405" i="6" s="1"/>
  <c r="F405" i="6"/>
  <c r="N404" i="6"/>
  <c r="M404" i="6"/>
  <c r="L404" i="6"/>
  <c r="G404" i="6"/>
  <c r="H404" i="6" s="1"/>
  <c r="F404" i="6"/>
  <c r="N403" i="6"/>
  <c r="M403" i="6"/>
  <c r="L403" i="6"/>
  <c r="G403" i="6"/>
  <c r="H403" i="6" s="1"/>
  <c r="F403" i="6"/>
  <c r="N402" i="6"/>
  <c r="M402" i="6"/>
  <c r="L402" i="6"/>
  <c r="G402" i="6"/>
  <c r="H402" i="6" s="1"/>
  <c r="F402" i="6"/>
  <c r="N401" i="6"/>
  <c r="M401" i="6"/>
  <c r="L401" i="6"/>
  <c r="G401" i="6"/>
  <c r="H401" i="6" s="1"/>
  <c r="F401" i="6"/>
  <c r="N400" i="6"/>
  <c r="M400" i="6"/>
  <c r="L400" i="6"/>
  <c r="G400" i="6"/>
  <c r="H400" i="6" s="1"/>
  <c r="F400" i="6"/>
  <c r="N399" i="6"/>
  <c r="M399" i="6"/>
  <c r="L399" i="6"/>
  <c r="G399" i="6"/>
  <c r="H399" i="6" s="1"/>
  <c r="F399" i="6"/>
  <c r="N398" i="6"/>
  <c r="M398" i="6"/>
  <c r="L398" i="6"/>
  <c r="G398" i="6"/>
  <c r="H398" i="6" s="1"/>
  <c r="F398" i="6"/>
  <c r="N397" i="6"/>
  <c r="M397" i="6"/>
  <c r="L397" i="6"/>
  <c r="G397" i="6"/>
  <c r="H397" i="6" s="1"/>
  <c r="F397" i="6"/>
  <c r="N396" i="6"/>
  <c r="M396" i="6"/>
  <c r="L396" i="6"/>
  <c r="G396" i="6"/>
  <c r="H396" i="6" s="1"/>
  <c r="F396" i="6"/>
  <c r="N395" i="6"/>
  <c r="M395" i="6"/>
  <c r="L395" i="6"/>
  <c r="G395" i="6"/>
  <c r="H395" i="6" s="1"/>
  <c r="F395" i="6"/>
  <c r="N394" i="6"/>
  <c r="M394" i="6"/>
  <c r="L394" i="6"/>
  <c r="G394" i="6"/>
  <c r="H394" i="6" s="1"/>
  <c r="F394" i="6"/>
  <c r="N393" i="6"/>
  <c r="M393" i="6"/>
  <c r="L393" i="6"/>
  <c r="G393" i="6"/>
  <c r="H393" i="6" s="1"/>
  <c r="F393" i="6"/>
  <c r="N392" i="6"/>
  <c r="M392" i="6"/>
  <c r="L392" i="6"/>
  <c r="G392" i="6"/>
  <c r="H392" i="6" s="1"/>
  <c r="F392" i="6"/>
  <c r="N391" i="6"/>
  <c r="M391" i="6"/>
  <c r="L391" i="6"/>
  <c r="G391" i="6"/>
  <c r="H391" i="6" s="1"/>
  <c r="F391" i="6"/>
  <c r="N390" i="6"/>
  <c r="M390" i="6"/>
  <c r="L390" i="6"/>
  <c r="G390" i="6"/>
  <c r="H390" i="6" s="1"/>
  <c r="F390" i="6"/>
  <c r="N389" i="6"/>
  <c r="M389" i="6"/>
  <c r="L389" i="6"/>
  <c r="G389" i="6"/>
  <c r="H389" i="6" s="1"/>
  <c r="F389" i="6"/>
  <c r="N388" i="6"/>
  <c r="M388" i="6"/>
  <c r="L388" i="6"/>
  <c r="G388" i="6"/>
  <c r="H388" i="6" s="1"/>
  <c r="F388" i="6"/>
  <c r="N387" i="6"/>
  <c r="M387" i="6"/>
  <c r="L387" i="6"/>
  <c r="G387" i="6"/>
  <c r="H387" i="6" s="1"/>
  <c r="F387" i="6"/>
  <c r="N386" i="6"/>
  <c r="M386" i="6"/>
  <c r="L386" i="6"/>
  <c r="G386" i="6"/>
  <c r="H386" i="6" s="1"/>
  <c r="F386" i="6"/>
  <c r="N385" i="6"/>
  <c r="M385" i="6"/>
  <c r="L385" i="6"/>
  <c r="G385" i="6"/>
  <c r="H385" i="6" s="1"/>
  <c r="F385" i="6"/>
  <c r="N384" i="6"/>
  <c r="M384" i="6"/>
  <c r="L384" i="6"/>
  <c r="G384" i="6"/>
  <c r="H384" i="6" s="1"/>
  <c r="F384" i="6"/>
  <c r="N383" i="6"/>
  <c r="M383" i="6"/>
  <c r="L383" i="6"/>
  <c r="G383" i="6"/>
  <c r="H383" i="6" s="1"/>
  <c r="F383" i="6"/>
  <c r="N382" i="6"/>
  <c r="M382" i="6"/>
  <c r="L382" i="6"/>
  <c r="G382" i="6"/>
  <c r="H382" i="6" s="1"/>
  <c r="F382" i="6"/>
  <c r="N381" i="6"/>
  <c r="M381" i="6"/>
  <c r="L381" i="6"/>
  <c r="G381" i="6"/>
  <c r="H381" i="6" s="1"/>
  <c r="F381" i="6"/>
  <c r="N380" i="6"/>
  <c r="M380" i="6"/>
  <c r="L380" i="6"/>
  <c r="G380" i="6"/>
  <c r="H380" i="6" s="1"/>
  <c r="F380" i="6"/>
  <c r="N379" i="6"/>
  <c r="O379" i="6" s="1"/>
  <c r="P379" i="6" s="1"/>
  <c r="M379" i="6"/>
  <c r="L379" i="6"/>
  <c r="G379" i="6"/>
  <c r="H379" i="6" s="1"/>
  <c r="F379" i="6"/>
  <c r="N378" i="6"/>
  <c r="O378" i="6" s="1"/>
  <c r="P378" i="6" s="1"/>
  <c r="M378" i="6"/>
  <c r="L378" i="6"/>
  <c r="G378" i="6"/>
  <c r="H378" i="6" s="1"/>
  <c r="F378" i="6"/>
  <c r="N377" i="6"/>
  <c r="O377" i="6" s="1"/>
  <c r="P377" i="6" s="1"/>
  <c r="M377" i="6"/>
  <c r="L377" i="6"/>
  <c r="G377" i="6"/>
  <c r="H377" i="6" s="1"/>
  <c r="F377" i="6"/>
  <c r="N376" i="6"/>
  <c r="M376" i="6"/>
  <c r="O376" i="6" s="1"/>
  <c r="P376" i="6" s="1"/>
  <c r="L376" i="6"/>
  <c r="G376" i="6"/>
  <c r="H376" i="6" s="1"/>
  <c r="F376" i="6"/>
  <c r="N375" i="6"/>
  <c r="M375" i="6"/>
  <c r="O375" i="6" s="1"/>
  <c r="P375" i="6" s="1"/>
  <c r="L375" i="6"/>
  <c r="G375" i="6"/>
  <c r="H375" i="6" s="1"/>
  <c r="F375" i="6"/>
  <c r="N374" i="6"/>
  <c r="M374" i="6"/>
  <c r="O374" i="6" s="1"/>
  <c r="P374" i="6" s="1"/>
  <c r="L374" i="6"/>
  <c r="G374" i="6"/>
  <c r="H374" i="6" s="1"/>
  <c r="F374" i="6"/>
  <c r="N373" i="6"/>
  <c r="M373" i="6"/>
  <c r="O373" i="6" s="1"/>
  <c r="P373" i="6" s="1"/>
  <c r="L373" i="6"/>
  <c r="G373" i="6"/>
  <c r="H373" i="6" s="1"/>
  <c r="F373" i="6"/>
  <c r="N372" i="6"/>
  <c r="M372" i="6"/>
  <c r="O372" i="6" s="1"/>
  <c r="P372" i="6" s="1"/>
  <c r="L372" i="6"/>
  <c r="G372" i="6"/>
  <c r="H372" i="6" s="1"/>
  <c r="F372" i="6"/>
  <c r="N371" i="6"/>
  <c r="M371" i="6"/>
  <c r="O371" i="6" s="1"/>
  <c r="P371" i="6" s="1"/>
  <c r="L371" i="6"/>
  <c r="G371" i="6"/>
  <c r="H371" i="6" s="1"/>
  <c r="F371" i="6"/>
  <c r="N370" i="6"/>
  <c r="M370" i="6"/>
  <c r="O370" i="6" s="1"/>
  <c r="P370" i="6" s="1"/>
  <c r="L370" i="6"/>
  <c r="G370" i="6"/>
  <c r="H370" i="6" s="1"/>
  <c r="F370" i="6"/>
  <c r="N369" i="6"/>
  <c r="M369" i="6"/>
  <c r="O369" i="6" s="1"/>
  <c r="P369" i="6" s="1"/>
  <c r="L369" i="6"/>
  <c r="G369" i="6"/>
  <c r="H369" i="6" s="1"/>
  <c r="F369" i="6"/>
  <c r="N368" i="6"/>
  <c r="M368" i="6"/>
  <c r="O368" i="6" s="1"/>
  <c r="P368" i="6" s="1"/>
  <c r="L368" i="6"/>
  <c r="G368" i="6"/>
  <c r="H368" i="6" s="1"/>
  <c r="F368" i="6"/>
  <c r="N367" i="6"/>
  <c r="M367" i="6"/>
  <c r="O367" i="6" s="1"/>
  <c r="P367" i="6" s="1"/>
  <c r="L367" i="6"/>
  <c r="G367" i="6"/>
  <c r="H367" i="6" s="1"/>
  <c r="F367" i="6"/>
  <c r="N366" i="6"/>
  <c r="M366" i="6"/>
  <c r="O366" i="6" s="1"/>
  <c r="P366" i="6" s="1"/>
  <c r="L366" i="6"/>
  <c r="G366" i="6"/>
  <c r="H366" i="6" s="1"/>
  <c r="F366" i="6"/>
  <c r="N365" i="6"/>
  <c r="M365" i="6"/>
  <c r="O365" i="6" s="1"/>
  <c r="P365" i="6" s="1"/>
  <c r="L365" i="6"/>
  <c r="G365" i="6"/>
  <c r="H365" i="6" s="1"/>
  <c r="F365" i="6"/>
  <c r="N364" i="6"/>
  <c r="M364" i="6"/>
  <c r="O364" i="6" s="1"/>
  <c r="P364" i="6" s="1"/>
  <c r="L364" i="6"/>
  <c r="G364" i="6"/>
  <c r="H364" i="6" s="1"/>
  <c r="F364" i="6"/>
  <c r="N363" i="6"/>
  <c r="M363" i="6"/>
  <c r="O363" i="6" s="1"/>
  <c r="P363" i="6" s="1"/>
  <c r="L363" i="6"/>
  <c r="G363" i="6"/>
  <c r="H363" i="6" s="1"/>
  <c r="F363" i="6"/>
  <c r="N362" i="6"/>
  <c r="M362" i="6"/>
  <c r="O362" i="6" s="1"/>
  <c r="P362" i="6" s="1"/>
  <c r="L362" i="6"/>
  <c r="G362" i="6"/>
  <c r="H362" i="6" s="1"/>
  <c r="F362" i="6"/>
  <c r="N361" i="6"/>
  <c r="M361" i="6"/>
  <c r="O361" i="6" s="1"/>
  <c r="P361" i="6" s="1"/>
  <c r="L361" i="6"/>
  <c r="G361" i="6"/>
  <c r="H361" i="6" s="1"/>
  <c r="F361" i="6"/>
  <c r="N360" i="6"/>
  <c r="M360" i="6"/>
  <c r="O360" i="6" s="1"/>
  <c r="P360" i="6" s="1"/>
  <c r="L360" i="6"/>
  <c r="G360" i="6"/>
  <c r="H360" i="6" s="1"/>
  <c r="F360" i="6"/>
  <c r="N359" i="6"/>
  <c r="M359" i="6"/>
  <c r="O359" i="6" s="1"/>
  <c r="P359" i="6" s="1"/>
  <c r="L359" i="6"/>
  <c r="G359" i="6"/>
  <c r="H359" i="6" s="1"/>
  <c r="F359" i="6"/>
  <c r="N358" i="6"/>
  <c r="M358" i="6"/>
  <c r="O358" i="6" s="1"/>
  <c r="P358" i="6" s="1"/>
  <c r="L358" i="6"/>
  <c r="G358" i="6"/>
  <c r="H358" i="6" s="1"/>
  <c r="F358" i="6"/>
  <c r="N357" i="6"/>
  <c r="M357" i="6"/>
  <c r="O357" i="6" s="1"/>
  <c r="P357" i="6" s="1"/>
  <c r="L357" i="6"/>
  <c r="G357" i="6"/>
  <c r="H357" i="6" s="1"/>
  <c r="F357" i="6"/>
  <c r="N356" i="6"/>
  <c r="M356" i="6"/>
  <c r="O356" i="6" s="1"/>
  <c r="P356" i="6" s="1"/>
  <c r="L356" i="6"/>
  <c r="G356" i="6"/>
  <c r="H356" i="6" s="1"/>
  <c r="F356" i="6"/>
  <c r="N355" i="6"/>
  <c r="M355" i="6"/>
  <c r="O355" i="6" s="1"/>
  <c r="P355" i="6" s="1"/>
  <c r="L355" i="6"/>
  <c r="G355" i="6"/>
  <c r="H355" i="6" s="1"/>
  <c r="F355" i="6"/>
  <c r="N354" i="6"/>
  <c r="M354" i="6"/>
  <c r="O354" i="6" s="1"/>
  <c r="P354" i="6" s="1"/>
  <c r="L354" i="6"/>
  <c r="G354" i="6"/>
  <c r="H354" i="6" s="1"/>
  <c r="F354" i="6"/>
  <c r="N353" i="6"/>
  <c r="M353" i="6"/>
  <c r="O353" i="6" s="1"/>
  <c r="P353" i="6" s="1"/>
  <c r="L353" i="6"/>
  <c r="G353" i="6"/>
  <c r="H353" i="6" s="1"/>
  <c r="F353" i="6"/>
  <c r="N352" i="6"/>
  <c r="M352" i="6"/>
  <c r="O352" i="6" s="1"/>
  <c r="P352" i="6" s="1"/>
  <c r="L352" i="6"/>
  <c r="G352" i="6"/>
  <c r="H352" i="6" s="1"/>
  <c r="F352" i="6"/>
  <c r="N351" i="6"/>
  <c r="M351" i="6"/>
  <c r="O351" i="6" s="1"/>
  <c r="P351" i="6" s="1"/>
  <c r="L351" i="6"/>
  <c r="G351" i="6"/>
  <c r="H351" i="6" s="1"/>
  <c r="F351" i="6"/>
  <c r="N350" i="6"/>
  <c r="M350" i="6"/>
  <c r="O350" i="6" s="1"/>
  <c r="P350" i="6" s="1"/>
  <c r="L350" i="6"/>
  <c r="G350" i="6"/>
  <c r="H350" i="6" s="1"/>
  <c r="F350" i="6"/>
  <c r="N349" i="6"/>
  <c r="M349" i="6"/>
  <c r="O349" i="6" s="1"/>
  <c r="P349" i="6" s="1"/>
  <c r="L349" i="6"/>
  <c r="G349" i="6"/>
  <c r="H349" i="6" s="1"/>
  <c r="F349" i="6"/>
  <c r="N348" i="6"/>
  <c r="M348" i="6"/>
  <c r="O348" i="6" s="1"/>
  <c r="P348" i="6" s="1"/>
  <c r="L348" i="6"/>
  <c r="G348" i="6"/>
  <c r="H348" i="6" s="1"/>
  <c r="F348" i="6"/>
  <c r="N347" i="6"/>
  <c r="M347" i="6"/>
  <c r="O347" i="6" s="1"/>
  <c r="P347" i="6" s="1"/>
  <c r="L347" i="6"/>
  <c r="G347" i="6"/>
  <c r="H347" i="6" s="1"/>
  <c r="F347" i="6"/>
  <c r="N346" i="6"/>
  <c r="M346" i="6"/>
  <c r="O346" i="6" s="1"/>
  <c r="P346" i="6" s="1"/>
  <c r="L346" i="6"/>
  <c r="G346" i="6"/>
  <c r="H346" i="6" s="1"/>
  <c r="F346" i="6"/>
  <c r="N345" i="6"/>
  <c r="M345" i="6"/>
  <c r="O345" i="6" s="1"/>
  <c r="P345" i="6" s="1"/>
  <c r="L345" i="6"/>
  <c r="G345" i="6"/>
  <c r="H345" i="6" s="1"/>
  <c r="F345" i="6"/>
  <c r="N344" i="6"/>
  <c r="M344" i="6"/>
  <c r="O344" i="6" s="1"/>
  <c r="P344" i="6" s="1"/>
  <c r="L344" i="6"/>
  <c r="G344" i="6"/>
  <c r="H344" i="6" s="1"/>
  <c r="F344" i="6"/>
  <c r="N343" i="6"/>
  <c r="M343" i="6"/>
  <c r="O343" i="6" s="1"/>
  <c r="P343" i="6" s="1"/>
  <c r="L343" i="6"/>
  <c r="G343" i="6"/>
  <c r="H343" i="6" s="1"/>
  <c r="F343" i="6"/>
  <c r="N342" i="6"/>
  <c r="M342" i="6"/>
  <c r="O342" i="6" s="1"/>
  <c r="P342" i="6" s="1"/>
  <c r="L342" i="6"/>
  <c r="G342" i="6"/>
  <c r="H342" i="6" s="1"/>
  <c r="F342" i="6"/>
  <c r="N341" i="6"/>
  <c r="M341" i="6"/>
  <c r="O341" i="6" s="1"/>
  <c r="P341" i="6" s="1"/>
  <c r="L341" i="6"/>
  <c r="G341" i="6"/>
  <c r="H341" i="6" s="1"/>
  <c r="F341" i="6"/>
  <c r="N340" i="6"/>
  <c r="M340" i="6"/>
  <c r="O340" i="6" s="1"/>
  <c r="P340" i="6" s="1"/>
  <c r="L340" i="6"/>
  <c r="G340" i="6"/>
  <c r="H340" i="6" s="1"/>
  <c r="F340" i="6"/>
  <c r="N339" i="6"/>
  <c r="M339" i="6"/>
  <c r="O339" i="6" s="1"/>
  <c r="P339" i="6" s="1"/>
  <c r="L339" i="6"/>
  <c r="G339" i="6"/>
  <c r="H339" i="6" s="1"/>
  <c r="F339" i="6"/>
  <c r="N338" i="6"/>
  <c r="M338" i="6"/>
  <c r="O338" i="6" s="1"/>
  <c r="P338" i="6" s="1"/>
  <c r="L338" i="6"/>
  <c r="G338" i="6"/>
  <c r="H338" i="6" s="1"/>
  <c r="F338" i="6"/>
  <c r="N337" i="6"/>
  <c r="M337" i="6"/>
  <c r="O337" i="6" s="1"/>
  <c r="P337" i="6" s="1"/>
  <c r="L337" i="6"/>
  <c r="G337" i="6"/>
  <c r="H337" i="6" s="1"/>
  <c r="F337" i="6"/>
  <c r="N336" i="6"/>
  <c r="M336" i="6"/>
  <c r="O336" i="6" s="1"/>
  <c r="P336" i="6" s="1"/>
  <c r="L336" i="6"/>
  <c r="G336" i="6"/>
  <c r="H336" i="6" s="1"/>
  <c r="F336" i="6"/>
  <c r="N335" i="6"/>
  <c r="M335" i="6"/>
  <c r="O335" i="6" s="1"/>
  <c r="P335" i="6" s="1"/>
  <c r="L335" i="6"/>
  <c r="G335" i="6"/>
  <c r="H335" i="6" s="1"/>
  <c r="F335" i="6"/>
  <c r="N334" i="6"/>
  <c r="M334" i="6"/>
  <c r="O334" i="6" s="1"/>
  <c r="P334" i="6" s="1"/>
  <c r="L334" i="6"/>
  <c r="G334" i="6"/>
  <c r="H334" i="6" s="1"/>
  <c r="F334" i="6"/>
  <c r="N333" i="6"/>
  <c r="M333" i="6"/>
  <c r="O333" i="6" s="1"/>
  <c r="P333" i="6" s="1"/>
  <c r="L333" i="6"/>
  <c r="G333" i="6"/>
  <c r="H333" i="6" s="1"/>
  <c r="F333" i="6"/>
  <c r="N332" i="6"/>
  <c r="M332" i="6"/>
  <c r="O332" i="6" s="1"/>
  <c r="P332" i="6" s="1"/>
  <c r="L332" i="6"/>
  <c r="G332" i="6"/>
  <c r="H332" i="6" s="1"/>
  <c r="F332" i="6"/>
  <c r="N331" i="6"/>
  <c r="M331" i="6"/>
  <c r="O331" i="6" s="1"/>
  <c r="P331" i="6" s="1"/>
  <c r="L331" i="6"/>
  <c r="G331" i="6"/>
  <c r="H331" i="6" s="1"/>
  <c r="F331" i="6"/>
  <c r="N330" i="6"/>
  <c r="M330" i="6"/>
  <c r="O330" i="6" s="1"/>
  <c r="P330" i="6" s="1"/>
  <c r="L330" i="6"/>
  <c r="G330" i="6"/>
  <c r="H330" i="6" s="1"/>
  <c r="F330" i="6"/>
  <c r="N329" i="6"/>
  <c r="M329" i="6"/>
  <c r="O329" i="6" s="1"/>
  <c r="P329" i="6" s="1"/>
  <c r="L329" i="6"/>
  <c r="G329" i="6"/>
  <c r="H329" i="6" s="1"/>
  <c r="F329" i="6"/>
  <c r="N328" i="6"/>
  <c r="M328" i="6"/>
  <c r="O328" i="6" s="1"/>
  <c r="P328" i="6" s="1"/>
  <c r="L328" i="6"/>
  <c r="G328" i="6"/>
  <c r="H328" i="6" s="1"/>
  <c r="F328" i="6"/>
  <c r="N327" i="6"/>
  <c r="M327" i="6"/>
  <c r="O327" i="6" s="1"/>
  <c r="P327" i="6" s="1"/>
  <c r="L327" i="6"/>
  <c r="G327" i="6"/>
  <c r="H327" i="6" s="1"/>
  <c r="F327" i="6"/>
  <c r="N326" i="6"/>
  <c r="M326" i="6"/>
  <c r="O326" i="6" s="1"/>
  <c r="P326" i="6" s="1"/>
  <c r="L326" i="6"/>
  <c r="G326" i="6"/>
  <c r="H326" i="6" s="1"/>
  <c r="F326" i="6"/>
  <c r="N325" i="6"/>
  <c r="M325" i="6"/>
  <c r="O325" i="6" s="1"/>
  <c r="P325" i="6" s="1"/>
  <c r="L325" i="6"/>
  <c r="G325" i="6"/>
  <c r="H325" i="6" s="1"/>
  <c r="F325" i="6"/>
  <c r="N324" i="6"/>
  <c r="M324" i="6"/>
  <c r="O324" i="6" s="1"/>
  <c r="P324" i="6" s="1"/>
  <c r="L324" i="6"/>
  <c r="G324" i="6"/>
  <c r="H324" i="6" s="1"/>
  <c r="F324" i="6"/>
  <c r="N323" i="6"/>
  <c r="M323" i="6"/>
  <c r="O323" i="6" s="1"/>
  <c r="P323" i="6" s="1"/>
  <c r="L323" i="6"/>
  <c r="G323" i="6"/>
  <c r="H323" i="6" s="1"/>
  <c r="F323" i="6"/>
  <c r="N322" i="6"/>
  <c r="M322" i="6"/>
  <c r="O322" i="6" s="1"/>
  <c r="P322" i="6" s="1"/>
  <c r="L322" i="6"/>
  <c r="G322" i="6"/>
  <c r="H322" i="6" s="1"/>
  <c r="F322" i="6"/>
  <c r="N321" i="6"/>
  <c r="M321" i="6"/>
  <c r="O321" i="6" s="1"/>
  <c r="P321" i="6" s="1"/>
  <c r="L321" i="6"/>
  <c r="G321" i="6"/>
  <c r="H321" i="6" s="1"/>
  <c r="F321" i="6"/>
  <c r="N320" i="6"/>
  <c r="M320" i="6"/>
  <c r="O320" i="6" s="1"/>
  <c r="P320" i="6" s="1"/>
  <c r="L320" i="6"/>
  <c r="G320" i="6"/>
  <c r="H320" i="6" s="1"/>
  <c r="F320" i="6"/>
  <c r="N319" i="6"/>
  <c r="M319" i="6"/>
  <c r="O319" i="6" s="1"/>
  <c r="P319" i="6" s="1"/>
  <c r="L319" i="6"/>
  <c r="G319" i="6"/>
  <c r="H319" i="6" s="1"/>
  <c r="F319" i="6"/>
  <c r="N318" i="6"/>
  <c r="M318" i="6"/>
  <c r="O318" i="6" s="1"/>
  <c r="P318" i="6" s="1"/>
  <c r="L318" i="6"/>
  <c r="G318" i="6"/>
  <c r="H318" i="6" s="1"/>
  <c r="F318" i="6"/>
  <c r="N317" i="6"/>
  <c r="M317" i="6"/>
  <c r="O317" i="6" s="1"/>
  <c r="P317" i="6" s="1"/>
  <c r="L317" i="6"/>
  <c r="G317" i="6"/>
  <c r="H317" i="6" s="1"/>
  <c r="F317" i="6"/>
  <c r="N316" i="6"/>
  <c r="M316" i="6"/>
  <c r="O316" i="6" s="1"/>
  <c r="P316" i="6" s="1"/>
  <c r="L316" i="6"/>
  <c r="G316" i="6"/>
  <c r="H316" i="6" s="1"/>
  <c r="F316" i="6"/>
  <c r="N315" i="6"/>
  <c r="M315" i="6"/>
  <c r="O315" i="6" s="1"/>
  <c r="P315" i="6" s="1"/>
  <c r="L315" i="6"/>
  <c r="G315" i="6"/>
  <c r="H315" i="6" s="1"/>
  <c r="F315" i="6"/>
  <c r="N314" i="6"/>
  <c r="M314" i="6"/>
  <c r="O314" i="6" s="1"/>
  <c r="P314" i="6" s="1"/>
  <c r="L314" i="6"/>
  <c r="G314" i="6"/>
  <c r="H314" i="6" s="1"/>
  <c r="F314" i="6"/>
  <c r="N313" i="6"/>
  <c r="M313" i="6"/>
  <c r="O313" i="6" s="1"/>
  <c r="P313" i="6" s="1"/>
  <c r="L313" i="6"/>
  <c r="G313" i="6"/>
  <c r="H313" i="6" s="1"/>
  <c r="F313" i="6"/>
  <c r="N312" i="6"/>
  <c r="M312" i="6"/>
  <c r="O312" i="6" s="1"/>
  <c r="P312" i="6" s="1"/>
  <c r="L312" i="6"/>
  <c r="G312" i="6"/>
  <c r="H312" i="6" s="1"/>
  <c r="F312" i="6"/>
  <c r="N311" i="6"/>
  <c r="M311" i="6"/>
  <c r="O311" i="6" s="1"/>
  <c r="P311" i="6" s="1"/>
  <c r="L311" i="6"/>
  <c r="G311" i="6"/>
  <c r="H311" i="6" s="1"/>
  <c r="F311" i="6"/>
  <c r="N310" i="6"/>
  <c r="M310" i="6"/>
  <c r="O310" i="6" s="1"/>
  <c r="P310" i="6" s="1"/>
  <c r="L310" i="6"/>
  <c r="G310" i="6"/>
  <c r="H310" i="6" s="1"/>
  <c r="F310" i="6"/>
  <c r="N309" i="6"/>
  <c r="M309" i="6"/>
  <c r="O309" i="6" s="1"/>
  <c r="P309" i="6" s="1"/>
  <c r="L309" i="6"/>
  <c r="G309" i="6"/>
  <c r="H309" i="6" s="1"/>
  <c r="F309" i="6"/>
  <c r="N308" i="6"/>
  <c r="M308" i="6"/>
  <c r="O308" i="6" s="1"/>
  <c r="P308" i="6" s="1"/>
  <c r="L308" i="6"/>
  <c r="G308" i="6"/>
  <c r="H308" i="6" s="1"/>
  <c r="F308" i="6"/>
  <c r="N307" i="6"/>
  <c r="M307" i="6"/>
  <c r="O307" i="6" s="1"/>
  <c r="P307" i="6" s="1"/>
  <c r="L307" i="6"/>
  <c r="G307" i="6"/>
  <c r="H307" i="6" s="1"/>
  <c r="F307" i="6"/>
  <c r="N306" i="6"/>
  <c r="M306" i="6"/>
  <c r="O306" i="6" s="1"/>
  <c r="P306" i="6" s="1"/>
  <c r="L306" i="6"/>
  <c r="G306" i="6"/>
  <c r="H306" i="6" s="1"/>
  <c r="F306" i="6"/>
  <c r="N305" i="6"/>
  <c r="M305" i="6"/>
  <c r="O305" i="6" s="1"/>
  <c r="P305" i="6" s="1"/>
  <c r="L305" i="6"/>
  <c r="G305" i="6"/>
  <c r="H305" i="6" s="1"/>
  <c r="F305" i="6"/>
  <c r="N304" i="6"/>
  <c r="M304" i="6"/>
  <c r="O304" i="6" s="1"/>
  <c r="P304" i="6" s="1"/>
  <c r="L304" i="6"/>
  <c r="G304" i="6"/>
  <c r="H304" i="6" s="1"/>
  <c r="F304" i="6"/>
  <c r="N303" i="6"/>
  <c r="M303" i="6"/>
  <c r="O303" i="6" s="1"/>
  <c r="P303" i="6" s="1"/>
  <c r="L303" i="6"/>
  <c r="G303" i="6"/>
  <c r="H303" i="6" s="1"/>
  <c r="F303" i="6"/>
  <c r="N302" i="6"/>
  <c r="M302" i="6"/>
  <c r="O302" i="6" s="1"/>
  <c r="P302" i="6" s="1"/>
  <c r="L302" i="6"/>
  <c r="G302" i="6"/>
  <c r="H302" i="6" s="1"/>
  <c r="F302" i="6"/>
  <c r="N301" i="6"/>
  <c r="M301" i="6"/>
  <c r="O301" i="6" s="1"/>
  <c r="P301" i="6" s="1"/>
  <c r="L301" i="6"/>
  <c r="G301" i="6"/>
  <c r="H301" i="6" s="1"/>
  <c r="F301" i="6"/>
  <c r="N300" i="6"/>
  <c r="M300" i="6"/>
  <c r="O300" i="6" s="1"/>
  <c r="P300" i="6" s="1"/>
  <c r="L300" i="6"/>
  <c r="G300" i="6"/>
  <c r="H300" i="6" s="1"/>
  <c r="F300" i="6"/>
  <c r="N299" i="6"/>
  <c r="M299" i="6"/>
  <c r="O299" i="6" s="1"/>
  <c r="P299" i="6" s="1"/>
  <c r="L299" i="6"/>
  <c r="G299" i="6"/>
  <c r="H299" i="6" s="1"/>
  <c r="F299" i="6"/>
  <c r="N298" i="6"/>
  <c r="M298" i="6"/>
  <c r="O298" i="6" s="1"/>
  <c r="P298" i="6" s="1"/>
  <c r="L298" i="6"/>
  <c r="G298" i="6"/>
  <c r="H298" i="6" s="1"/>
  <c r="F298" i="6"/>
  <c r="N297" i="6"/>
  <c r="M297" i="6"/>
  <c r="O297" i="6" s="1"/>
  <c r="P297" i="6" s="1"/>
  <c r="L297" i="6"/>
  <c r="G297" i="6"/>
  <c r="H297" i="6" s="1"/>
  <c r="F297" i="6"/>
  <c r="N296" i="6"/>
  <c r="M296" i="6"/>
  <c r="O296" i="6" s="1"/>
  <c r="P296" i="6" s="1"/>
  <c r="L296" i="6"/>
  <c r="G296" i="6"/>
  <c r="H296" i="6" s="1"/>
  <c r="F296" i="6"/>
  <c r="N295" i="6"/>
  <c r="M295" i="6"/>
  <c r="O295" i="6" s="1"/>
  <c r="P295" i="6" s="1"/>
  <c r="L295" i="6"/>
  <c r="G295" i="6"/>
  <c r="H295" i="6" s="1"/>
  <c r="F295" i="6"/>
  <c r="N294" i="6"/>
  <c r="M294" i="6"/>
  <c r="O294" i="6" s="1"/>
  <c r="P294" i="6" s="1"/>
  <c r="L294" i="6"/>
  <c r="G294" i="6"/>
  <c r="H294" i="6" s="1"/>
  <c r="F294" i="6"/>
  <c r="N293" i="6"/>
  <c r="M293" i="6"/>
  <c r="O293" i="6" s="1"/>
  <c r="P293" i="6" s="1"/>
  <c r="L293" i="6"/>
  <c r="G293" i="6"/>
  <c r="H293" i="6" s="1"/>
  <c r="F293" i="6"/>
  <c r="N292" i="6"/>
  <c r="M292" i="6"/>
  <c r="O292" i="6" s="1"/>
  <c r="P292" i="6" s="1"/>
  <c r="L292" i="6"/>
  <c r="G292" i="6"/>
  <c r="H292" i="6" s="1"/>
  <c r="F292" i="6"/>
  <c r="N291" i="6"/>
  <c r="M291" i="6"/>
  <c r="O291" i="6" s="1"/>
  <c r="P291" i="6" s="1"/>
  <c r="L291" i="6"/>
  <c r="G291" i="6"/>
  <c r="H291" i="6" s="1"/>
  <c r="F291" i="6"/>
  <c r="N290" i="6"/>
  <c r="M290" i="6"/>
  <c r="O290" i="6" s="1"/>
  <c r="P290" i="6" s="1"/>
  <c r="L290" i="6"/>
  <c r="G290" i="6"/>
  <c r="H290" i="6" s="1"/>
  <c r="F290" i="6"/>
  <c r="N289" i="6"/>
  <c r="M289" i="6"/>
  <c r="O289" i="6" s="1"/>
  <c r="P289" i="6" s="1"/>
  <c r="L289" i="6"/>
  <c r="G289" i="6"/>
  <c r="H289" i="6" s="1"/>
  <c r="F289" i="6"/>
  <c r="N288" i="6"/>
  <c r="M288" i="6"/>
  <c r="O288" i="6" s="1"/>
  <c r="P288" i="6" s="1"/>
  <c r="L288" i="6"/>
  <c r="G288" i="6"/>
  <c r="H288" i="6" s="1"/>
  <c r="F288" i="6"/>
  <c r="N287" i="6"/>
  <c r="M287" i="6"/>
  <c r="O287" i="6" s="1"/>
  <c r="P287" i="6" s="1"/>
  <c r="L287" i="6"/>
  <c r="G287" i="6"/>
  <c r="H287" i="6" s="1"/>
  <c r="F287" i="6"/>
  <c r="N286" i="6"/>
  <c r="M286" i="6"/>
  <c r="O286" i="6" s="1"/>
  <c r="P286" i="6" s="1"/>
  <c r="L286" i="6"/>
  <c r="G286" i="6"/>
  <c r="H286" i="6" s="1"/>
  <c r="F286" i="6"/>
  <c r="N285" i="6"/>
  <c r="M285" i="6"/>
  <c r="O285" i="6" s="1"/>
  <c r="P285" i="6" s="1"/>
  <c r="L285" i="6"/>
  <c r="G285" i="6"/>
  <c r="H285" i="6" s="1"/>
  <c r="F285" i="6"/>
  <c r="N284" i="6"/>
  <c r="M284" i="6"/>
  <c r="O284" i="6" s="1"/>
  <c r="P284" i="6" s="1"/>
  <c r="L284" i="6"/>
  <c r="G284" i="6"/>
  <c r="H284" i="6" s="1"/>
  <c r="F284" i="6"/>
  <c r="N283" i="6"/>
  <c r="M283" i="6"/>
  <c r="O283" i="6" s="1"/>
  <c r="P283" i="6" s="1"/>
  <c r="L283" i="6"/>
  <c r="G283" i="6"/>
  <c r="H283" i="6" s="1"/>
  <c r="F283" i="6"/>
  <c r="N282" i="6"/>
  <c r="M282" i="6"/>
  <c r="O282" i="6" s="1"/>
  <c r="P282" i="6" s="1"/>
  <c r="L282" i="6"/>
  <c r="G282" i="6"/>
  <c r="H282" i="6" s="1"/>
  <c r="F282" i="6"/>
  <c r="N281" i="6"/>
  <c r="M281" i="6"/>
  <c r="O281" i="6" s="1"/>
  <c r="P281" i="6" s="1"/>
  <c r="L281" i="6"/>
  <c r="G281" i="6"/>
  <c r="H281" i="6" s="1"/>
  <c r="F281" i="6"/>
  <c r="N280" i="6"/>
  <c r="M280" i="6"/>
  <c r="O280" i="6" s="1"/>
  <c r="P280" i="6" s="1"/>
  <c r="L280" i="6"/>
  <c r="G280" i="6"/>
  <c r="H280" i="6" s="1"/>
  <c r="F280" i="6"/>
  <c r="N279" i="6"/>
  <c r="M279" i="6"/>
  <c r="O279" i="6" s="1"/>
  <c r="P279" i="6" s="1"/>
  <c r="L279" i="6"/>
  <c r="G279" i="6"/>
  <c r="H279" i="6" s="1"/>
  <c r="F279" i="6"/>
  <c r="N278" i="6"/>
  <c r="M278" i="6"/>
  <c r="O278" i="6" s="1"/>
  <c r="P278" i="6" s="1"/>
  <c r="L278" i="6"/>
  <c r="G278" i="6"/>
  <c r="H278" i="6" s="1"/>
  <c r="F278" i="6"/>
  <c r="N277" i="6"/>
  <c r="M277" i="6"/>
  <c r="O277" i="6" s="1"/>
  <c r="P277" i="6" s="1"/>
  <c r="L277" i="6"/>
  <c r="G277" i="6"/>
  <c r="H277" i="6" s="1"/>
  <c r="F277" i="6"/>
  <c r="N276" i="6"/>
  <c r="M276" i="6"/>
  <c r="O276" i="6" s="1"/>
  <c r="P276" i="6" s="1"/>
  <c r="L276" i="6"/>
  <c r="G276" i="6"/>
  <c r="H276" i="6" s="1"/>
  <c r="F276" i="6"/>
  <c r="N275" i="6"/>
  <c r="M275" i="6"/>
  <c r="O275" i="6" s="1"/>
  <c r="P275" i="6" s="1"/>
  <c r="L275" i="6"/>
  <c r="G275" i="6"/>
  <c r="H275" i="6" s="1"/>
  <c r="F275" i="6"/>
  <c r="N274" i="6"/>
  <c r="M274" i="6"/>
  <c r="O274" i="6" s="1"/>
  <c r="P274" i="6" s="1"/>
  <c r="L274" i="6"/>
  <c r="G274" i="6"/>
  <c r="H274" i="6" s="1"/>
  <c r="F274" i="6"/>
  <c r="N273" i="6"/>
  <c r="M273" i="6"/>
  <c r="O273" i="6" s="1"/>
  <c r="P273" i="6" s="1"/>
  <c r="L273" i="6"/>
  <c r="G273" i="6"/>
  <c r="H273" i="6" s="1"/>
  <c r="F273" i="6"/>
  <c r="N272" i="6"/>
  <c r="M272" i="6"/>
  <c r="O272" i="6" s="1"/>
  <c r="P272" i="6" s="1"/>
  <c r="L272" i="6"/>
  <c r="G272" i="6"/>
  <c r="H272" i="6" s="1"/>
  <c r="F272" i="6"/>
  <c r="N271" i="6"/>
  <c r="M271" i="6"/>
  <c r="O271" i="6" s="1"/>
  <c r="P271" i="6" s="1"/>
  <c r="L271" i="6"/>
  <c r="G271" i="6"/>
  <c r="H271" i="6" s="1"/>
  <c r="F271" i="6"/>
  <c r="N270" i="6"/>
  <c r="M270" i="6"/>
  <c r="O270" i="6" s="1"/>
  <c r="P270" i="6" s="1"/>
  <c r="L270" i="6"/>
  <c r="G270" i="6"/>
  <c r="H270" i="6" s="1"/>
  <c r="F270" i="6"/>
  <c r="N269" i="6"/>
  <c r="M269" i="6"/>
  <c r="O269" i="6" s="1"/>
  <c r="P269" i="6" s="1"/>
  <c r="L269" i="6"/>
  <c r="G269" i="6"/>
  <c r="H269" i="6" s="1"/>
  <c r="F269" i="6"/>
  <c r="N268" i="6"/>
  <c r="M268" i="6"/>
  <c r="O268" i="6" s="1"/>
  <c r="P268" i="6" s="1"/>
  <c r="L268" i="6"/>
  <c r="G268" i="6"/>
  <c r="H268" i="6" s="1"/>
  <c r="F268" i="6"/>
  <c r="N267" i="6"/>
  <c r="M267" i="6"/>
  <c r="O267" i="6" s="1"/>
  <c r="P267" i="6" s="1"/>
  <c r="L267" i="6"/>
  <c r="G267" i="6"/>
  <c r="H267" i="6" s="1"/>
  <c r="F267" i="6"/>
  <c r="N266" i="6"/>
  <c r="M266" i="6"/>
  <c r="O266" i="6" s="1"/>
  <c r="P266" i="6" s="1"/>
  <c r="L266" i="6"/>
  <c r="G266" i="6"/>
  <c r="H266" i="6" s="1"/>
  <c r="F266" i="6"/>
  <c r="N265" i="6"/>
  <c r="M265" i="6"/>
  <c r="O265" i="6" s="1"/>
  <c r="P265" i="6" s="1"/>
  <c r="L265" i="6"/>
  <c r="G265" i="6"/>
  <c r="H265" i="6" s="1"/>
  <c r="F265" i="6"/>
  <c r="N264" i="6"/>
  <c r="M264" i="6"/>
  <c r="O264" i="6" s="1"/>
  <c r="P264" i="6" s="1"/>
  <c r="L264" i="6"/>
  <c r="G264" i="6"/>
  <c r="H264" i="6" s="1"/>
  <c r="F264" i="6"/>
  <c r="N263" i="6"/>
  <c r="M263" i="6"/>
  <c r="O263" i="6" s="1"/>
  <c r="P263" i="6" s="1"/>
  <c r="L263" i="6"/>
  <c r="G263" i="6"/>
  <c r="H263" i="6" s="1"/>
  <c r="F263" i="6"/>
  <c r="N262" i="6"/>
  <c r="M262" i="6"/>
  <c r="O262" i="6" s="1"/>
  <c r="P262" i="6" s="1"/>
  <c r="L262" i="6"/>
  <c r="G262" i="6"/>
  <c r="H262" i="6" s="1"/>
  <c r="F262" i="6"/>
  <c r="N261" i="6"/>
  <c r="M261" i="6"/>
  <c r="O261" i="6" s="1"/>
  <c r="P261" i="6" s="1"/>
  <c r="L261" i="6"/>
  <c r="G261" i="6"/>
  <c r="H261" i="6" s="1"/>
  <c r="F261" i="6"/>
  <c r="N260" i="6"/>
  <c r="M260" i="6"/>
  <c r="O260" i="6" s="1"/>
  <c r="P260" i="6" s="1"/>
  <c r="L260" i="6"/>
  <c r="G260" i="6"/>
  <c r="H260" i="6" s="1"/>
  <c r="F260" i="6"/>
  <c r="N259" i="6"/>
  <c r="M259" i="6"/>
  <c r="O259" i="6" s="1"/>
  <c r="P259" i="6" s="1"/>
  <c r="L259" i="6"/>
  <c r="G259" i="6"/>
  <c r="H259" i="6" s="1"/>
  <c r="F259" i="6"/>
  <c r="N258" i="6"/>
  <c r="M258" i="6"/>
  <c r="O258" i="6" s="1"/>
  <c r="P258" i="6" s="1"/>
  <c r="L258" i="6"/>
  <c r="G258" i="6"/>
  <c r="H258" i="6" s="1"/>
  <c r="F258" i="6"/>
  <c r="N257" i="6"/>
  <c r="M257" i="6"/>
  <c r="O257" i="6" s="1"/>
  <c r="P257" i="6" s="1"/>
  <c r="L257" i="6"/>
  <c r="G257" i="6"/>
  <c r="H257" i="6" s="1"/>
  <c r="F257" i="6"/>
  <c r="N256" i="6"/>
  <c r="M256" i="6"/>
  <c r="O256" i="6" s="1"/>
  <c r="P256" i="6" s="1"/>
  <c r="L256" i="6"/>
  <c r="G256" i="6"/>
  <c r="H256" i="6" s="1"/>
  <c r="F256" i="6"/>
  <c r="N255" i="6"/>
  <c r="M255" i="6"/>
  <c r="O255" i="6" s="1"/>
  <c r="P255" i="6" s="1"/>
  <c r="L255" i="6"/>
  <c r="G255" i="6"/>
  <c r="H255" i="6" s="1"/>
  <c r="F255" i="6"/>
  <c r="N254" i="6"/>
  <c r="M254" i="6"/>
  <c r="O254" i="6" s="1"/>
  <c r="P254" i="6" s="1"/>
  <c r="L254" i="6"/>
  <c r="G254" i="6"/>
  <c r="H254" i="6" s="1"/>
  <c r="F254" i="6"/>
  <c r="N253" i="6"/>
  <c r="M253" i="6"/>
  <c r="O253" i="6" s="1"/>
  <c r="P253" i="6" s="1"/>
  <c r="L253" i="6"/>
  <c r="G253" i="6"/>
  <c r="H253" i="6" s="1"/>
  <c r="F253" i="6"/>
  <c r="N252" i="6"/>
  <c r="M252" i="6"/>
  <c r="O252" i="6" s="1"/>
  <c r="P252" i="6" s="1"/>
  <c r="L252" i="6"/>
  <c r="G252" i="6"/>
  <c r="H252" i="6" s="1"/>
  <c r="F252" i="6"/>
  <c r="N251" i="6"/>
  <c r="M251" i="6"/>
  <c r="O251" i="6" s="1"/>
  <c r="P251" i="6" s="1"/>
  <c r="L251" i="6"/>
  <c r="G251" i="6"/>
  <c r="H251" i="6" s="1"/>
  <c r="F251" i="6"/>
  <c r="N250" i="6"/>
  <c r="M250" i="6"/>
  <c r="O250" i="6" s="1"/>
  <c r="P250" i="6" s="1"/>
  <c r="L250" i="6"/>
  <c r="G250" i="6"/>
  <c r="H250" i="6" s="1"/>
  <c r="F250" i="6"/>
  <c r="N249" i="6"/>
  <c r="M249" i="6"/>
  <c r="O249" i="6" s="1"/>
  <c r="P249" i="6" s="1"/>
  <c r="L249" i="6"/>
  <c r="G249" i="6"/>
  <c r="H249" i="6" s="1"/>
  <c r="F249" i="6"/>
  <c r="N248" i="6"/>
  <c r="M248" i="6"/>
  <c r="O248" i="6" s="1"/>
  <c r="P248" i="6" s="1"/>
  <c r="L248" i="6"/>
  <c r="G248" i="6"/>
  <c r="H248" i="6" s="1"/>
  <c r="F248" i="6"/>
  <c r="N247" i="6"/>
  <c r="M247" i="6"/>
  <c r="O247" i="6" s="1"/>
  <c r="P247" i="6" s="1"/>
  <c r="L247" i="6"/>
  <c r="G247" i="6"/>
  <c r="H247" i="6" s="1"/>
  <c r="F247" i="6"/>
  <c r="N246" i="6"/>
  <c r="M246" i="6"/>
  <c r="O246" i="6" s="1"/>
  <c r="P246" i="6" s="1"/>
  <c r="L246" i="6"/>
  <c r="G246" i="6"/>
  <c r="H246" i="6" s="1"/>
  <c r="F246" i="6"/>
  <c r="N245" i="6"/>
  <c r="M245" i="6"/>
  <c r="O245" i="6" s="1"/>
  <c r="P245" i="6" s="1"/>
  <c r="L245" i="6"/>
  <c r="G245" i="6"/>
  <c r="H245" i="6" s="1"/>
  <c r="F245" i="6"/>
  <c r="N244" i="6"/>
  <c r="M244" i="6"/>
  <c r="O244" i="6" s="1"/>
  <c r="P244" i="6" s="1"/>
  <c r="L244" i="6"/>
  <c r="G244" i="6"/>
  <c r="H244" i="6" s="1"/>
  <c r="F244" i="6"/>
  <c r="N243" i="6"/>
  <c r="M243" i="6"/>
  <c r="O243" i="6" s="1"/>
  <c r="P243" i="6" s="1"/>
  <c r="L243" i="6"/>
  <c r="G243" i="6"/>
  <c r="H243" i="6" s="1"/>
  <c r="F243" i="6"/>
  <c r="N242" i="6"/>
  <c r="M242" i="6"/>
  <c r="O242" i="6" s="1"/>
  <c r="P242" i="6" s="1"/>
  <c r="L242" i="6"/>
  <c r="G242" i="6"/>
  <c r="H242" i="6" s="1"/>
  <c r="F242" i="6"/>
  <c r="N241" i="6"/>
  <c r="M241" i="6"/>
  <c r="O241" i="6" s="1"/>
  <c r="P241" i="6" s="1"/>
  <c r="L241" i="6"/>
  <c r="G241" i="6"/>
  <c r="H241" i="6" s="1"/>
  <c r="F241" i="6"/>
  <c r="N240" i="6"/>
  <c r="M240" i="6"/>
  <c r="O240" i="6" s="1"/>
  <c r="P240" i="6" s="1"/>
  <c r="L240" i="6"/>
  <c r="G240" i="6"/>
  <c r="H240" i="6" s="1"/>
  <c r="F240" i="6"/>
  <c r="N239" i="6"/>
  <c r="M239" i="6"/>
  <c r="O239" i="6" s="1"/>
  <c r="P239" i="6" s="1"/>
  <c r="L239" i="6"/>
  <c r="G239" i="6"/>
  <c r="H239" i="6" s="1"/>
  <c r="F239" i="6"/>
  <c r="N238" i="6"/>
  <c r="M238" i="6"/>
  <c r="O238" i="6" s="1"/>
  <c r="P238" i="6" s="1"/>
  <c r="L238" i="6"/>
  <c r="G238" i="6"/>
  <c r="H238" i="6" s="1"/>
  <c r="F238" i="6"/>
  <c r="N237" i="6"/>
  <c r="M237" i="6"/>
  <c r="O237" i="6" s="1"/>
  <c r="P237" i="6" s="1"/>
  <c r="L237" i="6"/>
  <c r="G237" i="6"/>
  <c r="H237" i="6" s="1"/>
  <c r="F237" i="6"/>
  <c r="N236" i="6"/>
  <c r="M236" i="6"/>
  <c r="O236" i="6" s="1"/>
  <c r="P236" i="6" s="1"/>
  <c r="L236" i="6"/>
  <c r="G236" i="6"/>
  <c r="H236" i="6" s="1"/>
  <c r="F236" i="6"/>
  <c r="N235" i="6"/>
  <c r="M235" i="6"/>
  <c r="O235" i="6" s="1"/>
  <c r="P235" i="6" s="1"/>
  <c r="L235" i="6"/>
  <c r="G235" i="6"/>
  <c r="H235" i="6" s="1"/>
  <c r="F235" i="6"/>
  <c r="N234" i="6"/>
  <c r="M234" i="6"/>
  <c r="O234" i="6" s="1"/>
  <c r="P234" i="6" s="1"/>
  <c r="L234" i="6"/>
  <c r="G234" i="6"/>
  <c r="H234" i="6" s="1"/>
  <c r="F234" i="6"/>
  <c r="N233" i="6"/>
  <c r="M233" i="6"/>
  <c r="O233" i="6" s="1"/>
  <c r="P233" i="6" s="1"/>
  <c r="L233" i="6"/>
  <c r="G233" i="6"/>
  <c r="H233" i="6" s="1"/>
  <c r="F233" i="6"/>
  <c r="N232" i="6"/>
  <c r="M232" i="6"/>
  <c r="O232" i="6" s="1"/>
  <c r="P232" i="6" s="1"/>
  <c r="L232" i="6"/>
  <c r="G232" i="6"/>
  <c r="H232" i="6" s="1"/>
  <c r="F232" i="6"/>
  <c r="N231" i="6"/>
  <c r="M231" i="6"/>
  <c r="O231" i="6" s="1"/>
  <c r="P231" i="6" s="1"/>
  <c r="L231" i="6"/>
  <c r="G231" i="6"/>
  <c r="H231" i="6" s="1"/>
  <c r="F231" i="6"/>
  <c r="N230" i="6"/>
  <c r="M230" i="6"/>
  <c r="O230" i="6" s="1"/>
  <c r="P230" i="6" s="1"/>
  <c r="L230" i="6"/>
  <c r="G230" i="6"/>
  <c r="H230" i="6" s="1"/>
  <c r="F230" i="6"/>
  <c r="N229" i="6"/>
  <c r="M229" i="6"/>
  <c r="O229" i="6" s="1"/>
  <c r="P229" i="6" s="1"/>
  <c r="L229" i="6"/>
  <c r="G229" i="6"/>
  <c r="H229" i="6" s="1"/>
  <c r="F229" i="6"/>
  <c r="N228" i="6"/>
  <c r="M228" i="6"/>
  <c r="O228" i="6" s="1"/>
  <c r="P228" i="6" s="1"/>
  <c r="L228" i="6"/>
  <c r="G228" i="6"/>
  <c r="H228" i="6" s="1"/>
  <c r="F228" i="6"/>
  <c r="N227" i="6"/>
  <c r="M227" i="6"/>
  <c r="O227" i="6" s="1"/>
  <c r="P227" i="6" s="1"/>
  <c r="L227" i="6"/>
  <c r="G227" i="6"/>
  <c r="H227" i="6" s="1"/>
  <c r="F227" i="6"/>
  <c r="N226" i="6"/>
  <c r="M226" i="6"/>
  <c r="O226" i="6" s="1"/>
  <c r="P226" i="6" s="1"/>
  <c r="L226" i="6"/>
  <c r="G226" i="6"/>
  <c r="H226" i="6" s="1"/>
  <c r="F226" i="6"/>
  <c r="N225" i="6"/>
  <c r="M225" i="6"/>
  <c r="O225" i="6" s="1"/>
  <c r="P225" i="6" s="1"/>
  <c r="L225" i="6"/>
  <c r="G225" i="6"/>
  <c r="H225" i="6" s="1"/>
  <c r="F225" i="6"/>
  <c r="N224" i="6"/>
  <c r="M224" i="6"/>
  <c r="O224" i="6" s="1"/>
  <c r="P224" i="6" s="1"/>
  <c r="L224" i="6"/>
  <c r="G224" i="6"/>
  <c r="H224" i="6" s="1"/>
  <c r="F224" i="6"/>
  <c r="N223" i="6"/>
  <c r="M223" i="6"/>
  <c r="O223" i="6" s="1"/>
  <c r="P223" i="6" s="1"/>
  <c r="L223" i="6"/>
  <c r="G223" i="6"/>
  <c r="H223" i="6" s="1"/>
  <c r="F223" i="6"/>
  <c r="N222" i="6"/>
  <c r="M222" i="6"/>
  <c r="O222" i="6" s="1"/>
  <c r="P222" i="6" s="1"/>
  <c r="L222" i="6"/>
  <c r="G222" i="6"/>
  <c r="H222" i="6" s="1"/>
  <c r="F222" i="6"/>
  <c r="N221" i="6"/>
  <c r="M221" i="6"/>
  <c r="O221" i="6" s="1"/>
  <c r="P221" i="6" s="1"/>
  <c r="L221" i="6"/>
  <c r="G221" i="6"/>
  <c r="H221" i="6" s="1"/>
  <c r="F221" i="6"/>
  <c r="N220" i="6"/>
  <c r="M220" i="6"/>
  <c r="O220" i="6" s="1"/>
  <c r="P220" i="6" s="1"/>
  <c r="L220" i="6"/>
  <c r="G220" i="6"/>
  <c r="H220" i="6" s="1"/>
  <c r="F220" i="6"/>
  <c r="N219" i="6"/>
  <c r="M219" i="6"/>
  <c r="O219" i="6" s="1"/>
  <c r="P219" i="6" s="1"/>
  <c r="L219" i="6"/>
  <c r="G219" i="6"/>
  <c r="H219" i="6" s="1"/>
  <c r="F219" i="6"/>
  <c r="N218" i="6"/>
  <c r="M218" i="6"/>
  <c r="O218" i="6" s="1"/>
  <c r="P218" i="6" s="1"/>
  <c r="L218" i="6"/>
  <c r="G218" i="6"/>
  <c r="H218" i="6" s="1"/>
  <c r="F218" i="6"/>
  <c r="N217" i="6"/>
  <c r="M217" i="6"/>
  <c r="O217" i="6" s="1"/>
  <c r="P217" i="6" s="1"/>
  <c r="L217" i="6"/>
  <c r="G217" i="6"/>
  <c r="H217" i="6" s="1"/>
  <c r="F217" i="6"/>
  <c r="N216" i="6"/>
  <c r="M216" i="6"/>
  <c r="O216" i="6" s="1"/>
  <c r="P216" i="6" s="1"/>
  <c r="L216" i="6"/>
  <c r="G216" i="6"/>
  <c r="H216" i="6" s="1"/>
  <c r="F216" i="6"/>
  <c r="N215" i="6"/>
  <c r="M215" i="6"/>
  <c r="O215" i="6" s="1"/>
  <c r="P215" i="6" s="1"/>
  <c r="L215" i="6"/>
  <c r="G215" i="6"/>
  <c r="H215" i="6" s="1"/>
  <c r="F215" i="6"/>
  <c r="N214" i="6"/>
  <c r="M214" i="6"/>
  <c r="O214" i="6" s="1"/>
  <c r="P214" i="6" s="1"/>
  <c r="L214" i="6"/>
  <c r="G214" i="6"/>
  <c r="H214" i="6" s="1"/>
  <c r="F214" i="6"/>
  <c r="N213" i="6"/>
  <c r="M213" i="6"/>
  <c r="O213" i="6" s="1"/>
  <c r="P213" i="6" s="1"/>
  <c r="L213" i="6"/>
  <c r="G213" i="6"/>
  <c r="H213" i="6" s="1"/>
  <c r="F213" i="6"/>
  <c r="N212" i="6"/>
  <c r="M212" i="6"/>
  <c r="O212" i="6" s="1"/>
  <c r="P212" i="6" s="1"/>
  <c r="L212" i="6"/>
  <c r="G212" i="6"/>
  <c r="H212" i="6" s="1"/>
  <c r="F212" i="6"/>
  <c r="N211" i="6"/>
  <c r="M211" i="6"/>
  <c r="O211" i="6" s="1"/>
  <c r="P211" i="6" s="1"/>
  <c r="L211" i="6"/>
  <c r="G211" i="6"/>
  <c r="H211" i="6" s="1"/>
  <c r="F211" i="6"/>
  <c r="N210" i="6"/>
  <c r="M210" i="6"/>
  <c r="O210" i="6" s="1"/>
  <c r="P210" i="6" s="1"/>
  <c r="L210" i="6"/>
  <c r="G210" i="6"/>
  <c r="H210" i="6" s="1"/>
  <c r="F210" i="6"/>
  <c r="N209" i="6"/>
  <c r="M209" i="6"/>
  <c r="O209" i="6" s="1"/>
  <c r="P209" i="6" s="1"/>
  <c r="L209" i="6"/>
  <c r="G209" i="6"/>
  <c r="H209" i="6" s="1"/>
  <c r="F209" i="6"/>
  <c r="N208" i="6"/>
  <c r="M208" i="6"/>
  <c r="O208" i="6" s="1"/>
  <c r="P208" i="6" s="1"/>
  <c r="L208" i="6"/>
  <c r="G208" i="6"/>
  <c r="H208" i="6" s="1"/>
  <c r="F208" i="6"/>
  <c r="N207" i="6"/>
  <c r="M207" i="6"/>
  <c r="O207" i="6" s="1"/>
  <c r="P207" i="6" s="1"/>
  <c r="L207" i="6"/>
  <c r="G207" i="6"/>
  <c r="H207" i="6" s="1"/>
  <c r="F207" i="6"/>
  <c r="N206" i="6"/>
  <c r="M206" i="6"/>
  <c r="O206" i="6" s="1"/>
  <c r="P206" i="6" s="1"/>
  <c r="L206" i="6"/>
  <c r="G206" i="6"/>
  <c r="H206" i="6" s="1"/>
  <c r="F206" i="6"/>
  <c r="N205" i="6"/>
  <c r="M205" i="6"/>
  <c r="O205" i="6" s="1"/>
  <c r="P205" i="6" s="1"/>
  <c r="L205" i="6"/>
  <c r="G205" i="6"/>
  <c r="H205" i="6" s="1"/>
  <c r="F205" i="6"/>
  <c r="N204" i="6"/>
  <c r="M204" i="6"/>
  <c r="O204" i="6" s="1"/>
  <c r="P204" i="6" s="1"/>
  <c r="L204" i="6"/>
  <c r="G204" i="6"/>
  <c r="H204" i="6" s="1"/>
  <c r="F204" i="6"/>
  <c r="N203" i="6"/>
  <c r="M203" i="6"/>
  <c r="O203" i="6" s="1"/>
  <c r="P203" i="6" s="1"/>
  <c r="L203" i="6"/>
  <c r="G203" i="6"/>
  <c r="H203" i="6" s="1"/>
  <c r="F203" i="6"/>
  <c r="N202" i="6"/>
  <c r="M202" i="6"/>
  <c r="O202" i="6" s="1"/>
  <c r="P202" i="6" s="1"/>
  <c r="L202" i="6"/>
  <c r="G202" i="6"/>
  <c r="H202" i="6" s="1"/>
  <c r="F202" i="6"/>
  <c r="N201" i="6"/>
  <c r="M201" i="6"/>
  <c r="O201" i="6" s="1"/>
  <c r="P201" i="6" s="1"/>
  <c r="L201" i="6"/>
  <c r="G201" i="6"/>
  <c r="H201" i="6" s="1"/>
  <c r="F201" i="6"/>
  <c r="N200" i="6"/>
  <c r="M200" i="6"/>
  <c r="O200" i="6" s="1"/>
  <c r="P200" i="6" s="1"/>
  <c r="L200" i="6"/>
  <c r="G200" i="6"/>
  <c r="H200" i="6" s="1"/>
  <c r="F200" i="6"/>
  <c r="N199" i="6"/>
  <c r="M199" i="6"/>
  <c r="O199" i="6" s="1"/>
  <c r="P199" i="6" s="1"/>
  <c r="L199" i="6"/>
  <c r="G199" i="6"/>
  <c r="H199" i="6" s="1"/>
  <c r="F199" i="6"/>
  <c r="N198" i="6"/>
  <c r="M198" i="6"/>
  <c r="O198" i="6" s="1"/>
  <c r="P198" i="6" s="1"/>
  <c r="L198" i="6"/>
  <c r="G198" i="6"/>
  <c r="H198" i="6" s="1"/>
  <c r="F198" i="6"/>
  <c r="N197" i="6"/>
  <c r="M197" i="6"/>
  <c r="O197" i="6" s="1"/>
  <c r="P197" i="6" s="1"/>
  <c r="L197" i="6"/>
  <c r="G197" i="6"/>
  <c r="H197" i="6" s="1"/>
  <c r="F197" i="6"/>
  <c r="N196" i="6"/>
  <c r="M196" i="6"/>
  <c r="O196" i="6" s="1"/>
  <c r="P196" i="6" s="1"/>
  <c r="L196" i="6"/>
  <c r="G196" i="6"/>
  <c r="H196" i="6" s="1"/>
  <c r="F196" i="6"/>
  <c r="N195" i="6"/>
  <c r="M195" i="6"/>
  <c r="O195" i="6" s="1"/>
  <c r="P195" i="6" s="1"/>
  <c r="L195" i="6"/>
  <c r="G195" i="6"/>
  <c r="H195" i="6" s="1"/>
  <c r="F195" i="6"/>
  <c r="N194" i="6"/>
  <c r="M194" i="6"/>
  <c r="O194" i="6" s="1"/>
  <c r="P194" i="6" s="1"/>
  <c r="L194" i="6"/>
  <c r="G194" i="6"/>
  <c r="H194" i="6" s="1"/>
  <c r="F194" i="6"/>
  <c r="N193" i="6"/>
  <c r="M193" i="6"/>
  <c r="O193" i="6" s="1"/>
  <c r="P193" i="6" s="1"/>
  <c r="L193" i="6"/>
  <c r="G193" i="6"/>
  <c r="H193" i="6" s="1"/>
  <c r="F193" i="6"/>
  <c r="N192" i="6"/>
  <c r="M192" i="6"/>
  <c r="O192" i="6" s="1"/>
  <c r="P192" i="6" s="1"/>
  <c r="L192" i="6"/>
  <c r="G192" i="6"/>
  <c r="H192" i="6" s="1"/>
  <c r="F192" i="6"/>
  <c r="N191" i="6"/>
  <c r="M191" i="6"/>
  <c r="O191" i="6" s="1"/>
  <c r="P191" i="6" s="1"/>
  <c r="L191" i="6"/>
  <c r="G191" i="6"/>
  <c r="H191" i="6" s="1"/>
  <c r="F191" i="6"/>
  <c r="N190" i="6"/>
  <c r="M190" i="6"/>
  <c r="O190" i="6" s="1"/>
  <c r="P190" i="6" s="1"/>
  <c r="L190" i="6"/>
  <c r="G190" i="6"/>
  <c r="H190" i="6" s="1"/>
  <c r="F190" i="6"/>
  <c r="N189" i="6"/>
  <c r="M189" i="6"/>
  <c r="O189" i="6" s="1"/>
  <c r="P189" i="6" s="1"/>
  <c r="L189" i="6"/>
  <c r="G189" i="6"/>
  <c r="H189" i="6" s="1"/>
  <c r="F189" i="6"/>
  <c r="N188" i="6"/>
  <c r="M188" i="6"/>
  <c r="O188" i="6" s="1"/>
  <c r="P188" i="6" s="1"/>
  <c r="L188" i="6"/>
  <c r="G188" i="6"/>
  <c r="H188" i="6" s="1"/>
  <c r="F188" i="6"/>
  <c r="N187" i="6"/>
  <c r="M187" i="6"/>
  <c r="O187" i="6" s="1"/>
  <c r="P187" i="6" s="1"/>
  <c r="L187" i="6"/>
  <c r="G187" i="6"/>
  <c r="H187" i="6" s="1"/>
  <c r="F187" i="6"/>
  <c r="N186" i="6"/>
  <c r="M186" i="6"/>
  <c r="O186" i="6" s="1"/>
  <c r="P186" i="6" s="1"/>
  <c r="L186" i="6"/>
  <c r="G186" i="6"/>
  <c r="H186" i="6" s="1"/>
  <c r="F186" i="6"/>
  <c r="N185" i="6"/>
  <c r="M185" i="6"/>
  <c r="O185" i="6" s="1"/>
  <c r="P185" i="6" s="1"/>
  <c r="L185" i="6"/>
  <c r="G185" i="6"/>
  <c r="H185" i="6" s="1"/>
  <c r="F185" i="6"/>
  <c r="N184" i="6"/>
  <c r="M184" i="6"/>
  <c r="O184" i="6" s="1"/>
  <c r="P184" i="6" s="1"/>
  <c r="L184" i="6"/>
  <c r="G184" i="6"/>
  <c r="H184" i="6" s="1"/>
  <c r="F184" i="6"/>
  <c r="N183" i="6"/>
  <c r="M183" i="6"/>
  <c r="O183" i="6" s="1"/>
  <c r="P183" i="6" s="1"/>
  <c r="L183" i="6"/>
  <c r="G183" i="6"/>
  <c r="H183" i="6" s="1"/>
  <c r="F183" i="6"/>
  <c r="N182" i="6"/>
  <c r="M182" i="6"/>
  <c r="O182" i="6" s="1"/>
  <c r="P182" i="6" s="1"/>
  <c r="L182" i="6"/>
  <c r="G182" i="6"/>
  <c r="H182" i="6" s="1"/>
  <c r="F182" i="6"/>
  <c r="N181" i="6"/>
  <c r="M181" i="6"/>
  <c r="O181" i="6" s="1"/>
  <c r="P181" i="6" s="1"/>
  <c r="L181" i="6"/>
  <c r="G181" i="6"/>
  <c r="H181" i="6" s="1"/>
  <c r="F181" i="6"/>
  <c r="N180" i="6"/>
  <c r="M180" i="6"/>
  <c r="O180" i="6" s="1"/>
  <c r="P180" i="6" s="1"/>
  <c r="L180" i="6"/>
  <c r="G180" i="6"/>
  <c r="H180" i="6" s="1"/>
  <c r="F180" i="6"/>
  <c r="N179" i="6"/>
  <c r="M179" i="6"/>
  <c r="O179" i="6" s="1"/>
  <c r="P179" i="6" s="1"/>
  <c r="L179" i="6"/>
  <c r="G179" i="6"/>
  <c r="H179" i="6" s="1"/>
  <c r="F179" i="6"/>
  <c r="N178" i="6"/>
  <c r="M178" i="6"/>
  <c r="O178" i="6" s="1"/>
  <c r="P178" i="6" s="1"/>
  <c r="L178" i="6"/>
  <c r="G178" i="6"/>
  <c r="H178" i="6" s="1"/>
  <c r="F178" i="6"/>
  <c r="N177" i="6"/>
  <c r="M177" i="6"/>
  <c r="O177" i="6" s="1"/>
  <c r="P177" i="6" s="1"/>
  <c r="L177" i="6"/>
  <c r="G177" i="6"/>
  <c r="H177" i="6" s="1"/>
  <c r="F177" i="6"/>
  <c r="N176" i="6"/>
  <c r="M176" i="6"/>
  <c r="O176" i="6" s="1"/>
  <c r="P176" i="6" s="1"/>
  <c r="L176" i="6"/>
  <c r="G176" i="6"/>
  <c r="H176" i="6" s="1"/>
  <c r="F176" i="6"/>
  <c r="N175" i="6"/>
  <c r="M175" i="6"/>
  <c r="O175" i="6" s="1"/>
  <c r="P175" i="6" s="1"/>
  <c r="L175" i="6"/>
  <c r="G175" i="6"/>
  <c r="H175" i="6" s="1"/>
  <c r="F175" i="6"/>
  <c r="N174" i="6"/>
  <c r="M174" i="6"/>
  <c r="O174" i="6" s="1"/>
  <c r="P174" i="6" s="1"/>
  <c r="L174" i="6"/>
  <c r="G174" i="6"/>
  <c r="H174" i="6" s="1"/>
  <c r="F174" i="6"/>
  <c r="N173" i="6"/>
  <c r="M173" i="6"/>
  <c r="O173" i="6" s="1"/>
  <c r="P173" i="6" s="1"/>
  <c r="L173" i="6"/>
  <c r="G173" i="6"/>
  <c r="H173" i="6" s="1"/>
  <c r="F173" i="6"/>
  <c r="N172" i="6"/>
  <c r="M172" i="6"/>
  <c r="O172" i="6" s="1"/>
  <c r="P172" i="6" s="1"/>
  <c r="L172" i="6"/>
  <c r="G172" i="6"/>
  <c r="H172" i="6" s="1"/>
  <c r="F172" i="6"/>
  <c r="N171" i="6"/>
  <c r="M171" i="6"/>
  <c r="O171" i="6" s="1"/>
  <c r="P171" i="6" s="1"/>
  <c r="L171" i="6"/>
  <c r="G171" i="6"/>
  <c r="H171" i="6" s="1"/>
  <c r="F171" i="6"/>
  <c r="N170" i="6"/>
  <c r="M170" i="6"/>
  <c r="O170" i="6" s="1"/>
  <c r="P170" i="6" s="1"/>
  <c r="L170" i="6"/>
  <c r="G170" i="6"/>
  <c r="H170" i="6" s="1"/>
  <c r="F170" i="6"/>
  <c r="N169" i="6"/>
  <c r="M169" i="6"/>
  <c r="O169" i="6" s="1"/>
  <c r="P169" i="6" s="1"/>
  <c r="L169" i="6"/>
  <c r="G169" i="6"/>
  <c r="H169" i="6" s="1"/>
  <c r="F169" i="6"/>
  <c r="N168" i="6"/>
  <c r="M168" i="6"/>
  <c r="O168" i="6" s="1"/>
  <c r="P168" i="6" s="1"/>
  <c r="L168" i="6"/>
  <c r="G168" i="6"/>
  <c r="H168" i="6" s="1"/>
  <c r="F168" i="6"/>
  <c r="N167" i="6"/>
  <c r="M167" i="6"/>
  <c r="O167" i="6" s="1"/>
  <c r="P167" i="6" s="1"/>
  <c r="L167" i="6"/>
  <c r="G167" i="6"/>
  <c r="H167" i="6" s="1"/>
  <c r="F167" i="6"/>
  <c r="N166" i="6"/>
  <c r="M166" i="6"/>
  <c r="O166" i="6" s="1"/>
  <c r="P166" i="6" s="1"/>
  <c r="L166" i="6"/>
  <c r="G166" i="6"/>
  <c r="H166" i="6" s="1"/>
  <c r="F166" i="6"/>
  <c r="N165" i="6"/>
  <c r="M165" i="6"/>
  <c r="O165" i="6" s="1"/>
  <c r="P165" i="6" s="1"/>
  <c r="L165" i="6"/>
  <c r="G165" i="6"/>
  <c r="H165" i="6" s="1"/>
  <c r="F165" i="6"/>
  <c r="N164" i="6"/>
  <c r="M164" i="6"/>
  <c r="O164" i="6" s="1"/>
  <c r="P164" i="6" s="1"/>
  <c r="L164" i="6"/>
  <c r="G164" i="6"/>
  <c r="H164" i="6" s="1"/>
  <c r="F164" i="6"/>
  <c r="N163" i="6"/>
  <c r="M163" i="6"/>
  <c r="O163" i="6" s="1"/>
  <c r="P163" i="6" s="1"/>
  <c r="L163" i="6"/>
  <c r="G163" i="6"/>
  <c r="H163" i="6" s="1"/>
  <c r="F163" i="6"/>
  <c r="N162" i="6"/>
  <c r="M162" i="6"/>
  <c r="O162" i="6" s="1"/>
  <c r="P162" i="6" s="1"/>
  <c r="L162" i="6"/>
  <c r="G162" i="6"/>
  <c r="H162" i="6" s="1"/>
  <c r="F162" i="6"/>
  <c r="N161" i="6"/>
  <c r="M161" i="6"/>
  <c r="O161" i="6" s="1"/>
  <c r="P161" i="6" s="1"/>
  <c r="L161" i="6"/>
  <c r="G161" i="6"/>
  <c r="H161" i="6" s="1"/>
  <c r="F161" i="6"/>
  <c r="N160" i="6"/>
  <c r="M160" i="6"/>
  <c r="O160" i="6" s="1"/>
  <c r="P160" i="6" s="1"/>
  <c r="L160" i="6"/>
  <c r="G160" i="6"/>
  <c r="H160" i="6" s="1"/>
  <c r="F160" i="6"/>
  <c r="N159" i="6"/>
  <c r="M159" i="6"/>
  <c r="O159" i="6" s="1"/>
  <c r="P159" i="6" s="1"/>
  <c r="L159" i="6"/>
  <c r="G159" i="6"/>
  <c r="H159" i="6" s="1"/>
  <c r="F159" i="6"/>
  <c r="N158" i="6"/>
  <c r="M158" i="6"/>
  <c r="O158" i="6" s="1"/>
  <c r="P158" i="6" s="1"/>
  <c r="L158" i="6"/>
  <c r="G158" i="6"/>
  <c r="H158" i="6" s="1"/>
  <c r="F158" i="6"/>
  <c r="N157" i="6"/>
  <c r="M157" i="6"/>
  <c r="O157" i="6" s="1"/>
  <c r="P157" i="6" s="1"/>
  <c r="L157" i="6"/>
  <c r="G157" i="6"/>
  <c r="H157" i="6" s="1"/>
  <c r="F157" i="6"/>
  <c r="N156" i="6"/>
  <c r="M156" i="6"/>
  <c r="O156" i="6" s="1"/>
  <c r="P156" i="6" s="1"/>
  <c r="L156" i="6"/>
  <c r="G156" i="6"/>
  <c r="H156" i="6" s="1"/>
  <c r="F156" i="6"/>
  <c r="N155" i="6"/>
  <c r="M155" i="6"/>
  <c r="O155" i="6" s="1"/>
  <c r="P155" i="6" s="1"/>
  <c r="L155" i="6"/>
  <c r="G155" i="6"/>
  <c r="H155" i="6" s="1"/>
  <c r="F155" i="6"/>
  <c r="N154" i="6"/>
  <c r="M154" i="6"/>
  <c r="O154" i="6" s="1"/>
  <c r="P154" i="6" s="1"/>
  <c r="L154" i="6"/>
  <c r="G154" i="6"/>
  <c r="H154" i="6" s="1"/>
  <c r="F154" i="6"/>
  <c r="N153" i="6"/>
  <c r="M153" i="6"/>
  <c r="O153" i="6" s="1"/>
  <c r="P153" i="6" s="1"/>
  <c r="L153" i="6"/>
  <c r="G153" i="6"/>
  <c r="H153" i="6" s="1"/>
  <c r="F153" i="6"/>
  <c r="N152" i="6"/>
  <c r="M152" i="6"/>
  <c r="O152" i="6" s="1"/>
  <c r="P152" i="6" s="1"/>
  <c r="L152" i="6"/>
  <c r="G152" i="6"/>
  <c r="H152" i="6" s="1"/>
  <c r="F152" i="6"/>
  <c r="N151" i="6"/>
  <c r="M151" i="6"/>
  <c r="O151" i="6" s="1"/>
  <c r="P151" i="6" s="1"/>
  <c r="L151" i="6"/>
  <c r="G151" i="6"/>
  <c r="H151" i="6" s="1"/>
  <c r="F151" i="6"/>
  <c r="N150" i="6"/>
  <c r="M150" i="6"/>
  <c r="O150" i="6" s="1"/>
  <c r="P150" i="6" s="1"/>
  <c r="L150" i="6"/>
  <c r="G150" i="6"/>
  <c r="H150" i="6" s="1"/>
  <c r="F150" i="6"/>
  <c r="N149" i="6"/>
  <c r="M149" i="6"/>
  <c r="O149" i="6" s="1"/>
  <c r="P149" i="6" s="1"/>
  <c r="L149" i="6"/>
  <c r="G149" i="6"/>
  <c r="H149" i="6" s="1"/>
  <c r="F149" i="6"/>
  <c r="N148" i="6"/>
  <c r="M148" i="6"/>
  <c r="O148" i="6" s="1"/>
  <c r="P148" i="6" s="1"/>
  <c r="L148" i="6"/>
  <c r="G148" i="6"/>
  <c r="H148" i="6" s="1"/>
  <c r="F148" i="6"/>
  <c r="N147" i="6"/>
  <c r="M147" i="6"/>
  <c r="O147" i="6" s="1"/>
  <c r="P147" i="6" s="1"/>
  <c r="L147" i="6"/>
  <c r="G147" i="6"/>
  <c r="H147" i="6" s="1"/>
  <c r="F147" i="6"/>
  <c r="N146" i="6"/>
  <c r="M146" i="6"/>
  <c r="O146" i="6" s="1"/>
  <c r="P146" i="6" s="1"/>
  <c r="L146" i="6"/>
  <c r="G146" i="6"/>
  <c r="H146" i="6" s="1"/>
  <c r="F146" i="6"/>
  <c r="N145" i="6"/>
  <c r="M145" i="6"/>
  <c r="O145" i="6" s="1"/>
  <c r="P145" i="6" s="1"/>
  <c r="L145" i="6"/>
  <c r="G145" i="6"/>
  <c r="H145" i="6" s="1"/>
  <c r="F145" i="6"/>
  <c r="N144" i="6"/>
  <c r="M144" i="6"/>
  <c r="O144" i="6" s="1"/>
  <c r="P144" i="6" s="1"/>
  <c r="L144" i="6"/>
  <c r="G144" i="6"/>
  <c r="H144" i="6" s="1"/>
  <c r="F144" i="6"/>
  <c r="N143" i="6"/>
  <c r="M143" i="6"/>
  <c r="O143" i="6" s="1"/>
  <c r="P143" i="6" s="1"/>
  <c r="L143" i="6"/>
  <c r="G143" i="6"/>
  <c r="H143" i="6" s="1"/>
  <c r="F143" i="6"/>
  <c r="N142" i="6"/>
  <c r="M142" i="6"/>
  <c r="O142" i="6" s="1"/>
  <c r="P142" i="6" s="1"/>
  <c r="L142" i="6"/>
  <c r="G142" i="6"/>
  <c r="H142" i="6" s="1"/>
  <c r="F142" i="6"/>
  <c r="N141" i="6"/>
  <c r="M141" i="6"/>
  <c r="O141" i="6" s="1"/>
  <c r="P141" i="6" s="1"/>
  <c r="L141" i="6"/>
  <c r="G141" i="6"/>
  <c r="H141" i="6" s="1"/>
  <c r="F141" i="6"/>
  <c r="N140" i="6"/>
  <c r="M140" i="6"/>
  <c r="O140" i="6" s="1"/>
  <c r="P140" i="6" s="1"/>
  <c r="L140" i="6"/>
  <c r="G140" i="6"/>
  <c r="H140" i="6" s="1"/>
  <c r="F140" i="6"/>
  <c r="N139" i="6"/>
  <c r="M139" i="6"/>
  <c r="O139" i="6" s="1"/>
  <c r="P139" i="6" s="1"/>
  <c r="L139" i="6"/>
  <c r="G139" i="6"/>
  <c r="H139" i="6" s="1"/>
  <c r="F139" i="6"/>
  <c r="N138" i="6"/>
  <c r="M138" i="6"/>
  <c r="O138" i="6" s="1"/>
  <c r="P138" i="6" s="1"/>
  <c r="L138" i="6"/>
  <c r="G138" i="6"/>
  <c r="H138" i="6" s="1"/>
  <c r="F138" i="6"/>
  <c r="N137" i="6"/>
  <c r="M137" i="6"/>
  <c r="O137" i="6" s="1"/>
  <c r="P137" i="6" s="1"/>
  <c r="L137" i="6"/>
  <c r="G137" i="6"/>
  <c r="H137" i="6" s="1"/>
  <c r="F137" i="6"/>
  <c r="N136" i="6"/>
  <c r="M136" i="6"/>
  <c r="O136" i="6" s="1"/>
  <c r="P136" i="6" s="1"/>
  <c r="L136" i="6"/>
  <c r="G136" i="6"/>
  <c r="H136" i="6" s="1"/>
  <c r="F136" i="6"/>
  <c r="N135" i="6"/>
  <c r="M135" i="6"/>
  <c r="O135" i="6" s="1"/>
  <c r="P135" i="6" s="1"/>
  <c r="L135" i="6"/>
  <c r="G135" i="6"/>
  <c r="H135" i="6" s="1"/>
  <c r="F135" i="6"/>
  <c r="N134" i="6"/>
  <c r="M134" i="6"/>
  <c r="O134" i="6" s="1"/>
  <c r="P134" i="6" s="1"/>
  <c r="L134" i="6"/>
  <c r="G134" i="6"/>
  <c r="H134" i="6" s="1"/>
  <c r="F134" i="6"/>
  <c r="N133" i="6"/>
  <c r="M133" i="6"/>
  <c r="O133" i="6" s="1"/>
  <c r="P133" i="6" s="1"/>
  <c r="L133" i="6"/>
  <c r="G133" i="6"/>
  <c r="H133" i="6" s="1"/>
  <c r="F133" i="6"/>
  <c r="N132" i="6"/>
  <c r="M132" i="6"/>
  <c r="O132" i="6" s="1"/>
  <c r="P132" i="6" s="1"/>
  <c r="L132" i="6"/>
  <c r="G132" i="6"/>
  <c r="H132" i="6" s="1"/>
  <c r="F132" i="6"/>
  <c r="N131" i="6"/>
  <c r="M131" i="6"/>
  <c r="O131" i="6" s="1"/>
  <c r="P131" i="6" s="1"/>
  <c r="L131" i="6"/>
  <c r="G131" i="6"/>
  <c r="H131" i="6" s="1"/>
  <c r="F131" i="6"/>
  <c r="N130" i="6"/>
  <c r="M130" i="6"/>
  <c r="O130" i="6" s="1"/>
  <c r="P130" i="6" s="1"/>
  <c r="L130" i="6"/>
  <c r="G130" i="6"/>
  <c r="H130" i="6" s="1"/>
  <c r="F130" i="6"/>
  <c r="N129" i="6"/>
  <c r="M129" i="6"/>
  <c r="O129" i="6" s="1"/>
  <c r="P129" i="6" s="1"/>
  <c r="L129" i="6"/>
  <c r="G129" i="6"/>
  <c r="H129" i="6" s="1"/>
  <c r="F129" i="6"/>
  <c r="N128" i="6"/>
  <c r="M128" i="6"/>
  <c r="O128" i="6" s="1"/>
  <c r="P128" i="6" s="1"/>
  <c r="L128" i="6"/>
  <c r="G128" i="6"/>
  <c r="H128" i="6" s="1"/>
  <c r="F128" i="6"/>
  <c r="N127" i="6"/>
  <c r="M127" i="6"/>
  <c r="O127" i="6" s="1"/>
  <c r="P127" i="6" s="1"/>
  <c r="L127" i="6"/>
  <c r="G127" i="6"/>
  <c r="H127" i="6" s="1"/>
  <c r="F127" i="6"/>
  <c r="N126" i="6"/>
  <c r="M126" i="6"/>
  <c r="O126" i="6" s="1"/>
  <c r="P126" i="6" s="1"/>
  <c r="L126" i="6"/>
  <c r="G126" i="6"/>
  <c r="H126" i="6" s="1"/>
  <c r="F126" i="6"/>
  <c r="N125" i="6"/>
  <c r="M125" i="6"/>
  <c r="O125" i="6" s="1"/>
  <c r="P125" i="6" s="1"/>
  <c r="L125" i="6"/>
  <c r="G125" i="6"/>
  <c r="H125" i="6" s="1"/>
  <c r="F125" i="6"/>
  <c r="N124" i="6"/>
  <c r="M124" i="6"/>
  <c r="O124" i="6" s="1"/>
  <c r="P124" i="6" s="1"/>
  <c r="L124" i="6"/>
  <c r="G124" i="6"/>
  <c r="H124" i="6" s="1"/>
  <c r="F124" i="6"/>
  <c r="N123" i="6"/>
  <c r="M123" i="6"/>
  <c r="O123" i="6" s="1"/>
  <c r="P123" i="6" s="1"/>
  <c r="L123" i="6"/>
  <c r="G123" i="6"/>
  <c r="H123" i="6" s="1"/>
  <c r="F123" i="6"/>
  <c r="N122" i="6"/>
  <c r="M122" i="6"/>
  <c r="O122" i="6" s="1"/>
  <c r="P122" i="6" s="1"/>
  <c r="L122" i="6"/>
  <c r="G122" i="6"/>
  <c r="H122" i="6" s="1"/>
  <c r="F122" i="6"/>
  <c r="N121" i="6"/>
  <c r="M121" i="6"/>
  <c r="O121" i="6" s="1"/>
  <c r="P121" i="6" s="1"/>
  <c r="L121" i="6"/>
  <c r="G121" i="6"/>
  <c r="H121" i="6" s="1"/>
  <c r="F121" i="6"/>
  <c r="N120" i="6"/>
  <c r="M120" i="6"/>
  <c r="O120" i="6" s="1"/>
  <c r="P120" i="6" s="1"/>
  <c r="L120" i="6"/>
  <c r="G120" i="6"/>
  <c r="H120" i="6" s="1"/>
  <c r="F120" i="6"/>
  <c r="N119" i="6"/>
  <c r="M119" i="6"/>
  <c r="O119" i="6" s="1"/>
  <c r="P119" i="6" s="1"/>
  <c r="L119" i="6"/>
  <c r="G119" i="6"/>
  <c r="H119" i="6" s="1"/>
  <c r="F119" i="6"/>
  <c r="N118" i="6"/>
  <c r="M118" i="6"/>
  <c r="O118" i="6" s="1"/>
  <c r="P118" i="6" s="1"/>
  <c r="L118" i="6"/>
  <c r="G118" i="6"/>
  <c r="H118" i="6" s="1"/>
  <c r="F118" i="6"/>
  <c r="N117" i="6"/>
  <c r="M117" i="6"/>
  <c r="O117" i="6" s="1"/>
  <c r="P117" i="6" s="1"/>
  <c r="L117" i="6"/>
  <c r="G117" i="6"/>
  <c r="H117" i="6" s="1"/>
  <c r="F117" i="6"/>
  <c r="N116" i="6"/>
  <c r="M116" i="6"/>
  <c r="O116" i="6" s="1"/>
  <c r="P116" i="6" s="1"/>
  <c r="L116" i="6"/>
  <c r="G116" i="6"/>
  <c r="H116" i="6" s="1"/>
  <c r="F116" i="6"/>
  <c r="N115" i="6"/>
  <c r="M115" i="6"/>
  <c r="O115" i="6" s="1"/>
  <c r="P115" i="6" s="1"/>
  <c r="L115" i="6"/>
  <c r="G115" i="6"/>
  <c r="H115" i="6" s="1"/>
  <c r="F115" i="6"/>
  <c r="N114" i="6"/>
  <c r="M114" i="6"/>
  <c r="O114" i="6" s="1"/>
  <c r="P114" i="6" s="1"/>
  <c r="L114" i="6"/>
  <c r="G114" i="6"/>
  <c r="H114" i="6" s="1"/>
  <c r="F114" i="6"/>
  <c r="N113" i="6"/>
  <c r="M113" i="6"/>
  <c r="O113" i="6" s="1"/>
  <c r="P113" i="6" s="1"/>
  <c r="L113" i="6"/>
  <c r="G113" i="6"/>
  <c r="H113" i="6" s="1"/>
  <c r="F113" i="6"/>
  <c r="N112" i="6"/>
  <c r="M112" i="6"/>
  <c r="O112" i="6" s="1"/>
  <c r="P112" i="6" s="1"/>
  <c r="L112" i="6"/>
  <c r="G112" i="6"/>
  <c r="H112" i="6" s="1"/>
  <c r="F112" i="6"/>
  <c r="N111" i="6"/>
  <c r="M111" i="6"/>
  <c r="O111" i="6" s="1"/>
  <c r="P111" i="6" s="1"/>
  <c r="L111" i="6"/>
  <c r="G111" i="6"/>
  <c r="H111" i="6" s="1"/>
  <c r="F111" i="6"/>
  <c r="N110" i="6"/>
  <c r="M110" i="6"/>
  <c r="O110" i="6" s="1"/>
  <c r="P110" i="6" s="1"/>
  <c r="L110" i="6"/>
  <c r="G110" i="6"/>
  <c r="H110" i="6" s="1"/>
  <c r="F110" i="6"/>
  <c r="N109" i="6"/>
  <c r="M109" i="6"/>
  <c r="O109" i="6" s="1"/>
  <c r="P109" i="6" s="1"/>
  <c r="L109" i="6"/>
  <c r="G109" i="6"/>
  <c r="H109" i="6" s="1"/>
  <c r="F109" i="6"/>
  <c r="N108" i="6"/>
  <c r="M108" i="6"/>
  <c r="O108" i="6" s="1"/>
  <c r="P108" i="6" s="1"/>
  <c r="L108" i="6"/>
  <c r="G108" i="6"/>
  <c r="H108" i="6" s="1"/>
  <c r="F108" i="6"/>
  <c r="N107" i="6"/>
  <c r="M107" i="6"/>
  <c r="O107" i="6" s="1"/>
  <c r="P107" i="6" s="1"/>
  <c r="L107" i="6"/>
  <c r="G107" i="6"/>
  <c r="H107" i="6" s="1"/>
  <c r="F107" i="6"/>
  <c r="N106" i="6"/>
  <c r="M106" i="6"/>
  <c r="O106" i="6" s="1"/>
  <c r="P106" i="6" s="1"/>
  <c r="L106" i="6"/>
  <c r="G106" i="6"/>
  <c r="H106" i="6" s="1"/>
  <c r="F106" i="6"/>
  <c r="N105" i="6"/>
  <c r="M105" i="6"/>
  <c r="O105" i="6" s="1"/>
  <c r="P105" i="6" s="1"/>
  <c r="L105" i="6"/>
  <c r="G105" i="6"/>
  <c r="H105" i="6" s="1"/>
  <c r="F105" i="6"/>
  <c r="N104" i="6"/>
  <c r="M104" i="6"/>
  <c r="O104" i="6" s="1"/>
  <c r="P104" i="6" s="1"/>
  <c r="L104" i="6"/>
  <c r="G104" i="6"/>
  <c r="H104" i="6" s="1"/>
  <c r="F104" i="6"/>
  <c r="N103" i="6"/>
  <c r="M103" i="6"/>
  <c r="O103" i="6" s="1"/>
  <c r="P103" i="6" s="1"/>
  <c r="L103" i="6"/>
  <c r="G103" i="6"/>
  <c r="H103" i="6" s="1"/>
  <c r="F103" i="6"/>
  <c r="N102" i="6"/>
  <c r="M102" i="6"/>
  <c r="O102" i="6" s="1"/>
  <c r="P102" i="6" s="1"/>
  <c r="L102" i="6"/>
  <c r="G102" i="6"/>
  <c r="H102" i="6" s="1"/>
  <c r="F102" i="6"/>
  <c r="N101" i="6"/>
  <c r="M101" i="6"/>
  <c r="O101" i="6" s="1"/>
  <c r="P101" i="6" s="1"/>
  <c r="L101" i="6"/>
  <c r="G101" i="6"/>
  <c r="H101" i="6" s="1"/>
  <c r="F101" i="6"/>
  <c r="N100" i="6"/>
  <c r="M100" i="6"/>
  <c r="O100" i="6" s="1"/>
  <c r="P100" i="6" s="1"/>
  <c r="L100" i="6"/>
  <c r="G100" i="6"/>
  <c r="H100" i="6" s="1"/>
  <c r="F100" i="6"/>
  <c r="N99" i="6"/>
  <c r="M99" i="6"/>
  <c r="O99" i="6" s="1"/>
  <c r="P99" i="6" s="1"/>
  <c r="L99" i="6"/>
  <c r="G99" i="6"/>
  <c r="H99" i="6" s="1"/>
  <c r="F99" i="6"/>
  <c r="N98" i="6"/>
  <c r="M98" i="6"/>
  <c r="O98" i="6" s="1"/>
  <c r="P98" i="6" s="1"/>
  <c r="L98" i="6"/>
  <c r="G98" i="6"/>
  <c r="H98" i="6" s="1"/>
  <c r="F98" i="6"/>
  <c r="N97" i="6"/>
  <c r="M97" i="6"/>
  <c r="O97" i="6" s="1"/>
  <c r="P97" i="6" s="1"/>
  <c r="L97" i="6"/>
  <c r="G97" i="6"/>
  <c r="H97" i="6" s="1"/>
  <c r="F97" i="6"/>
  <c r="N96" i="6"/>
  <c r="M96" i="6"/>
  <c r="O96" i="6" s="1"/>
  <c r="P96" i="6" s="1"/>
  <c r="L96" i="6"/>
  <c r="G96" i="6"/>
  <c r="H96" i="6" s="1"/>
  <c r="F96" i="6"/>
  <c r="N95" i="6"/>
  <c r="M95" i="6"/>
  <c r="O95" i="6" s="1"/>
  <c r="P95" i="6" s="1"/>
  <c r="L95" i="6"/>
  <c r="G95" i="6"/>
  <c r="H95" i="6" s="1"/>
  <c r="F95" i="6"/>
  <c r="N94" i="6"/>
  <c r="M94" i="6"/>
  <c r="O94" i="6" s="1"/>
  <c r="P94" i="6" s="1"/>
  <c r="L94" i="6"/>
  <c r="G94" i="6"/>
  <c r="H94" i="6" s="1"/>
  <c r="F94" i="6"/>
  <c r="N93" i="6"/>
  <c r="M93" i="6"/>
  <c r="O93" i="6" s="1"/>
  <c r="P93" i="6" s="1"/>
  <c r="L93" i="6"/>
  <c r="G93" i="6"/>
  <c r="H93" i="6" s="1"/>
  <c r="F93" i="6"/>
  <c r="N92" i="6"/>
  <c r="M92" i="6"/>
  <c r="O92" i="6" s="1"/>
  <c r="P92" i="6" s="1"/>
  <c r="L92" i="6"/>
  <c r="G92" i="6"/>
  <c r="H92" i="6" s="1"/>
  <c r="F92" i="6"/>
  <c r="N91" i="6"/>
  <c r="M91" i="6"/>
  <c r="O91" i="6" s="1"/>
  <c r="P91" i="6" s="1"/>
  <c r="L91" i="6"/>
  <c r="G91" i="6"/>
  <c r="H91" i="6" s="1"/>
  <c r="F91" i="6"/>
  <c r="N90" i="6"/>
  <c r="M90" i="6"/>
  <c r="O90" i="6" s="1"/>
  <c r="P90" i="6" s="1"/>
  <c r="L90" i="6"/>
  <c r="G90" i="6"/>
  <c r="H90" i="6" s="1"/>
  <c r="F90" i="6"/>
  <c r="N89" i="6"/>
  <c r="M89" i="6"/>
  <c r="O89" i="6" s="1"/>
  <c r="P89" i="6" s="1"/>
  <c r="L89" i="6"/>
  <c r="G89" i="6"/>
  <c r="H89" i="6" s="1"/>
  <c r="F89" i="6"/>
  <c r="N88" i="6"/>
  <c r="M88" i="6"/>
  <c r="O88" i="6" s="1"/>
  <c r="P88" i="6" s="1"/>
  <c r="L88" i="6"/>
  <c r="G88" i="6"/>
  <c r="H88" i="6" s="1"/>
  <c r="F88" i="6"/>
  <c r="N87" i="6"/>
  <c r="M87" i="6"/>
  <c r="O87" i="6" s="1"/>
  <c r="P87" i="6" s="1"/>
  <c r="L87" i="6"/>
  <c r="G87" i="6"/>
  <c r="H87" i="6" s="1"/>
  <c r="F87" i="6"/>
  <c r="N86" i="6"/>
  <c r="M86" i="6"/>
  <c r="O86" i="6" s="1"/>
  <c r="P86" i="6" s="1"/>
  <c r="L86" i="6"/>
  <c r="G86" i="6"/>
  <c r="H86" i="6" s="1"/>
  <c r="F86" i="6"/>
  <c r="N85" i="6"/>
  <c r="M85" i="6"/>
  <c r="O85" i="6" s="1"/>
  <c r="P85" i="6" s="1"/>
  <c r="L85" i="6"/>
  <c r="G85" i="6"/>
  <c r="H85" i="6" s="1"/>
  <c r="F85" i="6"/>
  <c r="N84" i="6"/>
  <c r="M84" i="6"/>
  <c r="O84" i="6" s="1"/>
  <c r="P84" i="6" s="1"/>
  <c r="L84" i="6"/>
  <c r="G84" i="6"/>
  <c r="H84" i="6" s="1"/>
  <c r="F84" i="6"/>
  <c r="N83" i="6"/>
  <c r="M83" i="6"/>
  <c r="O83" i="6" s="1"/>
  <c r="P83" i="6" s="1"/>
  <c r="L83" i="6"/>
  <c r="G83" i="6"/>
  <c r="H83" i="6" s="1"/>
  <c r="F83" i="6"/>
  <c r="N82" i="6"/>
  <c r="M82" i="6"/>
  <c r="O82" i="6" s="1"/>
  <c r="P82" i="6" s="1"/>
  <c r="L82" i="6"/>
  <c r="G82" i="6"/>
  <c r="H82" i="6" s="1"/>
  <c r="F82" i="6"/>
  <c r="N81" i="6"/>
  <c r="M81" i="6"/>
  <c r="O81" i="6" s="1"/>
  <c r="P81" i="6" s="1"/>
  <c r="L81" i="6"/>
  <c r="G81" i="6"/>
  <c r="H81" i="6" s="1"/>
  <c r="F81" i="6"/>
  <c r="N80" i="6"/>
  <c r="M80" i="6"/>
  <c r="O80" i="6" s="1"/>
  <c r="P80" i="6" s="1"/>
  <c r="L80" i="6"/>
  <c r="G80" i="6"/>
  <c r="H80" i="6" s="1"/>
  <c r="F80" i="6"/>
  <c r="N79" i="6"/>
  <c r="M79" i="6"/>
  <c r="O79" i="6" s="1"/>
  <c r="P79" i="6" s="1"/>
  <c r="L79" i="6"/>
  <c r="G79" i="6"/>
  <c r="H79" i="6" s="1"/>
  <c r="F79" i="6"/>
  <c r="N78" i="6"/>
  <c r="M78" i="6"/>
  <c r="O78" i="6" s="1"/>
  <c r="P78" i="6" s="1"/>
  <c r="L78" i="6"/>
  <c r="G78" i="6"/>
  <c r="H78" i="6" s="1"/>
  <c r="F78" i="6"/>
  <c r="N77" i="6"/>
  <c r="M77" i="6"/>
  <c r="O77" i="6" s="1"/>
  <c r="P77" i="6" s="1"/>
  <c r="L77" i="6"/>
  <c r="G77" i="6"/>
  <c r="H77" i="6" s="1"/>
  <c r="F77" i="6"/>
  <c r="N76" i="6"/>
  <c r="M76" i="6"/>
  <c r="O76" i="6" s="1"/>
  <c r="P76" i="6" s="1"/>
  <c r="L76" i="6"/>
  <c r="G76" i="6"/>
  <c r="H76" i="6" s="1"/>
  <c r="F76" i="6"/>
  <c r="N75" i="6"/>
  <c r="M75" i="6"/>
  <c r="O75" i="6" s="1"/>
  <c r="P75" i="6" s="1"/>
  <c r="L75" i="6"/>
  <c r="G75" i="6"/>
  <c r="H75" i="6" s="1"/>
  <c r="F75" i="6"/>
  <c r="N74" i="6"/>
  <c r="M74" i="6"/>
  <c r="O74" i="6" s="1"/>
  <c r="P74" i="6" s="1"/>
  <c r="L74" i="6"/>
  <c r="G74" i="6"/>
  <c r="H74" i="6" s="1"/>
  <c r="F74" i="6"/>
  <c r="N73" i="6"/>
  <c r="M73" i="6"/>
  <c r="O73" i="6" s="1"/>
  <c r="P73" i="6" s="1"/>
  <c r="L73" i="6"/>
  <c r="G73" i="6"/>
  <c r="H73" i="6" s="1"/>
  <c r="F73" i="6"/>
  <c r="N72" i="6"/>
  <c r="M72" i="6"/>
  <c r="O72" i="6" s="1"/>
  <c r="P72" i="6" s="1"/>
  <c r="L72" i="6"/>
  <c r="G72" i="6"/>
  <c r="H72" i="6" s="1"/>
  <c r="F72" i="6"/>
  <c r="N71" i="6"/>
  <c r="M71" i="6"/>
  <c r="O71" i="6" s="1"/>
  <c r="P71" i="6" s="1"/>
  <c r="L71" i="6"/>
  <c r="G71" i="6"/>
  <c r="H71" i="6" s="1"/>
  <c r="F71" i="6"/>
  <c r="N70" i="6"/>
  <c r="M70" i="6"/>
  <c r="O70" i="6" s="1"/>
  <c r="P70" i="6" s="1"/>
  <c r="L70" i="6"/>
  <c r="G70" i="6"/>
  <c r="H70" i="6" s="1"/>
  <c r="F70" i="6"/>
  <c r="N69" i="6"/>
  <c r="M69" i="6"/>
  <c r="O69" i="6" s="1"/>
  <c r="P69" i="6" s="1"/>
  <c r="L69" i="6"/>
  <c r="G69" i="6"/>
  <c r="H69" i="6" s="1"/>
  <c r="F69" i="6"/>
  <c r="N68" i="6"/>
  <c r="M68" i="6"/>
  <c r="O68" i="6" s="1"/>
  <c r="P68" i="6" s="1"/>
  <c r="L68" i="6"/>
  <c r="G68" i="6"/>
  <c r="H68" i="6" s="1"/>
  <c r="F68" i="6"/>
  <c r="N67" i="6"/>
  <c r="M67" i="6"/>
  <c r="O67" i="6" s="1"/>
  <c r="P67" i="6" s="1"/>
  <c r="L67" i="6"/>
  <c r="G67" i="6"/>
  <c r="H67" i="6" s="1"/>
  <c r="F67" i="6"/>
  <c r="N66" i="6"/>
  <c r="M66" i="6"/>
  <c r="O66" i="6" s="1"/>
  <c r="P66" i="6" s="1"/>
  <c r="L66" i="6"/>
  <c r="G66" i="6"/>
  <c r="H66" i="6" s="1"/>
  <c r="F66" i="6"/>
  <c r="N65" i="6"/>
  <c r="M65" i="6"/>
  <c r="O65" i="6" s="1"/>
  <c r="P65" i="6" s="1"/>
  <c r="L65" i="6"/>
  <c r="G65" i="6"/>
  <c r="H65" i="6" s="1"/>
  <c r="F65" i="6"/>
  <c r="N64" i="6"/>
  <c r="M64" i="6"/>
  <c r="O64" i="6" s="1"/>
  <c r="P64" i="6" s="1"/>
  <c r="L64" i="6"/>
  <c r="G64" i="6"/>
  <c r="H64" i="6" s="1"/>
  <c r="F64" i="6"/>
  <c r="N63" i="6"/>
  <c r="M63" i="6"/>
  <c r="O63" i="6" s="1"/>
  <c r="P63" i="6" s="1"/>
  <c r="L63" i="6"/>
  <c r="G63" i="6"/>
  <c r="H63" i="6" s="1"/>
  <c r="F63" i="6"/>
  <c r="N62" i="6"/>
  <c r="M62" i="6"/>
  <c r="O62" i="6" s="1"/>
  <c r="P62" i="6" s="1"/>
  <c r="L62" i="6"/>
  <c r="G62" i="6"/>
  <c r="H62" i="6" s="1"/>
  <c r="F62" i="6"/>
  <c r="N61" i="6"/>
  <c r="M61" i="6"/>
  <c r="O61" i="6" s="1"/>
  <c r="P61" i="6" s="1"/>
  <c r="L61" i="6"/>
  <c r="G61" i="6"/>
  <c r="H61" i="6" s="1"/>
  <c r="F61" i="6"/>
  <c r="N60" i="6"/>
  <c r="M60" i="6"/>
  <c r="O60" i="6" s="1"/>
  <c r="P60" i="6" s="1"/>
  <c r="L60" i="6"/>
  <c r="G60" i="6"/>
  <c r="H60" i="6" s="1"/>
  <c r="F60" i="6"/>
  <c r="N59" i="6"/>
  <c r="M59" i="6"/>
  <c r="O59" i="6" s="1"/>
  <c r="P59" i="6" s="1"/>
  <c r="L59" i="6"/>
  <c r="G59" i="6"/>
  <c r="H59" i="6" s="1"/>
  <c r="F59" i="6"/>
  <c r="N58" i="6"/>
  <c r="M58" i="6"/>
  <c r="O58" i="6" s="1"/>
  <c r="P58" i="6" s="1"/>
  <c r="L58" i="6"/>
  <c r="G58" i="6"/>
  <c r="H58" i="6" s="1"/>
  <c r="F58" i="6"/>
  <c r="N57" i="6"/>
  <c r="M57" i="6"/>
  <c r="O57" i="6" s="1"/>
  <c r="P57" i="6" s="1"/>
  <c r="L57" i="6"/>
  <c r="G57" i="6"/>
  <c r="H57" i="6" s="1"/>
  <c r="F57" i="6"/>
  <c r="N56" i="6"/>
  <c r="M56" i="6"/>
  <c r="O56" i="6" s="1"/>
  <c r="P56" i="6" s="1"/>
  <c r="L56" i="6"/>
  <c r="G56" i="6"/>
  <c r="H56" i="6" s="1"/>
  <c r="F56" i="6"/>
  <c r="N55" i="6"/>
  <c r="M55" i="6"/>
  <c r="O55" i="6" s="1"/>
  <c r="P55" i="6" s="1"/>
  <c r="L55" i="6"/>
  <c r="G55" i="6"/>
  <c r="H55" i="6" s="1"/>
  <c r="F55" i="6"/>
  <c r="N54" i="6"/>
  <c r="M54" i="6"/>
  <c r="O54" i="6" s="1"/>
  <c r="P54" i="6" s="1"/>
  <c r="L54" i="6"/>
  <c r="G54" i="6"/>
  <c r="H54" i="6" s="1"/>
  <c r="F54" i="6"/>
  <c r="N53" i="6"/>
  <c r="M53" i="6"/>
  <c r="O53" i="6" s="1"/>
  <c r="P53" i="6" s="1"/>
  <c r="L53" i="6"/>
  <c r="G53" i="6"/>
  <c r="H53" i="6" s="1"/>
  <c r="F53" i="6"/>
  <c r="N52" i="6"/>
  <c r="M52" i="6"/>
  <c r="O52" i="6" s="1"/>
  <c r="P52" i="6" s="1"/>
  <c r="L52" i="6"/>
  <c r="G52" i="6"/>
  <c r="H52" i="6" s="1"/>
  <c r="F52" i="6"/>
  <c r="N51" i="6"/>
  <c r="M51" i="6"/>
  <c r="O51" i="6" s="1"/>
  <c r="P51" i="6" s="1"/>
  <c r="L51" i="6"/>
  <c r="G51" i="6"/>
  <c r="H51" i="6" s="1"/>
  <c r="F51" i="6"/>
  <c r="N50" i="6"/>
  <c r="M50" i="6"/>
  <c r="O50" i="6" s="1"/>
  <c r="P50" i="6" s="1"/>
  <c r="L50" i="6"/>
  <c r="G50" i="6"/>
  <c r="H50" i="6" s="1"/>
  <c r="F50" i="6"/>
  <c r="N49" i="6"/>
  <c r="M49" i="6"/>
  <c r="O49" i="6" s="1"/>
  <c r="P49" i="6" s="1"/>
  <c r="L49" i="6"/>
  <c r="G49" i="6"/>
  <c r="H49" i="6" s="1"/>
  <c r="F49" i="6"/>
  <c r="N48" i="6"/>
  <c r="M48" i="6"/>
  <c r="O48" i="6" s="1"/>
  <c r="P48" i="6" s="1"/>
  <c r="L48" i="6"/>
  <c r="G48" i="6"/>
  <c r="H48" i="6" s="1"/>
  <c r="F48" i="6"/>
  <c r="N47" i="6"/>
  <c r="M47" i="6"/>
  <c r="O47" i="6" s="1"/>
  <c r="P47" i="6" s="1"/>
  <c r="L47" i="6"/>
  <c r="G47" i="6"/>
  <c r="H47" i="6" s="1"/>
  <c r="F47" i="6"/>
  <c r="N46" i="6"/>
  <c r="M46" i="6"/>
  <c r="O46" i="6" s="1"/>
  <c r="P46" i="6" s="1"/>
  <c r="L46" i="6"/>
  <c r="G46" i="6"/>
  <c r="H46" i="6" s="1"/>
  <c r="F46" i="6"/>
  <c r="N45" i="6"/>
  <c r="M45" i="6"/>
  <c r="O45" i="6" s="1"/>
  <c r="P45" i="6" s="1"/>
  <c r="L45" i="6"/>
  <c r="G45" i="6"/>
  <c r="H45" i="6" s="1"/>
  <c r="F45" i="6"/>
  <c r="N44" i="6"/>
  <c r="M44" i="6"/>
  <c r="O44" i="6" s="1"/>
  <c r="P44" i="6" s="1"/>
  <c r="L44" i="6"/>
  <c r="G44" i="6"/>
  <c r="H44" i="6" s="1"/>
  <c r="F44" i="6"/>
  <c r="N43" i="6"/>
  <c r="M43" i="6"/>
  <c r="O43" i="6" s="1"/>
  <c r="P43" i="6" s="1"/>
  <c r="L43" i="6"/>
  <c r="G43" i="6"/>
  <c r="H43" i="6" s="1"/>
  <c r="F43" i="6"/>
  <c r="N42" i="6"/>
  <c r="M42" i="6"/>
  <c r="O42" i="6" s="1"/>
  <c r="P42" i="6" s="1"/>
  <c r="L42" i="6"/>
  <c r="G42" i="6"/>
  <c r="H42" i="6" s="1"/>
  <c r="F42" i="6"/>
  <c r="N41" i="6"/>
  <c r="M41" i="6"/>
  <c r="O41" i="6" s="1"/>
  <c r="P41" i="6" s="1"/>
  <c r="L41" i="6"/>
  <c r="G41" i="6"/>
  <c r="H41" i="6" s="1"/>
  <c r="F41" i="6"/>
  <c r="N40" i="6"/>
  <c r="M40" i="6"/>
  <c r="O40" i="6" s="1"/>
  <c r="P40" i="6" s="1"/>
  <c r="L40" i="6"/>
  <c r="G40" i="6"/>
  <c r="H40" i="6" s="1"/>
  <c r="F40" i="6"/>
  <c r="N39" i="6"/>
  <c r="M39" i="6"/>
  <c r="O39" i="6" s="1"/>
  <c r="P39" i="6" s="1"/>
  <c r="L39" i="6"/>
  <c r="G39" i="6"/>
  <c r="H39" i="6" s="1"/>
  <c r="F39" i="6"/>
  <c r="N38" i="6"/>
  <c r="M38" i="6"/>
  <c r="O38" i="6" s="1"/>
  <c r="P38" i="6" s="1"/>
  <c r="L38" i="6"/>
  <c r="G38" i="6"/>
  <c r="H38" i="6" s="1"/>
  <c r="F38" i="6"/>
  <c r="N37" i="6"/>
  <c r="M37" i="6"/>
  <c r="O37" i="6" s="1"/>
  <c r="P37" i="6" s="1"/>
  <c r="L37" i="6"/>
  <c r="G37" i="6"/>
  <c r="H37" i="6" s="1"/>
  <c r="F37" i="6"/>
  <c r="N36" i="6"/>
  <c r="M36" i="6"/>
  <c r="O36" i="6" s="1"/>
  <c r="P36" i="6" s="1"/>
  <c r="L36" i="6"/>
  <c r="G36" i="6"/>
  <c r="H36" i="6" s="1"/>
  <c r="F36" i="6"/>
  <c r="N35" i="6"/>
  <c r="M35" i="6"/>
  <c r="O35" i="6" s="1"/>
  <c r="P35" i="6" s="1"/>
  <c r="L35" i="6"/>
  <c r="G35" i="6"/>
  <c r="H35" i="6" s="1"/>
  <c r="F35" i="6"/>
  <c r="N34" i="6"/>
  <c r="M34" i="6"/>
  <c r="O34" i="6" s="1"/>
  <c r="P34" i="6" s="1"/>
  <c r="L34" i="6"/>
  <c r="G34" i="6"/>
  <c r="H34" i="6" s="1"/>
  <c r="F34" i="6"/>
  <c r="N33" i="6"/>
  <c r="M33" i="6"/>
  <c r="O33" i="6" s="1"/>
  <c r="P33" i="6" s="1"/>
  <c r="L33" i="6"/>
  <c r="G33" i="6"/>
  <c r="H33" i="6" s="1"/>
  <c r="F33" i="6"/>
  <c r="N32" i="6"/>
  <c r="M32" i="6"/>
  <c r="O32" i="6" s="1"/>
  <c r="P32" i="6" s="1"/>
  <c r="L32" i="6"/>
  <c r="G32" i="6"/>
  <c r="H32" i="6" s="1"/>
  <c r="F32" i="6"/>
  <c r="N31" i="6"/>
  <c r="M31" i="6"/>
  <c r="O31" i="6" s="1"/>
  <c r="P31" i="6" s="1"/>
  <c r="L31" i="6"/>
  <c r="G31" i="6"/>
  <c r="H31" i="6" s="1"/>
  <c r="F31" i="6"/>
  <c r="N30" i="6"/>
  <c r="M30" i="6"/>
  <c r="O30" i="6" s="1"/>
  <c r="P30" i="6" s="1"/>
  <c r="L30" i="6"/>
  <c r="G30" i="6"/>
  <c r="H30" i="6" s="1"/>
  <c r="F30" i="6"/>
  <c r="N29" i="6"/>
  <c r="M29" i="6"/>
  <c r="O29" i="6" s="1"/>
  <c r="P29" i="6" s="1"/>
  <c r="L29" i="6"/>
  <c r="G29" i="6"/>
  <c r="H29" i="6" s="1"/>
  <c r="F29" i="6"/>
  <c r="N28" i="6"/>
  <c r="M28" i="6"/>
  <c r="O28" i="6" s="1"/>
  <c r="P28" i="6" s="1"/>
  <c r="L28" i="6"/>
  <c r="G28" i="6"/>
  <c r="H28" i="6" s="1"/>
  <c r="F28" i="6"/>
  <c r="N27" i="6"/>
  <c r="M27" i="6"/>
  <c r="O27" i="6" s="1"/>
  <c r="P27" i="6" s="1"/>
  <c r="L27" i="6"/>
  <c r="G27" i="6"/>
  <c r="H27" i="6" s="1"/>
  <c r="F27" i="6"/>
  <c r="N26" i="6"/>
  <c r="M26" i="6"/>
  <c r="O26" i="6" s="1"/>
  <c r="P26" i="6" s="1"/>
  <c r="L26" i="6"/>
  <c r="G26" i="6"/>
  <c r="H26" i="6" s="1"/>
  <c r="F26" i="6"/>
  <c r="N25" i="6"/>
  <c r="M25" i="6"/>
  <c r="O25" i="6" s="1"/>
  <c r="P25" i="6" s="1"/>
  <c r="L25" i="6"/>
  <c r="G25" i="6"/>
  <c r="H25" i="6" s="1"/>
  <c r="F25" i="6"/>
  <c r="N24" i="6"/>
  <c r="M24" i="6"/>
  <c r="O24" i="6" s="1"/>
  <c r="P24" i="6" s="1"/>
  <c r="L24" i="6"/>
  <c r="G24" i="6"/>
  <c r="H24" i="6" s="1"/>
  <c r="F24" i="6"/>
  <c r="N23" i="6"/>
  <c r="M23" i="6"/>
  <c r="O23" i="6" s="1"/>
  <c r="P23" i="6" s="1"/>
  <c r="L23" i="6"/>
  <c r="G23" i="6"/>
  <c r="H23" i="6" s="1"/>
  <c r="F23" i="6"/>
  <c r="N22" i="6"/>
  <c r="M22" i="6"/>
  <c r="O22" i="6" s="1"/>
  <c r="P22" i="6" s="1"/>
  <c r="L22" i="6"/>
  <c r="G22" i="6"/>
  <c r="H22" i="6" s="1"/>
  <c r="F22" i="6"/>
  <c r="N21" i="6"/>
  <c r="M21" i="6"/>
  <c r="O21" i="6" s="1"/>
  <c r="P21" i="6" s="1"/>
  <c r="L21" i="6"/>
  <c r="G21" i="6"/>
  <c r="H21" i="6" s="1"/>
  <c r="F21" i="6"/>
  <c r="N20" i="6"/>
  <c r="M20" i="6"/>
  <c r="O20" i="6" s="1"/>
  <c r="P20" i="6" s="1"/>
  <c r="L20" i="6"/>
  <c r="G20" i="6"/>
  <c r="H20" i="6" s="1"/>
  <c r="F20" i="6"/>
  <c r="N19" i="6"/>
  <c r="M19" i="6"/>
  <c r="O19" i="6" s="1"/>
  <c r="P19" i="6" s="1"/>
  <c r="L19" i="6"/>
  <c r="G19" i="6"/>
  <c r="H19" i="6" s="1"/>
  <c r="F19" i="6"/>
  <c r="N18" i="6"/>
  <c r="M18" i="6"/>
  <c r="O18" i="6" s="1"/>
  <c r="P18" i="6" s="1"/>
  <c r="L18" i="6"/>
  <c r="G18" i="6"/>
  <c r="H18" i="6" s="1"/>
  <c r="F18" i="6"/>
  <c r="N17" i="6"/>
  <c r="M17" i="6"/>
  <c r="O17" i="6" s="1"/>
  <c r="P17" i="6" s="1"/>
  <c r="L17" i="6"/>
  <c r="G17" i="6"/>
  <c r="H17" i="6" s="1"/>
  <c r="F17" i="6"/>
  <c r="N16" i="6"/>
  <c r="M16" i="6"/>
  <c r="O16" i="6" s="1"/>
  <c r="P16" i="6" s="1"/>
  <c r="L16" i="6"/>
  <c r="G16" i="6"/>
  <c r="H16" i="6" s="1"/>
  <c r="F16" i="6"/>
  <c r="N15" i="6"/>
  <c r="M15" i="6"/>
  <c r="O15" i="6" s="1"/>
  <c r="P15" i="6" s="1"/>
  <c r="L15" i="6"/>
  <c r="G15" i="6"/>
  <c r="H15" i="6" s="1"/>
  <c r="F15" i="6"/>
  <c r="N14" i="6"/>
  <c r="M14" i="6"/>
  <c r="O14" i="6" s="1"/>
  <c r="P14" i="6" s="1"/>
  <c r="L14" i="6"/>
  <c r="G14" i="6"/>
  <c r="H14" i="6" s="1"/>
  <c r="F14" i="6"/>
  <c r="N13" i="6"/>
  <c r="M13" i="6"/>
  <c r="O13" i="6" s="1"/>
  <c r="P13" i="6" s="1"/>
  <c r="L13" i="6"/>
  <c r="G13" i="6"/>
  <c r="H13" i="6" s="1"/>
  <c r="F13" i="6"/>
  <c r="N12" i="6"/>
  <c r="M12" i="6"/>
  <c r="O12" i="6" s="1"/>
  <c r="P12" i="6" s="1"/>
  <c r="L12" i="6"/>
  <c r="G12" i="6"/>
  <c r="H12" i="6" s="1"/>
  <c r="F12" i="6"/>
  <c r="N11" i="6"/>
  <c r="M11" i="6"/>
  <c r="O11" i="6" s="1"/>
  <c r="P11" i="6" s="1"/>
  <c r="L11" i="6"/>
  <c r="G11" i="6"/>
  <c r="H11" i="6" s="1"/>
  <c r="F11" i="6"/>
  <c r="N10" i="6"/>
  <c r="M10" i="6"/>
  <c r="O10" i="6" s="1"/>
  <c r="P10" i="6" s="1"/>
  <c r="L10" i="6"/>
  <c r="G10" i="6"/>
  <c r="H10" i="6" s="1"/>
  <c r="F10" i="6"/>
  <c r="N9" i="6"/>
  <c r="M9" i="6"/>
  <c r="O9" i="6" s="1"/>
  <c r="P9" i="6" s="1"/>
  <c r="L9" i="6"/>
  <c r="G9" i="6"/>
  <c r="H9" i="6" s="1"/>
  <c r="F9" i="6"/>
  <c r="N8" i="6"/>
  <c r="M8" i="6"/>
  <c r="O8" i="6" s="1"/>
  <c r="P8" i="6" s="1"/>
  <c r="L8" i="6"/>
  <c r="G8" i="6"/>
  <c r="H8" i="6" s="1"/>
  <c r="F8" i="6"/>
  <c r="N7" i="6"/>
  <c r="M7" i="6"/>
  <c r="O7" i="6" s="1"/>
  <c r="P7" i="6" s="1"/>
  <c r="L7" i="6"/>
  <c r="G7" i="6"/>
  <c r="H7" i="6" s="1"/>
  <c r="F7" i="6"/>
  <c r="N6" i="6"/>
  <c r="M6" i="6"/>
  <c r="O6" i="6" s="1"/>
  <c r="P6" i="6" s="1"/>
  <c r="L6" i="6"/>
  <c r="G6" i="6"/>
  <c r="H6" i="6" s="1"/>
  <c r="F6" i="6"/>
  <c r="N5" i="6"/>
  <c r="M5" i="6"/>
  <c r="O5" i="6" s="1"/>
  <c r="P5" i="6" s="1"/>
  <c r="L5" i="6"/>
  <c r="G5" i="6"/>
  <c r="H5" i="6" s="1"/>
  <c r="F5" i="6"/>
  <c r="N4" i="6"/>
  <c r="M4" i="6"/>
  <c r="O4" i="6" s="1"/>
  <c r="P4" i="6" s="1"/>
  <c r="L4" i="6"/>
  <c r="G4" i="6"/>
  <c r="H4" i="6" s="1"/>
  <c r="F4" i="6"/>
  <c r="N3" i="6"/>
  <c r="M3" i="6"/>
  <c r="O3" i="6" s="1"/>
  <c r="P3" i="6" s="1"/>
  <c r="L3" i="6"/>
  <c r="G3" i="6"/>
  <c r="H3" i="6" s="1"/>
  <c r="F3" i="6"/>
  <c r="N2" i="6"/>
  <c r="M2" i="6"/>
  <c r="O2" i="6" s="1"/>
  <c r="P2" i="6" s="1"/>
  <c r="L2" i="6"/>
  <c r="G2" i="6"/>
  <c r="H2" i="6" s="1"/>
  <c r="F2" i="6"/>
  <c r="O5" i="4"/>
  <c r="N5" i="4"/>
  <c r="O4" i="4"/>
  <c r="N4" i="4"/>
  <c r="O3" i="4"/>
  <c r="N3" i="4"/>
  <c r="O2" i="4"/>
  <c r="N2" i="4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O381" i="6" l="1"/>
  <c r="P381" i="6" s="1"/>
  <c r="O383" i="6"/>
  <c r="P383" i="6" s="1"/>
  <c r="O385" i="6"/>
  <c r="P385" i="6" s="1"/>
  <c r="O387" i="6"/>
  <c r="P387" i="6" s="1"/>
  <c r="O389" i="6"/>
  <c r="P389" i="6" s="1"/>
  <c r="O391" i="6"/>
  <c r="P391" i="6" s="1"/>
  <c r="O393" i="6"/>
  <c r="P393" i="6" s="1"/>
  <c r="O395" i="6"/>
  <c r="P395" i="6" s="1"/>
  <c r="O397" i="6"/>
  <c r="P397" i="6" s="1"/>
  <c r="O399" i="6"/>
  <c r="P399" i="6" s="1"/>
  <c r="O401" i="6"/>
  <c r="P401" i="6" s="1"/>
  <c r="O403" i="6"/>
  <c r="P403" i="6" s="1"/>
  <c r="O405" i="6"/>
  <c r="P405" i="6" s="1"/>
  <c r="O407" i="6"/>
  <c r="P407" i="6" s="1"/>
  <c r="O409" i="6"/>
  <c r="P409" i="6" s="1"/>
  <c r="O411" i="6"/>
  <c r="P411" i="6" s="1"/>
  <c r="O413" i="6"/>
  <c r="P413" i="6" s="1"/>
  <c r="O415" i="6"/>
  <c r="P415" i="6" s="1"/>
  <c r="O417" i="6"/>
  <c r="P417" i="6" s="1"/>
  <c r="O419" i="6"/>
  <c r="P419" i="6" s="1"/>
  <c r="O421" i="6"/>
  <c r="P421" i="6" s="1"/>
  <c r="O423" i="6"/>
  <c r="P423" i="6" s="1"/>
  <c r="O425" i="6"/>
  <c r="P425" i="6" s="1"/>
  <c r="O427" i="6"/>
  <c r="P427" i="6" s="1"/>
  <c r="O429" i="6"/>
  <c r="P429" i="6" s="1"/>
  <c r="O431" i="6"/>
  <c r="P431" i="6" s="1"/>
  <c r="O433" i="6"/>
  <c r="P433" i="6" s="1"/>
  <c r="O435" i="6"/>
  <c r="P435" i="6" s="1"/>
  <c r="O437" i="6"/>
  <c r="P437" i="6" s="1"/>
  <c r="O439" i="6"/>
  <c r="P439" i="6" s="1"/>
  <c r="O441" i="6"/>
  <c r="P441" i="6" s="1"/>
  <c r="O443" i="6"/>
  <c r="P443" i="6" s="1"/>
  <c r="O445" i="6"/>
  <c r="P445" i="6" s="1"/>
  <c r="O447" i="6"/>
  <c r="P447" i="6" s="1"/>
  <c r="O449" i="6"/>
  <c r="P449" i="6" s="1"/>
  <c r="O451" i="6"/>
  <c r="P451" i="6" s="1"/>
  <c r="O453" i="6"/>
  <c r="P453" i="6" s="1"/>
  <c r="O455" i="6"/>
  <c r="P455" i="6" s="1"/>
  <c r="O457" i="6"/>
  <c r="P457" i="6" s="1"/>
  <c r="O459" i="6"/>
  <c r="P459" i="6" s="1"/>
  <c r="O461" i="6"/>
  <c r="P461" i="6" s="1"/>
  <c r="O463" i="6"/>
  <c r="P463" i="6" s="1"/>
  <c r="O465" i="6"/>
  <c r="P465" i="6" s="1"/>
  <c r="O467" i="6"/>
  <c r="P467" i="6" s="1"/>
  <c r="O469" i="6"/>
  <c r="P469" i="6" s="1"/>
  <c r="O471" i="6"/>
  <c r="P471" i="6" s="1"/>
  <c r="O473" i="6"/>
  <c r="P473" i="6" s="1"/>
  <c r="O475" i="6"/>
  <c r="P475" i="6" s="1"/>
  <c r="O477" i="6"/>
  <c r="P477" i="6" s="1"/>
  <c r="O479" i="6"/>
  <c r="P479" i="6" s="1"/>
  <c r="O481" i="6"/>
  <c r="P481" i="6" s="1"/>
  <c r="O483" i="6"/>
  <c r="P483" i="6" s="1"/>
  <c r="O485" i="6"/>
  <c r="P485" i="6" s="1"/>
  <c r="O487" i="6"/>
  <c r="P487" i="6" s="1"/>
  <c r="O489" i="6"/>
  <c r="P489" i="6" s="1"/>
  <c r="O491" i="6"/>
  <c r="P491" i="6" s="1"/>
  <c r="O493" i="6"/>
  <c r="P493" i="6" s="1"/>
  <c r="O495" i="6"/>
  <c r="P495" i="6" s="1"/>
  <c r="O497" i="6"/>
  <c r="P497" i="6" s="1"/>
  <c r="O499" i="6"/>
  <c r="P499" i="6" s="1"/>
  <c r="O501" i="6"/>
  <c r="P501" i="6" s="1"/>
  <c r="O503" i="6"/>
  <c r="P503" i="6" s="1"/>
  <c r="O505" i="6"/>
  <c r="P505" i="6" s="1"/>
  <c r="O507" i="6"/>
  <c r="P507" i="6" s="1"/>
  <c r="O509" i="6"/>
  <c r="P509" i="6" s="1"/>
  <c r="O511" i="6"/>
  <c r="P511" i="6" s="1"/>
  <c r="O513" i="6"/>
  <c r="P513" i="6" s="1"/>
  <c r="O515" i="6"/>
  <c r="P515" i="6" s="1"/>
  <c r="O517" i="6"/>
  <c r="P517" i="6" s="1"/>
  <c r="O519" i="6"/>
  <c r="P519" i="6" s="1"/>
  <c r="O521" i="6"/>
  <c r="P521" i="6" s="1"/>
  <c r="O523" i="6"/>
  <c r="P523" i="6" s="1"/>
  <c r="O525" i="6"/>
  <c r="P525" i="6" s="1"/>
  <c r="O527" i="6"/>
  <c r="P527" i="6" s="1"/>
  <c r="O529" i="6"/>
  <c r="P529" i="6" s="1"/>
  <c r="O531" i="6"/>
  <c r="P531" i="6" s="1"/>
  <c r="O533" i="6"/>
  <c r="P533" i="6" s="1"/>
  <c r="O535" i="6"/>
  <c r="P535" i="6" s="1"/>
  <c r="O537" i="6"/>
  <c r="P537" i="6" s="1"/>
  <c r="O539" i="6"/>
  <c r="P539" i="6" s="1"/>
  <c r="O541" i="6"/>
  <c r="P541" i="6" s="1"/>
  <c r="O543" i="6"/>
  <c r="P543" i="6" s="1"/>
  <c r="O545" i="6"/>
  <c r="P545" i="6" s="1"/>
  <c r="O547" i="6"/>
  <c r="P547" i="6" s="1"/>
  <c r="O549" i="6"/>
  <c r="P549" i="6" s="1"/>
  <c r="O551" i="6"/>
  <c r="P551" i="6" s="1"/>
  <c r="O553" i="6"/>
  <c r="P553" i="6" s="1"/>
  <c r="O555" i="6"/>
  <c r="P555" i="6" s="1"/>
  <c r="O557" i="6"/>
  <c r="P557" i="6" s="1"/>
  <c r="O559" i="6"/>
  <c r="P559" i="6" s="1"/>
  <c r="O561" i="6"/>
  <c r="P561" i="6" s="1"/>
  <c r="O563" i="6"/>
  <c r="P563" i="6" s="1"/>
  <c r="O565" i="6"/>
  <c r="P565" i="6" s="1"/>
  <c r="O567" i="6"/>
  <c r="P567" i="6" s="1"/>
  <c r="O569" i="6"/>
  <c r="P569" i="6" s="1"/>
  <c r="O571" i="6"/>
  <c r="P571" i="6" s="1"/>
  <c r="O573" i="6"/>
  <c r="P573" i="6" s="1"/>
  <c r="O575" i="6"/>
  <c r="P575" i="6" s="1"/>
  <c r="O577" i="6"/>
  <c r="P577" i="6" s="1"/>
  <c r="O579" i="6"/>
  <c r="P579" i="6" s="1"/>
  <c r="O581" i="6"/>
  <c r="P581" i="6" s="1"/>
  <c r="O583" i="6"/>
  <c r="P583" i="6" s="1"/>
  <c r="O585" i="6"/>
  <c r="P585" i="6" s="1"/>
  <c r="O587" i="6"/>
  <c r="P587" i="6" s="1"/>
  <c r="O589" i="6"/>
  <c r="P589" i="6" s="1"/>
  <c r="O591" i="6"/>
  <c r="P591" i="6" s="1"/>
  <c r="O593" i="6"/>
  <c r="P593" i="6" s="1"/>
  <c r="O595" i="6"/>
  <c r="P595" i="6" s="1"/>
  <c r="O597" i="6"/>
  <c r="P597" i="6" s="1"/>
  <c r="O599" i="6"/>
  <c r="P599" i="6" s="1"/>
  <c r="O601" i="6"/>
  <c r="P601" i="6" s="1"/>
  <c r="O603" i="6"/>
  <c r="P603" i="6" s="1"/>
  <c r="O605" i="6"/>
  <c r="P605" i="6" s="1"/>
  <c r="O607" i="6"/>
  <c r="P607" i="6" s="1"/>
  <c r="O609" i="6"/>
  <c r="P609" i="6" s="1"/>
  <c r="O611" i="6"/>
  <c r="P611" i="6" s="1"/>
  <c r="O613" i="6"/>
  <c r="P613" i="6" s="1"/>
  <c r="O615" i="6"/>
  <c r="P615" i="6" s="1"/>
  <c r="O617" i="6"/>
  <c r="P617" i="6" s="1"/>
  <c r="O619" i="6"/>
  <c r="P619" i="6" s="1"/>
  <c r="O621" i="6"/>
  <c r="P621" i="6" s="1"/>
  <c r="O623" i="6"/>
  <c r="P623" i="6" s="1"/>
  <c r="O625" i="6"/>
  <c r="P625" i="6" s="1"/>
  <c r="O627" i="6"/>
  <c r="P627" i="6" s="1"/>
  <c r="O629" i="6"/>
  <c r="P629" i="6" s="1"/>
  <c r="O631" i="6"/>
  <c r="P631" i="6" s="1"/>
  <c r="O633" i="6"/>
  <c r="P633" i="6" s="1"/>
  <c r="O635" i="6"/>
  <c r="P635" i="6" s="1"/>
  <c r="O637" i="6"/>
  <c r="P637" i="6" s="1"/>
  <c r="O639" i="6"/>
  <c r="P639" i="6" s="1"/>
  <c r="O641" i="6"/>
  <c r="P641" i="6" s="1"/>
  <c r="O643" i="6"/>
  <c r="P643" i="6" s="1"/>
  <c r="O645" i="6"/>
  <c r="P645" i="6" s="1"/>
  <c r="O647" i="6"/>
  <c r="P647" i="6" s="1"/>
  <c r="O649" i="6"/>
  <c r="P649" i="6" s="1"/>
  <c r="O651" i="6"/>
  <c r="P651" i="6" s="1"/>
  <c r="O653" i="6"/>
  <c r="P653" i="6" s="1"/>
  <c r="O655" i="6"/>
  <c r="P655" i="6" s="1"/>
  <c r="O657" i="6"/>
  <c r="P657" i="6" s="1"/>
  <c r="O659" i="6"/>
  <c r="P659" i="6" s="1"/>
  <c r="O664" i="6"/>
  <c r="P664" i="6" s="1"/>
  <c r="O380" i="6"/>
  <c r="P380" i="6" s="1"/>
  <c r="O382" i="6"/>
  <c r="P382" i="6" s="1"/>
  <c r="O384" i="6"/>
  <c r="P384" i="6" s="1"/>
  <c r="O386" i="6"/>
  <c r="P386" i="6" s="1"/>
  <c r="O388" i="6"/>
  <c r="P388" i="6" s="1"/>
  <c r="O390" i="6"/>
  <c r="P390" i="6" s="1"/>
  <c r="O392" i="6"/>
  <c r="P392" i="6" s="1"/>
  <c r="O394" i="6"/>
  <c r="P394" i="6" s="1"/>
  <c r="O396" i="6"/>
  <c r="P396" i="6" s="1"/>
  <c r="O398" i="6"/>
  <c r="P398" i="6" s="1"/>
  <c r="O400" i="6"/>
  <c r="P400" i="6" s="1"/>
  <c r="O402" i="6"/>
  <c r="P402" i="6" s="1"/>
  <c r="O404" i="6"/>
  <c r="P404" i="6" s="1"/>
  <c r="O406" i="6"/>
  <c r="P406" i="6" s="1"/>
  <c r="O408" i="6"/>
  <c r="P408" i="6" s="1"/>
  <c r="O410" i="6"/>
  <c r="P410" i="6" s="1"/>
  <c r="O412" i="6"/>
  <c r="P412" i="6" s="1"/>
  <c r="O414" i="6"/>
  <c r="P414" i="6" s="1"/>
  <c r="O416" i="6"/>
  <c r="P416" i="6" s="1"/>
  <c r="O418" i="6"/>
  <c r="P418" i="6" s="1"/>
  <c r="O420" i="6"/>
  <c r="P420" i="6" s="1"/>
  <c r="O422" i="6"/>
  <c r="P422" i="6" s="1"/>
  <c r="O424" i="6"/>
  <c r="P424" i="6" s="1"/>
  <c r="O426" i="6"/>
  <c r="P426" i="6" s="1"/>
  <c r="O428" i="6"/>
  <c r="P428" i="6" s="1"/>
  <c r="O430" i="6"/>
  <c r="P430" i="6" s="1"/>
  <c r="O432" i="6"/>
  <c r="P432" i="6" s="1"/>
  <c r="O434" i="6"/>
  <c r="P434" i="6" s="1"/>
  <c r="O436" i="6"/>
  <c r="P436" i="6" s="1"/>
  <c r="O438" i="6"/>
  <c r="P438" i="6" s="1"/>
  <c r="O440" i="6"/>
  <c r="P440" i="6" s="1"/>
  <c r="O442" i="6"/>
  <c r="P442" i="6" s="1"/>
  <c r="O444" i="6"/>
  <c r="P444" i="6" s="1"/>
  <c r="O446" i="6"/>
  <c r="P446" i="6" s="1"/>
  <c r="O448" i="6"/>
  <c r="P448" i="6" s="1"/>
  <c r="O450" i="6"/>
  <c r="P450" i="6" s="1"/>
  <c r="O452" i="6"/>
  <c r="P452" i="6" s="1"/>
  <c r="O454" i="6"/>
  <c r="P454" i="6" s="1"/>
  <c r="O456" i="6"/>
  <c r="P456" i="6" s="1"/>
  <c r="O458" i="6"/>
  <c r="P458" i="6" s="1"/>
  <c r="O460" i="6"/>
  <c r="P460" i="6" s="1"/>
  <c r="O462" i="6"/>
  <c r="P462" i="6" s="1"/>
  <c r="O464" i="6"/>
  <c r="P464" i="6" s="1"/>
  <c r="O466" i="6"/>
  <c r="P466" i="6" s="1"/>
  <c r="O468" i="6"/>
  <c r="P468" i="6" s="1"/>
  <c r="O470" i="6"/>
  <c r="P470" i="6" s="1"/>
  <c r="O472" i="6"/>
  <c r="P472" i="6" s="1"/>
  <c r="O474" i="6"/>
  <c r="P474" i="6" s="1"/>
  <c r="O476" i="6"/>
  <c r="P476" i="6" s="1"/>
  <c r="O478" i="6"/>
  <c r="P478" i="6" s="1"/>
  <c r="O480" i="6"/>
  <c r="P480" i="6" s="1"/>
  <c r="O482" i="6"/>
  <c r="P482" i="6" s="1"/>
  <c r="O484" i="6"/>
  <c r="P484" i="6" s="1"/>
  <c r="O486" i="6"/>
  <c r="P486" i="6" s="1"/>
  <c r="O488" i="6"/>
  <c r="P488" i="6" s="1"/>
  <c r="O490" i="6"/>
  <c r="P490" i="6" s="1"/>
  <c r="O492" i="6"/>
  <c r="P492" i="6" s="1"/>
  <c r="O494" i="6"/>
  <c r="P494" i="6" s="1"/>
  <c r="O496" i="6"/>
  <c r="P496" i="6" s="1"/>
  <c r="O498" i="6"/>
  <c r="P498" i="6" s="1"/>
  <c r="O500" i="6"/>
  <c r="P500" i="6" s="1"/>
  <c r="O502" i="6"/>
  <c r="P502" i="6" s="1"/>
  <c r="O504" i="6"/>
  <c r="P504" i="6" s="1"/>
  <c r="O506" i="6"/>
  <c r="P506" i="6" s="1"/>
  <c r="O508" i="6"/>
  <c r="P508" i="6" s="1"/>
  <c r="O510" i="6"/>
  <c r="P510" i="6" s="1"/>
  <c r="O512" i="6"/>
  <c r="P512" i="6" s="1"/>
  <c r="O514" i="6"/>
  <c r="P514" i="6" s="1"/>
  <c r="O516" i="6"/>
  <c r="P516" i="6" s="1"/>
  <c r="O518" i="6"/>
  <c r="P518" i="6" s="1"/>
  <c r="O520" i="6"/>
  <c r="P520" i="6" s="1"/>
  <c r="O522" i="6"/>
  <c r="P522" i="6" s="1"/>
  <c r="O524" i="6"/>
  <c r="P524" i="6" s="1"/>
  <c r="O526" i="6"/>
  <c r="P526" i="6" s="1"/>
  <c r="O528" i="6"/>
  <c r="P528" i="6" s="1"/>
  <c r="O530" i="6"/>
  <c r="P530" i="6" s="1"/>
  <c r="O532" i="6"/>
  <c r="P532" i="6" s="1"/>
  <c r="O534" i="6"/>
  <c r="P534" i="6" s="1"/>
  <c r="O536" i="6"/>
  <c r="P536" i="6" s="1"/>
  <c r="O538" i="6"/>
  <c r="P538" i="6" s="1"/>
  <c r="O540" i="6"/>
  <c r="P540" i="6" s="1"/>
  <c r="O542" i="6"/>
  <c r="P542" i="6" s="1"/>
  <c r="O544" i="6"/>
  <c r="P544" i="6" s="1"/>
  <c r="O546" i="6"/>
  <c r="P546" i="6" s="1"/>
  <c r="O548" i="6"/>
  <c r="P548" i="6" s="1"/>
  <c r="O550" i="6"/>
  <c r="P550" i="6" s="1"/>
  <c r="O552" i="6"/>
  <c r="P552" i="6" s="1"/>
  <c r="O554" i="6"/>
  <c r="P554" i="6" s="1"/>
  <c r="O556" i="6"/>
  <c r="P556" i="6" s="1"/>
  <c r="O558" i="6"/>
  <c r="P558" i="6" s="1"/>
  <c r="O560" i="6"/>
  <c r="P560" i="6" s="1"/>
  <c r="O562" i="6"/>
  <c r="P562" i="6" s="1"/>
  <c r="O564" i="6"/>
  <c r="P564" i="6" s="1"/>
  <c r="O566" i="6"/>
  <c r="P566" i="6" s="1"/>
  <c r="O568" i="6"/>
  <c r="P568" i="6" s="1"/>
  <c r="O570" i="6"/>
  <c r="P570" i="6" s="1"/>
  <c r="O572" i="6"/>
  <c r="P572" i="6" s="1"/>
  <c r="O574" i="6"/>
  <c r="P574" i="6" s="1"/>
  <c r="O576" i="6"/>
  <c r="P576" i="6" s="1"/>
  <c r="O578" i="6"/>
  <c r="P578" i="6" s="1"/>
  <c r="O580" i="6"/>
  <c r="P580" i="6" s="1"/>
  <c r="O582" i="6"/>
  <c r="P582" i="6" s="1"/>
  <c r="O584" i="6"/>
  <c r="P584" i="6" s="1"/>
  <c r="O586" i="6"/>
  <c r="P586" i="6" s="1"/>
  <c r="O588" i="6"/>
  <c r="P588" i="6" s="1"/>
  <c r="O590" i="6"/>
  <c r="P590" i="6" s="1"/>
  <c r="O592" i="6"/>
  <c r="P592" i="6" s="1"/>
  <c r="O594" i="6"/>
  <c r="P594" i="6" s="1"/>
  <c r="O596" i="6"/>
  <c r="P596" i="6" s="1"/>
  <c r="O598" i="6"/>
  <c r="P598" i="6" s="1"/>
  <c r="O600" i="6"/>
  <c r="P600" i="6" s="1"/>
  <c r="O602" i="6"/>
  <c r="P602" i="6" s="1"/>
  <c r="O604" i="6"/>
  <c r="P604" i="6" s="1"/>
  <c r="O606" i="6"/>
  <c r="P606" i="6" s="1"/>
  <c r="O608" i="6"/>
  <c r="P608" i="6" s="1"/>
  <c r="O610" i="6"/>
  <c r="P610" i="6" s="1"/>
  <c r="O612" i="6"/>
  <c r="P612" i="6" s="1"/>
  <c r="O614" i="6"/>
  <c r="P614" i="6" s="1"/>
  <c r="O616" i="6"/>
  <c r="P616" i="6" s="1"/>
  <c r="O618" i="6"/>
  <c r="P618" i="6" s="1"/>
  <c r="O620" i="6"/>
  <c r="P620" i="6" s="1"/>
  <c r="O622" i="6"/>
  <c r="P622" i="6" s="1"/>
  <c r="O624" i="6"/>
  <c r="P624" i="6" s="1"/>
  <c r="O626" i="6"/>
  <c r="P626" i="6" s="1"/>
  <c r="O628" i="6"/>
  <c r="P628" i="6" s="1"/>
  <c r="O630" i="6"/>
  <c r="P630" i="6" s="1"/>
  <c r="O632" i="6"/>
  <c r="P632" i="6" s="1"/>
  <c r="O634" i="6"/>
  <c r="P634" i="6" s="1"/>
  <c r="O636" i="6"/>
  <c r="P636" i="6" s="1"/>
  <c r="O638" i="6"/>
  <c r="P638" i="6" s="1"/>
  <c r="O640" i="6"/>
  <c r="P640" i="6" s="1"/>
  <c r="O642" i="6"/>
  <c r="P642" i="6" s="1"/>
  <c r="O644" i="6"/>
  <c r="P644" i="6" s="1"/>
  <c r="O646" i="6"/>
  <c r="P646" i="6" s="1"/>
  <c r="O648" i="6"/>
  <c r="P648" i="6" s="1"/>
  <c r="O650" i="6"/>
  <c r="P650" i="6" s="1"/>
  <c r="O652" i="6"/>
  <c r="P652" i="6" s="1"/>
  <c r="O654" i="6"/>
  <c r="P654" i="6" s="1"/>
  <c r="O656" i="6"/>
  <c r="P656" i="6" s="1"/>
  <c r="O658" i="6"/>
  <c r="P658" i="6" s="1"/>
  <c r="O661" i="6"/>
  <c r="P661" i="6" s="1"/>
  <c r="O663" i="6"/>
  <c r="P663" i="6" s="1"/>
  <c r="O665" i="6"/>
  <c r="P665" i="6" s="1"/>
  <c r="O667" i="6"/>
  <c r="P667" i="6" s="1"/>
  <c r="O669" i="6"/>
  <c r="P669" i="6" s="1"/>
  <c r="O671" i="6"/>
  <c r="P671" i="6" s="1"/>
  <c r="O673" i="6"/>
  <c r="P673" i="6" s="1"/>
  <c r="O675" i="6"/>
  <c r="P675" i="6" s="1"/>
  <c r="O677" i="6"/>
  <c r="P677" i="6" s="1"/>
  <c r="O679" i="6"/>
  <c r="P679" i="6" s="1"/>
  <c r="O681" i="6"/>
  <c r="P681" i="6" s="1"/>
  <c r="O683" i="6"/>
  <c r="P683" i="6" s="1"/>
  <c r="O685" i="6"/>
  <c r="P685" i="6" s="1"/>
  <c r="O687" i="6"/>
  <c r="P687" i="6" s="1"/>
  <c r="O689" i="6"/>
  <c r="P689" i="6" s="1"/>
  <c r="O691" i="6"/>
  <c r="P691" i="6" s="1"/>
  <c r="O693" i="6"/>
  <c r="P693" i="6" s="1"/>
  <c r="O695" i="6"/>
  <c r="P695" i="6" s="1"/>
  <c r="O697" i="6"/>
  <c r="P697" i="6" s="1"/>
  <c r="O699" i="6"/>
  <c r="P699" i="6" s="1"/>
  <c r="O701" i="6"/>
  <c r="P701" i="6" s="1"/>
  <c r="O703" i="6"/>
  <c r="P703" i="6" s="1"/>
  <c r="O705" i="6"/>
  <c r="P705" i="6" s="1"/>
  <c r="O707" i="6"/>
  <c r="P707" i="6" s="1"/>
  <c r="O709" i="6"/>
  <c r="P709" i="6" s="1"/>
  <c r="O711" i="6"/>
  <c r="P711" i="6" s="1"/>
  <c r="O713" i="6"/>
  <c r="P713" i="6" s="1"/>
  <c r="O715" i="6"/>
  <c r="P715" i="6" s="1"/>
  <c r="O717" i="6"/>
  <c r="P717" i="6" s="1"/>
  <c r="O719" i="6"/>
  <c r="P719" i="6" s="1"/>
  <c r="O721" i="6"/>
  <c r="P721" i="6" s="1"/>
  <c r="O723" i="6"/>
  <c r="P723" i="6" s="1"/>
  <c r="O725" i="6"/>
  <c r="P725" i="6" s="1"/>
  <c r="O727" i="6"/>
  <c r="P727" i="6" s="1"/>
  <c r="O729" i="6"/>
  <c r="P729" i="6" s="1"/>
  <c r="O731" i="6"/>
  <c r="P731" i="6" s="1"/>
  <c r="O733" i="6"/>
  <c r="P733" i="6" s="1"/>
  <c r="O735" i="6"/>
  <c r="P735" i="6" s="1"/>
  <c r="O737" i="6"/>
  <c r="P737" i="6" s="1"/>
  <c r="O739" i="6"/>
  <c r="P739" i="6" s="1"/>
  <c r="O741" i="6"/>
  <c r="P741" i="6" s="1"/>
  <c r="O743" i="6"/>
  <c r="P743" i="6" s="1"/>
  <c r="O745" i="6"/>
  <c r="P745" i="6" s="1"/>
  <c r="O747" i="6"/>
  <c r="P747" i="6" s="1"/>
  <c r="O749" i="6"/>
  <c r="P749" i="6" s="1"/>
  <c r="O751" i="6"/>
  <c r="P751" i="6" s="1"/>
  <c r="O753" i="6"/>
  <c r="P753" i="6" s="1"/>
  <c r="O909" i="6"/>
  <c r="P909" i="6" s="1"/>
  <c r="O913" i="6"/>
  <c r="P913" i="6" s="1"/>
  <c r="O917" i="6"/>
  <c r="P917" i="6" s="1"/>
  <c r="O921" i="6"/>
  <c r="P921" i="6" s="1"/>
  <c r="O925" i="6"/>
  <c r="P925" i="6" s="1"/>
  <c r="O929" i="6"/>
  <c r="P929" i="6" s="1"/>
  <c r="O666" i="6"/>
  <c r="P666" i="6" s="1"/>
  <c r="O668" i="6"/>
  <c r="P668" i="6" s="1"/>
  <c r="O670" i="6"/>
  <c r="P670" i="6" s="1"/>
  <c r="O672" i="6"/>
  <c r="P672" i="6" s="1"/>
  <c r="O674" i="6"/>
  <c r="P674" i="6" s="1"/>
  <c r="O676" i="6"/>
  <c r="P676" i="6" s="1"/>
  <c r="O678" i="6"/>
  <c r="P678" i="6" s="1"/>
  <c r="O680" i="6"/>
  <c r="P680" i="6" s="1"/>
  <c r="O682" i="6"/>
  <c r="P682" i="6" s="1"/>
  <c r="O684" i="6"/>
  <c r="P684" i="6" s="1"/>
  <c r="O686" i="6"/>
  <c r="P686" i="6" s="1"/>
  <c r="O688" i="6"/>
  <c r="P688" i="6" s="1"/>
  <c r="O690" i="6"/>
  <c r="P690" i="6" s="1"/>
  <c r="O692" i="6"/>
  <c r="P692" i="6" s="1"/>
  <c r="O694" i="6"/>
  <c r="P694" i="6" s="1"/>
  <c r="O696" i="6"/>
  <c r="P696" i="6" s="1"/>
  <c r="O698" i="6"/>
  <c r="P698" i="6" s="1"/>
  <c r="O700" i="6"/>
  <c r="P700" i="6" s="1"/>
  <c r="O702" i="6"/>
  <c r="P702" i="6" s="1"/>
  <c r="O704" i="6"/>
  <c r="P704" i="6" s="1"/>
  <c r="O706" i="6"/>
  <c r="P706" i="6" s="1"/>
  <c r="O708" i="6"/>
  <c r="P708" i="6" s="1"/>
  <c r="O710" i="6"/>
  <c r="P710" i="6" s="1"/>
  <c r="O712" i="6"/>
  <c r="P712" i="6" s="1"/>
  <c r="O714" i="6"/>
  <c r="P714" i="6" s="1"/>
  <c r="O716" i="6"/>
  <c r="P716" i="6" s="1"/>
  <c r="O718" i="6"/>
  <c r="P718" i="6" s="1"/>
  <c r="O720" i="6"/>
  <c r="P720" i="6" s="1"/>
  <c r="O722" i="6"/>
  <c r="P722" i="6" s="1"/>
  <c r="O724" i="6"/>
  <c r="P724" i="6" s="1"/>
  <c r="O726" i="6"/>
  <c r="P726" i="6" s="1"/>
  <c r="O728" i="6"/>
  <c r="P728" i="6" s="1"/>
  <c r="O730" i="6"/>
  <c r="P730" i="6" s="1"/>
  <c r="O732" i="6"/>
  <c r="P732" i="6" s="1"/>
  <c r="O734" i="6"/>
  <c r="P734" i="6" s="1"/>
  <c r="O736" i="6"/>
  <c r="P736" i="6" s="1"/>
  <c r="O738" i="6"/>
  <c r="P738" i="6" s="1"/>
  <c r="O740" i="6"/>
  <c r="P740" i="6" s="1"/>
  <c r="O742" i="6"/>
  <c r="P742" i="6" s="1"/>
  <c r="O744" i="6"/>
  <c r="P744" i="6" s="1"/>
  <c r="O746" i="6"/>
  <c r="P746" i="6" s="1"/>
  <c r="O748" i="6"/>
  <c r="P748" i="6" s="1"/>
  <c r="O750" i="6"/>
  <c r="P750" i="6" s="1"/>
  <c r="O752" i="6"/>
  <c r="P752" i="6" s="1"/>
  <c r="O754" i="6"/>
  <c r="P754" i="6" s="1"/>
  <c r="O756" i="6"/>
  <c r="P756" i="6" s="1"/>
  <c r="O907" i="6"/>
  <c r="P907" i="6" s="1"/>
  <c r="O911" i="6"/>
  <c r="P911" i="6" s="1"/>
  <c r="O915" i="6"/>
  <c r="P915" i="6" s="1"/>
  <c r="O919" i="6"/>
  <c r="P919" i="6" s="1"/>
  <c r="O923" i="6"/>
  <c r="P923" i="6" s="1"/>
  <c r="O927" i="6"/>
  <c r="P927" i="6" s="1"/>
  <c r="O1070" i="6"/>
  <c r="P1070" i="6" s="1"/>
  <c r="O1072" i="6"/>
  <c r="P1072" i="6" s="1"/>
  <c r="O1074" i="6"/>
  <c r="P1074" i="6" s="1"/>
  <c r="O1076" i="6"/>
  <c r="P1076" i="6" s="1"/>
  <c r="O1078" i="6"/>
  <c r="P1078" i="6" s="1"/>
  <c r="O1080" i="6"/>
  <c r="P1080" i="6" s="1"/>
  <c r="O1082" i="6"/>
  <c r="P1082" i="6" s="1"/>
  <c r="O1084" i="6"/>
  <c r="P1084" i="6" s="1"/>
  <c r="O1086" i="6"/>
  <c r="P1086" i="6" s="1"/>
  <c r="O1088" i="6"/>
  <c r="P1088" i="6" s="1"/>
  <c r="O1090" i="6"/>
  <c r="P1090" i="6" s="1"/>
  <c r="O1092" i="6"/>
  <c r="P1092" i="6" s="1"/>
  <c r="O1094" i="6"/>
  <c r="P1094" i="6" s="1"/>
  <c r="O1096" i="6"/>
  <c r="P1096" i="6" s="1"/>
  <c r="O1098" i="6"/>
  <c r="P1098" i="6" s="1"/>
  <c r="O1100" i="6"/>
  <c r="P1100" i="6" s="1"/>
  <c r="O1102" i="6"/>
  <c r="P1102" i="6" s="1"/>
  <c r="O1104" i="6"/>
  <c r="P1104" i="6" s="1"/>
  <c r="O1106" i="6"/>
  <c r="P1106" i="6" s="1"/>
  <c r="O1108" i="6"/>
  <c r="P1108" i="6" s="1"/>
  <c r="O1110" i="6"/>
  <c r="P1110" i="6" s="1"/>
  <c r="O1112" i="6"/>
  <c r="P1112" i="6" s="1"/>
  <c r="O1114" i="6"/>
  <c r="P1114" i="6" s="1"/>
  <c r="O1116" i="6"/>
  <c r="P1116" i="6" s="1"/>
  <c r="O1118" i="6"/>
  <c r="P1118" i="6" s="1"/>
  <c r="O1120" i="6"/>
  <c r="P1120" i="6" s="1"/>
  <c r="O1122" i="6"/>
  <c r="P1122" i="6" s="1"/>
  <c r="O1124" i="6"/>
  <c r="P1124" i="6" s="1"/>
  <c r="O1126" i="6"/>
  <c r="P1126" i="6" s="1"/>
  <c r="O1128" i="6"/>
  <c r="P1128" i="6" s="1"/>
  <c r="O1130" i="6"/>
  <c r="P1130" i="6" s="1"/>
  <c r="O1132" i="6"/>
  <c r="P1132" i="6" s="1"/>
  <c r="O1134" i="6"/>
  <c r="P1134" i="6" s="1"/>
  <c r="O1136" i="6"/>
  <c r="P1136" i="6" s="1"/>
  <c r="O1138" i="6"/>
  <c r="P1138" i="6" s="1"/>
  <c r="O1140" i="6"/>
  <c r="P1140" i="6" s="1"/>
  <c r="O1142" i="6"/>
  <c r="P1142" i="6" s="1"/>
  <c r="O1144" i="6"/>
  <c r="P1144" i="6" s="1"/>
  <c r="O1146" i="6"/>
  <c r="P1146" i="6" s="1"/>
  <c r="O1148" i="6"/>
  <c r="P1148" i="6" s="1"/>
  <c r="O1150" i="6"/>
  <c r="P1150" i="6" s="1"/>
  <c r="O1152" i="6"/>
  <c r="P1152" i="6" s="1"/>
  <c r="O1154" i="6"/>
  <c r="P1154" i="6" s="1"/>
  <c r="O1156" i="6"/>
  <c r="P1156" i="6" s="1"/>
  <c r="O1158" i="6"/>
  <c r="P1158" i="6" s="1"/>
  <c r="O1160" i="6"/>
  <c r="P1160" i="6" s="1"/>
  <c r="O1162" i="6"/>
  <c r="P1162" i="6" s="1"/>
  <c r="O1164" i="6"/>
  <c r="P1164" i="6" s="1"/>
  <c r="O1166" i="6"/>
  <c r="P1166" i="6" s="1"/>
  <c r="O1168" i="6"/>
  <c r="P1168" i="6" s="1"/>
  <c r="O1170" i="6"/>
  <c r="P1170" i="6" s="1"/>
  <c r="O1172" i="6"/>
  <c r="P1172" i="6" s="1"/>
  <c r="O1174" i="6"/>
  <c r="P1174" i="6" s="1"/>
  <c r="O1176" i="6"/>
  <c r="P1176" i="6" s="1"/>
  <c r="O1178" i="6"/>
  <c r="P1178" i="6" s="1"/>
  <c r="O1180" i="6"/>
  <c r="P1180" i="6" s="1"/>
  <c r="O1182" i="6"/>
  <c r="P1182" i="6" s="1"/>
  <c r="O1184" i="6"/>
  <c r="P1184" i="6" s="1"/>
  <c r="O1186" i="6"/>
  <c r="P1186" i="6" s="1"/>
  <c r="O1188" i="6"/>
  <c r="P1188" i="6" s="1"/>
  <c r="O1190" i="6"/>
  <c r="P1190" i="6" s="1"/>
  <c r="O1192" i="6"/>
  <c r="P1192" i="6" s="1"/>
  <c r="O1194" i="6"/>
  <c r="P1194" i="6" s="1"/>
  <c r="O1196" i="6"/>
  <c r="P1196" i="6" s="1"/>
  <c r="O1198" i="6"/>
  <c r="P1198" i="6" s="1"/>
  <c r="O1200" i="6"/>
  <c r="P1200" i="6" s="1"/>
  <c r="O1069" i="6"/>
  <c r="P1069" i="6" s="1"/>
  <c r="O1071" i="6"/>
  <c r="P1071" i="6" s="1"/>
  <c r="O1073" i="6"/>
  <c r="P1073" i="6" s="1"/>
  <c r="O1075" i="6"/>
  <c r="P1075" i="6" s="1"/>
  <c r="O1077" i="6"/>
  <c r="P1077" i="6" s="1"/>
  <c r="O1079" i="6"/>
  <c r="P1079" i="6" s="1"/>
  <c r="O1081" i="6"/>
  <c r="P1081" i="6" s="1"/>
  <c r="O1083" i="6"/>
  <c r="P1083" i="6" s="1"/>
  <c r="O1085" i="6"/>
  <c r="P1085" i="6" s="1"/>
  <c r="O1087" i="6"/>
  <c r="P1087" i="6" s="1"/>
  <c r="O1089" i="6"/>
  <c r="P1089" i="6" s="1"/>
  <c r="O1091" i="6"/>
  <c r="P1091" i="6" s="1"/>
  <c r="O1093" i="6"/>
  <c r="P1093" i="6" s="1"/>
  <c r="O1095" i="6"/>
  <c r="P1095" i="6" s="1"/>
  <c r="O1097" i="6"/>
  <c r="P1097" i="6" s="1"/>
  <c r="O1099" i="6"/>
  <c r="P1099" i="6" s="1"/>
  <c r="O1101" i="6"/>
  <c r="P1101" i="6" s="1"/>
  <c r="O1103" i="6"/>
  <c r="P1103" i="6" s="1"/>
  <c r="O1105" i="6"/>
  <c r="P1105" i="6" s="1"/>
  <c r="O1107" i="6"/>
  <c r="P1107" i="6" s="1"/>
  <c r="O1109" i="6"/>
  <c r="P1109" i="6" s="1"/>
  <c r="O1111" i="6"/>
  <c r="P1111" i="6" s="1"/>
  <c r="O1113" i="6"/>
  <c r="P1113" i="6" s="1"/>
  <c r="O1115" i="6"/>
  <c r="P1115" i="6" s="1"/>
  <c r="O1117" i="6"/>
  <c r="P1117" i="6" s="1"/>
  <c r="O1119" i="6"/>
  <c r="P1119" i="6" s="1"/>
  <c r="O1121" i="6"/>
  <c r="P1121" i="6" s="1"/>
  <c r="O1123" i="6"/>
  <c r="P1123" i="6" s="1"/>
  <c r="O1125" i="6"/>
  <c r="P1125" i="6" s="1"/>
  <c r="O1127" i="6"/>
  <c r="P1127" i="6" s="1"/>
  <c r="O1129" i="6"/>
  <c r="P1129" i="6" s="1"/>
  <c r="O1131" i="6"/>
  <c r="P1131" i="6" s="1"/>
  <c r="O1133" i="6"/>
  <c r="P1133" i="6" s="1"/>
  <c r="O1135" i="6"/>
  <c r="P1135" i="6" s="1"/>
  <c r="O1137" i="6"/>
  <c r="P1137" i="6" s="1"/>
  <c r="O1139" i="6"/>
  <c r="P1139" i="6" s="1"/>
  <c r="O1141" i="6"/>
  <c r="P1141" i="6" s="1"/>
  <c r="O1143" i="6"/>
  <c r="P1143" i="6" s="1"/>
  <c r="O1145" i="6"/>
  <c r="P1145" i="6" s="1"/>
  <c r="O1147" i="6"/>
  <c r="P1147" i="6" s="1"/>
  <c r="O1149" i="6"/>
  <c r="P1149" i="6" s="1"/>
  <c r="O1151" i="6"/>
  <c r="P1151" i="6" s="1"/>
  <c r="O1153" i="6"/>
  <c r="P1153" i="6" s="1"/>
  <c r="O1155" i="6"/>
  <c r="P1155" i="6" s="1"/>
  <c r="O1157" i="6"/>
  <c r="P1157" i="6" s="1"/>
  <c r="O1159" i="6"/>
  <c r="P1159" i="6" s="1"/>
  <c r="O1161" i="6"/>
  <c r="P1161" i="6" s="1"/>
  <c r="O1163" i="6"/>
  <c r="P1163" i="6" s="1"/>
  <c r="O1165" i="6"/>
  <c r="P1165" i="6" s="1"/>
  <c r="O1167" i="6"/>
  <c r="P1167" i="6" s="1"/>
  <c r="O1169" i="6"/>
  <c r="P1169" i="6" s="1"/>
  <c r="O1171" i="6"/>
  <c r="P1171" i="6" s="1"/>
  <c r="O1173" i="6"/>
  <c r="P1173" i="6" s="1"/>
  <c r="O1175" i="6"/>
  <c r="P1175" i="6" s="1"/>
  <c r="O1177" i="6"/>
  <c r="P1177" i="6" s="1"/>
  <c r="O1179" i="6"/>
  <c r="P1179" i="6" s="1"/>
  <c r="O1181" i="6"/>
  <c r="P1181" i="6" s="1"/>
  <c r="O1183" i="6"/>
  <c r="P1183" i="6" s="1"/>
  <c r="O1185" i="6"/>
  <c r="P1185" i="6" s="1"/>
  <c r="O1187" i="6"/>
  <c r="P1187" i="6" s="1"/>
  <c r="O1189" i="6"/>
  <c r="P1189" i="6" s="1"/>
  <c r="O1191" i="6"/>
  <c r="P1191" i="6" s="1"/>
  <c r="O1193" i="6"/>
  <c r="P1193" i="6" s="1"/>
  <c r="O1195" i="6"/>
  <c r="P1195" i="6" s="1"/>
  <c r="O1197" i="6"/>
  <c r="P1197" i="6" s="1"/>
  <c r="O1199" i="6"/>
  <c r="P1199" i="6" s="1"/>
  <c r="O1201" i="6"/>
  <c r="P1201" i="6" s="1"/>
  <c r="O1203" i="6"/>
  <c r="P1203" i="6" s="1"/>
  <c r="O1208" i="6"/>
  <c r="P1208" i="6" s="1"/>
  <c r="O1210" i="6"/>
  <c r="P1210" i="6" s="1"/>
  <c r="O1212" i="6"/>
  <c r="P1212" i="6" s="1"/>
  <c r="O1214" i="6"/>
  <c r="P1214" i="6" s="1"/>
  <c r="O1216" i="6"/>
  <c r="P1216" i="6" s="1"/>
  <c r="O1218" i="6"/>
  <c r="P1218" i="6" s="1"/>
  <c r="O1220" i="6"/>
  <c r="P1220" i="6" s="1"/>
  <c r="O1222" i="6"/>
  <c r="P1222" i="6" s="1"/>
  <c r="O1224" i="6"/>
  <c r="P1224" i="6" s="1"/>
  <c r="O1226" i="6"/>
  <c r="P1226" i="6" s="1"/>
  <c r="O1228" i="6"/>
  <c r="P1228" i="6" s="1"/>
  <c r="O1230" i="6"/>
  <c r="P1230" i="6" s="1"/>
  <c r="O1232" i="6"/>
  <c r="P1232" i="6" s="1"/>
  <c r="O1234" i="6"/>
  <c r="P1234" i="6" s="1"/>
  <c r="O1236" i="6"/>
  <c r="P1236" i="6" s="1"/>
  <c r="O1238" i="6"/>
  <c r="P1238" i="6" s="1"/>
  <c r="O1240" i="6"/>
  <c r="P1240" i="6" s="1"/>
  <c r="O1242" i="6"/>
  <c r="P1242" i="6" s="1"/>
  <c r="O1244" i="6"/>
  <c r="P1244" i="6" s="1"/>
  <c r="O1246" i="6"/>
  <c r="P1246" i="6" s="1"/>
  <c r="O1248" i="6"/>
  <c r="P1248" i="6" s="1"/>
  <c r="O1250" i="6"/>
  <c r="P1250" i="6" s="1"/>
  <c r="O1252" i="6"/>
  <c r="P1252" i="6" s="1"/>
  <c r="O1254" i="6"/>
  <c r="P1254" i="6" s="1"/>
  <c r="O1256" i="6"/>
  <c r="P1256" i="6" s="1"/>
  <c r="O1258" i="6"/>
  <c r="P1258" i="6" s="1"/>
  <c r="O1260" i="6"/>
  <c r="P1260" i="6" s="1"/>
  <c r="O1262" i="6"/>
  <c r="P1262" i="6" s="1"/>
  <c r="O1264" i="6"/>
  <c r="P1264" i="6" s="1"/>
  <c r="O1266" i="6"/>
  <c r="P1266" i="6" s="1"/>
  <c r="O1268" i="6"/>
  <c r="P1268" i="6" s="1"/>
  <c r="O1270" i="6"/>
  <c r="P1270" i="6" s="1"/>
  <c r="O1207" i="6"/>
  <c r="P1207" i="6" s="1"/>
  <c r="O1209" i="6"/>
  <c r="P1209" i="6" s="1"/>
  <c r="O1211" i="6"/>
  <c r="P1211" i="6" s="1"/>
  <c r="O1213" i="6"/>
  <c r="P1213" i="6" s="1"/>
  <c r="O1215" i="6"/>
  <c r="P1215" i="6" s="1"/>
  <c r="O1217" i="6"/>
  <c r="P1217" i="6" s="1"/>
  <c r="O1219" i="6"/>
  <c r="P1219" i="6" s="1"/>
  <c r="O1221" i="6"/>
  <c r="P1221" i="6" s="1"/>
  <c r="O1223" i="6"/>
  <c r="P1223" i="6" s="1"/>
  <c r="O1225" i="6"/>
  <c r="P1225" i="6" s="1"/>
  <c r="O1227" i="6"/>
  <c r="P1227" i="6" s="1"/>
  <c r="O1229" i="6"/>
  <c r="P1229" i="6" s="1"/>
  <c r="O1231" i="6"/>
  <c r="P1231" i="6" s="1"/>
  <c r="O1233" i="6"/>
  <c r="P1233" i="6" s="1"/>
  <c r="O1235" i="6"/>
  <c r="P1235" i="6" s="1"/>
  <c r="O1237" i="6"/>
  <c r="P1237" i="6" s="1"/>
  <c r="O1239" i="6"/>
  <c r="P1239" i="6" s="1"/>
  <c r="O1241" i="6"/>
  <c r="P1241" i="6" s="1"/>
  <c r="O1243" i="6"/>
  <c r="P1243" i="6" s="1"/>
  <c r="O1245" i="6"/>
  <c r="P1245" i="6" s="1"/>
  <c r="O1247" i="6"/>
  <c r="P1247" i="6" s="1"/>
  <c r="O1249" i="6"/>
  <c r="P1249" i="6" s="1"/>
  <c r="O1251" i="6"/>
  <c r="P1251" i="6" s="1"/>
  <c r="O1253" i="6"/>
  <c r="P1253" i="6" s="1"/>
  <c r="O1255" i="6"/>
  <c r="P1255" i="6" s="1"/>
  <c r="O1257" i="6"/>
  <c r="P1257" i="6" s="1"/>
  <c r="O1259" i="6"/>
  <c r="P1259" i="6" s="1"/>
  <c r="O1261" i="6"/>
  <c r="P1261" i="6" s="1"/>
  <c r="O1263" i="6"/>
  <c r="P1263" i="6" s="1"/>
  <c r="O1265" i="6"/>
  <c r="P1265" i="6" s="1"/>
  <c r="O1267" i="6"/>
  <c r="P1267" i="6" s="1"/>
  <c r="O1269" i="6"/>
  <c r="P1269" i="6" s="1"/>
  <c r="O1271" i="6"/>
  <c r="P1271" i="6" s="1"/>
  <c r="O1272" i="6"/>
  <c r="P1272" i="6" s="1"/>
  <c r="O1274" i="6"/>
  <c r="P1274" i="6" s="1"/>
  <c r="O1276" i="6"/>
  <c r="P1276" i="6" s="1"/>
  <c r="O1278" i="6"/>
  <c r="P1278" i="6" s="1"/>
  <c r="O1280" i="6"/>
  <c r="P1280" i="6" s="1"/>
  <c r="O1282" i="6"/>
  <c r="P1282" i="6" s="1"/>
  <c r="O1284" i="6"/>
  <c r="P1284" i="6" s="1"/>
  <c r="O1286" i="6"/>
  <c r="P1286" i="6" s="1"/>
  <c r="O1288" i="6"/>
  <c r="P1288" i="6" s="1"/>
  <c r="O1290" i="6"/>
  <c r="P1290" i="6" s="1"/>
  <c r="O1292" i="6"/>
  <c r="P1292" i="6" s="1"/>
  <c r="O1294" i="6"/>
  <c r="P1294" i="6" s="1"/>
  <c r="O1296" i="6"/>
  <c r="P1296" i="6" s="1"/>
  <c r="O1298" i="6"/>
  <c r="P1298" i="6" s="1"/>
  <c r="O1300" i="6"/>
  <c r="P1300" i="6" s="1"/>
  <c r="O1302" i="6"/>
  <c r="P1302" i="6" s="1"/>
  <c r="O1304" i="6"/>
  <c r="P1304" i="6" s="1"/>
  <c r="O1306" i="6"/>
  <c r="P1306" i="6" s="1"/>
  <c r="O1308" i="6"/>
  <c r="P1308" i="6" s="1"/>
  <c r="O1310" i="6"/>
  <c r="P1310" i="6" s="1"/>
  <c r="O1312" i="6"/>
  <c r="P1312" i="6" s="1"/>
  <c r="O1275" i="6"/>
  <c r="P1275" i="6" s="1"/>
  <c r="O1277" i="6"/>
  <c r="P1277" i="6" s="1"/>
  <c r="O1279" i="6"/>
  <c r="P1279" i="6" s="1"/>
  <c r="O1281" i="6"/>
  <c r="P1281" i="6" s="1"/>
  <c r="O1283" i="6"/>
  <c r="P1283" i="6" s="1"/>
  <c r="O1285" i="6"/>
  <c r="P1285" i="6" s="1"/>
  <c r="O1287" i="6"/>
  <c r="P1287" i="6" s="1"/>
  <c r="O1289" i="6"/>
  <c r="P1289" i="6" s="1"/>
  <c r="O1291" i="6"/>
  <c r="P1291" i="6" s="1"/>
  <c r="O1293" i="6"/>
  <c r="P1293" i="6" s="1"/>
  <c r="O1295" i="6"/>
  <c r="P1295" i="6" s="1"/>
  <c r="O1297" i="6"/>
  <c r="P1297" i="6" s="1"/>
  <c r="O1299" i="6"/>
  <c r="P1299" i="6" s="1"/>
  <c r="O1301" i="6"/>
  <c r="P1301" i="6" s="1"/>
  <c r="O1303" i="6"/>
  <c r="P1303" i="6" s="1"/>
  <c r="O1305" i="6"/>
  <c r="P1305" i="6" s="1"/>
  <c r="O1307" i="6"/>
  <c r="P1307" i="6" s="1"/>
  <c r="O1309" i="6"/>
  <c r="P1309" i="6" s="1"/>
  <c r="O1311" i="6"/>
  <c r="P1311" i="6" s="1"/>
  <c r="O1314" i="6"/>
  <c r="P1314" i="6" s="1"/>
  <c r="O1560" i="6"/>
  <c r="P1560" i="6" s="1"/>
  <c r="O1562" i="6"/>
  <c r="P1562" i="6" s="1"/>
  <c r="O1564" i="6"/>
  <c r="P1564" i="6" s="1"/>
  <c r="O1566" i="6"/>
  <c r="P1566" i="6" s="1"/>
  <c r="O1568" i="6"/>
  <c r="P1568" i="6" s="1"/>
  <c r="O1570" i="6"/>
  <c r="P1570" i="6" s="1"/>
  <c r="O1572" i="6"/>
  <c r="P1572" i="6" s="1"/>
  <c r="O1574" i="6"/>
  <c r="P1574" i="6" s="1"/>
  <c r="O1576" i="6"/>
  <c r="P1576" i="6" s="1"/>
  <c r="O1578" i="6"/>
  <c r="P1578" i="6" s="1"/>
  <c r="O1580" i="6"/>
  <c r="P1580" i="6" s="1"/>
  <c r="O1582" i="6"/>
  <c r="P1582" i="6" s="1"/>
  <c r="O1584" i="6"/>
  <c r="P1584" i="6" s="1"/>
  <c r="O1586" i="6"/>
  <c r="P1586" i="6" s="1"/>
  <c r="O1588" i="6"/>
  <c r="P1588" i="6" s="1"/>
  <c r="O1590" i="6"/>
  <c r="P1590" i="6" s="1"/>
  <c r="O1592" i="6"/>
  <c r="P1592" i="6" s="1"/>
  <c r="O1594" i="6"/>
  <c r="P1594" i="6" s="1"/>
  <c r="O1596" i="6"/>
  <c r="P1596" i="6" s="1"/>
  <c r="O1598" i="6"/>
  <c r="P1598" i="6" s="1"/>
  <c r="O1600" i="6"/>
  <c r="P1600" i="6" s="1"/>
  <c r="O1602" i="6"/>
  <c r="P1602" i="6" s="1"/>
  <c r="O1604" i="6"/>
  <c r="P1604" i="6" s="1"/>
  <c r="O1606" i="6"/>
  <c r="P1606" i="6" s="1"/>
  <c r="O1608" i="6"/>
  <c r="P1608" i="6" s="1"/>
  <c r="O1610" i="6"/>
  <c r="P1610" i="6" s="1"/>
  <c r="O1612" i="6"/>
  <c r="P1612" i="6" s="1"/>
  <c r="O1614" i="6"/>
  <c r="P1614" i="6" s="1"/>
  <c r="O1616" i="6"/>
  <c r="P1616" i="6" s="1"/>
  <c r="O1618" i="6"/>
  <c r="P1618" i="6" s="1"/>
  <c r="O1620" i="6"/>
  <c r="P1620" i="6" s="1"/>
  <c r="O1622" i="6"/>
  <c r="P1622" i="6" s="1"/>
  <c r="O1624" i="6"/>
  <c r="P1624" i="6" s="1"/>
  <c r="O1626" i="6"/>
  <c r="P1626" i="6" s="1"/>
  <c r="O1628" i="6"/>
  <c r="P1628" i="6" s="1"/>
  <c r="O1630" i="6"/>
  <c r="P1630" i="6" s="1"/>
  <c r="O1632" i="6"/>
  <c r="P1632" i="6" s="1"/>
  <c r="O1634" i="6"/>
  <c r="P1634" i="6" s="1"/>
  <c r="O1636" i="6"/>
  <c r="P1636" i="6" s="1"/>
  <c r="O1638" i="6"/>
  <c r="P1638" i="6" s="1"/>
  <c r="O1640" i="6"/>
  <c r="P1640" i="6" s="1"/>
  <c r="O1642" i="6"/>
  <c r="P1642" i="6" s="1"/>
  <c r="O1644" i="6"/>
  <c r="P1644" i="6" s="1"/>
  <c r="O1646" i="6"/>
  <c r="P1646" i="6" s="1"/>
  <c r="O1648" i="6"/>
  <c r="P1648" i="6" s="1"/>
  <c r="O1650" i="6"/>
  <c r="P1650" i="6" s="1"/>
  <c r="O1652" i="6"/>
  <c r="P1652" i="6" s="1"/>
  <c r="O1654" i="6"/>
  <c r="P1654" i="6" s="1"/>
  <c r="O1656" i="6"/>
  <c r="P1656" i="6" s="1"/>
  <c r="O1658" i="6"/>
  <c r="P1658" i="6" s="1"/>
  <c r="O1660" i="6"/>
  <c r="P1660" i="6" s="1"/>
  <c r="O1662" i="6"/>
  <c r="P1662" i="6" s="1"/>
  <c r="O1664" i="6"/>
  <c r="P1664" i="6" s="1"/>
  <c r="O1666" i="6"/>
  <c r="P1666" i="6" s="1"/>
  <c r="O1668" i="6"/>
  <c r="P1668" i="6" s="1"/>
  <c r="O1670" i="6"/>
  <c r="P1670" i="6" s="1"/>
  <c r="O1672" i="6"/>
  <c r="P1672" i="6" s="1"/>
  <c r="O1674" i="6"/>
  <c r="P1674" i="6" s="1"/>
  <c r="O1676" i="6"/>
  <c r="P1676" i="6" s="1"/>
  <c r="O1678" i="6"/>
  <c r="P1678" i="6" s="1"/>
  <c r="O1680" i="6"/>
  <c r="P1680" i="6" s="1"/>
  <c r="O1682" i="6"/>
  <c r="P1682" i="6" s="1"/>
  <c r="O1684" i="6"/>
  <c r="P1684" i="6" s="1"/>
  <c r="O1686" i="6"/>
  <c r="P1686" i="6" s="1"/>
  <c r="O1688" i="6"/>
  <c r="P1688" i="6" s="1"/>
  <c r="O1690" i="6"/>
  <c r="P1690" i="6" s="1"/>
  <c r="O1692" i="6"/>
  <c r="P1692" i="6" s="1"/>
  <c r="O1694" i="6"/>
  <c r="P1694" i="6" s="1"/>
  <c r="O1696" i="6"/>
  <c r="P1696" i="6" s="1"/>
  <c r="O1698" i="6"/>
  <c r="P1698" i="6" s="1"/>
  <c r="O1700" i="6"/>
  <c r="P1700" i="6" s="1"/>
  <c r="O1702" i="6"/>
  <c r="P1702" i="6" s="1"/>
  <c r="O1561" i="6"/>
  <c r="P1561" i="6" s="1"/>
  <c r="O1563" i="6"/>
  <c r="P1563" i="6" s="1"/>
  <c r="O1565" i="6"/>
  <c r="P1565" i="6" s="1"/>
  <c r="O1567" i="6"/>
  <c r="P1567" i="6" s="1"/>
  <c r="O1569" i="6"/>
  <c r="P1569" i="6" s="1"/>
  <c r="O1571" i="6"/>
  <c r="P1571" i="6" s="1"/>
  <c r="O1573" i="6"/>
  <c r="P1573" i="6" s="1"/>
  <c r="O1575" i="6"/>
  <c r="P1575" i="6" s="1"/>
  <c r="O1577" i="6"/>
  <c r="P1577" i="6" s="1"/>
  <c r="O1579" i="6"/>
  <c r="P1579" i="6" s="1"/>
  <c r="O1581" i="6"/>
  <c r="P1581" i="6" s="1"/>
  <c r="O1583" i="6"/>
  <c r="P1583" i="6" s="1"/>
  <c r="O1585" i="6"/>
  <c r="P1585" i="6" s="1"/>
  <c r="O1587" i="6"/>
  <c r="P1587" i="6" s="1"/>
  <c r="O1589" i="6"/>
  <c r="P1589" i="6" s="1"/>
  <c r="O1591" i="6"/>
  <c r="P1591" i="6" s="1"/>
  <c r="O1593" i="6"/>
  <c r="P1593" i="6" s="1"/>
  <c r="O1595" i="6"/>
  <c r="P1595" i="6" s="1"/>
  <c r="O1597" i="6"/>
  <c r="P1597" i="6" s="1"/>
  <c r="O1599" i="6"/>
  <c r="P1599" i="6" s="1"/>
  <c r="O1601" i="6"/>
  <c r="P1601" i="6" s="1"/>
  <c r="O1603" i="6"/>
  <c r="P1603" i="6" s="1"/>
  <c r="O1605" i="6"/>
  <c r="P1605" i="6" s="1"/>
  <c r="O1607" i="6"/>
  <c r="P1607" i="6" s="1"/>
  <c r="O1609" i="6"/>
  <c r="P1609" i="6" s="1"/>
  <c r="O1611" i="6"/>
  <c r="P1611" i="6" s="1"/>
  <c r="O1613" i="6"/>
  <c r="P1613" i="6" s="1"/>
  <c r="O1615" i="6"/>
  <c r="P1615" i="6" s="1"/>
  <c r="O1617" i="6"/>
  <c r="P1617" i="6" s="1"/>
  <c r="O1619" i="6"/>
  <c r="P1619" i="6" s="1"/>
  <c r="O1621" i="6"/>
  <c r="P1621" i="6" s="1"/>
  <c r="O1623" i="6"/>
  <c r="P1623" i="6" s="1"/>
  <c r="O1625" i="6"/>
  <c r="P1625" i="6" s="1"/>
  <c r="O1627" i="6"/>
  <c r="P1627" i="6" s="1"/>
  <c r="O1629" i="6"/>
  <c r="P1629" i="6" s="1"/>
  <c r="O1631" i="6"/>
  <c r="P1631" i="6" s="1"/>
  <c r="O1633" i="6"/>
  <c r="P1633" i="6" s="1"/>
  <c r="O1635" i="6"/>
  <c r="P1635" i="6" s="1"/>
  <c r="O1637" i="6"/>
  <c r="P1637" i="6" s="1"/>
  <c r="O1639" i="6"/>
  <c r="P1639" i="6" s="1"/>
  <c r="O1641" i="6"/>
  <c r="P1641" i="6" s="1"/>
  <c r="O1643" i="6"/>
  <c r="P1643" i="6" s="1"/>
  <c r="O1645" i="6"/>
  <c r="P1645" i="6" s="1"/>
  <c r="O1647" i="6"/>
  <c r="P1647" i="6" s="1"/>
  <c r="O1649" i="6"/>
  <c r="P1649" i="6" s="1"/>
  <c r="O1651" i="6"/>
  <c r="P1651" i="6" s="1"/>
  <c r="O1653" i="6"/>
  <c r="P1653" i="6" s="1"/>
  <c r="O1655" i="6"/>
  <c r="P1655" i="6" s="1"/>
  <c r="O1657" i="6"/>
  <c r="P1657" i="6" s="1"/>
  <c r="O1659" i="6"/>
  <c r="P1659" i="6" s="1"/>
  <c r="O1661" i="6"/>
  <c r="P1661" i="6" s="1"/>
  <c r="O1663" i="6"/>
  <c r="P1663" i="6" s="1"/>
  <c r="O1665" i="6"/>
  <c r="P1665" i="6" s="1"/>
  <c r="O1667" i="6"/>
  <c r="P1667" i="6" s="1"/>
  <c r="O1669" i="6"/>
  <c r="P1669" i="6" s="1"/>
  <c r="O1671" i="6"/>
  <c r="P1671" i="6" s="1"/>
  <c r="O1673" i="6"/>
  <c r="P1673" i="6" s="1"/>
  <c r="O1675" i="6"/>
  <c r="P1675" i="6" s="1"/>
  <c r="O1677" i="6"/>
  <c r="P1677" i="6" s="1"/>
  <c r="O1679" i="6"/>
  <c r="P1679" i="6" s="1"/>
  <c r="O1681" i="6"/>
  <c r="P1681" i="6" s="1"/>
  <c r="O1683" i="6"/>
  <c r="P1683" i="6" s="1"/>
  <c r="O1685" i="6"/>
  <c r="P1685" i="6" s="1"/>
  <c r="O1687" i="6"/>
  <c r="P1687" i="6" s="1"/>
  <c r="O1689" i="6"/>
  <c r="P1689" i="6" s="1"/>
  <c r="O1691" i="6"/>
  <c r="P1691" i="6" s="1"/>
  <c r="O1693" i="6"/>
  <c r="P1693" i="6" s="1"/>
  <c r="O1695" i="6"/>
  <c r="P1695" i="6" s="1"/>
  <c r="O1697" i="6"/>
  <c r="P1697" i="6" s="1"/>
  <c r="O1699" i="6"/>
  <c r="P1699" i="6" s="1"/>
  <c r="O1701" i="6"/>
  <c r="P1701" i="6" s="1"/>
  <c r="O1703" i="6"/>
  <c r="P1703" i="6" s="1"/>
  <c r="O1705" i="6"/>
  <c r="P1705" i="6" s="1"/>
  <c r="O1707" i="6"/>
  <c r="P1707" i="6" s="1"/>
  <c r="O1709" i="6"/>
  <c r="P1709" i="6" s="1"/>
  <c r="O1711" i="6"/>
  <c r="P1711" i="6" s="1"/>
  <c r="O1713" i="6"/>
  <c r="P1713" i="6" s="1"/>
  <c r="O1715" i="6"/>
  <c r="P1715" i="6" s="1"/>
  <c r="O1717" i="6"/>
  <c r="P1717" i="6" s="1"/>
  <c r="O1719" i="6"/>
  <c r="P1719" i="6" s="1"/>
  <c r="O1721" i="6"/>
  <c r="P1721" i="6" s="1"/>
  <c r="O1723" i="6"/>
  <c r="P1723" i="6" s="1"/>
  <c r="O1725" i="6"/>
  <c r="P1725" i="6" s="1"/>
  <c r="O1727" i="6"/>
  <c r="P1727" i="6" s="1"/>
  <c r="O1729" i="6"/>
  <c r="P1729" i="6" s="1"/>
  <c r="O1731" i="6"/>
  <c r="P1731" i="6" s="1"/>
  <c r="O1733" i="6"/>
  <c r="P1733" i="6" s="1"/>
  <c r="O1735" i="6"/>
  <c r="P1735" i="6" s="1"/>
  <c r="O1737" i="6"/>
  <c r="P1737" i="6" s="1"/>
  <c r="O1739" i="6"/>
  <c r="P1739" i="6" s="1"/>
  <c r="O1741" i="6"/>
  <c r="P1741" i="6" s="1"/>
  <c r="O1743" i="6"/>
  <c r="P1743" i="6" s="1"/>
  <c r="O1745" i="6"/>
  <c r="P1745" i="6" s="1"/>
  <c r="O1747" i="6"/>
  <c r="P1747" i="6" s="1"/>
  <c r="O1749" i="6"/>
  <c r="P1749" i="6" s="1"/>
  <c r="O1751" i="6"/>
  <c r="P1751" i="6" s="1"/>
  <c r="O1753" i="6"/>
  <c r="P1753" i="6" s="1"/>
  <c r="O1704" i="6"/>
  <c r="P1704" i="6" s="1"/>
  <c r="O1706" i="6"/>
  <c r="P1706" i="6" s="1"/>
  <c r="O1708" i="6"/>
  <c r="P1708" i="6" s="1"/>
  <c r="O1710" i="6"/>
  <c r="P1710" i="6" s="1"/>
  <c r="O1712" i="6"/>
  <c r="P1712" i="6" s="1"/>
  <c r="O1714" i="6"/>
  <c r="P1714" i="6" s="1"/>
  <c r="O1716" i="6"/>
  <c r="P1716" i="6" s="1"/>
  <c r="O1718" i="6"/>
  <c r="P1718" i="6" s="1"/>
  <c r="O1720" i="6"/>
  <c r="P1720" i="6" s="1"/>
  <c r="O1722" i="6"/>
  <c r="P1722" i="6" s="1"/>
  <c r="O1724" i="6"/>
  <c r="P1724" i="6" s="1"/>
  <c r="O1726" i="6"/>
  <c r="P1726" i="6" s="1"/>
  <c r="O1728" i="6"/>
  <c r="P1728" i="6" s="1"/>
  <c r="O1730" i="6"/>
  <c r="P1730" i="6" s="1"/>
  <c r="O1732" i="6"/>
  <c r="P1732" i="6" s="1"/>
  <c r="O1734" i="6"/>
  <c r="P1734" i="6" s="1"/>
  <c r="O1736" i="6"/>
  <c r="P1736" i="6" s="1"/>
  <c r="O1738" i="6"/>
  <c r="P1738" i="6" s="1"/>
  <c r="O1740" i="6"/>
  <c r="P1740" i="6" s="1"/>
  <c r="O1742" i="6"/>
  <c r="P1742" i="6" s="1"/>
  <c r="O1744" i="6"/>
  <c r="P1744" i="6" s="1"/>
  <c r="O1746" i="6"/>
  <c r="P1746" i="6" s="1"/>
  <c r="O1748" i="6"/>
  <c r="P1748" i="6" s="1"/>
  <c r="O1750" i="6"/>
  <c r="P1750" i="6" s="1"/>
  <c r="O1752" i="6"/>
  <c r="P1752" i="6" s="1"/>
  <c r="O1754" i="6"/>
  <c r="P1754" i="6" s="1"/>
</calcChain>
</file>

<file path=xl/sharedStrings.xml><?xml version="1.0" encoding="utf-8"?>
<sst xmlns="http://schemas.openxmlformats.org/spreadsheetml/2006/main" count="74858" uniqueCount="13331">
  <si>
    <t>director_name</t>
  </si>
  <si>
    <t>duration</t>
  </si>
  <si>
    <t>gross</t>
  </si>
  <si>
    <t>genres</t>
  </si>
  <si>
    <t>movie_title</t>
  </si>
  <si>
    <t>language</t>
  </si>
  <si>
    <t>budget</t>
  </si>
  <si>
    <t>title_year</t>
  </si>
  <si>
    <t>imdb_score</t>
  </si>
  <si>
    <t>James Cameron</t>
  </si>
  <si>
    <t>Action|Adventure|Fantasy|Sci-Fi</t>
  </si>
  <si>
    <t>AvatarÂ </t>
  </si>
  <si>
    <t>English</t>
  </si>
  <si>
    <t>Gore Verbinski</t>
  </si>
  <si>
    <t>Action|Adventure|Fantasy</t>
  </si>
  <si>
    <t>Pirates of the Caribbean: At World's EndÂ </t>
  </si>
  <si>
    <t>Sam Mendes</t>
  </si>
  <si>
    <t>Action|Adventure|Thriller</t>
  </si>
  <si>
    <t>SpectreÂ </t>
  </si>
  <si>
    <t>Christopher Nolan</t>
  </si>
  <si>
    <t>Action|Thriller</t>
  </si>
  <si>
    <t>The Dark Knight RisesÂ </t>
  </si>
  <si>
    <t>Doug Walker</t>
  </si>
  <si>
    <t>Documentary</t>
  </si>
  <si>
    <t xml:space="preserve">Star Wars: Episode VII - The Force AwakensÂ             </t>
  </si>
  <si>
    <t>Andrew Stanton</t>
  </si>
  <si>
    <t>Action|Adventure|Sci-Fi</t>
  </si>
  <si>
    <t>John CarterÂ </t>
  </si>
  <si>
    <t>Sam Raimi</t>
  </si>
  <si>
    <t>Action|Adventure|Romance</t>
  </si>
  <si>
    <t>Spider-Man 3Â </t>
  </si>
  <si>
    <t>Nathan Greno</t>
  </si>
  <si>
    <t>Adventure|Animation|Comedy|Family|Fantasy|Musical|Romance</t>
  </si>
  <si>
    <t>TangledÂ </t>
  </si>
  <si>
    <t>Joss Whedon</t>
  </si>
  <si>
    <t>Avengers: Age of UltronÂ </t>
  </si>
  <si>
    <t>David Yates</t>
  </si>
  <si>
    <t>Adventure|Family|Fantasy|Mystery</t>
  </si>
  <si>
    <t>Harry Potter and the Half-Blood PrinceÂ </t>
  </si>
  <si>
    <t>Zack Snyder</t>
  </si>
  <si>
    <t>Batman v Superman: Dawn of JusticeÂ </t>
  </si>
  <si>
    <t>Bryan Singer</t>
  </si>
  <si>
    <t>Superman ReturnsÂ </t>
  </si>
  <si>
    <t>Marc Forster</t>
  </si>
  <si>
    <t>Action|Adventure</t>
  </si>
  <si>
    <t>Quantum of SolaceÂ </t>
  </si>
  <si>
    <t>Pirates of the Caribbean: Dead Man's ChestÂ </t>
  </si>
  <si>
    <t>Action|Adventure|Western</t>
  </si>
  <si>
    <t>The Lone RangerÂ </t>
  </si>
  <si>
    <t>Man of SteelÂ </t>
  </si>
  <si>
    <t>Andrew Adamson</t>
  </si>
  <si>
    <t>Action|Adventure|Family|Fantasy</t>
  </si>
  <si>
    <t>The Chronicles of Narnia: Prince CaspianÂ </t>
  </si>
  <si>
    <t>The AvengersÂ </t>
  </si>
  <si>
    <t>Rob Marshall</t>
  </si>
  <si>
    <t>Pirates of the Caribbean: On Stranger TidesÂ </t>
  </si>
  <si>
    <t>Barry Sonnenfeld</t>
  </si>
  <si>
    <t>Action|Adventure|Comedy|Family|Fantasy|Sci-Fi</t>
  </si>
  <si>
    <t>Men in Black 3Â </t>
  </si>
  <si>
    <t>Peter Jackson</t>
  </si>
  <si>
    <t>Adventure|Fantasy</t>
  </si>
  <si>
    <t>The Hobbit: The Battle of the Five ArmiesÂ </t>
  </si>
  <si>
    <t>Marc Webb</t>
  </si>
  <si>
    <t>The Amazing Spider-ManÂ </t>
  </si>
  <si>
    <t>Ridley Scott</t>
  </si>
  <si>
    <t>Action|Adventure|Drama|History</t>
  </si>
  <si>
    <t>Robin HoodÂ </t>
  </si>
  <si>
    <t>The Hobbit: The Desolation of SmaugÂ </t>
  </si>
  <si>
    <t>Chris Weitz</t>
  </si>
  <si>
    <t>Adventure|Family|Fantasy</t>
  </si>
  <si>
    <t>The Golden CompassÂ </t>
  </si>
  <si>
    <t>Action|Adventure|Drama|Romance</t>
  </si>
  <si>
    <t>King KongÂ </t>
  </si>
  <si>
    <t>Drama|Romance</t>
  </si>
  <si>
    <t>TitanicÂ </t>
  </si>
  <si>
    <t>Anthony Russo</t>
  </si>
  <si>
    <t>Captain America: Civil WarÂ </t>
  </si>
  <si>
    <t>Peter Berg</t>
  </si>
  <si>
    <t>Action|Adventure|Sci-Fi|Thriller</t>
  </si>
  <si>
    <t>BattleshipÂ </t>
  </si>
  <si>
    <t>Colin Trevorrow</t>
  </si>
  <si>
    <t>Jurassic WorldÂ </t>
  </si>
  <si>
    <t>SkyfallÂ </t>
  </si>
  <si>
    <t>Action|Adventure|Fantasy|Romance</t>
  </si>
  <si>
    <t>Spider-Man 2Â </t>
  </si>
  <si>
    <t>Shane Black</t>
  </si>
  <si>
    <t>Iron Man 3Â </t>
  </si>
  <si>
    <t>Tim Burton</t>
  </si>
  <si>
    <t>Alice in WonderlandÂ </t>
  </si>
  <si>
    <t>Brett Ratner</t>
  </si>
  <si>
    <t>Action|Adventure|Fantasy|Sci-Fi|Thriller</t>
  </si>
  <si>
    <t>X-Men: The Last StandÂ </t>
  </si>
  <si>
    <t>Dan Scanlon</t>
  </si>
  <si>
    <t>Adventure|Animation|Comedy|Family|Fantasy</t>
  </si>
  <si>
    <t>Monsters UniversityÂ </t>
  </si>
  <si>
    <t>Michael Bay</t>
  </si>
  <si>
    <t>Transformers: Revenge of the FallenÂ </t>
  </si>
  <si>
    <t>Transformers: Age of ExtinctionÂ </t>
  </si>
  <si>
    <t>Oz the Great and PowerfulÂ </t>
  </si>
  <si>
    <t>The Amazing Spider-Man 2Â </t>
  </si>
  <si>
    <t>Joseph Kosinski</t>
  </si>
  <si>
    <t>TRON: LegacyÂ </t>
  </si>
  <si>
    <t>John Lasseter</t>
  </si>
  <si>
    <t>Adventure|Animation|Comedy|Family|Sport</t>
  </si>
  <si>
    <t>Cars 2Â </t>
  </si>
  <si>
    <t>Martin Campbell</t>
  </si>
  <si>
    <t>Green LanternÂ </t>
  </si>
  <si>
    <t>Lee Unkrich</t>
  </si>
  <si>
    <t>Toy Story 3Â </t>
  </si>
  <si>
    <t>McG</t>
  </si>
  <si>
    <t>Terminator SalvationÂ </t>
  </si>
  <si>
    <t>James Wan</t>
  </si>
  <si>
    <t>Action|Crime|Thriller</t>
  </si>
  <si>
    <t>Furious 7Â </t>
  </si>
  <si>
    <t>Action|Adventure|Horror|Sci-Fi|Thriller</t>
  </si>
  <si>
    <t>World War ZÂ </t>
  </si>
  <si>
    <t>X-Men: Days of Future PastÂ </t>
  </si>
  <si>
    <t>J.J. Abrams</t>
  </si>
  <si>
    <t>Star Trek Into DarknessÂ </t>
  </si>
  <si>
    <t>Jack the Giant SlayerÂ </t>
  </si>
  <si>
    <t>Baz Luhrmann</t>
  </si>
  <si>
    <t>The Great GatsbyÂ </t>
  </si>
  <si>
    <t>Mike Newell</t>
  </si>
  <si>
    <t>Prince of Persia: The Sands of TimeÂ </t>
  </si>
  <si>
    <t>Guillermo del Toro</t>
  </si>
  <si>
    <t>Pacific RimÂ </t>
  </si>
  <si>
    <t>Transformers: Dark of the MoonÂ </t>
  </si>
  <si>
    <t>Steven Spielberg</t>
  </si>
  <si>
    <t>Indiana Jones and the Kingdom of the Crystal SkullÂ </t>
  </si>
  <si>
    <t>Peter Sohn</t>
  </si>
  <si>
    <t>The Good DinosaurÂ </t>
  </si>
  <si>
    <t>Mark Andrews</t>
  </si>
  <si>
    <t>BraveÂ </t>
  </si>
  <si>
    <t>Justin Lin</t>
  </si>
  <si>
    <t>Star Trek BeyondÂ </t>
  </si>
  <si>
    <t>Adventure|Animation|Family|Sci-Fi</t>
  </si>
  <si>
    <t>WALLÂ·EÂ </t>
  </si>
  <si>
    <t>Action|Comedy|Crime|Thriller</t>
  </si>
  <si>
    <t>Rush Hour 3Â </t>
  </si>
  <si>
    <t>Roland Emmerich</t>
  </si>
  <si>
    <t>2012Â </t>
  </si>
  <si>
    <t>Robert Zemeckis</t>
  </si>
  <si>
    <t>Animation|Drama|Family|Fantasy</t>
  </si>
  <si>
    <t>A Christmas CarolÂ </t>
  </si>
  <si>
    <t>Lana Wachowski</t>
  </si>
  <si>
    <t>Jupiter AscendingÂ </t>
  </si>
  <si>
    <t>The Legend of TarzanÂ </t>
  </si>
  <si>
    <t>The Chronicles of Narnia: The Lion, the Witch and the WardrobeÂ </t>
  </si>
  <si>
    <t>X-Men: ApocalypseÂ </t>
  </si>
  <si>
    <t>Action|Crime|Drama|Thriller</t>
  </si>
  <si>
    <t>The Dark KnightÂ </t>
  </si>
  <si>
    <t>Pete Docter</t>
  </si>
  <si>
    <t>Adventure|Animation|Comedy|Family</t>
  </si>
  <si>
    <t>UpÂ </t>
  </si>
  <si>
    <t>Rob Letterman</t>
  </si>
  <si>
    <t>Action|Adventure|Animation|Comedy|Family|Sci-Fi</t>
  </si>
  <si>
    <t>Monsters vs. AliensÂ </t>
  </si>
  <si>
    <t>Jon Favreau</t>
  </si>
  <si>
    <t>Iron ManÂ </t>
  </si>
  <si>
    <t>Martin Scorsese</t>
  </si>
  <si>
    <t>Adventure|Drama|Family|Mystery</t>
  </si>
  <si>
    <t>HugoÂ </t>
  </si>
  <si>
    <t>Action|Comedy|Sci-Fi|Western</t>
  </si>
  <si>
    <t>Wild Wild WestÂ </t>
  </si>
  <si>
    <t>Rob Cohen</t>
  </si>
  <si>
    <t>Action|Adventure|Fantasy|Horror|Thriller</t>
  </si>
  <si>
    <t>The Mummy: Tomb of the Dragon EmperorÂ </t>
  </si>
  <si>
    <t>David Ayer</t>
  </si>
  <si>
    <t>Action|Adventure|Comedy|Sci-Fi</t>
  </si>
  <si>
    <t>Suicide SquadÂ </t>
  </si>
  <si>
    <t>Tom Shadyac</t>
  </si>
  <si>
    <t>Comedy|Family|Fantasy</t>
  </si>
  <si>
    <t>Evan AlmightyÂ </t>
  </si>
  <si>
    <t>Doug Liman</t>
  </si>
  <si>
    <t>Edge of TomorrowÂ </t>
  </si>
  <si>
    <t>Kevin Reynolds</t>
  </si>
  <si>
    <t>WaterworldÂ </t>
  </si>
  <si>
    <t>Stephen Sommers</t>
  </si>
  <si>
    <t>G.I. Joe: The Rise of CobraÂ </t>
  </si>
  <si>
    <t>Adventure|Animation|Comedy|Drama|Family|Fantasy</t>
  </si>
  <si>
    <t>Inside OutÂ </t>
  </si>
  <si>
    <t>Adventure|Drama|Family|Fantasy</t>
  </si>
  <si>
    <t>The Jungle BookÂ </t>
  </si>
  <si>
    <t>Iron Man 2Â </t>
  </si>
  <si>
    <t>Rupert Sanders</t>
  </si>
  <si>
    <t>Action|Adventure|Drama|Fantasy</t>
  </si>
  <si>
    <t>Snow White and the HuntsmanÂ </t>
  </si>
  <si>
    <t>Robert Stromberg</t>
  </si>
  <si>
    <t>Action|Adventure|Family|Fantasy|Romance</t>
  </si>
  <si>
    <t>MaleficentÂ </t>
  </si>
  <si>
    <t>Matt Reeves</t>
  </si>
  <si>
    <t>Action|Adventure|Drama|Sci-Fi</t>
  </si>
  <si>
    <t>Dawn of the Planet of the ApesÂ </t>
  </si>
  <si>
    <t>Roland JoffÃ©</t>
  </si>
  <si>
    <t>Action|Adventure|Romance|Sci-Fi</t>
  </si>
  <si>
    <t>The LoversÂ </t>
  </si>
  <si>
    <t>Carl Rinsch</t>
  </si>
  <si>
    <t>47 RoninÂ </t>
  </si>
  <si>
    <t>Captain America: The Winter SoldierÂ </t>
  </si>
  <si>
    <t>Mike Mitchell</t>
  </si>
  <si>
    <t>Shrek Forever AfterÂ </t>
  </si>
  <si>
    <t>Brad Bird</t>
  </si>
  <si>
    <t>Action|Adventure|Family|Mystery|Sci-Fi</t>
  </si>
  <si>
    <t>TomorrowlandÂ </t>
  </si>
  <si>
    <t>Don Hall</t>
  </si>
  <si>
    <t>Action|Adventure|Animation|Comedy|Drama|Family|Sci-Fi</t>
  </si>
  <si>
    <t>Big Hero 6Â </t>
  </si>
  <si>
    <t>Rich Moore</t>
  </si>
  <si>
    <t>Adventure|Animation|Comedy|Family|Sci-Fi</t>
  </si>
  <si>
    <t>Wreck-It RalphÂ </t>
  </si>
  <si>
    <t>Adventure|Animation|Family|Fantasy</t>
  </si>
  <si>
    <t>The Polar ExpressÂ </t>
  </si>
  <si>
    <t>Independence Day: ResurgenceÂ </t>
  </si>
  <si>
    <t>Dean DeBlois</t>
  </si>
  <si>
    <t>How to Train Your DragonÂ </t>
  </si>
  <si>
    <t>Jonathan Mostow</t>
  </si>
  <si>
    <t>Action|Sci-Fi</t>
  </si>
  <si>
    <t>Terminator 3: Rise of the MachinesÂ </t>
  </si>
  <si>
    <t>James Gunn</t>
  </si>
  <si>
    <t>Guardians of the GalaxyÂ </t>
  </si>
  <si>
    <t>Adventure|Drama|Sci-Fi</t>
  </si>
  <si>
    <t>InterstellarÂ </t>
  </si>
  <si>
    <t>InceptionÂ </t>
  </si>
  <si>
    <t>Hideaki Anno</t>
  </si>
  <si>
    <t>Action|Adventure|Drama|Horror|Sci-Fi</t>
  </si>
  <si>
    <t>Godzilla ResurgenceÂ </t>
  </si>
  <si>
    <t>Japanese</t>
  </si>
  <si>
    <t>The Hobbit: An Unexpected JourneyÂ </t>
  </si>
  <si>
    <t>The Fast and the FuriousÂ </t>
  </si>
  <si>
    <t>David Fincher</t>
  </si>
  <si>
    <t>Drama|Fantasy|Romance</t>
  </si>
  <si>
    <t>The Curious Case of Benjamin ButtonÂ </t>
  </si>
  <si>
    <t>Matthew Vaughn</t>
  </si>
  <si>
    <t>X-Men: First ClassÂ </t>
  </si>
  <si>
    <t>Francis Lawrence</t>
  </si>
  <si>
    <t>Adventure|Sci-Fi</t>
  </si>
  <si>
    <t>The Hunger Games: Mockingjay - Part 2Â </t>
  </si>
  <si>
    <t>Jon Turteltaub</t>
  </si>
  <si>
    <t>The Sorcerer's ApprenticeÂ </t>
  </si>
  <si>
    <t>Wolfgang Petersen</t>
  </si>
  <si>
    <t>Action|Adventure|Drama|Thriller</t>
  </si>
  <si>
    <t>PoseidonÂ </t>
  </si>
  <si>
    <t>James Bobin</t>
  </si>
  <si>
    <t>Alice Through the Looking GlassÂ </t>
  </si>
  <si>
    <t>Chris Miller</t>
  </si>
  <si>
    <t>Shrek the ThirdÂ </t>
  </si>
  <si>
    <t>Duncan Jones</t>
  </si>
  <si>
    <t>WarcraftÂ </t>
  </si>
  <si>
    <t>Alan Taylor</t>
  </si>
  <si>
    <t>Terminator GenisysÂ </t>
  </si>
  <si>
    <t>Michael Apted</t>
  </si>
  <si>
    <t>The Chronicles of Narnia: The Voyage of the Dawn TreaderÂ </t>
  </si>
  <si>
    <t>Action|Drama|History|Romance|War</t>
  </si>
  <si>
    <t>Pearl HarborÂ </t>
  </si>
  <si>
    <t>TransformersÂ </t>
  </si>
  <si>
    <t>Oliver Stone</t>
  </si>
  <si>
    <t>Action|Adventure|Biography|Drama|History|Romance|War</t>
  </si>
  <si>
    <t>AlexanderÂ </t>
  </si>
  <si>
    <t>Harry Potter and the Order of the PhoenixÂ </t>
  </si>
  <si>
    <t>Harry Potter and the Goblet of FireÂ </t>
  </si>
  <si>
    <t>Action|Drama</t>
  </si>
  <si>
    <t>HancockÂ </t>
  </si>
  <si>
    <t>Drama|Horror|Sci-Fi</t>
  </si>
  <si>
    <t>I Am LegendÂ </t>
  </si>
  <si>
    <t>Adventure|Comedy|Family|Fantasy</t>
  </si>
  <si>
    <t>Charlie and the Chocolate FactoryÂ </t>
  </si>
  <si>
    <t>Animation|Comedy|Family|Fantasy</t>
  </si>
  <si>
    <t>RatatouilleÂ </t>
  </si>
  <si>
    <t>Batman BeginsÂ </t>
  </si>
  <si>
    <t>Eric Darnell</t>
  </si>
  <si>
    <t>Action|Adventure|Animation|Comedy|Family</t>
  </si>
  <si>
    <t>Madagascar: Escape 2 AfricaÂ </t>
  </si>
  <si>
    <t>Shawn Levy</t>
  </si>
  <si>
    <t>Night at the Museum: Battle of the SmithsonianÂ </t>
  </si>
  <si>
    <t>Gavin Hood</t>
  </si>
  <si>
    <t>X-Men Origins: WolverineÂ </t>
  </si>
  <si>
    <t>The Matrix RevolutionsÂ </t>
  </si>
  <si>
    <t>Chris Buck</t>
  </si>
  <si>
    <t>Adventure|Animation|Comedy|Family|Fantasy|Musical</t>
  </si>
  <si>
    <t>FrozenÂ </t>
  </si>
  <si>
    <t>The Matrix ReloadedÂ </t>
  </si>
  <si>
    <t>Thor: The Dark WorldÂ </t>
  </si>
  <si>
    <t>George Miller</t>
  </si>
  <si>
    <t>Mad Max: Fury RoadÂ </t>
  </si>
  <si>
    <t>Ron Howard</t>
  </si>
  <si>
    <t>Mystery|Thriller</t>
  </si>
  <si>
    <t>Angels &amp; DemonsÂ </t>
  </si>
  <si>
    <t>Kenneth Branagh</t>
  </si>
  <si>
    <t>ThorÂ </t>
  </si>
  <si>
    <t>Byron Howard</t>
  </si>
  <si>
    <t>Adventure|Animation|Comedy|Drama|Family</t>
  </si>
  <si>
    <t>BoltÂ </t>
  </si>
  <si>
    <t>Hoyt Yeatman</t>
  </si>
  <si>
    <t>Action|Adventure|Animation|Comedy|Family|Fantasy|Sci-Fi</t>
  </si>
  <si>
    <t>G-ForceÂ </t>
  </si>
  <si>
    <t>Jonathan Liebesman</t>
  </si>
  <si>
    <t>Wrath of the TitansÂ </t>
  </si>
  <si>
    <t>Comedy|Fantasy|Horror</t>
  </si>
  <si>
    <t>Dark ShadowsÂ </t>
  </si>
  <si>
    <t>Christopher McQuarrie</t>
  </si>
  <si>
    <t>Mission: Impossible - Rogue NationÂ </t>
  </si>
  <si>
    <t>Joe Johnston</t>
  </si>
  <si>
    <t>Drama|Fantasy|Horror|Thriller</t>
  </si>
  <si>
    <t>The WolfmanÂ </t>
  </si>
  <si>
    <t>Steve Hickner</t>
  </si>
  <si>
    <t>Bee MovieÂ </t>
  </si>
  <si>
    <t>Jennifer Yuh Nelson</t>
  </si>
  <si>
    <t>Kung Fu Panda 2Â </t>
  </si>
  <si>
    <t>M. Night Shyamalan</t>
  </si>
  <si>
    <t>The Last AirbenderÂ </t>
  </si>
  <si>
    <t>Mission: Impossible IIIÂ </t>
  </si>
  <si>
    <t>Action|Drama|Thriller</t>
  </si>
  <si>
    <t>White House DownÂ </t>
  </si>
  <si>
    <t>Simon Wells</t>
  </si>
  <si>
    <t>Mars Needs MomsÂ </t>
  </si>
  <si>
    <t>David Bowers</t>
  </si>
  <si>
    <t>Flushed AwayÂ </t>
  </si>
  <si>
    <t>Joe Wright</t>
  </si>
  <si>
    <t>PanÂ </t>
  </si>
  <si>
    <t>Rob Minkoff</t>
  </si>
  <si>
    <t>Mr. Peabody &amp; ShermanÂ </t>
  </si>
  <si>
    <t>Adventure</t>
  </si>
  <si>
    <t>TroyÂ </t>
  </si>
  <si>
    <t>Madagascar 3: Europe's Most WantedÂ </t>
  </si>
  <si>
    <t>Lee Tamahori</t>
  </si>
  <si>
    <t>Die Another DayÂ </t>
  </si>
  <si>
    <t>Paul Feig</t>
  </si>
  <si>
    <t>Action|Comedy|Fantasy|Sci-Fi</t>
  </si>
  <si>
    <t>GhostbustersÂ </t>
  </si>
  <si>
    <t>ArmageddonÂ </t>
  </si>
  <si>
    <t>Action|Adventure|Comedy|Family|Fantasy|Mystery|Sci-Fi</t>
  </si>
  <si>
    <t>Men in Black IIÂ </t>
  </si>
  <si>
    <t>Action|Adventure|Animation|Fantasy</t>
  </si>
  <si>
    <t>BeowulfÂ </t>
  </si>
  <si>
    <t>Alessandro Carloni</t>
  </si>
  <si>
    <t>Kung Fu Panda 3Â </t>
  </si>
  <si>
    <t>Mission: Impossible - Ghost ProtocolÂ </t>
  </si>
  <si>
    <t>Peter Ramsey</t>
  </si>
  <si>
    <t>Rise of the GuardiansÂ </t>
  </si>
  <si>
    <t>Dean Parisot</t>
  </si>
  <si>
    <t>Comedy|Crime</t>
  </si>
  <si>
    <t>Fun with Dick and JaneÂ </t>
  </si>
  <si>
    <t>Edward Zwick</t>
  </si>
  <si>
    <t>Action|Drama|History|War</t>
  </si>
  <si>
    <t>The Last SamuraiÂ </t>
  </si>
  <si>
    <t>Action|Adventure|Drama</t>
  </si>
  <si>
    <t>Exodus: Gods and KingsÂ </t>
  </si>
  <si>
    <t>Star TrekÂ </t>
  </si>
  <si>
    <t>Spider-ManÂ </t>
  </si>
  <si>
    <t>Action|Adventure|Animation|Comedy|Family|Fantasy</t>
  </si>
  <si>
    <t>How to Train Your Dragon 2Â </t>
  </si>
  <si>
    <t>Alex Proyas</t>
  </si>
  <si>
    <t>Gods of EgyptÂ </t>
  </si>
  <si>
    <t>StealthÂ </t>
  </si>
  <si>
    <t>Action|Drama|Mystery|Sci-Fi</t>
  </si>
  <si>
    <t>WatchmenÂ </t>
  </si>
  <si>
    <t>Richard Donner</t>
  </si>
  <si>
    <t>Lethal Weapon 4Â </t>
  </si>
  <si>
    <t>Ang Lee</t>
  </si>
  <si>
    <t>HulkÂ </t>
  </si>
  <si>
    <t>Jon M. Chu</t>
  </si>
  <si>
    <t>G.I. Joe: RetaliationÂ </t>
  </si>
  <si>
    <t>Breck Eisner</t>
  </si>
  <si>
    <t>Action|Adventure|Comedy|Thriller</t>
  </si>
  <si>
    <t>SaharaÂ </t>
  </si>
  <si>
    <t>Hironobu Sakaguchi</t>
  </si>
  <si>
    <t>Action|Adventure|Animation|Fantasy|Romance|Sci-Fi</t>
  </si>
  <si>
    <t>Final Fantasy: The Spirits WithinÂ </t>
  </si>
  <si>
    <t>Captain America: The First AvengerÂ </t>
  </si>
  <si>
    <t>The World Is Not EnoughÂ </t>
  </si>
  <si>
    <t>Peter Weir</t>
  </si>
  <si>
    <t>Action|Adventure|Drama|History|War</t>
  </si>
  <si>
    <t>Master and Commander: The Far Side of the WorldÂ </t>
  </si>
  <si>
    <t>Bill Condon</t>
  </si>
  <si>
    <t>Adventure|Drama|Fantasy|Romance</t>
  </si>
  <si>
    <t>The Twilight Saga: Breaking Dawn - Part 2Â </t>
  </si>
  <si>
    <t>Animation|Comedy|Family|Musical</t>
  </si>
  <si>
    <t>Happy Feet 2Â </t>
  </si>
  <si>
    <t>Louis Leterrier</t>
  </si>
  <si>
    <t>The Incredible HulkÂ </t>
  </si>
  <si>
    <t>Action|Crime|Drama|Mystery|Thriller</t>
  </si>
  <si>
    <t xml:space="preserve">Miami ViceÂ             </t>
  </si>
  <si>
    <t>The BFGÂ </t>
  </si>
  <si>
    <t>Alejandro G. IÃ±Ã¡rritu</t>
  </si>
  <si>
    <t>Adventure|Drama|Thriller|Western</t>
  </si>
  <si>
    <t>The RevenantÂ </t>
  </si>
  <si>
    <t>David Soren</t>
  </si>
  <si>
    <t>TurboÂ </t>
  </si>
  <si>
    <t>Adventure|Animation|Comedy|Family|Western</t>
  </si>
  <si>
    <t>RangoÂ </t>
  </si>
  <si>
    <t>Penguins of MadagascarÂ </t>
  </si>
  <si>
    <t>Paul Greengrass</t>
  </si>
  <si>
    <t>Action|Mystery|Thriller</t>
  </si>
  <si>
    <t>The Bourne UltimatumÂ </t>
  </si>
  <si>
    <t>Mark Osborne</t>
  </si>
  <si>
    <t>Kung Fu PandaÂ </t>
  </si>
  <si>
    <t>Peyton Reed</t>
  </si>
  <si>
    <t>Ant-ManÂ </t>
  </si>
  <si>
    <t>Adventure|Sci-Fi|Thriller</t>
  </si>
  <si>
    <t>The Hunger Games: Catching FireÂ </t>
  </si>
  <si>
    <t>Tim Johnson</t>
  </si>
  <si>
    <t>Adventure|Animation|Comedy|Family|Fantasy|Sci-Fi</t>
  </si>
  <si>
    <t>HomeÂ </t>
  </si>
  <si>
    <t>War of the WorldsÂ </t>
  </si>
  <si>
    <t>Bad Boys IIÂ </t>
  </si>
  <si>
    <t>Puss in BootsÂ </t>
  </si>
  <si>
    <t>Phillip Noyce</t>
  </si>
  <si>
    <t>Action|Crime|Mystery|Thriller</t>
  </si>
  <si>
    <t>SaltÂ </t>
  </si>
  <si>
    <t>Darren Aronofsky</t>
  </si>
  <si>
    <t>NoahÂ </t>
  </si>
  <si>
    <t>Action|Adventure|Family|Mystery</t>
  </si>
  <si>
    <t>The Adventures of TintinÂ </t>
  </si>
  <si>
    <t>Alfonso CuarÃ³n</t>
  </si>
  <si>
    <t>Harry Potter and the Prisoner of AzkabanÂ </t>
  </si>
  <si>
    <t>Adventure|Drama|Romance|War</t>
  </si>
  <si>
    <t>AustraliaÂ </t>
  </si>
  <si>
    <t>After EarthÂ </t>
  </si>
  <si>
    <t>Eric Leighton</t>
  </si>
  <si>
    <t>Adventure|Animation|Family|Thriller</t>
  </si>
  <si>
    <t>DinosaurÂ </t>
  </si>
  <si>
    <t>Matt Birch</t>
  </si>
  <si>
    <t>Action|Fantasy</t>
  </si>
  <si>
    <t>Harry Potter and the Deathly Hallows: Part IIÂ </t>
  </si>
  <si>
    <t>Night at the Museum: Secret of the TombÂ </t>
  </si>
  <si>
    <t>Tom McGrath</t>
  </si>
  <si>
    <t>Action|Animation|Comedy|Family|Sci-Fi</t>
  </si>
  <si>
    <t>MegamindÂ </t>
  </si>
  <si>
    <t>Chris Columbus</t>
  </si>
  <si>
    <t>Harry Potter and the Sorcerer's StoneÂ </t>
  </si>
  <si>
    <t>Robert Schwentke</t>
  </si>
  <si>
    <t>Action|Comedy|Fantasy</t>
  </si>
  <si>
    <t>R.I.P.D.Â </t>
  </si>
  <si>
    <t>Pirates of the Caribbean: The Curse of the Black PearlÂ </t>
  </si>
  <si>
    <t>Fantasy</t>
  </si>
  <si>
    <t>Harry Potter and the Deathly Hallows: Part IÂ </t>
  </si>
  <si>
    <t>The Hunger Games: Mockingjay - Part 1Â </t>
  </si>
  <si>
    <t>The Da Vinci CodeÂ </t>
  </si>
  <si>
    <t>Carlos Saldanha</t>
  </si>
  <si>
    <t>Adventure|Animation|Comedy|Family|Musical</t>
  </si>
  <si>
    <t>Rio 2Â </t>
  </si>
  <si>
    <t>X-Men 2Â </t>
  </si>
  <si>
    <t>Fast FiveÂ </t>
  </si>
  <si>
    <t>Guy Ritchie</t>
  </si>
  <si>
    <t>Action|Adventure|Crime|Mystery|Thriller</t>
  </si>
  <si>
    <t>Sherlock Holmes: A Game of ShadowsÂ </t>
  </si>
  <si>
    <t>Clash of the TitansÂ </t>
  </si>
  <si>
    <t>Paul Verhoeven</t>
  </si>
  <si>
    <t>Total RecallÂ </t>
  </si>
  <si>
    <t>John McTiernan</t>
  </si>
  <si>
    <t>Action|Adventure|History</t>
  </si>
  <si>
    <t>The 13th WarriorÂ </t>
  </si>
  <si>
    <t>Tony Gilroy</t>
  </si>
  <si>
    <t>The Bourne LegacyÂ </t>
  </si>
  <si>
    <t>Joel Schumacher</t>
  </si>
  <si>
    <t>Action</t>
  </si>
  <si>
    <t>Batman &amp; RobinÂ </t>
  </si>
  <si>
    <t>How the Grinch Stole ChristmasÂ </t>
  </si>
  <si>
    <t>The Day After TomorrowÂ </t>
  </si>
  <si>
    <t>John Woo</t>
  </si>
  <si>
    <t>Mission: Impossible IIÂ </t>
  </si>
  <si>
    <t>The Perfect StormÂ </t>
  </si>
  <si>
    <t>Tim Story</t>
  </si>
  <si>
    <t>Fantastic 4: Rise of the Silver SurferÂ </t>
  </si>
  <si>
    <t>Adventure|Drama|Fantasy</t>
  </si>
  <si>
    <t>Life of PiÂ </t>
  </si>
  <si>
    <t>Mark Steven Johnson</t>
  </si>
  <si>
    <t>Action|Fantasy|Thriller</t>
  </si>
  <si>
    <t>Ghost RiderÂ </t>
  </si>
  <si>
    <t>Jason BourneÂ </t>
  </si>
  <si>
    <t>Action|Adventure|Comedy|Crime</t>
  </si>
  <si>
    <t>Charlie's Angels: Full ThrottleÂ </t>
  </si>
  <si>
    <t>Adventure|Mystery|Sci-Fi</t>
  </si>
  <si>
    <t>PrometheusÂ </t>
  </si>
  <si>
    <t>Stuart Little 2Â </t>
  </si>
  <si>
    <t>Neill Blomkamp</t>
  </si>
  <si>
    <t>Action|Drama|Sci-Fi|Thriller</t>
  </si>
  <si>
    <t>ElysiumÂ </t>
  </si>
  <si>
    <t>David Twohy</t>
  </si>
  <si>
    <t>The Chronicles of RiddickÂ </t>
  </si>
  <si>
    <t>JosÃ© Padilha</t>
  </si>
  <si>
    <t>Action|Crime|Sci-Fi|Thriller</t>
  </si>
  <si>
    <t>RoboCopÂ </t>
  </si>
  <si>
    <t>Action|Family|Sport</t>
  </si>
  <si>
    <t>Speed RacerÂ </t>
  </si>
  <si>
    <t>James L. Brooks</t>
  </si>
  <si>
    <t>Comedy|Drama|Romance</t>
  </si>
  <si>
    <t>How Do You KnowÂ </t>
  </si>
  <si>
    <t>James Mangold</t>
  </si>
  <si>
    <t>Action|Comedy|Romance</t>
  </si>
  <si>
    <t>Knight and DayÂ </t>
  </si>
  <si>
    <t>Action|Adventure|Mystery|Sci-Fi</t>
  </si>
  <si>
    <t>OblivionÂ </t>
  </si>
  <si>
    <t>George Lucas</t>
  </si>
  <si>
    <t>Star Wars: Episode III - Revenge of the SithÂ </t>
  </si>
  <si>
    <t>Star Wars: Episode II - Attack of the ClonesÂ </t>
  </si>
  <si>
    <t>Monsters, Inc.Â </t>
  </si>
  <si>
    <t>The WolverineÂ </t>
  </si>
  <si>
    <t>Star Wars: Episode I - The Phantom MenaceÂ </t>
  </si>
  <si>
    <t>Kirk De Micco</t>
  </si>
  <si>
    <t>The CroodsÂ </t>
  </si>
  <si>
    <t>FrÃ©dÃ©ric Forestier</t>
  </si>
  <si>
    <t>Asterix at the Olympic GamesÂ </t>
  </si>
  <si>
    <t>French</t>
  </si>
  <si>
    <t>Action|Drama|War</t>
  </si>
  <si>
    <t>WindtalkersÂ </t>
  </si>
  <si>
    <t>Cedric Nicolas-Troyan</t>
  </si>
  <si>
    <t>The Huntsman: Winter's WarÂ </t>
  </si>
  <si>
    <t>Teenage Mutant Ninja TurtlesÂ </t>
  </si>
  <si>
    <t>Adventure|Drama|Sci-Fi|Thriller</t>
  </si>
  <si>
    <t>GravityÂ </t>
  </si>
  <si>
    <t>Roger Donaldson</t>
  </si>
  <si>
    <t>Dante's PeakÂ </t>
  </si>
  <si>
    <t>Dave Green</t>
  </si>
  <si>
    <t>Teenage Mutant Ninja Turtles: Out of the ShadowsÂ </t>
  </si>
  <si>
    <t>Josh Trank</t>
  </si>
  <si>
    <t>Fantastic FourÂ </t>
  </si>
  <si>
    <t>Action|Adventure|Comedy|Family|Fantasy</t>
  </si>
  <si>
    <t>Night at the MuseumÂ </t>
  </si>
  <si>
    <t>Brad Peyton</t>
  </si>
  <si>
    <t>San AndreasÂ </t>
  </si>
  <si>
    <t>Roger Spottiswoode</t>
  </si>
  <si>
    <t>Tomorrow Never DiesÂ </t>
  </si>
  <si>
    <t>The PatriotÂ </t>
  </si>
  <si>
    <t>Steven Soderbergh</t>
  </si>
  <si>
    <t>Crime|Thriller</t>
  </si>
  <si>
    <t>Ocean's TwelveÂ </t>
  </si>
  <si>
    <t>Action|Comedy|Crime|Romance|Thriller</t>
  </si>
  <si>
    <t>Mr. &amp; Mrs. SmithÂ </t>
  </si>
  <si>
    <t>InsurgentÂ </t>
  </si>
  <si>
    <t>Biography|Drama</t>
  </si>
  <si>
    <t>The AviatorÂ </t>
  </si>
  <si>
    <t>Gulliver's TravelsÂ </t>
  </si>
  <si>
    <t>Michel Gondry</t>
  </si>
  <si>
    <t>Action|Comedy|Crime|Sci-Fi|Thriller</t>
  </si>
  <si>
    <t>The Green HornetÂ </t>
  </si>
  <si>
    <t>Action|Adventure|Crime</t>
  </si>
  <si>
    <t xml:space="preserve">The A-TeamÂ             </t>
  </si>
  <si>
    <t>Noam Murro</t>
  </si>
  <si>
    <t>Action|Drama|Fantasy|War</t>
  </si>
  <si>
    <t>300: Rise of an EmpireÂ </t>
  </si>
  <si>
    <t>Raja Gosnell</t>
  </si>
  <si>
    <t>The SmurfsÂ </t>
  </si>
  <si>
    <t>Will Finn</t>
  </si>
  <si>
    <t>Animation|Comedy|Family|Music|Western</t>
  </si>
  <si>
    <t>Home on the RangeÂ </t>
  </si>
  <si>
    <t>Action|Adventure|Mystery|Sci-Fi|Thriller</t>
  </si>
  <si>
    <t>AllegiantÂ </t>
  </si>
  <si>
    <t>Action|Drama|Sci-Fi|Sport</t>
  </si>
  <si>
    <t>Real SteelÂ </t>
  </si>
  <si>
    <t>The Smurfs 2Â </t>
  </si>
  <si>
    <t>Jan de Bont</t>
  </si>
  <si>
    <t>Action|Crime|Romance|Thriller</t>
  </si>
  <si>
    <t>Speed 2: Cruise ControlÂ </t>
  </si>
  <si>
    <t>Ender's GameÂ </t>
  </si>
  <si>
    <t>Len Wiseman</t>
  </si>
  <si>
    <t>Live Free or Die HardÂ </t>
  </si>
  <si>
    <t>The Lord of the Rings: The Fellowship of the RingÂ </t>
  </si>
  <si>
    <t>Frank Coraci</t>
  </si>
  <si>
    <t>Action|Adventure|Comedy</t>
  </si>
  <si>
    <t>Around the World in 80 DaysÂ </t>
  </si>
  <si>
    <t>Michael Mann</t>
  </si>
  <si>
    <t>Biography|Drama|Sport</t>
  </si>
  <si>
    <t>AliÂ </t>
  </si>
  <si>
    <t>Bo Welch</t>
  </si>
  <si>
    <t>The Cat in the HatÂ </t>
  </si>
  <si>
    <t>Action|Mystery|Sci-Fi|Thriller</t>
  </si>
  <si>
    <t>I, RobotÂ </t>
  </si>
  <si>
    <t>Kingdom of HeavenÂ </t>
  </si>
  <si>
    <t>Stuart LittleÂ </t>
  </si>
  <si>
    <t>Ron Clements</t>
  </si>
  <si>
    <t>Animation|Family|Fantasy|Musical|Romance</t>
  </si>
  <si>
    <t>The Princess and the FrogÂ </t>
  </si>
  <si>
    <t>The MartianÂ </t>
  </si>
  <si>
    <t>Christopher Barnard</t>
  </si>
  <si>
    <t>Comedy</t>
  </si>
  <si>
    <t xml:space="preserve">10,000 B.C.Â             </t>
  </si>
  <si>
    <t>Action|Adventure|Romance|Sci-Fi|Thriller</t>
  </si>
  <si>
    <t>The IslandÂ </t>
  </si>
  <si>
    <t>Peter Chelsom</t>
  </si>
  <si>
    <t>Comedy|Romance</t>
  </si>
  <si>
    <t>Town &amp; CountryÂ </t>
  </si>
  <si>
    <t>Dominic Sena</t>
  </si>
  <si>
    <t>Gone in Sixty SecondsÂ </t>
  </si>
  <si>
    <t>Action|Drama|Romance</t>
  </si>
  <si>
    <t>GladiatorÂ </t>
  </si>
  <si>
    <t>Minority ReportÂ </t>
  </si>
  <si>
    <t>Harry Potter and the Chamber of SecretsÂ </t>
  </si>
  <si>
    <t>Casino RoyaleÂ </t>
  </si>
  <si>
    <t>Planet of the ApesÂ </t>
  </si>
  <si>
    <t>Terminator 2: Judgment DayÂ </t>
  </si>
  <si>
    <t>Biography|Crime|Drama|History|Romance</t>
  </si>
  <si>
    <t>Public EnemiesÂ </t>
  </si>
  <si>
    <t>Biography|Crime|Drama</t>
  </si>
  <si>
    <t>American GangsterÂ </t>
  </si>
  <si>
    <t>Action|Comedy|Thriller</t>
  </si>
  <si>
    <t>True LiesÂ </t>
  </si>
  <si>
    <t>Tony Scott</t>
  </si>
  <si>
    <t>The Taking of Pelham 1 2 3Â </t>
  </si>
  <si>
    <t>Paul Weitz</t>
  </si>
  <si>
    <t>Little FockersÂ </t>
  </si>
  <si>
    <t>Adam McKay</t>
  </si>
  <si>
    <t>Action|Comedy|Crime</t>
  </si>
  <si>
    <t>The Other GuysÂ </t>
  </si>
  <si>
    <t>Chuck Russell</t>
  </si>
  <si>
    <t>Action|Drama|Mystery|Thriller</t>
  </si>
  <si>
    <t>EraserÂ </t>
  </si>
  <si>
    <t>Quentin Tarantino</t>
  </si>
  <si>
    <t>Drama|Western</t>
  </si>
  <si>
    <t>Django UnchainedÂ </t>
  </si>
  <si>
    <t>Gary Trousdale</t>
  </si>
  <si>
    <t>Animation|Drama|Family|Musical|Romance</t>
  </si>
  <si>
    <t>The Hunchback of Notre DameÂ </t>
  </si>
  <si>
    <t>Mark Dindal</t>
  </si>
  <si>
    <t>The Emperor's New GrooveÂ </t>
  </si>
  <si>
    <t>Simon West</t>
  </si>
  <si>
    <t>The Expendables 2Â </t>
  </si>
  <si>
    <t>Action|Adventure|Comedy|Family|Mystery</t>
  </si>
  <si>
    <t>National TreasureÂ </t>
  </si>
  <si>
    <t>Stefen Fangmeier</t>
  </si>
  <si>
    <t>EragonÂ </t>
  </si>
  <si>
    <t>Spike Jonze</t>
  </si>
  <si>
    <t>Where the Wild Things AreÂ </t>
  </si>
  <si>
    <t>Chris Wedge</t>
  </si>
  <si>
    <t>EpicÂ </t>
  </si>
  <si>
    <t>Florian Henckel von Donnersmarck</t>
  </si>
  <si>
    <t>Action|Romance|Thriller</t>
  </si>
  <si>
    <t>The TouristÂ </t>
  </si>
  <si>
    <t>Peter Hyams</t>
  </si>
  <si>
    <t>Action|Fantasy|Horror|Mystery</t>
  </si>
  <si>
    <t>End of DaysÂ </t>
  </si>
  <si>
    <t>Adventure|Drama|Thriller</t>
  </si>
  <si>
    <t>Blood DiamondÂ </t>
  </si>
  <si>
    <t>Biography|Comedy|Crime|Drama</t>
  </si>
  <si>
    <t>The Wolf of Wall StreetÂ </t>
  </si>
  <si>
    <t>Batman ForeverÂ </t>
  </si>
  <si>
    <t>Action|Sci-Fi|War</t>
  </si>
  <si>
    <t>Starship TroopersÂ </t>
  </si>
  <si>
    <t>Tom Tykwer</t>
  </si>
  <si>
    <t>Drama|Sci-Fi</t>
  </si>
  <si>
    <t>Cloud AtlasÂ </t>
  </si>
  <si>
    <t>Action|Adventure|Animation|Family|Fantasy</t>
  </si>
  <si>
    <t>Legend of the Guardians: The Owls of Ga'HooleÂ </t>
  </si>
  <si>
    <t>Pitof</t>
  </si>
  <si>
    <t>Action|Crime|Fantasy|Romance|Thriller</t>
  </si>
  <si>
    <t>CatwomanÂ </t>
  </si>
  <si>
    <t>HerculesÂ </t>
  </si>
  <si>
    <t>Treasure PlanetÂ </t>
  </si>
  <si>
    <t>Brad Silberling</t>
  </si>
  <si>
    <t>Adventure|Comedy|Sci-Fi</t>
  </si>
  <si>
    <t>Land of the LostÂ </t>
  </si>
  <si>
    <t>Patrick Hughes</t>
  </si>
  <si>
    <t>The Expendables 3Â </t>
  </si>
  <si>
    <t>Ericson Core</t>
  </si>
  <si>
    <t>Action|Crime|Sport|Thriller</t>
  </si>
  <si>
    <t>Point BreakÂ </t>
  </si>
  <si>
    <t>Lawrence Guterman</t>
  </si>
  <si>
    <t>Son of the MaskÂ </t>
  </si>
  <si>
    <t>Action|Adventure|Biography|Drama|History|Thriller</t>
  </si>
  <si>
    <t>In the Heart of the SeaÂ </t>
  </si>
  <si>
    <t>Ron Underwood</t>
  </si>
  <si>
    <t>Action|Comedy|Sci-Fi</t>
  </si>
  <si>
    <t>The Adventures of Pluto NashÂ </t>
  </si>
  <si>
    <t>Action|Drama|Thriller|War</t>
  </si>
  <si>
    <t>Green ZoneÂ </t>
  </si>
  <si>
    <t>Steve Martino</t>
  </si>
  <si>
    <t>The Peanuts MovieÂ </t>
  </si>
  <si>
    <t>David Mamet</t>
  </si>
  <si>
    <t>Drama|Mystery|Thriller</t>
  </si>
  <si>
    <t>The Spanish PrisonerÂ </t>
  </si>
  <si>
    <t>Action|Adventure|Fantasy|Thriller</t>
  </si>
  <si>
    <t>The Mummy ReturnsÂ </t>
  </si>
  <si>
    <t>Crime|Drama</t>
  </si>
  <si>
    <t>Gangs of New YorkÂ </t>
  </si>
  <si>
    <t>Yimou Zhang</t>
  </si>
  <si>
    <t>Drama|History|Romance|War</t>
  </si>
  <si>
    <t>The Flowers of WarÂ </t>
  </si>
  <si>
    <t>Mandarin</t>
  </si>
  <si>
    <t>Ash Brannon</t>
  </si>
  <si>
    <t>Animation|Comedy|Family|Sport</t>
  </si>
  <si>
    <t>Surf's UpÂ </t>
  </si>
  <si>
    <t>Frank Oz</t>
  </si>
  <si>
    <t>Comedy|Sci-Fi|Thriller</t>
  </si>
  <si>
    <t>The Stepford WivesÂ </t>
  </si>
  <si>
    <t>Drama|History|War</t>
  </si>
  <si>
    <t>Black Hawk DownÂ </t>
  </si>
  <si>
    <t>Jay Roach</t>
  </si>
  <si>
    <t>The CampaignÂ </t>
  </si>
  <si>
    <t>Luc Besson</t>
  </si>
  <si>
    <t>The Fifth ElementÂ </t>
  </si>
  <si>
    <t>Michael Patrick King</t>
  </si>
  <si>
    <t>Sex and the City 2Â </t>
  </si>
  <si>
    <t>Bibo Bergeron</t>
  </si>
  <si>
    <t>Adventure|Animation|Comedy|Family|Romance</t>
  </si>
  <si>
    <t>The Road to El DoradoÂ </t>
  </si>
  <si>
    <t>Ice Age: Continental DriftÂ </t>
  </si>
  <si>
    <t>Drama|Family|Fantasy|Romance</t>
  </si>
  <si>
    <t>CinderellaÂ </t>
  </si>
  <si>
    <t>Drama|Fantasy|Thriller</t>
  </si>
  <si>
    <t>The Lovely BonesÂ </t>
  </si>
  <si>
    <t>Finding NemoÂ </t>
  </si>
  <si>
    <t>The Lord of the Rings: The Return of the KingÂ </t>
  </si>
  <si>
    <t>The Lord of the Rings: The Two TowersÂ </t>
  </si>
  <si>
    <t>Sergey Bodrov</t>
  </si>
  <si>
    <t>Seventh SonÂ </t>
  </si>
  <si>
    <t>Lara Croft: Tomb RaiderÂ </t>
  </si>
  <si>
    <t>Wally Pfister</t>
  </si>
  <si>
    <t>Drama|Mystery|Romance|Sci-Fi|Thriller</t>
  </si>
  <si>
    <t>TranscendenceÂ </t>
  </si>
  <si>
    <t>Jurassic Park IIIÂ </t>
  </si>
  <si>
    <t>Rupert Wyatt</t>
  </si>
  <si>
    <t>Rise of the Planet of the ApesÂ </t>
  </si>
  <si>
    <t>Mark Waters</t>
  </si>
  <si>
    <t>The Spiderwick ChroniclesÂ </t>
  </si>
  <si>
    <t>John Moore</t>
  </si>
  <si>
    <t>A Good Day to Die HardÂ </t>
  </si>
  <si>
    <t>John Lee Hancock</t>
  </si>
  <si>
    <t>Drama|History|War|Western</t>
  </si>
  <si>
    <t>The AlamoÂ </t>
  </si>
  <si>
    <t>Action|Adventure|Animation|Family</t>
  </si>
  <si>
    <t>The IncrediblesÂ </t>
  </si>
  <si>
    <t>Renny Harlin</t>
  </si>
  <si>
    <t>Cutthroat IslandÂ </t>
  </si>
  <si>
    <t>Percy Jackson &amp; the Olympians: The Lightning ThiefÂ </t>
  </si>
  <si>
    <t>Adventure|Comedy|Family|Mystery|Sci-Fi</t>
  </si>
  <si>
    <t>Men in BlackÂ </t>
  </si>
  <si>
    <t>Toy Story 2Â </t>
  </si>
  <si>
    <t>UnstoppableÂ </t>
  </si>
  <si>
    <t>Rush Hour 2Â </t>
  </si>
  <si>
    <t>Drama|Fantasy|Horror|Mystery|Thriller</t>
  </si>
  <si>
    <t>What Lies BeneathÂ </t>
  </si>
  <si>
    <t>Phil Lord</t>
  </si>
  <si>
    <t>Animation|Comedy|Family|Sci-Fi</t>
  </si>
  <si>
    <t>Cloudy with a Chance of MeatballsÂ </t>
  </si>
  <si>
    <t>Ice Age: Dawn of the DinosaursÂ </t>
  </si>
  <si>
    <t>Ben Stiller</t>
  </si>
  <si>
    <t>Adventure|Comedy|Drama|Fantasy|Romance</t>
  </si>
  <si>
    <t>The Secret Life of Walter MittyÂ </t>
  </si>
  <si>
    <t>Action|Adventure|Comedy|Crime|Thriller</t>
  </si>
  <si>
    <t>Charlie's AngelsÂ </t>
  </si>
  <si>
    <t>Crime|Drama|Thriller</t>
  </si>
  <si>
    <t>The DepartedÂ </t>
  </si>
  <si>
    <t>Tony Bancroft</t>
  </si>
  <si>
    <t>Adventure|Animation|Family|Fantasy|Musical|War</t>
  </si>
  <si>
    <t>MulanÂ </t>
  </si>
  <si>
    <t>Action|Comedy</t>
  </si>
  <si>
    <t>Tropic ThunderÂ </t>
  </si>
  <si>
    <t>Crime|Drama|Mystery|Thriller</t>
  </si>
  <si>
    <t>The Girl with the Dragon TattooÂ </t>
  </si>
  <si>
    <t>Die Hard with a VengeanceÂ </t>
  </si>
  <si>
    <t>Sherlock HolmesÂ </t>
  </si>
  <si>
    <t>Timur Bekmambetov</t>
  </si>
  <si>
    <t>Adventure|Drama|History</t>
  </si>
  <si>
    <t>Ben-HurÂ </t>
  </si>
  <si>
    <t>Action|Adventure|Animation|Family|Fantasy|Sci-Fi</t>
  </si>
  <si>
    <t>Atlantis: The Lost EmpireÂ </t>
  </si>
  <si>
    <t>Walt Becker</t>
  </si>
  <si>
    <t>Adventure|Animation|Comedy|Family|Fantasy|Music</t>
  </si>
  <si>
    <t>Alvin and the Chipmunks: The Road ChipÂ </t>
  </si>
  <si>
    <t>Drama|History|Thriller|War</t>
  </si>
  <si>
    <t>ValkyrieÂ </t>
  </si>
  <si>
    <t>Dennis Dugan</t>
  </si>
  <si>
    <t>You Don't Mess with the ZohanÂ </t>
  </si>
  <si>
    <t>Action|Animation|Comedy|Sci-Fi</t>
  </si>
  <si>
    <t>PixelsÂ </t>
  </si>
  <si>
    <t>A.I. Artificial IntelligenceÂ </t>
  </si>
  <si>
    <t>Comedy|Family|Fantasy|Horror|Mystery</t>
  </si>
  <si>
    <t>The Haunted MansionÂ </t>
  </si>
  <si>
    <t>Drama|Mystery|Sci-Fi|Thriller</t>
  </si>
  <si>
    <t>ContactÂ </t>
  </si>
  <si>
    <t>Action|Horror|Sci-Fi|Thriller</t>
  </si>
  <si>
    <t>Hollow ManÂ </t>
  </si>
  <si>
    <t>Sydney Pollack</t>
  </si>
  <si>
    <t>Crime|Mystery|Thriller</t>
  </si>
  <si>
    <t>The InterpreterÂ </t>
  </si>
  <si>
    <t>Aboriginal</t>
  </si>
  <si>
    <t>Thor Freudenthal</t>
  </si>
  <si>
    <t>Percy Jackson: Sea of MonstersÂ </t>
  </si>
  <si>
    <t>Lara Croft Tomb Raider: The Cradle of LifeÂ </t>
  </si>
  <si>
    <t>Action|Adventure|Comedy|Crime|Mystery|Thriller</t>
  </si>
  <si>
    <t>Now You See Me 2Â </t>
  </si>
  <si>
    <t>The SaintÂ </t>
  </si>
  <si>
    <t>Spy GameÂ </t>
  </si>
  <si>
    <t>Brian De Palma</t>
  </si>
  <si>
    <t>Mission to MarsÂ </t>
  </si>
  <si>
    <t>RioÂ </t>
  </si>
  <si>
    <t>Comedy|Drama|Sci-Fi</t>
  </si>
  <si>
    <t>Bicentennial ManÂ </t>
  </si>
  <si>
    <t>Mick Jackson</t>
  </si>
  <si>
    <t>VolcanoÂ </t>
  </si>
  <si>
    <t>Alan J. Pakula</t>
  </si>
  <si>
    <t>The Devil's OwnÂ </t>
  </si>
  <si>
    <t>Kathryn Bigelow</t>
  </si>
  <si>
    <t>K-19: The WidowmakerÂ </t>
  </si>
  <si>
    <t>John Milius</t>
  </si>
  <si>
    <t>Conan the BarbarianÂ </t>
  </si>
  <si>
    <t>Cinderella ManÂ </t>
  </si>
  <si>
    <t>Andrey Konchalovskiy</t>
  </si>
  <si>
    <t>Action|Family|Fantasy|Musical</t>
  </si>
  <si>
    <t>The Nutcracker in 3DÂ </t>
  </si>
  <si>
    <t>Gary Ross</t>
  </si>
  <si>
    <t>Drama|History|Sport</t>
  </si>
  <si>
    <t>SeabiscuitÂ </t>
  </si>
  <si>
    <t>TwisterÂ </t>
  </si>
  <si>
    <t>Adventure|Drama|Romance</t>
  </si>
  <si>
    <t>Cast AwayÂ </t>
  </si>
  <si>
    <t>Animation|Comedy|Family|Music|Romance</t>
  </si>
  <si>
    <t>Happy FeetÂ </t>
  </si>
  <si>
    <t>The Bourne SupremacyÂ </t>
  </si>
  <si>
    <t>Air Force OneÂ </t>
  </si>
  <si>
    <t>Ocean's ElevenÂ </t>
  </si>
  <si>
    <t>Paul W.S. Anderson</t>
  </si>
  <si>
    <t>The Three MusketeersÂ </t>
  </si>
  <si>
    <t>Genndy Tartakovsky</t>
  </si>
  <si>
    <t>Hotel TransylvaniaÂ </t>
  </si>
  <si>
    <t>Kevin Lima</t>
  </si>
  <si>
    <t>Animation|Comedy|Family|Fantasy|Musical|Romance</t>
  </si>
  <si>
    <t>EnchantedÂ </t>
  </si>
  <si>
    <t>Crime|Drama|Horror|Mystery|Thriller</t>
  </si>
  <si>
    <t xml:space="preserve">HannibalÂ             </t>
  </si>
  <si>
    <t>Daniel Espinosa</t>
  </si>
  <si>
    <t>Safe HouseÂ </t>
  </si>
  <si>
    <t>Adventure|Comedy|Family</t>
  </si>
  <si>
    <t>102 DalmatiansÂ </t>
  </si>
  <si>
    <t>Tower HeistÂ </t>
  </si>
  <si>
    <t>Nancy Meyers</t>
  </si>
  <si>
    <t>The HolidayÂ </t>
  </si>
  <si>
    <t>Enemy of the StateÂ </t>
  </si>
  <si>
    <t>It's ComplicatedÂ </t>
  </si>
  <si>
    <t>Ocean's ThirteenÂ </t>
  </si>
  <si>
    <t>Roger Allers</t>
  </si>
  <si>
    <t>Open SeasonÂ </t>
  </si>
  <si>
    <t>Neil Burger</t>
  </si>
  <si>
    <t>DivergentÂ </t>
  </si>
  <si>
    <t>Jean-Jacques Annaud</t>
  </si>
  <si>
    <t>Enemy at the GatesÂ </t>
  </si>
  <si>
    <t>The RundownÂ </t>
  </si>
  <si>
    <t>Action|Adventure|Comedy|Fantasy</t>
  </si>
  <si>
    <t>Last Action HeroÂ </t>
  </si>
  <si>
    <t>Memoirs of a GeishaÂ </t>
  </si>
  <si>
    <t>The Fast and the Furious: Tokyo DriftÂ </t>
  </si>
  <si>
    <t>Sarah Smith</t>
  </si>
  <si>
    <t>Arthur ChristmasÂ </t>
  </si>
  <si>
    <t>Martin Brest</t>
  </si>
  <si>
    <t>Meet Joe BlackÂ </t>
  </si>
  <si>
    <t>Andrew Davis</t>
  </si>
  <si>
    <t>Collateral DamageÂ </t>
  </si>
  <si>
    <t>Bob Fosse</t>
  </si>
  <si>
    <t>Comedy|Drama|Music|Musical</t>
  </si>
  <si>
    <t>All That JazzÂ </t>
  </si>
  <si>
    <t>Tarsem Singh</t>
  </si>
  <si>
    <t>Adventure|Comedy|Drama|Family|Fantasy</t>
  </si>
  <si>
    <t>Mirror MirrorÂ </t>
  </si>
  <si>
    <t>Edgar Wright</t>
  </si>
  <si>
    <t>Action|Comedy|Fantasy|Romance</t>
  </si>
  <si>
    <t>Scott Pilgrim vs. the WorldÂ </t>
  </si>
  <si>
    <t>Jon Amiel</t>
  </si>
  <si>
    <t>The CoreÂ </t>
  </si>
  <si>
    <t>Peter Segal</t>
  </si>
  <si>
    <t>Comedy|Romance|Sci-Fi</t>
  </si>
  <si>
    <t>Nutty Professor II: The KlumpsÂ </t>
  </si>
  <si>
    <t>Adventure|Comedy|Mystery</t>
  </si>
  <si>
    <t>Scooby-DooÂ </t>
  </si>
  <si>
    <t>Pete Travis</t>
  </si>
  <si>
    <t>DreddÂ </t>
  </si>
  <si>
    <t>Comedy|Drama|Fantasy|Romance</t>
  </si>
  <si>
    <t>ClickÂ </t>
  </si>
  <si>
    <t>George A. Romero</t>
  </si>
  <si>
    <t>CreepshowÂ </t>
  </si>
  <si>
    <t>Action|Comedy|Family|Fantasy</t>
  </si>
  <si>
    <t>Cats &amp; Dogs: The Revenge of Kitty GaloreÂ </t>
  </si>
  <si>
    <t>JumperÂ </t>
  </si>
  <si>
    <t>Action|Adventure|Fantasy|Horror|Sci-Fi</t>
  </si>
  <si>
    <t>Hellboy II: The Golden ArmyÂ </t>
  </si>
  <si>
    <t>Crime|Drama|History|Mystery|Thriller</t>
  </si>
  <si>
    <t>ZodiacÂ </t>
  </si>
  <si>
    <t>The 6th DayÂ </t>
  </si>
  <si>
    <t>Comedy|Drama</t>
  </si>
  <si>
    <t>Bruce AlmightyÂ </t>
  </si>
  <si>
    <t>Sylvester Stallone</t>
  </si>
  <si>
    <t>The ExpendablesÂ </t>
  </si>
  <si>
    <t>Mission: ImpossibleÂ </t>
  </si>
  <si>
    <t>The Hunger GamesÂ </t>
  </si>
  <si>
    <t>Todd Phillips</t>
  </si>
  <si>
    <t>The Hangover Part IIÂ </t>
  </si>
  <si>
    <t>Batman ReturnsÂ </t>
  </si>
  <si>
    <t>Over the HedgeÂ </t>
  </si>
  <si>
    <t>Adventure|Animation|Comedy|Drama|Family|Fantasy|Sci-Fi</t>
  </si>
  <si>
    <t>Lilo &amp; StitchÂ </t>
  </si>
  <si>
    <t>Gary Winick</t>
  </si>
  <si>
    <t>Charlotte's WebÂ </t>
  </si>
  <si>
    <t>Mimi Leder</t>
  </si>
  <si>
    <t>Action|Drama|Romance|Sci-Fi|Thriller</t>
  </si>
  <si>
    <t>Deep ImpactÂ </t>
  </si>
  <si>
    <t>RED 2Â </t>
  </si>
  <si>
    <t>Comedy|Crime|Sport</t>
  </si>
  <si>
    <t>The Longest YardÂ </t>
  </si>
  <si>
    <t>Alvin and the Chipmunks: ChipwreckedÂ </t>
  </si>
  <si>
    <t>Grown Ups 2Â </t>
  </si>
  <si>
    <t>Get SmartÂ </t>
  </si>
  <si>
    <t>Something's Gotta GiveÂ </t>
  </si>
  <si>
    <t>Shutter IslandÂ </t>
  </si>
  <si>
    <t>Seth Gordon</t>
  </si>
  <si>
    <t>Four ChristmasesÂ </t>
  </si>
  <si>
    <t>RobotsÂ </t>
  </si>
  <si>
    <t>Face/OffÂ </t>
  </si>
  <si>
    <t>Adam Shankman</t>
  </si>
  <si>
    <t>Comedy|Family|Fantasy|Romance</t>
  </si>
  <si>
    <t>Bedtime StoriesÂ </t>
  </si>
  <si>
    <t>Road to PerditionÂ </t>
  </si>
  <si>
    <t>Just Go with ItÂ </t>
  </si>
  <si>
    <t>Action|Adventure|Crime|Drama|Sci-Fi|Thriller</t>
  </si>
  <si>
    <t xml:space="preserve">DaredevilÂ             </t>
  </si>
  <si>
    <t>Con AirÂ </t>
  </si>
  <si>
    <t>D.J. Caruso</t>
  </si>
  <si>
    <t>Eagle EyeÂ </t>
  </si>
  <si>
    <t>Anthony Minghella</t>
  </si>
  <si>
    <t>Adventure|Drama|History|Romance|War</t>
  </si>
  <si>
    <t>Cold MountainÂ </t>
  </si>
  <si>
    <t>Albert Hughes</t>
  </si>
  <si>
    <t>The Book of EliÂ </t>
  </si>
  <si>
    <t>Les Mayfield</t>
  </si>
  <si>
    <t>Comedy|Family|Sci-Fi</t>
  </si>
  <si>
    <t>FlubberÂ </t>
  </si>
  <si>
    <t>Fantasy|Horror|Mystery|Thriller</t>
  </si>
  <si>
    <t>The HauntingÂ </t>
  </si>
  <si>
    <t>Joe Pytka</t>
  </si>
  <si>
    <t>Adventure|Animation|Comedy|Family|Fantasy|Sci-Fi|Sport</t>
  </si>
  <si>
    <t>Space JamÂ </t>
  </si>
  <si>
    <t>Adventure|Comedy|Crime|Family|Mystery</t>
  </si>
  <si>
    <t>The Pink PantherÂ </t>
  </si>
  <si>
    <t>Scott Derrickson</t>
  </si>
  <si>
    <t>Drama|Sci-Fi|Thriller</t>
  </si>
  <si>
    <t>The Day the Earth Stood StillÂ </t>
  </si>
  <si>
    <t>Action|Crime|Mystery|Romance|Thriller</t>
  </si>
  <si>
    <t>Conspiracy TheoryÂ </t>
  </si>
  <si>
    <t>FuryÂ </t>
  </si>
  <si>
    <t>Ivan Reitman</t>
  </si>
  <si>
    <t>Action|Adventure|Comedy|Romance</t>
  </si>
  <si>
    <t>Six Days Seven NightsÂ </t>
  </si>
  <si>
    <t>Eric Brevig</t>
  </si>
  <si>
    <t>Yogi BearÂ </t>
  </si>
  <si>
    <t>Kelly Asbury</t>
  </si>
  <si>
    <t>Adventure|Animation|Family|Western</t>
  </si>
  <si>
    <t>Spirit: Stallion of the CimarronÂ </t>
  </si>
  <si>
    <t>Comedy|Family|Romance</t>
  </si>
  <si>
    <t>ZookeeperÂ </t>
  </si>
  <si>
    <t>Stephen Hopkins</t>
  </si>
  <si>
    <t>Action|Adventure|Family|Sci-Fi|Thriller</t>
  </si>
  <si>
    <t>Lost in SpaceÂ </t>
  </si>
  <si>
    <t>Jonathan Demme</t>
  </si>
  <si>
    <t>The Manchurian CandidateÂ </t>
  </si>
  <si>
    <t>Henry Jaglom</t>
  </si>
  <si>
    <t>DÃ©jÃ  VuÂ </t>
  </si>
  <si>
    <t>Hotel Transylvania 2Â </t>
  </si>
  <si>
    <t xml:space="preserve">BewitchedÂ             </t>
  </si>
  <si>
    <t>James Algar</t>
  </si>
  <si>
    <t>Animation|Family|Fantasy|Music</t>
  </si>
  <si>
    <t>Fantasia 2000Â </t>
  </si>
  <si>
    <t>The Time MachineÂ </t>
  </si>
  <si>
    <t>Action|Adventure|Family|Fantasy|Thriller</t>
  </si>
  <si>
    <t>Mighty Joe YoungÂ </t>
  </si>
  <si>
    <t>SwordfishÂ </t>
  </si>
  <si>
    <t>The Legend of ZorroÂ </t>
  </si>
  <si>
    <t>Spanish</t>
  </si>
  <si>
    <t>Vincent Ward</t>
  </si>
  <si>
    <t>What Dreams May ComeÂ </t>
  </si>
  <si>
    <t>Steven Brill</t>
  </si>
  <si>
    <t>Comedy|Fantasy</t>
  </si>
  <si>
    <t>Little NickyÂ </t>
  </si>
  <si>
    <t>Terry Gilliam</t>
  </si>
  <si>
    <t>Action|Adventure|Comedy|Fantasy|Thriller</t>
  </si>
  <si>
    <t>The Brothers GrimmÂ </t>
  </si>
  <si>
    <t>Mars Attacks!Â </t>
  </si>
  <si>
    <t>Lucile Hadzihalilovic</t>
  </si>
  <si>
    <t>Drama|Horror|Mystery|Sci-Fi</t>
  </si>
  <si>
    <t>EvolutionÂ </t>
  </si>
  <si>
    <t>The EdgeÂ </t>
  </si>
  <si>
    <t>Action|Sci-Fi|Thriller</t>
  </si>
  <si>
    <t>SurrogatesÂ </t>
  </si>
  <si>
    <t>Drama|History|Thriller</t>
  </si>
  <si>
    <t>Thirteen DaysÂ </t>
  </si>
  <si>
    <t>DaylightÂ </t>
  </si>
  <si>
    <t>Barry Cook</t>
  </si>
  <si>
    <t>Adventure|Animation|Family</t>
  </si>
  <si>
    <t>Walking with Dinosaurs 3DÂ </t>
  </si>
  <si>
    <t>Roger Christian</t>
  </si>
  <si>
    <t>Battlefield EarthÂ </t>
  </si>
  <si>
    <t>Joe Dante</t>
  </si>
  <si>
    <t>Looney Tunes: Back in ActionÂ </t>
  </si>
  <si>
    <t>Drama|Musical|Romance</t>
  </si>
  <si>
    <t>NineÂ </t>
  </si>
  <si>
    <t>TimelineÂ </t>
  </si>
  <si>
    <t>Kevin Costner</t>
  </si>
  <si>
    <t>The PostmanÂ </t>
  </si>
  <si>
    <t>Babe: Pig in the CityÂ </t>
  </si>
  <si>
    <t>The Last Witch HunterÂ </t>
  </si>
  <si>
    <t>Antony Hoffman</t>
  </si>
  <si>
    <t>Red PlanetÂ </t>
  </si>
  <si>
    <t>Arthur and the InvisiblesÂ </t>
  </si>
  <si>
    <t>Jacques Perrin</t>
  </si>
  <si>
    <t>Documentary|Drama</t>
  </si>
  <si>
    <t>OceansÂ </t>
  </si>
  <si>
    <t>A Sound of ThunderÂ </t>
  </si>
  <si>
    <t>Action|Adventure|Drama|History|Romance</t>
  </si>
  <si>
    <t>PompeiiÂ </t>
  </si>
  <si>
    <t>AndrÃ©s Couturier</t>
  </si>
  <si>
    <t>Animation|Family</t>
  </si>
  <si>
    <t>Top Cat BeginsÂ </t>
  </si>
  <si>
    <t>A Beautiful MindÂ </t>
  </si>
  <si>
    <t>Adventure|Animation|Drama|Family|Musical</t>
  </si>
  <si>
    <t>The Lion KingÂ </t>
  </si>
  <si>
    <t>Journey 2: The Mysterious IslandÂ </t>
  </si>
  <si>
    <t>Cody Cameron</t>
  </si>
  <si>
    <t>Animation|Comedy|Family|Fantasy|Sci-Fi</t>
  </si>
  <si>
    <t>Cloudy with a Chance of Meatballs 2Â </t>
  </si>
  <si>
    <t>Red DragonÂ </t>
  </si>
  <si>
    <t>HidalgoÂ </t>
  </si>
  <si>
    <t>Jack and JillÂ </t>
  </si>
  <si>
    <t>John Singleton</t>
  </si>
  <si>
    <t>2 Fast 2 FuriousÂ </t>
  </si>
  <si>
    <t>Adventure|Animation|Drama|Family|Fantasy</t>
  </si>
  <si>
    <t>The Little PrinceÂ </t>
  </si>
  <si>
    <t>Oliver Hirschbiegel</t>
  </si>
  <si>
    <t>Sci-Fi|Thriller</t>
  </si>
  <si>
    <t>The InvasionÂ </t>
  </si>
  <si>
    <t>Des McAnuff</t>
  </si>
  <si>
    <t>The Adventures of Rocky &amp; BullwinkleÂ </t>
  </si>
  <si>
    <t>Yarrow Cheney</t>
  </si>
  <si>
    <t>Animation|Comedy|Family</t>
  </si>
  <si>
    <t>The Secret Life of PetsÂ </t>
  </si>
  <si>
    <t>Stephen Norrington</t>
  </si>
  <si>
    <t>The League of Extraordinary GentlemenÂ </t>
  </si>
  <si>
    <t>Pierre Coffin</t>
  </si>
  <si>
    <t>Despicable Me 2Â </t>
  </si>
  <si>
    <t>Independence DayÂ </t>
  </si>
  <si>
    <t>The Lost World: Jurassic ParkÂ </t>
  </si>
  <si>
    <t>MadagascarÂ </t>
  </si>
  <si>
    <t>Children of MenÂ </t>
  </si>
  <si>
    <t>X-MenÂ </t>
  </si>
  <si>
    <t>Action|Crime|Fantasy|Thriller</t>
  </si>
  <si>
    <t>WantedÂ </t>
  </si>
  <si>
    <t>The RockÂ </t>
  </si>
  <si>
    <t>Ice Age: The MeltdownÂ </t>
  </si>
  <si>
    <t>50 First DatesÂ </t>
  </si>
  <si>
    <t>Comedy|Drama|Family|Music|Musical|Romance</t>
  </si>
  <si>
    <t>HairsprayÂ </t>
  </si>
  <si>
    <t>Horror|Mystery|Thriller</t>
  </si>
  <si>
    <t>Exorcist: The BeginningÂ </t>
  </si>
  <si>
    <t>David Kellogg</t>
  </si>
  <si>
    <t>Action|Adventure|Comedy|Family|Sci-Fi</t>
  </si>
  <si>
    <t>Inspector GadgetÂ </t>
  </si>
  <si>
    <t>Now You See MeÂ </t>
  </si>
  <si>
    <t>Grown UpsÂ </t>
  </si>
  <si>
    <t>The TerminalÂ </t>
  </si>
  <si>
    <t xml:space="preserve">ConstantineÂ             </t>
  </si>
  <si>
    <t>Comedy|Family</t>
  </si>
  <si>
    <t>Hotel for DogsÂ </t>
  </si>
  <si>
    <t>Vertical LimitÂ </t>
  </si>
  <si>
    <t>Mike Nichols</t>
  </si>
  <si>
    <t>Biography|Comedy|Drama|History</t>
  </si>
  <si>
    <t>Charlie Wilson's WarÂ </t>
  </si>
  <si>
    <t>Shark TaleÂ </t>
  </si>
  <si>
    <t>Drama|Music|Musical</t>
  </si>
  <si>
    <t>DreamgirlsÂ </t>
  </si>
  <si>
    <t>Crime|Drama|Mystery</t>
  </si>
  <si>
    <t xml:space="preserve">LifeÂ             </t>
  </si>
  <si>
    <t>F. Gary Gray</t>
  </si>
  <si>
    <t>Comedy|Crime|Music</t>
  </si>
  <si>
    <t>Be CoolÂ </t>
  </si>
  <si>
    <t>MunichÂ </t>
  </si>
  <si>
    <t>Antoine Fuqua</t>
  </si>
  <si>
    <t>Tears of the SunÂ </t>
  </si>
  <si>
    <t>Robert Luketic</t>
  </si>
  <si>
    <t>Action|Comedy|Romance|Thriller</t>
  </si>
  <si>
    <t>KillersÂ </t>
  </si>
  <si>
    <t>The Man from U.N.C.L.E.Â </t>
  </si>
  <si>
    <t>SpanglishÂ </t>
  </si>
  <si>
    <t>Gil Kenan</t>
  </si>
  <si>
    <t>Animation|Comedy|Family|Fantasy|Mystery</t>
  </si>
  <si>
    <t>Monster HouseÂ </t>
  </si>
  <si>
    <t>Barry Levinson</t>
  </si>
  <si>
    <t>Comedy|Crime|Drama|Romance</t>
  </si>
  <si>
    <t>BanditsÂ </t>
  </si>
  <si>
    <t>Jerry Zucker</t>
  </si>
  <si>
    <t>Action|Adventure|Romance|Thriller</t>
  </si>
  <si>
    <t>First KnightÂ </t>
  </si>
  <si>
    <t>Andy Tennant</t>
  </si>
  <si>
    <t>Drama|History|Romance</t>
  </si>
  <si>
    <t>Anna and the KingÂ </t>
  </si>
  <si>
    <t>Action|Drama|Fantasy|Romance</t>
  </si>
  <si>
    <t>ImmortalsÂ </t>
  </si>
  <si>
    <t>Florent-Emilio Siri</t>
  </si>
  <si>
    <t>HostageÂ </t>
  </si>
  <si>
    <t>Don Bluth</t>
  </si>
  <si>
    <t>Action|Adventure|Animation|Family|Sci-Fi</t>
  </si>
  <si>
    <t>Titan A.E.Â </t>
  </si>
  <si>
    <t>Ron Shelton</t>
  </si>
  <si>
    <t>Hollywood HomicideÂ </t>
  </si>
  <si>
    <t>Action|Drama|Sci-Fi</t>
  </si>
  <si>
    <t>SoldierÂ </t>
  </si>
  <si>
    <t>David Pastor</t>
  </si>
  <si>
    <t>Drama|Horror|Sci-Fi|Thriller</t>
  </si>
  <si>
    <t>CarriersÂ </t>
  </si>
  <si>
    <t>Henry Selick</t>
  </si>
  <si>
    <t>Animation|Comedy|Fantasy</t>
  </si>
  <si>
    <t>MonkeyboneÂ </t>
  </si>
  <si>
    <t>Flight of the PhoenixÂ </t>
  </si>
  <si>
    <t>UnbreakableÂ </t>
  </si>
  <si>
    <t>Kyle Balda</t>
  </si>
  <si>
    <t>MinionsÂ </t>
  </si>
  <si>
    <t>Sucker PunchÂ </t>
  </si>
  <si>
    <t>Snake EyesÂ </t>
  </si>
  <si>
    <t>SphereÂ </t>
  </si>
  <si>
    <t>Clay Kaytis</t>
  </si>
  <si>
    <t>Action|Animation|Comedy|Family</t>
  </si>
  <si>
    <t>The Angry Birds MovieÂ </t>
  </si>
  <si>
    <t>Action|Adventure|Comedy|Romance|Thriller</t>
  </si>
  <si>
    <t>Fool's GoldÂ </t>
  </si>
  <si>
    <t>Judd Apatow</t>
  </si>
  <si>
    <t>Funny PeopleÂ </t>
  </si>
  <si>
    <t>The KingdomÂ </t>
  </si>
  <si>
    <t>Action|Comedy|Sport</t>
  </si>
  <si>
    <t>Talladega Nights: The Ballad of Ricky BobbyÂ </t>
  </si>
  <si>
    <t>Steve Carr</t>
  </si>
  <si>
    <t>Dr. Dolittle 2Â </t>
  </si>
  <si>
    <t>Mel Gibson</t>
  </si>
  <si>
    <t>Biography|Drama|History|War</t>
  </si>
  <si>
    <t>BraveheartÂ </t>
  </si>
  <si>
    <t>JarheadÂ </t>
  </si>
  <si>
    <t>David Silverman</t>
  </si>
  <si>
    <t>Adventure|Animation|Comedy</t>
  </si>
  <si>
    <t>The Simpsons MovieÂ </t>
  </si>
  <si>
    <t>Frank Darabont</t>
  </si>
  <si>
    <t>The MajesticÂ </t>
  </si>
  <si>
    <t>Action|Drama|Sport</t>
  </si>
  <si>
    <t>DrivenÂ </t>
  </si>
  <si>
    <t>Adventure|Drama|Family</t>
  </si>
  <si>
    <t>Two BrothersÂ </t>
  </si>
  <si>
    <t>Drama|Mystery|Romance|Thriller</t>
  </si>
  <si>
    <t>The VillageÂ </t>
  </si>
  <si>
    <t>Betty Thomas</t>
  </si>
  <si>
    <t>Doctor DolittleÂ </t>
  </si>
  <si>
    <t>SignsÂ </t>
  </si>
  <si>
    <t>Adventure|Animation|Comedy|Family|Fantasy|Romance</t>
  </si>
  <si>
    <t>Shrek 2Â </t>
  </si>
  <si>
    <t>CarsÂ </t>
  </si>
  <si>
    <t>Garry Marshall</t>
  </si>
  <si>
    <t>Runaway BrideÂ </t>
  </si>
  <si>
    <t>xXxÂ </t>
  </si>
  <si>
    <t>Paul Tibbitt</t>
  </si>
  <si>
    <t>The SpongeBob Movie: Sponge Out of WaterÂ </t>
  </si>
  <si>
    <t>RansomÂ </t>
  </si>
  <si>
    <t>Adventure|Drama|War</t>
  </si>
  <si>
    <t>Inglourious BasterdsÂ </t>
  </si>
  <si>
    <t>HookÂ </t>
  </si>
  <si>
    <t>Die Hard 2Â </t>
  </si>
  <si>
    <t>Clark Johnson</t>
  </si>
  <si>
    <t>Action|Adventure|Crime|Thriller</t>
  </si>
  <si>
    <t>S.W.A.T.Â </t>
  </si>
  <si>
    <t>Adventure|Drama|Fantasy|Mystery|Thriller</t>
  </si>
  <si>
    <t xml:space="preserve">Sleepy HollowÂ             </t>
  </si>
  <si>
    <t>Cameron Crowe</t>
  </si>
  <si>
    <t>Fantasy|Mystery|Romance|Sci-Fi|Thriller</t>
  </si>
  <si>
    <t>Vanilla SkyÂ </t>
  </si>
  <si>
    <t>Drama|Fantasy|Mystery|Thriller</t>
  </si>
  <si>
    <t>Lady in the WaterÂ </t>
  </si>
  <si>
    <t>AVP: Alien vs. PredatorÂ </t>
  </si>
  <si>
    <t>Animation|Comedy|Family|Fantasy|Music</t>
  </si>
  <si>
    <t>Alvin and the Chipmunks: The SqueakquelÂ </t>
  </si>
  <si>
    <t>Randall Wallace</t>
  </si>
  <si>
    <t>We Were SoldiersÂ </t>
  </si>
  <si>
    <t>Olympus Has FallenÂ </t>
  </si>
  <si>
    <t>Jonathan Frakes</t>
  </si>
  <si>
    <t>Star Trek: InsurrectionÂ </t>
  </si>
  <si>
    <t>Battle Los AngelesÂ </t>
  </si>
  <si>
    <t>Big FishÂ </t>
  </si>
  <si>
    <t>Drama|Horror|Romance|Thriller</t>
  </si>
  <si>
    <t>WolfÂ </t>
  </si>
  <si>
    <t>Drama|War</t>
  </si>
  <si>
    <t>War HorseÂ </t>
  </si>
  <si>
    <t>George Clooney</t>
  </si>
  <si>
    <t>The Monuments MenÂ </t>
  </si>
  <si>
    <t>The AbyssÂ </t>
  </si>
  <si>
    <t>Drama</t>
  </si>
  <si>
    <t>Wall Street: Money Never SleepsÂ </t>
  </si>
  <si>
    <t>Gary Shore</t>
  </si>
  <si>
    <t>Action|Drama|Fantasy|Horror|War</t>
  </si>
  <si>
    <t>Dracula UntoldÂ </t>
  </si>
  <si>
    <t>The SiegeÂ </t>
  </si>
  <si>
    <t>Adventure|Family|Fantasy|Romance</t>
  </si>
  <si>
    <t>StardustÂ </t>
  </si>
  <si>
    <t>Adventure|Biography|Drama|History|War</t>
  </si>
  <si>
    <t>Seven Years in TibetÂ </t>
  </si>
  <si>
    <t>The DilemmaÂ </t>
  </si>
  <si>
    <t>Bad CompanyÂ </t>
  </si>
  <si>
    <t>Andrzej Bartkowiak</t>
  </si>
  <si>
    <t>Action|Adventure|Horror|Sci-Fi</t>
  </si>
  <si>
    <t>DoomÂ </t>
  </si>
  <si>
    <t>I SpyÂ </t>
  </si>
  <si>
    <t>MÃ¥ns MÃ¥rlind</t>
  </si>
  <si>
    <t>Action|Fantasy|Horror</t>
  </si>
  <si>
    <t>Underworld: AwakeningÂ </t>
  </si>
  <si>
    <t>Comedy|Drama|Musical|Romance</t>
  </si>
  <si>
    <t>Rock of AgesÂ </t>
  </si>
  <si>
    <t>Gregory Hoblit</t>
  </si>
  <si>
    <t>Hart's WarÂ </t>
  </si>
  <si>
    <t>Gary McKendry</t>
  </si>
  <si>
    <t>Killer EliteÂ </t>
  </si>
  <si>
    <t>Action|Sci-Fi|Sport</t>
  </si>
  <si>
    <t>RollerballÂ </t>
  </si>
  <si>
    <t>Wych Kaosayananda</t>
  </si>
  <si>
    <t>Ballistic: Ecks vs. SeverÂ </t>
  </si>
  <si>
    <t>Mikael Salomon</t>
  </si>
  <si>
    <t>Hard RainÂ </t>
  </si>
  <si>
    <t>Bobby Farrelly</t>
  </si>
  <si>
    <t>Action|Adventure|Animation|Comedy|Crime|Family|Fantasy</t>
  </si>
  <si>
    <t>Osmosis JonesÂ </t>
  </si>
  <si>
    <t>Adventure|Animation|Family|Fantasy|Musical</t>
  </si>
  <si>
    <t>Legends of Oz: Dorothy's ReturnÂ </t>
  </si>
  <si>
    <t>BlackhatÂ </t>
  </si>
  <si>
    <t>Kerry Conran</t>
  </si>
  <si>
    <t>Sky Captain and the World of TomorrowÂ </t>
  </si>
  <si>
    <t>Michael Caton-Jones</t>
  </si>
  <si>
    <t>Basic Instinct 2Â </t>
  </si>
  <si>
    <t>Mikael HÃ¥fstrÃ¶m</t>
  </si>
  <si>
    <t>Action|Crime|Mystery|Sci-Fi|Thriller</t>
  </si>
  <si>
    <t>Escape PlanÂ </t>
  </si>
  <si>
    <t>The Legend of HerculesÂ </t>
  </si>
  <si>
    <t>Phil Alden Robinson</t>
  </si>
  <si>
    <t>The Sum of All FearsÂ </t>
  </si>
  <si>
    <t>David Slade</t>
  </si>
  <si>
    <t>The Twilight Saga: EclipseÂ </t>
  </si>
  <si>
    <t>The ScoreÂ </t>
  </si>
  <si>
    <t>Despicable MeÂ </t>
  </si>
  <si>
    <t>Joseph Ruben</t>
  </si>
  <si>
    <t>Action|Comedy|Crime|Drama|Thriller</t>
  </si>
  <si>
    <t>Money TrainÂ </t>
  </si>
  <si>
    <t>Seth MacFarlane</t>
  </si>
  <si>
    <t>Ted 2Â </t>
  </si>
  <si>
    <t>Alejandro AmenÃ¡bar</t>
  </si>
  <si>
    <t>Adventure|Drama|History|Romance</t>
  </si>
  <si>
    <t>AgoraÂ </t>
  </si>
  <si>
    <t>Kinka Usher</t>
  </si>
  <si>
    <t>Mystery MenÂ </t>
  </si>
  <si>
    <t>Hall PassÂ </t>
  </si>
  <si>
    <t>Biography|Drama|Thriller</t>
  </si>
  <si>
    <t>The InsiderÂ </t>
  </si>
  <si>
    <t>Craig Gillespie</t>
  </si>
  <si>
    <t>Action|Drama|History|Thriller</t>
  </si>
  <si>
    <t>The Finest HoursÂ </t>
  </si>
  <si>
    <t>Body of LiesÂ </t>
  </si>
  <si>
    <t>Dinner for SchmucksÂ </t>
  </si>
  <si>
    <t>Abraham Lincoln: Vampire HunterÂ </t>
  </si>
  <si>
    <t>EntrapmentÂ </t>
  </si>
  <si>
    <t xml:space="preserve">Last Man StandingÂ             </t>
  </si>
  <si>
    <t>Rob Bowman</t>
  </si>
  <si>
    <t>The X FilesÂ </t>
  </si>
  <si>
    <t>Doug Lefler</t>
  </si>
  <si>
    <t>Action|Adventure|Fantasy|War</t>
  </si>
  <si>
    <t>The Last LegionÂ </t>
  </si>
  <si>
    <t>Saving Private RyanÂ </t>
  </si>
  <si>
    <t>Scott Waugh</t>
  </si>
  <si>
    <t>Need for SpeedÂ </t>
  </si>
  <si>
    <t>Comedy|Fantasy|Romance</t>
  </si>
  <si>
    <t>What Women WantÂ </t>
  </si>
  <si>
    <t>Ice AgeÂ </t>
  </si>
  <si>
    <t>Lawrence Kasdan</t>
  </si>
  <si>
    <t>DreamcatcherÂ </t>
  </si>
  <si>
    <t>LincolnÂ </t>
  </si>
  <si>
    <t>The MatrixÂ </t>
  </si>
  <si>
    <t>Apollo 13Â </t>
  </si>
  <si>
    <t>Michael Lembeck</t>
  </si>
  <si>
    <t>The Santa Clause 2Â </t>
  </si>
  <si>
    <t>Tom Hooper</t>
  </si>
  <si>
    <t>Les MisÃ©rablesÂ </t>
  </si>
  <si>
    <t>Nora Ephron</t>
  </si>
  <si>
    <t>You've Got MailÂ </t>
  </si>
  <si>
    <t>Step BrothersÂ </t>
  </si>
  <si>
    <t>Action|Adventure|Comedy|Romance|Thriller|Western</t>
  </si>
  <si>
    <t>The Mask of ZorroÂ </t>
  </si>
  <si>
    <t>Due DateÂ </t>
  </si>
  <si>
    <t>Angelina Jolie Pitt</t>
  </si>
  <si>
    <t>Biography|Drama|Sport|War</t>
  </si>
  <si>
    <t>UnbrokenÂ </t>
  </si>
  <si>
    <t>Clint Eastwood</t>
  </si>
  <si>
    <t>Space CowboysÂ </t>
  </si>
  <si>
    <t>CliffhangerÂ </t>
  </si>
  <si>
    <t>Broken ArrowÂ </t>
  </si>
  <si>
    <t>The KidÂ </t>
  </si>
  <si>
    <t>World Trade CenterÂ </t>
  </si>
  <si>
    <t>Mona Lisa SmileÂ </t>
  </si>
  <si>
    <t>Larry Charles</t>
  </si>
  <si>
    <t>The DictatorÂ </t>
  </si>
  <si>
    <t>Stanley Kubrick</t>
  </si>
  <si>
    <t>Eyes Wide ShutÂ </t>
  </si>
  <si>
    <t>Will Gluck</t>
  </si>
  <si>
    <t>Comedy|Drama|Family|Musical</t>
  </si>
  <si>
    <t>AnnieÂ </t>
  </si>
  <si>
    <t>Glenn Ficarra</t>
  </si>
  <si>
    <t>FocusÂ </t>
  </si>
  <si>
    <t>This Means WarÂ </t>
  </si>
  <si>
    <t>David S. Goyer</t>
  </si>
  <si>
    <t>Action|Adventure|Fantasy|Horror|Sci-Fi|Thriller</t>
  </si>
  <si>
    <t>Blade: TrinityÂ </t>
  </si>
  <si>
    <t>Red DawnÂ </t>
  </si>
  <si>
    <t>Primary ColorsÂ </t>
  </si>
  <si>
    <t>Resident Evil: RetributionÂ </t>
  </si>
  <si>
    <t>Death RaceÂ </t>
  </si>
  <si>
    <t>The Long Kiss GoodnightÂ </t>
  </si>
  <si>
    <t>Taylor Hackford</t>
  </si>
  <si>
    <t>Proof of LifeÂ </t>
  </si>
  <si>
    <t>Zathura: A Space AdventureÂ </t>
  </si>
  <si>
    <t>Fight ClubÂ </t>
  </si>
  <si>
    <t>Drama|Sport</t>
  </si>
  <si>
    <t>We Are MarshallÂ </t>
  </si>
  <si>
    <t xml:space="preserve">The MissingÂ             </t>
  </si>
  <si>
    <t>Michael Lehmann</t>
  </si>
  <si>
    <t>Hudson HawkÂ </t>
  </si>
  <si>
    <t>Lucky NumbersÂ </t>
  </si>
  <si>
    <t>Stuart Beattie</t>
  </si>
  <si>
    <t>Action|Fantasy|Sci-Fi|Thriller</t>
  </si>
  <si>
    <t>I, FrankensteinÂ </t>
  </si>
  <si>
    <t>Roman Polanski</t>
  </si>
  <si>
    <t>Oliver TwistÂ </t>
  </si>
  <si>
    <t>ElektraÂ </t>
  </si>
  <si>
    <t>Frank Miller</t>
  </si>
  <si>
    <t>Sin City: A Dame to Kill ForÂ </t>
  </si>
  <si>
    <t>Drama|Mystery|Romance</t>
  </si>
  <si>
    <t>Random HeartsÂ </t>
  </si>
  <si>
    <t>Baltasar KormÃ¡kur</t>
  </si>
  <si>
    <t>Adventure|Biography|Drama|History|Sport|Thriller</t>
  </si>
  <si>
    <t>EverestÂ </t>
  </si>
  <si>
    <t>Crime|Drama|Fantasy</t>
  </si>
  <si>
    <t>Perfume: The Story of a MurdererÂ </t>
  </si>
  <si>
    <t>Austin Powers in GoldmemberÂ </t>
  </si>
  <si>
    <t>Astro BoyÂ </t>
  </si>
  <si>
    <t>Jurassic ParkÂ </t>
  </si>
  <si>
    <t>Adventure|Biography|Crime|Drama|Western</t>
  </si>
  <si>
    <t>Wyatt EarpÂ </t>
  </si>
  <si>
    <t>Clear and Present DangerÂ </t>
  </si>
  <si>
    <t>Daniel Lee</t>
  </si>
  <si>
    <t>Dragon BladeÂ </t>
  </si>
  <si>
    <t>Keenen Ivory Wayans</t>
  </si>
  <si>
    <t>LittlemanÂ </t>
  </si>
  <si>
    <t>Action|War</t>
  </si>
  <si>
    <t>U-571Â </t>
  </si>
  <si>
    <t>Rob Reiner</t>
  </si>
  <si>
    <t>The American PresidentÂ </t>
  </si>
  <si>
    <t>Marco Schnabel</t>
  </si>
  <si>
    <t>Comedy|Romance|Sport</t>
  </si>
  <si>
    <t>The Love GuruÂ </t>
  </si>
  <si>
    <t>Demian Lichtenstein</t>
  </si>
  <si>
    <t>3000 Miles to GracelandÂ </t>
  </si>
  <si>
    <t>Crime|Drama|Mystery|Thriller|Western</t>
  </si>
  <si>
    <t>The Hateful EightÂ </t>
  </si>
  <si>
    <t>Josh Gordon</t>
  </si>
  <si>
    <t>Comedy|Sport</t>
  </si>
  <si>
    <t>Blades of GloryÂ </t>
  </si>
  <si>
    <t>Tim Hill</t>
  </si>
  <si>
    <t>HopÂ </t>
  </si>
  <si>
    <t>300Â </t>
  </si>
  <si>
    <t>Meet the FockersÂ </t>
  </si>
  <si>
    <t>David Frankel</t>
  </si>
  <si>
    <t>Comedy|Drama|Family</t>
  </si>
  <si>
    <t>Marley &amp; MeÂ </t>
  </si>
  <si>
    <t>Crime|Drama|Fantasy|Mystery</t>
  </si>
  <si>
    <t>The Green MileÂ </t>
  </si>
  <si>
    <t>Wild HogsÂ </t>
  </si>
  <si>
    <t>Chicken LittleÂ </t>
  </si>
  <si>
    <t>Gone GirlÂ </t>
  </si>
  <si>
    <t>The Bourne IdentityÂ </t>
  </si>
  <si>
    <t>GoldenEyeÂ </t>
  </si>
  <si>
    <t>The General's DaughterÂ </t>
  </si>
  <si>
    <t>The Truman ShowÂ </t>
  </si>
  <si>
    <t>Brenda Chapman</t>
  </si>
  <si>
    <t>Adventure|Animation|Biography|Drama|Family|Fantasy|Musical</t>
  </si>
  <si>
    <t>The Prince of EgyptÂ </t>
  </si>
  <si>
    <t>Daddy Day CareÂ </t>
  </si>
  <si>
    <t>2 GunsÂ </t>
  </si>
  <si>
    <t>Cats &amp; DogsÂ </t>
  </si>
  <si>
    <t>The Italian JobÂ </t>
  </si>
  <si>
    <t>Marc Lawrence</t>
  </si>
  <si>
    <t>Two Weeks NoticeÂ </t>
  </si>
  <si>
    <t>AntzÂ </t>
  </si>
  <si>
    <t>Peter Billingsley</t>
  </si>
  <si>
    <t>Couples RetreatÂ </t>
  </si>
  <si>
    <t>Days of ThunderÂ </t>
  </si>
  <si>
    <t>Cheaper by the Dozen 2Â </t>
  </si>
  <si>
    <t>Wes Ball</t>
  </si>
  <si>
    <t>The Scorch TrialsÂ </t>
  </si>
  <si>
    <t>Ryan Murphy</t>
  </si>
  <si>
    <t>Eat Pray LoveÂ </t>
  </si>
  <si>
    <t>The Family ManÂ </t>
  </si>
  <si>
    <t>REDÂ </t>
  </si>
  <si>
    <t>Any Given SundayÂ </t>
  </si>
  <si>
    <t>Robert Redford</t>
  </si>
  <si>
    <t>Drama|Romance|Western</t>
  </si>
  <si>
    <t>The Horse WhispererÂ </t>
  </si>
  <si>
    <t>CollateralÂ </t>
  </si>
  <si>
    <t>The Scorpion KingÂ </t>
  </si>
  <si>
    <t>Jay Russell</t>
  </si>
  <si>
    <t>Ladder 49Â </t>
  </si>
  <si>
    <t>Jack ReacherÂ </t>
  </si>
  <si>
    <t>Deep Blue SeaÂ </t>
  </si>
  <si>
    <t>Kenny Ortega</t>
  </si>
  <si>
    <t>Documentary|Music</t>
  </si>
  <si>
    <t>This Is ItÂ </t>
  </si>
  <si>
    <t>Drama|Thriller</t>
  </si>
  <si>
    <t>ContagionÂ </t>
  </si>
  <si>
    <t>David McNally</t>
  </si>
  <si>
    <t>Kangaroo JackÂ </t>
  </si>
  <si>
    <t>Animation|Family|Fantasy</t>
  </si>
  <si>
    <t>CoralineÂ </t>
  </si>
  <si>
    <t>The HappeningÂ </t>
  </si>
  <si>
    <t>Man on FireÂ </t>
  </si>
  <si>
    <t>Brian Robbins</t>
  </si>
  <si>
    <t>The Shaggy DogÂ </t>
  </si>
  <si>
    <t>Starsky &amp; HutchÂ </t>
  </si>
  <si>
    <t>Brian Levant</t>
  </si>
  <si>
    <t>Jingle All the WayÂ </t>
  </si>
  <si>
    <t>Action|Fantasy|Horror|Sci-Fi</t>
  </si>
  <si>
    <t>HellboyÂ </t>
  </si>
  <si>
    <t>Steven Zaillian</t>
  </si>
  <si>
    <t>A Civil ActionÂ </t>
  </si>
  <si>
    <t>Chris Butler</t>
  </si>
  <si>
    <t>ParaNormanÂ </t>
  </si>
  <si>
    <t>The JackalÂ </t>
  </si>
  <si>
    <t>PaycheckÂ </t>
  </si>
  <si>
    <t>Jon Avnet</t>
  </si>
  <si>
    <t>Up Close &amp; PersonalÂ </t>
  </si>
  <si>
    <t>Sam Fell</t>
  </si>
  <si>
    <t>The Tale of DespereauxÂ </t>
  </si>
  <si>
    <t xml:space="preserve">Rules of EngagementÂ             </t>
  </si>
  <si>
    <t>Kevin Donovan</t>
  </si>
  <si>
    <t>The TuxedoÂ </t>
  </si>
  <si>
    <t>Geoff Murphy</t>
  </si>
  <si>
    <t>Under Siege 2: Dark TerritoryÂ </t>
  </si>
  <si>
    <t>Jack Ryan: Shadow RecruitÂ </t>
  </si>
  <si>
    <t>David O. Russell</t>
  </si>
  <si>
    <t>Biography|Comedy|Drama</t>
  </si>
  <si>
    <t>JoyÂ </t>
  </si>
  <si>
    <t>Babak Najafi</t>
  </si>
  <si>
    <t>London Has FallenÂ </t>
  </si>
  <si>
    <t>Jean-Pierre Jeunet</t>
  </si>
  <si>
    <t>Action|Horror|Sci-Fi</t>
  </si>
  <si>
    <t>Alien: ResurrectionÂ </t>
  </si>
  <si>
    <t>ShooterÂ </t>
  </si>
  <si>
    <t>Graham Annable</t>
  </si>
  <si>
    <t>The BoxtrollsÂ </t>
  </si>
  <si>
    <t>Griffin Dunne</t>
  </si>
  <si>
    <t>Practical MagicÂ </t>
  </si>
  <si>
    <t>The Lego MovieÂ </t>
  </si>
  <si>
    <t>John Pasquin</t>
  </si>
  <si>
    <t>Miss Congeniality 2: Armed and FabulousÂ </t>
  </si>
  <si>
    <t>Reign of FireÂ </t>
  </si>
  <si>
    <t>Ruben Fleischer</t>
  </si>
  <si>
    <t>Gangster SquadÂ </t>
  </si>
  <si>
    <t>Harold Ramis</t>
  </si>
  <si>
    <t>Adventure|Comedy</t>
  </si>
  <si>
    <t>Year OneÂ </t>
  </si>
  <si>
    <t>Biography|Drama|History|Sport</t>
  </si>
  <si>
    <t>InvictusÂ </t>
  </si>
  <si>
    <t>Kevin Macdonald</t>
  </si>
  <si>
    <t>State of PlayÂ </t>
  </si>
  <si>
    <t>Comedy|Crime|Romance|Thriller</t>
  </si>
  <si>
    <t>DuplicityÂ </t>
  </si>
  <si>
    <t>Donald Petrie</t>
  </si>
  <si>
    <t>My Favorite MartianÂ </t>
  </si>
  <si>
    <t>The SentinelÂ </t>
  </si>
  <si>
    <t>Jorge Blanco</t>
  </si>
  <si>
    <t>Planet 51Â </t>
  </si>
  <si>
    <t>Stuart Baird</t>
  </si>
  <si>
    <t>Star Trek: NemesisÂ </t>
  </si>
  <si>
    <t>Joel Coen</t>
  </si>
  <si>
    <t>Comedy|Crime|Romance</t>
  </si>
  <si>
    <t>Intolerable CrueltyÂ </t>
  </si>
  <si>
    <t>Robert Lorenz</t>
  </si>
  <si>
    <t>Trouble with the CurveÂ </t>
  </si>
  <si>
    <t>Edge of DarknessÂ </t>
  </si>
  <si>
    <t>Horror|Mystery|Sci-Fi|Thriller</t>
  </si>
  <si>
    <t>The RelicÂ </t>
  </si>
  <si>
    <t>Analyze ThatÂ </t>
  </si>
  <si>
    <t>Righteous KillÂ </t>
  </si>
  <si>
    <t>Harold Becker</t>
  </si>
  <si>
    <t>Mercury RisingÂ </t>
  </si>
  <si>
    <t>Biography|Drama|Music</t>
  </si>
  <si>
    <t>The SoloistÂ </t>
  </si>
  <si>
    <t>Drama|Fantasy|Sport</t>
  </si>
  <si>
    <t>The Legend of Bagger VanceÂ </t>
  </si>
  <si>
    <t>Adventure|Comedy|Drama|Music</t>
  </si>
  <si>
    <t>Almost FamousÂ </t>
  </si>
  <si>
    <t>Garfield 2Â </t>
  </si>
  <si>
    <t>xXx: State of the UnionÂ </t>
  </si>
  <si>
    <t>Scott Stewart</t>
  </si>
  <si>
    <t>Action|Fantasy|Horror|Sci-Fi|Thriller</t>
  </si>
  <si>
    <t>PriestÂ </t>
  </si>
  <si>
    <t>Patrick Gilmore</t>
  </si>
  <si>
    <t>Adventure|Animation|Comedy|Drama|Family|Fantasy|Romance</t>
  </si>
  <si>
    <t>Sinbad: Legend of the Seven SeasÂ </t>
  </si>
  <si>
    <t>Horror|Sci-Fi|Thriller</t>
  </si>
  <si>
    <t>Event HorizonÂ </t>
  </si>
  <si>
    <t>Drama|Fantasy|Mystery|Romance|Thriller</t>
  </si>
  <si>
    <t>DragonflyÂ </t>
  </si>
  <si>
    <t>The Black DahliaÂ </t>
  </si>
  <si>
    <t>Tony Bill</t>
  </si>
  <si>
    <t>Action|Adventure|Drama|History|Romance|War</t>
  </si>
  <si>
    <t>FlyboysÂ </t>
  </si>
  <si>
    <t>Rod Lurie</t>
  </si>
  <si>
    <t>The Last CastleÂ </t>
  </si>
  <si>
    <t>Walter Hill</t>
  </si>
  <si>
    <t>SupernovaÂ </t>
  </si>
  <si>
    <t>Akiva Goldsman</t>
  </si>
  <si>
    <t>Drama|Fantasy|Mystery|Romance</t>
  </si>
  <si>
    <t>Winter's TaleÂ </t>
  </si>
  <si>
    <t>Harald Zwart</t>
  </si>
  <si>
    <t>Fantasy|Horror|Mystery|Romance</t>
  </si>
  <si>
    <t>The Mortal Instruments: City of BonesÂ </t>
  </si>
  <si>
    <t>Adventure|Comedy|Family|Romance|Sci-Fi</t>
  </si>
  <si>
    <t>Meet DaveÂ </t>
  </si>
  <si>
    <t>Walter Salles</t>
  </si>
  <si>
    <t>Drama|Horror|Thriller</t>
  </si>
  <si>
    <t>Dark WaterÂ </t>
  </si>
  <si>
    <t>EdtvÂ </t>
  </si>
  <si>
    <t>Iain Softley</t>
  </si>
  <si>
    <t>InkheartÂ </t>
  </si>
  <si>
    <t>The SpiritÂ </t>
  </si>
  <si>
    <t>David Koepp</t>
  </si>
  <si>
    <t>Action|Comedy|Mystery|Romance</t>
  </si>
  <si>
    <t>MortdecaiÂ </t>
  </si>
  <si>
    <t>Uwe Boll</t>
  </si>
  <si>
    <t>In the Name of the King: A Dungeon Siege TaleÂ </t>
  </si>
  <si>
    <t>Beyond BordersÂ </t>
  </si>
  <si>
    <t>Pou-Soi Cheang</t>
  </si>
  <si>
    <t>Xi you ji zhi: Sun Wukong san da Baigu JingÂ </t>
  </si>
  <si>
    <t>John Dahl</t>
  </si>
  <si>
    <t>The Great RaidÂ </t>
  </si>
  <si>
    <t>Filipino</t>
  </si>
  <si>
    <t>Tim Miller</t>
  </si>
  <si>
    <t>Action|Adventure|Comedy|Romance|Sci-Fi</t>
  </si>
  <si>
    <t>DeadpoolÂ </t>
  </si>
  <si>
    <t>Stephen Herek</t>
  </si>
  <si>
    <t>Holy ManÂ </t>
  </si>
  <si>
    <t>Action|Biography|Drama|History|Thriller|War</t>
  </si>
  <si>
    <t>American SniperÂ </t>
  </si>
  <si>
    <t>Adventure|Comedy|Family|Fantasy|Horror</t>
  </si>
  <si>
    <t>GoosebumpsÂ </t>
  </si>
  <si>
    <t xml:space="preserve">Sabrina, the Teenage WitchÂ             </t>
  </si>
  <si>
    <t>Just Like HeavenÂ </t>
  </si>
  <si>
    <t>Comedy|Family|Romance|Sci-Fi</t>
  </si>
  <si>
    <t>The Flintstones in Viva Rock VegasÂ </t>
  </si>
  <si>
    <t>Peter MacDonald</t>
  </si>
  <si>
    <t>Action|Adventure|Thriller|War</t>
  </si>
  <si>
    <t>Rambo IIIÂ </t>
  </si>
  <si>
    <t>Comedy|Drama|Romance|Sport</t>
  </si>
  <si>
    <t>LeatherheadsÂ </t>
  </si>
  <si>
    <t>Comedy|Western</t>
  </si>
  <si>
    <t>The Ridiculous 6Â </t>
  </si>
  <si>
    <t>Did You Hear About the Morgans?Â </t>
  </si>
  <si>
    <t>The InternshipÂ </t>
  </si>
  <si>
    <t>Resident Evil: AfterlifeÂ </t>
  </si>
  <si>
    <t>Anthony Hemingway</t>
  </si>
  <si>
    <t>Red TailsÂ </t>
  </si>
  <si>
    <t xml:space="preserve">Sex and the CityÂ             </t>
  </si>
  <si>
    <t>The Devil's AdvocateÂ </t>
  </si>
  <si>
    <t>Sean Anders</t>
  </si>
  <si>
    <t>That's My BoyÂ </t>
  </si>
  <si>
    <t>DragonHeartÂ </t>
  </si>
  <si>
    <t>Action|Comedy|Crime|Drama</t>
  </si>
  <si>
    <t>After the SunsetÂ </t>
  </si>
  <si>
    <t>Mark Neveldine</t>
  </si>
  <si>
    <t>Ghost Rider: Spirit of VengeanceÂ </t>
  </si>
  <si>
    <t>John Madden</t>
  </si>
  <si>
    <t>Drama|Music|Romance|War</t>
  </si>
  <si>
    <t>Captain Corelli's MandolinÂ </t>
  </si>
  <si>
    <t xml:space="preserve">Anger ManagementÂ             </t>
  </si>
  <si>
    <t>Action|Comedy|Drama|Family|Thriller</t>
  </si>
  <si>
    <t>The PacifierÂ </t>
  </si>
  <si>
    <t>Kevin Bray</t>
  </si>
  <si>
    <t>Action|Crime</t>
  </si>
  <si>
    <t>Walking TallÂ </t>
  </si>
  <si>
    <t>Forrest GumpÂ </t>
  </si>
  <si>
    <t>Alvin and the ChipmunksÂ </t>
  </si>
  <si>
    <t>Meet the ParentsÂ </t>
  </si>
  <si>
    <t>Mike Gabriel</t>
  </si>
  <si>
    <t>Adventure|Animation|Drama|Family|History|Musical|Romance</t>
  </si>
  <si>
    <t>PocahontasÂ </t>
  </si>
  <si>
    <t>Action|Adventure|Drama|Romance|Sci-Fi</t>
  </si>
  <si>
    <t>SupermanÂ </t>
  </si>
  <si>
    <t>The Nutty ProfessorÂ </t>
  </si>
  <si>
    <t>HitchÂ </t>
  </si>
  <si>
    <t>Sam Weisman</t>
  </si>
  <si>
    <t>Action|Adventure|Comedy|Family|Romance</t>
  </si>
  <si>
    <t>George of the JungleÂ </t>
  </si>
  <si>
    <t>Jesse Dylan</t>
  </si>
  <si>
    <t>American WeddingÂ </t>
  </si>
  <si>
    <t>Captain PhillipsÂ </t>
  </si>
  <si>
    <t>Date NightÂ </t>
  </si>
  <si>
    <t>CasperÂ </t>
  </si>
  <si>
    <t>The EqualizerÂ </t>
  </si>
  <si>
    <t>Wayne Wang</t>
  </si>
  <si>
    <t>Maid in ManhattanÂ </t>
  </si>
  <si>
    <t>Crimson TideÂ </t>
  </si>
  <si>
    <t>Gabriele Muccino</t>
  </si>
  <si>
    <t>The Pursuit of HappynessÂ </t>
  </si>
  <si>
    <t>FlightplanÂ </t>
  </si>
  <si>
    <t>DisclosureÂ </t>
  </si>
  <si>
    <t>City of AngelsÂ </t>
  </si>
  <si>
    <t>Kill Bill: Vol. 1Â </t>
  </si>
  <si>
    <t>BowfingerÂ </t>
  </si>
  <si>
    <t xml:space="preserve">Stargate SG-1Â             </t>
  </si>
  <si>
    <t>Kill Bill: Vol. 2Â </t>
  </si>
  <si>
    <t>Tango &amp; CashÂ </t>
  </si>
  <si>
    <t>Death Becomes HerÂ </t>
  </si>
  <si>
    <t>Tom Dey</t>
  </si>
  <si>
    <t>Action|Adventure|Comedy|Western</t>
  </si>
  <si>
    <t>Shanghai NoonÂ </t>
  </si>
  <si>
    <t>Executive DecisionÂ </t>
  </si>
  <si>
    <t>Mr. Popper's PenguinsÂ </t>
  </si>
  <si>
    <t>The Forbidden KingdomÂ </t>
  </si>
  <si>
    <t>Jimmy Hayward</t>
  </si>
  <si>
    <t>Free BirdsÂ </t>
  </si>
  <si>
    <t>Alien 3Â </t>
  </si>
  <si>
    <t>Alan Parker</t>
  </si>
  <si>
    <t>Biography|Drama|History|Musical</t>
  </si>
  <si>
    <t>EvitaÂ </t>
  </si>
  <si>
    <t>John Frankenheimer</t>
  </si>
  <si>
    <t>RoninÂ </t>
  </si>
  <si>
    <t>Adventure|Drama|Horror|Thriller</t>
  </si>
  <si>
    <t>The Ghost and the DarknessÂ </t>
  </si>
  <si>
    <t>Paul King</t>
  </si>
  <si>
    <t>PaddingtonÂ </t>
  </si>
  <si>
    <t>Akiva Schaffer</t>
  </si>
  <si>
    <t>The WatchÂ </t>
  </si>
  <si>
    <t>William Friedkin</t>
  </si>
  <si>
    <t>The HuntedÂ </t>
  </si>
  <si>
    <t>InstinctÂ </t>
  </si>
  <si>
    <t>Stuck on YouÂ </t>
  </si>
  <si>
    <t>Kent Alterman</t>
  </si>
  <si>
    <t>Semi-ProÂ </t>
  </si>
  <si>
    <t>Peter Lord</t>
  </si>
  <si>
    <t>The Pirates! Band of MisfitsÂ </t>
  </si>
  <si>
    <t>ChangelingÂ </t>
  </si>
  <si>
    <t>Chain ReactionÂ </t>
  </si>
  <si>
    <t>Action|Drama|Sport|Thriller</t>
  </si>
  <si>
    <t>The FanÂ </t>
  </si>
  <si>
    <t>Drama|Musical|Romance|Thriller</t>
  </si>
  <si>
    <t>The Phantom of the OperaÂ </t>
  </si>
  <si>
    <t>Shekhar Kapur</t>
  </si>
  <si>
    <t>Elizabeth: The Golden AgeÂ </t>
  </si>
  <si>
    <t>Karyn Kusama</t>
  </si>
  <si>
    <t>Ã†on FluxÂ </t>
  </si>
  <si>
    <t>Ron Maxwell</t>
  </si>
  <si>
    <t>Gods and GeneralsÂ </t>
  </si>
  <si>
    <t>Robert Butler</t>
  </si>
  <si>
    <t>TurbulenceÂ </t>
  </si>
  <si>
    <t>Karey Kirkpatrick</t>
  </si>
  <si>
    <t>Comedy|Drama|Family|Fantasy</t>
  </si>
  <si>
    <t>Imagine ThatÂ </t>
  </si>
  <si>
    <t>Adventure|Comedy|Crime|Family|Musical</t>
  </si>
  <si>
    <t>Muppets Most WantedÂ </t>
  </si>
  <si>
    <t>ThunderbirdsÂ </t>
  </si>
  <si>
    <t>Steve Antin</t>
  </si>
  <si>
    <t>Drama|Music|Musical|Romance</t>
  </si>
  <si>
    <t>BurlesqueÂ </t>
  </si>
  <si>
    <t>Drama|Mystery|Romance|War</t>
  </si>
  <si>
    <t>A Very Long EngagementÂ </t>
  </si>
  <si>
    <t>Crime|Drama|Romance</t>
  </si>
  <si>
    <t>LolitaÂ </t>
  </si>
  <si>
    <t>Jim Gillespie</t>
  </si>
  <si>
    <t>Crime|Horror|Mystery|Thriller</t>
  </si>
  <si>
    <t>Eye See YouÂ </t>
  </si>
  <si>
    <t>Blade IIÂ </t>
  </si>
  <si>
    <t>Seven PoundsÂ </t>
  </si>
  <si>
    <t>Bullet to the HeadÂ </t>
  </si>
  <si>
    <t>Francis Ford Coppola</t>
  </si>
  <si>
    <t>The Godfather: Part IIIÂ </t>
  </si>
  <si>
    <t>ElizabethtownÂ </t>
  </si>
  <si>
    <t>You, Me and DupreeÂ </t>
  </si>
  <si>
    <t>Richard Lester</t>
  </si>
  <si>
    <t>Superman IIÂ </t>
  </si>
  <si>
    <t>GigliÂ </t>
  </si>
  <si>
    <t>All the King's MenÂ </t>
  </si>
  <si>
    <t>ShaftÂ </t>
  </si>
  <si>
    <t>Adventure|Animation|Drama|Family|Fantasy|Musical|Mystery|Romance</t>
  </si>
  <si>
    <t>AnastasiaÂ </t>
  </si>
  <si>
    <t>Moulin Rouge!Â </t>
  </si>
  <si>
    <t>Domestic DisturbanceÂ </t>
  </si>
  <si>
    <t>Scott Cooper</t>
  </si>
  <si>
    <t>Black MassÂ </t>
  </si>
  <si>
    <t>Flags of Our FathersÂ </t>
  </si>
  <si>
    <t>Law Abiding CitizenÂ </t>
  </si>
  <si>
    <t>Robert Rodriguez</t>
  </si>
  <si>
    <t>Action|Horror|Thriller</t>
  </si>
  <si>
    <t>GrindhouseÂ </t>
  </si>
  <si>
    <t>Drama|History|Horror</t>
  </si>
  <si>
    <t>BelovedÂ </t>
  </si>
  <si>
    <t>Curtis Hanson</t>
  </si>
  <si>
    <t>Drama|Romance|Sport</t>
  </si>
  <si>
    <t>Lucky YouÂ </t>
  </si>
  <si>
    <t>Catch Me If You CanÂ </t>
  </si>
  <si>
    <t>Zero Dark ThirtyÂ </t>
  </si>
  <si>
    <t>The Break-UpÂ </t>
  </si>
  <si>
    <t>Phyllida Lloyd</t>
  </si>
  <si>
    <t>Comedy|Family|Musical|Romance</t>
  </si>
  <si>
    <t>Mamma Mia!Â </t>
  </si>
  <si>
    <t>Valentine's DayÂ </t>
  </si>
  <si>
    <t>Jay Chandrasekhar</t>
  </si>
  <si>
    <t>The Dukes of HazzardÂ </t>
  </si>
  <si>
    <t>Terrence Malick</t>
  </si>
  <si>
    <t>The Thin Red LineÂ </t>
  </si>
  <si>
    <t>David Dobkin</t>
  </si>
  <si>
    <t>The Change-UpÂ </t>
  </si>
  <si>
    <t>Milos Forman</t>
  </si>
  <si>
    <t>Man on the MoonÂ </t>
  </si>
  <si>
    <t>CasinoÂ </t>
  </si>
  <si>
    <t>Pierre Morel</t>
  </si>
  <si>
    <t>From Paris with LoveÂ </t>
  </si>
  <si>
    <t>Paul Hunter</t>
  </si>
  <si>
    <t>Bulletproof MonkÂ </t>
  </si>
  <si>
    <t>Me, Myself &amp; IreneÂ </t>
  </si>
  <si>
    <t>Steve Oedekerk</t>
  </si>
  <si>
    <t>BarnyardÂ </t>
  </si>
  <si>
    <t>John Whitesell</t>
  </si>
  <si>
    <t>Deck the HallsÂ </t>
  </si>
  <si>
    <t>The Twilight Saga: New MoonÂ </t>
  </si>
  <si>
    <t>ShrekÂ </t>
  </si>
  <si>
    <t>George Nolfi</t>
  </si>
  <si>
    <t>Romance|Sci-Fi|Thriller</t>
  </si>
  <si>
    <t>The Adjustment BureauÂ </t>
  </si>
  <si>
    <t>Robin Hood: Prince of ThievesÂ </t>
  </si>
  <si>
    <t>Jerry MaguireÂ </t>
  </si>
  <si>
    <t>TedÂ </t>
  </si>
  <si>
    <t>As Good as It GetsÂ </t>
  </si>
  <si>
    <t>Biography|Comedy|Drama|Romance</t>
  </si>
  <si>
    <t>Patch AdamsÂ </t>
  </si>
  <si>
    <t>Anchorman 2: The Legend ContinuesÂ </t>
  </si>
  <si>
    <t>Mr. DeedsÂ </t>
  </si>
  <si>
    <t>Mystery|Sci-Fi|Thriller</t>
  </si>
  <si>
    <t>Super 8Â </t>
  </si>
  <si>
    <t>Erin BrockovichÂ </t>
  </si>
  <si>
    <t>How to Lose a Guy in 10 DaysÂ </t>
  </si>
  <si>
    <t>22 Jump StreetÂ </t>
  </si>
  <si>
    <t>Neil Jordan</t>
  </si>
  <si>
    <t>Drama|Fantasy|Horror</t>
  </si>
  <si>
    <t>Interview with the Vampire: The Vampire ChroniclesÂ </t>
  </si>
  <si>
    <t>Yes ManÂ </t>
  </si>
  <si>
    <t>Rawson Marshall Thurber</t>
  </si>
  <si>
    <t>Central IntelligenceÂ </t>
  </si>
  <si>
    <t>StepmomÂ </t>
  </si>
  <si>
    <t>Daddy's HomeÂ </t>
  </si>
  <si>
    <t>Adventure|Comedy|Drama|Fantasy|Musical</t>
  </si>
  <si>
    <t>Into the WoodsÂ </t>
  </si>
  <si>
    <t>Spike Lee</t>
  </si>
  <si>
    <t>Inside ManÂ </t>
  </si>
  <si>
    <t>Brian Helgeland</t>
  </si>
  <si>
    <t>PaybackÂ </t>
  </si>
  <si>
    <t>Frank Marshall</t>
  </si>
  <si>
    <t>CongoÂ </t>
  </si>
  <si>
    <t>We Bought a ZooÂ </t>
  </si>
  <si>
    <t>KnowingÂ </t>
  </si>
  <si>
    <t>Failure to LaunchÂ </t>
  </si>
  <si>
    <t>Hideo Nakata</t>
  </si>
  <si>
    <t>Horror|Mystery</t>
  </si>
  <si>
    <t>The Ring TwoÂ </t>
  </si>
  <si>
    <t>Crazy, Stupid, Love.Â </t>
  </si>
  <si>
    <t>Peter Hewitt</t>
  </si>
  <si>
    <t>GarfieldÂ </t>
  </si>
  <si>
    <t>Joe Roth</t>
  </si>
  <si>
    <t>Christmas with the KranksÂ </t>
  </si>
  <si>
    <t>Bennett Miller</t>
  </si>
  <si>
    <t>MoneyballÂ </t>
  </si>
  <si>
    <t>OutbreakÂ </t>
  </si>
  <si>
    <t>Jaume Collet-Serra</t>
  </si>
  <si>
    <t>Non-StopÂ </t>
  </si>
  <si>
    <t>Andy Fickman</t>
  </si>
  <si>
    <t>Action|Adventure|Family|Fantasy|Sci-Fi|Thriller</t>
  </si>
  <si>
    <t>Race to Witch MountainÂ </t>
  </si>
  <si>
    <t>James McTeigue</t>
  </si>
  <si>
    <t>V for VendettaÂ </t>
  </si>
  <si>
    <t>Shanghai KnightsÂ </t>
  </si>
  <si>
    <t xml:space="preserve">UnforgottenÂ             </t>
  </si>
  <si>
    <t>Matthew O'Callaghan</t>
  </si>
  <si>
    <t>Curious GeorgeÂ </t>
  </si>
  <si>
    <t>Angela Robinson</t>
  </si>
  <si>
    <t>Adventure|Comedy|Family|Fantasy|Romance|Sport</t>
  </si>
  <si>
    <t>Herbie Fully LoadedÂ </t>
  </si>
  <si>
    <t>Gary Fleder</t>
  </si>
  <si>
    <t>Don't Say a WordÂ </t>
  </si>
  <si>
    <t>Tommy Wirkola</t>
  </si>
  <si>
    <t>Hansel &amp; Gretel: Witch HuntersÂ </t>
  </si>
  <si>
    <t>Adrian Lyne</t>
  </si>
  <si>
    <t>UnfaithfulÂ </t>
  </si>
  <si>
    <t>I Am Number FourÂ </t>
  </si>
  <si>
    <t>Stephen Gaghan</t>
  </si>
  <si>
    <t>SyrianaÂ </t>
  </si>
  <si>
    <t>13 HoursÂ </t>
  </si>
  <si>
    <t>Jorge R. GutiÃ©rrez</t>
  </si>
  <si>
    <t>The Book of LifeÂ </t>
  </si>
  <si>
    <t>Richard Loncraine</t>
  </si>
  <si>
    <t>FirewallÂ </t>
  </si>
  <si>
    <t>Absolute PowerÂ </t>
  </si>
  <si>
    <t>G.I. JaneÂ </t>
  </si>
  <si>
    <t>The GameÂ </t>
  </si>
  <si>
    <t>Christophe Gans</t>
  </si>
  <si>
    <t>Adventure|Horror|Mystery</t>
  </si>
  <si>
    <t>Silent HillÂ </t>
  </si>
  <si>
    <t>Howard Deutch</t>
  </si>
  <si>
    <t>The ReplacementsÂ </t>
  </si>
  <si>
    <t>Jon Hurwitz</t>
  </si>
  <si>
    <t>American ReunionÂ </t>
  </si>
  <si>
    <t>The NegotiatorÂ </t>
  </si>
  <si>
    <t>Steven Quale</t>
  </si>
  <si>
    <t>Into the StormÂ </t>
  </si>
  <si>
    <t>John Landis</t>
  </si>
  <si>
    <t>Beverly Hills Cop IIIÂ </t>
  </si>
  <si>
    <t>Gremlins 2: The New BatchÂ </t>
  </si>
  <si>
    <t>The JudgeÂ </t>
  </si>
  <si>
    <t>The PeacemakerÂ </t>
  </si>
  <si>
    <t>Alexander Witt</t>
  </si>
  <si>
    <t>Resident Evil: ApocalypseÂ </t>
  </si>
  <si>
    <t>Beeban Kidron</t>
  </si>
  <si>
    <t>Bridget Jones: The Edge of ReasonÂ </t>
  </si>
  <si>
    <t>Carl Franklin</t>
  </si>
  <si>
    <t>Crime|Drama|Romance|Thriller</t>
  </si>
  <si>
    <t>Out of TimeÂ </t>
  </si>
  <si>
    <t>Steven Seagal</t>
  </si>
  <si>
    <t>On Deadly GroundÂ </t>
  </si>
  <si>
    <t>The Adventures of Sharkboy and Lavagirl 3-DÂ </t>
  </si>
  <si>
    <t>Danny Boyle</t>
  </si>
  <si>
    <t>The BeachÂ </t>
  </si>
  <si>
    <t>Raising HelenÂ </t>
  </si>
  <si>
    <t>Ninja AssassinÂ </t>
  </si>
  <si>
    <t>For Love of the GameÂ </t>
  </si>
  <si>
    <t xml:space="preserve">A Touch of FrostÂ             </t>
  </si>
  <si>
    <t>Andrew Bergman</t>
  </si>
  <si>
    <t>Comedy|Crime|Drama|Thriller</t>
  </si>
  <si>
    <t>StripteaseÂ </t>
  </si>
  <si>
    <t>MarmadukeÂ </t>
  </si>
  <si>
    <t>Drama|Fantasy</t>
  </si>
  <si>
    <t>HereafterÂ </t>
  </si>
  <si>
    <t>Barbet Schroeder</t>
  </si>
  <si>
    <t>Murder by NumbersÂ </t>
  </si>
  <si>
    <t>AssassinsÂ </t>
  </si>
  <si>
    <t>Peter Webber</t>
  </si>
  <si>
    <t>Hannibal RisingÂ </t>
  </si>
  <si>
    <t>The Story of UsÂ </t>
  </si>
  <si>
    <t>Andrew Niccol</t>
  </si>
  <si>
    <t>The HostÂ </t>
  </si>
  <si>
    <t>BasicÂ </t>
  </si>
  <si>
    <t>Blood WorkÂ </t>
  </si>
  <si>
    <t>The InternationalÂ </t>
  </si>
  <si>
    <t>John Carpenter</t>
  </si>
  <si>
    <t>Escape from L.A.Â </t>
  </si>
  <si>
    <t xml:space="preserve">TwistedÂ             </t>
  </si>
  <si>
    <t>The Iron GiantÂ </t>
  </si>
  <si>
    <t>Wes Anderson</t>
  </si>
  <si>
    <t>Adventure|Comedy|Drama</t>
  </si>
  <si>
    <t>The Life Aquatic with Steve ZissouÂ </t>
  </si>
  <si>
    <t>Action|Biography|Drama|History|War</t>
  </si>
  <si>
    <t>Free State of JonesÂ </t>
  </si>
  <si>
    <t>The Life of David GaleÂ </t>
  </si>
  <si>
    <t>Man of the HouseÂ </t>
  </si>
  <si>
    <t>Run All NightÂ </t>
  </si>
  <si>
    <t>David Cronenberg</t>
  </si>
  <si>
    <t>Eastern PromisesÂ </t>
  </si>
  <si>
    <t>John Stockwell</t>
  </si>
  <si>
    <t>Into the BlueÂ </t>
  </si>
  <si>
    <t>The Messenger: The Story of Joan of ArcÂ </t>
  </si>
  <si>
    <t>David Gordon Green</t>
  </si>
  <si>
    <t>Adventure|Comedy|Fantasy</t>
  </si>
  <si>
    <t>Your HighnessÂ </t>
  </si>
  <si>
    <t>Jim Sheridan</t>
  </si>
  <si>
    <t>Dream HouseÂ </t>
  </si>
  <si>
    <t>Costa-Gavras</t>
  </si>
  <si>
    <t>Mad CityÂ </t>
  </si>
  <si>
    <t>Patrick Read Johnson</t>
  </si>
  <si>
    <t>Adventure|Comedy|Crime|Drama|Family</t>
  </si>
  <si>
    <t>Baby's Day OutÂ </t>
  </si>
  <si>
    <t>The Scarlet LetterÂ </t>
  </si>
  <si>
    <t>Fair GameÂ </t>
  </si>
  <si>
    <t xml:space="preserve">DefianceÂ             </t>
  </si>
  <si>
    <t>Action|Biography|Crime|Drama|Thriller</t>
  </si>
  <si>
    <t>DominoÂ </t>
  </si>
  <si>
    <t>JadeÂ </t>
  </si>
  <si>
    <t>GamerÂ </t>
  </si>
  <si>
    <t>Richard LaGravenese</t>
  </si>
  <si>
    <t>Beautiful CreaturesÂ </t>
  </si>
  <si>
    <t>Danny DeVito</t>
  </si>
  <si>
    <t>Death to SmoochyÂ </t>
  </si>
  <si>
    <t>Zoolander 2Â </t>
  </si>
  <si>
    <t>George Armitage</t>
  </si>
  <si>
    <t>The Big BounceÂ </t>
  </si>
  <si>
    <t>Comedy|Sci-Fi</t>
  </si>
  <si>
    <t>What Planet Are You From?Â </t>
  </si>
  <si>
    <t>Patrick Lussier</t>
  </si>
  <si>
    <t>Drive AngryÂ </t>
  </si>
  <si>
    <t>Street Fighter: The Legend of Chun-LiÂ </t>
  </si>
  <si>
    <t>James Wong</t>
  </si>
  <si>
    <t>The OneÂ </t>
  </si>
  <si>
    <t>Drama|Romance|Sci-Fi</t>
  </si>
  <si>
    <t xml:space="preserve">OutlanderÂ             </t>
  </si>
  <si>
    <t>Action|Adventure|Comedy|Crime|Music|Mystery</t>
  </si>
  <si>
    <t>The Adventures of Ford FairlaneÂ </t>
  </si>
  <si>
    <t>Richard Curtis</t>
  </si>
  <si>
    <t>Comedy|Drama|Music</t>
  </si>
  <si>
    <t>Pirate RadioÂ </t>
  </si>
  <si>
    <t>TrafficÂ </t>
  </si>
  <si>
    <t>Indiana Jones and the Last CrusadeÂ </t>
  </si>
  <si>
    <t>Anna KareninaÂ </t>
  </si>
  <si>
    <t>Action|Crime|Drama|Sci-Fi|Thriller</t>
  </si>
  <si>
    <t>ChappieÂ </t>
  </si>
  <si>
    <t>The Bone CollectorÂ </t>
  </si>
  <si>
    <t>Panic RoomÂ </t>
  </si>
  <si>
    <t>Chuck Bowman</t>
  </si>
  <si>
    <t>Horror|Thriller</t>
  </si>
  <si>
    <t>The Tooth FairyÂ </t>
  </si>
  <si>
    <t>Action|Adventure|Comedy|Drama|War</t>
  </si>
  <si>
    <t>Three KingsÂ </t>
  </si>
  <si>
    <t>Child 44Â </t>
  </si>
  <si>
    <t>Rat RaceÂ </t>
  </si>
  <si>
    <t>Drama|Mystery|Sci-Fi</t>
  </si>
  <si>
    <t>K-PAXÂ </t>
  </si>
  <si>
    <t>Kate &amp; LeopoldÂ </t>
  </si>
  <si>
    <t>BedazzledÂ </t>
  </si>
  <si>
    <t>Crime|Drama|Music</t>
  </si>
  <si>
    <t>The Cotton ClubÂ </t>
  </si>
  <si>
    <t>Adventure|Crime|Drama|Western</t>
  </si>
  <si>
    <t>3:10 to YumaÂ </t>
  </si>
  <si>
    <t>Olivier Megaton</t>
  </si>
  <si>
    <t>Taken 3Â </t>
  </si>
  <si>
    <t>Out of SightÂ </t>
  </si>
  <si>
    <t>Comedy|Drama|Thriller</t>
  </si>
  <si>
    <t>The Cable GuyÂ </t>
  </si>
  <si>
    <t>Deepa Mehta</t>
  </si>
  <si>
    <t>Drama|Romance|War</t>
  </si>
  <si>
    <t>EarthÂ </t>
  </si>
  <si>
    <t>Hindi</t>
  </si>
  <si>
    <t>Warren Beatty</t>
  </si>
  <si>
    <t>Action|Comedy|Crime|Music|Romance|Thriller</t>
  </si>
  <si>
    <t>Dick TracyÂ </t>
  </si>
  <si>
    <t>Crime|Romance|Thriller</t>
  </si>
  <si>
    <t>The Thomas Crown AffairÂ </t>
  </si>
  <si>
    <t>Penny Marshall</t>
  </si>
  <si>
    <t>Riding in Cars with BoysÂ </t>
  </si>
  <si>
    <t>Ted Kotcheff</t>
  </si>
  <si>
    <t>First BloodÂ </t>
  </si>
  <si>
    <t>Andrei Tarkovsky</t>
  </si>
  <si>
    <t>SolarisÂ </t>
  </si>
  <si>
    <t>Russian</t>
  </si>
  <si>
    <t>Paul Bolger</t>
  </si>
  <si>
    <t>Happily N'Ever AfterÂ </t>
  </si>
  <si>
    <t>Stephen Frears</t>
  </si>
  <si>
    <t>Mary ReillyÂ </t>
  </si>
  <si>
    <t>P.J. Hogan</t>
  </si>
  <si>
    <t>My Best Friend's WeddingÂ </t>
  </si>
  <si>
    <t>America's SweetheartsÂ </t>
  </si>
  <si>
    <t>InsomniaÂ </t>
  </si>
  <si>
    <t>Action|Adventure|Drama|Sci-Fi|Thriller</t>
  </si>
  <si>
    <t>Star Trek: First ContactÂ </t>
  </si>
  <si>
    <t>Action|Drama|Fantasy|Thriller|Western</t>
  </si>
  <si>
    <t>Jonah HexÂ </t>
  </si>
  <si>
    <t>Action|Drama|Mystery|Thriller|War</t>
  </si>
  <si>
    <t>Courage Under FireÂ </t>
  </si>
  <si>
    <t>Liar LiarÂ </t>
  </si>
  <si>
    <t>Brad Furman</t>
  </si>
  <si>
    <t>Biography|Crime|Drama|Thriller</t>
  </si>
  <si>
    <t>The InfiltratorÂ </t>
  </si>
  <si>
    <t>Terence Young</t>
  </si>
  <si>
    <t>InchonÂ </t>
  </si>
  <si>
    <t>The FlintstonesÂ </t>
  </si>
  <si>
    <t>Taken 2Â </t>
  </si>
  <si>
    <t>David Zucker</t>
  </si>
  <si>
    <t>Scary Movie 3Â </t>
  </si>
  <si>
    <t>Action|Comedy|Crime|Romance</t>
  </si>
  <si>
    <t>Miss CongenialityÂ </t>
  </si>
  <si>
    <t>Action|Adventure|Family|Fantasy|Sci-Fi</t>
  </si>
  <si>
    <t>Journey to the Center of the EarthÂ </t>
  </si>
  <si>
    <t>The Princess Diaries 2: Royal EngagementÂ </t>
  </si>
  <si>
    <t>The Pelican BriefÂ </t>
  </si>
  <si>
    <t>The ClientÂ </t>
  </si>
  <si>
    <t>The Bucket ListÂ </t>
  </si>
  <si>
    <t>Patriot GamesÂ </t>
  </si>
  <si>
    <t>Monster-in-LawÂ </t>
  </si>
  <si>
    <t>Denis Villeneuve</t>
  </si>
  <si>
    <t>PrisonersÂ </t>
  </si>
  <si>
    <t>Training DayÂ </t>
  </si>
  <si>
    <t>Galaxy QuestÂ </t>
  </si>
  <si>
    <t>Scary Movie 2Â </t>
  </si>
  <si>
    <t>Adventure|Comedy|Family|Musical</t>
  </si>
  <si>
    <t>The MuppetsÂ </t>
  </si>
  <si>
    <t>Action|Horror</t>
  </si>
  <si>
    <t>BladeÂ </t>
  </si>
  <si>
    <t>Thomas Carter</t>
  </si>
  <si>
    <t>Coach CarterÂ </t>
  </si>
  <si>
    <t>Roger Michell</t>
  </si>
  <si>
    <t>Changing LanesÂ </t>
  </si>
  <si>
    <t>Luis Llosa</t>
  </si>
  <si>
    <t>Action|Adventure|Horror|Thriller</t>
  </si>
  <si>
    <t>AnacondaÂ </t>
  </si>
  <si>
    <t>Comedy|Drama|Music|Romance</t>
  </si>
  <si>
    <t>Coyote UglyÂ </t>
  </si>
  <si>
    <t>Love ActuallyÂ </t>
  </si>
  <si>
    <t>A Bug's LifeÂ </t>
  </si>
  <si>
    <t>From HellÂ </t>
  </si>
  <si>
    <t>Action|Crime|Drama|Romance|Thriller</t>
  </si>
  <si>
    <t>The SpecialistÂ </t>
  </si>
  <si>
    <t>Tin CupÂ </t>
  </si>
  <si>
    <t>Melville Shavelson</t>
  </si>
  <si>
    <t>Yours, Mine and OursÂ </t>
  </si>
  <si>
    <t>Comedy|Family|Romance|Sport</t>
  </si>
  <si>
    <t>Kicking &amp; ScreamingÂ </t>
  </si>
  <si>
    <t>Garth Jennings</t>
  </si>
  <si>
    <t>The Hitchhiker's Guide to the GalaxyÂ </t>
  </si>
  <si>
    <t>Joel Zwick</t>
  </si>
  <si>
    <t>Fat AlbertÂ </t>
  </si>
  <si>
    <t>Russell Mulcahy</t>
  </si>
  <si>
    <t>Resident Evil: ExtinctionÂ </t>
  </si>
  <si>
    <t>BlendedÂ </t>
  </si>
  <si>
    <t>Last HolidayÂ </t>
  </si>
  <si>
    <t>The River WildÂ </t>
  </si>
  <si>
    <t>Drama|Family|Fantasy</t>
  </si>
  <si>
    <t>The Indian in the CupboardÂ </t>
  </si>
  <si>
    <t>SavagesÂ </t>
  </si>
  <si>
    <t>David R. Ellis</t>
  </si>
  <si>
    <t>CellularÂ </t>
  </si>
  <si>
    <t>Peter Howitt</t>
  </si>
  <si>
    <t>Johnny EnglishÂ </t>
  </si>
  <si>
    <t>John A. Davis</t>
  </si>
  <si>
    <t>The Ant BullyÂ </t>
  </si>
  <si>
    <t>David Lynch</t>
  </si>
  <si>
    <t>DuneÂ </t>
  </si>
  <si>
    <t>Julie Taymor</t>
  </si>
  <si>
    <t>Drama|Fantasy|Musical|Romance</t>
  </si>
  <si>
    <t>Across the UniverseÂ </t>
  </si>
  <si>
    <t>Revolutionary RoadÂ </t>
  </si>
  <si>
    <t>16 BlocksÂ </t>
  </si>
  <si>
    <t>Mathieu Kassovitz</t>
  </si>
  <si>
    <t>Babylon A.D.Â </t>
  </si>
  <si>
    <t>John Gray</t>
  </si>
  <si>
    <t>The Glimmer ManÂ </t>
  </si>
  <si>
    <t>MultiplicityÂ </t>
  </si>
  <si>
    <t>John Schultz</t>
  </si>
  <si>
    <t>Adventure|Comedy|Family|Fantasy|Sci-Fi</t>
  </si>
  <si>
    <t>Aliens in the AtticÂ </t>
  </si>
  <si>
    <t>Sean Penn</t>
  </si>
  <si>
    <t>The PledgeÂ </t>
  </si>
  <si>
    <t>Susan Stroman</t>
  </si>
  <si>
    <t>Comedy|Musical</t>
  </si>
  <si>
    <t>The ProducersÂ </t>
  </si>
  <si>
    <t>Simon Wincer</t>
  </si>
  <si>
    <t>The PhantomÂ </t>
  </si>
  <si>
    <t>Billy Bob Thornton</t>
  </si>
  <si>
    <t>All the Pretty HorsesÂ </t>
  </si>
  <si>
    <t>Biography|Drama|History</t>
  </si>
  <si>
    <t>NixonÂ </t>
  </si>
  <si>
    <t>The Ghost WriterÂ </t>
  </si>
  <si>
    <t>Deep RisingÂ </t>
  </si>
  <si>
    <t>Action|Crime|Drama|Thriller|War</t>
  </si>
  <si>
    <t>Miracle at St. AnnaÂ </t>
  </si>
  <si>
    <t>Curse of the Golden FlowerÂ </t>
  </si>
  <si>
    <t>Danny Pang</t>
  </si>
  <si>
    <t>Bangkok DangerousÂ </t>
  </si>
  <si>
    <t>Comedy|Crime|Thriller</t>
  </si>
  <si>
    <t>Big TroubleÂ </t>
  </si>
  <si>
    <t>Love in the Time of CholeraÂ </t>
  </si>
  <si>
    <t>Drama|Fantasy|Horror|Mystery</t>
  </si>
  <si>
    <t xml:space="preserve">The ReturnedÂ             </t>
  </si>
  <si>
    <t>George P. Cosmatos</t>
  </si>
  <si>
    <t>Shadow ConspiracyÂ </t>
  </si>
  <si>
    <t>Oliver Parker</t>
  </si>
  <si>
    <t>Johnny English RebornÂ </t>
  </si>
  <si>
    <t>Lawrence Kasanoff</t>
  </si>
  <si>
    <t>Action|Animation|Comedy|Family|Fantasy</t>
  </si>
  <si>
    <t>Foodfight!Â </t>
  </si>
  <si>
    <t>Ben Affleck</t>
  </si>
  <si>
    <t>Biography|Drama|History|Thriller</t>
  </si>
  <si>
    <t>ArgoÂ </t>
  </si>
  <si>
    <t>Action|Adventure|Crime|Drama|Mystery|Thriller</t>
  </si>
  <si>
    <t>The FugitiveÂ </t>
  </si>
  <si>
    <t>The Bounty HunterÂ </t>
  </si>
  <si>
    <t>SleepersÂ </t>
  </si>
  <si>
    <t>Rambo: First Blood Part IIÂ </t>
  </si>
  <si>
    <t>Brian Gibson</t>
  </si>
  <si>
    <t>The JurorÂ </t>
  </si>
  <si>
    <t>Norman Ferguson</t>
  </si>
  <si>
    <t>Animation|Family|Fantasy|Musical</t>
  </si>
  <si>
    <t>PinocchioÂ </t>
  </si>
  <si>
    <t>Michael Cimino</t>
  </si>
  <si>
    <t>Adventure|Drama|Western</t>
  </si>
  <si>
    <t>Heaven's GateÂ </t>
  </si>
  <si>
    <t>Underworld: EvolutionÂ </t>
  </si>
  <si>
    <t>Paul McGuigan</t>
  </si>
  <si>
    <t>Victor FrankensteinÂ </t>
  </si>
  <si>
    <t>Gus Van Sant</t>
  </si>
  <si>
    <t>Finding ForresterÂ </t>
  </si>
  <si>
    <t>28 DaysÂ </t>
  </si>
  <si>
    <t>UnleashedÂ </t>
  </si>
  <si>
    <t>Roger Kumble</t>
  </si>
  <si>
    <t>The Sweetest ThingÂ </t>
  </si>
  <si>
    <t>The FirmÂ </t>
  </si>
  <si>
    <t>Burr Steers</t>
  </si>
  <si>
    <t>Charlie St. CloudÂ </t>
  </si>
  <si>
    <t>The MechanicÂ </t>
  </si>
  <si>
    <t>21 Jump StreetÂ </t>
  </si>
  <si>
    <t>Notting HillÂ </t>
  </si>
  <si>
    <t>Chicken RunÂ </t>
  </si>
  <si>
    <t>John Hamburg</t>
  </si>
  <si>
    <t>Along Came PollyÂ </t>
  </si>
  <si>
    <t>Reginald Hudlin</t>
  </si>
  <si>
    <t>BoomerangÂ </t>
  </si>
  <si>
    <t>The HeatÂ </t>
  </si>
  <si>
    <t>Joseph L. Mankiewicz</t>
  </si>
  <si>
    <t>Biography|Drama|History|Romance</t>
  </si>
  <si>
    <t>CleopatraÂ </t>
  </si>
  <si>
    <t>Here Comes the BoomÂ </t>
  </si>
  <si>
    <t>High CrimesÂ </t>
  </si>
  <si>
    <t>Barbra Streisand</t>
  </si>
  <si>
    <t>The Mirror Has Two FacesÂ </t>
  </si>
  <si>
    <t>Mark Pellington</t>
  </si>
  <si>
    <t>Drama|Horror|Mystery|Thriller</t>
  </si>
  <si>
    <t>The Mothman PropheciesÂ </t>
  </si>
  <si>
    <t>BrÃ¼noÂ </t>
  </si>
  <si>
    <t>John Glen</t>
  </si>
  <si>
    <t>Licence to KillÂ </t>
  </si>
  <si>
    <t>Catherine Hardwicke</t>
  </si>
  <si>
    <t>Red Riding HoodÂ </t>
  </si>
  <si>
    <t>John Herzfeld</t>
  </si>
  <si>
    <t>15 MinutesÂ </t>
  </si>
  <si>
    <t>Annabel Jankel</t>
  </si>
  <si>
    <t>Super Mario Bros.Â </t>
  </si>
  <si>
    <t>Lord of WarÂ </t>
  </si>
  <si>
    <t>HeroÂ </t>
  </si>
  <si>
    <t>Julie Anne Robinson</t>
  </si>
  <si>
    <t>One for the MoneyÂ </t>
  </si>
  <si>
    <t>Evan Goldberg</t>
  </si>
  <si>
    <t>The InterviewÂ </t>
  </si>
  <si>
    <t>Sngmoo Lee</t>
  </si>
  <si>
    <t>Action|Fantasy|Western</t>
  </si>
  <si>
    <t>The Warrior's WayÂ </t>
  </si>
  <si>
    <t>Comedy|War</t>
  </si>
  <si>
    <t xml:space="preserve">McHale's NavyÂ             </t>
  </si>
  <si>
    <t>MicmacsÂ </t>
  </si>
  <si>
    <t>Drama|Music</t>
  </si>
  <si>
    <t>8 MileÂ </t>
  </si>
  <si>
    <t>Jamel Debbouze</t>
  </si>
  <si>
    <t>Animal Kingdom: Let's go ApeÂ </t>
  </si>
  <si>
    <t>A Knight's TaleÂ </t>
  </si>
  <si>
    <t>Gordon Chan</t>
  </si>
  <si>
    <t>The MedallionÂ </t>
  </si>
  <si>
    <t>The Sixth SenseÂ </t>
  </si>
  <si>
    <t>Asger Leth</t>
  </si>
  <si>
    <t>Man on a LedgeÂ </t>
  </si>
  <si>
    <t>The Big YearÂ </t>
  </si>
  <si>
    <t>John G. Avildsen</t>
  </si>
  <si>
    <t>Action|Drama|Family|Sport</t>
  </si>
  <si>
    <t>The Karate KidÂ </t>
  </si>
  <si>
    <t>American HustleÂ </t>
  </si>
  <si>
    <t>Anne Fletcher</t>
  </si>
  <si>
    <t>The ProposalÂ </t>
  </si>
  <si>
    <t>Bruce Beresford</t>
  </si>
  <si>
    <t>Double JeopardyÂ </t>
  </si>
  <si>
    <t>Back to the Future Part IIÂ </t>
  </si>
  <si>
    <t>LucyÂ </t>
  </si>
  <si>
    <t>Sam Taylor-Johnson</t>
  </si>
  <si>
    <t>Fifty Shades of GreyÂ </t>
  </si>
  <si>
    <t>Spy Kids 3-D: Game OverÂ </t>
  </si>
  <si>
    <t>A Time to KillÂ </t>
  </si>
  <si>
    <t>Cheaper by the DozenÂ </t>
  </si>
  <si>
    <t>Action|Biography|Drama|Thriller|War</t>
  </si>
  <si>
    <t>Lone SurvivorÂ </t>
  </si>
  <si>
    <t>Comedy|Drama|Sport</t>
  </si>
  <si>
    <t>A League of Their OwnÂ </t>
  </si>
  <si>
    <t>The Conjuring 2Â </t>
  </si>
  <si>
    <t>The Social NetworkÂ </t>
  </si>
  <si>
    <t>Ken Kwapis</t>
  </si>
  <si>
    <t>He's Just Not That Into YouÂ </t>
  </si>
  <si>
    <t>Scary Movie 4Â </t>
  </si>
  <si>
    <t>Wes Craven</t>
  </si>
  <si>
    <t>Scream 3Â </t>
  </si>
  <si>
    <t>Adventure|Comedy|Sci-Fi|Western</t>
  </si>
  <si>
    <t>Back to the Future Part IIIÂ </t>
  </si>
  <si>
    <t>Etan Cohen</t>
  </si>
  <si>
    <t>Get HardÂ </t>
  </si>
  <si>
    <t>Fantasy|Horror|Romance</t>
  </si>
  <si>
    <t>Bram Stoker's DraculaÂ </t>
  </si>
  <si>
    <t>Biography|Drama|Romance</t>
  </si>
  <si>
    <t>Julie &amp; JuliaÂ </t>
  </si>
  <si>
    <t>42Â </t>
  </si>
  <si>
    <t>The Talented Mr. RipleyÂ </t>
  </si>
  <si>
    <t>Dumb and Dumber ToÂ </t>
  </si>
  <si>
    <t>Eight BelowÂ </t>
  </si>
  <si>
    <t>The InternÂ </t>
  </si>
  <si>
    <t>Ride Along 2Â </t>
  </si>
  <si>
    <t>Action|Adventure|Drama|Romance|War</t>
  </si>
  <si>
    <t>The Last of the MohicansÂ </t>
  </si>
  <si>
    <t>RayÂ </t>
  </si>
  <si>
    <t>Sin CityÂ </t>
  </si>
  <si>
    <t>Vantage PointÂ </t>
  </si>
  <si>
    <t>I Love You, ManÂ </t>
  </si>
  <si>
    <t>Shallow HalÂ </t>
  </si>
  <si>
    <t>JFKÂ </t>
  </si>
  <si>
    <t>Big Momma's House 2Â </t>
  </si>
  <si>
    <t>Adventure|Comedy|Crime|Romance</t>
  </si>
  <si>
    <t>The MexicanÂ </t>
  </si>
  <si>
    <t>Comedy|Drama|Family|Fantasy|Romance</t>
  </si>
  <si>
    <t>17 AgainÂ </t>
  </si>
  <si>
    <t>Nick Cassavetes</t>
  </si>
  <si>
    <t>The Other WomanÂ </t>
  </si>
  <si>
    <t>Horror</t>
  </si>
  <si>
    <t>The Final DestinationÂ </t>
  </si>
  <si>
    <t>Bridge of SpiesÂ </t>
  </si>
  <si>
    <t>Behind Enemy LinesÂ </t>
  </si>
  <si>
    <t>Nicholas Stoller</t>
  </si>
  <si>
    <t>Comedy|Music</t>
  </si>
  <si>
    <t>Get Him to the GreekÂ </t>
  </si>
  <si>
    <t>Shall We DanceÂ </t>
  </si>
  <si>
    <t>Small SoldiersÂ </t>
  </si>
  <si>
    <t>Mark A.Z. DippÃ©</t>
  </si>
  <si>
    <t>SpawnÂ </t>
  </si>
  <si>
    <t>Action|Adventure|Drama|Romance|Thriller</t>
  </si>
  <si>
    <t>The Count of Monte CristoÂ </t>
  </si>
  <si>
    <t>The Lincoln LawyerÂ </t>
  </si>
  <si>
    <t>UnknownÂ </t>
  </si>
  <si>
    <t>The PrestigeÂ </t>
  </si>
  <si>
    <t>Horrible Bosses 2Â </t>
  </si>
  <si>
    <t>Cal Brunker</t>
  </si>
  <si>
    <t>Escape from Planet EarthÂ </t>
  </si>
  <si>
    <t>ApocalyptoÂ </t>
  </si>
  <si>
    <t>Maya</t>
  </si>
  <si>
    <t>The Living DaylightsÂ </t>
  </si>
  <si>
    <t>NimrÃ³d Antal</t>
  </si>
  <si>
    <t>PredatorsÂ </t>
  </si>
  <si>
    <t>Legal EaglesÂ </t>
  </si>
  <si>
    <t>Secret WindowÂ </t>
  </si>
  <si>
    <t>Alejandro Agresti</t>
  </si>
  <si>
    <t>The Lake HouseÂ </t>
  </si>
  <si>
    <t>The Skeleton KeyÂ </t>
  </si>
  <si>
    <t>Peter Hedges</t>
  </si>
  <si>
    <t>The Odd Life of Timothy GreenÂ </t>
  </si>
  <si>
    <t>Paul Weiland</t>
  </si>
  <si>
    <t>Made of HonorÂ </t>
  </si>
  <si>
    <t>Biography|Drama|Music|Musical</t>
  </si>
  <si>
    <t>Jersey BoysÂ </t>
  </si>
  <si>
    <t>The RainmakerÂ </t>
  </si>
  <si>
    <t>GothikaÂ </t>
  </si>
  <si>
    <t>Drama|History</t>
  </si>
  <si>
    <t>AmistadÂ </t>
  </si>
  <si>
    <t>Medicine ManÂ </t>
  </si>
  <si>
    <t>Colin Strause</t>
  </si>
  <si>
    <t>Aliens vs. Predator: RequiemÂ </t>
  </si>
  <si>
    <t>RiÂ¢hie RiÂ¢hÂ </t>
  </si>
  <si>
    <t>Joan Chen</t>
  </si>
  <si>
    <t>Autumn in New YorkÂ </t>
  </si>
  <si>
    <t>Comedy|Music|Romance</t>
  </si>
  <si>
    <t>Music and LyricsÂ </t>
  </si>
  <si>
    <t>Greg Mottola</t>
  </si>
  <si>
    <t>PaulÂ </t>
  </si>
  <si>
    <t>The Guilt TripÂ </t>
  </si>
  <si>
    <t>Scream 4Â </t>
  </si>
  <si>
    <t>8MMÂ </t>
  </si>
  <si>
    <t>The DoorsÂ </t>
  </si>
  <si>
    <t>Jake Kasdan</t>
  </si>
  <si>
    <t>Sex TapeÂ </t>
  </si>
  <si>
    <t>Diane Keaton</t>
  </si>
  <si>
    <t>Hanging UpÂ </t>
  </si>
  <si>
    <t>Final Destination 5Â </t>
  </si>
  <si>
    <t>Kelly Makin</t>
  </si>
  <si>
    <t>Mickey Blue EyesÂ </t>
  </si>
  <si>
    <t>Pay It ForwardÂ </t>
  </si>
  <si>
    <t>Fever PitchÂ </t>
  </si>
  <si>
    <t xml:space="preserve">ArthurÂ             </t>
  </si>
  <si>
    <t>Drillbit TaylorÂ </t>
  </si>
  <si>
    <t>A Million Ways to Die in the WestÂ </t>
  </si>
  <si>
    <t>Action|Adventure|Crime|Fantasy|Mystery|Thriller</t>
  </si>
  <si>
    <t>The ShadowÂ </t>
  </si>
  <si>
    <t>Stephen Daldry</t>
  </si>
  <si>
    <t>Adventure|Drama|Mystery</t>
  </si>
  <si>
    <t>Extremely Loud &amp; Incredibly CloseÂ </t>
  </si>
  <si>
    <t>Morning GloryÂ </t>
  </si>
  <si>
    <t>Biography|Crime|Drama|Music</t>
  </si>
  <si>
    <t>Get Rich or Die Tryin'Â </t>
  </si>
  <si>
    <t>Christian Duguay</t>
  </si>
  <si>
    <t>The Art of WarÂ </t>
  </si>
  <si>
    <t>RentÂ </t>
  </si>
  <si>
    <t>Crime|Drama|Horror|Thriller</t>
  </si>
  <si>
    <t>Bless the ChildÂ </t>
  </si>
  <si>
    <t>The Out-of-TownersÂ </t>
  </si>
  <si>
    <t>The Island of Dr. MoreauÂ </t>
  </si>
  <si>
    <t>The MusketeerÂ </t>
  </si>
  <si>
    <t>Justin Chadwick</t>
  </si>
  <si>
    <t>The Other Boleyn GirlÂ </t>
  </si>
  <si>
    <t>Pat O'Connor</t>
  </si>
  <si>
    <t>Sweet NovemberÂ </t>
  </si>
  <si>
    <t>The ReapingÂ </t>
  </si>
  <si>
    <t>Mean StreetsÂ </t>
  </si>
  <si>
    <t>Renaissance ManÂ </t>
  </si>
  <si>
    <t>ColombianaÂ </t>
  </si>
  <si>
    <t>Frederik Du Chau</t>
  </si>
  <si>
    <t>Adventure|Animation|Comedy|Drama|Family|Fantasy|Musical</t>
  </si>
  <si>
    <t>The Magic Sword: Quest for CamelotÂ </t>
  </si>
  <si>
    <t>City by the SeaÂ </t>
  </si>
  <si>
    <t>Irwin Winkler</t>
  </si>
  <si>
    <t>At First SightÂ </t>
  </si>
  <si>
    <t>Joseph Kahn</t>
  </si>
  <si>
    <t>TorqueÂ </t>
  </si>
  <si>
    <t>City HallÂ </t>
  </si>
  <si>
    <t>ShowgirlsÂ </t>
  </si>
  <si>
    <t>Sofia Coppola</t>
  </si>
  <si>
    <t>Marie AntoinetteÂ </t>
  </si>
  <si>
    <t>Kiss of DeathÂ </t>
  </si>
  <si>
    <t>Stephen Kay</t>
  </si>
  <si>
    <t>Get CarterÂ </t>
  </si>
  <si>
    <t>J.A. Bayona</t>
  </si>
  <si>
    <t>The ImpossibleÂ </t>
  </si>
  <si>
    <t>Elaine May</t>
  </si>
  <si>
    <t>Action|Adventure|Comedy|Music|Thriller</t>
  </si>
  <si>
    <t>IshtarÂ </t>
  </si>
  <si>
    <t>Adventure|Animation|Comedy|Crime|Family</t>
  </si>
  <si>
    <t>Fantastic Mr. FoxÂ </t>
  </si>
  <si>
    <t>Life or Something Like ItÂ </t>
  </si>
  <si>
    <t>Comedy|Romance|Sci-Fi|Thriller</t>
  </si>
  <si>
    <t>Memoirs of an Invisible ManÂ </t>
  </si>
  <si>
    <t>AmÃ©lieÂ </t>
  </si>
  <si>
    <t>Dennie Gordon</t>
  </si>
  <si>
    <t>Comedy|Crime|Family|Romance</t>
  </si>
  <si>
    <t>New York MinuteÂ </t>
  </si>
  <si>
    <t>Charles Shyer</t>
  </si>
  <si>
    <t>AlfieÂ </t>
  </si>
  <si>
    <t>Big MiracleÂ </t>
  </si>
  <si>
    <t>Ulu Grosbard</t>
  </si>
  <si>
    <t>The Deep End of the OceanÂ </t>
  </si>
  <si>
    <t>William Malone</t>
  </si>
  <si>
    <t>Crime|Horror|Thriller</t>
  </si>
  <si>
    <t>FeardotcomÂ </t>
  </si>
  <si>
    <t>Cirque du Freak: The Vampire's AssistantÂ </t>
  </si>
  <si>
    <t>DuplexÂ </t>
  </si>
  <si>
    <t>Malcolm D. Lee</t>
  </si>
  <si>
    <t>Soul MenÂ </t>
  </si>
  <si>
    <t>Jerry Jameson</t>
  </si>
  <si>
    <t>Raise the TitanicÂ </t>
  </si>
  <si>
    <t>Mic Rodgers</t>
  </si>
  <si>
    <t>Universal Soldier: The ReturnÂ </t>
  </si>
  <si>
    <t>Christian Alvart</t>
  </si>
  <si>
    <t>Action|Horror|Mystery|Sci-Fi|Thriller</t>
  </si>
  <si>
    <t>PandorumÂ </t>
  </si>
  <si>
    <t>ImpostorÂ </t>
  </si>
  <si>
    <t>Extreme OpsÂ </t>
  </si>
  <si>
    <t>Jean-Marie PoirÃ©</t>
  </si>
  <si>
    <t>Comedy|Fantasy|Sci-Fi</t>
  </si>
  <si>
    <t>Just VisitingÂ </t>
  </si>
  <si>
    <t>SunshineÂ </t>
  </si>
  <si>
    <t>A Thousand WordsÂ </t>
  </si>
  <si>
    <t>Marc F. Adler</t>
  </si>
  <si>
    <t>Adventure|Animation|Comedy|Fantasy|Romance</t>
  </si>
  <si>
    <t>DelgoÂ </t>
  </si>
  <si>
    <t>The GunmanÂ </t>
  </si>
  <si>
    <t>Geoffrey Sax</t>
  </si>
  <si>
    <t>Action|Adventure|Family|Thriller</t>
  </si>
  <si>
    <t>Alex Rider: Operation StormbreakerÂ </t>
  </si>
  <si>
    <t>DisturbiaÂ </t>
  </si>
  <si>
    <t>HackersÂ </t>
  </si>
  <si>
    <t>Richard Shepard</t>
  </si>
  <si>
    <t>Adventure|Comedy|Drama|Romance|Thriller|War</t>
  </si>
  <si>
    <t>The Hunting PartyÂ </t>
  </si>
  <si>
    <t>The Hudsucker ProxyÂ </t>
  </si>
  <si>
    <t>Peter Ho-Sun Chan</t>
  </si>
  <si>
    <t>The WarlordsÂ </t>
  </si>
  <si>
    <t>Nomad: The WarriorÂ </t>
  </si>
  <si>
    <t>Kazakh</t>
  </si>
  <si>
    <t>Joon-ho Bong</t>
  </si>
  <si>
    <t>SnowpiercerÂ </t>
  </si>
  <si>
    <t>Adventure|Animation|Comedy|Fantasy|Music|Romance</t>
  </si>
  <si>
    <t>A Monster in ParisÂ </t>
  </si>
  <si>
    <t>Jeff Nathanson</t>
  </si>
  <si>
    <t>The Last ShotÂ </t>
  </si>
  <si>
    <t>Action|Drama|Fantasy</t>
  </si>
  <si>
    <t>The CrowÂ </t>
  </si>
  <si>
    <t>S.S. Rajamouli</t>
  </si>
  <si>
    <t>Action|Adventure|Drama|Fantasy|War</t>
  </si>
  <si>
    <t>Baahubali: The BeginningÂ </t>
  </si>
  <si>
    <t>Telugu</t>
  </si>
  <si>
    <t>Drama|Fantasy|Romance|Sci-Fi</t>
  </si>
  <si>
    <t>The Time Traveler's WifeÂ </t>
  </si>
  <si>
    <t>Because I Said SoÂ </t>
  </si>
  <si>
    <t>Animation|Comedy|Family|Horror|Sci-Fi</t>
  </si>
  <si>
    <t>FrankenweenieÂ </t>
  </si>
  <si>
    <t>SerenityÂ </t>
  </si>
  <si>
    <t>Charles S. Dutton</t>
  </si>
  <si>
    <t>Biography|Drama|Romance|Sport</t>
  </si>
  <si>
    <t>Against the RopesÂ </t>
  </si>
  <si>
    <t>Superman IIIÂ </t>
  </si>
  <si>
    <t>Grudge MatchÂ </t>
  </si>
  <si>
    <t>Red CliffÂ </t>
  </si>
  <si>
    <t>Sweet Home AlabamaÂ </t>
  </si>
  <si>
    <t>The Ugly TruthÂ </t>
  </si>
  <si>
    <t>Jonathan Lynn</t>
  </si>
  <si>
    <t>Sgt. BilkoÂ </t>
  </si>
  <si>
    <t>Spy Kids 2: Island of Lost DreamsÂ </t>
  </si>
  <si>
    <t>David Carson</t>
  </si>
  <si>
    <t>Star Trek: GenerationsÂ </t>
  </si>
  <si>
    <t>Kar-Wai Wong</t>
  </si>
  <si>
    <t>Action|Biography|Drama</t>
  </si>
  <si>
    <t>The GrandmasterÂ </t>
  </si>
  <si>
    <t>Water for ElephantsÂ </t>
  </si>
  <si>
    <t xml:space="preserve">3rd Rock from the SunÂ             </t>
  </si>
  <si>
    <t>Yuefeng Song</t>
  </si>
  <si>
    <t>Dragon Nest: Warriors' DawnÂ </t>
  </si>
  <si>
    <t>Norman Jewison</t>
  </si>
  <si>
    <t>The HurricaneÂ </t>
  </si>
  <si>
    <t>EnoughÂ </t>
  </si>
  <si>
    <t>David Mirkin</t>
  </si>
  <si>
    <t>HeartbreakersÂ </t>
  </si>
  <si>
    <t>Paul Blart: Mall Cop 2Â </t>
  </si>
  <si>
    <t>Luis Mandoki</t>
  </si>
  <si>
    <t>Angel EyesÂ </t>
  </si>
  <si>
    <t>Joe SomebodyÂ </t>
  </si>
  <si>
    <t>The Ninth GateÂ </t>
  </si>
  <si>
    <t>Extreme MeasuresÂ </t>
  </si>
  <si>
    <t>Rock StarÂ </t>
  </si>
  <si>
    <t>Lee Daniels</t>
  </si>
  <si>
    <t>PreciousÂ </t>
  </si>
  <si>
    <t>Adventure|Drama</t>
  </si>
  <si>
    <t>White SquallÂ </t>
  </si>
  <si>
    <t>Horror|Mystery|Sci-Fi</t>
  </si>
  <si>
    <t>The ThingÂ </t>
  </si>
  <si>
    <t>RiddickÂ </t>
  </si>
  <si>
    <t>Jeb Stuart</t>
  </si>
  <si>
    <t>SwitchbackÂ </t>
  </si>
  <si>
    <t>Steve Miner</t>
  </si>
  <si>
    <t>Action|Adventure|Drama|Thriller|Western</t>
  </si>
  <si>
    <t>Texas RangersÂ </t>
  </si>
  <si>
    <t>Adventure|Family|Fantasy|Sci-Fi</t>
  </si>
  <si>
    <t>City of EmberÂ </t>
  </si>
  <si>
    <t>Paul Thomas Anderson</t>
  </si>
  <si>
    <t>The MasterÂ </t>
  </si>
  <si>
    <t>David Leland</t>
  </si>
  <si>
    <t>Adventure|Comedy|History|Romance</t>
  </si>
  <si>
    <t>Virgin TerritoryÂ </t>
  </si>
  <si>
    <t>The ExpressÂ </t>
  </si>
  <si>
    <t>J Blakeson</t>
  </si>
  <si>
    <t>The 5th WaveÂ </t>
  </si>
  <si>
    <t>Ryan Coogler</t>
  </si>
  <si>
    <t>CreedÂ </t>
  </si>
  <si>
    <t>The TownÂ </t>
  </si>
  <si>
    <t>Kirk Jones</t>
  </si>
  <si>
    <t>What to Expect When You're ExpectingÂ </t>
  </si>
  <si>
    <t>Ethan Coen</t>
  </si>
  <si>
    <t>Burn After ReadingÂ </t>
  </si>
  <si>
    <t>Jennifer Flackett</t>
  </si>
  <si>
    <t>Nim's IslandÂ </t>
  </si>
  <si>
    <t>Action|Biography|Drama|Sport</t>
  </si>
  <si>
    <t>RushÂ </t>
  </si>
  <si>
    <t>MagnoliaÂ </t>
  </si>
  <si>
    <t>Kevin Smith</t>
  </si>
  <si>
    <t>Cop OutÂ </t>
  </si>
  <si>
    <t>Christian Ditter</t>
  </si>
  <si>
    <t>How to Be SingleÂ </t>
  </si>
  <si>
    <t>Charles Martin Smith</t>
  </si>
  <si>
    <t>Drama|Family</t>
  </si>
  <si>
    <t>Dolphin TaleÂ </t>
  </si>
  <si>
    <t>TwilightÂ </t>
  </si>
  <si>
    <t>John QÂ </t>
  </si>
  <si>
    <t>Blue StreakÂ </t>
  </si>
  <si>
    <t>We're the MillersÂ </t>
  </si>
  <si>
    <t>Fedor Bondarchuk</t>
  </si>
  <si>
    <t>Obitaemyy ostrovÂ </t>
  </si>
  <si>
    <t>BreakdownÂ </t>
  </si>
  <si>
    <t>Irvin Kershner</t>
  </si>
  <si>
    <t>Never Say Never AgainÂ </t>
  </si>
  <si>
    <t>Steve Pink</t>
  </si>
  <si>
    <t>Hot Tub Time MachineÂ </t>
  </si>
  <si>
    <t>Dolphin Tale 2Â </t>
  </si>
  <si>
    <t>Action|Adventure|Crime|Drama|Family|Fantasy|Romance|Thriller</t>
  </si>
  <si>
    <t>Reindeer GamesÂ </t>
  </si>
  <si>
    <t>A Man ApartÂ </t>
  </si>
  <si>
    <t>AlohaÂ </t>
  </si>
  <si>
    <t>Ghosts of MississippiÂ </t>
  </si>
  <si>
    <t>Scott Hicks</t>
  </si>
  <si>
    <t>Snow Falling on CedarsÂ </t>
  </si>
  <si>
    <t>The RiteÂ </t>
  </si>
  <si>
    <t>GattacaÂ </t>
  </si>
  <si>
    <t>Biography|Comedy|Romance</t>
  </si>
  <si>
    <t>Isn't She GreatÂ </t>
  </si>
  <si>
    <t>Space ChimpsÂ </t>
  </si>
  <si>
    <t>Chris Rock</t>
  </si>
  <si>
    <t>Head of StateÂ </t>
  </si>
  <si>
    <t>The HangoverÂ </t>
  </si>
  <si>
    <t>Wilson Yip</t>
  </si>
  <si>
    <t>Action|Biography|Drama|History</t>
  </si>
  <si>
    <t>Ip Man 3Â </t>
  </si>
  <si>
    <t>Cantonese</t>
  </si>
  <si>
    <t>Austin Powers: The Spy Who Shagged MeÂ </t>
  </si>
  <si>
    <t>BatmanÂ </t>
  </si>
  <si>
    <t>Biography|Drama|War</t>
  </si>
  <si>
    <t>There Be DragonsÂ </t>
  </si>
  <si>
    <t>Lethal Weapon 3Â </t>
  </si>
  <si>
    <t>The Blind SideÂ </t>
  </si>
  <si>
    <t xml:space="preserve">Rush HourÂ             </t>
  </si>
  <si>
    <t>Spy KidsÂ </t>
  </si>
  <si>
    <t>Horrible BossesÂ </t>
  </si>
  <si>
    <t>True GritÂ </t>
  </si>
  <si>
    <t>The Devil Wears PradaÂ </t>
  </si>
  <si>
    <t>Robert Wise</t>
  </si>
  <si>
    <t>Star Trek: The Motion PictureÂ </t>
  </si>
  <si>
    <t>Identity ThiefÂ </t>
  </si>
  <si>
    <t>Cape FearÂ </t>
  </si>
  <si>
    <t>21Â </t>
  </si>
  <si>
    <t>TrainwreckÂ </t>
  </si>
  <si>
    <t>Kevin Rodney Sullivan</t>
  </si>
  <si>
    <t>Guess WhoÂ </t>
  </si>
  <si>
    <t>The English PatientÂ </t>
  </si>
  <si>
    <t>L.A. ConfidentialÂ </t>
  </si>
  <si>
    <t>Adventure|Comedy|Family|Sci-Fi</t>
  </si>
  <si>
    <t>Sky HighÂ </t>
  </si>
  <si>
    <t>In &amp; OutÂ </t>
  </si>
  <si>
    <t>SpeciesÂ </t>
  </si>
  <si>
    <t>A Nightmare on Elm StreetÂ </t>
  </si>
  <si>
    <t>The CellÂ </t>
  </si>
  <si>
    <t>The Man in the Iron MaskÂ </t>
  </si>
  <si>
    <t>Biography|Drama|Family|History|Sport</t>
  </si>
  <si>
    <t>SecretariatÂ </t>
  </si>
  <si>
    <t>Kevin Munroe</t>
  </si>
  <si>
    <t>TMNTÂ </t>
  </si>
  <si>
    <t>Michael Tollin</t>
  </si>
  <si>
    <t>RadioÂ </t>
  </si>
  <si>
    <t>Friends with BenefitsÂ </t>
  </si>
  <si>
    <t>Neighbors 2: Sorority RisingÂ </t>
  </si>
  <si>
    <t>Biography|Comedy|Drama|History|Music</t>
  </si>
  <si>
    <t>Saving Mr. BanksÂ </t>
  </si>
  <si>
    <t>Malcolm XÂ </t>
  </si>
  <si>
    <t>This Is 40Â </t>
  </si>
  <si>
    <t>Old DogsÂ </t>
  </si>
  <si>
    <t>Patrick Tatopoulos</t>
  </si>
  <si>
    <t>Underworld: Rise of the LycansÂ </t>
  </si>
  <si>
    <t>License to WedÂ </t>
  </si>
  <si>
    <t>The BenchwarmersÂ </t>
  </si>
  <si>
    <t>Gary David Goldberg</t>
  </si>
  <si>
    <t>Must Love DogsÂ </t>
  </si>
  <si>
    <t>Donnie BrascoÂ </t>
  </si>
  <si>
    <t>Resident EvilÂ </t>
  </si>
  <si>
    <t>Tobe Hooper</t>
  </si>
  <si>
    <t>Fantasy|Horror</t>
  </si>
  <si>
    <t>PoltergeistÂ </t>
  </si>
  <si>
    <t>The LadykillersÂ </t>
  </si>
  <si>
    <t>Max PayneÂ </t>
  </si>
  <si>
    <t>In TimeÂ </t>
  </si>
  <si>
    <t>Alan Poul</t>
  </si>
  <si>
    <t>The Back-up PlanÂ </t>
  </si>
  <si>
    <t>Luke Greenfield</t>
  </si>
  <si>
    <t>Something BorrowedÂ </t>
  </si>
  <si>
    <t xml:space="preserve">Hit the FloorÂ             </t>
  </si>
  <si>
    <t>Gil Junger</t>
  </si>
  <si>
    <t>Black KnightÂ </t>
  </si>
  <si>
    <t>Michael Ritchie</t>
  </si>
  <si>
    <t>Comedy|Drama|Family|Sport</t>
  </si>
  <si>
    <t>The Bad News BearsÂ </t>
  </si>
  <si>
    <t>Steven E. de Souza</t>
  </si>
  <si>
    <t>Street FighterÂ </t>
  </si>
  <si>
    <t>The PianistÂ </t>
  </si>
  <si>
    <t>The Nativity StoryÂ </t>
  </si>
  <si>
    <t>House of WaxÂ </t>
  </si>
  <si>
    <t>CloserÂ </t>
  </si>
  <si>
    <t>J. EdgarÂ </t>
  </si>
  <si>
    <t>Alexandre Aja</t>
  </si>
  <si>
    <t>MirrorsÂ </t>
  </si>
  <si>
    <t>Michael Rymer</t>
  </si>
  <si>
    <t>Queen of the DamnedÂ </t>
  </si>
  <si>
    <t>Predator 2Â </t>
  </si>
  <si>
    <t>UntraceableÂ </t>
  </si>
  <si>
    <t>Hugh Wilson</t>
  </si>
  <si>
    <t>Comedy|Drama|Romance|Sci-Fi</t>
  </si>
  <si>
    <t>Blast from the PastÂ </t>
  </si>
  <si>
    <t>Mike Hodges</t>
  </si>
  <si>
    <t>Flash GordonÂ </t>
  </si>
  <si>
    <t>Jersey GirlÂ </t>
  </si>
  <si>
    <t>Alex CrossÂ </t>
  </si>
  <si>
    <t>Midnight in the Garden of Good and EvilÂ </t>
  </si>
  <si>
    <t>Scott Mann</t>
  </si>
  <si>
    <t>HeistÂ </t>
  </si>
  <si>
    <t>Susanna White</t>
  </si>
  <si>
    <t>Nanny McPhee ReturnsÂ </t>
  </si>
  <si>
    <t>HoffaÂ </t>
  </si>
  <si>
    <t>Chris Carter</t>
  </si>
  <si>
    <t>The X Files: I Want to BelieveÂ </t>
  </si>
  <si>
    <t>Tommy O'Haver</t>
  </si>
  <si>
    <t>Ella EnchantedÂ </t>
  </si>
  <si>
    <t>Peter Landesman</t>
  </si>
  <si>
    <t>ConcussionÂ </t>
  </si>
  <si>
    <t>AbductionÂ </t>
  </si>
  <si>
    <t>Gary Chapman</t>
  </si>
  <si>
    <t>Adventure|Animation|Comedy|Family|War</t>
  </si>
  <si>
    <t>ValiantÂ </t>
  </si>
  <si>
    <t>Wonder BoysÂ </t>
  </si>
  <si>
    <t>Craig Mazin</t>
  </si>
  <si>
    <t>Action|Comedy|Sci-Fi|Thriller</t>
  </si>
  <si>
    <t>Superhero MovieÂ </t>
  </si>
  <si>
    <t>Allen Hughes</t>
  </si>
  <si>
    <t>Broken CityÂ </t>
  </si>
  <si>
    <t>Comedy|Horror</t>
  </si>
  <si>
    <t>CursedÂ </t>
  </si>
  <si>
    <t>Premium RushÂ </t>
  </si>
  <si>
    <t>Hot PursuitÂ </t>
  </si>
  <si>
    <t>The Four FeathersÂ </t>
  </si>
  <si>
    <t>ParkerÂ </t>
  </si>
  <si>
    <t>WimbledonÂ </t>
  </si>
  <si>
    <t>Furry VengeanceÂ </t>
  </si>
  <si>
    <t>Kimble Rendall</t>
  </si>
  <si>
    <t>BaitÂ </t>
  </si>
  <si>
    <t>Peter Yates</t>
  </si>
  <si>
    <t>KrullÂ </t>
  </si>
  <si>
    <t>Drama|Thriller|War</t>
  </si>
  <si>
    <t>Lions for LambsÂ </t>
  </si>
  <si>
    <t>Flight of the IntruderÂ </t>
  </si>
  <si>
    <t>Walk Hard: The Dewey Cox StoryÂ </t>
  </si>
  <si>
    <t>Lasse HallstrÃ¶m</t>
  </si>
  <si>
    <t>The Shipping NewsÂ </t>
  </si>
  <si>
    <t>Action|Western</t>
  </si>
  <si>
    <t>American OutlawsÂ </t>
  </si>
  <si>
    <t>Jean-Marc VallÃ©e</t>
  </si>
  <si>
    <t>The Young VictoriaÂ </t>
  </si>
  <si>
    <t>WhiteoutÂ </t>
  </si>
  <si>
    <t>The Tree of LifeÂ </t>
  </si>
  <si>
    <t>Hark Tsui</t>
  </si>
  <si>
    <t>Knock OffÂ </t>
  </si>
  <si>
    <t>SabotageÂ </t>
  </si>
  <si>
    <t>The OrderÂ </t>
  </si>
  <si>
    <t>Lexi Alexander</t>
  </si>
  <si>
    <t>Punisher: War ZoneÂ </t>
  </si>
  <si>
    <t>Action|Adventure|Family|Sci-Fi</t>
  </si>
  <si>
    <t>ZoomÂ </t>
  </si>
  <si>
    <t>Adventure|Biography|Drama|Thriller</t>
  </si>
  <si>
    <t>The WalkÂ </t>
  </si>
  <si>
    <t>Ronny Yu</t>
  </si>
  <si>
    <t>Warriors of VirtueÂ </t>
  </si>
  <si>
    <t>A Good YearÂ </t>
  </si>
  <si>
    <t xml:space="preserve">LutherÂ             </t>
  </si>
  <si>
    <t>Radio FlyerÂ </t>
  </si>
  <si>
    <t>Blood In, Blood OutÂ </t>
  </si>
  <si>
    <t>Bille August</t>
  </si>
  <si>
    <t>Smilla's Sense of SnowÂ </t>
  </si>
  <si>
    <t>Femme FataleÂ </t>
  </si>
  <si>
    <t>Moustapha Akkad</t>
  </si>
  <si>
    <t>Lion of the DesertÂ </t>
  </si>
  <si>
    <t>Jean-Paul Rappeneau</t>
  </si>
  <si>
    <t>The Horseman on the RoofÂ </t>
  </si>
  <si>
    <t>Drama|Romance|War|Western</t>
  </si>
  <si>
    <t>Ride with the DevilÂ </t>
  </si>
  <si>
    <t>BiutifulÂ </t>
  </si>
  <si>
    <t>Joachim RÃ¸nning</t>
  </si>
  <si>
    <t>Action|Comedy|Crime|Western</t>
  </si>
  <si>
    <t>BandidasÂ </t>
  </si>
  <si>
    <t>Tony Kaye</t>
  </si>
  <si>
    <t>Black Water TransitÂ </t>
  </si>
  <si>
    <t>The Maze RunnerÂ </t>
  </si>
  <si>
    <t>Ken Scott</t>
  </si>
  <si>
    <t>Unfinished BusinessÂ </t>
  </si>
  <si>
    <t>The Age of InnocenceÂ </t>
  </si>
  <si>
    <t>The FountainÂ </t>
  </si>
  <si>
    <t>Hugh Johnson</t>
  </si>
  <si>
    <t>Action|Adventure|Comedy|Drama|Thriller</t>
  </si>
  <si>
    <t>Chill FactorÂ </t>
  </si>
  <si>
    <t>StolenÂ </t>
  </si>
  <si>
    <t>Hayao Miyazaki</t>
  </si>
  <si>
    <t>PonyoÂ </t>
  </si>
  <si>
    <t>George Tillman Jr.</t>
  </si>
  <si>
    <t>The Longest RideÂ </t>
  </si>
  <si>
    <t>Rand Ravich</t>
  </si>
  <si>
    <t>The Astronaut's WifeÂ </t>
  </si>
  <si>
    <t>Hugh Hudson</t>
  </si>
  <si>
    <t>I Dreamed of AfricaÂ </t>
  </si>
  <si>
    <t>Playing for KeepsÂ </t>
  </si>
  <si>
    <t>Mandela: Long Walk to FreedomÂ </t>
  </si>
  <si>
    <t>RedsÂ </t>
  </si>
  <si>
    <t>A Few Good MenÂ </t>
  </si>
  <si>
    <t>Exit WoundsÂ </t>
  </si>
  <si>
    <t>Big Momma's HouseÂ </t>
  </si>
  <si>
    <t>Jeremy Degruson</t>
  </si>
  <si>
    <t>Thunder and the House of MagicÂ </t>
  </si>
  <si>
    <t>Chris Gorak</t>
  </si>
  <si>
    <t>The Darkest HourÂ </t>
  </si>
  <si>
    <t>Scott Speer</t>
  </si>
  <si>
    <t>Drama|Music|Romance</t>
  </si>
  <si>
    <t>Step Up RevolutionÂ </t>
  </si>
  <si>
    <t>Action|Adventure|Crime|Drama|Thriller</t>
  </si>
  <si>
    <t>Snakes on a PlaneÂ </t>
  </si>
  <si>
    <t>Joe Charbanic</t>
  </si>
  <si>
    <t>The WatcherÂ </t>
  </si>
  <si>
    <t>Jonathan Hensleigh</t>
  </si>
  <si>
    <t>The PunisherÂ </t>
  </si>
  <si>
    <t>Danny Cannon</t>
  </si>
  <si>
    <t>Goal! The Dream BeginsÂ </t>
  </si>
  <si>
    <t>Boaz Yakin</t>
  </si>
  <si>
    <t>SafeÂ </t>
  </si>
  <si>
    <t>Pushing TinÂ </t>
  </si>
  <si>
    <t>Richard Marquand</t>
  </si>
  <si>
    <t>Star Wars: Episode VI - Return of the JediÂ </t>
  </si>
  <si>
    <t>Neil Marshall</t>
  </si>
  <si>
    <t>DoomsdayÂ </t>
  </si>
  <si>
    <t>The ReaderÂ </t>
  </si>
  <si>
    <t>David Wain</t>
  </si>
  <si>
    <t>WanderlustÂ </t>
  </si>
  <si>
    <t>ElfÂ </t>
  </si>
  <si>
    <t>PhenomenonÂ </t>
  </si>
  <si>
    <t>Adventure|Comedy|Family|Sport</t>
  </si>
  <si>
    <t>Snow DogsÂ </t>
  </si>
  <si>
    <t>Comedy|Drama|Fantasy</t>
  </si>
  <si>
    <t>ScroogedÂ </t>
  </si>
  <si>
    <t>Jared Hess</t>
  </si>
  <si>
    <t>Comedy|Family|Sport</t>
  </si>
  <si>
    <t>Nacho LibreÂ </t>
  </si>
  <si>
    <t>BridesmaidsÂ </t>
  </si>
  <si>
    <t>This Is the EndÂ </t>
  </si>
  <si>
    <t>Rupert Wainwright</t>
  </si>
  <si>
    <t>StigmataÂ </t>
  </si>
  <si>
    <t>Men of HonorÂ </t>
  </si>
  <si>
    <t>John Luessenhop</t>
  </si>
  <si>
    <t>TakersÂ </t>
  </si>
  <si>
    <t>Justin Zackham</t>
  </si>
  <si>
    <t>The Big WeddingÂ </t>
  </si>
  <si>
    <t>Big Mommas: Like Father, Like SonÂ </t>
  </si>
  <si>
    <t>Source CodeÂ </t>
  </si>
  <si>
    <t>AliveÂ </t>
  </si>
  <si>
    <t>The Number 23Â </t>
  </si>
  <si>
    <t>Action|Adventure|Drama|Family</t>
  </si>
  <si>
    <t>The Young and Prodigious T.S. SpivetÂ </t>
  </si>
  <si>
    <t>Action|Comedy|War</t>
  </si>
  <si>
    <t>1941Â </t>
  </si>
  <si>
    <t>John Gatins</t>
  </si>
  <si>
    <t>Drama|Family|Sport</t>
  </si>
  <si>
    <t>Dreamer: Inspired by a True StoryÂ </t>
  </si>
  <si>
    <t>A History of ViolenceÂ </t>
  </si>
  <si>
    <t>Transporter 2Â </t>
  </si>
  <si>
    <t>Action|Thriller|Western</t>
  </si>
  <si>
    <t>The Quick and the DeadÂ </t>
  </si>
  <si>
    <t>Laws of AttractionÂ </t>
  </si>
  <si>
    <t>Bringing Out the DeadÂ </t>
  </si>
  <si>
    <t>Miguel Sapochnik</t>
  </si>
  <si>
    <t>Repo MenÂ </t>
  </si>
  <si>
    <t>Hyung-rae Shim</t>
  </si>
  <si>
    <t>Action|Drama|Fantasy|Horror|Thriller</t>
  </si>
  <si>
    <t>Dragon Wars: D-WarÂ </t>
  </si>
  <si>
    <t>BogusÂ </t>
  </si>
  <si>
    <t>Don Scardino</t>
  </si>
  <si>
    <t>The Incredible Burt WonderstoneÂ </t>
  </si>
  <si>
    <t>Animation|Comedy|Family|Fantasy|Musical</t>
  </si>
  <si>
    <t>Cats Don't DanceÂ </t>
  </si>
  <si>
    <t>Tim Robbins</t>
  </si>
  <si>
    <t>Cradle Will RockÂ </t>
  </si>
  <si>
    <t>The Good GermanÂ </t>
  </si>
  <si>
    <t>Tom Reeve</t>
  </si>
  <si>
    <t>Action|Adventure|Comedy|Fantasy|Romance</t>
  </si>
  <si>
    <t>George and the DragonÂ </t>
  </si>
  <si>
    <t>Apocalypse NowÂ </t>
  </si>
  <si>
    <t>Nanette Burstein</t>
  </si>
  <si>
    <t>Going the DistanceÂ </t>
  </si>
  <si>
    <t>Mr. Holland's OpusÂ </t>
  </si>
  <si>
    <t>Ariel Vromen</t>
  </si>
  <si>
    <t>Action|Crime|Drama|Mystery|Sci-Fi|Thriller</t>
  </si>
  <si>
    <t>CriminalÂ </t>
  </si>
  <si>
    <t>Out of AfricaÂ </t>
  </si>
  <si>
    <t>FlightÂ </t>
  </si>
  <si>
    <t>Lewis Gilbert</t>
  </si>
  <si>
    <t>MoonrakerÂ </t>
  </si>
  <si>
    <t>Adventure|Comedy|Crime|Drama</t>
  </si>
  <si>
    <t>The Grand Budapest HotelÂ </t>
  </si>
  <si>
    <t>Drama|Mystery</t>
  </si>
  <si>
    <t>Hearts in AtlantisÂ </t>
  </si>
  <si>
    <t>Comedy|Fantasy|Horror|Thriller</t>
  </si>
  <si>
    <t>ArachnophobiaÂ </t>
  </si>
  <si>
    <t>Crime|Drama|Mystery|Sci-Fi|Thriller</t>
  </si>
  <si>
    <t>FrequencyÂ </t>
  </si>
  <si>
    <t>John Francis Daley</t>
  </si>
  <si>
    <t>VacationÂ </t>
  </si>
  <si>
    <t>Get ShortyÂ </t>
  </si>
  <si>
    <t>Comedy|Crime|Musical</t>
  </si>
  <si>
    <t>ChicagoÂ </t>
  </si>
  <si>
    <t>Big DaddyÂ </t>
  </si>
  <si>
    <t>J.B. Rogers</t>
  </si>
  <si>
    <t>American Pie 2Â </t>
  </si>
  <si>
    <t>Toy StoryÂ </t>
  </si>
  <si>
    <t>SpeedÂ </t>
  </si>
  <si>
    <t>Michael Sucsy</t>
  </si>
  <si>
    <t>The VowÂ </t>
  </si>
  <si>
    <t>Tom Vaughan</t>
  </si>
  <si>
    <t>Extraordinary MeasuresÂ </t>
  </si>
  <si>
    <t>Remember the TitansÂ </t>
  </si>
  <si>
    <t>The Hunt for Red OctoberÂ </t>
  </si>
  <si>
    <t>Lee Daniels' The ButlerÂ </t>
  </si>
  <si>
    <t>Dodgeball: A True Underdog StoryÂ </t>
  </si>
  <si>
    <t>The Addams FamilyÂ </t>
  </si>
  <si>
    <t>Ace Ventura: When Nature CallsÂ </t>
  </si>
  <si>
    <t>The Princess DiariesÂ </t>
  </si>
  <si>
    <t>The First Wives ClubÂ </t>
  </si>
  <si>
    <t>Se7enÂ </t>
  </si>
  <si>
    <t>District 9Â </t>
  </si>
  <si>
    <t>Stephen Hillenburg</t>
  </si>
  <si>
    <t>The SpongeBob SquarePants MovieÂ </t>
  </si>
  <si>
    <t>Mystic RiverÂ </t>
  </si>
  <si>
    <t>Million Dollar BabyÂ </t>
  </si>
  <si>
    <t>Analyze ThisÂ </t>
  </si>
  <si>
    <t>The NotebookÂ </t>
  </si>
  <si>
    <t>27 DressesÂ </t>
  </si>
  <si>
    <t>Comedy|Drama|Family|Music|Romance</t>
  </si>
  <si>
    <t>Hannah Montana: The MovieÂ </t>
  </si>
  <si>
    <t>Stig Bergqvist</t>
  </si>
  <si>
    <t>Rugrats in Paris: The MovieÂ </t>
  </si>
  <si>
    <t>The Prince of TidesÂ </t>
  </si>
  <si>
    <t>Legends of the FallÂ </t>
  </si>
  <si>
    <t>Jason Reitman</t>
  </si>
  <si>
    <t>Up in the AirÂ </t>
  </si>
  <si>
    <t>Alexander Payne</t>
  </si>
  <si>
    <t>About SchmidtÂ </t>
  </si>
  <si>
    <t>Jonathan Levine</t>
  </si>
  <si>
    <t>Comedy|Horror|Romance</t>
  </si>
  <si>
    <t>Warm BodiesÂ </t>
  </si>
  <si>
    <t>Rian Johnson</t>
  </si>
  <si>
    <t>LooperÂ </t>
  </si>
  <si>
    <t>Down to EarthÂ </t>
  </si>
  <si>
    <t>Chris Noonan</t>
  </si>
  <si>
    <t>BabeÂ </t>
  </si>
  <si>
    <t>Hope SpringsÂ </t>
  </si>
  <si>
    <t>Forgetting Sarah MarshallÂ </t>
  </si>
  <si>
    <t xml:space="preserve">Friday Night LightsÂ             </t>
  </si>
  <si>
    <t>Four BrothersÂ </t>
  </si>
  <si>
    <t>Michael McCullers</t>
  </si>
  <si>
    <t>Baby MamaÂ </t>
  </si>
  <si>
    <t>Forest Whitaker</t>
  </si>
  <si>
    <t>Hope FloatsÂ </t>
  </si>
  <si>
    <t>Bride WarsÂ </t>
  </si>
  <si>
    <t>Without a PaddleÂ </t>
  </si>
  <si>
    <t>13 Going on 30Â </t>
  </si>
  <si>
    <t>Woody Allen</t>
  </si>
  <si>
    <t>Midnight in ParisÂ </t>
  </si>
  <si>
    <t>Peter Lepeniotis</t>
  </si>
  <si>
    <t>The Nut JobÂ </t>
  </si>
  <si>
    <t>Ted Demme</t>
  </si>
  <si>
    <t>BlowÂ </t>
  </si>
  <si>
    <t>Message in a BottleÂ </t>
  </si>
  <si>
    <t>William Shatner</t>
  </si>
  <si>
    <t>Star Trek V: The Final FrontierÂ </t>
  </si>
  <si>
    <t>Comedy|Family|Fantasy|Sport</t>
  </si>
  <si>
    <t>Like MikeÂ </t>
  </si>
  <si>
    <t>Naked Gun 33 1/3: The Final InsultÂ </t>
  </si>
  <si>
    <t>A View to a KillÂ </t>
  </si>
  <si>
    <t>Steve Box</t>
  </si>
  <si>
    <t>Animation|Comedy|Family|Mystery|Sci-Fi</t>
  </si>
  <si>
    <t>The Curse of the Were-RabbitÂ </t>
  </si>
  <si>
    <t>P.S. I Love YouÂ </t>
  </si>
  <si>
    <t>Adventure|Comedy|Drama|Family|Sport</t>
  </si>
  <si>
    <t>Racing StripesÂ </t>
  </si>
  <si>
    <t>AtonementÂ </t>
  </si>
  <si>
    <t>Letters to JulietÂ </t>
  </si>
  <si>
    <t>Black RainÂ </t>
  </si>
  <si>
    <t>The Three StoogesÂ </t>
  </si>
  <si>
    <t>Animation|Drama|Family|Fantasy|Musical|Romance</t>
  </si>
  <si>
    <t>Corpse BrideÂ </t>
  </si>
  <si>
    <t>James Gartner</t>
  </si>
  <si>
    <t>Glory RoadÂ </t>
  </si>
  <si>
    <t>SicarioÂ </t>
  </si>
  <si>
    <t>SouthpawÂ </t>
  </si>
  <si>
    <t>Drag Me to HellÂ </t>
  </si>
  <si>
    <t>Lee Toland Krieger</t>
  </si>
  <si>
    <t>The Age of AdalineÂ </t>
  </si>
  <si>
    <t>Tim McCanlies</t>
  </si>
  <si>
    <t>Secondhand LionsÂ </t>
  </si>
  <si>
    <t>Step Up 3DÂ </t>
  </si>
  <si>
    <t>Blue CrushÂ </t>
  </si>
  <si>
    <t>Stranger Than FictionÂ </t>
  </si>
  <si>
    <t>30 Days of NightÂ </t>
  </si>
  <si>
    <t>Drew Goddard</t>
  </si>
  <si>
    <t>The Cabin in the WoodsÂ </t>
  </si>
  <si>
    <t>Jason Friedberg</t>
  </si>
  <si>
    <t>Meet the SpartansÂ </t>
  </si>
  <si>
    <t>Midnight RunÂ </t>
  </si>
  <si>
    <t>Paul Michael Glaser</t>
  </si>
  <si>
    <t>The Running ManÂ </t>
  </si>
  <si>
    <t>Comedy|Horror|Musical|Sci-Fi</t>
  </si>
  <si>
    <t>Little Shop of HorrorsÂ </t>
  </si>
  <si>
    <t>HannaÂ </t>
  </si>
  <si>
    <t xml:space="preserve">The FamilyÂ             </t>
  </si>
  <si>
    <t>John R. Leonetti</t>
  </si>
  <si>
    <t>Mortal Kombat: AnnihilationÂ </t>
  </si>
  <si>
    <t>Tom Hanks</t>
  </si>
  <si>
    <t>Larry CrowneÂ </t>
  </si>
  <si>
    <t>Kimberly Peirce</t>
  </si>
  <si>
    <t>CarrieÂ </t>
  </si>
  <si>
    <t>Liz Friedlander</t>
  </si>
  <si>
    <t>Take the LeadÂ </t>
  </si>
  <si>
    <t xml:space="preserve">EntourageÂ             </t>
  </si>
  <si>
    <t>Phil Joanou</t>
  </si>
  <si>
    <t>Crime|Drama|Sport</t>
  </si>
  <si>
    <t>Gridiron GangÂ </t>
  </si>
  <si>
    <t>What's the Worst That Could Happen?Â </t>
  </si>
  <si>
    <t>Shane Acker</t>
  </si>
  <si>
    <t>Action|Adventure|Animation|Drama|Mystery|Sci-Fi|Thriller</t>
  </si>
  <si>
    <t>9Â </t>
  </si>
  <si>
    <t>Side EffectsÂ </t>
  </si>
  <si>
    <t>Martha Coolidge</t>
  </si>
  <si>
    <t>The Prince and MeÂ </t>
  </si>
  <si>
    <t>Stephen J. Anderson</t>
  </si>
  <si>
    <t>Winnie the PoohÂ </t>
  </si>
  <si>
    <t>Troy Miller</t>
  </si>
  <si>
    <t>Dumb and Dumberer: When Harry Met LloydÂ </t>
  </si>
  <si>
    <t>BulworthÂ </t>
  </si>
  <si>
    <t>Tate Taylor</t>
  </si>
  <si>
    <t>Get on UpÂ </t>
  </si>
  <si>
    <t>One True ThingÂ </t>
  </si>
  <si>
    <t>Brett Leonard</t>
  </si>
  <si>
    <t>VirtuosityÂ </t>
  </si>
  <si>
    <t>My Super Ex-GirlfriendÂ </t>
  </si>
  <si>
    <t>Deliver Us from EvilÂ </t>
  </si>
  <si>
    <t>Alister Grierson</t>
  </si>
  <si>
    <t>SanctumÂ </t>
  </si>
  <si>
    <t>Nick Hurran</t>
  </si>
  <si>
    <t>Little Black BookÂ </t>
  </si>
  <si>
    <t>The Five-Year EngagementÂ </t>
  </si>
  <si>
    <t>Charles Stone III</t>
  </si>
  <si>
    <t>Mr 3000Â </t>
  </si>
  <si>
    <t>Paul Haggis</t>
  </si>
  <si>
    <t>The Next Three DaysÂ </t>
  </si>
  <si>
    <t>Kurt Wimmer</t>
  </si>
  <si>
    <t>UltravioletÂ </t>
  </si>
  <si>
    <t>Jean-FranÃ§ois Richet</t>
  </si>
  <si>
    <t>Assault on Precinct 13Â </t>
  </si>
  <si>
    <t>The Replacement KillersÂ </t>
  </si>
  <si>
    <t>Kevin Hooks</t>
  </si>
  <si>
    <t>Action|Adventure|Crime|Drama|Romance</t>
  </si>
  <si>
    <t>FledÂ </t>
  </si>
  <si>
    <t>Ellory Elkayem</t>
  </si>
  <si>
    <t>Action|Comedy|Horror</t>
  </si>
  <si>
    <t>Eight Legged FreaksÂ </t>
  </si>
  <si>
    <t>Love &amp; Other DrugsÂ </t>
  </si>
  <si>
    <t>88 MinutesÂ </t>
  </si>
  <si>
    <t>Niki Caro</t>
  </si>
  <si>
    <t>North CountryÂ </t>
  </si>
  <si>
    <t>The Whole Ten YardsÂ </t>
  </si>
  <si>
    <t>Vincenzo Natali</t>
  </si>
  <si>
    <t>SpliceÂ </t>
  </si>
  <si>
    <t>Willard Huyck</t>
  </si>
  <si>
    <t>Howard the DuckÂ </t>
  </si>
  <si>
    <t>Gavin O'Connor</t>
  </si>
  <si>
    <t>Pride and GloryÂ </t>
  </si>
  <si>
    <t>Bruce Hunt</t>
  </si>
  <si>
    <t>Adventure|Horror|Thriller</t>
  </si>
  <si>
    <t>The CaveÂ </t>
  </si>
  <si>
    <t>Alex &amp; EmmaÂ </t>
  </si>
  <si>
    <t>Wicker ParkÂ </t>
  </si>
  <si>
    <t>Fright NightÂ </t>
  </si>
  <si>
    <t>The New WorldÂ </t>
  </si>
  <si>
    <t>Chris Roberts</t>
  </si>
  <si>
    <t>Wing CommanderÂ </t>
  </si>
  <si>
    <t>In DreamsÂ </t>
  </si>
  <si>
    <t>Dragonball: EvolutionÂ </t>
  </si>
  <si>
    <t>Jee-woon Kim</t>
  </si>
  <si>
    <t>The Last StandÂ </t>
  </si>
  <si>
    <t>Nick Hamm</t>
  </si>
  <si>
    <t>GodsendÂ </t>
  </si>
  <si>
    <t>Andy Cadiff</t>
  </si>
  <si>
    <t>Chasing LibertyÂ </t>
  </si>
  <si>
    <t>Mike Disa</t>
  </si>
  <si>
    <t>Hoodwinked Too! Hood vs. EvilÂ </t>
  </si>
  <si>
    <t>An Unfinished LifeÂ </t>
  </si>
  <si>
    <t>Adventure|Fantasy|Mystery</t>
  </si>
  <si>
    <t>The Imaginarium of Doctor ParnassusÂ </t>
  </si>
  <si>
    <t>Richard J. Lewis</t>
  </si>
  <si>
    <t>Barney's VersionÂ </t>
  </si>
  <si>
    <t xml:space="preserve">TrappedÂ             </t>
  </si>
  <si>
    <t>Icelandic</t>
  </si>
  <si>
    <t>Runner RunnerÂ </t>
  </si>
  <si>
    <t>AntitrustÂ </t>
  </si>
  <si>
    <t>GloryÂ </t>
  </si>
  <si>
    <t>Sergio Leone</t>
  </si>
  <si>
    <t>Once Upon a Time in AmericaÂ </t>
  </si>
  <si>
    <t>Niels Arden Oplev</t>
  </si>
  <si>
    <t>Dead Man DownÂ </t>
  </si>
  <si>
    <t>Michael Radford</t>
  </si>
  <si>
    <t>The Merchant of VeniceÂ </t>
  </si>
  <si>
    <t>The Good ThiefÂ </t>
  </si>
  <si>
    <t>Steve Boyum</t>
  </si>
  <si>
    <t>Action|Drama|Romance|Sport</t>
  </si>
  <si>
    <t>SupercrossÂ </t>
  </si>
  <si>
    <t>Miss PotterÂ </t>
  </si>
  <si>
    <t>Kaige Chen</t>
  </si>
  <si>
    <t>The PromiseÂ </t>
  </si>
  <si>
    <t>Corey Yuen</t>
  </si>
  <si>
    <t>DOA: Dead or AliveÂ </t>
  </si>
  <si>
    <t>Andrew Dominik</t>
  </si>
  <si>
    <t>Biography|Crime|Drama|History|Western</t>
  </si>
  <si>
    <t>The Assassination of Jesse James by the Coward Robert FordÂ </t>
  </si>
  <si>
    <t>Li Zhang</t>
  </si>
  <si>
    <t>1911Â </t>
  </si>
  <si>
    <t>Laurent Tirard</t>
  </si>
  <si>
    <t>Little NicholasÂ </t>
  </si>
  <si>
    <t>Wild CardÂ </t>
  </si>
  <si>
    <t>Action|Biography|Crime|Drama</t>
  </si>
  <si>
    <t>Machine Gun PreacherÂ </t>
  </si>
  <si>
    <t>Reinhard Klooss</t>
  </si>
  <si>
    <t>Animals UnitedÂ </t>
  </si>
  <si>
    <t>German</t>
  </si>
  <si>
    <t>The Color of FreedomÂ </t>
  </si>
  <si>
    <t>FrÃ©dÃ©ric Auburtin</t>
  </si>
  <si>
    <t>United PassionsÂ </t>
  </si>
  <si>
    <t>Olivier Dahan</t>
  </si>
  <si>
    <t>Grace of MonacoÂ </t>
  </si>
  <si>
    <t>Maksim Fadeev</t>
  </si>
  <si>
    <t>Adventure|Animation|Fantasy</t>
  </si>
  <si>
    <t>A Warrior's TailÂ </t>
  </si>
  <si>
    <t>Liliana Cavani</t>
  </si>
  <si>
    <t>Ripley's GameÂ </t>
  </si>
  <si>
    <t>Greg Tiernan</t>
  </si>
  <si>
    <t>Adventure|Animation|Comedy|Fantasy</t>
  </si>
  <si>
    <t>Sausage PartyÂ </t>
  </si>
  <si>
    <t>Elizabeth Banks</t>
  </si>
  <si>
    <t>Pitch Perfect 2Â </t>
  </si>
  <si>
    <t>Biography|Drama|Music|Romance</t>
  </si>
  <si>
    <t>Walk the LineÂ </t>
  </si>
  <si>
    <t>Adventure|Drama|Mystery|Sci-Fi|Thriller</t>
  </si>
  <si>
    <t xml:space="preserve">12 MonkeysÂ             </t>
  </si>
  <si>
    <t>Edward Norton</t>
  </si>
  <si>
    <t>Keeping the FaithÂ </t>
  </si>
  <si>
    <t>The BorrowersÂ </t>
  </si>
  <si>
    <t>Frost/NixonÂ </t>
  </si>
  <si>
    <t>Biography|Comedy|Crime|Drama|Romance|Thriller</t>
  </si>
  <si>
    <t>Confessions of a Dangerous MindÂ </t>
  </si>
  <si>
    <t>Serving SaraÂ </t>
  </si>
  <si>
    <t>Ben Falcone</t>
  </si>
  <si>
    <t>The BossÂ </t>
  </si>
  <si>
    <t>Richard Attenborough</t>
  </si>
  <si>
    <t>Cry FreedomÂ </t>
  </si>
  <si>
    <t>MumfordÂ </t>
  </si>
  <si>
    <t>Don Mancini</t>
  </si>
  <si>
    <t>Seed of ChuckyÂ </t>
  </si>
  <si>
    <t>John Maybury</t>
  </si>
  <si>
    <t>The JacketÂ </t>
  </si>
  <si>
    <t>AladdinÂ </t>
  </si>
  <si>
    <t>Biography|Crime|Drama|History|Music</t>
  </si>
  <si>
    <t>Straight Outta ComptonÂ </t>
  </si>
  <si>
    <t>Indiana Jones and the Temple of DoomÂ </t>
  </si>
  <si>
    <t>Igor Kovalyov</t>
  </si>
  <si>
    <t>Adventure|Animation|Comedy|Drama|Family|Musical</t>
  </si>
  <si>
    <t>The Rugrats MovieÂ </t>
  </si>
  <si>
    <t>Along Came a SpiderÂ </t>
  </si>
  <si>
    <t>Biography|Comedy|Drama|Music|Romance</t>
  </si>
  <si>
    <t>Florence Foster JenkinsÂ </t>
  </si>
  <si>
    <t>Once Upon a Time in MexicoÂ </t>
  </si>
  <si>
    <t>Die HardÂ </t>
  </si>
  <si>
    <t>Role ModelsÂ </t>
  </si>
  <si>
    <t>The Big ShortÂ </t>
  </si>
  <si>
    <t>Taking WoodstockÂ </t>
  </si>
  <si>
    <t>MiracleÂ </t>
  </si>
  <si>
    <t>Dawn of the DeadÂ </t>
  </si>
  <si>
    <t>The Wedding PlannerÂ </t>
  </si>
  <si>
    <t>Shinji Aramaki</t>
  </si>
  <si>
    <t>Adventure|Animation|Sci-Fi</t>
  </si>
  <si>
    <t>Harlock: Space PirateÂ </t>
  </si>
  <si>
    <t>The Royal TenenbaumsÂ </t>
  </si>
  <si>
    <t>IdentityÂ </t>
  </si>
  <si>
    <t>Last VegasÂ </t>
  </si>
  <si>
    <t>For Your Eyes OnlyÂ </t>
  </si>
  <si>
    <t>SerendipityÂ </t>
  </si>
  <si>
    <t>TimecopÂ </t>
  </si>
  <si>
    <t>ZoolanderÂ </t>
  </si>
  <si>
    <t>Drama|Romance|Thriller</t>
  </si>
  <si>
    <t>Safe HavenÂ </t>
  </si>
  <si>
    <t>Hocus PocusÂ </t>
  </si>
  <si>
    <t>No ReservationsÂ </t>
  </si>
  <si>
    <t>Kick-AssÂ </t>
  </si>
  <si>
    <t>30 Minutes or LessÂ </t>
  </si>
  <si>
    <t>Action|Fantasy|Horror|Thriller</t>
  </si>
  <si>
    <t>Dracula 2000Â </t>
  </si>
  <si>
    <t>Miguel Arteta</t>
  </si>
  <si>
    <t>Alexander and the Terrible, Horrible, No Good, Very Bad DayÂ </t>
  </si>
  <si>
    <t>Pride &amp; PrejudiceÂ </t>
  </si>
  <si>
    <t>Blade RunnerÂ </t>
  </si>
  <si>
    <t>Adventure|Biography</t>
  </si>
  <si>
    <t>Rob RoyÂ </t>
  </si>
  <si>
    <t>3 Days to KillÂ </t>
  </si>
  <si>
    <t>James Gray</t>
  </si>
  <si>
    <t>We Own the NightÂ </t>
  </si>
  <si>
    <t>Janusz Kaminski</t>
  </si>
  <si>
    <t>Lost SoulsÂ </t>
  </si>
  <si>
    <t>Winged MigrationÂ </t>
  </si>
  <si>
    <t>Just My LuckÂ </t>
  </si>
  <si>
    <t>Mystery, AlaskaÂ </t>
  </si>
  <si>
    <t>Action|Comedy|Family</t>
  </si>
  <si>
    <t>The Spy Next DoorÂ </t>
  </si>
  <si>
    <t>A Simple WishÂ </t>
  </si>
  <si>
    <t>Ghosts of MarsÂ </t>
  </si>
  <si>
    <t>Our Brand Is CrisisÂ </t>
  </si>
  <si>
    <t>Action|Horror|Romance</t>
  </si>
  <si>
    <t>Pride and Prejudice and ZombiesÂ </t>
  </si>
  <si>
    <t>KundunÂ </t>
  </si>
  <si>
    <t>Robert B. Weide</t>
  </si>
  <si>
    <t>How to Lose Friends &amp; Alienate PeopleÂ </t>
  </si>
  <si>
    <t>Jeff Wadlow</t>
  </si>
  <si>
    <t>Kick-Ass 2Â </t>
  </si>
  <si>
    <t>AgustÃ­n DÃ­az Yanes</t>
  </si>
  <si>
    <t>Adventure|Drama|History|Romance|Thriller|War</t>
  </si>
  <si>
    <t>Captain Alatriste: The Spanish MusketeerÂ </t>
  </si>
  <si>
    <t>Camille Delamarre</t>
  </si>
  <si>
    <t>Brick MansionsÂ </t>
  </si>
  <si>
    <t>OctopussyÂ </t>
  </si>
  <si>
    <t>Knocked UpÂ </t>
  </si>
  <si>
    <t>My Sister's KeeperÂ </t>
  </si>
  <si>
    <t>Welcome Home, Roscoe JenkinsÂ </t>
  </si>
  <si>
    <t>David Lean</t>
  </si>
  <si>
    <t>A Passage to IndiaÂ </t>
  </si>
  <si>
    <t>Richard Eyre</t>
  </si>
  <si>
    <t>Notes on a ScandalÂ </t>
  </si>
  <si>
    <t>RenditionÂ </t>
  </si>
  <si>
    <t>Crime|Drama|Sci-Fi|Thriller</t>
  </si>
  <si>
    <t xml:space="preserve">LimitlessÂ             </t>
  </si>
  <si>
    <t>Nicholas Meyer</t>
  </si>
  <si>
    <t>Star Trek VI: The Undiscovered CountryÂ </t>
  </si>
  <si>
    <t>Callie Khouri</t>
  </si>
  <si>
    <t>Divine Secrets of the Ya-Ya SisterhoodÂ </t>
  </si>
  <si>
    <t>Kiss the GirlsÂ </t>
  </si>
  <si>
    <t>Action|Comedy|Crime|Music</t>
  </si>
  <si>
    <t>The Blues BrothersÂ </t>
  </si>
  <si>
    <t>Sanaa Hamri</t>
  </si>
  <si>
    <t>Comedy|Drama|Family|Romance</t>
  </si>
  <si>
    <t>The Sisterhood of the Traveling Pants 2Â </t>
  </si>
  <si>
    <t>Todd Graff</t>
  </si>
  <si>
    <t>Joyful NoiseÂ </t>
  </si>
  <si>
    <t>About a BoyÂ </t>
  </si>
  <si>
    <t>Lake PlacidÂ </t>
  </si>
  <si>
    <t>Lucky Number SlevinÂ </t>
  </si>
  <si>
    <t>Philip Kaufman</t>
  </si>
  <si>
    <t>The Right StuffÂ </t>
  </si>
  <si>
    <t>AnonymousÂ </t>
  </si>
  <si>
    <t>The NeverEnding StoryÂ </t>
  </si>
  <si>
    <t>Action|Drama|Fantasy|Mystery|Sci-Fi|Thriller</t>
  </si>
  <si>
    <t>Dark CityÂ </t>
  </si>
  <si>
    <t>Saul Dibb</t>
  </si>
  <si>
    <t>The DuchessÂ </t>
  </si>
  <si>
    <t xml:space="preserve">The HoneymoonersÂ             </t>
  </si>
  <si>
    <t>Walter Murch</t>
  </si>
  <si>
    <t>Adventure|Family|Fantasy|Horror|Mystery</t>
  </si>
  <si>
    <t>Return to OzÂ </t>
  </si>
  <si>
    <t>Richard Linklater</t>
  </si>
  <si>
    <t>Action|Crime|Drama|History|Western</t>
  </si>
  <si>
    <t>The Newton BoysÂ </t>
  </si>
  <si>
    <t>Case 39Â </t>
  </si>
  <si>
    <t>E. Elias Merhige</t>
  </si>
  <si>
    <t>Suspect ZeroÂ </t>
  </si>
  <si>
    <t>Menno Meyjes</t>
  </si>
  <si>
    <t>Martian ChildÂ </t>
  </si>
  <si>
    <t>Spy Kids: All the Time in the World in 4DÂ </t>
  </si>
  <si>
    <t>Jodie Foster</t>
  </si>
  <si>
    <t>Money MonsterÂ </t>
  </si>
  <si>
    <t>Formula 51Â </t>
  </si>
  <si>
    <t>Comedy|Crime|Drama</t>
  </si>
  <si>
    <t>FlawlessÂ </t>
  </si>
  <si>
    <t>MindhuntersÂ </t>
  </si>
  <si>
    <t>What Just HappenedÂ </t>
  </si>
  <si>
    <t>The StatementÂ </t>
  </si>
  <si>
    <t>The Magic FluteÂ </t>
  </si>
  <si>
    <t>Paul Blart: Mall CopÂ </t>
  </si>
  <si>
    <t>Comedy|Family|Fantasy|Music|Romance</t>
  </si>
  <si>
    <t>Freaky FridayÂ </t>
  </si>
  <si>
    <t>The 40-Year-Old VirginÂ </t>
  </si>
  <si>
    <t>Shakespeare in LoveÂ </t>
  </si>
  <si>
    <t>Scott Frank</t>
  </si>
  <si>
    <t>A Walk Among the TombstonesÂ </t>
  </si>
  <si>
    <t>Kindergarten CopÂ </t>
  </si>
  <si>
    <t>Pineapple ExpressÂ </t>
  </si>
  <si>
    <t>Ever After: A Cinderella StoryÂ </t>
  </si>
  <si>
    <t>Open RangeÂ </t>
  </si>
  <si>
    <t>FlatlinersÂ </t>
  </si>
  <si>
    <t xml:space="preserve">It's Always Sunny in PhiladelphiaÂ             </t>
  </si>
  <si>
    <t>A Bridge Too FarÂ </t>
  </si>
  <si>
    <t>Red EyeÂ </t>
  </si>
  <si>
    <t>Final Destination 2Â </t>
  </si>
  <si>
    <t>Adventure|Comedy|Crime|Music</t>
  </si>
  <si>
    <t>O Brother, Where Art Thou?Â </t>
  </si>
  <si>
    <t>LegionÂ </t>
  </si>
  <si>
    <t>Pain &amp; GainÂ </t>
  </si>
  <si>
    <t>In Good CompanyÂ </t>
  </si>
  <si>
    <t>Action|Adventure|Comedy|Sci-Fi|Thriller</t>
  </si>
  <si>
    <t>ClockstoppersÂ </t>
  </si>
  <si>
    <t>Action|Crime|Drama|Western</t>
  </si>
  <si>
    <t>SilveradoÂ </t>
  </si>
  <si>
    <t>BrothersÂ </t>
  </si>
  <si>
    <t>Kevin Allen</t>
  </si>
  <si>
    <t>Action|Adventure|Comedy|Family|Romance|Sci-Fi</t>
  </si>
  <si>
    <t>Agent Cody Banks 2: Destination LondonÂ </t>
  </si>
  <si>
    <t>New Year's EveÂ </t>
  </si>
  <si>
    <t>Michael Cristofer</t>
  </si>
  <si>
    <t>Original SinÂ </t>
  </si>
  <si>
    <t>The RavenÂ </t>
  </si>
  <si>
    <t>Welcome to MooseportÂ </t>
  </si>
  <si>
    <t>Andrew Morahan</t>
  </si>
  <si>
    <t>Action|Fantasy|Romance|Sci-Fi</t>
  </si>
  <si>
    <t>Highlander: The Final DimensionÂ </t>
  </si>
  <si>
    <t>Bob Rafelson</t>
  </si>
  <si>
    <t>Blood and WineÂ </t>
  </si>
  <si>
    <t>Michael Cohn</t>
  </si>
  <si>
    <t>Snow White: A Tale of TerrorÂ </t>
  </si>
  <si>
    <t>Comedy|Crime|Mystery|Romance</t>
  </si>
  <si>
    <t>The Curse of the Jade ScorpionÂ </t>
  </si>
  <si>
    <t>Accidental LoveÂ </t>
  </si>
  <si>
    <t>Alan Shapiro</t>
  </si>
  <si>
    <t>Adventure|Family</t>
  </si>
  <si>
    <t>FlipperÂ </t>
  </si>
  <si>
    <t>Self/lessÂ </t>
  </si>
  <si>
    <t>Fernando Meirelles</t>
  </si>
  <si>
    <t>The Constant GardenerÂ </t>
  </si>
  <si>
    <t>The Passion of the ChristÂ </t>
  </si>
  <si>
    <t>Aramaic</t>
  </si>
  <si>
    <t>Mrs. DoubtfireÂ </t>
  </si>
  <si>
    <t>Rain ManÂ </t>
  </si>
  <si>
    <t>Gran TorinoÂ </t>
  </si>
  <si>
    <t>W.Â </t>
  </si>
  <si>
    <t>TakenÂ </t>
  </si>
  <si>
    <t>Michael Hoffman</t>
  </si>
  <si>
    <t>The Best of MeÂ </t>
  </si>
  <si>
    <t>Action|Drama|Music|Romance</t>
  </si>
  <si>
    <t>The BodyguardÂ </t>
  </si>
  <si>
    <t>Schindler's ListÂ </t>
  </si>
  <si>
    <t>The HelpÂ </t>
  </si>
  <si>
    <t>The Fifth EstateÂ </t>
  </si>
  <si>
    <t>Adventure|Comedy|Family|Fantasy|Horror|Mystery</t>
  </si>
  <si>
    <t>Scooby-Doo 2: Monsters UnleashedÂ </t>
  </si>
  <si>
    <t>Oleg Stepchenko</t>
  </si>
  <si>
    <t>Adventure|Fantasy|Mystery|Thriller</t>
  </si>
  <si>
    <t>ViyÂ </t>
  </si>
  <si>
    <t>Freddy vs. JasonÂ </t>
  </si>
  <si>
    <t>Michael Winterbottom</t>
  </si>
  <si>
    <t>The Face of an AngelÂ </t>
  </si>
  <si>
    <t>Jimmy Neutron: Boy GeniusÂ </t>
  </si>
  <si>
    <t>CloverfieldÂ </t>
  </si>
  <si>
    <t>Michael Pressman</t>
  </si>
  <si>
    <t>Teenage Mutant Ninja Turtles II: The Secret of the OozeÂ </t>
  </si>
  <si>
    <t>The UntouchablesÂ </t>
  </si>
  <si>
    <t>No Country for Old MenÂ </t>
  </si>
  <si>
    <t>Ride AlongÂ </t>
  </si>
  <si>
    <t>Sharon Maguire</t>
  </si>
  <si>
    <t>Bridget Jones's DiaryÂ </t>
  </si>
  <si>
    <t>ChocolatÂ </t>
  </si>
  <si>
    <t>Charles Herman-Wurmfeld</t>
  </si>
  <si>
    <t>Legally Blonde 2: Red, White &amp; BlondeÂ </t>
  </si>
  <si>
    <t>Parental GuidanceÂ </t>
  </si>
  <si>
    <t>No Strings AttachedÂ </t>
  </si>
  <si>
    <t>Action|Biography|Drama|History|Romance|Western</t>
  </si>
  <si>
    <t>TombstoneÂ </t>
  </si>
  <si>
    <t>Romeo Must DieÂ </t>
  </si>
  <si>
    <t>Fantasy|Horror|Mystery</t>
  </si>
  <si>
    <t>The OmenÂ </t>
  </si>
  <si>
    <t>Final Destination 3Â </t>
  </si>
  <si>
    <t>The Lucky OneÂ </t>
  </si>
  <si>
    <t>Gabor Csupo</t>
  </si>
  <si>
    <t>Bridge to TerabithiaÂ </t>
  </si>
  <si>
    <t>Biography|Drama|Family</t>
  </si>
  <si>
    <t>Finding NeverlandÂ </t>
  </si>
  <si>
    <t>Tyler Perry</t>
  </si>
  <si>
    <t>A Madea ChristmasÂ </t>
  </si>
  <si>
    <t>Joe Carnahan</t>
  </si>
  <si>
    <t>The GreyÂ </t>
  </si>
  <si>
    <t>John Polson</t>
  </si>
  <si>
    <t>Hide and SeekÂ </t>
  </si>
  <si>
    <t>Anchorman: The Legend of Ron BurgundyÂ </t>
  </si>
  <si>
    <t>GoodfellasÂ </t>
  </si>
  <si>
    <t>Action|Adventure|Comedy|Crime|Family|Romance|Thriller</t>
  </si>
  <si>
    <t>Agent Cody BanksÂ </t>
  </si>
  <si>
    <t>Nanny McPheeÂ </t>
  </si>
  <si>
    <t>ScarfaceÂ </t>
  </si>
  <si>
    <t>Nothing to LoseÂ </t>
  </si>
  <si>
    <t>Bernardo Bertolucci</t>
  </si>
  <si>
    <t>The Last EmperorÂ </t>
  </si>
  <si>
    <t>ContrabandÂ </t>
  </si>
  <si>
    <t>Money TalksÂ </t>
  </si>
  <si>
    <t>There Will Be BloodÂ </t>
  </si>
  <si>
    <t>Cathy Malkasian</t>
  </si>
  <si>
    <t>The Wild Thornberrys MovieÂ </t>
  </si>
  <si>
    <t>John Eng</t>
  </si>
  <si>
    <t>Rugrats Go WildÂ </t>
  </si>
  <si>
    <t>Undercover BrotherÂ </t>
  </si>
  <si>
    <t>The Sisterhood of the Traveling PantsÂ </t>
  </si>
  <si>
    <t>Chris Nahon</t>
  </si>
  <si>
    <t>Kiss of the DragonÂ </t>
  </si>
  <si>
    <t>Fred Wolf</t>
  </si>
  <si>
    <t>The House BunnyÂ </t>
  </si>
  <si>
    <t>Bille Woodruff</t>
  </si>
  <si>
    <t>Beauty ShopÂ </t>
  </si>
  <si>
    <t>Million Dollar ArmÂ </t>
  </si>
  <si>
    <t>The GiverÂ </t>
  </si>
  <si>
    <t>What a Girl WantsÂ </t>
  </si>
  <si>
    <t>Victor Salva</t>
  </si>
  <si>
    <t>Jeepers Creepers IIÂ </t>
  </si>
  <si>
    <t>Mark Helfrich</t>
  </si>
  <si>
    <t>Good Luck ChuckÂ </t>
  </si>
  <si>
    <t>Cradle 2 the GraveÂ </t>
  </si>
  <si>
    <t>The HoursÂ </t>
  </si>
  <si>
    <t>She's the ManÂ </t>
  </si>
  <si>
    <t>Steve Bendelack</t>
  </si>
  <si>
    <t>Mr. Bean's HolidayÂ </t>
  </si>
  <si>
    <t>Dwight H. Little</t>
  </si>
  <si>
    <t>Anacondas: The Hunt for the Blood OrchidÂ </t>
  </si>
  <si>
    <t>Guillaume Canet</t>
  </si>
  <si>
    <t>Blood TiesÂ </t>
  </si>
  <si>
    <t>Kirsten Sheridan</t>
  </si>
  <si>
    <t>August RushÂ </t>
  </si>
  <si>
    <t>ElizabethÂ </t>
  </si>
  <si>
    <t>Comedy|Fantasy|Horror|Romance</t>
  </si>
  <si>
    <t>Bride of ChuckyÂ </t>
  </si>
  <si>
    <t>Richard Fleischer</t>
  </si>
  <si>
    <t>Tora! Tora! Tora!Â </t>
  </si>
  <si>
    <t>Bob Spiers</t>
  </si>
  <si>
    <t>Comedy|Family|Music</t>
  </si>
  <si>
    <t>Spice WorldÂ </t>
  </si>
  <si>
    <t>The SitterÂ </t>
  </si>
  <si>
    <t>Damien Dante Wayans</t>
  </si>
  <si>
    <t>Action|Comedy|Music</t>
  </si>
  <si>
    <t>Dance FlickÂ </t>
  </si>
  <si>
    <t>The Shawshank RedemptionÂ </t>
  </si>
  <si>
    <t>Adventure|Comedy|Crime</t>
  </si>
  <si>
    <t>Crocodile Dundee in Los AngelesÂ </t>
  </si>
  <si>
    <t>KingpinÂ </t>
  </si>
  <si>
    <t>The GamblerÂ </t>
  </si>
  <si>
    <t>John Wells</t>
  </si>
  <si>
    <t>August: Osage CountyÂ </t>
  </si>
  <si>
    <t>Tim Fywell</t>
  </si>
  <si>
    <t>Ice PrincessÂ </t>
  </si>
  <si>
    <t>Nigel Cole</t>
  </si>
  <si>
    <t>A Lot Like LoveÂ </t>
  </si>
  <si>
    <t>Dexter Fletcher</t>
  </si>
  <si>
    <t>Biography|Comedy|Drama|Sport</t>
  </si>
  <si>
    <t>Eddie the EagleÂ </t>
  </si>
  <si>
    <t>He Got GameÂ </t>
  </si>
  <si>
    <t>Jeremy Leven</t>
  </si>
  <si>
    <t>Don Juan DeMarcoÂ </t>
  </si>
  <si>
    <t xml:space="preserve">Shaun the SheepÂ             </t>
  </si>
  <si>
    <t>Dear JohnÂ </t>
  </si>
  <si>
    <t>Sylvain White</t>
  </si>
  <si>
    <t>The LosersÂ </t>
  </si>
  <si>
    <t>Troy Nixey</t>
  </si>
  <si>
    <t>Fantasy|Horror|Thriller</t>
  </si>
  <si>
    <t>Don't Be Afraid of the DarkÂ </t>
  </si>
  <si>
    <t>Philip G. Atwell</t>
  </si>
  <si>
    <t>WarÂ </t>
  </si>
  <si>
    <t>Comedy|Drama|Romance|Thriller</t>
  </si>
  <si>
    <t>Punch-Drunk LoveÂ </t>
  </si>
  <si>
    <t>Jeff Schaffer</t>
  </si>
  <si>
    <t>EuroTripÂ </t>
  </si>
  <si>
    <t>Don Michael Paul</t>
  </si>
  <si>
    <t>Half Past DeadÂ </t>
  </si>
  <si>
    <t>Adventure|Comedy|Family|Romance</t>
  </si>
  <si>
    <t>Unaccompanied MinorsÂ </t>
  </si>
  <si>
    <t>James Bridges</t>
  </si>
  <si>
    <t>Bright Lights, Big CityÂ </t>
  </si>
  <si>
    <t>Steve Barron</t>
  </si>
  <si>
    <t>Adventure|Family|Fantasy|Musical</t>
  </si>
  <si>
    <t>The Adventures of PinocchioÂ </t>
  </si>
  <si>
    <t>Italian</t>
  </si>
  <si>
    <t>Bill Paxton</t>
  </si>
  <si>
    <t>The Greatest Game Ever PlayedÂ </t>
  </si>
  <si>
    <t>Richard Kelly</t>
  </si>
  <si>
    <t>The BoxÂ </t>
  </si>
  <si>
    <t>Carter Smith</t>
  </si>
  <si>
    <t>The RuinsÂ </t>
  </si>
  <si>
    <t>John Schlesinger</t>
  </si>
  <si>
    <t>The Next Best ThingÂ </t>
  </si>
  <si>
    <t>My Soul to TakeÂ </t>
  </si>
  <si>
    <t>The Girl Next DoorÂ </t>
  </si>
  <si>
    <t>Ringo Lam</t>
  </si>
  <si>
    <t>Maximum RiskÂ </t>
  </si>
  <si>
    <t>Bruce McCulloch</t>
  </si>
  <si>
    <t>Stealing HarvardÂ </t>
  </si>
  <si>
    <t>Biography|Crime|Drama|History|Thriller</t>
  </si>
  <si>
    <t>LegendÂ </t>
  </si>
  <si>
    <t>Hot RodÂ </t>
  </si>
  <si>
    <t>Shark Night 3DÂ </t>
  </si>
  <si>
    <t>Angela's AshesÂ </t>
  </si>
  <si>
    <t>Draft DayÂ </t>
  </si>
  <si>
    <t>LifeforceÂ </t>
  </si>
  <si>
    <t>Action|Animation|Comedy|Family|Fantasy|Sci-Fi</t>
  </si>
  <si>
    <t xml:space="preserve">The Powerpuff GirlsÂ             </t>
  </si>
  <si>
    <t>Crime|Drama|History</t>
  </si>
  <si>
    <t>The ConspiratorÂ </t>
  </si>
  <si>
    <t>Lords of DogtownÂ </t>
  </si>
  <si>
    <t>Patricia Riggen</t>
  </si>
  <si>
    <t>The 33Â </t>
  </si>
  <si>
    <t>Big Trouble in Little ChinaÂ </t>
  </si>
  <si>
    <t>Pascal Chaumeil</t>
  </si>
  <si>
    <t>A Perfect PlanÂ </t>
  </si>
  <si>
    <t>WarriorÂ </t>
  </si>
  <si>
    <t>Biography|Drama|Thriller|War</t>
  </si>
  <si>
    <t>Michael CollinsÂ </t>
  </si>
  <si>
    <t>GettysburgÂ </t>
  </si>
  <si>
    <t>Stop-LossÂ </t>
  </si>
  <si>
    <t>Drama|Music|Mystery|Romance|Thriller</t>
  </si>
  <si>
    <t>AbandonÂ </t>
  </si>
  <si>
    <t>Jonathan Kaplan</t>
  </si>
  <si>
    <t>Brokedown PalaceÂ </t>
  </si>
  <si>
    <t>Ole Bornedal</t>
  </si>
  <si>
    <t>The PossessionÂ </t>
  </si>
  <si>
    <t>Richard Benjamin</t>
  </si>
  <si>
    <t>Mrs. WinterbourneÂ </t>
  </si>
  <si>
    <t>Straw DogsÂ </t>
  </si>
  <si>
    <t>The HoaxÂ </t>
  </si>
  <si>
    <t>Craig R. Baxley</t>
  </si>
  <si>
    <t>Stone ColdÂ </t>
  </si>
  <si>
    <t>John Hillcoat</t>
  </si>
  <si>
    <t>The RoadÂ </t>
  </si>
  <si>
    <t>John Guillermin</t>
  </si>
  <si>
    <t>SheenaÂ </t>
  </si>
  <si>
    <t>Marcos Siega</t>
  </si>
  <si>
    <t>UnderclassmanÂ </t>
  </si>
  <si>
    <t>Say It Isn't SoÂ </t>
  </si>
  <si>
    <t>The World's Fastest IndianÂ </t>
  </si>
  <si>
    <t>Rachel Talalay</t>
  </si>
  <si>
    <t>Tank GirlÂ </t>
  </si>
  <si>
    <t>Jeffrey W. Byrd</t>
  </si>
  <si>
    <t>King's RansomÂ </t>
  </si>
  <si>
    <t>BlindnessÂ </t>
  </si>
  <si>
    <t>Action|Adventure|Fantasy|Horror</t>
  </si>
  <si>
    <t>BloodRayneÂ </t>
  </si>
  <si>
    <t>CarnageÂ </t>
  </si>
  <si>
    <t>Atom Egoyan</t>
  </si>
  <si>
    <t>Where the Truth LiesÂ </t>
  </si>
  <si>
    <t>Cirque du Soleil: Worlds AwayÂ </t>
  </si>
  <si>
    <t>Robert Towne</t>
  </si>
  <si>
    <t>Without LimitsÂ </t>
  </si>
  <si>
    <t>Me and Orson WellesÂ </t>
  </si>
  <si>
    <t>Giuseppe Tornatore</t>
  </si>
  <si>
    <t>Crime|Drama|Mystery|Romance</t>
  </si>
  <si>
    <t>The Best OfferÂ </t>
  </si>
  <si>
    <t>Werner Herzog</t>
  </si>
  <si>
    <t>Bad Lieutenant: Port of Call New OrleansÂ </t>
  </si>
  <si>
    <t>Ben Stassen</t>
  </si>
  <si>
    <t>A Turtle's Tale: Sammy's AdventuresÂ </t>
  </si>
  <si>
    <t>Little White LiesÂ </t>
  </si>
  <si>
    <t>Love RanchÂ </t>
  </si>
  <si>
    <t>JÃ©rÃ´me Deschamps</t>
  </si>
  <si>
    <t>The True Story of Puss'N BootsÂ </t>
  </si>
  <si>
    <t>Inna Evlannikova</t>
  </si>
  <si>
    <t>Space DogsÂ </t>
  </si>
  <si>
    <t>The CounselorÂ </t>
  </si>
  <si>
    <t>Jonathan English</t>
  </si>
  <si>
    <t>Action|Adventure|History|Romance</t>
  </si>
  <si>
    <t>IroncladÂ </t>
  </si>
  <si>
    <t>Sergey Bondarchuk</t>
  </si>
  <si>
    <t>WaterlooÂ </t>
  </si>
  <si>
    <t>Teddy Chan</t>
  </si>
  <si>
    <t>Kung Fu KillerÂ </t>
  </si>
  <si>
    <t>Mario Van Peebles</t>
  </si>
  <si>
    <t>Red SkyÂ </t>
  </si>
  <si>
    <t>Dangerous LiaisonsÂ </t>
  </si>
  <si>
    <t>On the RoadÂ </t>
  </si>
  <si>
    <t>Leonard Nimoy</t>
  </si>
  <si>
    <t>Star Trek IV: The Voyage HomeÂ </t>
  </si>
  <si>
    <t>Rocky BalboaÂ </t>
  </si>
  <si>
    <t>Scream 2Â </t>
  </si>
  <si>
    <t>Action|Drama|Western</t>
  </si>
  <si>
    <t>Jane Got a GunÂ </t>
  </si>
  <si>
    <t>Think Like a Man TooÂ </t>
  </si>
  <si>
    <t>The Whole Nine YardsÂ </t>
  </si>
  <si>
    <t>Herbert Ross</t>
  </si>
  <si>
    <t>FootlooseÂ </t>
  </si>
  <si>
    <t>Old SchoolÂ </t>
  </si>
  <si>
    <t>The Fisher KingÂ </t>
  </si>
  <si>
    <t>I Still Know What You Did Last SummerÂ </t>
  </si>
  <si>
    <t>Bonnie Hunt</t>
  </si>
  <si>
    <t>Return to MeÂ </t>
  </si>
  <si>
    <t>Zack and Miri Make a PornoÂ </t>
  </si>
  <si>
    <t>Neil LaBute</t>
  </si>
  <si>
    <t>Nurse BettyÂ </t>
  </si>
  <si>
    <t>Grant Heslov</t>
  </si>
  <si>
    <t>The Men Who Stare at GoatsÂ </t>
  </si>
  <si>
    <t>George Gallo</t>
  </si>
  <si>
    <t>Double TakeÂ </t>
  </si>
  <si>
    <t>Girl, InterruptedÂ </t>
  </si>
  <si>
    <t>Win a Date with Tad Hamilton!Â </t>
  </si>
  <si>
    <t>Adventure|Comedy|Family|Fantasy|Music|Sci-Fi</t>
  </si>
  <si>
    <t>Muppets from SpaceÂ </t>
  </si>
  <si>
    <t>Sidney Lumet</t>
  </si>
  <si>
    <t>Adventure|Family|Fantasy|Music|Musical</t>
  </si>
  <si>
    <t>The WizÂ </t>
  </si>
  <si>
    <t>Ready to RumbleÂ </t>
  </si>
  <si>
    <t>Play It to the BoneÂ </t>
  </si>
  <si>
    <t>Douglas McGrath</t>
  </si>
  <si>
    <t>I Don't Know How She Does ItÂ </t>
  </si>
  <si>
    <t>Piranha 3DÂ </t>
  </si>
  <si>
    <t>Kevin Spacey</t>
  </si>
  <si>
    <t>Beyond the SeaÂ </t>
  </si>
  <si>
    <t>Meet the DeedlesÂ </t>
  </si>
  <si>
    <t>Richard Williams</t>
  </si>
  <si>
    <t>Action|Adventure|Animation|Comedy|Fantasy</t>
  </si>
  <si>
    <t>The Princess and the CobblerÂ </t>
  </si>
  <si>
    <t>Mary McGuckian</t>
  </si>
  <si>
    <t>The Bridge of San Luis ReyÂ </t>
  </si>
  <si>
    <t>FasterÂ </t>
  </si>
  <si>
    <t>Howl's Moving CastleÂ </t>
  </si>
  <si>
    <t>Adventure|Comedy|Horror|Sci-Fi</t>
  </si>
  <si>
    <t>ZombielandÂ </t>
  </si>
  <si>
    <t>The WaterboyÂ </t>
  </si>
  <si>
    <t>Star Wars: Episode V - The Empire Strikes BackÂ </t>
  </si>
  <si>
    <t>Bad BoysÂ </t>
  </si>
  <si>
    <t>The Naked Gun 2Â½: The Smell of FearÂ </t>
  </si>
  <si>
    <t>Final DestinationÂ </t>
  </si>
  <si>
    <t>The Ides of MarchÂ </t>
  </si>
  <si>
    <t>Horror|Sci-Fi</t>
  </si>
  <si>
    <t>Pitch BlackÂ </t>
  </si>
  <si>
    <t>Tony Goldwyn</t>
  </si>
  <si>
    <t>Someone Like You...Â </t>
  </si>
  <si>
    <t>HerÂ </t>
  </si>
  <si>
    <t>Joy RideÂ </t>
  </si>
  <si>
    <t>Jonathan Newman</t>
  </si>
  <si>
    <t>The Adventurer: The Curse of the Midas BoxÂ </t>
  </si>
  <si>
    <t>Anywhere But HereÂ </t>
  </si>
  <si>
    <t>Michael Dinner</t>
  </si>
  <si>
    <t>The CrewÂ </t>
  </si>
  <si>
    <t>HaywireÂ </t>
  </si>
  <si>
    <t>Joseph Sargent</t>
  </si>
  <si>
    <t>Jaws: The RevengeÂ </t>
  </si>
  <si>
    <t>Jerry Zaks</t>
  </si>
  <si>
    <t>Marvin's RoomÂ </t>
  </si>
  <si>
    <t>Fred Durst</t>
  </si>
  <si>
    <t>Biography|Comedy|Drama|Family|Sport</t>
  </si>
  <si>
    <t>The LongshotsÂ </t>
  </si>
  <si>
    <t>The End of the AffairÂ </t>
  </si>
  <si>
    <t>Action|Crime|Drama|Thriller|Western</t>
  </si>
  <si>
    <t>Harley Davidson and the Marlboro ManÂ </t>
  </si>
  <si>
    <t>In the Valley of ElahÂ </t>
  </si>
  <si>
    <t>Anne Fontaine</t>
  </si>
  <si>
    <t>Coco Before ChanelÂ </t>
  </si>
  <si>
    <t>Jon Cassar</t>
  </si>
  <si>
    <t>ForsakenÂ </t>
  </si>
  <si>
    <t>ChÃ©riÂ </t>
  </si>
  <si>
    <t xml:space="preserve">RogueÂ             </t>
  </si>
  <si>
    <t>Mira Nair</t>
  </si>
  <si>
    <t>Vanity FairÂ </t>
  </si>
  <si>
    <t>Action|Drama|History</t>
  </si>
  <si>
    <t>Bodyguards and AssassinsÂ </t>
  </si>
  <si>
    <t>1408Â </t>
  </si>
  <si>
    <t>Mel Brooks</t>
  </si>
  <si>
    <t>SpaceballsÂ </t>
  </si>
  <si>
    <t>Russell Crowe</t>
  </si>
  <si>
    <t>The Water DivinerÂ </t>
  </si>
  <si>
    <t>Drama|Fantasy|Romance|Thriller</t>
  </si>
  <si>
    <t>GhostÂ </t>
  </si>
  <si>
    <t>There's Something About MaryÂ </t>
  </si>
  <si>
    <t>The Santa ClauseÂ </t>
  </si>
  <si>
    <t>The RookieÂ </t>
  </si>
  <si>
    <t>The Game PlanÂ </t>
  </si>
  <si>
    <t>The Bridges of Madison CountyÂ </t>
  </si>
  <si>
    <t>The AnimalÂ </t>
  </si>
  <si>
    <t>GandhiÂ </t>
  </si>
  <si>
    <t>The Hundred-Foot JourneyÂ </t>
  </si>
  <si>
    <t>The NetÂ </t>
  </si>
  <si>
    <t>Jessie Nelson</t>
  </si>
  <si>
    <t>I Am SamÂ </t>
  </si>
  <si>
    <t>Christopher Spencer</t>
  </si>
  <si>
    <t>Son of GodÂ </t>
  </si>
  <si>
    <t>UnderworldÂ </t>
  </si>
  <si>
    <t>DerailedÂ </t>
  </si>
  <si>
    <t>The Informant!Â </t>
  </si>
  <si>
    <t>ShadowlandsÂ </t>
  </si>
  <si>
    <t>Mike Bigelow</t>
  </si>
  <si>
    <t>Deuce Bigalow: European GigoloÂ </t>
  </si>
  <si>
    <t>Delivery ManÂ </t>
  </si>
  <si>
    <t>Thriller</t>
  </si>
  <si>
    <t>Our Kind of TraitorÂ </t>
  </si>
  <si>
    <t>Saving SilvermanÂ </t>
  </si>
  <si>
    <t>Diary of a Wimpy Kid: Dog DaysÂ </t>
  </si>
  <si>
    <t>Summer of SamÂ </t>
  </si>
  <si>
    <t>Jay and Silent Bob Strike BackÂ </t>
  </si>
  <si>
    <t>Daniel Sackheim</t>
  </si>
  <si>
    <t>The Glass HouseÂ </t>
  </si>
  <si>
    <t>Comedy|Mystery</t>
  </si>
  <si>
    <t>Hail, Caesar!Â </t>
  </si>
  <si>
    <t>Harry Elfont</t>
  </si>
  <si>
    <t>Josie and the PussycatsÂ </t>
  </si>
  <si>
    <t>HomefrontÂ </t>
  </si>
  <si>
    <t>Uli Edel</t>
  </si>
  <si>
    <t>The Little VampireÂ </t>
  </si>
  <si>
    <t>I Heart HuckabeesÂ </t>
  </si>
  <si>
    <t>Fred Dekker</t>
  </si>
  <si>
    <t>RoboCop 3Â </t>
  </si>
  <si>
    <t>Brian Trenchard-Smith</t>
  </si>
  <si>
    <t>Megiddo: The Omega Code 2Â </t>
  </si>
  <si>
    <t>Blake Edwards</t>
  </si>
  <si>
    <t>Comedy|Drama|Musical|Romance|War</t>
  </si>
  <si>
    <t>Darling LiliÂ </t>
  </si>
  <si>
    <t>Dudley Do-RightÂ </t>
  </si>
  <si>
    <t>The Transporter RefueledÂ </t>
  </si>
  <si>
    <t>Laurence Dunmore</t>
  </si>
  <si>
    <t>The LibertineÂ </t>
  </si>
  <si>
    <t>Black BookÂ </t>
  </si>
  <si>
    <t>Dutch</t>
  </si>
  <si>
    <t>Christian Carion</t>
  </si>
  <si>
    <t>Drama|History|Music|Romance|War</t>
  </si>
  <si>
    <t>Joyeux NoelÂ </t>
  </si>
  <si>
    <t>David Palmer</t>
  </si>
  <si>
    <t>Hit and RunÂ </t>
  </si>
  <si>
    <t>Mad MoneyÂ </t>
  </si>
  <si>
    <t>Rowan Joffe</t>
  </si>
  <si>
    <t>Before I Go to SleepÂ </t>
  </si>
  <si>
    <t>SorcererÂ </t>
  </si>
  <si>
    <t>John Curran</t>
  </si>
  <si>
    <t>StoneÂ </t>
  </si>
  <si>
    <t>Comedy|History</t>
  </si>
  <si>
    <t>MoliÃ¨reÂ </t>
  </si>
  <si>
    <t>Out of the FurnaceÂ </t>
  </si>
  <si>
    <t>Michael ClaytonÂ </t>
  </si>
  <si>
    <t>My Fellow AmericansÂ </t>
  </si>
  <si>
    <t>Arlington RoadÂ </t>
  </si>
  <si>
    <t>Juan JosÃ© Campanella</t>
  </si>
  <si>
    <t>Adventure|Animation|Family|Sport</t>
  </si>
  <si>
    <t>UnderdogsÂ </t>
  </si>
  <si>
    <t>To Rome with LoveÂ </t>
  </si>
  <si>
    <t>FirefoxÂ </t>
  </si>
  <si>
    <t>Trey Parker</t>
  </si>
  <si>
    <t>Animation|Comedy|Fantasy|Musical</t>
  </si>
  <si>
    <t>South Park: Bigger Longer &amp; UncutÂ </t>
  </si>
  <si>
    <t>Death at a FuneralÂ </t>
  </si>
  <si>
    <t>Stuart Gillard</t>
  </si>
  <si>
    <t>Teenage Mutant Ninja Turtles IIIÂ </t>
  </si>
  <si>
    <t>HardballÂ </t>
  </si>
  <si>
    <t>Silver Linings PlaybookÂ </t>
  </si>
  <si>
    <t>Freedom WritersÂ </t>
  </si>
  <si>
    <t>For Colored GirlsÂ </t>
  </si>
  <si>
    <t>The TransporterÂ </t>
  </si>
  <si>
    <t>Never Back DownÂ </t>
  </si>
  <si>
    <t>Katt Shea</t>
  </si>
  <si>
    <t>The Rage: Carrie 2Â </t>
  </si>
  <si>
    <t>Game-Show|Reality-TV|Romance</t>
  </si>
  <si>
    <t xml:space="preserve">The BachelorÂ             </t>
  </si>
  <si>
    <t>Away We GoÂ </t>
  </si>
  <si>
    <t>Joshua Michael Stern</t>
  </si>
  <si>
    <t>Swing VoteÂ </t>
  </si>
  <si>
    <t>Moonlight MileÂ </t>
  </si>
  <si>
    <t>Tomas Alfredson</t>
  </si>
  <si>
    <t>Tinker Tailor Soldier SpyÂ </t>
  </si>
  <si>
    <t>John Duigan</t>
  </si>
  <si>
    <t>MollyÂ </t>
  </si>
  <si>
    <t>The BeaverÂ </t>
  </si>
  <si>
    <t>Colin Higgins</t>
  </si>
  <si>
    <t>The Best Little Whorehouse in TexasÂ </t>
  </si>
  <si>
    <t>eXistenZÂ </t>
  </si>
  <si>
    <t>Raiders of the Lost ArkÂ </t>
  </si>
  <si>
    <t>Home Alone 2: Lost in New YorkÂ </t>
  </si>
  <si>
    <t>Close Encounters of the Third KindÂ </t>
  </si>
  <si>
    <t>Jim Sonzero</t>
  </si>
  <si>
    <t>PulseÂ </t>
  </si>
  <si>
    <t>Beverly Hills Cop IIÂ </t>
  </si>
  <si>
    <t>Bringing Down the HouseÂ </t>
  </si>
  <si>
    <t>The Silence of the LambsÂ </t>
  </si>
  <si>
    <t>Penelope Spheeris</t>
  </si>
  <si>
    <t>Wayne's WorldÂ </t>
  </si>
  <si>
    <t>Jeff Tremaine</t>
  </si>
  <si>
    <t>Action|Comedy|Documentary</t>
  </si>
  <si>
    <t>Jackass 3DÂ </t>
  </si>
  <si>
    <t>Jeannot Szwarc</t>
  </si>
  <si>
    <t>Jaws 2Â </t>
  </si>
  <si>
    <t>Adventure|Comedy|Drama|Family|Romance</t>
  </si>
  <si>
    <t>Beverly Hills ChihuahuaÂ </t>
  </si>
  <si>
    <t>The ConjuringÂ </t>
  </si>
  <si>
    <t>Are We There Yet?Â </t>
  </si>
  <si>
    <t>TammyÂ </t>
  </si>
  <si>
    <t>School of RockÂ </t>
  </si>
  <si>
    <t>Mortal KombatÂ </t>
  </si>
  <si>
    <t>White ChicksÂ </t>
  </si>
  <si>
    <t>The DescendantsÂ </t>
  </si>
  <si>
    <t>Adventure|Comedy|Drama|Family|Mystery</t>
  </si>
  <si>
    <t>HolesÂ </t>
  </si>
  <si>
    <t>Drama|Family|Music|Romance</t>
  </si>
  <si>
    <t>The Last SongÂ </t>
  </si>
  <si>
    <t>Steve McQueen</t>
  </si>
  <si>
    <t>12 Years a SlaveÂ </t>
  </si>
  <si>
    <t>DrumlineÂ </t>
  </si>
  <si>
    <t>Why Did I Get Married Too?Â </t>
  </si>
  <si>
    <t>Fantasy|Romance</t>
  </si>
  <si>
    <t>Edward ScissorhandsÂ </t>
  </si>
  <si>
    <t>Thea Sharrock</t>
  </si>
  <si>
    <t>Me Before YouÂ </t>
  </si>
  <si>
    <t>Madea's Witness ProtectionÂ </t>
  </si>
  <si>
    <t>The French ConnectionÂ </t>
  </si>
  <si>
    <t>Jon Lucas</t>
  </si>
  <si>
    <t>Bad MomsÂ </t>
  </si>
  <si>
    <t>Aaron Seltzer</t>
  </si>
  <si>
    <t>Date MovieÂ </t>
  </si>
  <si>
    <t>Robin Budd</t>
  </si>
  <si>
    <t>Return to Never LandÂ </t>
  </si>
  <si>
    <t>Ava DuVernay</t>
  </si>
  <si>
    <t>SelmaÂ </t>
  </si>
  <si>
    <t>Steve Trenbirth</t>
  </si>
  <si>
    <t>Adventure|Animation|Family|Musical</t>
  </si>
  <si>
    <t>The Jungle Book 2Â </t>
  </si>
  <si>
    <t>BoogeymanÂ </t>
  </si>
  <si>
    <t>Mennan Yapo</t>
  </si>
  <si>
    <t>PremonitionÂ </t>
  </si>
  <si>
    <t>Jun Falkenstein</t>
  </si>
  <si>
    <t>Animation|Comedy|Drama|Family|Musical</t>
  </si>
  <si>
    <t>The Tigger MovieÂ </t>
  </si>
  <si>
    <t>OrphanÂ </t>
  </si>
  <si>
    <t>MaxÂ </t>
  </si>
  <si>
    <t xml:space="preserve">Meet the BrownsÂ             </t>
  </si>
  <si>
    <t>Epic MovieÂ </t>
  </si>
  <si>
    <t>Tom McCarthy</t>
  </si>
  <si>
    <t>Biography|Crime|Drama|History</t>
  </si>
  <si>
    <t>SpotlightÂ </t>
  </si>
  <si>
    <t>Lakeview TerraceÂ </t>
  </si>
  <si>
    <t>Takashi Shimizu</t>
  </si>
  <si>
    <t>The Grudge 2Â </t>
  </si>
  <si>
    <t>How Stella Got Her Groove BackÂ </t>
  </si>
  <si>
    <t>Adventure|Comedy|Fantasy|Music|Sci-Fi</t>
  </si>
  <si>
    <t>Bill &amp; Ted's Bogus JourneyÂ </t>
  </si>
  <si>
    <t>Man of the YearÂ </t>
  </si>
  <si>
    <t>Gary Nelson</t>
  </si>
  <si>
    <t>The Black HoleÂ </t>
  </si>
  <si>
    <t>Anton Corbijn</t>
  </si>
  <si>
    <t>The AmericanÂ </t>
  </si>
  <si>
    <t>Gregory Nava</t>
  </si>
  <si>
    <t>SelenaÂ </t>
  </si>
  <si>
    <t>Vampires SuckÂ </t>
  </si>
  <si>
    <t>BabelÂ </t>
  </si>
  <si>
    <t>This Is Where I Leave YouÂ </t>
  </si>
  <si>
    <t>John Patrick Shanley</t>
  </si>
  <si>
    <t>DoubtÂ </t>
  </si>
  <si>
    <t>Team America: World PoliceÂ </t>
  </si>
  <si>
    <t>Texas Chainsaw 3DÂ </t>
  </si>
  <si>
    <t>CopycatÂ </t>
  </si>
  <si>
    <t>Scary Movie 5Â </t>
  </si>
  <si>
    <t>Joshua Logan</t>
  </si>
  <si>
    <t>Comedy|Drama|Musical|Romance|Western</t>
  </si>
  <si>
    <t>Paint Your WagonÂ </t>
  </si>
  <si>
    <t>MilkÂ </t>
  </si>
  <si>
    <t>Action|Adventure|Drama|Mystery</t>
  </si>
  <si>
    <t>RisenÂ </t>
  </si>
  <si>
    <t>Steve Beck</t>
  </si>
  <si>
    <t>Ghost ShipÂ </t>
  </si>
  <si>
    <t>Todd Strauss-Schulson</t>
  </si>
  <si>
    <t>A Very Harold &amp; Kumar 3D ChristmasÂ </t>
  </si>
  <si>
    <t>John McNaughton</t>
  </si>
  <si>
    <t>Wild ThingsÂ </t>
  </si>
  <si>
    <t>Nelson McCormick</t>
  </si>
  <si>
    <t>The StepfatherÂ </t>
  </si>
  <si>
    <t>The DebtÂ </t>
  </si>
  <si>
    <t>High FidelityÂ </t>
  </si>
  <si>
    <t>Eric Valette</t>
  </si>
  <si>
    <t>One Missed CallÂ </t>
  </si>
  <si>
    <t>Eye for an EyeÂ </t>
  </si>
  <si>
    <t>The Bank JobÂ </t>
  </si>
  <si>
    <t>Eternal Sunshine of the Spotless MindÂ </t>
  </si>
  <si>
    <t>You AgainÂ </t>
  </si>
  <si>
    <t>Street KingsÂ </t>
  </si>
  <si>
    <t>The World's EndÂ </t>
  </si>
  <si>
    <t>Andrew Fleming</t>
  </si>
  <si>
    <t>Comedy|Crime|Family|Mystery|Romance|Thriller</t>
  </si>
  <si>
    <t>Nancy DrewÂ </t>
  </si>
  <si>
    <t>Michael Spierig</t>
  </si>
  <si>
    <t>DaybreakersÂ </t>
  </si>
  <si>
    <t>Jim Field Smith</t>
  </si>
  <si>
    <t>She's Out of My LeagueÂ </t>
  </si>
  <si>
    <t>Thomas Bezucha</t>
  </si>
  <si>
    <t>Monte CarloÂ </t>
  </si>
  <si>
    <t>William Brent Bell</t>
  </si>
  <si>
    <t>Stay AliveÂ </t>
  </si>
  <si>
    <t>Action|Adventure|Drama|Romance|Western</t>
  </si>
  <si>
    <t>Quigley Down UnderÂ </t>
  </si>
  <si>
    <t>Anthony Bell</t>
  </si>
  <si>
    <t>Alpha and OmegaÂ </t>
  </si>
  <si>
    <t>The CovenantÂ </t>
  </si>
  <si>
    <t>Jessica Bendinger</t>
  </si>
  <si>
    <t>Stick ItÂ </t>
  </si>
  <si>
    <t>ShortsÂ </t>
  </si>
  <si>
    <t>To Die ForÂ </t>
  </si>
  <si>
    <t>Henry Joost</t>
  </si>
  <si>
    <t>Adventure|Crime|Mystery|Sci-Fi|Thriller</t>
  </si>
  <si>
    <t>NerveÂ </t>
  </si>
  <si>
    <t>Ed Harris</t>
  </si>
  <si>
    <t>Crime|Drama|Western</t>
  </si>
  <si>
    <t>AppaloosaÂ </t>
  </si>
  <si>
    <t>VampiresÂ </t>
  </si>
  <si>
    <t xml:space="preserve">Yu-Gi-Oh! Duel MonstersÂ             </t>
  </si>
  <si>
    <t>Alfred Hitchcock</t>
  </si>
  <si>
    <t>PsychoÂ </t>
  </si>
  <si>
    <t>My Best Friend's GirlÂ </t>
  </si>
  <si>
    <t>Shana Feste</t>
  </si>
  <si>
    <t>Endless LoveÂ </t>
  </si>
  <si>
    <t>Georgia RuleÂ </t>
  </si>
  <si>
    <t>Steve Rash</t>
  </si>
  <si>
    <t>Under the RainbowÂ </t>
  </si>
  <si>
    <t>Adventure|Comedy|Drama|Fantasy</t>
  </si>
  <si>
    <t>LadyhawkeÂ </t>
  </si>
  <si>
    <t>Simon BirchÂ </t>
  </si>
  <si>
    <t>Mike Binder</t>
  </si>
  <si>
    <t>Reign Over MeÂ </t>
  </si>
  <si>
    <t>Adventure|Biography|Drama</t>
  </si>
  <si>
    <t>Into the WildÂ </t>
  </si>
  <si>
    <t>School for ScoundrelsÂ </t>
  </si>
  <si>
    <t>Michael J. Bassett</t>
  </si>
  <si>
    <t>Adventure|Drama|Horror|Mystery|Thriller</t>
  </si>
  <si>
    <t>Silent Hill: Revelation 3DÂ </t>
  </si>
  <si>
    <t>Crime|Fantasy|Horror</t>
  </si>
  <si>
    <t>From Dusk Till DawnÂ </t>
  </si>
  <si>
    <t>Frank Nissen</t>
  </si>
  <si>
    <t>Animation|Family|Fantasy|Mystery</t>
  </si>
  <si>
    <t>Pooh's Heffalump MovieÂ </t>
  </si>
  <si>
    <t>Home for the HolidaysÂ </t>
  </si>
  <si>
    <t>Stephen Chow</t>
  </si>
  <si>
    <t>Action|Comedy|Crime|Fantasy</t>
  </si>
  <si>
    <t>Kung Fu HustleÂ </t>
  </si>
  <si>
    <t xml:space="preserve">Fired UpÂ             </t>
  </si>
  <si>
    <t>Peter Hastings</t>
  </si>
  <si>
    <t>Comedy|Family|Music|Musical</t>
  </si>
  <si>
    <t>The Country BearsÂ </t>
  </si>
  <si>
    <t>The Kite RunnerÂ </t>
  </si>
  <si>
    <t>Dari</t>
  </si>
  <si>
    <t>21 GramsÂ </t>
  </si>
  <si>
    <t>Paul Abascal</t>
  </si>
  <si>
    <t>PaparazziÂ </t>
  </si>
  <si>
    <t>Chris Koch</t>
  </si>
  <si>
    <t>A Guy ThingÂ </t>
  </si>
  <si>
    <t>Amy Heckerling</t>
  </si>
  <si>
    <t>LoserÂ </t>
  </si>
  <si>
    <t>Michael Moore</t>
  </si>
  <si>
    <t>Crime|Documentary|News</t>
  </si>
  <si>
    <t>Capitalism: A Love StoryÂ </t>
  </si>
  <si>
    <t>George Stevens</t>
  </si>
  <si>
    <t>The Greatest Story Ever ToldÂ </t>
  </si>
  <si>
    <t>Billy Ray</t>
  </si>
  <si>
    <t>Secret in Their EyesÂ </t>
  </si>
  <si>
    <t>Disaster MovieÂ </t>
  </si>
  <si>
    <t>ArmoredÂ </t>
  </si>
  <si>
    <t>The Man Who Knew Too LittleÂ </t>
  </si>
  <si>
    <t>Mark Mylod</t>
  </si>
  <si>
    <t>What's Your Number?Â </t>
  </si>
  <si>
    <t>James Mather</t>
  </si>
  <si>
    <t>LockoutÂ </t>
  </si>
  <si>
    <t>EnvyÂ </t>
  </si>
  <si>
    <t>Crank: High VoltageÂ </t>
  </si>
  <si>
    <t>Bullets Over BroadwayÂ </t>
  </si>
  <si>
    <t>Michael O. Sajbel</t>
  </si>
  <si>
    <t>One Night with the KingÂ </t>
  </si>
  <si>
    <t>Drama|Mystery|Romance|Thriller|War</t>
  </si>
  <si>
    <t>The Quiet AmericanÂ </t>
  </si>
  <si>
    <t>The Weather ManÂ </t>
  </si>
  <si>
    <t>Action|Crime|Drama|Sport</t>
  </si>
  <si>
    <t>UndisputedÂ </t>
  </si>
  <si>
    <t>Ghost TownÂ </t>
  </si>
  <si>
    <t>12 RoundsÂ </t>
  </si>
  <si>
    <t>Let Me InÂ </t>
  </si>
  <si>
    <t>Charles T. Kanganis</t>
  </si>
  <si>
    <t>3 Ninjas Kick BackÂ </t>
  </si>
  <si>
    <t>Be Kind RewindÂ </t>
  </si>
  <si>
    <t>Comedy|Drama|Music|War</t>
  </si>
  <si>
    <t>Mrs Henderson PresentsÂ </t>
  </si>
  <si>
    <t>Triple 9Â </t>
  </si>
  <si>
    <t>Deconstructing HarryÂ </t>
  </si>
  <si>
    <t>Damon Santostefano</t>
  </si>
  <si>
    <t>Three to TangoÂ </t>
  </si>
  <si>
    <t>BurntÂ </t>
  </si>
  <si>
    <t>We're No AngelsÂ </t>
  </si>
  <si>
    <t>Comedy|Musical|Romance</t>
  </si>
  <si>
    <t>Everyone Says I Love YouÂ </t>
  </si>
  <si>
    <t>Death SentenceÂ </t>
  </si>
  <si>
    <t>Everybody's FineÂ </t>
  </si>
  <si>
    <t>Bob Clark</t>
  </si>
  <si>
    <t>Superbabies: Baby Geniuses 2Â </t>
  </si>
  <si>
    <t>The ManÂ </t>
  </si>
  <si>
    <t>Code Name: The CleanerÂ </t>
  </si>
  <si>
    <t>Connie and CarlaÂ </t>
  </si>
  <si>
    <t>Comedy|Drama|Music|Musical|Romance</t>
  </si>
  <si>
    <t>Sweet CharityÂ </t>
  </si>
  <si>
    <t>Comedy|Crime|Drama|Mystery|Romance</t>
  </si>
  <si>
    <t>Inherent ViceÂ </t>
  </si>
  <si>
    <t>Dave Borthwick</t>
  </si>
  <si>
    <t>DoogalÂ </t>
  </si>
  <si>
    <t>Benson Lee</t>
  </si>
  <si>
    <t>Battle of the YearÂ </t>
  </si>
  <si>
    <t xml:space="preserve">PerceptionÂ             </t>
  </si>
  <si>
    <t>An American CarolÂ </t>
  </si>
  <si>
    <t>Machete KillsÂ </t>
  </si>
  <si>
    <t>Glen Morgan</t>
  </si>
  <si>
    <t>WillardÂ </t>
  </si>
  <si>
    <t>Strange WildernessÂ </t>
  </si>
  <si>
    <t>Mike Leigh</t>
  </si>
  <si>
    <t>Biography|Comedy|Drama|History|Music|Musical</t>
  </si>
  <si>
    <t>Topsy-TurvyÂ </t>
  </si>
  <si>
    <t>Alejandro Monteverde</t>
  </si>
  <si>
    <t>Little BoyÂ </t>
  </si>
  <si>
    <t>A Dangerous MethodÂ </t>
  </si>
  <si>
    <t>Animation|Drama|Mystery|Sci-Fi|Thriller</t>
  </si>
  <si>
    <t>A Scanner DarklyÂ </t>
  </si>
  <si>
    <t>Chasing MavericksÂ </t>
  </si>
  <si>
    <t>Alone in the DarkÂ </t>
  </si>
  <si>
    <t>BandslamÂ </t>
  </si>
  <si>
    <t>Jonathan Glazer</t>
  </si>
  <si>
    <t>BirthÂ </t>
  </si>
  <si>
    <t>J.C. Chandor</t>
  </si>
  <si>
    <t>A Most Violent YearÂ </t>
  </si>
  <si>
    <t>Paul Gross</t>
  </si>
  <si>
    <t>PasschendaeleÂ </t>
  </si>
  <si>
    <t>Marc Abraham</t>
  </si>
  <si>
    <t>Flash of GeniusÂ </t>
  </si>
  <si>
    <t>Todd Haynes</t>
  </si>
  <si>
    <t>I'm Not There.Â </t>
  </si>
  <si>
    <t>Mabrouk El Mechri</t>
  </si>
  <si>
    <t>The Cold Light of DayÂ </t>
  </si>
  <si>
    <t>Adventure|Comedy|Drama|Romance</t>
  </si>
  <si>
    <t>The Brothers BloomÂ </t>
  </si>
  <si>
    <t>Charlie Kaufman</t>
  </si>
  <si>
    <t>Synecdoche, New YorkÂ </t>
  </si>
  <si>
    <t>Princess MononokeÂ </t>
  </si>
  <si>
    <t>Comedy|Drama|Mystery|Romance|Thriller|War</t>
  </si>
  <si>
    <t>Bon voyageÂ </t>
  </si>
  <si>
    <t>Nancy Walker</t>
  </si>
  <si>
    <t>Biography|Comedy|Musical</t>
  </si>
  <si>
    <t>Can't Stop the MusicÂ </t>
  </si>
  <si>
    <t>The PropositionÂ </t>
  </si>
  <si>
    <t>Angelo Pizzo</t>
  </si>
  <si>
    <t>CourageÂ </t>
  </si>
  <si>
    <t>Marci XÂ </t>
  </si>
  <si>
    <t>EquilibriumÂ </t>
  </si>
  <si>
    <t>The Children of Huang ShiÂ </t>
  </si>
  <si>
    <t>The YardsÂ </t>
  </si>
  <si>
    <t>Matthew Diamond</t>
  </si>
  <si>
    <t>The Oogieloves in the Big Balloon AdventureÂ </t>
  </si>
  <si>
    <t>By the SeaÂ </t>
  </si>
  <si>
    <t>Katsuhiro Ã”tomo</t>
  </si>
  <si>
    <t>Action|Adventure|Animation|Family|Sci-Fi|Thriller</t>
  </si>
  <si>
    <t>SteamboyÂ </t>
  </si>
  <si>
    <t>David Anspaugh</t>
  </si>
  <si>
    <t>The Game of Their LivesÂ </t>
  </si>
  <si>
    <t>Andrew Jarecki</t>
  </si>
  <si>
    <t>Crime|Drama|Mystery|Romance|Thriller</t>
  </si>
  <si>
    <t>All Good ThingsÂ </t>
  </si>
  <si>
    <t>Rapa NuiÂ </t>
  </si>
  <si>
    <t>CJ7Â </t>
  </si>
  <si>
    <t>Comedy|Family|Fantasy|Sci-Fi</t>
  </si>
  <si>
    <t>Les couloirs du temps: Les visiteurs IIÂ </t>
  </si>
  <si>
    <t>Action|Comedy|Crime|Fantasy|Horror|Mystery|Sci-Fi|Thriller</t>
  </si>
  <si>
    <t>Dylan Dog: Dead of NightÂ </t>
  </si>
  <si>
    <t>Daniel Algrant</t>
  </si>
  <si>
    <t>People I KnowÂ </t>
  </si>
  <si>
    <t xml:space="preserve">The Doombolt ChaseÂ             </t>
  </si>
  <si>
    <t>The TempestÂ </t>
  </si>
  <si>
    <t>RegressionÂ </t>
  </si>
  <si>
    <t>Jane Clark</t>
  </si>
  <si>
    <t>Romance|Short</t>
  </si>
  <si>
    <t>The TouchÂ </t>
  </si>
  <si>
    <t>Three Kingdoms: Resurrection of the DragonÂ </t>
  </si>
  <si>
    <t>Mike Barker</t>
  </si>
  <si>
    <t>ShatteredÂ </t>
  </si>
  <si>
    <t>Wayne Thornley</t>
  </si>
  <si>
    <t>ZambeziaÂ </t>
  </si>
  <si>
    <t>Gnana Rajasekaran</t>
  </si>
  <si>
    <t>RamanujanÂ </t>
  </si>
  <si>
    <t>Tom Walsh</t>
  </si>
  <si>
    <t>Animation</t>
  </si>
  <si>
    <t>Dwegons and LeprechaunsÂ </t>
  </si>
  <si>
    <t>Jonathan Jakubowicz</t>
  </si>
  <si>
    <t>Hands of StoneÂ </t>
  </si>
  <si>
    <t>SurvivorÂ </t>
  </si>
  <si>
    <t>Scott Walker</t>
  </si>
  <si>
    <t>The Frozen GroundÂ </t>
  </si>
  <si>
    <t>The Painted VeilÂ </t>
  </si>
  <si>
    <t>The Baader Meinhof ComplexÂ </t>
  </si>
  <si>
    <t>Dances with WolvesÂ </t>
  </si>
  <si>
    <t>Bad TeacherÂ </t>
  </si>
  <si>
    <t>Sea of LoveÂ </t>
  </si>
  <si>
    <t>Mark Rosman</t>
  </si>
  <si>
    <t>A Cinderella StoryÂ </t>
  </si>
  <si>
    <t>ScreamÂ </t>
  </si>
  <si>
    <t>Thir13en GhostsÂ </t>
  </si>
  <si>
    <t>Drama|Horror</t>
  </si>
  <si>
    <t>The ShiningÂ </t>
  </si>
  <si>
    <t>Back to the FutureÂ </t>
  </si>
  <si>
    <t>House on Haunted HillÂ </t>
  </si>
  <si>
    <t>I Can Do Bad All by MyselfÂ </t>
  </si>
  <si>
    <t>Rob Hawk</t>
  </si>
  <si>
    <t>Fight ValleyÂ </t>
  </si>
  <si>
    <t>The SwitchÂ </t>
  </si>
  <si>
    <t>Just MarriedÂ </t>
  </si>
  <si>
    <t>The Devil's DoubleÂ </t>
  </si>
  <si>
    <t>Comedy|Drama|Reality-TV|Romance</t>
  </si>
  <si>
    <t xml:space="preserve">Gone, Baby, GoneÂ             </t>
  </si>
  <si>
    <t>Britt Allcroft</t>
  </si>
  <si>
    <t>Thomas and the Magic RailroadÂ </t>
  </si>
  <si>
    <t>The CraziesÂ </t>
  </si>
  <si>
    <t>Spirited AwayÂ </t>
  </si>
  <si>
    <t>Alan Yuen</t>
  </si>
  <si>
    <t>FirestormÂ </t>
  </si>
  <si>
    <t>The BountyÂ </t>
  </si>
  <si>
    <t>Brian Percival</t>
  </si>
  <si>
    <t>The Book ThiefÂ </t>
  </si>
  <si>
    <t>Adventure|Comedy|Romance</t>
  </si>
  <si>
    <t>Sex DriveÂ </t>
  </si>
  <si>
    <t>Anand Tucker</t>
  </si>
  <si>
    <t>Leap YearÂ </t>
  </si>
  <si>
    <t>Anthony Mann</t>
  </si>
  <si>
    <t>The Fall of the Roman EmpireÂ </t>
  </si>
  <si>
    <t>Michael Dowse</t>
  </si>
  <si>
    <t>Take Me Home TonightÂ </t>
  </si>
  <si>
    <t>Daniel Barnz</t>
  </si>
  <si>
    <t>Won't Back DownÂ </t>
  </si>
  <si>
    <t>Emile Ardolino</t>
  </si>
  <si>
    <t>Family|Fantasy|Music</t>
  </si>
  <si>
    <t>The NutcrackerÂ </t>
  </si>
  <si>
    <t>Robert Altman</t>
  </si>
  <si>
    <t>Crime|Drama|Music|Thriller</t>
  </si>
  <si>
    <t>Kansas CityÂ </t>
  </si>
  <si>
    <t>James Schamus</t>
  </si>
  <si>
    <t>IndignationÂ </t>
  </si>
  <si>
    <t>Hebrew</t>
  </si>
  <si>
    <t>Andrew Douglas</t>
  </si>
  <si>
    <t>The Amityville HorrorÂ </t>
  </si>
  <si>
    <t>Adaptation.Â </t>
  </si>
  <si>
    <t>Land of the DeadÂ </t>
  </si>
  <si>
    <t>Out of InfernoÂ </t>
  </si>
  <si>
    <t>Chinese</t>
  </si>
  <si>
    <t>Fear and Loathing in Las VegasÂ </t>
  </si>
  <si>
    <t>Ricky Gervais</t>
  </si>
  <si>
    <t>The Invention of LyingÂ </t>
  </si>
  <si>
    <t>NeighborsÂ </t>
  </si>
  <si>
    <t>The MaskÂ </t>
  </si>
  <si>
    <t>BigÂ </t>
  </si>
  <si>
    <t>Borat: Cultural Learnings of America for Make Benefit Glorious Nation of KazakhstanÂ </t>
  </si>
  <si>
    <t>Legally BlondeÂ </t>
  </si>
  <si>
    <t>Star Trek III: The Search for SpockÂ </t>
  </si>
  <si>
    <t>The Exorcism of Emily RoseÂ </t>
  </si>
  <si>
    <t>Deuce Bigalow: Male GigoloÂ </t>
  </si>
  <si>
    <t>Vic Armstrong</t>
  </si>
  <si>
    <t>Action|Drama|Fantasy|Mystery|Thriller</t>
  </si>
  <si>
    <t>Left BehindÂ </t>
  </si>
  <si>
    <t>The Family StoneÂ </t>
  </si>
  <si>
    <t>Barbershop 2: Back in BusinessÂ </t>
  </si>
  <si>
    <t>Terry Zwigoff</t>
  </si>
  <si>
    <t>Bad SantaÂ </t>
  </si>
  <si>
    <t>Austin Powers: International Man of MysteryÂ </t>
  </si>
  <si>
    <t>My Big Fat Greek Wedding 2Â </t>
  </si>
  <si>
    <t>Diary of a Wimpy Kid: Rodrick RulesÂ </t>
  </si>
  <si>
    <t>PredatorÂ </t>
  </si>
  <si>
    <t>Biography|Drama|History|Music</t>
  </si>
  <si>
    <t>AmadeusÂ </t>
  </si>
  <si>
    <t>Prom NightÂ </t>
  </si>
  <si>
    <t>Mean GirlsÂ </t>
  </si>
  <si>
    <t>Audrey Wells</t>
  </si>
  <si>
    <t>Under the Tuscan SunÂ </t>
  </si>
  <si>
    <t>Gosford ParkÂ </t>
  </si>
  <si>
    <t xml:space="preserve">The O.C.Â             </t>
  </si>
  <si>
    <t>Peggy Sue Got MarriedÂ </t>
  </si>
  <si>
    <t>Birdman or (The Unexpected Virtue of Ignorance)Â </t>
  </si>
  <si>
    <t>Blue JasmineÂ </t>
  </si>
  <si>
    <t>United 93Â </t>
  </si>
  <si>
    <t>HoneyÂ </t>
  </si>
  <si>
    <t>Rick Friedberg</t>
  </si>
  <si>
    <t>Spy HardÂ </t>
  </si>
  <si>
    <t>The FogÂ </t>
  </si>
  <si>
    <t>Sean McNamara</t>
  </si>
  <si>
    <t>Biography|Drama|Family|Sport</t>
  </si>
  <si>
    <t>Soul SurferÂ </t>
  </si>
  <si>
    <t>Comedy|Drama|War</t>
  </si>
  <si>
    <t>Catch-22Â </t>
  </si>
  <si>
    <t>Jody Hill</t>
  </si>
  <si>
    <t>Observe and ReportÂ </t>
  </si>
  <si>
    <t>Conan the DestroyerÂ </t>
  </si>
  <si>
    <t>Raging BullÂ </t>
  </si>
  <si>
    <t>Brandon Camp</t>
  </si>
  <si>
    <t>Love HappensÂ </t>
  </si>
  <si>
    <t>Young Sherlock HolmesÂ </t>
  </si>
  <si>
    <t>Kevin Tancharoen</t>
  </si>
  <si>
    <t>FameÂ </t>
  </si>
  <si>
    <t>127 HoursÂ </t>
  </si>
  <si>
    <t>Small Time CrooksÂ </t>
  </si>
  <si>
    <t>Nicholas Hytner</t>
  </si>
  <si>
    <t>Center StageÂ </t>
  </si>
  <si>
    <t>Love the CoopersÂ </t>
  </si>
  <si>
    <t>Bart Freundlich</t>
  </si>
  <si>
    <t>Catch That KidÂ </t>
  </si>
  <si>
    <t>Life as a HouseÂ </t>
  </si>
  <si>
    <t>Steve JobsÂ </t>
  </si>
  <si>
    <t>I Love You, Beth CooperÂ </t>
  </si>
  <si>
    <t>Youth in RevoltÂ </t>
  </si>
  <si>
    <t>William A. Fraker</t>
  </si>
  <si>
    <t>The Legend of the Lone RangerÂ </t>
  </si>
  <si>
    <t>John Boorman</t>
  </si>
  <si>
    <t>The Tailor of PanamaÂ </t>
  </si>
  <si>
    <t>Blow OutÂ </t>
  </si>
  <si>
    <t>Courtney Solomon</t>
  </si>
  <si>
    <t>GetawayÂ </t>
  </si>
  <si>
    <t>The Ice StormÂ </t>
  </si>
  <si>
    <t>And So It GoesÂ </t>
  </si>
  <si>
    <t>Jeff Kanew</t>
  </si>
  <si>
    <t>Troop Beverly HillsÂ </t>
  </si>
  <si>
    <t>IstvÃ¡n SzabÃ³</t>
  </si>
  <si>
    <t>Being JuliaÂ </t>
  </si>
  <si>
    <t>9Â½ WeeksÂ </t>
  </si>
  <si>
    <t>Matthew Robbins</t>
  </si>
  <si>
    <t>DragonslayerÂ </t>
  </si>
  <si>
    <t>The Last StationÂ </t>
  </si>
  <si>
    <t>Ed WoodÂ </t>
  </si>
  <si>
    <t>Labor DayÂ </t>
  </si>
  <si>
    <t>Mongol: The Rise of Genghis KhanÂ </t>
  </si>
  <si>
    <t>Mongolian</t>
  </si>
  <si>
    <t>RocknRollaÂ </t>
  </si>
  <si>
    <t>Hal Needham</t>
  </si>
  <si>
    <t>MegaforceÂ </t>
  </si>
  <si>
    <t>HamletÂ </t>
  </si>
  <si>
    <t>Mao's Last DancerÂ </t>
  </si>
  <si>
    <t>Jeff Nichols</t>
  </si>
  <si>
    <t>Midnight SpecialÂ </t>
  </si>
  <si>
    <t>Anything ElseÂ </t>
  </si>
  <si>
    <t>Jonathan Teplitzky</t>
  </si>
  <si>
    <t>Biography|Drama|Romance|War</t>
  </si>
  <si>
    <t>The Railway ManÂ </t>
  </si>
  <si>
    <t xml:space="preserve">UnforgettableÂ             </t>
  </si>
  <si>
    <t>Michael Haneke</t>
  </si>
  <si>
    <t>The White RibbonÂ </t>
  </si>
  <si>
    <t>Zack Ward</t>
  </si>
  <si>
    <t>RestorationÂ </t>
  </si>
  <si>
    <t>Mike Marvin</t>
  </si>
  <si>
    <t>Action|Horror|Romance|Sci-Fi|Thriller</t>
  </si>
  <si>
    <t>The WraithÂ </t>
  </si>
  <si>
    <t>The Salton SeaÂ </t>
  </si>
  <si>
    <t>Music</t>
  </si>
  <si>
    <t>Metallica Through the NeverÂ </t>
  </si>
  <si>
    <t>Gregor Jordan</t>
  </si>
  <si>
    <t>The InformersÂ </t>
  </si>
  <si>
    <t xml:space="preserve">CarlosÂ             </t>
  </si>
  <si>
    <t>Tran Anh Hung</t>
  </si>
  <si>
    <t>I Come with the RainÂ </t>
  </si>
  <si>
    <t>Lance Hool</t>
  </si>
  <si>
    <t>Action|Drama|History|Romance|War|Western</t>
  </si>
  <si>
    <t>One Man's HeroÂ </t>
  </si>
  <si>
    <t>Day of the DeadÂ </t>
  </si>
  <si>
    <t>I Am WrathÂ </t>
  </si>
  <si>
    <t>Christian Volckman</t>
  </si>
  <si>
    <t>Action|Animation|Sci-Fi|Thriller</t>
  </si>
  <si>
    <t>RenaissanceÂ </t>
  </si>
  <si>
    <t>Red SonjaÂ </t>
  </si>
  <si>
    <t>Rodrigo CortÃ©s</t>
  </si>
  <si>
    <t>Red LightsÂ </t>
  </si>
  <si>
    <t>SuperbadÂ </t>
  </si>
  <si>
    <t>Madea Goes to JailÂ </t>
  </si>
  <si>
    <t>David Hayter</t>
  </si>
  <si>
    <t>WolvesÂ </t>
  </si>
  <si>
    <t>Step Up 2: The StreetsÂ </t>
  </si>
  <si>
    <t>Cory Edwards</t>
  </si>
  <si>
    <t>Action|Animation|Comedy|Crime|Family</t>
  </si>
  <si>
    <t>Hoodwinked!Â </t>
  </si>
  <si>
    <t>Terry George</t>
  </si>
  <si>
    <t>Hotel RwandaÂ </t>
  </si>
  <si>
    <t>Xavier Gens</t>
  </si>
  <si>
    <t>HitmanÂ </t>
  </si>
  <si>
    <t>Kasi Lemmons</t>
  </si>
  <si>
    <t>Drama|Family|Music|Musical</t>
  </si>
  <si>
    <t>Black NativityÂ </t>
  </si>
  <si>
    <t>Brian A Miller</t>
  </si>
  <si>
    <t>The PrinceÂ </t>
  </si>
  <si>
    <t>Matt Dillon</t>
  </si>
  <si>
    <t>City of GhostsÂ </t>
  </si>
  <si>
    <t>The OthersÂ </t>
  </si>
  <si>
    <t>AliensÂ </t>
  </si>
  <si>
    <t>George Cukor</t>
  </si>
  <si>
    <t>Drama|Family|Musical|Romance</t>
  </si>
  <si>
    <t>My Fair LadyÂ </t>
  </si>
  <si>
    <t>I Know What You Did Last SummerÂ </t>
  </si>
  <si>
    <t>Let's Be CopsÂ </t>
  </si>
  <si>
    <t>SidewaysÂ </t>
  </si>
  <si>
    <t>BeerfestÂ </t>
  </si>
  <si>
    <t>HalloweenÂ </t>
  </si>
  <si>
    <t>John Hoffman</t>
  </si>
  <si>
    <t>Comedy|Drama|Family|Fantasy|Sci-Fi</t>
  </si>
  <si>
    <t>Good Boy!Â </t>
  </si>
  <si>
    <t>The Best Man HolidayÂ </t>
  </si>
  <si>
    <t>Smokin' AcesÂ </t>
  </si>
  <si>
    <t>Kevin Greutert</t>
  </si>
  <si>
    <t>Saw 3D: The Final ChapterÂ </t>
  </si>
  <si>
    <t>40 Days and 40 NightsÂ </t>
  </si>
  <si>
    <t>John Fortenberry</t>
  </si>
  <si>
    <t>A Night at the RoxburyÂ </t>
  </si>
  <si>
    <t>BeastlyÂ </t>
  </si>
  <si>
    <t>The Hills Have EyesÂ </t>
  </si>
  <si>
    <t>Dickie Roberts: Former Child StarÂ </t>
  </si>
  <si>
    <t>McFarland, USAÂ </t>
  </si>
  <si>
    <t>Erik White</t>
  </si>
  <si>
    <t>Lottery TicketÂ </t>
  </si>
  <si>
    <t>Chris Robinson</t>
  </si>
  <si>
    <t>Comedy|Crime|Drama|Music|Romance</t>
  </si>
  <si>
    <t>ATLÂ </t>
  </si>
  <si>
    <t>Jason Moore</t>
  </si>
  <si>
    <t>Pitch PerfectÂ </t>
  </si>
  <si>
    <t>Summer CatchÂ </t>
  </si>
  <si>
    <t>A Simple PlanÂ </t>
  </si>
  <si>
    <t>Robert Harmon</t>
  </si>
  <si>
    <t>TheyÂ </t>
  </si>
  <si>
    <t>Trent Cooper</t>
  </si>
  <si>
    <t>Larry the Cable Guy: Health InspectorÂ </t>
  </si>
  <si>
    <t>Gary Halvorson</t>
  </si>
  <si>
    <t>Adventure|Comedy|Family|Fantasy|Musical</t>
  </si>
  <si>
    <t>The Adventures of Elmo in GrouchlandÂ </t>
  </si>
  <si>
    <t>Brooklyn's FinestÂ </t>
  </si>
  <si>
    <t>Nicholas Ray</t>
  </si>
  <si>
    <t>55 Days at PekingÂ </t>
  </si>
  <si>
    <t>Fede Alvarez</t>
  </si>
  <si>
    <t>Evil DeadÂ </t>
  </si>
  <si>
    <t>My Life in RuinsÂ </t>
  </si>
  <si>
    <t>American DreamzÂ </t>
  </si>
  <si>
    <t>Sidney J. Furie</t>
  </si>
  <si>
    <t>Superman IV: The Quest for PeaceÂ </t>
  </si>
  <si>
    <t>Ian Iqbal Rashid</t>
  </si>
  <si>
    <t>How She MoveÂ </t>
  </si>
  <si>
    <t>Wayne Kramer</t>
  </si>
  <si>
    <t>Running ScaredÂ </t>
  </si>
  <si>
    <t>Rowdy Herrington</t>
  </si>
  <si>
    <t>Bobby Jones: Stroke of GeniusÂ </t>
  </si>
  <si>
    <t>Jim Goddard</t>
  </si>
  <si>
    <t>Adventure|Crime|Drama|Romance</t>
  </si>
  <si>
    <t>Shanghai SurpriseÂ </t>
  </si>
  <si>
    <t>The IllusionistÂ </t>
  </si>
  <si>
    <t>Noel Marshall</t>
  </si>
  <si>
    <t>RoarÂ </t>
  </si>
  <si>
    <t>Veronica GuerinÂ </t>
  </si>
  <si>
    <t>Andrea Di Stefano</t>
  </si>
  <si>
    <t>Escobar: Paradise LostÂ </t>
  </si>
  <si>
    <t>Comedy|Mystery|Sci-Fi|Thriller</t>
  </si>
  <si>
    <t>Southland TalesÂ </t>
  </si>
  <si>
    <t>Guillaume Ivernel</t>
  </si>
  <si>
    <t>Dragon HuntersÂ </t>
  </si>
  <si>
    <t>Jack Smight</t>
  </si>
  <si>
    <t>Sci-Fi</t>
  </si>
  <si>
    <t>Damnation AlleyÂ </t>
  </si>
  <si>
    <t>Todd Lincoln</t>
  </si>
  <si>
    <t>The ApparitionÂ </t>
  </si>
  <si>
    <t>Howard Zieff</t>
  </si>
  <si>
    <t>My GirlÂ </t>
  </si>
  <si>
    <t>Steven Shainberg</t>
  </si>
  <si>
    <t>Fur: An Imaginary Portrait of Diane ArbusÂ </t>
  </si>
  <si>
    <t>Wall StreetÂ </t>
  </si>
  <si>
    <t>Sense and SensibilityÂ </t>
  </si>
  <si>
    <t>Julian Jarrold</t>
  </si>
  <si>
    <t>Becoming JaneÂ </t>
  </si>
  <si>
    <t>Joe Nussbaum</t>
  </si>
  <si>
    <t>Sydney WhiteÂ </t>
  </si>
  <si>
    <t>Vadim Perelman</t>
  </si>
  <si>
    <t>House of Sand and FogÂ </t>
  </si>
  <si>
    <t>Dead Poets SocietyÂ </t>
  </si>
  <si>
    <t>Peter Farrelly</t>
  </si>
  <si>
    <t>Dumb &amp; DumberÂ </t>
  </si>
  <si>
    <t>When Harry Met Sally...Â </t>
  </si>
  <si>
    <t>The VerdictÂ </t>
  </si>
  <si>
    <t>Road TripÂ </t>
  </si>
  <si>
    <t>Varsity BluesÂ </t>
  </si>
  <si>
    <t>Michel Hazanavicius</t>
  </si>
  <si>
    <t>The ArtistÂ </t>
  </si>
  <si>
    <t>The UnbornÂ </t>
  </si>
  <si>
    <t>Moonrise KingdomÂ </t>
  </si>
  <si>
    <t>The Texas Chainsaw Massacre: The BeginningÂ </t>
  </si>
  <si>
    <t>Cyrus Nowrasteh</t>
  </si>
  <si>
    <t>The Young MessiahÂ </t>
  </si>
  <si>
    <t>Perry Andelin Blake</t>
  </si>
  <si>
    <t>The Master of DisguiseÂ </t>
  </si>
  <si>
    <t>Drama|Fantasy|War</t>
  </si>
  <si>
    <t>Pan's LabyrinthÂ </t>
  </si>
  <si>
    <t xml:space="preserve">The MessengersÂ             </t>
  </si>
  <si>
    <t>Action|Comedy|Crime|Family</t>
  </si>
  <si>
    <t>See Spot RunÂ </t>
  </si>
  <si>
    <t>Baby BoyÂ </t>
  </si>
  <si>
    <t>Christian E. Christiansen</t>
  </si>
  <si>
    <t>The RoommateÂ </t>
  </si>
  <si>
    <t>Joe DirtÂ </t>
  </si>
  <si>
    <t>Sheldon Lettich</t>
  </si>
  <si>
    <t>Double ImpactÂ </t>
  </si>
  <si>
    <t>Action|Comedy|Mystery</t>
  </si>
  <si>
    <t>Hot FuzzÂ </t>
  </si>
  <si>
    <t>Diane English</t>
  </si>
  <si>
    <t>The WomenÂ </t>
  </si>
  <si>
    <t>Vicky Cristina BarcelonaÂ </t>
  </si>
  <si>
    <t>Peter Flinth</t>
  </si>
  <si>
    <t>Arn: The Knight TemplarÂ </t>
  </si>
  <si>
    <t>Swedish</t>
  </si>
  <si>
    <t>Robert Iscove</t>
  </si>
  <si>
    <t>Boys and GirlsÂ </t>
  </si>
  <si>
    <t>Peter Kosminsky</t>
  </si>
  <si>
    <t>White OleanderÂ </t>
  </si>
  <si>
    <t>Jennifer's BodyÂ </t>
  </si>
  <si>
    <t>Nick Gomez</t>
  </si>
  <si>
    <t>Comedy|Crime|Mystery</t>
  </si>
  <si>
    <t>Drowning MonaÂ </t>
  </si>
  <si>
    <t>Radio DaysÂ </t>
  </si>
  <si>
    <t>Allen Coulter</t>
  </si>
  <si>
    <t>Remember MeÂ </t>
  </si>
  <si>
    <t>Clare Kilner</t>
  </si>
  <si>
    <t>How to DealÂ </t>
  </si>
  <si>
    <t>My Stepmother Is an AlienÂ </t>
  </si>
  <si>
    <t>PhiladelphiaÂ </t>
  </si>
  <si>
    <t>Josef Rusnak</t>
  </si>
  <si>
    <t>The Thirteenth FloorÂ </t>
  </si>
  <si>
    <t>Lance Rivera</t>
  </si>
  <si>
    <t>The CookoutÂ </t>
  </si>
  <si>
    <t>Ronald Neame</t>
  </si>
  <si>
    <t>MeteorÂ </t>
  </si>
  <si>
    <t>Bruce Paltrow</t>
  </si>
  <si>
    <t>DuetsÂ </t>
  </si>
  <si>
    <t>Hollywood EndingÂ </t>
  </si>
  <si>
    <t>Adam Rifkin</t>
  </si>
  <si>
    <t>Detroit Rock CityÂ </t>
  </si>
  <si>
    <t>HighlanderÂ </t>
  </si>
  <si>
    <t>Susanne Bier</t>
  </si>
  <si>
    <t>Things We Lost in the FireÂ </t>
  </si>
  <si>
    <t>Kenneth Johnson</t>
  </si>
  <si>
    <t>Action|Crime|Sci-Fi</t>
  </si>
  <si>
    <t>SteelÂ </t>
  </si>
  <si>
    <t>The ImmigrantÂ </t>
  </si>
  <si>
    <t>James Ivory</t>
  </si>
  <si>
    <t>The White CountessÂ </t>
  </si>
  <si>
    <t>TranceÂ </t>
  </si>
  <si>
    <t>Jessy Terrero</t>
  </si>
  <si>
    <t>Soul PlaneÂ </t>
  </si>
  <si>
    <t>Dany Boon</t>
  </si>
  <si>
    <t>Welcome to the SticksÂ </t>
  </si>
  <si>
    <t>Vicente Amorim</t>
  </si>
  <si>
    <t>GoodÂ </t>
  </si>
  <si>
    <t>Gaspar NoÃ©</t>
  </si>
  <si>
    <t>Enter the VoidÂ </t>
  </si>
  <si>
    <t>VampsÂ </t>
  </si>
  <si>
    <t>Hachi: A Dog's TaleÂ </t>
  </si>
  <si>
    <t>JÃ©rÃ´me Salle</t>
  </si>
  <si>
    <t>ZuluÂ </t>
  </si>
  <si>
    <t>Tommy Lee Jones</t>
  </si>
  <si>
    <t>The HomesmanÂ </t>
  </si>
  <si>
    <t>Jesse Vaughan</t>
  </si>
  <si>
    <t>Juwanna MannÂ </t>
  </si>
  <si>
    <t xml:space="preserve">LilyhammerÂ             </t>
  </si>
  <si>
    <t>AraratÂ </t>
  </si>
  <si>
    <t>William Bindley</t>
  </si>
  <si>
    <t>MadisonÂ </t>
  </si>
  <si>
    <t>Wayne Beach</t>
  </si>
  <si>
    <t>Slow BurnÂ </t>
  </si>
  <si>
    <t>GÃ©rard Krawczyk</t>
  </si>
  <si>
    <t>WasabiÂ </t>
  </si>
  <si>
    <t>Comedy|Horror|Sci-Fi</t>
  </si>
  <si>
    <t>SlitherÂ </t>
  </si>
  <si>
    <t>Beverly Hills CopÂ </t>
  </si>
  <si>
    <t>Home AloneÂ </t>
  </si>
  <si>
    <t>3 Men and a BabyÂ </t>
  </si>
  <si>
    <t>TootsieÂ </t>
  </si>
  <si>
    <t>Top GunÂ </t>
  </si>
  <si>
    <t>Crouching Tiger, Hidden DragonÂ </t>
  </si>
  <si>
    <t>American BeautyÂ </t>
  </si>
  <si>
    <t>The King's SpeechÂ </t>
  </si>
  <si>
    <t>TwinsÂ </t>
  </si>
  <si>
    <t xml:space="preserve">Scream: The TV SeriesÂ             </t>
  </si>
  <si>
    <t>Udayan Prasad</t>
  </si>
  <si>
    <t>The Yellow HandkerchiefÂ </t>
  </si>
  <si>
    <t>The Color PurpleÂ </t>
  </si>
  <si>
    <t>JK Youn</t>
  </si>
  <si>
    <t>Action|Comedy|Drama|Thriller</t>
  </si>
  <si>
    <t>Tidal WaveÂ </t>
  </si>
  <si>
    <t>Korean</t>
  </si>
  <si>
    <t>Morten Tyldum</t>
  </si>
  <si>
    <t>The Imitation GameÂ </t>
  </si>
  <si>
    <t>Private BenjaminÂ </t>
  </si>
  <si>
    <t>Coal Miner's DaughterÂ </t>
  </si>
  <si>
    <t>Diary of a Wimpy KidÂ </t>
  </si>
  <si>
    <t>AndrÃ©s Muschietti</t>
  </si>
  <si>
    <t>MamaÂ </t>
  </si>
  <si>
    <t>National Lampoon's VacationÂ </t>
  </si>
  <si>
    <t>Bad GrandpaÂ </t>
  </si>
  <si>
    <t>The QueenÂ </t>
  </si>
  <si>
    <t>BeetlejuiceÂ </t>
  </si>
  <si>
    <t>Why Did I Get Married?Â </t>
  </si>
  <si>
    <t>Gillian Armstrong</t>
  </si>
  <si>
    <t>Drama|Family|Romance</t>
  </si>
  <si>
    <t>Little WomenÂ </t>
  </si>
  <si>
    <t>James Watkins</t>
  </si>
  <si>
    <t>The Woman in BlackÂ </t>
  </si>
  <si>
    <t>When a Stranger CallsÂ </t>
  </si>
  <si>
    <t>Big Fat LiarÂ </t>
  </si>
  <si>
    <t>The Deer HunterÂ </t>
  </si>
  <si>
    <t>Wag the DogÂ </t>
  </si>
  <si>
    <t>Jim Fall</t>
  </si>
  <si>
    <t>Adventure|Comedy|Family|Music|Romance</t>
  </si>
  <si>
    <t>The Lizzie McGuire MovieÂ </t>
  </si>
  <si>
    <t>Ric Roman Waugh</t>
  </si>
  <si>
    <t>SnitchÂ </t>
  </si>
  <si>
    <t>Michael Dougherty</t>
  </si>
  <si>
    <t>KrampusÂ </t>
  </si>
  <si>
    <t>The FacultyÂ </t>
  </si>
  <si>
    <t>What's Love Got to Do with ItÂ </t>
  </si>
  <si>
    <t>Cop LandÂ </t>
  </si>
  <si>
    <t>Joel Gallen</t>
  </si>
  <si>
    <t>Not Another Teen MovieÂ </t>
  </si>
  <si>
    <t>End of WatchÂ </t>
  </si>
  <si>
    <t>The SkullsÂ </t>
  </si>
  <si>
    <t>James Marsh</t>
  </si>
  <si>
    <t>The Theory of EverythingÂ </t>
  </si>
  <si>
    <t>Malibu's Most WantedÂ </t>
  </si>
  <si>
    <t>Matt Williams</t>
  </si>
  <si>
    <t>Where the Heart IsÂ </t>
  </si>
  <si>
    <t>Lawrence of ArabiaÂ </t>
  </si>
  <si>
    <t>Rob Zombie</t>
  </si>
  <si>
    <t>Halloween IIÂ </t>
  </si>
  <si>
    <t>WildÂ </t>
  </si>
  <si>
    <t>Dennis Iliadis</t>
  </si>
  <si>
    <t>The Last House on the LeftÂ </t>
  </si>
  <si>
    <t>The Wedding DateÂ </t>
  </si>
  <si>
    <t>Rick Rosenthal</t>
  </si>
  <si>
    <t>Comedy|Horror|Thriller</t>
  </si>
  <si>
    <t>Halloween: ResurrectionÂ </t>
  </si>
  <si>
    <t>The Princess BrideÂ </t>
  </si>
  <si>
    <t>Denzel Washington</t>
  </si>
  <si>
    <t>The Great DebatersÂ </t>
  </si>
  <si>
    <t>Nicolas Winding Refn</t>
  </si>
  <si>
    <t>DriveÂ </t>
  </si>
  <si>
    <t>Sara Sugarman</t>
  </si>
  <si>
    <t>Comedy|Family|Music|Romance</t>
  </si>
  <si>
    <t>Confessions of a Teenage Drama QueenÂ </t>
  </si>
  <si>
    <t>The Object of My AffectionÂ </t>
  </si>
  <si>
    <t>Juan Carlos Fresnadillo</t>
  </si>
  <si>
    <t>28 Weeks LaterÂ </t>
  </si>
  <si>
    <t>When the Game Stands TallÂ </t>
  </si>
  <si>
    <t>Because of Winn-DixieÂ </t>
  </si>
  <si>
    <t>Gina Prince-Bythewood</t>
  </si>
  <si>
    <t>Love &amp; BasketballÂ </t>
  </si>
  <si>
    <t>Grosse Pointe BlankÂ </t>
  </si>
  <si>
    <t>Phil Traill</t>
  </si>
  <si>
    <t>All About SteveÂ </t>
  </si>
  <si>
    <t>Joe Berlinger</t>
  </si>
  <si>
    <t>Adventure|Fantasy|Horror|Mystery|Thriller</t>
  </si>
  <si>
    <t>Book of Shadows: Blair Witch 2Â </t>
  </si>
  <si>
    <t>The CraftÂ </t>
  </si>
  <si>
    <t>Match PointÂ </t>
  </si>
  <si>
    <t>Elizabeth Allen Rosenbaum</t>
  </si>
  <si>
    <t>Ramona and BeezusÂ </t>
  </si>
  <si>
    <t>The Remains of the DayÂ </t>
  </si>
  <si>
    <t>Boogie NightsÂ </t>
  </si>
  <si>
    <t>Nowhere to RunÂ </t>
  </si>
  <si>
    <t>Michael Mayer</t>
  </si>
  <si>
    <t>FlickaÂ </t>
  </si>
  <si>
    <t>Martin Weisz</t>
  </si>
  <si>
    <t>The Hills Have Eyes IIÂ </t>
  </si>
  <si>
    <t>John Ottman</t>
  </si>
  <si>
    <t>Urban Legends: Final CutÂ </t>
  </si>
  <si>
    <t>Tuck EverlastingÂ </t>
  </si>
  <si>
    <t>John Bonito</t>
  </si>
  <si>
    <t>The MarineÂ </t>
  </si>
  <si>
    <t>Peter Atencio</t>
  </si>
  <si>
    <t>KeanuÂ </t>
  </si>
  <si>
    <t>Country StrongÂ </t>
  </si>
  <si>
    <t>David Nutter</t>
  </si>
  <si>
    <t>Disturbing BehaviorÂ </t>
  </si>
  <si>
    <t>Derek Cianfrance</t>
  </si>
  <si>
    <t>The Place Beyond the PinesÂ </t>
  </si>
  <si>
    <t>The November ManÂ </t>
  </si>
  <si>
    <t>Stephan Elliott</t>
  </si>
  <si>
    <t>Eye of the BeholderÂ </t>
  </si>
  <si>
    <t>The Hurt LockerÂ </t>
  </si>
  <si>
    <t>Mark L. Lester</t>
  </si>
  <si>
    <t>FirestarterÂ </t>
  </si>
  <si>
    <t>Killing Them SoftlyÂ </t>
  </si>
  <si>
    <t>A Most Wanted ManÂ </t>
  </si>
  <si>
    <t>Tom Green</t>
  </si>
  <si>
    <t>Freddy Got FingeredÂ </t>
  </si>
  <si>
    <t>Mike Nawrocki</t>
  </si>
  <si>
    <t>The Pirates Who Don't Do Anything: A VeggieTales MovieÂ </t>
  </si>
  <si>
    <t>Catherine Owens</t>
  </si>
  <si>
    <t>U2 3DÂ </t>
  </si>
  <si>
    <t>Douglas Aarniokoski</t>
  </si>
  <si>
    <t>Highlander: EndgameÂ </t>
  </si>
  <si>
    <t>Bryan Barber</t>
  </si>
  <si>
    <t>Crime|Drama|Musical|Romance</t>
  </si>
  <si>
    <t>IdlewildÂ </t>
  </si>
  <si>
    <t>Lone Scherfig</t>
  </si>
  <si>
    <t>One DayÂ </t>
  </si>
  <si>
    <t>Drew Barrymore</t>
  </si>
  <si>
    <t>Whip ItÂ </t>
  </si>
  <si>
    <t>Brian Koppelman</t>
  </si>
  <si>
    <t>Knockaround GuysÂ </t>
  </si>
  <si>
    <t>James Foley</t>
  </si>
  <si>
    <t>ConfidenceÂ </t>
  </si>
  <si>
    <t>Albert Brooks</t>
  </si>
  <si>
    <t>The MuseÂ </t>
  </si>
  <si>
    <t>De-LovelyÂ </t>
  </si>
  <si>
    <t>New York StoriesÂ </t>
  </si>
  <si>
    <t>Steve Gomer</t>
  </si>
  <si>
    <t>Barney's Great AdventureÂ </t>
  </si>
  <si>
    <t>RZA</t>
  </si>
  <si>
    <t>The Man with the Iron FistsÂ </t>
  </si>
  <si>
    <t>Home FriesÂ </t>
  </si>
  <si>
    <t>Mark Piznarski</t>
  </si>
  <si>
    <t>Here on EarthÂ </t>
  </si>
  <si>
    <t>BrazilÂ </t>
  </si>
  <si>
    <t>Family|Music|Romance</t>
  </si>
  <si>
    <t>Raise Your VoiceÂ </t>
  </si>
  <si>
    <t>Drama|Fantasy|Mystery|Sci-Fi</t>
  </si>
  <si>
    <t xml:space="preserve">The Dead ZoneÂ             </t>
  </si>
  <si>
    <t>The Big LebowskiÂ </t>
  </si>
  <si>
    <t>Craig Brewer</t>
  </si>
  <si>
    <t>Black Snake MoanÂ </t>
  </si>
  <si>
    <t>Dark BlueÂ </t>
  </si>
  <si>
    <t>Biography|Drama|History|Thriller|War</t>
  </si>
  <si>
    <t>A Mighty HeartÂ </t>
  </si>
  <si>
    <t>David Raynr</t>
  </si>
  <si>
    <t>Whatever It TakesÂ </t>
  </si>
  <si>
    <t>Mort Nathan</t>
  </si>
  <si>
    <t>Boat TripÂ </t>
  </si>
  <si>
    <t>The Importance of Being EarnestÂ </t>
  </si>
  <si>
    <t>Dan Curtis</t>
  </si>
  <si>
    <t>The Love LetterÂ </t>
  </si>
  <si>
    <t>Wil Shriner</t>
  </si>
  <si>
    <t>HootÂ </t>
  </si>
  <si>
    <t>Martin McDonagh</t>
  </si>
  <si>
    <t>In BrugesÂ </t>
  </si>
  <si>
    <t>Tina Gordon Chism</t>
  </si>
  <si>
    <t>PeeplesÂ </t>
  </si>
  <si>
    <t>Peter Cattaneo</t>
  </si>
  <si>
    <t>The RockerÂ </t>
  </si>
  <si>
    <t>Vicky Jenson</t>
  </si>
  <si>
    <t>Post GradÂ </t>
  </si>
  <si>
    <t>Promised LandÂ </t>
  </si>
  <si>
    <t>Whatever WorksÂ </t>
  </si>
  <si>
    <t>Mary Lambert</t>
  </si>
  <si>
    <t>The In CrowdÂ </t>
  </si>
  <si>
    <t>Adventure|Crime|Drama|Mystery|Western</t>
  </si>
  <si>
    <t>Three BurialsÂ </t>
  </si>
  <si>
    <t>Peter Kassovitz</t>
  </si>
  <si>
    <t>Jakob the LiarÂ </t>
  </si>
  <si>
    <t>Kiss Kiss Bang BangÂ </t>
  </si>
  <si>
    <t>Rodman Flender</t>
  </si>
  <si>
    <t>Idle HandsÂ </t>
  </si>
  <si>
    <t>Mulholland DriveÂ </t>
  </si>
  <si>
    <t>Katja von Garnier</t>
  </si>
  <si>
    <t>Drama|Fantasy|Horror|Romance</t>
  </si>
  <si>
    <t>Blood and ChocolateÂ </t>
  </si>
  <si>
    <t>You Will Meet a Tall Dark StrangerÂ </t>
  </si>
  <si>
    <t>Mark Romanek</t>
  </si>
  <si>
    <t>Never Let Me GoÂ </t>
  </si>
  <si>
    <t xml:space="preserve">The CompanyÂ             </t>
  </si>
  <si>
    <t>Brad Anderson</t>
  </si>
  <si>
    <t>TranssiberianÂ </t>
  </si>
  <si>
    <t>Michael Chapman</t>
  </si>
  <si>
    <t>The Clan of the Cave BearÂ </t>
  </si>
  <si>
    <t>Antonio Banderas</t>
  </si>
  <si>
    <t>Crazy in AlabamaÂ </t>
  </si>
  <si>
    <t>Funny GamesÂ </t>
  </si>
  <si>
    <t>Khalil Sullins</t>
  </si>
  <si>
    <t>ListeningÂ </t>
  </si>
  <si>
    <t>Felicia's JourneyÂ </t>
  </si>
  <si>
    <t>Fritz Lang</t>
  </si>
  <si>
    <t>MetropolisÂ </t>
  </si>
  <si>
    <t>District B13Â </t>
  </si>
  <si>
    <t>Things to Do in Denver When You're DeadÂ </t>
  </si>
  <si>
    <t>Hsiao-Hsien Hou</t>
  </si>
  <si>
    <t>The AssassinÂ </t>
  </si>
  <si>
    <t>Comedy|Crime|Drama|Thriller|War</t>
  </si>
  <si>
    <t>Buffalo SoldiersÂ </t>
  </si>
  <si>
    <t>Andrey Zvyagintsev</t>
  </si>
  <si>
    <t>The ReturnÂ </t>
  </si>
  <si>
    <t>Tony Jaa</t>
  </si>
  <si>
    <t>Ong-bak 2Â </t>
  </si>
  <si>
    <t>Thai</t>
  </si>
  <si>
    <t>Action|Adventure|Drama|History|Thriller|War</t>
  </si>
  <si>
    <t>CenturionÂ </t>
  </si>
  <si>
    <t>Silent TriggerÂ </t>
  </si>
  <si>
    <t>RyÃ»hei Kitamura</t>
  </si>
  <si>
    <t>The Midnight Meat TrainÂ </t>
  </si>
  <si>
    <t>Darrell Roodt</t>
  </si>
  <si>
    <t>Winnie MandelaÂ </t>
  </si>
  <si>
    <t>Dito Montiel</t>
  </si>
  <si>
    <t>The Son of No OneÂ </t>
  </si>
  <si>
    <t>Stefan Ruzowitzky</t>
  </si>
  <si>
    <t>Action|Comedy|Drama|War</t>
  </si>
  <si>
    <t>All the Queen's MenÂ </t>
  </si>
  <si>
    <t>Jake Paltrow</t>
  </si>
  <si>
    <t>Comedy|Drama|Fantasy|Music|Romance</t>
  </si>
  <si>
    <t>The Good NightÂ </t>
  </si>
  <si>
    <t>Juraj Jakubisko</t>
  </si>
  <si>
    <t>Biography|Drama|Fantasy|History</t>
  </si>
  <si>
    <t>Bathory: Countess of BloodÂ </t>
  </si>
  <si>
    <t>Anthony Silverston</t>
  </si>
  <si>
    <t>KhumbaÂ </t>
  </si>
  <si>
    <t>Gabe IbÃ¡Ã±ez</t>
  </si>
  <si>
    <t>AutomataÂ </t>
  </si>
  <si>
    <t>Gerry Lively</t>
  </si>
  <si>
    <t>Dungeons &amp; Dragons: Wrath of the Dragon GodÂ </t>
  </si>
  <si>
    <t>Daniele Luchetti</t>
  </si>
  <si>
    <t>Biography</t>
  </si>
  <si>
    <t>Chiamatemi Francesco - Il Papa della genteÂ </t>
  </si>
  <si>
    <t>Tung-Shing Yee</t>
  </si>
  <si>
    <t>Shinjuku IncidentÂ </t>
  </si>
  <si>
    <t>Julien Temple</t>
  </si>
  <si>
    <t>PandaemoniumÂ </t>
  </si>
  <si>
    <t>Groundhog DayÂ </t>
  </si>
  <si>
    <t>Gregory Jacobs</t>
  </si>
  <si>
    <t>Magic Mike XXLÂ </t>
  </si>
  <si>
    <t>Romeo + JulietÂ </t>
  </si>
  <si>
    <t>Gilles Paquet-Brenner</t>
  </si>
  <si>
    <t>Sarah's KeyÂ </t>
  </si>
  <si>
    <t>Peter Cousens</t>
  </si>
  <si>
    <t>Drama|Family|Music</t>
  </si>
  <si>
    <t>FreedomÂ </t>
  </si>
  <si>
    <t>UnforgivenÂ </t>
  </si>
  <si>
    <t>Lars von Trier</t>
  </si>
  <si>
    <t>ManderlayÂ </t>
  </si>
  <si>
    <t>Slumdog MillionaireÂ </t>
  </si>
  <si>
    <t>Fatal AttractionÂ </t>
  </si>
  <si>
    <t>Pretty WomanÂ </t>
  </si>
  <si>
    <t>John Blanchard</t>
  </si>
  <si>
    <t xml:space="preserve">Towering InfernoÂ             </t>
  </si>
  <si>
    <t>John Cornell</t>
  </si>
  <si>
    <t>Crocodile Dundee IIÂ </t>
  </si>
  <si>
    <t>Vidhu Vinod Chopra</t>
  </si>
  <si>
    <t>Broken HorsesÂ </t>
  </si>
  <si>
    <t>Born on the Fourth of JulyÂ </t>
  </si>
  <si>
    <t>Cool RunningsÂ </t>
  </si>
  <si>
    <t>My Bloody ValentineÂ </t>
  </si>
  <si>
    <t>Stomp the YardÂ </t>
  </si>
  <si>
    <t>The Spy Who Loved MeÂ </t>
  </si>
  <si>
    <t xml:space="preserve">Ghost HuntersÂ             </t>
  </si>
  <si>
    <t>Jamie Blanks</t>
  </si>
  <si>
    <t>Urban LegendÂ </t>
  </si>
  <si>
    <t>Good DeedsÂ </t>
  </si>
  <si>
    <t>Randal Kleiser</t>
  </si>
  <si>
    <t>White FangÂ </t>
  </si>
  <si>
    <t>SuperstarÂ </t>
  </si>
  <si>
    <t>The Iron LadyÂ </t>
  </si>
  <si>
    <t>Jonah: A VeggieTales MovieÂ </t>
  </si>
  <si>
    <t>Poetic JusticeÂ </t>
  </si>
  <si>
    <t>All About the BenjaminsÂ </t>
  </si>
  <si>
    <t>Vampire in BrooklynÂ </t>
  </si>
  <si>
    <t>Exorcist II: The HereticÂ </t>
  </si>
  <si>
    <t>An American HauntingÂ </t>
  </si>
  <si>
    <t>My Boss's DaughterÂ </t>
  </si>
  <si>
    <t>Adventure|Mystery|Thriller</t>
  </si>
  <si>
    <t>A Perfect GetawayÂ </t>
  </si>
  <si>
    <t>Rick Famuyiwa</t>
  </si>
  <si>
    <t>Our Family WeddingÂ </t>
  </si>
  <si>
    <t>Alan Cohn</t>
  </si>
  <si>
    <t>Dead Man on CampusÂ </t>
  </si>
  <si>
    <t>Franco Zeffirelli</t>
  </si>
  <si>
    <t>Tea with MussoliniÂ </t>
  </si>
  <si>
    <t>Tom Holland</t>
  </si>
  <si>
    <t>ThinnerÂ </t>
  </si>
  <si>
    <t>New York, New YorkÂ </t>
  </si>
  <si>
    <t>CrooklynÂ </t>
  </si>
  <si>
    <t>I Think I Love My WifeÂ </t>
  </si>
  <si>
    <t>James Isaac</t>
  </si>
  <si>
    <t>Jason XÂ </t>
  </si>
  <si>
    <t>Emilio Estevez</t>
  </si>
  <si>
    <t>BobbyÂ </t>
  </si>
  <si>
    <t>Comedy|Mystery|Romance</t>
  </si>
  <si>
    <t>Head Over HeelsÂ </t>
  </si>
  <si>
    <t>Josh Schwartz</t>
  </si>
  <si>
    <t>Fun SizeÂ </t>
  </si>
  <si>
    <t>Julian Schnabel</t>
  </si>
  <si>
    <t>The Diving Bell and the ButterflyÂ </t>
  </si>
  <si>
    <t>Todd Field</t>
  </si>
  <si>
    <t>Little ChildrenÂ </t>
  </si>
  <si>
    <t>Davis Guggenheim</t>
  </si>
  <si>
    <t>GossipÂ </t>
  </si>
  <si>
    <t>A Walk on the MoonÂ </t>
  </si>
  <si>
    <t>Catch a FireÂ </t>
  </si>
  <si>
    <t>Stephen Carpenter</t>
  </si>
  <si>
    <t>Soul SurvivorsÂ </t>
  </si>
  <si>
    <t>Jefferson in ParisÂ </t>
  </si>
  <si>
    <t>Easy VirtueÂ </t>
  </si>
  <si>
    <t>James Fargo</t>
  </si>
  <si>
    <t>CaravansÂ </t>
  </si>
  <si>
    <t>Mr. TurnerÂ </t>
  </si>
  <si>
    <t>Alain Resnais</t>
  </si>
  <si>
    <t>Wild GrassÂ </t>
  </si>
  <si>
    <t>Biography|Crime|Drama|War</t>
  </si>
  <si>
    <t>Amen.Â </t>
  </si>
  <si>
    <t>Chao-Bin Su</t>
  </si>
  <si>
    <t>Reign of AssassinsÂ </t>
  </si>
  <si>
    <t>The Lucky OnesÂ </t>
  </si>
  <si>
    <t>Kenneth Lonergan</t>
  </si>
  <si>
    <t>MargaretÂ </t>
  </si>
  <si>
    <t>Bo Zenga</t>
  </si>
  <si>
    <t>Stan HelsingÂ </t>
  </si>
  <si>
    <t>FlippedÂ </t>
  </si>
  <si>
    <t>Brokeback MountainÂ </t>
  </si>
  <si>
    <t>CluelessÂ </t>
  </si>
  <si>
    <t>Far from HeavenÂ </t>
  </si>
  <si>
    <t>Hot Tub Time Machine 2Â </t>
  </si>
  <si>
    <t xml:space="preserve">DekalogÂ             </t>
  </si>
  <si>
    <t>Polish</t>
  </si>
  <si>
    <t>QuillsÂ </t>
  </si>
  <si>
    <t>Seven PsychopathsÂ </t>
  </si>
  <si>
    <t>Crime|Drama|Music|Mystery|Thriller</t>
  </si>
  <si>
    <t>The Caveman's ValentineÂ </t>
  </si>
  <si>
    <t xml:space="preserve">The BorderÂ             </t>
  </si>
  <si>
    <t>DownfallÂ </t>
  </si>
  <si>
    <t>The Sea InsideÂ </t>
  </si>
  <si>
    <t>Under the SkinÂ </t>
  </si>
  <si>
    <t>Biography|Comedy|Drama|War</t>
  </si>
  <si>
    <t>Good Morning, VietnamÂ </t>
  </si>
  <si>
    <t>The Last GodfatherÂ </t>
  </si>
  <si>
    <t>Justin Bieber: Never Say NeverÂ </t>
  </si>
  <si>
    <t>Black SwanÂ </t>
  </si>
  <si>
    <t>The Godfather: Part IIÂ </t>
  </si>
  <si>
    <t>Save the Last DanceÂ </t>
  </si>
  <si>
    <t>A Nightmare on Elm Street 4: The Dream MasterÂ </t>
  </si>
  <si>
    <t>Miracles from HeavenÂ </t>
  </si>
  <si>
    <t>Danny Leiner</t>
  </si>
  <si>
    <t>Dude, Where's My Car?Â </t>
  </si>
  <si>
    <t>Christopher Cain</t>
  </si>
  <si>
    <t>Young GunsÂ </t>
  </si>
  <si>
    <t>Theodore Melfi</t>
  </si>
  <si>
    <t>St. VincentÂ </t>
  </si>
  <si>
    <t>About Last NightÂ </t>
  </si>
  <si>
    <t>10 Things I Hate About YouÂ </t>
  </si>
  <si>
    <t>Ed Decter</t>
  </si>
  <si>
    <t>The New GuyÂ </t>
  </si>
  <si>
    <t>Gene Quintano</t>
  </si>
  <si>
    <t>Loaded Weapon 1Â </t>
  </si>
  <si>
    <t>The ShallowsÂ </t>
  </si>
  <si>
    <t>Eric Bress</t>
  </si>
  <si>
    <t>The Butterfly EffectÂ </t>
  </si>
  <si>
    <t>Snow DayÂ </t>
  </si>
  <si>
    <t>Preston A. Whitmore II</t>
  </si>
  <si>
    <t>This ChristmasÂ </t>
  </si>
  <si>
    <t>Comedy|Crime|Family|Sci-Fi</t>
  </si>
  <si>
    <t>Baby GeniusesÂ </t>
  </si>
  <si>
    <t>Kirk Wong</t>
  </si>
  <si>
    <t>The Big HitÂ </t>
  </si>
  <si>
    <t>Bronwen Hughes</t>
  </si>
  <si>
    <t>Harriet the SpyÂ </t>
  </si>
  <si>
    <t>John Lafia</t>
  </si>
  <si>
    <t>Child's Play 2Â </t>
  </si>
  <si>
    <t>Sam Miller</t>
  </si>
  <si>
    <t>No Good DeedÂ </t>
  </si>
  <si>
    <t>The MistÂ </t>
  </si>
  <si>
    <t>Alex Garland</t>
  </si>
  <si>
    <t>Ex MachinaÂ </t>
  </si>
  <si>
    <t>Being John MalkovichÂ </t>
  </si>
  <si>
    <t>Mark Brown</t>
  </si>
  <si>
    <t>Two Can Play That GameÂ </t>
  </si>
  <si>
    <t>Adventure|Family|Sci-Fi</t>
  </si>
  <si>
    <t>Earth to EchoÂ </t>
  </si>
  <si>
    <t>Crazy/BeautifulÂ </t>
  </si>
  <si>
    <t>Letters from Iwo JimaÂ </t>
  </si>
  <si>
    <t>Michael Polish</t>
  </si>
  <si>
    <t>The Astronaut FarmerÂ </t>
  </si>
  <si>
    <t>Daisy von Scherler Mayer</t>
  </si>
  <si>
    <t>WooÂ </t>
  </si>
  <si>
    <t>Lenny Abrahamson</t>
  </si>
  <si>
    <t>RoomÂ </t>
  </si>
  <si>
    <t>Bob Saget</t>
  </si>
  <si>
    <t>Dirty WorkÂ </t>
  </si>
  <si>
    <t>John Waters</t>
  </si>
  <si>
    <t>Serial MomÂ </t>
  </si>
  <si>
    <t>DickÂ </t>
  </si>
  <si>
    <t xml:space="preserve">Del 1 - MÃ¤n som hatar kvinnorÂ             </t>
  </si>
  <si>
    <t>Craig Bolotin</t>
  </si>
  <si>
    <t>Light It UpÂ </t>
  </si>
  <si>
    <t>Mark Christopher</t>
  </si>
  <si>
    <t>54Â </t>
  </si>
  <si>
    <t>Blair Hayes</t>
  </si>
  <si>
    <t>Adventure|Comedy|Romance|Sci-Fi</t>
  </si>
  <si>
    <t>Bubble BoyÂ </t>
  </si>
  <si>
    <t>Jez Butterworth</t>
  </si>
  <si>
    <t>Birthday GirlÂ </t>
  </si>
  <si>
    <t>21 &amp; OverÂ </t>
  </si>
  <si>
    <t>Olivier Assayas</t>
  </si>
  <si>
    <t>Paris, je t'aimeÂ </t>
  </si>
  <si>
    <t>Resurrecting the ChampÂ </t>
  </si>
  <si>
    <t>AdmissionÂ </t>
  </si>
  <si>
    <t>Patrice Leconte</t>
  </si>
  <si>
    <t>The Widow of Saint-PierreÂ </t>
  </si>
  <si>
    <t>ChloeÂ </t>
  </si>
  <si>
    <t>Paul Mazursky</t>
  </si>
  <si>
    <t>FaithfulÂ </t>
  </si>
  <si>
    <t>Find Me GuiltyÂ </t>
  </si>
  <si>
    <t>Stephen Chbosky</t>
  </si>
  <si>
    <t>The Perks of Being a WallflowerÂ </t>
  </si>
  <si>
    <t>Jon Hess</t>
  </si>
  <si>
    <t>Excessive ForceÂ </t>
  </si>
  <si>
    <t>InfamousÂ </t>
  </si>
  <si>
    <t>The ClaimÂ </t>
  </si>
  <si>
    <t>The Vatican TapesÂ </t>
  </si>
  <si>
    <t>Joe Cornish</t>
  </si>
  <si>
    <t>Attack the BlockÂ </t>
  </si>
  <si>
    <t>In the Land of Blood and HoneyÂ </t>
  </si>
  <si>
    <t>Bosnian</t>
  </si>
  <si>
    <t>The CallÂ </t>
  </si>
  <si>
    <t>John H. Lee</t>
  </si>
  <si>
    <t>Operation ChromiteÂ </t>
  </si>
  <si>
    <t>John Stainton</t>
  </si>
  <si>
    <t>Action|Adventure|Comedy|Family</t>
  </si>
  <si>
    <t>The Crocodile Hunter: Collision CourseÂ </t>
  </si>
  <si>
    <t>Biography|Comedy|Crime|Drama|Romance</t>
  </si>
  <si>
    <t>I Love You Phillip MorrisÂ </t>
  </si>
  <si>
    <t>Quest for FireÂ </t>
  </si>
  <si>
    <t>None</t>
  </si>
  <si>
    <t>Antwone FisherÂ </t>
  </si>
  <si>
    <t>The Emperor's ClubÂ </t>
  </si>
  <si>
    <t>True RomanceÂ </t>
  </si>
  <si>
    <t>Benedek Fliegauf</t>
  </si>
  <si>
    <t>WombÂ </t>
  </si>
  <si>
    <t>Glengarry Glen RossÂ </t>
  </si>
  <si>
    <t>The Killer Inside MeÂ </t>
  </si>
  <si>
    <t>Paul Schrader</t>
  </si>
  <si>
    <t>Cat PeopleÂ </t>
  </si>
  <si>
    <t>Stewart Hendler</t>
  </si>
  <si>
    <t>Sorority RowÂ </t>
  </si>
  <si>
    <t>John Cromwell</t>
  </si>
  <si>
    <t>The Prisoner of ZendaÂ </t>
  </si>
  <si>
    <t>Lars and the Real GirlÂ </t>
  </si>
  <si>
    <t>Mark Herman</t>
  </si>
  <si>
    <t>The Boy in the Striped PajamasÂ </t>
  </si>
  <si>
    <t>Crime|Drama|Musical</t>
  </si>
  <si>
    <t>Dancer in the DarkÂ </t>
  </si>
  <si>
    <t>Oscar and LucindaÂ </t>
  </si>
  <si>
    <t>Abel Ferrara</t>
  </si>
  <si>
    <t>The FuneralÂ </t>
  </si>
  <si>
    <t>Solitary ManÂ </t>
  </si>
  <si>
    <t>Ethan Maniquis</t>
  </si>
  <si>
    <t>MacheteÂ </t>
  </si>
  <si>
    <t>George Hickenlooper</t>
  </si>
  <si>
    <t>Casino JackÂ </t>
  </si>
  <si>
    <t>The Land Before TimeÂ </t>
  </si>
  <si>
    <t>Je-kyu Kang</t>
  </si>
  <si>
    <t>Tae Guk Gi: The Brotherhood of WarÂ </t>
  </si>
  <si>
    <t>William Dear</t>
  </si>
  <si>
    <t>The Perfect GameÂ </t>
  </si>
  <si>
    <t>The ExorcistÂ </t>
  </si>
  <si>
    <t>JawsÂ </t>
  </si>
  <si>
    <t>American PieÂ </t>
  </si>
  <si>
    <t>StÃ©phane Aubier</t>
  </si>
  <si>
    <t>Animation|Comedy|Crime|Drama|Family</t>
  </si>
  <si>
    <t>Ernest &amp; CelestineÂ </t>
  </si>
  <si>
    <t>Action|Adventure|Comedy|Fantasy|Mystery</t>
  </si>
  <si>
    <t>The Golden ChildÂ </t>
  </si>
  <si>
    <t>Think Like a ManÂ </t>
  </si>
  <si>
    <t>BarbershopÂ </t>
  </si>
  <si>
    <t>Star Trek II: The Wrath of KhanÂ </t>
  </si>
  <si>
    <t>Ace Ventura: Pet DetectiveÂ </t>
  </si>
  <si>
    <t>John Badham</t>
  </si>
  <si>
    <t>WarGamesÂ </t>
  </si>
  <si>
    <t>WitnessÂ </t>
  </si>
  <si>
    <t>Mike McCoy</t>
  </si>
  <si>
    <t>Action|Adventure|Drama|Thriller|War</t>
  </si>
  <si>
    <t>Act of ValorÂ </t>
  </si>
  <si>
    <t>Crime|Drama|Music|Romance</t>
  </si>
  <si>
    <t>Step UpÂ </t>
  </si>
  <si>
    <t>Mike Judge</t>
  </si>
  <si>
    <t>Adventure|Animation|Comedy|Crime</t>
  </si>
  <si>
    <t>Beavis and Butt-Head Do AmericaÂ </t>
  </si>
  <si>
    <t>Jackie BrownÂ </t>
  </si>
  <si>
    <t>Harold &amp; Kumar Escape from Guantanamo BayÂ </t>
  </si>
  <si>
    <t>ChronicleÂ </t>
  </si>
  <si>
    <t>YentlÂ </t>
  </si>
  <si>
    <t>Adventure|Comedy|Fantasy|Sci-Fi</t>
  </si>
  <si>
    <t>Time BanditsÂ </t>
  </si>
  <si>
    <t>Tamra Davis</t>
  </si>
  <si>
    <t>CrossroadsÂ </t>
  </si>
  <si>
    <t>Nima Nourizadeh</t>
  </si>
  <si>
    <t>Project XÂ </t>
  </si>
  <si>
    <t>Franklin J. Schaffner</t>
  </si>
  <si>
    <t>PattonÂ </t>
  </si>
  <si>
    <t>One Hour PhotoÂ </t>
  </si>
  <si>
    <t>John Erick Dowdle</t>
  </si>
  <si>
    <t>QuarantineÂ </t>
  </si>
  <si>
    <t>David Moreau</t>
  </si>
  <si>
    <t>The EyeÂ </t>
  </si>
  <si>
    <t>Christopher Erskin</t>
  </si>
  <si>
    <t>Johnson Family VacationÂ </t>
  </si>
  <si>
    <t>How HighÂ </t>
  </si>
  <si>
    <t>Brian Henson</t>
  </si>
  <si>
    <t>Comedy|Drama|Family|Fantasy|Musical</t>
  </si>
  <si>
    <t>The Muppet Christmas CarolÂ </t>
  </si>
  <si>
    <t>FridaÂ </t>
  </si>
  <si>
    <t>Dan Cutforth</t>
  </si>
  <si>
    <t>Katy Perry: Part of MeÂ </t>
  </si>
  <si>
    <t>Josh Boone</t>
  </si>
  <si>
    <t>The Fault in Our StarsÂ </t>
  </si>
  <si>
    <t>RoundersÂ </t>
  </si>
  <si>
    <t>Top FiveÂ </t>
  </si>
  <si>
    <t>ProphecyÂ </t>
  </si>
  <si>
    <t>Stir of EchoesÂ </t>
  </si>
  <si>
    <t>Action|Adventure|Biography|Drama|History</t>
  </si>
  <si>
    <t xml:space="preserve">Spartacus: War of the DamnedÂ             </t>
  </si>
  <si>
    <t>PhilomenaÂ </t>
  </si>
  <si>
    <t>The Upside of AngerÂ </t>
  </si>
  <si>
    <t>The Boys from BrazilÂ </t>
  </si>
  <si>
    <t>AquamarineÂ </t>
  </si>
  <si>
    <t>Jake Schreier</t>
  </si>
  <si>
    <t>Paper TownsÂ </t>
  </si>
  <si>
    <t>Cheryl Dunye</t>
  </si>
  <si>
    <t>My Baby's DaddyÂ </t>
  </si>
  <si>
    <t>NebraskaÂ </t>
  </si>
  <si>
    <t>Ernest R. Dickerson</t>
  </si>
  <si>
    <t>Tales from the Crypt: Demon KnightÂ </t>
  </si>
  <si>
    <t>Comedy|Crime|Family</t>
  </si>
  <si>
    <t>Max Keeble's Big MoveÂ </t>
  </si>
  <si>
    <t>Young AdultÂ </t>
  </si>
  <si>
    <t>CrankÂ </t>
  </si>
  <si>
    <t>Lionel C. Martin</t>
  </si>
  <si>
    <t>How to Be a PlayerÂ </t>
  </si>
  <si>
    <t>Living Out LoudÂ </t>
  </si>
  <si>
    <t>Just WrightÂ </t>
  </si>
  <si>
    <t>Rachel Getting MarriedÂ </t>
  </si>
  <si>
    <t>The Postman Always Rings TwiceÂ </t>
  </si>
  <si>
    <t>Girl with a Pearl EarringÂ </t>
  </si>
  <si>
    <t>Adventure|Drama|Thriller|War</t>
  </si>
  <si>
    <t>Das BootÂ </t>
  </si>
  <si>
    <t>Wallace Wolodarsky</t>
  </si>
  <si>
    <t>Sorority BoysÂ </t>
  </si>
  <si>
    <t>About TimeÂ </t>
  </si>
  <si>
    <t>House of Flying DaggersÂ </t>
  </si>
  <si>
    <t>Nicholas Jarecki</t>
  </si>
  <si>
    <t>ArbitrageÂ </t>
  </si>
  <si>
    <t>Dean Israelite</t>
  </si>
  <si>
    <t>Project AlmanacÂ </t>
  </si>
  <si>
    <t>Darnell Martin</t>
  </si>
  <si>
    <t>Cadillac RecordsÂ </t>
  </si>
  <si>
    <t>Scott Alexander</t>
  </si>
  <si>
    <t>ScrewedÂ </t>
  </si>
  <si>
    <t>Stuart Gordon</t>
  </si>
  <si>
    <t>FortressÂ </t>
  </si>
  <si>
    <t>Christopher Guest</t>
  </si>
  <si>
    <t>For Your ConsiderationÂ </t>
  </si>
  <si>
    <t>CelebrityÂ </t>
  </si>
  <si>
    <t>Running with ScissorsÂ </t>
  </si>
  <si>
    <t>From Justin to KellyÂ </t>
  </si>
  <si>
    <t>Girl 6Â </t>
  </si>
  <si>
    <t>Jane Campion</t>
  </si>
  <si>
    <t>In the CutÂ </t>
  </si>
  <si>
    <t>Two LoversÂ </t>
  </si>
  <si>
    <t>Fred Schepisi</t>
  </si>
  <si>
    <t>Last OrdersÂ </t>
  </si>
  <si>
    <t>Comedy|Drama|Horror|Sci-Fi</t>
  </si>
  <si>
    <t>Adventure|Crime|Thriller</t>
  </si>
  <si>
    <t>The Pursuit of D.B. CooperÂ </t>
  </si>
  <si>
    <t>Antonia Bird</t>
  </si>
  <si>
    <t>RavenousÂ </t>
  </si>
  <si>
    <t>Jon Poll</t>
  </si>
  <si>
    <t>Charlie BartlettÂ </t>
  </si>
  <si>
    <t>Paolo Sorrentino</t>
  </si>
  <si>
    <t>The Great BeautyÂ </t>
  </si>
  <si>
    <t>Peter Care</t>
  </si>
  <si>
    <t>The Dangerous Lives of Altar BoysÂ </t>
  </si>
  <si>
    <t>Chan-wook Park</t>
  </si>
  <si>
    <t>StokerÂ </t>
  </si>
  <si>
    <t>2046Â </t>
  </si>
  <si>
    <t>Ira Sachs</t>
  </si>
  <si>
    <t>Married LifeÂ </t>
  </si>
  <si>
    <t>Carroll Ballard</t>
  </si>
  <si>
    <t>DumaÂ </t>
  </si>
  <si>
    <t>OndineÂ </t>
  </si>
  <si>
    <t>Takeshi Kitano</t>
  </si>
  <si>
    <t>BrotherÂ </t>
  </si>
  <si>
    <t>Welcome to CollinwoodÂ </t>
  </si>
  <si>
    <t>Critical CareÂ </t>
  </si>
  <si>
    <t>The Life Before Her EyesÂ </t>
  </si>
  <si>
    <t>Darling CompanionÂ </t>
  </si>
  <si>
    <t>Marco Kreuzpaintner</t>
  </si>
  <si>
    <t>TradeÂ </t>
  </si>
  <si>
    <t>Lajos Koltai</t>
  </si>
  <si>
    <t>FatelessÂ </t>
  </si>
  <si>
    <t>Hungarian</t>
  </si>
  <si>
    <t>Alan Rudolph</t>
  </si>
  <si>
    <t>Breakfast of ChampionsÂ </t>
  </si>
  <si>
    <t>A Woman, a Gun and a Noodle ShopÂ </t>
  </si>
  <si>
    <t>Mystery|Romance|Sci-Fi|Thriller</t>
  </si>
  <si>
    <t>CypherÂ </t>
  </si>
  <si>
    <t>Chuan Lu</t>
  </si>
  <si>
    <t>City of Life and DeathÂ </t>
  </si>
  <si>
    <t>Lijun Sun</t>
  </si>
  <si>
    <t>Legend of Kung Fu RabbitÂ </t>
  </si>
  <si>
    <t>Takashi Yamazaki</t>
  </si>
  <si>
    <t>Space Battleship YamatoÂ </t>
  </si>
  <si>
    <t>5 Days of WarÂ </t>
  </si>
  <si>
    <t>Christopher Smith</t>
  </si>
  <si>
    <t>Fantasy|Mystery|Thriller</t>
  </si>
  <si>
    <t>TriangleÂ </t>
  </si>
  <si>
    <t>Timothy Hines</t>
  </si>
  <si>
    <t>10 Days in a MadhouseÂ </t>
  </si>
  <si>
    <t>Heaven Is for RealÂ </t>
  </si>
  <si>
    <t>SnatchÂ </t>
  </si>
  <si>
    <t>David Winters</t>
  </si>
  <si>
    <t>Family|Musical</t>
  </si>
  <si>
    <t>Dancin' It's OnÂ </t>
  </si>
  <si>
    <t>Pet SemataryÂ </t>
  </si>
  <si>
    <t>Akira Kurosawa</t>
  </si>
  <si>
    <t>MadadayoÂ </t>
  </si>
  <si>
    <t>Jamie Thraves</t>
  </si>
  <si>
    <t>The Cry of the OwlÂ </t>
  </si>
  <si>
    <t>Mabel Cheung</t>
  </si>
  <si>
    <t>A Tale of Three CitiesÂ </t>
  </si>
  <si>
    <t>GremlinsÂ </t>
  </si>
  <si>
    <t>Star Wars: Episode IV - A New HopeÂ </t>
  </si>
  <si>
    <t>Dan Mazer</t>
  </si>
  <si>
    <t>Dirty GrandpaÂ </t>
  </si>
  <si>
    <t>Doctor ZhivagoÂ </t>
  </si>
  <si>
    <t>Adventure|Crime|Drama|Mystery|Thriller</t>
  </si>
  <si>
    <t>TrashÂ </t>
  </si>
  <si>
    <t>Portuguese</t>
  </si>
  <si>
    <t>High School Musical 3: Senior YearÂ </t>
  </si>
  <si>
    <t>The FighterÂ </t>
  </si>
  <si>
    <t>Jackass Number TwoÂ </t>
  </si>
  <si>
    <t>My Cousin VinnyÂ </t>
  </si>
  <si>
    <t>R.J. Cutler</t>
  </si>
  <si>
    <t>Drama|Fantasy|Music|Romance</t>
  </si>
  <si>
    <t>If I StayÂ </t>
  </si>
  <si>
    <t>Drive HardÂ </t>
  </si>
  <si>
    <t>David S. Ward</t>
  </si>
  <si>
    <t>Major LeagueÂ </t>
  </si>
  <si>
    <t>St. Trinian'sÂ </t>
  </si>
  <si>
    <t>Phone BoothÂ </t>
  </si>
  <si>
    <t>A Walk to RememberÂ </t>
  </si>
  <si>
    <t>Dead Man WalkingÂ </t>
  </si>
  <si>
    <t>Cruel IntentionsÂ </t>
  </si>
  <si>
    <t>Saw VIÂ </t>
  </si>
  <si>
    <t>History of the World: Part IÂ </t>
  </si>
  <si>
    <t>The Secret Life of BeesÂ </t>
  </si>
  <si>
    <t>Rob Pritts</t>
  </si>
  <si>
    <t>Corky RomanoÂ </t>
  </si>
  <si>
    <t>Raising CainÂ </t>
  </si>
  <si>
    <t>F.I.S.T.Â </t>
  </si>
  <si>
    <t>Invaders from MarsÂ </t>
  </si>
  <si>
    <t>John Crowley</t>
  </si>
  <si>
    <t>BrooklynÂ </t>
  </si>
  <si>
    <t>Adventure|Drama|History|War</t>
  </si>
  <si>
    <t>Barry LyndonÂ </t>
  </si>
  <si>
    <t>Brendan Malloy</t>
  </si>
  <si>
    <t>Out ColdÂ </t>
  </si>
  <si>
    <t>The Ladies ManÂ </t>
  </si>
  <si>
    <t>Dustin Hoffman</t>
  </si>
  <si>
    <t>QuartetÂ </t>
  </si>
  <si>
    <t>Gregory Poirier</t>
  </si>
  <si>
    <t>TomcatsÂ </t>
  </si>
  <si>
    <t>FrailtyÂ </t>
  </si>
  <si>
    <t>Simon Curtis</t>
  </si>
  <si>
    <t>Woman in GoldÂ </t>
  </si>
  <si>
    <t>KinseyÂ </t>
  </si>
  <si>
    <t>Army of DarknessÂ </t>
  </si>
  <si>
    <t>Dewey Nicks</t>
  </si>
  <si>
    <t>SlackersÂ </t>
  </si>
  <si>
    <t>What's Eating Gilbert GrapeÂ </t>
  </si>
  <si>
    <t>Philip Saville</t>
  </si>
  <si>
    <t>The Visual Bible: The Gospel of JohnÂ </t>
  </si>
  <si>
    <t>Vera DrakeÂ </t>
  </si>
  <si>
    <t>The GuruÂ </t>
  </si>
  <si>
    <t>The Perez FamilyÂ </t>
  </si>
  <si>
    <t>Inside Llewyn DavisÂ </t>
  </si>
  <si>
    <t>Tim Blake Nelson</t>
  </si>
  <si>
    <t>OÂ </t>
  </si>
  <si>
    <t>William A. Graham</t>
  </si>
  <si>
    <t>Return to the Blue LagoonÂ </t>
  </si>
  <si>
    <t>Martin Ritt</t>
  </si>
  <si>
    <t>The Molly MaguiresÂ </t>
  </si>
  <si>
    <t>John Turturro</t>
  </si>
  <si>
    <t>Romance &amp; CigarettesÂ </t>
  </si>
  <si>
    <t>Agnieszka Holland</t>
  </si>
  <si>
    <t>Copying BeethovenÂ </t>
  </si>
  <si>
    <t>Brighton RockÂ </t>
  </si>
  <si>
    <t>David Hackl</t>
  </si>
  <si>
    <t>Saw VÂ </t>
  </si>
  <si>
    <t>Giuliano Montaldo</t>
  </si>
  <si>
    <t>Machine Gun McCainÂ </t>
  </si>
  <si>
    <t>Lisa Azuelos</t>
  </si>
  <si>
    <t>LOLÂ </t>
  </si>
  <si>
    <t>Ray Lawrence</t>
  </si>
  <si>
    <t>JindabyneÂ </t>
  </si>
  <si>
    <t>Karan Johar</t>
  </si>
  <si>
    <t>Kabhi Alvida Naa KehnaÂ </t>
  </si>
  <si>
    <t>An Ideal HusbandÂ </t>
  </si>
  <si>
    <t>Ruairi Robinson</t>
  </si>
  <si>
    <t>The Last Days on MarsÂ </t>
  </si>
  <si>
    <t>Jaume BalaguerÃ³</t>
  </si>
  <si>
    <t>DarknessÂ </t>
  </si>
  <si>
    <t>2001: A Space OdysseyÂ </t>
  </si>
  <si>
    <t>Family|Sci-Fi</t>
  </si>
  <si>
    <t>E.T. the Extra-TerrestrialÂ </t>
  </si>
  <si>
    <t>Jon Kasdan</t>
  </si>
  <si>
    <t>In the Land of WomenÂ </t>
  </si>
  <si>
    <t>LÃ©a Pool</t>
  </si>
  <si>
    <t>The Blue ButterflyÂ </t>
  </si>
  <si>
    <t>Floyd Mutrux</t>
  </si>
  <si>
    <t>There Goes My BabyÂ </t>
  </si>
  <si>
    <t xml:space="preserve">LovesickÂ             </t>
  </si>
  <si>
    <t>Sajid Khan</t>
  </si>
  <si>
    <t>HousefullÂ </t>
  </si>
  <si>
    <t>Drama|History|Romance|Western</t>
  </si>
  <si>
    <t>September DawnÂ </t>
  </si>
  <si>
    <t>Dean Wright</t>
  </si>
  <si>
    <t>For Greater Glory: The True Story of CristiadaÂ </t>
  </si>
  <si>
    <t>Eric Lartigau</t>
  </si>
  <si>
    <t>La Famille BÃ©lierÂ </t>
  </si>
  <si>
    <t>Good Will HuntingÂ </t>
  </si>
  <si>
    <t>Shintaro Shimosawa</t>
  </si>
  <si>
    <t>MisconductÂ </t>
  </si>
  <si>
    <t>Darren Lynn Bousman</t>
  </si>
  <si>
    <t>Saw IIIÂ </t>
  </si>
  <si>
    <t>StripesÂ </t>
  </si>
  <si>
    <t>Bring It OnÂ </t>
  </si>
  <si>
    <t>James DeMonaco</t>
  </si>
  <si>
    <t>The Purge: Election YearÂ </t>
  </si>
  <si>
    <t>She's All ThatÂ </t>
  </si>
  <si>
    <t>Saw IVÂ </t>
  </si>
  <si>
    <t>White NoiseÂ </t>
  </si>
  <si>
    <t>Madea's Family ReunionÂ </t>
  </si>
  <si>
    <t>The Color of MoneyÂ </t>
  </si>
  <si>
    <t>Ken Annakin</t>
  </si>
  <si>
    <t>The Longest DayÂ </t>
  </si>
  <si>
    <t>The Mighty DucksÂ </t>
  </si>
  <si>
    <t>The GrudgeÂ </t>
  </si>
  <si>
    <t>Happy GilmoreÂ </t>
  </si>
  <si>
    <t>Jeepers CreepersÂ </t>
  </si>
  <si>
    <t>Adventure|Comedy|Music|Sci-Fi</t>
  </si>
  <si>
    <t>Bill &amp; Ted's Excellent AdventureÂ </t>
  </si>
  <si>
    <t>Carol Reed</t>
  </si>
  <si>
    <t>Drama|Family|Musical</t>
  </si>
  <si>
    <t>Oliver!Â </t>
  </si>
  <si>
    <t>The Best Exotic Marigold HotelÂ </t>
  </si>
  <si>
    <t>Chuck Sheetz</t>
  </si>
  <si>
    <t>Recess: School's OutÂ </t>
  </si>
  <si>
    <t>Mad Max Beyond ThunderdomeÂ </t>
  </si>
  <si>
    <t>CommandoÂ </t>
  </si>
  <si>
    <t>The BoyÂ </t>
  </si>
  <si>
    <t>DevilÂ </t>
  </si>
  <si>
    <t>Marcus Raboy</t>
  </si>
  <si>
    <t>Friday After NextÂ </t>
  </si>
  <si>
    <t>Leigh Whannell</t>
  </si>
  <si>
    <t>Insidious: Chapter 3Â </t>
  </si>
  <si>
    <t>Michael Schultz</t>
  </si>
  <si>
    <t>Action|Comedy|Drama|Music</t>
  </si>
  <si>
    <t>The Last DragonÂ </t>
  </si>
  <si>
    <t>The Lawnmower ManÂ </t>
  </si>
  <si>
    <t>Peter Sollett</t>
  </si>
  <si>
    <t>Nick and Norah's Infinite PlaylistÂ </t>
  </si>
  <si>
    <t>DogmaÂ </t>
  </si>
  <si>
    <t>Bob Dolman</t>
  </si>
  <si>
    <t>The Banger SistersÂ </t>
  </si>
  <si>
    <t>Fantasy|Horror|Sci-Fi</t>
  </si>
  <si>
    <t>Twilight Zone: The MovieÂ </t>
  </si>
  <si>
    <t>Road HouseÂ </t>
  </si>
  <si>
    <t>A Low Down Dirty ShameÂ </t>
  </si>
  <si>
    <t>SwimfanÂ </t>
  </si>
  <si>
    <t>Greg Coolidge</t>
  </si>
  <si>
    <t>Employee of the MonthÂ </t>
  </si>
  <si>
    <t>Can't Hardly WaitÂ </t>
  </si>
  <si>
    <t>The OutsidersÂ </t>
  </si>
  <si>
    <t>David Lowery</t>
  </si>
  <si>
    <t>Pete's DragonÂ </t>
  </si>
  <si>
    <t>The Dead ZoneÂ </t>
  </si>
  <si>
    <t>CiarÃ¡n Foy</t>
  </si>
  <si>
    <t>Sinister 2Â </t>
  </si>
  <si>
    <t>Salim Akil</t>
  </si>
  <si>
    <t>SparkleÂ </t>
  </si>
  <si>
    <t>ValentineÂ </t>
  </si>
  <si>
    <t>Olatunde Osunsanmi</t>
  </si>
  <si>
    <t>The Fourth KindÂ </t>
  </si>
  <si>
    <t>A Prairie Home CompanionÂ </t>
  </si>
  <si>
    <t>Leon Ichaso</t>
  </si>
  <si>
    <t>Sugar HillÂ </t>
  </si>
  <si>
    <t>Joseph Zito</t>
  </si>
  <si>
    <t>Invasion U.S.A.Â </t>
  </si>
  <si>
    <t>Roll BounceÂ </t>
  </si>
  <si>
    <t>RushmoreÂ </t>
  </si>
  <si>
    <t>SkylineÂ </t>
  </si>
  <si>
    <t>The Second Best Exotic Marigold HotelÂ </t>
  </si>
  <si>
    <t>Patricia Rozema</t>
  </si>
  <si>
    <t>Kit Kittredge: An American GirlÂ </t>
  </si>
  <si>
    <t>The Perfect ManÂ </t>
  </si>
  <si>
    <t>Mo' Better BluesÂ </t>
  </si>
  <si>
    <t>Kung Pow: Enter the FistÂ </t>
  </si>
  <si>
    <t>TremorsÂ </t>
  </si>
  <si>
    <t>Rob Schmidt</t>
  </si>
  <si>
    <t>Wrong TurnÂ </t>
  </si>
  <si>
    <t>Western</t>
  </si>
  <si>
    <t>The Long RidersÂ </t>
  </si>
  <si>
    <t>The CorruptorÂ </t>
  </si>
  <si>
    <t>MudÂ </t>
  </si>
  <si>
    <t>Robert Ben Garant</t>
  </si>
  <si>
    <t>Reno 911!: MiamiÂ </t>
  </si>
  <si>
    <t>Morgan Spurlock</t>
  </si>
  <si>
    <t>One Direction: This Is UsÂ </t>
  </si>
  <si>
    <t>Neal Brennan</t>
  </si>
  <si>
    <t>The Goods: Live Hard, Sell HardÂ </t>
  </si>
  <si>
    <t>Tuck Tucker</t>
  </si>
  <si>
    <t>Hey Arnold! The MovieÂ </t>
  </si>
  <si>
    <t>My Week with MarilynÂ </t>
  </si>
  <si>
    <t>The MatadorÂ </t>
  </si>
  <si>
    <t>Theodore Witcher</t>
  </si>
  <si>
    <t>Love JonesÂ </t>
  </si>
  <si>
    <t>Joel Edgerton</t>
  </si>
  <si>
    <t>The GiftÂ </t>
  </si>
  <si>
    <t>Jim Hanon</t>
  </si>
  <si>
    <t>End of the SpearÂ </t>
  </si>
  <si>
    <t>Get Over ItÂ </t>
  </si>
  <si>
    <t>Office SpaceÂ </t>
  </si>
  <si>
    <t>Michael Patrick Jann</t>
  </si>
  <si>
    <t>Comedy|Romance|Thriller</t>
  </si>
  <si>
    <t>Drop Dead GorgeousÂ </t>
  </si>
  <si>
    <t>Biography|Crime|Drama|Romance</t>
  </si>
  <si>
    <t>Big EyesÂ </t>
  </si>
  <si>
    <t>Very Bad ThingsÂ </t>
  </si>
  <si>
    <t>SleepoverÂ </t>
  </si>
  <si>
    <t>Body DoubleÂ </t>
  </si>
  <si>
    <t>Jorma Taccone</t>
  </si>
  <si>
    <t>MacGruberÂ </t>
  </si>
  <si>
    <t>Dirty Pretty ThingsÂ </t>
  </si>
  <si>
    <t>Movie 43Â </t>
  </si>
  <si>
    <t>Jeff Lowell</t>
  </si>
  <si>
    <t>Over Her Dead BodyÂ </t>
  </si>
  <si>
    <t>Lorene Scafaria</t>
  </si>
  <si>
    <t>Adventure|Comedy|Drama|Romance|Sci-Fi</t>
  </si>
  <si>
    <t>Seeking a Friend for the End of the WorldÂ </t>
  </si>
  <si>
    <t>Cedar RapidsÂ </t>
  </si>
  <si>
    <t xml:space="preserve">BonesÂ             </t>
  </si>
  <si>
    <t>American History XÂ </t>
  </si>
  <si>
    <t>Marcus Dunstan</t>
  </si>
  <si>
    <t>The CollectionÂ </t>
  </si>
  <si>
    <t>Timothy BjÃ¶rklund</t>
  </si>
  <si>
    <t>Teacher's PetÂ </t>
  </si>
  <si>
    <t>FranÃ§ois Girard</t>
  </si>
  <si>
    <t>Drama|Music|Mystery|Romance</t>
  </si>
  <si>
    <t>The Red ViolinÂ </t>
  </si>
  <si>
    <t>The Straight StoryÂ </t>
  </si>
  <si>
    <t>Scott Kalvert</t>
  </si>
  <si>
    <t>Action|Crime|Drama</t>
  </si>
  <si>
    <t>Deuces WildÂ </t>
  </si>
  <si>
    <t>Jason Bateman</t>
  </si>
  <si>
    <t>Bad WordsÂ </t>
  </si>
  <si>
    <t>David Schwimmer</t>
  </si>
  <si>
    <t>Run, Fatboy, RunÂ </t>
  </si>
  <si>
    <t>Allan Arkush</t>
  </si>
  <si>
    <t>HeartbeepsÂ </t>
  </si>
  <si>
    <t>Black or WhiteÂ </t>
  </si>
  <si>
    <t>Eric Bross</t>
  </si>
  <si>
    <t>On the LineÂ </t>
  </si>
  <si>
    <t>Adventure|Biography|Drama|War</t>
  </si>
  <si>
    <t>Rescue DawnÂ </t>
  </si>
  <si>
    <t>Dan Fogelman</t>
  </si>
  <si>
    <t>Danny CollinsÂ </t>
  </si>
  <si>
    <t>Jay Duplass</t>
  </si>
  <si>
    <t>Jeff, Who Lives at HomeÂ </t>
  </si>
  <si>
    <t>Luca Guadagnino</t>
  </si>
  <si>
    <t>I Am LoveÂ </t>
  </si>
  <si>
    <t>John Putch</t>
  </si>
  <si>
    <t>Atlas Shrugged II: The StrikeÂ </t>
  </si>
  <si>
    <t>Peter Medak</t>
  </si>
  <si>
    <t>Romeo Is BleedingÂ </t>
  </si>
  <si>
    <t>The LimeyÂ </t>
  </si>
  <si>
    <t>CrashÂ </t>
  </si>
  <si>
    <t>Terence Davies</t>
  </si>
  <si>
    <t>The House of MirthÂ </t>
  </si>
  <si>
    <t>Harley Cokeliss</t>
  </si>
  <si>
    <t>MaloneÂ </t>
  </si>
  <si>
    <t>Peaceful WarriorÂ </t>
  </si>
  <si>
    <t>Tom Brady</t>
  </si>
  <si>
    <t>Bucky Larson: Born to Be a StarÂ </t>
  </si>
  <si>
    <t>BamboozledÂ </t>
  </si>
  <si>
    <t>Jason Zada</t>
  </si>
  <si>
    <t>The ForestÂ </t>
  </si>
  <si>
    <t>SphinxÂ </t>
  </si>
  <si>
    <t>Noah Baumbach</t>
  </si>
  <si>
    <t>While We're YoungÂ </t>
  </si>
  <si>
    <t>A Better LifeÂ </t>
  </si>
  <si>
    <t>SpiderÂ </t>
  </si>
  <si>
    <t>Eric Blakeney</t>
  </si>
  <si>
    <t>Gun ShyÂ </t>
  </si>
  <si>
    <t>Nicholas NicklebyÂ </t>
  </si>
  <si>
    <t>The IcemanÂ </t>
  </si>
  <si>
    <t>Rakesh Roshan</t>
  </si>
  <si>
    <t>KrrishÂ </t>
  </si>
  <si>
    <t>Cecil B. DeMentedÂ </t>
  </si>
  <si>
    <t>Killer JoeÂ </t>
  </si>
  <si>
    <t>Derrick Borte</t>
  </si>
  <si>
    <t>The JonesesÂ </t>
  </si>
  <si>
    <t>Richard Kwietniowski</t>
  </si>
  <si>
    <t>Owning MahownyÂ </t>
  </si>
  <si>
    <t>Bob Odenkirk</t>
  </si>
  <si>
    <t>The Brothers SolomonÂ </t>
  </si>
  <si>
    <t>My Blueberry NightsÂ </t>
  </si>
  <si>
    <t>IlluminataÂ </t>
  </si>
  <si>
    <t>Swept AwayÂ </t>
  </si>
  <si>
    <t>Joshua Seftel</t>
  </si>
  <si>
    <t>War, Inc.Â </t>
  </si>
  <si>
    <t>Shaolin SoccerÂ </t>
  </si>
  <si>
    <t>Vincent Gallo</t>
  </si>
  <si>
    <t>The Brown BunnyÂ </t>
  </si>
  <si>
    <t>Claude Chabrol</t>
  </si>
  <si>
    <t>The SwindleÂ </t>
  </si>
  <si>
    <t>Jon Stewart</t>
  </si>
  <si>
    <t>RosewaterÂ </t>
  </si>
  <si>
    <t>Bigas Luna</t>
  </si>
  <si>
    <t>The Chambermaid on the TitanicÂ </t>
  </si>
  <si>
    <t>Ralph Fiennes</t>
  </si>
  <si>
    <t>CoriolanusÂ </t>
  </si>
  <si>
    <t>Dan Harris</t>
  </si>
  <si>
    <t>Imaginary HeroesÂ </t>
  </si>
  <si>
    <t>Mel Smith</t>
  </si>
  <si>
    <t>Action|Comedy|Drama</t>
  </si>
  <si>
    <t>High Heels and Low LifesÂ </t>
  </si>
  <si>
    <t>Bobcat Goldthwait</t>
  </si>
  <si>
    <t>World's Greatest DadÂ </t>
  </si>
  <si>
    <t>SeveranceÂ </t>
  </si>
  <si>
    <t>EdmondÂ </t>
  </si>
  <si>
    <t>Jake Scott</t>
  </si>
  <si>
    <t>Welcome to the RileysÂ </t>
  </si>
  <si>
    <t>Alan Metter</t>
  </si>
  <si>
    <t>Police Academy: Mission to MoscowÂ </t>
  </si>
  <si>
    <t>Blood Done Sign My NameÂ </t>
  </si>
  <si>
    <t>Rafa Lara</t>
  </si>
  <si>
    <t>Cinco de Mayo, La BatallaÂ </t>
  </si>
  <si>
    <t>Elsa &amp; FredÂ </t>
  </si>
  <si>
    <t>Arthur Hiller</t>
  </si>
  <si>
    <t>An Alan Smithee Film: Burn Hollywood BurnÂ </t>
  </si>
  <si>
    <t>Michael Meredith</t>
  </si>
  <si>
    <t>The Open RoadÂ </t>
  </si>
  <si>
    <t>Julio DePietro</t>
  </si>
  <si>
    <t>The Good GuyÂ </t>
  </si>
  <si>
    <t>Katherine Dieckmann</t>
  </si>
  <si>
    <t>MotherhoodÂ </t>
  </si>
  <si>
    <t>Free StyleÂ </t>
  </si>
  <si>
    <t>Kim Farrant</t>
  </si>
  <si>
    <t>StrangerlandÂ </t>
  </si>
  <si>
    <t>The Janky PromotersÂ </t>
  </si>
  <si>
    <t>Scott Marshall</t>
  </si>
  <si>
    <t>Blonde AmbitionÂ </t>
  </si>
  <si>
    <t>Ãlex de la Iglesia</t>
  </si>
  <si>
    <t>The Oxford MurdersÂ </t>
  </si>
  <si>
    <t>Andrew Traucki</t>
  </si>
  <si>
    <t>The ReefÂ </t>
  </si>
  <si>
    <t>Michael Clancy</t>
  </si>
  <si>
    <t>EulogyÂ </t>
  </si>
  <si>
    <t>White Noise 2: The LightÂ </t>
  </si>
  <si>
    <t>Robert Adetuyi</t>
  </si>
  <si>
    <t>You Got Served: Beat the WorldÂ </t>
  </si>
  <si>
    <t>Kari Skogland</t>
  </si>
  <si>
    <t>Fifty Dead Men WalkingÂ </t>
  </si>
  <si>
    <t>Taedong Park</t>
  </si>
  <si>
    <t>Adventure|Animation</t>
  </si>
  <si>
    <t>Jungle ShuffleÂ </t>
  </si>
  <si>
    <t>Adam ResurrectedÂ </t>
  </si>
  <si>
    <t>Benedikt Erlingsson</t>
  </si>
  <si>
    <t>Of Horses and MenÂ </t>
  </si>
  <si>
    <t>Gurinder Chadha</t>
  </si>
  <si>
    <t>Comedy|Drama|Horror|Romance</t>
  </si>
  <si>
    <t>It's a Wonderful AfterlifeÂ </t>
  </si>
  <si>
    <t>Jason Connery</t>
  </si>
  <si>
    <t>The Devil's TombÂ </t>
  </si>
  <si>
    <t>Vic Sarin</t>
  </si>
  <si>
    <t>PartitionÂ </t>
  </si>
  <si>
    <t>Jim Issa</t>
  </si>
  <si>
    <t>Good IntentionsÂ </t>
  </si>
  <si>
    <t>The Good, the Bad, the WeirdÂ </t>
  </si>
  <si>
    <t>Nurse 3DÂ </t>
  </si>
  <si>
    <t>William Phillips</t>
  </si>
  <si>
    <t>Action|Comedy|Drama|Western</t>
  </si>
  <si>
    <t>GunlessÂ </t>
  </si>
  <si>
    <t>AdventurelandÂ </t>
  </si>
  <si>
    <t>Andy Garcia</t>
  </si>
  <si>
    <t>The Lost CityÂ </t>
  </si>
  <si>
    <t>Next FridayÂ </t>
  </si>
  <si>
    <t>Sarik Andreasyan</t>
  </si>
  <si>
    <t>American HeistÂ </t>
  </si>
  <si>
    <t>You Only Live TwiceÂ </t>
  </si>
  <si>
    <t>Julian Gilbey</t>
  </si>
  <si>
    <t>PlasticÂ </t>
  </si>
  <si>
    <t>AmourÂ </t>
  </si>
  <si>
    <t>Gary Sherman</t>
  </si>
  <si>
    <t>Poltergeist IIIÂ </t>
  </si>
  <si>
    <t>Valeri Milev</t>
  </si>
  <si>
    <t>Re-KillÂ </t>
  </si>
  <si>
    <t>Stanley Kramer</t>
  </si>
  <si>
    <t>It's a Mad, Mad, Mad, Mad WorldÂ </t>
  </si>
  <si>
    <t>Pedro AlmodÃ³var</t>
  </si>
  <si>
    <t>Comedy|Crime|Drama|Mystery</t>
  </si>
  <si>
    <t>VolverÂ </t>
  </si>
  <si>
    <t>Gerald Potterton</t>
  </si>
  <si>
    <t>Adventure|Animation|Fantasy|Horror|Sci-Fi</t>
  </si>
  <si>
    <t>Heavy MetalÂ </t>
  </si>
  <si>
    <t>Gentlemen BroncosÂ </t>
  </si>
  <si>
    <t>Richard IIIÂ </t>
  </si>
  <si>
    <t>Into the Grizzly MazeÂ </t>
  </si>
  <si>
    <t>Anurag Basu</t>
  </si>
  <si>
    <t>Action|Drama|Romance|Thriller</t>
  </si>
  <si>
    <t>KitesÂ </t>
  </si>
  <si>
    <t>MelancholiaÂ </t>
  </si>
  <si>
    <t>Kriv Stenders</t>
  </si>
  <si>
    <t>Biography|Comedy|Drama|Family|Romance</t>
  </si>
  <si>
    <t>Red DogÂ </t>
  </si>
  <si>
    <t>Yash Chopra</t>
  </si>
  <si>
    <t>Jab Tak Hai JaanÂ </t>
  </si>
  <si>
    <t>AlienÂ </t>
  </si>
  <si>
    <t>The Texas Chain Saw MassacreÂ </t>
  </si>
  <si>
    <t>Floria Sigismondi</t>
  </si>
  <si>
    <t>The RunawaysÂ </t>
  </si>
  <si>
    <t>Fiddler on the RoofÂ </t>
  </si>
  <si>
    <t>ThunderballÂ </t>
  </si>
  <si>
    <t>DetentionÂ </t>
  </si>
  <si>
    <t>Ferzan Ozpetek</t>
  </si>
  <si>
    <t>Loose CannonsÂ </t>
  </si>
  <si>
    <t>Set It OffÂ </t>
  </si>
  <si>
    <t>The Best ManÂ </t>
  </si>
  <si>
    <t>Child's PlayÂ </t>
  </si>
  <si>
    <t>SickoÂ </t>
  </si>
  <si>
    <t>The Purge: AnarchyÂ </t>
  </si>
  <si>
    <t>Kris Isacsson</t>
  </si>
  <si>
    <t>Down to YouÂ </t>
  </si>
  <si>
    <t>Harold &amp; Kumar Go to White CastleÂ </t>
  </si>
  <si>
    <t>The ContenderÂ </t>
  </si>
  <si>
    <t>Ben Younger</t>
  </si>
  <si>
    <t>Boiler RoomÂ </t>
  </si>
  <si>
    <t>Trading PlacesÂ </t>
  </si>
  <si>
    <t>Black ChristmasÂ </t>
  </si>
  <si>
    <t>Daniel Taplitz</t>
  </si>
  <si>
    <t>Breakin' All the RulesÂ </t>
  </si>
  <si>
    <t>Action|Biography|Drama|History|Romance|War</t>
  </si>
  <si>
    <t>Henry VÂ </t>
  </si>
  <si>
    <t>Tamara Jenkins</t>
  </si>
  <si>
    <t>The SavagesÂ </t>
  </si>
  <si>
    <t>Linda Mendoza</t>
  </si>
  <si>
    <t>Chasing PapiÂ </t>
  </si>
  <si>
    <t>The Way of the GunÂ </t>
  </si>
  <si>
    <t>Igby Goes DownÂ </t>
  </si>
  <si>
    <t>Hart Bochner</t>
  </si>
  <si>
    <t>PCUÂ </t>
  </si>
  <si>
    <t>The Ultimate GiftÂ </t>
  </si>
  <si>
    <t xml:space="preserve">The Bold and the BeautifulÂ             </t>
  </si>
  <si>
    <t>Stewart Raffill</t>
  </si>
  <si>
    <t>The Ice PiratesÂ </t>
  </si>
  <si>
    <t>GracieÂ </t>
  </si>
  <si>
    <t>Trust the ManÂ </t>
  </si>
  <si>
    <t>Hamlet 2Â </t>
  </si>
  <si>
    <t>Velvet GoldmineÂ </t>
  </si>
  <si>
    <t>Hong-jin Na</t>
  </si>
  <si>
    <t>The WailingÂ </t>
  </si>
  <si>
    <t>Glee: The 3D Concert MovieÂ </t>
  </si>
  <si>
    <t>Chatrichalerm Yukol</t>
  </si>
  <si>
    <t>The Legend of SuriyothaiÂ </t>
  </si>
  <si>
    <t>Dario Argento</t>
  </si>
  <si>
    <t>Two Evil EyesÂ </t>
  </si>
  <si>
    <t>Eric Lavaine</t>
  </si>
  <si>
    <t>BarbecueÂ </t>
  </si>
  <si>
    <t>All or NothingÂ </t>
  </si>
  <si>
    <t>Marc Forby</t>
  </si>
  <si>
    <t>Princess KaiulaniÂ </t>
  </si>
  <si>
    <t>Opal DreamÂ </t>
  </si>
  <si>
    <t>Ole Christian Madsen</t>
  </si>
  <si>
    <t>Flame and CitronÂ </t>
  </si>
  <si>
    <t>Danish</t>
  </si>
  <si>
    <t>Meiert Avis</t>
  </si>
  <si>
    <t>UndiscoveredÂ </t>
  </si>
  <si>
    <t>Red Riding: In the Year of Our Lord 1974Â </t>
  </si>
  <si>
    <t>AndrÃ© TÃ©chinÃ©</t>
  </si>
  <si>
    <t>The Girl on the TrainÂ </t>
  </si>
  <si>
    <t>Emily Young</t>
  </si>
  <si>
    <t>Veronika Decides to DieÂ </t>
  </si>
  <si>
    <t>Peter Faiman</t>
  </si>
  <si>
    <t>Crocodile DundeeÂ </t>
  </si>
  <si>
    <t>Martyn Pick</t>
  </si>
  <si>
    <t>Action|Animation|Fantasy|Horror|Mystery|Sci-Fi|Thriller</t>
  </si>
  <si>
    <t>Ultramarines: A Warhammer 40,000 MovieÂ </t>
  </si>
  <si>
    <t>Roland Suso Richter</t>
  </si>
  <si>
    <t>The I InsideÂ </t>
  </si>
  <si>
    <t>Jeremy Sims</t>
  </si>
  <si>
    <t>Beneath Hill 60Â </t>
  </si>
  <si>
    <t>MaÃ¯wenn</t>
  </si>
  <si>
    <t>PolisseÂ </t>
  </si>
  <si>
    <t>Joby Harold</t>
  </si>
  <si>
    <t>AwakeÂ </t>
  </si>
  <si>
    <t>Action|Adventure|Animation|Drama|Fantasy|Sci-Fi</t>
  </si>
  <si>
    <t xml:space="preserve">Star Wars: The Clone WarsÂ             </t>
  </si>
  <si>
    <t>Ekachai Uekrongtham</t>
  </si>
  <si>
    <t>Skin TradeÂ </t>
  </si>
  <si>
    <t>The Lost BoysÂ </t>
  </si>
  <si>
    <t>Crazy HeartÂ </t>
  </si>
  <si>
    <t>Mark Rydell</t>
  </si>
  <si>
    <t>The RoseÂ </t>
  </si>
  <si>
    <t>David E. Talbert</t>
  </si>
  <si>
    <t>Baggage ClaimÂ </t>
  </si>
  <si>
    <t>Roger Vadim</t>
  </si>
  <si>
    <t>BarbarellaÂ </t>
  </si>
  <si>
    <t>Nils Gaup</t>
  </si>
  <si>
    <t>ShipwreckedÂ </t>
  </si>
  <si>
    <t>ElectionÂ </t>
  </si>
  <si>
    <t>The NamesakeÂ </t>
  </si>
  <si>
    <t>Ari Sandel</t>
  </si>
  <si>
    <t>The DUFFÂ </t>
  </si>
  <si>
    <t>Vondie Curtis-Hall</t>
  </si>
  <si>
    <t>GlitterÂ </t>
  </si>
  <si>
    <t>Tom Elkins</t>
  </si>
  <si>
    <t>The Haunting in Connecticut 2: Ghosts of GeorgiaÂ </t>
  </si>
  <si>
    <t>Woo-Suk Kang</t>
  </si>
  <si>
    <t>SilmidoÂ </t>
  </si>
  <si>
    <t>Bright StarÂ </t>
  </si>
  <si>
    <t>My Name Is KhanÂ </t>
  </si>
  <si>
    <t>All Is LostÂ </t>
  </si>
  <si>
    <t>John Sayles</t>
  </si>
  <si>
    <t>LimboÂ </t>
  </si>
  <si>
    <t>Vipul Amrutlal Shah</t>
  </si>
  <si>
    <t>Namastey LondonÂ </t>
  </si>
  <si>
    <t>Ken Loach</t>
  </si>
  <si>
    <t>The Wind That Shakes the BarleyÂ </t>
  </si>
  <si>
    <t>Ayan Mukerji</t>
  </si>
  <si>
    <t>Yeh Jawaani Hai DeewaniÂ </t>
  </si>
  <si>
    <t>Mervyn LeRoy</t>
  </si>
  <si>
    <t>Quo VadisÂ </t>
  </si>
  <si>
    <t>Horror|Musical|Sci-Fi</t>
  </si>
  <si>
    <t>Repo! The Genetic OperaÂ </t>
  </si>
  <si>
    <t>Serdar Akar</t>
  </si>
  <si>
    <t>Valley of the Wolves: IraqÂ </t>
  </si>
  <si>
    <t>Arabic</t>
  </si>
  <si>
    <t>Pulp FictionÂ </t>
  </si>
  <si>
    <t>James Frawley</t>
  </si>
  <si>
    <t>The Muppet MovieÂ </t>
  </si>
  <si>
    <t>Dan Gilroy</t>
  </si>
  <si>
    <t>NightcrawlerÂ </t>
  </si>
  <si>
    <t>Club DreadÂ </t>
  </si>
  <si>
    <t>Biography|Drama|Family|Musical|Romance</t>
  </si>
  <si>
    <t>The Sound of MusicÂ </t>
  </si>
  <si>
    <t>SplashÂ </t>
  </si>
  <si>
    <t>Jonathan Dayton</t>
  </si>
  <si>
    <t>Little Miss SunshineÂ </t>
  </si>
  <si>
    <t>Stand by MeÂ </t>
  </si>
  <si>
    <t>28 Days Later...Â </t>
  </si>
  <si>
    <t>Chris Stokes</t>
  </si>
  <si>
    <t>You Got ServedÂ </t>
  </si>
  <si>
    <t>Don Siegel</t>
  </si>
  <si>
    <t>Escape from AlcatrazÂ </t>
  </si>
  <si>
    <t>Brown SugarÂ </t>
  </si>
  <si>
    <t>Martin Lawrence</t>
  </si>
  <si>
    <t>Comedy|Crime|Drama|Romance|Thriller</t>
  </si>
  <si>
    <t>A Thin Line Between Love and HateÂ </t>
  </si>
  <si>
    <t>50/50Â </t>
  </si>
  <si>
    <t>Masayuki Ochiai</t>
  </si>
  <si>
    <t>ShutterÂ </t>
  </si>
  <si>
    <t>Tom Gormican</t>
  </si>
  <si>
    <t>That Awkward MomentÂ </t>
  </si>
  <si>
    <t>Ken Shapiro</t>
  </si>
  <si>
    <t>Modern ProblemsÂ </t>
  </si>
  <si>
    <t>Justin Tipping</t>
  </si>
  <si>
    <t>KicksÂ </t>
  </si>
  <si>
    <t>Much Ado About NothingÂ </t>
  </si>
  <si>
    <t>Peter R. Hunt</t>
  </si>
  <si>
    <t>On Her Majesty's Secret ServiceÂ </t>
  </si>
  <si>
    <t xml:space="preserve">The PlayerÂ             </t>
  </si>
  <si>
    <t>New NightmareÂ </t>
  </si>
  <si>
    <t>Drive Me CrazyÂ </t>
  </si>
  <si>
    <t>Doug Atchison</t>
  </si>
  <si>
    <t>Akeelah and the BeeÂ </t>
  </si>
  <si>
    <t>Half BakedÂ </t>
  </si>
  <si>
    <t>Jonas Elmer</t>
  </si>
  <si>
    <t>New in TownÂ </t>
  </si>
  <si>
    <t>Mary Harron</t>
  </si>
  <si>
    <t>American PsychoÂ </t>
  </si>
  <si>
    <t>The Good GirlÂ </t>
  </si>
  <si>
    <t>Erik Canuel</t>
  </si>
  <si>
    <t>Bon Cop Bad CopÂ </t>
  </si>
  <si>
    <t>Troy Duffy</t>
  </si>
  <si>
    <t>The Boondock Saints II: All Saints DayÂ </t>
  </si>
  <si>
    <t>The City of Your Final DestinationÂ </t>
  </si>
  <si>
    <t>Nicole Holofcener</t>
  </si>
  <si>
    <t>Enough SaidÂ </t>
  </si>
  <si>
    <t>Easy AÂ </t>
  </si>
  <si>
    <t>Matty Rich</t>
  </si>
  <si>
    <t>The InkwellÂ </t>
  </si>
  <si>
    <t>Shadow of the VampireÂ </t>
  </si>
  <si>
    <t>PromÂ </t>
  </si>
  <si>
    <t>The PallbearerÂ </t>
  </si>
  <si>
    <t>Held UpÂ </t>
  </si>
  <si>
    <t>Fina Torres</t>
  </si>
  <si>
    <t>Woman on TopÂ </t>
  </si>
  <si>
    <t>Howards EndÂ </t>
  </si>
  <si>
    <t>Adventure|Drama|Fantasy|Mystery</t>
  </si>
  <si>
    <t xml:space="preserve">PreacherÂ             </t>
  </si>
  <si>
    <t>Duke Johnson</t>
  </si>
  <si>
    <t>Animation|Comedy|Drama|Romance</t>
  </si>
  <si>
    <t>AnomalisaÂ </t>
  </si>
  <si>
    <t>Another YearÂ </t>
  </si>
  <si>
    <t>FranÃ§ois Ozon</t>
  </si>
  <si>
    <t>Comedy|Crime|Musical|Romance</t>
  </si>
  <si>
    <t>8 WomenÂ </t>
  </si>
  <si>
    <t>Showdown in Little TokyoÂ </t>
  </si>
  <si>
    <t>Clay PigeonsÂ </t>
  </si>
  <si>
    <t>Anna Boden</t>
  </si>
  <si>
    <t>It's Kind of a Funny StoryÂ </t>
  </si>
  <si>
    <t>Made in DagenhamÂ </t>
  </si>
  <si>
    <t>When Did You Last See Your Father?Â </t>
  </si>
  <si>
    <t>Steve James</t>
  </si>
  <si>
    <t>PrefontaineÂ </t>
  </si>
  <si>
    <t>Michael Winner</t>
  </si>
  <si>
    <t>The Wicked LadyÂ </t>
  </si>
  <si>
    <t>Tomm Moore</t>
  </si>
  <si>
    <t>The Secret of KellsÂ </t>
  </si>
  <si>
    <t>John Carney</t>
  </si>
  <si>
    <t>Begin AgainÂ </t>
  </si>
  <si>
    <t>David Jacobson</t>
  </si>
  <si>
    <t>Down in the ValleyÂ </t>
  </si>
  <si>
    <t>Michael Corrente</t>
  </si>
  <si>
    <t>Brooklyn RulesÂ </t>
  </si>
  <si>
    <t>Edward Hall</t>
  </si>
  <si>
    <t>RestlessÂ </t>
  </si>
  <si>
    <t>Keith Gordon</t>
  </si>
  <si>
    <t>Comedy|Crime|Musical|Mystery</t>
  </si>
  <si>
    <t>The Singing DetectiveÂ </t>
  </si>
  <si>
    <t>The Land GirlsÂ </t>
  </si>
  <si>
    <t>Andrew Currie</t>
  </si>
  <si>
    <t>FidoÂ </t>
  </si>
  <si>
    <t>Andrew Wilson</t>
  </si>
  <si>
    <t>The Wendell Baker StoryÂ </t>
  </si>
  <si>
    <t>Wild TargetÂ </t>
  </si>
  <si>
    <t>Marc SchÃ¶lermann</t>
  </si>
  <si>
    <t>PathologyÂ </t>
  </si>
  <si>
    <t xml:space="preserve">Wuthering HeightsÂ             </t>
  </si>
  <si>
    <t>Robert Moresco</t>
  </si>
  <si>
    <t>10th &amp; WolfÂ </t>
  </si>
  <si>
    <t>Thomas Vinterberg</t>
  </si>
  <si>
    <t>Dear WendyÂ </t>
  </si>
  <si>
    <t>Claudia Llosa</t>
  </si>
  <si>
    <t>AloftÂ </t>
  </si>
  <si>
    <t>Action|Animation|Sci-Fi</t>
  </si>
  <si>
    <t>AkiraÂ </t>
  </si>
  <si>
    <t>The Death and Life of Bobby ZÂ </t>
  </si>
  <si>
    <t>Charles BinamÃ©</t>
  </si>
  <si>
    <t>The Rocket: The Legend of Rocket RichardÂ </t>
  </si>
  <si>
    <t>Keith Parmer</t>
  </si>
  <si>
    <t>SwelterÂ </t>
  </si>
  <si>
    <t>My Lucky StarÂ </t>
  </si>
  <si>
    <t>Ol Parker</t>
  </si>
  <si>
    <t>Imagine Me &amp; YouÂ </t>
  </si>
  <si>
    <t>Mr. ChurchÂ </t>
  </si>
  <si>
    <t>Swimming PoolÂ </t>
  </si>
  <si>
    <t>James Nunn</t>
  </si>
  <si>
    <t>Green Street 3: Never Back DownÂ </t>
  </si>
  <si>
    <t>David Webb Peoples</t>
  </si>
  <si>
    <t>The Blood of HeroesÂ </t>
  </si>
  <si>
    <t>Michael Winnick</t>
  </si>
  <si>
    <t>Code of HonorÂ </t>
  </si>
  <si>
    <t>Driving Miss DaisyÂ </t>
  </si>
  <si>
    <t>Soul FoodÂ </t>
  </si>
  <si>
    <t>Stanley Tong</t>
  </si>
  <si>
    <t>Rumble in the BronxÂ </t>
  </si>
  <si>
    <t>David Oelhoffen</t>
  </si>
  <si>
    <t>Drama|War|Western</t>
  </si>
  <si>
    <t>Far from MenÂ </t>
  </si>
  <si>
    <t>Thank You for SmokingÂ </t>
  </si>
  <si>
    <t>Eli Roth</t>
  </si>
  <si>
    <t>Hostel: Part IIÂ </t>
  </si>
  <si>
    <t>An EducationÂ </t>
  </si>
  <si>
    <t>ShopgirlÂ </t>
  </si>
  <si>
    <t>Tony Richardson</t>
  </si>
  <si>
    <t>The Hotel New HampshireÂ </t>
  </si>
  <si>
    <t>NarcÂ </t>
  </si>
  <si>
    <t>Men with BroomsÂ </t>
  </si>
  <si>
    <t>Charles Robert Carner</t>
  </si>
  <si>
    <t>Witless ProtectionÂ </t>
  </si>
  <si>
    <t>Russell Holt</t>
  </si>
  <si>
    <t>The Work and the GloryÂ </t>
  </si>
  <si>
    <t>ExtractÂ </t>
  </si>
  <si>
    <t>Masked and AnonymousÂ </t>
  </si>
  <si>
    <t>Claude Miller</t>
  </si>
  <si>
    <t>Alias BettyÂ </t>
  </si>
  <si>
    <t>Drama|Romance|Sci-Fi|Thriller</t>
  </si>
  <si>
    <t>Code 46Â </t>
  </si>
  <si>
    <t>Sacha Bennett</t>
  </si>
  <si>
    <t>Outside BetÂ </t>
  </si>
  <si>
    <t>Rodrigo GarcÃ­a</t>
  </si>
  <si>
    <t>Albert NobbsÂ </t>
  </si>
  <si>
    <t>Jeta Amata</t>
  </si>
  <si>
    <t>Black NovemberÂ </t>
  </si>
  <si>
    <t>Siddharth Anand</t>
  </si>
  <si>
    <t>Ta Ra Rum PumÂ </t>
  </si>
  <si>
    <t>Vincent Paronnaud</t>
  </si>
  <si>
    <t>Animation|Biography|Drama|War</t>
  </si>
  <si>
    <t>PersepolisÂ </t>
  </si>
  <si>
    <t>Adventure|Fantasy|Thriller</t>
  </si>
  <si>
    <t>The HoleÂ </t>
  </si>
  <si>
    <t>Dennis Gansel</t>
  </si>
  <si>
    <t>The WaveÂ </t>
  </si>
  <si>
    <t>The Neon DemonÂ </t>
  </si>
  <si>
    <t>Daniel Barber</t>
  </si>
  <si>
    <t>Harry BrownÂ </t>
  </si>
  <si>
    <t>Robert Marcarelli</t>
  </si>
  <si>
    <t>The Omega CodeÂ </t>
  </si>
  <si>
    <t>JunoÂ </t>
  </si>
  <si>
    <t>Ernie Barbarash</t>
  </si>
  <si>
    <t>Pound of FleshÂ </t>
  </si>
  <si>
    <t>Guy Hamilton</t>
  </si>
  <si>
    <t>Diamonds Are ForeverÂ </t>
  </si>
  <si>
    <t>The GodfatherÂ </t>
  </si>
  <si>
    <t>FlashdanceÂ </t>
  </si>
  <si>
    <t>500 Days of SummerÂ </t>
  </si>
  <si>
    <t>The PianoÂ </t>
  </si>
  <si>
    <t>Magic MikeÂ </t>
  </si>
  <si>
    <t>Darkness FallsÂ </t>
  </si>
  <si>
    <t>Live and Let DieÂ </t>
  </si>
  <si>
    <t>My Dog SkipÂ </t>
  </si>
  <si>
    <t>Adam Brooks</t>
  </si>
  <si>
    <t>Definitely, MaybeÂ </t>
  </si>
  <si>
    <t>Jumping the BroomÂ </t>
  </si>
  <si>
    <t>Good Night, and Good Luck.Â </t>
  </si>
  <si>
    <t>CapoteÂ </t>
  </si>
  <si>
    <t>DesperadoÂ </t>
  </si>
  <si>
    <t xml:space="preserve">FargoÂ             </t>
  </si>
  <si>
    <t>Michael Anderson</t>
  </si>
  <si>
    <t>Logan's RunÂ </t>
  </si>
  <si>
    <t>The Man with the Golden GunÂ </t>
  </si>
  <si>
    <t>Action JacksonÂ </t>
  </si>
  <si>
    <t>The DescentÂ </t>
  </si>
  <si>
    <t>Don Kempf</t>
  </si>
  <si>
    <t>Documentary|Sport</t>
  </si>
  <si>
    <t>Michael Jordan to the MaxÂ </t>
  </si>
  <si>
    <t>Matt Bettinelli-Olpin</t>
  </si>
  <si>
    <t>Devil's DueÂ </t>
  </si>
  <si>
    <t>Flirting with DisasterÂ </t>
  </si>
  <si>
    <t>Crime|Horror</t>
  </si>
  <si>
    <t>The Devil's RejectsÂ </t>
  </si>
  <si>
    <t xml:space="preserve">Buffy the Vampire SlayerÂ             </t>
  </si>
  <si>
    <t>DopeÂ </t>
  </si>
  <si>
    <t>In Too DeepÂ </t>
  </si>
  <si>
    <t>House of 1000 CorpsesÂ </t>
  </si>
  <si>
    <t>Sharron Miller</t>
  </si>
  <si>
    <t>Alien ZoneÂ </t>
  </si>
  <si>
    <t>A Serious ManÂ </t>
  </si>
  <si>
    <t>Aaron Schneider</t>
  </si>
  <si>
    <t>Get LowÂ </t>
  </si>
  <si>
    <t>WarlockÂ </t>
  </si>
  <si>
    <t>Beyond the LightsÂ </t>
  </si>
  <si>
    <t>Tom Ford</t>
  </si>
  <si>
    <t>A Single ManÂ </t>
  </si>
  <si>
    <t>The Last Temptation of ChristÂ </t>
  </si>
  <si>
    <t>Outside ProvidenceÂ </t>
  </si>
  <si>
    <t>Bride &amp; PrejudiceÂ </t>
  </si>
  <si>
    <t>Adventure|Biography|Drama|History</t>
  </si>
  <si>
    <t>Rabbit-Proof FenceÂ </t>
  </si>
  <si>
    <t>Who's Your Caddy?Â </t>
  </si>
  <si>
    <t>Tony Maylam</t>
  </si>
  <si>
    <t>Action|Crime|Horror|Sci-Fi|Thriller</t>
  </si>
  <si>
    <t>Split SecondÂ </t>
  </si>
  <si>
    <t xml:space="preserve">NikitaÂ             </t>
  </si>
  <si>
    <t>Mitch Davis</t>
  </si>
  <si>
    <t>The Other Side of HeavenÂ </t>
  </si>
  <si>
    <t xml:space="preserve">Dark AngelÂ             </t>
  </si>
  <si>
    <t>Veer-ZaaraÂ </t>
  </si>
  <si>
    <t>RedbeltÂ </t>
  </si>
  <si>
    <t>CyrusÂ </t>
  </si>
  <si>
    <t>Kevin Brodie</t>
  </si>
  <si>
    <t>A Dog of FlandersÂ </t>
  </si>
  <si>
    <t>Auto FocusÂ </t>
  </si>
  <si>
    <t>Factory GirlÂ </t>
  </si>
  <si>
    <t>Lynne Ramsay</t>
  </si>
  <si>
    <t>We Need to Talk About KevinÂ </t>
  </si>
  <si>
    <t>John Stephenson</t>
  </si>
  <si>
    <t>The Christmas CandleÂ </t>
  </si>
  <si>
    <t>Tim Chambers</t>
  </si>
  <si>
    <t>The Mighty MacsÂ </t>
  </si>
  <si>
    <t>Losin' ItÂ </t>
  </si>
  <si>
    <t>Mother and ChildÂ </t>
  </si>
  <si>
    <t>Dick Richards</t>
  </si>
  <si>
    <t>March or DieÂ </t>
  </si>
  <si>
    <t>Les visiteursÂ </t>
  </si>
  <si>
    <t>SomewhereÂ </t>
  </si>
  <si>
    <t>Bob Gosse</t>
  </si>
  <si>
    <t>I Hope They Serve Beer in HellÂ </t>
  </si>
  <si>
    <t>Alex Zamm</t>
  </si>
  <si>
    <t>Chairman of the BoardÂ </t>
  </si>
  <si>
    <t>Spencer Susser</t>
  </si>
  <si>
    <t>HesherÂ </t>
  </si>
  <si>
    <t>Dom HemingwayÂ </t>
  </si>
  <si>
    <t>GerryÂ </t>
  </si>
  <si>
    <t>Thaddeus O'Sullivan</t>
  </si>
  <si>
    <t>The Heart of MeÂ </t>
  </si>
  <si>
    <t>FreeheldÂ </t>
  </si>
  <si>
    <t>Shari Springer Berman</t>
  </si>
  <si>
    <t>The Extra ManÂ </t>
  </si>
  <si>
    <t>Aleksey German</t>
  </si>
  <si>
    <t>Hard to Be a GodÂ </t>
  </si>
  <si>
    <t>Stephen Milburn Anderson</t>
  </si>
  <si>
    <t>Ca$hÂ </t>
  </si>
  <si>
    <t>Richard E. Grant</t>
  </si>
  <si>
    <t>Wah-WahÂ </t>
  </si>
  <si>
    <t>The Boondock SaintsÂ </t>
  </si>
  <si>
    <t>David Lam</t>
  </si>
  <si>
    <t>Z StormÂ </t>
  </si>
  <si>
    <t>Comedy|Fantasy|Horror|Mystery</t>
  </si>
  <si>
    <t>TwixtÂ </t>
  </si>
  <si>
    <t>Vladlen Barbe</t>
  </si>
  <si>
    <t>Snow QueenÂ </t>
  </si>
  <si>
    <t>Richard Rich</t>
  </si>
  <si>
    <t>Action|Adventure|Animation|Comedy|Drama|Family|Fantasy|Thriller</t>
  </si>
  <si>
    <t>Alpha and Omega 4: The Legend of the Saw Toothed CaveÂ </t>
  </si>
  <si>
    <t>Pale RiderÂ </t>
  </si>
  <si>
    <t>Robert C. Cooper</t>
  </si>
  <si>
    <t>Action|Adventure|Drama|Fantasy|Sci-Fi</t>
  </si>
  <si>
    <t>Stargate: The Ark of TruthÂ </t>
  </si>
  <si>
    <t>Dazed and ConfusedÂ </t>
  </si>
  <si>
    <t>High School Musical 2Â </t>
  </si>
  <si>
    <t>Kim Nguyen</t>
  </si>
  <si>
    <t>Two Lovers and a BearÂ </t>
  </si>
  <si>
    <t>Jackie Earle Haley</t>
  </si>
  <si>
    <t>Criminal ActivitiesÂ </t>
  </si>
  <si>
    <t>Max FÃ¤rberbÃ¶ck</t>
  </si>
  <si>
    <t>Aimee &amp; JaguarÂ </t>
  </si>
  <si>
    <t>Arie Posin</t>
  </si>
  <si>
    <t>The ChumscrubberÂ </t>
  </si>
  <si>
    <t>Damian Nieman</t>
  </si>
  <si>
    <t>ShadeÂ </t>
  </si>
  <si>
    <t>Mark Tonderai</t>
  </si>
  <si>
    <t>House at the End of the StreetÂ </t>
  </si>
  <si>
    <t>Drama|Mystery|War</t>
  </si>
  <si>
    <t>IncendiesÂ </t>
  </si>
  <si>
    <t>Remember Me, My LoveÂ </t>
  </si>
  <si>
    <t>Ian Fitzgibbon</t>
  </si>
  <si>
    <t>Action|Comedy|Crime|Drama|Romance|Thriller</t>
  </si>
  <si>
    <t>Perrier's BountyÂ </t>
  </si>
  <si>
    <t>Elite SquadÂ </t>
  </si>
  <si>
    <t>AnnabelleÂ </t>
  </si>
  <si>
    <t>Rachel Perkins</t>
  </si>
  <si>
    <t>Comedy|Drama|Musical</t>
  </si>
  <si>
    <t>Bran Nue DaeÂ </t>
  </si>
  <si>
    <t>Boyz n the HoodÂ </t>
  </si>
  <si>
    <t>Luis Valdez</t>
  </si>
  <si>
    <t>La BambaÂ </t>
  </si>
  <si>
    <t>Alan Alda</t>
  </si>
  <si>
    <t>The Four SeasonsÂ </t>
  </si>
  <si>
    <t>Mystery|Romance|Thriller</t>
  </si>
  <si>
    <t>Dressed to KillÂ </t>
  </si>
  <si>
    <t>Adventure|Comedy|Drama|Family</t>
  </si>
  <si>
    <t>The Adventures of Huck FinnÂ </t>
  </si>
  <si>
    <t>GoÂ </t>
  </si>
  <si>
    <t>Friends with MoneyÂ </t>
  </si>
  <si>
    <t>The Andromeda StrainÂ </t>
  </si>
  <si>
    <t>Louis Morneau</t>
  </si>
  <si>
    <t>BatsÂ </t>
  </si>
  <si>
    <t>Caroline Link</t>
  </si>
  <si>
    <t>Nowhere in AfricaÂ </t>
  </si>
  <si>
    <t>ShameÂ </t>
  </si>
  <si>
    <t>Layer CakeÂ </t>
  </si>
  <si>
    <t>Sterling Van Wagenen</t>
  </si>
  <si>
    <t>The Work and the Glory II: American ZionÂ </t>
  </si>
  <si>
    <t>Zal Batmanglij</t>
  </si>
  <si>
    <t>The EastÂ </t>
  </si>
  <si>
    <t>A Home at the End of the WorldÂ </t>
  </si>
  <si>
    <t>Hans Petter Moland</t>
  </si>
  <si>
    <t>AberdeenÂ </t>
  </si>
  <si>
    <t>Oren Moverman</t>
  </si>
  <si>
    <t>The MessengerÂ </t>
  </si>
  <si>
    <t>Ian Sharp</t>
  </si>
  <si>
    <t>Action|Adventure|Drama|Western</t>
  </si>
  <si>
    <t>TrackerÂ </t>
  </si>
  <si>
    <t>ControlÂ </t>
  </si>
  <si>
    <t>The TerminatorÂ </t>
  </si>
  <si>
    <t>Wolfgang Becker</t>
  </si>
  <si>
    <t>Good Bye Lenin!Â </t>
  </si>
  <si>
    <t>The Damned UnitedÂ </t>
  </si>
  <si>
    <t>Dan O'Bannon</t>
  </si>
  <si>
    <t>The Return of the Living DeadÂ </t>
  </si>
  <si>
    <t xml:space="preserve">GomorrahÂ             </t>
  </si>
  <si>
    <t>MallratsÂ </t>
  </si>
  <si>
    <t>Musical|Romance</t>
  </si>
  <si>
    <t>GreaseÂ </t>
  </si>
  <si>
    <t>PlatoonÂ </t>
  </si>
  <si>
    <t>Documentary|Drama|War</t>
  </si>
  <si>
    <t>Fahrenheit 9/11Â </t>
  </si>
  <si>
    <t>George Roy Hill</t>
  </si>
  <si>
    <t>Biography|Crime|Drama|Western</t>
  </si>
  <si>
    <t>Butch Cassidy and the Sundance KidÂ </t>
  </si>
  <si>
    <t>Robert Stevenson</t>
  </si>
  <si>
    <t>Comedy|Family|Fantasy|Musical</t>
  </si>
  <si>
    <t>Mary PoppinsÂ </t>
  </si>
  <si>
    <t>Ordinary PeopleÂ </t>
  </si>
  <si>
    <t>Jerome Robbins</t>
  </si>
  <si>
    <t>Crime|Drama|Musical|Romance|Thriller</t>
  </si>
  <si>
    <t>West Side StoryÂ </t>
  </si>
  <si>
    <t>CaddyshackÂ </t>
  </si>
  <si>
    <t>Gary Hardwick</t>
  </si>
  <si>
    <t>The BrothersÂ </t>
  </si>
  <si>
    <t>The WoodÂ </t>
  </si>
  <si>
    <t>The Usual SuspectsÂ </t>
  </si>
  <si>
    <t>Fantasy|Horror|Romance|Thriller</t>
  </si>
  <si>
    <t>A Nightmare on Elm Street 5: The Dream ChildÂ </t>
  </si>
  <si>
    <t>Van Wilder: Party LiaisonÂ </t>
  </si>
  <si>
    <t>The WrestlerÂ </t>
  </si>
  <si>
    <t>King Vidor</t>
  </si>
  <si>
    <t>Duel in the SunÂ </t>
  </si>
  <si>
    <t>Best in ShowÂ </t>
  </si>
  <si>
    <t>Escape from New YorkÂ </t>
  </si>
  <si>
    <t>School DazeÂ </t>
  </si>
  <si>
    <t>Fred Savage</t>
  </si>
  <si>
    <t>Daddy Day CampÂ </t>
  </si>
  <si>
    <t>Sammo Kam-Bo Hung</t>
  </si>
  <si>
    <t>Mr. Nice GuyÂ </t>
  </si>
  <si>
    <t>A Mighty WindÂ </t>
  </si>
  <si>
    <t>Mystic PizzaÂ </t>
  </si>
  <si>
    <t xml:space="preserve">War &amp; PeaceÂ             </t>
  </si>
  <si>
    <t>Sliding DoorsÂ </t>
  </si>
  <si>
    <t>Rusty Cundieff</t>
  </si>
  <si>
    <t>Tales from the HoodÂ </t>
  </si>
  <si>
    <t>The Last King of ScotlandÂ </t>
  </si>
  <si>
    <t>Dominique Othenin-Girard</t>
  </si>
  <si>
    <t>Halloween 5Â </t>
  </si>
  <si>
    <t>BernieÂ </t>
  </si>
  <si>
    <t>Jean-Jacques Mantello</t>
  </si>
  <si>
    <t>Adventure|Documentary|Short</t>
  </si>
  <si>
    <t>Dolphins and Whales 3D: Tribes of the OceanÂ </t>
  </si>
  <si>
    <t>PollockÂ </t>
  </si>
  <si>
    <t>Risa Bramon Garcia</t>
  </si>
  <si>
    <t>200 CigarettesÂ </t>
  </si>
  <si>
    <t>Brian Klugman</t>
  </si>
  <si>
    <t>The WordsÂ </t>
  </si>
  <si>
    <t>Matt Piedmont</t>
  </si>
  <si>
    <t>Casa de mi PadreÂ </t>
  </si>
  <si>
    <t>Raymond De Felitta</t>
  </si>
  <si>
    <t>City IslandÂ </t>
  </si>
  <si>
    <t>John Michael McDonagh</t>
  </si>
  <si>
    <t>The GuardÂ </t>
  </si>
  <si>
    <t>Deb Hagan</t>
  </si>
  <si>
    <t>CollegeÂ </t>
  </si>
  <si>
    <t>The Virgin SuicidesÂ </t>
  </si>
  <si>
    <t>Little VoiceÂ </t>
  </si>
  <si>
    <t>Zach Cregger</t>
  </si>
  <si>
    <t>Miss MarchÂ </t>
  </si>
  <si>
    <t>Zach Braff</t>
  </si>
  <si>
    <t>Wish I Was HereÂ </t>
  </si>
  <si>
    <t>Mark Tarlov</t>
  </si>
  <si>
    <t>Simply IrresistibleÂ </t>
  </si>
  <si>
    <t xml:space="preserve">Veronica MarsÂ             </t>
  </si>
  <si>
    <t>John Cameron Mitchell</t>
  </si>
  <si>
    <t>Hedwig and the Angry InchÂ </t>
  </si>
  <si>
    <t>Only the StrongÂ </t>
  </si>
  <si>
    <t>Jon Knautz</t>
  </si>
  <si>
    <t>Goddess of LoveÂ </t>
  </si>
  <si>
    <t>Shattered GlassÂ </t>
  </si>
  <si>
    <t>David Atkins</t>
  </si>
  <si>
    <t>NovocaineÂ </t>
  </si>
  <si>
    <t>Patrick Stettner</t>
  </si>
  <si>
    <t>The Business of StrangersÂ </t>
  </si>
  <si>
    <t>Sam Peckinpah</t>
  </si>
  <si>
    <t>The Wild BunchÂ </t>
  </si>
  <si>
    <t>The WacknessÂ </t>
  </si>
  <si>
    <t>Michael Crichton</t>
  </si>
  <si>
    <t>Adventure|Crime|Drama|Thriller</t>
  </si>
  <si>
    <t>The Great Train RobberyÂ </t>
  </si>
  <si>
    <t>Morvern CallarÂ </t>
  </si>
  <si>
    <t>Sylvio Tabet</t>
  </si>
  <si>
    <t>Beastmaster 2: Through the Portal of TimeÂ </t>
  </si>
  <si>
    <t>Rick Bieber</t>
  </si>
  <si>
    <t>The 5th QuarterÂ </t>
  </si>
  <si>
    <t>The Flower of EvilÂ </t>
  </si>
  <si>
    <t>The GreatestÂ </t>
  </si>
  <si>
    <t>Snow Flower and the Secret FanÂ </t>
  </si>
  <si>
    <t>Joey Lauren Adams</t>
  </si>
  <si>
    <t>Come Early MorningÂ </t>
  </si>
  <si>
    <t>Lucky BreakÂ </t>
  </si>
  <si>
    <t>Fred Zinnemann</t>
  </si>
  <si>
    <t>JuliaÂ </t>
  </si>
  <si>
    <t>S.R. Bindler</t>
  </si>
  <si>
    <t>Surfer, DudeÂ </t>
  </si>
  <si>
    <t>Lake of FireÂ </t>
  </si>
  <si>
    <t>Greg Marcks</t>
  </si>
  <si>
    <t>11:14Â </t>
  </si>
  <si>
    <t>Perry Lang</t>
  </si>
  <si>
    <t>Men of WarÂ </t>
  </si>
  <si>
    <t>Jake Goldberger</t>
  </si>
  <si>
    <t>Don McKayÂ </t>
  </si>
  <si>
    <t>DeadfallÂ </t>
  </si>
  <si>
    <t>A Shine of RainbowsÂ </t>
  </si>
  <si>
    <t>William Kaufman</t>
  </si>
  <si>
    <t>The Hit ListÂ </t>
  </si>
  <si>
    <t xml:space="preserve">EmmaÂ             </t>
  </si>
  <si>
    <t>VideodromeÂ </t>
  </si>
  <si>
    <t>CÃ©dric Klapisch</t>
  </si>
  <si>
    <t>L'auberge espagnoleÂ </t>
  </si>
  <si>
    <t>Kate Barker-Froyland</t>
  </si>
  <si>
    <t>Song OneÂ </t>
  </si>
  <si>
    <t>Martin Koolhoven</t>
  </si>
  <si>
    <t>Winter in WartimeÂ </t>
  </si>
  <si>
    <t>Charles Matthau</t>
  </si>
  <si>
    <t>Freaky DeakyÂ </t>
  </si>
  <si>
    <t>Thriller|War</t>
  </si>
  <si>
    <t>The TrainÂ </t>
  </si>
  <si>
    <t>Christopher M. Bessette</t>
  </si>
  <si>
    <t>Trade of InnocentsÂ </t>
  </si>
  <si>
    <t>Prachya Pinkaew</t>
  </si>
  <si>
    <t>The ProtectorÂ </t>
  </si>
  <si>
    <t>Gary Sinyor</t>
  </si>
  <si>
    <t>Stiff Upper LipsÂ </t>
  </si>
  <si>
    <t xml:space="preserve">The InbetweenersÂ             </t>
  </si>
  <si>
    <t>Bend It Like BeckhamÂ </t>
  </si>
  <si>
    <t>Sunshine StateÂ </t>
  </si>
  <si>
    <t>Action|Sport</t>
  </si>
  <si>
    <t>CrossoverÂ </t>
  </si>
  <si>
    <t>Ashish R. Mohan</t>
  </si>
  <si>
    <t>Khiladi 786Â </t>
  </si>
  <si>
    <t>[Rec] 2Â </t>
  </si>
  <si>
    <t>Musical</t>
  </si>
  <si>
    <t>Standing OvationÂ </t>
  </si>
  <si>
    <t>The StingÂ </t>
  </si>
  <si>
    <t>Chariots of FireÂ </t>
  </si>
  <si>
    <t>Darren Grant</t>
  </si>
  <si>
    <t>Diary of a Mad Black WomanÂ </t>
  </si>
  <si>
    <t>ShineÂ </t>
  </si>
  <si>
    <t>Joseph Gordon-Levitt</t>
  </si>
  <si>
    <t>Don JonÂ </t>
  </si>
  <si>
    <t>Mystery|Western</t>
  </si>
  <si>
    <t>High Plains DrifterÂ </t>
  </si>
  <si>
    <t>Ghost WorldÂ </t>
  </si>
  <si>
    <t>IrisÂ </t>
  </si>
  <si>
    <t>William Sachs</t>
  </si>
  <si>
    <t>GalaxinaÂ </t>
  </si>
  <si>
    <t>Christophe Barratier</t>
  </si>
  <si>
    <t>The ChorusÂ </t>
  </si>
  <si>
    <t>Ã‰mile Gaudreault</t>
  </si>
  <si>
    <t>Mambo ItalianoÂ </t>
  </si>
  <si>
    <t>James Cox</t>
  </si>
  <si>
    <t>WonderlandÂ </t>
  </si>
  <si>
    <t>Do the Right ThingÂ </t>
  </si>
  <si>
    <t>James Toback</t>
  </si>
  <si>
    <t>Harvard ManÂ </t>
  </si>
  <si>
    <t>Aki KaurismÃ¤ki</t>
  </si>
  <si>
    <t>Le HavreÂ </t>
  </si>
  <si>
    <t>IrreversibleÂ </t>
  </si>
  <si>
    <t>Hitoshi Matsumoto</t>
  </si>
  <si>
    <t>R100Â </t>
  </si>
  <si>
    <t>Rakeysh Omprakash Mehra</t>
  </si>
  <si>
    <t>Comedy|Drama|History|Romance</t>
  </si>
  <si>
    <t>Rang De BasantiÂ </t>
  </si>
  <si>
    <t>Collin Schiffli</t>
  </si>
  <si>
    <t>AnimalsÂ </t>
  </si>
  <si>
    <t>George Ratliff</t>
  </si>
  <si>
    <t>Salvation BoulevardÂ </t>
  </si>
  <si>
    <t>The TenÂ </t>
  </si>
  <si>
    <t>Shane Meadows</t>
  </si>
  <si>
    <t>A Room for Romeo BrassÂ </t>
  </si>
  <si>
    <t>HeadhuntersÂ </t>
  </si>
  <si>
    <t>Norwegian</t>
  </si>
  <si>
    <t>Jon Wright</t>
  </si>
  <si>
    <t>Comedy|Horror|Sci-Fi|Thriller</t>
  </si>
  <si>
    <t>GrabbersÂ </t>
  </si>
  <si>
    <t>Michael McGowan</t>
  </si>
  <si>
    <t>Saint RalphÂ </t>
  </si>
  <si>
    <t>Liv Ullmann</t>
  </si>
  <si>
    <t>Miss JulieÂ </t>
  </si>
  <si>
    <t>Somewhere in TimeÂ </t>
  </si>
  <si>
    <t>Rohan Sippy</t>
  </si>
  <si>
    <t>Dum Maaro DumÂ </t>
  </si>
  <si>
    <t>Insidious: Chapter 2Â </t>
  </si>
  <si>
    <t>Saw IIÂ </t>
  </si>
  <si>
    <t>Dan Trachtenberg</t>
  </si>
  <si>
    <t>Drama|Horror|Mystery|Sci-Fi|Thriller</t>
  </si>
  <si>
    <t>10 Cloverfield LaneÂ </t>
  </si>
  <si>
    <t>Comedy|Documentary</t>
  </si>
  <si>
    <t>Jackass: The MovieÂ </t>
  </si>
  <si>
    <t>David F. Sandberg</t>
  </si>
  <si>
    <t>Lights OutÂ </t>
  </si>
  <si>
    <t>Paranormal Activity 3Â </t>
  </si>
  <si>
    <t>Stiles White</t>
  </si>
  <si>
    <t>OuijaÂ </t>
  </si>
  <si>
    <t>A Nightmare on Elm Street 3: Dream WarriorsÂ </t>
  </si>
  <si>
    <t>Eugenio Derbez</t>
  </si>
  <si>
    <t>Instructions Not IncludedÂ </t>
  </si>
  <si>
    <t>Paranormal Activity 4Â </t>
  </si>
  <si>
    <t>Henry Koster</t>
  </si>
  <si>
    <t>The RobeÂ </t>
  </si>
  <si>
    <t>The Return of the Pink PantherÂ </t>
  </si>
  <si>
    <t>Freddy's Dead: The Final NightmareÂ </t>
  </si>
  <si>
    <t>Patty Jenkins</t>
  </si>
  <si>
    <t>MonsterÂ </t>
  </si>
  <si>
    <t>Adventure|Drama|Family|Fantasy|Sci-Fi</t>
  </si>
  <si>
    <t>20,000 Leagues Under the SeaÂ </t>
  </si>
  <si>
    <t>Christopher Landon</t>
  </si>
  <si>
    <t>Paranormal Activity: The Marked OnesÂ </t>
  </si>
  <si>
    <t>The Elephant ManÂ </t>
  </si>
  <si>
    <t>Dallas Buyers ClubÂ </t>
  </si>
  <si>
    <t>David Gelb</t>
  </si>
  <si>
    <t>The Lazarus EffectÂ </t>
  </si>
  <si>
    <t>MementoÂ </t>
  </si>
  <si>
    <t>Mike Flanagan</t>
  </si>
  <si>
    <t>OculusÂ </t>
  </si>
  <si>
    <t>Clerks IIÂ </t>
  </si>
  <si>
    <t>Billy ElliotÂ </t>
  </si>
  <si>
    <t>Nat Faxon</t>
  </si>
  <si>
    <t>The Way Way BackÂ </t>
  </si>
  <si>
    <t>George Jackson</t>
  </si>
  <si>
    <t>House Party 2Â </t>
  </si>
  <si>
    <t>Adventure|Drama|Family|Romance|Western</t>
  </si>
  <si>
    <t>The Man from Snowy RiverÂ </t>
  </si>
  <si>
    <t>Maurice Joyce</t>
  </si>
  <si>
    <t>Doug's 1st MovieÂ </t>
  </si>
  <si>
    <t>Robert Duvall</t>
  </si>
  <si>
    <t>The ApostleÂ </t>
  </si>
  <si>
    <t>Frank Perry</t>
  </si>
  <si>
    <t>Mommie DearestÂ </t>
  </si>
  <si>
    <t>Jesse Peretz</t>
  </si>
  <si>
    <t>Our Idiot BrotherÂ </t>
  </si>
  <si>
    <t>RaceÂ </t>
  </si>
  <si>
    <t>Ice Cube</t>
  </si>
  <si>
    <t>The Players ClubÂ </t>
  </si>
  <si>
    <t>As Above, So BelowÂ </t>
  </si>
  <si>
    <t>AddictedÂ </t>
  </si>
  <si>
    <t>Eve's BayouÂ </t>
  </si>
  <si>
    <t>Richard Glatzer</t>
  </si>
  <si>
    <t>Still AliceÂ </t>
  </si>
  <si>
    <t>Michael Curtiz</t>
  </si>
  <si>
    <t>The EgyptianÂ </t>
  </si>
  <si>
    <t>Bruce Malmuth</t>
  </si>
  <si>
    <t>NighthawksÂ </t>
  </si>
  <si>
    <t>Rob Hedden</t>
  </si>
  <si>
    <t>Adventure|Horror</t>
  </si>
  <si>
    <t>Friday the 13th Part VIII: Jason Takes ManhattanÂ </t>
  </si>
  <si>
    <t>My Big Fat Greek WeddingÂ </t>
  </si>
  <si>
    <t>Harmony Korine</t>
  </si>
  <si>
    <t>Spring BreakersÂ </t>
  </si>
  <si>
    <t>Joe Chappelle</t>
  </si>
  <si>
    <t>Halloween: The Curse of Michael MyersÂ </t>
  </si>
  <si>
    <t>Y Tu MamÃ¡ TambiÃ©nÂ </t>
  </si>
  <si>
    <t>Shaun of the DeadÂ </t>
  </si>
  <si>
    <t>Mickey Liddell</t>
  </si>
  <si>
    <t>The Haunting of Molly HartleyÂ </t>
  </si>
  <si>
    <t>Lone StarÂ </t>
  </si>
  <si>
    <t>Halloween 4: The Return of Michael MyersÂ </t>
  </si>
  <si>
    <t>Fred Walton</t>
  </si>
  <si>
    <t>April Fool's DayÂ </t>
  </si>
  <si>
    <t>DinerÂ </t>
  </si>
  <si>
    <t>Steve Carver</t>
  </si>
  <si>
    <t>Lone Wolf McQuadeÂ </t>
  </si>
  <si>
    <t>Gonzalo LÃ³pez-Gallego</t>
  </si>
  <si>
    <t>Apollo 18Â </t>
  </si>
  <si>
    <t>Christine Jeffs</t>
  </si>
  <si>
    <t>Sunshine CleaningÂ </t>
  </si>
  <si>
    <t>No EscapeÂ </t>
  </si>
  <si>
    <t>Don Coscarelli</t>
  </si>
  <si>
    <t>The BeastmasterÂ </t>
  </si>
  <si>
    <t>Solomon and ShebaÂ </t>
  </si>
  <si>
    <t>Michael Tiddes</t>
  </si>
  <si>
    <t>Fifty Shades of BlackÂ </t>
  </si>
  <si>
    <t>Bill Duke</t>
  </si>
  <si>
    <t>Not Easily BrokenÂ </t>
  </si>
  <si>
    <t>Frank Borzage</t>
  </si>
  <si>
    <t>A Farewell to ArmsÂ </t>
  </si>
  <si>
    <t>The Perfect MatchÂ </t>
  </si>
  <si>
    <t>Mamoru Hosoda</t>
  </si>
  <si>
    <t>Digimon: The MovieÂ </t>
  </si>
  <si>
    <t>Brian Dannelly</t>
  </si>
  <si>
    <t>Saved!Â </t>
  </si>
  <si>
    <t>Denys Arcand</t>
  </si>
  <si>
    <t>The Barbarian InvasionsÂ </t>
  </si>
  <si>
    <t>Robin and MarianÂ </t>
  </si>
  <si>
    <t>J.S. Cardone</t>
  </si>
  <si>
    <t>The ForsakenÂ </t>
  </si>
  <si>
    <t>Force 10 from NavaroneÂ </t>
  </si>
  <si>
    <t>Jay Levey</t>
  </si>
  <si>
    <t>UHFÂ </t>
  </si>
  <si>
    <t>Nicholaus Goossen</t>
  </si>
  <si>
    <t>Grandma's BoyÂ </t>
  </si>
  <si>
    <t>Slums of Beverly HillsÂ </t>
  </si>
  <si>
    <t>Once Upon a Time in the WestÂ </t>
  </si>
  <si>
    <t>MadeÂ </t>
  </si>
  <si>
    <t>MoonÂ </t>
  </si>
  <si>
    <t>Keeping Up with the SteinsÂ </t>
  </si>
  <si>
    <t>Ronan Chapalain</t>
  </si>
  <si>
    <t>Sea Rex 3D: Journey to a Prehistoric WorldÂ </t>
  </si>
  <si>
    <t>The Sweet HereafterÂ </t>
  </si>
  <si>
    <t>Xavier Beauvois</t>
  </si>
  <si>
    <t>Of Gods and MenÂ </t>
  </si>
  <si>
    <t>Randall Miller</t>
  </si>
  <si>
    <t>Bottle ShockÂ </t>
  </si>
  <si>
    <t>Jerry Belson</t>
  </si>
  <si>
    <t>Comedy|Music|Sci-Fi</t>
  </si>
  <si>
    <t>Jekyll and Hyde... Together AgainÂ </t>
  </si>
  <si>
    <t>Biography|Crime|Drama|Romance|Thriller</t>
  </si>
  <si>
    <t>Heavenly CreaturesÂ </t>
  </si>
  <si>
    <t>90 Minutes in HeavenÂ </t>
  </si>
  <si>
    <t>Dan Rush</t>
  </si>
  <si>
    <t>Everything Must GoÂ </t>
  </si>
  <si>
    <t>Comedy|Crime|Drama|Mystery|Thriller</t>
  </si>
  <si>
    <t>Zero EffectÂ </t>
  </si>
  <si>
    <t>The MachinistÂ </t>
  </si>
  <si>
    <t>Light SleeperÂ </t>
  </si>
  <si>
    <t>Michael Cuesta</t>
  </si>
  <si>
    <t>Biography|Crime|Drama|Mystery|Thriller</t>
  </si>
  <si>
    <t>Kill the MessengerÂ </t>
  </si>
  <si>
    <t>Rabbit HoleÂ </t>
  </si>
  <si>
    <t>Fenton Bailey</t>
  </si>
  <si>
    <t>Party MonsterÂ </t>
  </si>
  <si>
    <t>Jeremy Saulnier</t>
  </si>
  <si>
    <t>Crime|Horror|Music|Thriller</t>
  </si>
  <si>
    <t>Green RoomÂ </t>
  </si>
  <si>
    <t>Billy Kent</t>
  </si>
  <si>
    <t>The Oh in OhioÂ </t>
  </si>
  <si>
    <t>James Manera</t>
  </si>
  <si>
    <t>Atlas Shrugged: Who Is John Galt?Â </t>
  </si>
  <si>
    <t>Bottle RocketÂ </t>
  </si>
  <si>
    <t>Albino AlligatorÂ </t>
  </si>
  <si>
    <t>Feroz Abbas Khan</t>
  </si>
  <si>
    <t>Gandhi, My FatherÂ </t>
  </si>
  <si>
    <t>Errol Morris</t>
  </si>
  <si>
    <t>Crime|Documentary|War</t>
  </si>
  <si>
    <t>Standard Operating ProcedureÂ </t>
  </si>
  <si>
    <t>Dennis Hopper</t>
  </si>
  <si>
    <t>Out of the BlueÂ </t>
  </si>
  <si>
    <t>Eli Craig</t>
  </si>
  <si>
    <t>Tucker and Dale vs EvilÂ </t>
  </si>
  <si>
    <t>Nicholas Fackler</t>
  </si>
  <si>
    <t>Lovely, StillÂ </t>
  </si>
  <si>
    <t>Richard Wallace</t>
  </si>
  <si>
    <t>TycoonÂ </t>
  </si>
  <si>
    <t>Morgan J. Freeman</t>
  </si>
  <si>
    <t>Desert BlueÂ </t>
  </si>
  <si>
    <t>Matthew Hastings</t>
  </si>
  <si>
    <t>DecoysÂ </t>
  </si>
  <si>
    <t>The VisitÂ </t>
  </si>
  <si>
    <t>Crime|Thriller|War</t>
  </si>
  <si>
    <t>RedactedÂ </t>
  </si>
  <si>
    <t>Klaus Menzel</t>
  </si>
  <si>
    <t>FascinationÂ </t>
  </si>
  <si>
    <t xml:space="preserve">Saving GraceÂ             </t>
  </si>
  <si>
    <t>Oren Peli</t>
  </si>
  <si>
    <t>Area 51Â </t>
  </si>
  <si>
    <t>Sleep TightÂ </t>
  </si>
  <si>
    <t>Paul Andrew Williams</t>
  </si>
  <si>
    <t>Comedy|Crime|Horror|Thriller</t>
  </si>
  <si>
    <t>The CottageÂ </t>
  </si>
  <si>
    <t>Dead Like Me: Life After DeathÂ </t>
  </si>
  <si>
    <t>Animation|Comedy</t>
  </si>
  <si>
    <t>Farce of the PenguinsÂ </t>
  </si>
  <si>
    <t>Jim Amatulli</t>
  </si>
  <si>
    <t>Flying ByÂ </t>
  </si>
  <si>
    <t xml:space="preserve">PsychÂ             </t>
  </si>
  <si>
    <t>William H. Macy</t>
  </si>
  <si>
    <t>RudderlessÂ </t>
  </si>
  <si>
    <t>Barrett Esposito</t>
  </si>
  <si>
    <t>Henry &amp; MeÂ </t>
  </si>
  <si>
    <t>Christmas EveÂ </t>
  </si>
  <si>
    <t>We Have Your HusbandÂ </t>
  </si>
  <si>
    <t>Dying of the LightÂ </t>
  </si>
  <si>
    <t>Vicky Jewson</t>
  </si>
  <si>
    <t>Born of WarÂ </t>
  </si>
  <si>
    <t>Capricorn OneÂ </t>
  </si>
  <si>
    <t>Marc Bennett</t>
  </si>
  <si>
    <t>Should've Been RomeoÂ </t>
  </si>
  <si>
    <t>Mike Mayhall</t>
  </si>
  <si>
    <t>Family</t>
  </si>
  <si>
    <t>Running ForeverÂ </t>
  </si>
  <si>
    <t>Yoga HosersÂ </t>
  </si>
  <si>
    <t>Stanton Barrett</t>
  </si>
  <si>
    <t>Navy Seals vs. ZombiesÂ </t>
  </si>
  <si>
    <t>JirÃ­ Menzel</t>
  </si>
  <si>
    <t>Comedy|Drama|Romance|War</t>
  </si>
  <si>
    <t>I Served the King of EnglandÂ </t>
  </si>
  <si>
    <t>Czech</t>
  </si>
  <si>
    <t>Fatih Akin</t>
  </si>
  <si>
    <t>Soul KitchenÂ </t>
  </si>
  <si>
    <t>Sling BladeÂ </t>
  </si>
  <si>
    <t>Nick Murphy</t>
  </si>
  <si>
    <t>The AwakeningÂ </t>
  </si>
  <si>
    <t>HostelÂ </t>
  </si>
  <si>
    <t>Tristram Shandy: A Cock and Bull StoryÂ </t>
  </si>
  <si>
    <t>Take ShelterÂ </t>
  </si>
  <si>
    <t>Frank LaLoggia</t>
  </si>
  <si>
    <t>Lady in WhiteÂ </t>
  </si>
  <si>
    <t>Jeremy Brock</t>
  </si>
  <si>
    <t>Driving LessonsÂ </t>
  </si>
  <si>
    <t>Scott Foley</t>
  </si>
  <si>
    <t>Let's Kill Ward's WifeÂ </t>
  </si>
  <si>
    <t>The Texas Chainsaw Massacre 2Â </t>
  </si>
  <si>
    <t>Biography|Drama|Romance|Western</t>
  </si>
  <si>
    <t>Pat Garrett &amp; Billy the KidÂ </t>
  </si>
  <si>
    <t>Only God ForgivesÂ </t>
  </si>
  <si>
    <t>Christophe Ali</t>
  </si>
  <si>
    <t>Camping sauvageÂ </t>
  </si>
  <si>
    <t>Gabriela Tagliavini</t>
  </si>
  <si>
    <t>Without MenÂ </t>
  </si>
  <si>
    <t>Shekar</t>
  </si>
  <si>
    <t>BarfiÂ </t>
  </si>
  <si>
    <t>Kannada</t>
  </si>
  <si>
    <t>Shona Auerbach</t>
  </si>
  <si>
    <t>Dear FrankieÂ </t>
  </si>
  <si>
    <t>Leonard Farlinger</t>
  </si>
  <si>
    <t>All HatÂ </t>
  </si>
  <si>
    <t>Michel Leclerc</t>
  </si>
  <si>
    <t>The Names of LoveÂ </t>
  </si>
  <si>
    <t>Analeine Cal y Mayor</t>
  </si>
  <si>
    <t>Treading WaterÂ </t>
  </si>
  <si>
    <t>Tom Kalin</t>
  </si>
  <si>
    <t>Savage GraceÂ </t>
  </si>
  <si>
    <t>Robert Sarkies</t>
  </si>
  <si>
    <t>Police AcademyÂ </t>
  </si>
  <si>
    <t>The Blue LagoonÂ </t>
  </si>
  <si>
    <t>Four Weddings and a FuneralÂ </t>
  </si>
  <si>
    <t>Fast Times at Ridgemont HighÂ </t>
  </si>
  <si>
    <t>John Huston</t>
  </si>
  <si>
    <t>Moby DickÂ </t>
  </si>
  <si>
    <t>25th HourÂ </t>
  </si>
  <si>
    <t xml:space="preserve">Secrets and LiesÂ             </t>
  </si>
  <si>
    <t>BoundÂ </t>
  </si>
  <si>
    <t>Requiem for a DreamÂ </t>
  </si>
  <si>
    <t>Walter Lang</t>
  </si>
  <si>
    <t>State FairÂ </t>
  </si>
  <si>
    <t>Carlos Saura</t>
  </si>
  <si>
    <t>Drama|Musical</t>
  </si>
  <si>
    <t>TangoÂ </t>
  </si>
  <si>
    <t>SalvadorÂ </t>
  </si>
  <si>
    <t>Andrew Erwin</t>
  </si>
  <si>
    <t>Moms' Night OutÂ </t>
  </si>
  <si>
    <t>Donnie DarkoÂ </t>
  </si>
  <si>
    <t>Beto GÃ³mez</t>
  </si>
  <si>
    <t>Adventure|Comedy|Western</t>
  </si>
  <si>
    <t>Saving Private PerezÂ </t>
  </si>
  <si>
    <t>Mike van Diem</t>
  </si>
  <si>
    <t>CharacterÂ </t>
  </si>
  <si>
    <t>Jonas Ã…kerlund</t>
  </si>
  <si>
    <t>SpunÂ </t>
  </si>
  <si>
    <t>Todd Solondz</t>
  </si>
  <si>
    <t>Life During WartimeÂ </t>
  </si>
  <si>
    <t>Lady VengeanceÂ </t>
  </si>
  <si>
    <t>RenÃ© FÃ©ret</t>
  </si>
  <si>
    <t>Mozart's SisterÂ </t>
  </si>
  <si>
    <t>Barry Skolnick</t>
  </si>
  <si>
    <t>Mean MachineÂ </t>
  </si>
  <si>
    <t>Johnnie To</t>
  </si>
  <si>
    <t>ExiledÂ </t>
  </si>
  <si>
    <t>Mateo Gil</t>
  </si>
  <si>
    <t>BlackthornÂ </t>
  </si>
  <si>
    <t>Lukas Moodysson</t>
  </si>
  <si>
    <t>Lilya 4-EverÂ </t>
  </si>
  <si>
    <t>Agnieszka Wojtowicz-Vosloo</t>
  </si>
  <si>
    <t>After.LifeÂ </t>
  </si>
  <si>
    <t>Kabir Sadanand</t>
  </si>
  <si>
    <t>FuglyÂ </t>
  </si>
  <si>
    <t>One Flew Over the Cuckoo's NestÂ </t>
  </si>
  <si>
    <t>Peter DeLuise</t>
  </si>
  <si>
    <t>R.L. Stine's Monsterville: The Cabinet of SoulsÂ </t>
  </si>
  <si>
    <t>Silent MovieÂ </t>
  </si>
  <si>
    <t>Raja Menon</t>
  </si>
  <si>
    <t>Action|Drama|History|Thriller|War</t>
  </si>
  <si>
    <t>AirliftÂ </t>
  </si>
  <si>
    <t xml:space="preserve">Anne of Green GablesÂ             </t>
  </si>
  <si>
    <t>Falcon RisingÂ </t>
  </si>
  <si>
    <t>Nick Love</t>
  </si>
  <si>
    <t>The SweeneyÂ </t>
  </si>
  <si>
    <t>Sexy BeastÂ </t>
  </si>
  <si>
    <t>Easy MoneyÂ </t>
  </si>
  <si>
    <t>Whale RiderÂ </t>
  </si>
  <si>
    <t>R. Balki</t>
  </si>
  <si>
    <t>PaaÂ </t>
  </si>
  <si>
    <t>Ivan Engler</t>
  </si>
  <si>
    <t>CargoÂ </t>
  </si>
  <si>
    <t>High School MusicalÂ </t>
  </si>
  <si>
    <t xml:space="preserve">Animal KingdomÂ             </t>
  </si>
  <si>
    <t>Love and Death on Long IslandÂ </t>
  </si>
  <si>
    <t>Fantasy|Thriller</t>
  </si>
  <si>
    <t>Night WatchÂ </t>
  </si>
  <si>
    <t>The Crying GameÂ </t>
  </si>
  <si>
    <t>Porky'sÂ </t>
  </si>
  <si>
    <t>Survival of the DeadÂ </t>
  </si>
  <si>
    <t>Drama|Horror|Mystery</t>
  </si>
  <si>
    <t>Night of the Living DeadÂ </t>
  </si>
  <si>
    <t>Lost in TranslationÂ </t>
  </si>
  <si>
    <t>Annie HallÂ </t>
  </si>
  <si>
    <t>Cecil B. DeMille</t>
  </si>
  <si>
    <t>The Greatest Show on EarthÂ </t>
  </si>
  <si>
    <t>Monster's BallÂ </t>
  </si>
  <si>
    <t>Henry Hobson</t>
  </si>
  <si>
    <t>MaggieÂ </t>
  </si>
  <si>
    <t>Mike Figgis</t>
  </si>
  <si>
    <t>Leaving Las VegasÂ </t>
  </si>
  <si>
    <t>Duane Journey</t>
  </si>
  <si>
    <t>Hansel &amp; Gretel Get BakedÂ </t>
  </si>
  <si>
    <t>Billy Wilder</t>
  </si>
  <si>
    <t>The Front PageÂ </t>
  </si>
  <si>
    <t>The Boy Next DoorÂ </t>
  </si>
  <si>
    <t>TrapezeÂ </t>
  </si>
  <si>
    <t>Lisa Cholodenko</t>
  </si>
  <si>
    <t>The Kids Are All RightÂ </t>
  </si>
  <si>
    <t>They LiveÂ </t>
  </si>
  <si>
    <t>John Sturges</t>
  </si>
  <si>
    <t>Adventure|Drama|History|Thriller|War</t>
  </si>
  <si>
    <t>The Great EscapeÂ </t>
  </si>
  <si>
    <t>William Arntz</t>
  </si>
  <si>
    <t>Comedy|Documentary|Drama|Fantasy|Mystery|Sci-Fi</t>
  </si>
  <si>
    <t>What the #$*! Do We (K)now!?Â </t>
  </si>
  <si>
    <t>Ed Gass-Donnelly</t>
  </si>
  <si>
    <t>The Last Exorcism Part IIÂ </t>
  </si>
  <si>
    <t>BoyhoodÂ </t>
  </si>
  <si>
    <t>ScoopÂ </t>
  </si>
  <si>
    <t>DJ Pooh</t>
  </si>
  <si>
    <t>The WashÂ </t>
  </si>
  <si>
    <t>3 StrikesÂ </t>
  </si>
  <si>
    <t>Crime|Drama|Fantasy|Romance</t>
  </si>
  <si>
    <t>The CoolerÂ </t>
  </si>
  <si>
    <t>The MisfitsÂ </t>
  </si>
  <si>
    <t>The Night ListenerÂ </t>
  </si>
  <si>
    <t>James Melkonian</t>
  </si>
  <si>
    <t>The Jerky BoysÂ </t>
  </si>
  <si>
    <t>The OrphanageÂ </t>
  </si>
  <si>
    <t>A Haunted House 2Â </t>
  </si>
  <si>
    <t>Roger Avary</t>
  </si>
  <si>
    <t>The Rules of AttractionÂ </t>
  </si>
  <si>
    <t>TopazÂ </t>
  </si>
  <si>
    <t>Let's Go to PrisonÂ </t>
  </si>
  <si>
    <t>Allison Anders</t>
  </si>
  <si>
    <t>Four RoomsÂ </t>
  </si>
  <si>
    <t>SecretaryÂ </t>
  </si>
  <si>
    <t>Rick de Oliveira</t>
  </si>
  <si>
    <t>The Real CancunÂ </t>
  </si>
  <si>
    <t>Talk RadioÂ </t>
  </si>
  <si>
    <t>Waiting for GuffmanÂ </t>
  </si>
  <si>
    <t>Jeff Franklin</t>
  </si>
  <si>
    <t>Love StinksÂ </t>
  </si>
  <si>
    <t>You Kill MeÂ </t>
  </si>
  <si>
    <t>Mike Mills</t>
  </si>
  <si>
    <t>ThumbsuckerÂ </t>
  </si>
  <si>
    <t>Action|Crime|Horror|Thriller</t>
  </si>
  <si>
    <t>Red StateÂ </t>
  </si>
  <si>
    <t>Dave McKean</t>
  </si>
  <si>
    <t>MirrormaskÂ </t>
  </si>
  <si>
    <t>Ron Fricke</t>
  </si>
  <si>
    <t>SamsaraÂ </t>
  </si>
  <si>
    <t>Ruggero Deodato</t>
  </si>
  <si>
    <t>The BarbariansÂ </t>
  </si>
  <si>
    <t>Gavin Wiesen</t>
  </si>
  <si>
    <t>The Art of Getting ByÂ </t>
  </si>
  <si>
    <t>Mora Stephens</t>
  </si>
  <si>
    <t>ZipperÂ </t>
  </si>
  <si>
    <t>Mars Callahan</t>
  </si>
  <si>
    <t>Poolhall JunkiesÂ </t>
  </si>
  <si>
    <t>The Loss of Sexual InnocenceÂ </t>
  </si>
  <si>
    <t>Leos Carax</t>
  </si>
  <si>
    <t>Holy MotorsÂ </t>
  </si>
  <si>
    <t>JoeÂ </t>
  </si>
  <si>
    <t>Stefan Schwartz</t>
  </si>
  <si>
    <t>Shooting FishÂ </t>
  </si>
  <si>
    <t>PrisonÂ </t>
  </si>
  <si>
    <t>Robert Lee King</t>
  </si>
  <si>
    <t>Comedy|Horror|Mystery</t>
  </si>
  <si>
    <t>Psycho Beach PartyÂ </t>
  </si>
  <si>
    <t>The Big TeaseÂ </t>
  </si>
  <si>
    <t>Jorge RamÃ­rez SuÃ¡rez</t>
  </si>
  <si>
    <t>Buen DÃ­a, RamÃ³nÂ </t>
  </si>
  <si>
    <t>TrustÂ </t>
  </si>
  <si>
    <t>An Everlasting PieceÂ </t>
  </si>
  <si>
    <t>Among GiantsÂ </t>
  </si>
  <si>
    <t>AdoreÂ </t>
  </si>
  <si>
    <t>Dan Ireland</t>
  </si>
  <si>
    <t>The Velocity of GaryÂ </t>
  </si>
  <si>
    <t>Fernando LeÃ³n de Aranoa</t>
  </si>
  <si>
    <t>Mondays in the SunÂ </t>
  </si>
  <si>
    <t>Jim Mickle</t>
  </si>
  <si>
    <t>Stake LandÂ </t>
  </si>
  <si>
    <t xml:space="preserve">Sonny with a ChanceÂ             </t>
  </si>
  <si>
    <t>The Last Time I Committed SuicideÂ </t>
  </si>
  <si>
    <t>Karim AÃ¯nouz</t>
  </si>
  <si>
    <t>Futuro BeachÂ </t>
  </si>
  <si>
    <t>Sam Levinson</t>
  </si>
  <si>
    <t>Another Happy DayÂ </t>
  </si>
  <si>
    <t>A Lonely Place to DieÂ </t>
  </si>
  <si>
    <t>NothingÂ </t>
  </si>
  <si>
    <t>Aleksandr Veledinskiy</t>
  </si>
  <si>
    <t>The Geographer Drank His Globe AwayÂ </t>
  </si>
  <si>
    <t>Peter H. Hunt</t>
  </si>
  <si>
    <t>Drama|Family|History|Musical</t>
  </si>
  <si>
    <t>1776Â </t>
  </si>
  <si>
    <t>Ruba Nadda</t>
  </si>
  <si>
    <t>InescapableÂ </t>
  </si>
  <si>
    <t>Howard Hughes</t>
  </si>
  <si>
    <t>Hell's AngelsÂ </t>
  </si>
  <si>
    <t>Edward Burns</t>
  </si>
  <si>
    <t>Purple VioletsÂ </t>
  </si>
  <si>
    <t>The VeilÂ </t>
  </si>
  <si>
    <t>Sean Byrne</t>
  </si>
  <si>
    <t>The Loved OnesÂ </t>
  </si>
  <si>
    <t>No VacancyÂ </t>
  </si>
  <si>
    <t>Mark Griffiths</t>
  </si>
  <si>
    <t>How to Fall in LoveÂ </t>
  </si>
  <si>
    <t>Bruce Macdonald</t>
  </si>
  <si>
    <t>Adventure|Biography|Drama|Romance</t>
  </si>
  <si>
    <t>The Perfect WaveÂ </t>
  </si>
  <si>
    <t>A Man for All SeasonsÂ </t>
  </si>
  <si>
    <t>NetworkÂ </t>
  </si>
  <si>
    <t>Victor Fleming</t>
  </si>
  <si>
    <t>Gone with the WindÂ </t>
  </si>
  <si>
    <t>Richard Raymond</t>
  </si>
  <si>
    <t>Desert DancerÂ </t>
  </si>
  <si>
    <t>Adventure|War|Western</t>
  </si>
  <si>
    <t>Major DundeeÂ </t>
  </si>
  <si>
    <t>Alan Jacobs</t>
  </si>
  <si>
    <t>Down for LifeÂ </t>
  </si>
  <si>
    <t>George Sidney</t>
  </si>
  <si>
    <t>Biography|Comedy|Musical|Romance|Western</t>
  </si>
  <si>
    <t>Annie Get Your GunÂ </t>
  </si>
  <si>
    <t>Christopher Morris</t>
  </si>
  <si>
    <t>Four LionsÂ </t>
  </si>
  <si>
    <t>Andrucha Waddington</t>
  </si>
  <si>
    <t>House of SandÂ </t>
  </si>
  <si>
    <t>Peter Stebbings</t>
  </si>
  <si>
    <t>DefendorÂ </t>
  </si>
  <si>
    <t>Vincente Minnelli</t>
  </si>
  <si>
    <t>Adventure|Comedy|Musical|Romance</t>
  </si>
  <si>
    <t>The PirateÂ </t>
  </si>
  <si>
    <t>Dagur KÃ¡ri</t>
  </si>
  <si>
    <t>The Good HeartÂ </t>
  </si>
  <si>
    <t>The History BoysÂ </t>
  </si>
  <si>
    <t xml:space="preserve">M*A*S*HÂ             </t>
  </si>
  <si>
    <t>Midnight CowboyÂ </t>
  </si>
  <si>
    <t>The Full MontyÂ </t>
  </si>
  <si>
    <t>Jim Abrahams</t>
  </si>
  <si>
    <t>Airplane!Â </t>
  </si>
  <si>
    <t>Kevin Carraway</t>
  </si>
  <si>
    <t>Chain of CommandÂ </t>
  </si>
  <si>
    <t>FridayÂ </t>
  </si>
  <si>
    <t>Menace II SocietyÂ </t>
  </si>
  <si>
    <t xml:space="preserve">EmpireÂ             </t>
  </si>
  <si>
    <t>Michael Gornick</t>
  </si>
  <si>
    <t>Creepshow 2Â </t>
  </si>
  <si>
    <t>Comedy|Drama|Romance|Western</t>
  </si>
  <si>
    <t>The Ballad of Cable HogueÂ </t>
  </si>
  <si>
    <t>Richard Brooks</t>
  </si>
  <si>
    <t>In Cold BloodÂ </t>
  </si>
  <si>
    <t>The Nun's StoryÂ </t>
  </si>
  <si>
    <t>HarperÂ </t>
  </si>
  <si>
    <t>FrenzyÂ </t>
  </si>
  <si>
    <t>Robert Eggers</t>
  </si>
  <si>
    <t>The WitchÂ </t>
  </si>
  <si>
    <t>Michael Martin</t>
  </si>
  <si>
    <t>I Got the Hook UpÂ </t>
  </si>
  <si>
    <t>She's the OneÂ </t>
  </si>
  <si>
    <t>Gods and MonstersÂ </t>
  </si>
  <si>
    <t>The Secret in Their EyesÂ </t>
  </si>
  <si>
    <t>Gideon Raff</t>
  </si>
  <si>
    <t>TrainÂ </t>
  </si>
  <si>
    <t>Evil Dead IIÂ </t>
  </si>
  <si>
    <t>Louis C.K.</t>
  </si>
  <si>
    <t>Action|Adventure|Comedy|Musical</t>
  </si>
  <si>
    <t>Pootie TangÂ </t>
  </si>
  <si>
    <t>Anthony C. Ferrante</t>
  </si>
  <si>
    <t>SharknadoÂ </t>
  </si>
  <si>
    <t>Salvador Carrasco</t>
  </si>
  <si>
    <t>La otra conquistaÂ </t>
  </si>
  <si>
    <t>AndrÃ© Ã˜vredal</t>
  </si>
  <si>
    <t>Comedy|Drama|Fantasy|Horror</t>
  </si>
  <si>
    <t>TrollhunterÂ </t>
  </si>
  <si>
    <t>Robert Cary</t>
  </si>
  <si>
    <t>Ira &amp; AbbyÂ </t>
  </si>
  <si>
    <t>Adam Rapp</t>
  </si>
  <si>
    <t>Winter PassingÂ </t>
  </si>
  <si>
    <t>D.E.B.S.Â </t>
  </si>
  <si>
    <t>Warren P. Sonoda</t>
  </si>
  <si>
    <t>Action|Biography|Crime|Drama|Family|Fantasy</t>
  </si>
  <si>
    <t>The Masked SaintÂ </t>
  </si>
  <si>
    <t>Amanda Gusack</t>
  </si>
  <si>
    <t>The BetrayedÂ </t>
  </si>
  <si>
    <t>Avi Nesher</t>
  </si>
  <si>
    <t>TaxmanÂ </t>
  </si>
  <si>
    <t xml:space="preserve">The SecretÂ             </t>
  </si>
  <si>
    <t>Charles Adelman</t>
  </si>
  <si>
    <t>2:13Â </t>
  </si>
  <si>
    <t>Jay Oliva</t>
  </si>
  <si>
    <t>Action|Animation|Crime|Sci-Fi|Thriller</t>
  </si>
  <si>
    <t>Batman: The Dark Knight Returns, Part 2Â </t>
  </si>
  <si>
    <t>Charles Ferguson</t>
  </si>
  <si>
    <t>Time to ChooseÂ </t>
  </si>
  <si>
    <t>In the Name of the King: The Last JobÂ </t>
  </si>
  <si>
    <t>Mark Young</t>
  </si>
  <si>
    <t>Wicked BloodÂ </t>
  </si>
  <si>
    <t>Daniel Petrie Jr.</t>
  </si>
  <si>
    <t>Dawn PatrolÂ </t>
  </si>
  <si>
    <t>Antonio Simoncini</t>
  </si>
  <si>
    <t>Lords of LondonÂ </t>
  </si>
  <si>
    <t>High AnxietyÂ </t>
  </si>
  <si>
    <t>Luc Jacquet</t>
  </si>
  <si>
    <t>March of the PenguinsÂ </t>
  </si>
  <si>
    <t>Margin CallÂ </t>
  </si>
  <si>
    <t>Eldar Rapaport</t>
  </si>
  <si>
    <t>AugustÂ </t>
  </si>
  <si>
    <t>Clark Gregg</t>
  </si>
  <si>
    <t>ChokeÂ </t>
  </si>
  <si>
    <t>Damien Chazelle</t>
  </si>
  <si>
    <t>WhiplashÂ </t>
  </si>
  <si>
    <t>City of GodÂ </t>
  </si>
  <si>
    <t>Justin Kerrigan</t>
  </si>
  <si>
    <t>Human TrafficÂ </t>
  </si>
  <si>
    <t>Nathan Frankowski</t>
  </si>
  <si>
    <t>Day OneÂ </t>
  </si>
  <si>
    <t>Karen Moncrieff</t>
  </si>
  <si>
    <t>The Dead GirlÂ </t>
  </si>
  <si>
    <t>The HuntÂ </t>
  </si>
  <si>
    <t>A Christmas StoryÂ </t>
  </si>
  <si>
    <t>BellaÂ </t>
  </si>
  <si>
    <t>Class of 1984Â </t>
  </si>
  <si>
    <t>Jennifer Finnigan</t>
  </si>
  <si>
    <t>The Opposite SexÂ </t>
  </si>
  <si>
    <t>Eric Styles</t>
  </si>
  <si>
    <t>Dreaming of Joseph LeesÂ </t>
  </si>
  <si>
    <t>Laurent Cantet</t>
  </si>
  <si>
    <t>The ClassÂ </t>
  </si>
  <si>
    <t>Rosemary's BabyÂ </t>
  </si>
  <si>
    <t>John Ford</t>
  </si>
  <si>
    <t>The Man Who Shot Liberty ValanceÂ </t>
  </si>
  <si>
    <t>Max Mayer</t>
  </si>
  <si>
    <t>AdamÂ </t>
  </si>
  <si>
    <t>Joshua Marston</t>
  </si>
  <si>
    <t>Maria Full of GraceÂ </t>
  </si>
  <si>
    <t>BeginnersÂ </t>
  </si>
  <si>
    <t>John Gulager</t>
  </si>
  <si>
    <t>Action|Comedy|Horror|Thriller</t>
  </si>
  <si>
    <t>FeastÂ </t>
  </si>
  <si>
    <t>Animal HouseÂ </t>
  </si>
  <si>
    <t>GoldfingerÂ </t>
  </si>
  <si>
    <t>Brandon Cronenberg</t>
  </si>
  <si>
    <t>AntiviralÂ </t>
  </si>
  <si>
    <t>Frank Capra</t>
  </si>
  <si>
    <t>It's a Wonderful LifeÂ </t>
  </si>
  <si>
    <t>TrainspottingÂ </t>
  </si>
  <si>
    <t>The Original Kings of ComedyÂ </t>
  </si>
  <si>
    <t>Tod Williams</t>
  </si>
  <si>
    <t>Paranormal Activity 2Â </t>
  </si>
  <si>
    <t>Waking Ned DevineÂ </t>
  </si>
  <si>
    <t>Crime|Documentary|Drama</t>
  </si>
  <si>
    <t>Bowling for ColumbineÂ </t>
  </si>
  <si>
    <t>Coming HomeÂ </t>
  </si>
  <si>
    <t>Jack Sholder</t>
  </si>
  <si>
    <t>A Nightmare on Elm Street 2: Freddy's RevengeÂ </t>
  </si>
  <si>
    <t>A Room with a ViewÂ </t>
  </si>
  <si>
    <t>The PurgeÂ </t>
  </si>
  <si>
    <t>SinisterÂ </t>
  </si>
  <si>
    <t>Biography|Comedy|Documentary</t>
  </si>
  <si>
    <t>Martin Lawrence Live: RunteldatÂ </t>
  </si>
  <si>
    <t>Cat on a Hot Tin RoofÂ </t>
  </si>
  <si>
    <t>Ted Post</t>
  </si>
  <si>
    <t>Beneath the Planet of the ApesÂ </t>
  </si>
  <si>
    <t>Air BudÂ </t>
  </si>
  <si>
    <t>Kunihiko Yuyama</t>
  </si>
  <si>
    <t>PokÃ©mon 3: The MovieÂ </t>
  </si>
  <si>
    <t>Tom McLoughlin</t>
  </si>
  <si>
    <t>Jason Lives: Friday the 13th Part VIÂ </t>
  </si>
  <si>
    <t>The Bridge on the River KwaiÂ </t>
  </si>
  <si>
    <t>Spaced InvadersÂ </t>
  </si>
  <si>
    <t>Comedy|Thriller</t>
  </si>
  <si>
    <t>Family PlotÂ </t>
  </si>
  <si>
    <t>The ApartmentÂ </t>
  </si>
  <si>
    <t>Adam Marcus</t>
  </si>
  <si>
    <t>Jason Goes to Hell: The Final FridayÂ </t>
  </si>
  <si>
    <t>Torn CurtainÂ </t>
  </si>
  <si>
    <t>Comedy|Documentary|Music</t>
  </si>
  <si>
    <t>Dave Chappelle's Block PartyÂ </t>
  </si>
  <si>
    <t>John Maclean</t>
  </si>
  <si>
    <t>Slow WestÂ </t>
  </si>
  <si>
    <t>Krush GrooveÂ </t>
  </si>
  <si>
    <t>Benny Boom</t>
  </si>
  <si>
    <t>Next Day AirÂ </t>
  </si>
  <si>
    <t>Elmer GantryÂ </t>
  </si>
  <si>
    <t>Judgment at NurembergÂ </t>
  </si>
  <si>
    <t>Trippin'Â </t>
  </si>
  <si>
    <t xml:space="preserve">Robot ChickenÂ             </t>
  </si>
  <si>
    <t>Howard Hawks</t>
  </si>
  <si>
    <t>Action|Adventure|Romance|Western</t>
  </si>
  <si>
    <t>Red RiverÂ </t>
  </si>
  <si>
    <t>Nnegest LikkÃ©</t>
  </si>
  <si>
    <t>Phat GirlzÂ </t>
  </si>
  <si>
    <t>Before MidnightÂ </t>
  </si>
  <si>
    <t>Christopher Leitch</t>
  </si>
  <si>
    <t>Teen Wolf TooÂ </t>
  </si>
  <si>
    <t>Phantasm IIÂ </t>
  </si>
  <si>
    <t>Woman Thou Art LoosedÂ </t>
  </si>
  <si>
    <t>Patricia Cardoso</t>
  </si>
  <si>
    <t>Real Women Have CurvesÂ </t>
  </si>
  <si>
    <t xml:space="preserve">Deadline GallipoliÂ             </t>
  </si>
  <si>
    <t>WaterÂ </t>
  </si>
  <si>
    <t>Damien O'Donnell</t>
  </si>
  <si>
    <t>East Is EastÂ </t>
  </si>
  <si>
    <t>Peter M. Cohen</t>
  </si>
  <si>
    <t>WhippedÂ </t>
  </si>
  <si>
    <t>Crime|Drama|History|Romance</t>
  </si>
  <si>
    <t>Kama Sutra: A Tale of LoveÂ </t>
  </si>
  <si>
    <t>Please GiveÂ </t>
  </si>
  <si>
    <t>Mel Stuart</t>
  </si>
  <si>
    <t>Family|Fantasy|Musical</t>
  </si>
  <si>
    <t>Willy Wonka &amp; the Chocolate FactoryÂ </t>
  </si>
  <si>
    <t>Anthony Hickox</t>
  </si>
  <si>
    <t>Warlock: The ArmageddonÂ </t>
  </si>
  <si>
    <t>Tom Schulman</t>
  </si>
  <si>
    <t>8 Heads in a Duffel BagÂ </t>
  </si>
  <si>
    <t>Days of HeavenÂ </t>
  </si>
  <si>
    <t>Jill Sprecher</t>
  </si>
  <si>
    <t>Thirteen Conversations About One ThingÂ </t>
  </si>
  <si>
    <t>Darren Stein</t>
  </si>
  <si>
    <t>JawbreakerÂ </t>
  </si>
  <si>
    <t>BasquiatÂ </t>
  </si>
  <si>
    <t>Frances HaÂ </t>
  </si>
  <si>
    <t>TsotsiÂ </t>
  </si>
  <si>
    <t>Zulu</t>
  </si>
  <si>
    <t>HappinessÂ </t>
  </si>
  <si>
    <t>DysFunktional FamilyÂ </t>
  </si>
  <si>
    <t>Comedy|Drama|Horror</t>
  </si>
  <si>
    <t>TuskÂ </t>
  </si>
  <si>
    <t>OldboyÂ </t>
  </si>
  <si>
    <t>David Nixon</t>
  </si>
  <si>
    <t>Letters to GodÂ </t>
  </si>
  <si>
    <t>Jason Eisener</t>
  </si>
  <si>
    <t>Hobo with a ShotgunÂ </t>
  </si>
  <si>
    <t>Enrique Begne</t>
  </si>
  <si>
    <t>CompadresÂ </t>
  </si>
  <si>
    <t>Matthew Bright</t>
  </si>
  <si>
    <t>FreewayÂ </t>
  </si>
  <si>
    <t>Michael Landon Jr.</t>
  </si>
  <si>
    <t>Drama|Family|Western</t>
  </si>
  <si>
    <t>Love's Abiding JoyÂ </t>
  </si>
  <si>
    <t>Andrea Arnold</t>
  </si>
  <si>
    <t>Fish TankÂ </t>
  </si>
  <si>
    <t>Whit Stillman</t>
  </si>
  <si>
    <t>Damsels in DistressÂ </t>
  </si>
  <si>
    <t xml:space="preserve">CreatureÂ             </t>
  </si>
  <si>
    <t>Leslye Headland</t>
  </si>
  <si>
    <t>BacheloretteÂ </t>
  </si>
  <si>
    <t>Comedy|Drama|Horror|Sci-Fi|Thriller</t>
  </si>
  <si>
    <t xml:space="preserve">BrainDeadÂ             </t>
  </si>
  <si>
    <t>Bobby Roth</t>
  </si>
  <si>
    <t>Brave New GirlÂ </t>
  </si>
  <si>
    <t>Tim Heidecker</t>
  </si>
  <si>
    <t>Tim and Eric's Billion Dollar MovieÂ </t>
  </si>
  <si>
    <t xml:space="preserve">The GrandÂ             </t>
  </si>
  <si>
    <t>Summer StormÂ </t>
  </si>
  <si>
    <t>Kate Connor</t>
  </si>
  <si>
    <t>Fort McCoyÂ </t>
  </si>
  <si>
    <t>Deon Taylor</t>
  </si>
  <si>
    <t>Chain LetterÂ </t>
  </si>
  <si>
    <t>Jason Alexander</t>
  </si>
  <si>
    <t>Just LookingÂ </t>
  </si>
  <si>
    <t>The DivideÂ </t>
  </si>
  <si>
    <t>Conor McPherson</t>
  </si>
  <si>
    <t>Drama|Horror|Romance</t>
  </si>
  <si>
    <t>The EclipseÂ </t>
  </si>
  <si>
    <t>Will Canon</t>
  </si>
  <si>
    <t>DemonicÂ </t>
  </si>
  <si>
    <t>Philip Zlotorynski</t>
  </si>
  <si>
    <t>My Big Fat Independent MovieÂ </t>
  </si>
  <si>
    <t>Lance Kawas</t>
  </si>
  <si>
    <t>The DeportedÂ </t>
  </si>
  <si>
    <t>Francesca Gregorini</t>
  </si>
  <si>
    <t>Tanner HallÂ </t>
  </si>
  <si>
    <t>Marcio Garcia</t>
  </si>
  <si>
    <t>Open RoadÂ </t>
  </si>
  <si>
    <t>They Came TogetherÂ </t>
  </si>
  <si>
    <t>Craig Moss</t>
  </si>
  <si>
    <t>30 Nights of Paranormal Activity with the Devil Inside the Girl with the Dragon TattooÂ </t>
  </si>
  <si>
    <t>Michael Jai White</t>
  </si>
  <si>
    <t>Never Back Down 2: The BeatdownÂ </t>
  </si>
  <si>
    <t>Point BlankÂ </t>
  </si>
  <si>
    <t>Paolo Monico</t>
  </si>
  <si>
    <t>Four Single FathersÂ </t>
  </si>
  <si>
    <t>Youssef Delara</t>
  </si>
  <si>
    <t>Enter the Dangerous MindÂ </t>
  </si>
  <si>
    <t>Darin Scott</t>
  </si>
  <si>
    <t>Something WickedÂ </t>
  </si>
  <si>
    <t>Christian Sesma</t>
  </si>
  <si>
    <t>AWOL-72Â </t>
  </si>
  <si>
    <t>Monte Hellman</t>
  </si>
  <si>
    <t>Adventure|Crime|Drama</t>
  </si>
  <si>
    <t>IguanaÂ </t>
  </si>
  <si>
    <t>Brian Caunter</t>
  </si>
  <si>
    <t>Action|Adventure|Crime|Drama</t>
  </si>
  <si>
    <t>Chicago OvercoatÂ </t>
  </si>
  <si>
    <t>Chris D'Arienzo</t>
  </si>
  <si>
    <t>Barry MundayÂ </t>
  </si>
  <si>
    <t>Central StationÂ </t>
  </si>
  <si>
    <t>Pocketful of MiraclesÂ </t>
  </si>
  <si>
    <t>Isaac Florentine</t>
  </si>
  <si>
    <t>Close RangeÂ </t>
  </si>
  <si>
    <t>Susan Seidelman</t>
  </si>
  <si>
    <t>Boynton Beach ClubÂ </t>
  </si>
  <si>
    <t>AmnesiacÂ </t>
  </si>
  <si>
    <t>Heidi Ewing</t>
  </si>
  <si>
    <t>FreakonomicsÂ </t>
  </si>
  <si>
    <t>High TensionÂ </t>
  </si>
  <si>
    <t>Leon Ford</t>
  </si>
  <si>
    <t>Griff the InvisibleÂ </t>
  </si>
  <si>
    <t>Hank Braxtan</t>
  </si>
  <si>
    <t>UnnaturalÂ </t>
  </si>
  <si>
    <t>Hustle &amp; FlowÂ </t>
  </si>
  <si>
    <t>Some Like It HotÂ </t>
  </si>
  <si>
    <t>John Carl Buechler</t>
  </si>
  <si>
    <t>Friday the 13th Part VII: The New BloodÂ </t>
  </si>
  <si>
    <t>The Wizard of OzÂ </t>
  </si>
  <si>
    <t>Young FrankensteinÂ </t>
  </si>
  <si>
    <t>Diary of the DeadÂ </t>
  </si>
  <si>
    <t>Rajkumar Hirani</t>
  </si>
  <si>
    <t>Lage Raho Munna BhaiÂ </t>
  </si>
  <si>
    <t>Victor Nunez</t>
  </si>
  <si>
    <t>Ulee's GoldÂ </t>
  </si>
  <si>
    <t>Adventure|Family|Sport</t>
  </si>
  <si>
    <t>The Black StallionÂ </t>
  </si>
  <si>
    <t>Rohit Jugraj</t>
  </si>
  <si>
    <t>Romance</t>
  </si>
  <si>
    <t>Sardaar JiÂ </t>
  </si>
  <si>
    <t>Panjabi</t>
  </si>
  <si>
    <t>ThorbjÃ¸rn Christoffersen</t>
  </si>
  <si>
    <t>Action|Adventure|Animation|Comedy|Sci-Fi</t>
  </si>
  <si>
    <t>Journey to SaturnÂ </t>
  </si>
  <si>
    <t>Donovan's ReefÂ </t>
  </si>
  <si>
    <t>Alex van Warmerdam</t>
  </si>
  <si>
    <t>The DressÂ </t>
  </si>
  <si>
    <t>Drama|Fantasy|Romance|War</t>
  </si>
  <si>
    <t>A Guy Named JoeÂ </t>
  </si>
  <si>
    <t>Blazing SaddlesÂ </t>
  </si>
  <si>
    <t>Friday the 13th: The Final ChapterÂ </t>
  </si>
  <si>
    <t>Pawel Pawlikowski</t>
  </si>
  <si>
    <t>IdaÂ </t>
  </si>
  <si>
    <t>MauriceÂ </t>
  </si>
  <si>
    <t>Frank Sebastiano</t>
  </si>
  <si>
    <t>Beer LeagueÂ </t>
  </si>
  <si>
    <t>Stacy Peralta</t>
  </si>
  <si>
    <t>Documentary|History|Sport</t>
  </si>
  <si>
    <t>Riding GiantsÂ </t>
  </si>
  <si>
    <t>Nacho Vigalondo</t>
  </si>
  <si>
    <t>TimecrimesÂ </t>
  </si>
  <si>
    <t>Hao Ning</t>
  </si>
  <si>
    <t>Silver MedallistÂ </t>
  </si>
  <si>
    <t>Tony Giglio</t>
  </si>
  <si>
    <t>Timber FallsÂ </t>
  </si>
  <si>
    <t>Stanley Donen</t>
  </si>
  <si>
    <t>Singin' in the RainÂ </t>
  </si>
  <si>
    <t>Joe Cross</t>
  </si>
  <si>
    <t>Fat, Sick &amp; Nearly DeadÂ </t>
  </si>
  <si>
    <t>A Haunted HouseÂ </t>
  </si>
  <si>
    <t>Dinesh D'Souza</t>
  </si>
  <si>
    <t>2016: Obama's AmericaÂ </t>
  </si>
  <si>
    <t>That Thing You Do!Â </t>
  </si>
  <si>
    <t>Tommy Lee Wallace</t>
  </si>
  <si>
    <t>Halloween III: Season of the WitchÂ </t>
  </si>
  <si>
    <t>Don Taylor</t>
  </si>
  <si>
    <t>Escape from the Planet of the ApesÂ </t>
  </si>
  <si>
    <t>HudÂ </t>
  </si>
  <si>
    <t>Leslie Small</t>
  </si>
  <si>
    <t>Kevin Hart: Let Me ExplainÂ </t>
  </si>
  <si>
    <t>My Own Private IdahoÂ </t>
  </si>
  <si>
    <t>Garden StateÂ </t>
  </si>
  <si>
    <t>Before SunriseÂ </t>
  </si>
  <si>
    <t>Ã‰ric Tessier</t>
  </si>
  <si>
    <t>Action|Drama|Horror|Thriller</t>
  </si>
  <si>
    <t>Sur le seuilÂ </t>
  </si>
  <si>
    <t>Alison Maclean</t>
  </si>
  <si>
    <t>Jesus' SonÂ </t>
  </si>
  <si>
    <t>Alice Wu</t>
  </si>
  <si>
    <t>Saving FaceÂ </t>
  </si>
  <si>
    <t>Sarah Gavron</t>
  </si>
  <si>
    <t>Brick LaneÂ </t>
  </si>
  <si>
    <t>Comedy|Crime|Drama|Sci-Fi</t>
  </si>
  <si>
    <t>Robot &amp; FrankÂ </t>
  </si>
  <si>
    <t>Isabel Coixet</t>
  </si>
  <si>
    <t>My Life Without MeÂ </t>
  </si>
  <si>
    <t>James Ponsoldt</t>
  </si>
  <si>
    <t>The Spectacular NowÂ </t>
  </si>
  <si>
    <t>Comedy|Family|Musical|Romance|Short</t>
  </si>
  <si>
    <t>Marilyn Hotchkiss' Ballroom Dancing and Charm SchoolÂ </t>
  </si>
  <si>
    <t>Comedy|Documentary|War</t>
  </si>
  <si>
    <t>ReligulousÂ </t>
  </si>
  <si>
    <t>Joshua Tickell</t>
  </si>
  <si>
    <t>FuelÂ </t>
  </si>
  <si>
    <t>Tim Boxell</t>
  </si>
  <si>
    <t>Valley of the Heart's DelightÂ </t>
  </si>
  <si>
    <t>Michael D. Sellers</t>
  </si>
  <si>
    <t>Eye of the DolphinÂ </t>
  </si>
  <si>
    <t>Reed Cowan</t>
  </si>
  <si>
    <t>8: The Mormon PropositionÂ </t>
  </si>
  <si>
    <t>James Dodson</t>
  </si>
  <si>
    <t>The Other End of the LineÂ </t>
  </si>
  <si>
    <t>AnatomyÂ </t>
  </si>
  <si>
    <t>Alex Rivera</t>
  </si>
  <si>
    <t>Sleep DealerÂ </t>
  </si>
  <si>
    <t>SuperÂ </t>
  </si>
  <si>
    <t>John Murlowski</t>
  </si>
  <si>
    <t>Christmas MailÂ </t>
  </si>
  <si>
    <t>Benni Diez</t>
  </si>
  <si>
    <t>StungÂ </t>
  </si>
  <si>
    <t>Danny Perez</t>
  </si>
  <si>
    <t>AntibirthÂ </t>
  </si>
  <si>
    <t>Get on the BusÂ </t>
  </si>
  <si>
    <t>Robby Henson</t>
  </si>
  <si>
    <t>Thr3eÂ </t>
  </si>
  <si>
    <t>IdiocracyÂ </t>
  </si>
  <si>
    <t>Zackary Adler</t>
  </si>
  <si>
    <t>The Rise of the KraysÂ </t>
  </si>
  <si>
    <t>This Is EnglandÂ </t>
  </si>
  <si>
    <t>Dominic Burns</t>
  </si>
  <si>
    <t>Alien UprisingÂ </t>
  </si>
  <si>
    <t>Bathing BeautyÂ </t>
  </si>
  <si>
    <t>Carmen Marron</t>
  </si>
  <si>
    <t>Go for It!Â </t>
  </si>
  <si>
    <t>Dancer, Texas Pop. 81Â </t>
  </si>
  <si>
    <t>Show BoatÂ </t>
  </si>
  <si>
    <t>Redemption RoadÂ </t>
  </si>
  <si>
    <t>Jason Stone</t>
  </si>
  <si>
    <t>The CallingÂ </t>
  </si>
  <si>
    <t>Jerry Rees</t>
  </si>
  <si>
    <t>The Brave Little ToasterÂ </t>
  </si>
  <si>
    <t>FantasiaÂ </t>
  </si>
  <si>
    <t>Jaco Booyens</t>
  </si>
  <si>
    <t>8 DaysÂ </t>
  </si>
  <si>
    <t>Friday the 13th Part IIIÂ </t>
  </si>
  <si>
    <t>Danny Steinmann</t>
  </si>
  <si>
    <t>Friday the 13th: A New BeginningÂ </t>
  </si>
  <si>
    <t>The Last Sin EaterÂ </t>
  </si>
  <si>
    <t>Jon Gunn</t>
  </si>
  <si>
    <t>Do You Believe?Â </t>
  </si>
  <si>
    <t>Hayley Cloake</t>
  </si>
  <si>
    <t>Impact PointÂ </t>
  </si>
  <si>
    <t>Tay Garnett</t>
  </si>
  <si>
    <t>The Valley of DecisionÂ </t>
  </si>
  <si>
    <t>Shyam Madiraju</t>
  </si>
  <si>
    <t>EdenÂ </t>
  </si>
  <si>
    <t>Harmage Singh Kalirai</t>
  </si>
  <si>
    <t>Chicken Tikka MasalaÂ </t>
  </si>
  <si>
    <t>Rita Merson</t>
  </si>
  <si>
    <t>Always WoodstockÂ </t>
  </si>
  <si>
    <t>Jack Brooks: Monster SlayerÂ </t>
  </si>
  <si>
    <t>William Wyler</t>
  </si>
  <si>
    <t>The Best Years of Our LivesÂ </t>
  </si>
  <si>
    <t>Larry Clark</t>
  </si>
  <si>
    <t>BullyÂ </t>
  </si>
  <si>
    <t>Petter NÃ¦ss</t>
  </si>
  <si>
    <t>EllingÂ </t>
  </si>
  <si>
    <t>Robert Fontaine</t>
  </si>
  <si>
    <t>Mi AmericaÂ </t>
  </si>
  <si>
    <t>[Rec]Â </t>
  </si>
  <si>
    <t>Lies in Plain SightÂ </t>
  </si>
  <si>
    <t>Dan Perri</t>
  </si>
  <si>
    <t>Comedy|Drama|Mystery|Romance|Thriller</t>
  </si>
  <si>
    <t>SharkskinÂ </t>
  </si>
  <si>
    <t>Neil Mcenery-West</t>
  </si>
  <si>
    <t>ContainmentÂ </t>
  </si>
  <si>
    <t>Anthony O'Brien</t>
  </si>
  <si>
    <t>The TimberÂ </t>
  </si>
  <si>
    <t>From Russia with LoveÂ </t>
  </si>
  <si>
    <t>Michael Herz</t>
  </si>
  <si>
    <t>Action|Comedy|Horror|Sci-Fi</t>
  </si>
  <si>
    <t>The Toxic Avenger Part IIÂ </t>
  </si>
  <si>
    <t xml:space="preserve">In the Heat of the NightÂ             </t>
  </si>
  <si>
    <t>SleeperÂ </t>
  </si>
  <si>
    <t>David Robert Mitchell</t>
  </si>
  <si>
    <t>It FollowsÂ </t>
  </si>
  <si>
    <t>Everything You Always Wanted to Know About Sex * But Were Afraid to AskÂ </t>
  </si>
  <si>
    <t>Robert Mulligan</t>
  </si>
  <si>
    <t>To Kill a MockingbirdÂ </t>
  </si>
  <si>
    <t>Mad Max 2: The Road WarriorÂ </t>
  </si>
  <si>
    <t>Chia-Liang Liu</t>
  </si>
  <si>
    <t>The Legend of Drunken MasterÂ </t>
  </si>
  <si>
    <t>Boys Don't CryÂ </t>
  </si>
  <si>
    <t>Chris Kentis</t>
  </si>
  <si>
    <t>Silent HouseÂ </t>
  </si>
  <si>
    <t>The Lives of OthersÂ </t>
  </si>
  <si>
    <t>Alex Kendrick</t>
  </si>
  <si>
    <t>CourageousÂ </t>
  </si>
  <si>
    <t>Robert Rossen</t>
  </si>
  <si>
    <t>The HustlerÂ </t>
  </si>
  <si>
    <t>Jack Conway</t>
  </si>
  <si>
    <t>Adventure|Drama|Romance|Western</t>
  </si>
  <si>
    <t>Boom TownÂ </t>
  </si>
  <si>
    <t>Sylvain Chomet</t>
  </si>
  <si>
    <t>Animation|Comedy|Drama</t>
  </si>
  <si>
    <t>The Triplets of BellevilleÂ </t>
  </si>
  <si>
    <t>Chris Eyre</t>
  </si>
  <si>
    <t>Smoke SignalsÂ </t>
  </si>
  <si>
    <t>American SplendorÂ </t>
  </si>
  <si>
    <t>Before SunsetÂ </t>
  </si>
  <si>
    <t>Amores PerrosÂ </t>
  </si>
  <si>
    <t>ThirteenÂ </t>
  </si>
  <si>
    <t>Elia Kazan</t>
  </si>
  <si>
    <t>Gentleman's AgreementÂ </t>
  </si>
  <si>
    <t>Debra Granik</t>
  </si>
  <si>
    <t>Winter's BoneÂ </t>
  </si>
  <si>
    <t>Adventure|Documentary|Drama|Sport</t>
  </si>
  <si>
    <t>Touching the VoidÂ </t>
  </si>
  <si>
    <t>Henry King</t>
  </si>
  <si>
    <t>Alexander's Ragtime BandÂ </t>
  </si>
  <si>
    <t>Miranda July</t>
  </si>
  <si>
    <t>Me and You and Everyone We KnowÂ </t>
  </si>
  <si>
    <t>Crime|Documentary</t>
  </si>
  <si>
    <t>Inside JobÂ </t>
  </si>
  <si>
    <t>Max Joseph</t>
  </si>
  <si>
    <t>We Are Your FriendsÂ </t>
  </si>
  <si>
    <t>Jim Jarmusch</t>
  </si>
  <si>
    <t>Ghost Dog: The Way of the SamuraiÂ </t>
  </si>
  <si>
    <t>Harsh TimesÂ </t>
  </si>
  <si>
    <t>CaptiveÂ </t>
  </si>
  <si>
    <t>Full FrontalÂ </t>
  </si>
  <si>
    <t>Kevin Tenney</t>
  </si>
  <si>
    <t>WitchboardÂ </t>
  </si>
  <si>
    <t xml:space="preserve">Strangers with CandyÂ             </t>
  </si>
  <si>
    <t>ShortbusÂ </t>
  </si>
  <si>
    <t>Ari Folman</t>
  </si>
  <si>
    <t>Animation|Biography|Documentary|Drama|History|War</t>
  </si>
  <si>
    <t>Waltz with BashirÂ </t>
  </si>
  <si>
    <t>Gary Rogers</t>
  </si>
  <si>
    <t>The Book of Mormon Movie, Volume 1: The JourneyÂ </t>
  </si>
  <si>
    <t>Documentary|War</t>
  </si>
  <si>
    <t>No End in SightÂ </t>
  </si>
  <si>
    <t>Marielle Heller</t>
  </si>
  <si>
    <t>The Diary of a Teenage GirlÂ </t>
  </si>
  <si>
    <t xml:space="preserve">Get RealÂ             </t>
  </si>
  <si>
    <t>David Sington</t>
  </si>
  <si>
    <t>Documentary|History</t>
  </si>
  <si>
    <t>In the Shadow of the MoonÂ </t>
  </si>
  <si>
    <t>Kelly Reichardt</t>
  </si>
  <si>
    <t>Meek's CutoffÂ </t>
  </si>
  <si>
    <t>Biography|Documentary|History</t>
  </si>
  <si>
    <t>Inside Deep ThroatÂ </t>
  </si>
  <si>
    <t>Bob Giraldi</t>
  </si>
  <si>
    <t>Dinner RushÂ </t>
  </si>
  <si>
    <t>ClockwatchersÂ </t>
  </si>
  <si>
    <t>Huck Botko</t>
  </si>
  <si>
    <t>The Virginity HitÂ </t>
  </si>
  <si>
    <t>SubwayÂ </t>
  </si>
  <si>
    <t>David Duchovny</t>
  </si>
  <si>
    <t>House of DÂ </t>
  </si>
  <si>
    <t>Mitchell Lichtenstein</t>
  </si>
  <si>
    <t>TeethÂ </t>
  </si>
  <si>
    <t>Lance Mungia</t>
  </si>
  <si>
    <t>Action|Adventure|Comedy|Drama|Music|Sci-Fi</t>
  </si>
  <si>
    <t>Six-String SamuraiÂ </t>
  </si>
  <si>
    <t>Kundan Shah</t>
  </si>
  <si>
    <t>Hum To Mohabbat KaregaÂ </t>
  </si>
  <si>
    <t>Biography|Comedy|Drama|Music</t>
  </si>
  <si>
    <t>It's All Gone Pete TongÂ </t>
  </si>
  <si>
    <t>Hue Rhodes</t>
  </si>
  <si>
    <t>Saint John of Las VegasÂ </t>
  </si>
  <si>
    <t>24 7: Twenty Four SevenÂ </t>
  </si>
  <si>
    <t>StonewallÂ </t>
  </si>
  <si>
    <t xml:space="preserve">EurekaÂ             </t>
  </si>
  <si>
    <t>Jugal Hansraj</t>
  </si>
  <si>
    <t>Animation|Comedy|Family|Romance</t>
  </si>
  <si>
    <t>Roadside RomeoÂ </t>
  </si>
  <si>
    <t>Danny Provenzano</t>
  </si>
  <si>
    <t>This Thing of OursÂ </t>
  </si>
  <si>
    <t>Bill Muir</t>
  </si>
  <si>
    <t>The Lost Medallion: The Adventures of Billy StoneÂ </t>
  </si>
  <si>
    <t>The Last Five YearsÂ </t>
  </si>
  <si>
    <t>Noah Buschel</t>
  </si>
  <si>
    <t>The Missing PersonÂ </t>
  </si>
  <si>
    <t>Brian Yuzna</t>
  </si>
  <si>
    <t>Horror|Romance|Sci-Fi</t>
  </si>
  <si>
    <t>Return of the Living Dead IIIÂ </t>
  </si>
  <si>
    <t>Hunter Richards</t>
  </si>
  <si>
    <t>LondonÂ </t>
  </si>
  <si>
    <t>Laurie Collyer</t>
  </si>
  <si>
    <t>SherrybabyÂ </t>
  </si>
  <si>
    <t>Aaron Hann</t>
  </si>
  <si>
    <t>CircleÂ </t>
  </si>
  <si>
    <t>Eden LakeÂ </t>
  </si>
  <si>
    <t>PlushÂ </t>
  </si>
  <si>
    <t>Phil Claydon</t>
  </si>
  <si>
    <t>Action|Comedy|Fantasy|Horror</t>
  </si>
  <si>
    <t>Vampire KillersÂ </t>
  </si>
  <si>
    <t>Ralph Ziman</t>
  </si>
  <si>
    <t>Gangster's Paradise: JerusalemaÂ </t>
  </si>
  <si>
    <t>John Simpson</t>
  </si>
  <si>
    <t>Freeze FrameÂ </t>
  </si>
  <si>
    <t>Colin Minihan</t>
  </si>
  <si>
    <t>Grave EncountersÂ </t>
  </si>
  <si>
    <t>Conor McMahon</t>
  </si>
  <si>
    <t>StitchesÂ </t>
  </si>
  <si>
    <t>Chris Shadley</t>
  </si>
  <si>
    <t>Nine DeadÂ </t>
  </si>
  <si>
    <t>Simon Napier-Bell</t>
  </si>
  <si>
    <t>To Be Frank, Sinatra at 100Â </t>
  </si>
  <si>
    <t>BananasÂ </t>
  </si>
  <si>
    <t>Simon Yin</t>
  </si>
  <si>
    <t>SupercapitalistÂ </t>
  </si>
  <si>
    <t>Jeff Crook</t>
  </si>
  <si>
    <t>RockawayÂ </t>
  </si>
  <si>
    <t xml:space="preserve">WingsÂ             </t>
  </si>
  <si>
    <t>Orson Welles</t>
  </si>
  <si>
    <t>Crime|Drama|Film-Noir|Mystery|Thriller</t>
  </si>
  <si>
    <t>The Lady from ShanghaiÂ </t>
  </si>
  <si>
    <t>Dave Payne</t>
  </si>
  <si>
    <t>No Man's Land: The Rise of ReekerÂ </t>
  </si>
  <si>
    <t>HighwayÂ </t>
  </si>
  <si>
    <t>Small ApartmentsÂ </t>
  </si>
  <si>
    <t>Brad Copeland</t>
  </si>
  <si>
    <t>Coffee TownÂ </t>
  </si>
  <si>
    <t>Paul Bunnell</t>
  </si>
  <si>
    <t>Comedy|Fantasy|Musical|Sci-Fi</t>
  </si>
  <si>
    <t>The Ghastly Love of Johnny XÂ </t>
  </si>
  <si>
    <t>Phil Morrison</t>
  </si>
  <si>
    <t>All Is BrightÂ </t>
  </si>
  <si>
    <t>Harald Reinl</t>
  </si>
  <si>
    <t>The Torture Chamber of Dr. SadismÂ </t>
  </si>
  <si>
    <t>Straight A'sÂ </t>
  </si>
  <si>
    <t>A Funny Thing Happened on the Way to the ForumÂ </t>
  </si>
  <si>
    <t>Slacker UprisingÂ </t>
  </si>
  <si>
    <t>Tanner Beard</t>
  </si>
  <si>
    <t>Action|Adventure|History|Western</t>
  </si>
  <si>
    <t>The Legend of Hell's Gate: An American ConspiracyÂ </t>
  </si>
  <si>
    <t>Scott Dow</t>
  </si>
  <si>
    <t>The Walking DeceasedÂ </t>
  </si>
  <si>
    <t>Derick Martini</t>
  </si>
  <si>
    <t>The Curse of Downers GroveÂ </t>
  </si>
  <si>
    <t>Jerry Dugan</t>
  </si>
  <si>
    <t>Shark LakeÂ </t>
  </si>
  <si>
    <t>Tim Hunter</t>
  </si>
  <si>
    <t>River's EdgeÂ </t>
  </si>
  <si>
    <t>NorthforkÂ </t>
  </si>
  <si>
    <t>The Marine 4: Moving TargetÂ </t>
  </si>
  <si>
    <t>BuriedÂ </t>
  </si>
  <si>
    <t>Richard Ayoade</t>
  </si>
  <si>
    <t>SubmarineÂ </t>
  </si>
  <si>
    <t>Jehane Noujaim</t>
  </si>
  <si>
    <t>Documentary|Drama|History|News</t>
  </si>
  <si>
    <t>The SquareÂ </t>
  </si>
  <si>
    <t>Pascal Arnold</t>
  </si>
  <si>
    <t>One to AnotherÂ </t>
  </si>
  <si>
    <t>Remo</t>
  </si>
  <si>
    <t>ABCD (Any Body Can Dance)Â </t>
  </si>
  <si>
    <t>Biography|Crime|Documentary|History|Thriller</t>
  </si>
  <si>
    <t>Man on WireÂ </t>
  </si>
  <si>
    <t>John Laing</t>
  </si>
  <si>
    <t>AbandonedÂ </t>
  </si>
  <si>
    <t>Jamal Hill</t>
  </si>
  <si>
    <t>Brotherly LoveÂ </t>
  </si>
  <si>
    <t>Daniel Stamm</t>
  </si>
  <si>
    <t>The Last ExorcismÂ </t>
  </si>
  <si>
    <t>Nowhere BoyÂ </t>
  </si>
  <si>
    <t>A Streetcar Named DesireÂ </t>
  </si>
  <si>
    <t>Dr. Strangelove or: How I Learned to Stop Worrying and Love the BombÂ </t>
  </si>
  <si>
    <t>Carlos Carrera</t>
  </si>
  <si>
    <t>El crimen del padre AmaroÂ </t>
  </si>
  <si>
    <t>Benh Zeitlin</t>
  </si>
  <si>
    <t>Beasts of the Southern WildÂ </t>
  </si>
  <si>
    <t>J. Lee Thompson</t>
  </si>
  <si>
    <t>Battle for the Planet of the ApesÂ </t>
  </si>
  <si>
    <t>Maggie Greenwald</t>
  </si>
  <si>
    <t>SongcatcherÂ </t>
  </si>
  <si>
    <t>Vera Farmiga</t>
  </si>
  <si>
    <t>Higher GroundÂ </t>
  </si>
  <si>
    <t>Vijay Chandar</t>
  </si>
  <si>
    <t>VaaluÂ </t>
  </si>
  <si>
    <t>Tamil</t>
  </si>
  <si>
    <t>The Greatest Movie Ever SoldÂ </t>
  </si>
  <si>
    <t>Jonathan Wacks</t>
  </si>
  <si>
    <t>Ed and His Dead MotherÂ </t>
  </si>
  <si>
    <t>Khyentse Norbu</t>
  </si>
  <si>
    <t>Travelers and MagiciansÂ </t>
  </si>
  <si>
    <t>Dzongkha</t>
  </si>
  <si>
    <t>Hang 'Em HighÂ </t>
  </si>
  <si>
    <t>Crime|Drama|Film-Noir</t>
  </si>
  <si>
    <t>Deadline - U.S.A.Â </t>
  </si>
  <si>
    <t>Tony Krantz</t>
  </si>
  <si>
    <t>SublimeÂ </t>
  </si>
  <si>
    <t>Mitchell Altieri</t>
  </si>
  <si>
    <t>A Beginner's Guide to SnuffÂ </t>
  </si>
  <si>
    <t>W.D. Hogan</t>
  </si>
  <si>
    <t>Independence DaysasterÂ </t>
  </si>
  <si>
    <t>Corey Grant</t>
  </si>
  <si>
    <t>Dysfunctional FriendsÂ </t>
  </si>
  <si>
    <t>Run Lola RunÂ </t>
  </si>
  <si>
    <t>Lucky McKee</t>
  </si>
  <si>
    <t>MayÂ </t>
  </si>
  <si>
    <t>Richard Boddington</t>
  </si>
  <si>
    <t>Against the WildÂ </t>
  </si>
  <si>
    <t>David Hunt</t>
  </si>
  <si>
    <t>Living Dark: The Story of Ted the CaverÂ </t>
  </si>
  <si>
    <t>Under the Same MoonÂ </t>
  </si>
  <si>
    <t>Conquest of the Planet of the ApesÂ </t>
  </si>
  <si>
    <t>In the BedroomÂ </t>
  </si>
  <si>
    <t>Steven R. Monroe</t>
  </si>
  <si>
    <t>I Spit on Your GraveÂ </t>
  </si>
  <si>
    <t>Mark Illsley</t>
  </si>
  <si>
    <t>Happy, TexasÂ </t>
  </si>
  <si>
    <t>My Summer of LoveÂ </t>
  </si>
  <si>
    <t>Ritesh Batra</t>
  </si>
  <si>
    <t>The LunchboxÂ </t>
  </si>
  <si>
    <t>Sally Potter</t>
  </si>
  <si>
    <t>YesÂ </t>
  </si>
  <si>
    <t>You Can't Take It with YouÂ </t>
  </si>
  <si>
    <t>From Here to EternityÂ </t>
  </si>
  <si>
    <t>She Wore a Yellow RibbonÂ </t>
  </si>
  <si>
    <t>Brad J. Silverman</t>
  </si>
  <si>
    <t>Grace UnpluggedÂ </t>
  </si>
  <si>
    <t>Dave Meyers</t>
  </si>
  <si>
    <t>FoolishÂ </t>
  </si>
  <si>
    <t>David M. Matthews</t>
  </si>
  <si>
    <t>N-SecureÂ </t>
  </si>
  <si>
    <t>Nadine Labaki</t>
  </si>
  <si>
    <t>CaramelÂ </t>
  </si>
  <si>
    <t>LluÃ­s QuÃ­lez</t>
  </si>
  <si>
    <t>Out of the DarkÂ </t>
  </si>
  <si>
    <t>Eytan Fox</t>
  </si>
  <si>
    <t>The BubbleÂ </t>
  </si>
  <si>
    <t>The ConversationÂ </t>
  </si>
  <si>
    <t>Romesh Sharma</t>
  </si>
  <si>
    <t>Dil Jo Bhi Kahey...Â </t>
  </si>
  <si>
    <t>FranÃ§ois Truffaut</t>
  </si>
  <si>
    <t>Mississippi MermaidÂ </t>
  </si>
  <si>
    <t>Adam Goldberg</t>
  </si>
  <si>
    <t>I Love Your WorkÂ </t>
  </si>
  <si>
    <t>Travis Zariwny</t>
  </si>
  <si>
    <t>Cabin FeverÂ </t>
  </si>
  <si>
    <t>Adrienne Shelly</t>
  </si>
  <si>
    <t>WaitressÂ </t>
  </si>
  <si>
    <t>Newt Arnold</t>
  </si>
  <si>
    <t>BloodsportÂ </t>
  </si>
  <si>
    <t>Mr. Smith Goes to WashingtonÂ </t>
  </si>
  <si>
    <t>KidsÂ </t>
  </si>
  <si>
    <t>The Squid and the WhaleÂ </t>
  </si>
  <si>
    <t>Kissing Jessica SteinÂ </t>
  </si>
  <si>
    <t>Kickboxer: VengeanceÂ </t>
  </si>
  <si>
    <t>Film-Noir|Mystery|Romance|Thriller</t>
  </si>
  <si>
    <t>SpellboundÂ </t>
  </si>
  <si>
    <t>ExoticaÂ </t>
  </si>
  <si>
    <t>Buffalo '66Â </t>
  </si>
  <si>
    <t>InsidiousÂ </t>
  </si>
  <si>
    <t>Alex Cox</t>
  </si>
  <si>
    <t>Comedy|Crime|Sci-Fi|Thriller</t>
  </si>
  <si>
    <t>Repo ManÂ </t>
  </si>
  <si>
    <t>FabiÃ¡n Bielinsky</t>
  </si>
  <si>
    <t>Nine QueensÂ </t>
  </si>
  <si>
    <t>Dror Moreh</t>
  </si>
  <si>
    <t>The GatekeepersÂ </t>
  </si>
  <si>
    <t>Rebecca Miller</t>
  </si>
  <si>
    <t>The Ballad of Jack and RoseÂ </t>
  </si>
  <si>
    <t>Maggie Carey</t>
  </si>
  <si>
    <t>The To Do ListÂ </t>
  </si>
  <si>
    <t>Killing ZoeÂ </t>
  </si>
  <si>
    <t>Henry Bean</t>
  </si>
  <si>
    <t>The BelieverÂ </t>
  </si>
  <si>
    <t>Snow AngelsÂ </t>
  </si>
  <si>
    <t>Simeon Rice</t>
  </si>
  <si>
    <t>UnsulliedÂ </t>
  </si>
  <si>
    <t>Session 9Â </t>
  </si>
  <si>
    <t>Jeff Garlin</t>
  </si>
  <si>
    <t>I Want Someone to Eat Cheese WithÂ </t>
  </si>
  <si>
    <t>Qasim Basir</t>
  </si>
  <si>
    <t>Mooz-LumÂ </t>
  </si>
  <si>
    <t>Adam Green</t>
  </si>
  <si>
    <t>HatchetÂ </t>
  </si>
  <si>
    <t>Charles Chaplin</t>
  </si>
  <si>
    <t>Modern TimesÂ </t>
  </si>
  <si>
    <t>Pete Jones</t>
  </si>
  <si>
    <t>Stolen SummerÂ </t>
  </si>
  <si>
    <t>Bruce Campbell</t>
  </si>
  <si>
    <t>My Name Is BruceÂ </t>
  </si>
  <si>
    <t>The SalonÂ </t>
  </si>
  <si>
    <t>Adam Carolla</t>
  </si>
  <si>
    <t>Road HardÂ </t>
  </si>
  <si>
    <t>Forty Shades of BlueÂ </t>
  </si>
  <si>
    <t>AmigoÂ </t>
  </si>
  <si>
    <t>Bruce McDonald</t>
  </si>
  <si>
    <t>PontypoolÂ </t>
  </si>
  <si>
    <t>James Mottern</t>
  </si>
  <si>
    <t>TruckerÂ </t>
  </si>
  <si>
    <t>Jaime Zevallos</t>
  </si>
  <si>
    <t>Me You and Five BucksÂ </t>
  </si>
  <si>
    <t>The Lords of SalemÂ </t>
  </si>
  <si>
    <t>Gerard Johnstone</t>
  </si>
  <si>
    <t>HouseboundÂ </t>
  </si>
  <si>
    <t>Robert Greenwald</t>
  </si>
  <si>
    <t>Wal-Mart: The High Cost of Low PriceÂ </t>
  </si>
  <si>
    <t>David Ray</t>
  </si>
  <si>
    <t>Fetching CodyÂ </t>
  </si>
  <si>
    <t>Dave Rodriguez</t>
  </si>
  <si>
    <t>Once Upon a Time in QueensÂ </t>
  </si>
  <si>
    <t>Nae Caranfil</t>
  </si>
  <si>
    <t>Closer to the MoonÂ </t>
  </si>
  <si>
    <t>David Winning</t>
  </si>
  <si>
    <t>Mutant WorldÂ </t>
  </si>
  <si>
    <t>Frank Lotito</t>
  </si>
  <si>
    <t>Growing Up SmithÂ </t>
  </si>
  <si>
    <t>Timothy Woodward Jr.</t>
  </si>
  <si>
    <t>CheckmateÂ </t>
  </si>
  <si>
    <t>Tara Subkoff</t>
  </si>
  <si>
    <t>#HorrorÂ </t>
  </si>
  <si>
    <t>Russell Friedenberg</t>
  </si>
  <si>
    <t>Wind WalkersÂ </t>
  </si>
  <si>
    <t>William Cottrell</t>
  </si>
  <si>
    <t>Snow White and the Seven DwarfsÂ </t>
  </si>
  <si>
    <t>Lucrecia Martel</t>
  </si>
  <si>
    <t>The Holy GirlÂ </t>
  </si>
  <si>
    <t>Edward Dmytryk</t>
  </si>
  <si>
    <t>ShalakoÂ </t>
  </si>
  <si>
    <t>Zak Penn</t>
  </si>
  <si>
    <t>Adventure|Comedy|Horror</t>
  </si>
  <si>
    <t>Incident at Loch NessÂ </t>
  </si>
  <si>
    <t>Alex Ranarivelo</t>
  </si>
  <si>
    <t>The Dog LoverÂ </t>
  </si>
  <si>
    <t>Girl HouseÂ </t>
  </si>
  <si>
    <t>Mathieu Amalric</t>
  </si>
  <si>
    <t>The Blue RoomÂ </t>
  </si>
  <si>
    <t>David Worth</t>
  </si>
  <si>
    <t>House at the End of the DriveÂ </t>
  </si>
  <si>
    <t>Leslie H. Martinson</t>
  </si>
  <si>
    <t>Batman: The MovieÂ </t>
  </si>
  <si>
    <t>Lock, Stock and Two Smoking BarrelsÂ </t>
  </si>
  <si>
    <t>Robert M. Young</t>
  </si>
  <si>
    <t>The Ballad of Gregorio CortezÂ </t>
  </si>
  <si>
    <t>Action|Crime|Drama|Mystery</t>
  </si>
  <si>
    <t xml:space="preserve">The Streets of San FranciscoÂ             </t>
  </si>
  <si>
    <t>The CelebrationÂ </t>
  </si>
  <si>
    <t>Steve Buscemi</t>
  </si>
  <si>
    <t>Trees LoungeÂ </t>
  </si>
  <si>
    <t>Ham Tran</t>
  </si>
  <si>
    <t>Journey from the FallÂ </t>
  </si>
  <si>
    <t>Vietnamese</t>
  </si>
  <si>
    <t>Rich Cowan</t>
  </si>
  <si>
    <t>The BasketÂ </t>
  </si>
  <si>
    <t>Boris Rodriguez</t>
  </si>
  <si>
    <t>Eddie: The Sleepwalking CannibalÂ </t>
  </si>
  <si>
    <t xml:space="preserve">Space: Above and BeyondÂ             </t>
  </si>
  <si>
    <t>Sadyk Sher-Niyaz</t>
  </si>
  <si>
    <t>Queen of the MountainsÂ </t>
  </si>
  <si>
    <t>Paul Donovan</t>
  </si>
  <si>
    <t>Def-Con 4Â </t>
  </si>
  <si>
    <t>Jonathan Kesselman</t>
  </si>
  <si>
    <t>The Hebrew HammerÂ </t>
  </si>
  <si>
    <t>Arjun Sablok</t>
  </si>
  <si>
    <t>Neal 'N' NikkiÂ </t>
  </si>
  <si>
    <t>The 41-Year-Old Virgin Who Knocked Up Sarah Marshall and Felt Superbad About ItÂ </t>
  </si>
  <si>
    <t>Tyler Oliver</t>
  </si>
  <si>
    <t>Horror|Romance|Thriller</t>
  </si>
  <si>
    <t>Forget Me NotÂ </t>
  </si>
  <si>
    <t>Drama|Film-Noir|Mystery|Thriller</t>
  </si>
  <si>
    <t>RebeccaÂ </t>
  </si>
  <si>
    <t>Friday the 13th Part 2Â </t>
  </si>
  <si>
    <t>Drama|Film-Noir</t>
  </si>
  <si>
    <t>The Lost WeekendÂ </t>
  </si>
  <si>
    <t>Douglas Cheek</t>
  </si>
  <si>
    <t>C.H.U.D.Â </t>
  </si>
  <si>
    <t>Filly BrownÂ </t>
  </si>
  <si>
    <t>Deryck Broom</t>
  </si>
  <si>
    <t>The Lion of JudahÂ </t>
  </si>
  <si>
    <t>Henry Hathaway</t>
  </si>
  <si>
    <t>Crime|Film-Noir|Thriller</t>
  </si>
  <si>
    <t>NiagaraÂ </t>
  </si>
  <si>
    <t>How Green Was My ValleyÂ </t>
  </si>
  <si>
    <t xml:space="preserve">The Girlfriend ExperienceÂ             </t>
  </si>
  <si>
    <t>Da Sweet Blood of JesusÂ </t>
  </si>
  <si>
    <t>Sex, Lies, and VideotapeÂ </t>
  </si>
  <si>
    <t>SawÂ </t>
  </si>
  <si>
    <t>Super TroopersÂ </t>
  </si>
  <si>
    <t>Giovanni Zelko</t>
  </si>
  <si>
    <t>The AlgerianÂ </t>
  </si>
  <si>
    <t>Claudia Sainte-Luce</t>
  </si>
  <si>
    <t>The Amazing CatfishÂ </t>
  </si>
  <si>
    <t>Monsoon WeddingÂ </t>
  </si>
  <si>
    <t>You Can Count on MeÂ </t>
  </si>
  <si>
    <t>The Trouble with HarryÂ </t>
  </si>
  <si>
    <t>Jamie Babbit</t>
  </si>
  <si>
    <t>But I'm a CheerleaderÂ </t>
  </si>
  <si>
    <t>David Boyd</t>
  </si>
  <si>
    <t>Home RunÂ </t>
  </si>
  <si>
    <t>Reservoir DogsÂ </t>
  </si>
  <si>
    <t>The Blue BirdÂ </t>
  </si>
  <si>
    <t>The Good, the Bad and the UglyÂ </t>
  </si>
  <si>
    <t>Anna Muylaert</t>
  </si>
  <si>
    <t>The Second MotherÂ </t>
  </si>
  <si>
    <t>Steve Taylor</t>
  </si>
  <si>
    <t>Blue Like JazzÂ </t>
  </si>
  <si>
    <t>Kurt Voss</t>
  </si>
  <si>
    <t>Down and Out with the DollsÂ </t>
  </si>
  <si>
    <t>Pink Ribbons, Inc.Â </t>
  </si>
  <si>
    <t>James David Pasternak</t>
  </si>
  <si>
    <t>Certifiably JonathanÂ </t>
  </si>
  <si>
    <t>Laurent Bouhnik</t>
  </si>
  <si>
    <t>QÂ </t>
  </si>
  <si>
    <t>Tom Sanchez</t>
  </si>
  <si>
    <t>The Knife of Don JuanÂ </t>
  </si>
  <si>
    <t>David Caffrey</t>
  </si>
  <si>
    <t>Grand Theft ParsonsÂ </t>
  </si>
  <si>
    <t>Adam Jay Epstein</t>
  </si>
  <si>
    <t>Extreme MovieÂ </t>
  </si>
  <si>
    <t>Action|Adventure|Romance|War</t>
  </si>
  <si>
    <t>The Charge of the Light BrigadeÂ </t>
  </si>
  <si>
    <t>Justin Thomas Ostensen</t>
  </si>
  <si>
    <t>Below ZeroÂ </t>
  </si>
  <si>
    <t>Brenton Spencer</t>
  </si>
  <si>
    <t>Action|Horror|Mystery|Thriller</t>
  </si>
  <si>
    <t>CrowsnestÂ </t>
  </si>
  <si>
    <t>Adventure|Comedy|Sport</t>
  </si>
  <si>
    <t>AirborneÂ </t>
  </si>
  <si>
    <t>Ossie Davis</t>
  </si>
  <si>
    <t>Cotton Comes to HarlemÂ </t>
  </si>
  <si>
    <t>Jay Alaimo</t>
  </si>
  <si>
    <t>The Wicked WithinÂ </t>
  </si>
  <si>
    <t>Dylan Bank</t>
  </si>
  <si>
    <t>Bleeding HeartsÂ </t>
  </si>
  <si>
    <t>Rob McKittrick</t>
  </si>
  <si>
    <t>Waiting...Â </t>
  </si>
  <si>
    <t>Dead Man's ShoesÂ </t>
  </si>
  <si>
    <t xml:space="preserve">Wolf CreekÂ             </t>
  </si>
  <si>
    <t>Jeff Burr</t>
  </si>
  <si>
    <t>From a Whisper to a ScreamÂ </t>
  </si>
  <si>
    <t>Harry Gantz</t>
  </si>
  <si>
    <t>Sex with StrangersÂ </t>
  </si>
  <si>
    <t>Guy Maddin</t>
  </si>
  <si>
    <t>Comedy|Horror|Musical</t>
  </si>
  <si>
    <t>Dracula: Pages from a Virgin's DiaryÂ </t>
  </si>
  <si>
    <t>Regardt van den Bergh</t>
  </si>
  <si>
    <t>Faith Like PotatoesÂ </t>
  </si>
  <si>
    <t>Panos Cosmatos</t>
  </si>
  <si>
    <t>Beyond the Black RainbowÂ </t>
  </si>
  <si>
    <t>Gareth Evans</t>
  </si>
  <si>
    <t>The Raid: RedemptionÂ </t>
  </si>
  <si>
    <t>Indonesian</t>
  </si>
  <si>
    <t>Matthew R. Anderson</t>
  </si>
  <si>
    <t>The Dead UndeadÂ </t>
  </si>
  <si>
    <t>Joe Marino</t>
  </si>
  <si>
    <t>The Vatican ExorcismsÂ </t>
  </si>
  <si>
    <t>CasablancaÂ </t>
  </si>
  <si>
    <t>Joel Anderson</t>
  </si>
  <si>
    <t>Lake MungoÂ </t>
  </si>
  <si>
    <t>Shimit Amin</t>
  </si>
  <si>
    <t>Rocket Singh: Salesman of the YearÂ </t>
  </si>
  <si>
    <t>Douglas Trumbull</t>
  </si>
  <si>
    <t>Silent RunningÂ </t>
  </si>
  <si>
    <t>RockyÂ </t>
  </si>
  <si>
    <t>Mona Fastvold</t>
  </si>
  <si>
    <t>The SleepwalkerÂ </t>
  </si>
  <si>
    <t>Adventure|Comedy|History</t>
  </si>
  <si>
    <t>Tom JonesÂ </t>
  </si>
  <si>
    <t>Levan Gabriadze</t>
  </si>
  <si>
    <t>UnfriendedÂ </t>
  </si>
  <si>
    <t>Taxi DriverÂ </t>
  </si>
  <si>
    <t>The HowlingÂ </t>
  </si>
  <si>
    <t>Dr. NoÂ </t>
  </si>
  <si>
    <t>Bradley Parker</t>
  </si>
  <si>
    <t>Chernobyl DiariesÂ </t>
  </si>
  <si>
    <t>Clive Barker</t>
  </si>
  <si>
    <t>HellraiserÂ </t>
  </si>
  <si>
    <t>Harold Cronk</t>
  </si>
  <si>
    <t>God's Not Dead 2Â </t>
  </si>
  <si>
    <t>Cry_WolfÂ </t>
  </si>
  <si>
    <t>Takao Okawara</t>
  </si>
  <si>
    <t>Godzilla 2000Â </t>
  </si>
  <si>
    <t>Blue ValentineÂ </t>
  </si>
  <si>
    <t>Duncan Tucker</t>
  </si>
  <si>
    <t>TransamericaÂ </t>
  </si>
  <si>
    <t>The Devil InsideÂ </t>
  </si>
  <si>
    <t>Russ Meyer</t>
  </si>
  <si>
    <t>Beyond the Valley of the DollsÂ </t>
  </si>
  <si>
    <t>Robert D. Webb</t>
  </si>
  <si>
    <t>Love Me TenderÂ </t>
  </si>
  <si>
    <t>An Inconvenient TruthÂ </t>
  </si>
  <si>
    <t>Allan Dwan</t>
  </si>
  <si>
    <t>Action|Drama|Romance|War</t>
  </si>
  <si>
    <t>Sands of Iwo JimaÂ </t>
  </si>
  <si>
    <t>Biography|Documentary|Music</t>
  </si>
  <si>
    <t>Shine a LightÂ </t>
  </si>
  <si>
    <t>The Green InfernoÂ </t>
  </si>
  <si>
    <t>Andrew Steggall</t>
  </si>
  <si>
    <t>DepartureÂ </t>
  </si>
  <si>
    <t>Ben Lewin</t>
  </si>
  <si>
    <t>The SessionsÂ </t>
  </si>
  <si>
    <t>Robert Kenner</t>
  </si>
  <si>
    <t>Food, Inc.Â </t>
  </si>
  <si>
    <t>October BabyÂ </t>
  </si>
  <si>
    <t>Next Stop WonderlandÂ </t>
  </si>
  <si>
    <t>Craig Johnson</t>
  </si>
  <si>
    <t>The Skeleton TwinsÂ </t>
  </si>
  <si>
    <t>Sean Durkin</t>
  </si>
  <si>
    <t>Martha Marcy May MarleneÂ </t>
  </si>
  <si>
    <t>Gillian Robespierre</t>
  </si>
  <si>
    <t>Obvious ChildÂ </t>
  </si>
  <si>
    <t>Courtney Hunt</t>
  </si>
  <si>
    <t>Frozen RiverÂ </t>
  </si>
  <si>
    <t>Morgan Neville</t>
  </si>
  <si>
    <t>20 Feet from StardomÂ </t>
  </si>
  <si>
    <t>Two Girls and a GuyÂ </t>
  </si>
  <si>
    <t>Walking and TalkingÂ </t>
  </si>
  <si>
    <t>Chris Paine</t>
  </si>
  <si>
    <t>Who Killed the Electric Car?Â </t>
  </si>
  <si>
    <t>Greg Berlanti</t>
  </si>
  <si>
    <t>The Broken Hearts Club: A Romantic ComedyÂ </t>
  </si>
  <si>
    <t>Comedy|Fantasy|Mystery</t>
  </si>
  <si>
    <t>Bubba Ho-TepÂ </t>
  </si>
  <si>
    <t>Marc Levin</t>
  </si>
  <si>
    <t>SlamÂ </t>
  </si>
  <si>
    <t>Richard Dutcher</t>
  </si>
  <si>
    <t>Brigham CityÂ </t>
  </si>
  <si>
    <t>Khalid Mohamed</t>
  </si>
  <si>
    <t>FizaÂ </t>
  </si>
  <si>
    <t>OrgazmoÂ </t>
  </si>
  <si>
    <t>All the Real GirlsÂ </t>
  </si>
  <si>
    <t>Finn Taylor</t>
  </si>
  <si>
    <t>Dream with the FishesÂ </t>
  </si>
  <si>
    <t>Blue CarÂ </t>
  </si>
  <si>
    <t>JosÃ© Luis Valenzuela</t>
  </si>
  <si>
    <t>LuminariasÂ </t>
  </si>
  <si>
    <t>Gia Coppola</t>
  </si>
  <si>
    <t>Palo AltoÂ </t>
  </si>
  <si>
    <t>Scandar Copti</t>
  </si>
  <si>
    <t>AjamiÂ </t>
  </si>
  <si>
    <t>Goran Dukic</t>
  </si>
  <si>
    <t>Wristcutters: A Love StoryÂ </t>
  </si>
  <si>
    <t>Mike Cahill</t>
  </si>
  <si>
    <t>I OriginsÂ </t>
  </si>
  <si>
    <t>Efram Potelle</t>
  </si>
  <si>
    <t>The Battle of Shaker HeightsÂ </t>
  </si>
  <si>
    <t>Joshua Oppenheimer</t>
  </si>
  <si>
    <t>Biography|Crime|Documentary|History</t>
  </si>
  <si>
    <t>The Act of KillingÂ </t>
  </si>
  <si>
    <t>Alex Gibney</t>
  </si>
  <si>
    <t>Taxi to the Dark SideÂ </t>
  </si>
  <si>
    <t>Paul Crowder</t>
  </si>
  <si>
    <t>Once in a Lifetime: The Extraordinary Story of the New York CosmosÂ </t>
  </si>
  <si>
    <t>Rohit Jagessar</t>
  </si>
  <si>
    <t>Guiana 1838Â </t>
  </si>
  <si>
    <t>Lisa Picard Is FamousÂ </t>
  </si>
  <si>
    <t>Anthony Powell</t>
  </si>
  <si>
    <t>Adventure|Biography|Documentary|Drama</t>
  </si>
  <si>
    <t>Antarctica: A Year on IceÂ </t>
  </si>
  <si>
    <t>Kief Davidson</t>
  </si>
  <si>
    <t>A Lego BrickumentaryÂ </t>
  </si>
  <si>
    <t>Johnny Remo</t>
  </si>
  <si>
    <t>HardflipÂ </t>
  </si>
  <si>
    <t>Vivek Agnihotri</t>
  </si>
  <si>
    <t>Chocolate: Deep Dark SecretsÂ </t>
  </si>
  <si>
    <t>Ti West</t>
  </si>
  <si>
    <t>The House of the DevilÂ </t>
  </si>
  <si>
    <t>Nick Tomnay</t>
  </si>
  <si>
    <t>The Perfect HostÂ </t>
  </si>
  <si>
    <t>Safe MenÂ </t>
  </si>
  <si>
    <t>Nickolas Perry</t>
  </si>
  <si>
    <t>Speedway JunkyÂ </t>
  </si>
  <si>
    <t>Dan Zukovic</t>
  </si>
  <si>
    <t>The Last Big ThingÂ </t>
  </si>
  <si>
    <t>The SpecialsÂ </t>
  </si>
  <si>
    <t>Becky Smith</t>
  </si>
  <si>
    <t>16 to LifeÂ </t>
  </si>
  <si>
    <t>Eric Nicholas</t>
  </si>
  <si>
    <t>Alone with HerÂ </t>
  </si>
  <si>
    <t>Benjamin Dickinson</t>
  </si>
  <si>
    <t>Creative ControlÂ </t>
  </si>
  <si>
    <t>Hal Haberman</t>
  </si>
  <si>
    <t>SpecialÂ </t>
  </si>
  <si>
    <t>SparklerÂ </t>
  </si>
  <si>
    <t>A. Raven Cruz</t>
  </si>
  <si>
    <t>Action|Adventure|Comedy|Fantasy|Sci-Fi</t>
  </si>
  <si>
    <t>The Helix... LoadedÂ </t>
  </si>
  <si>
    <t>In Her Line of FireÂ </t>
  </si>
  <si>
    <t>Frank Whaley</t>
  </si>
  <si>
    <t>The Jimmy ShowÂ </t>
  </si>
  <si>
    <t>Amat Escalante</t>
  </si>
  <si>
    <t>HeliÂ </t>
  </si>
  <si>
    <t>Wajahat Rauf</t>
  </si>
  <si>
    <t>Karachi se LahoreÂ </t>
  </si>
  <si>
    <t>Urdu</t>
  </si>
  <si>
    <t>Katherine Brooks</t>
  </si>
  <si>
    <t>Loving AnnabelleÂ </t>
  </si>
  <si>
    <t>David Cross</t>
  </si>
  <si>
    <t>HitsÂ </t>
  </si>
  <si>
    <t>Randall Rubin</t>
  </si>
  <si>
    <t>Jimmy and JudyÂ </t>
  </si>
  <si>
    <t>Robert Bennett</t>
  </si>
  <si>
    <t>Frat PartyÂ </t>
  </si>
  <si>
    <t>The Party's OverÂ </t>
  </si>
  <si>
    <t>Mary Pat Kelly</t>
  </si>
  <si>
    <t>ProudÂ </t>
  </si>
  <si>
    <t>Lori Petty</t>
  </si>
  <si>
    <t>The Poker HouseÂ </t>
  </si>
  <si>
    <t>Charlie Levi</t>
  </si>
  <si>
    <t>ChildlessÂ </t>
  </si>
  <si>
    <t>Kevin Hamedani</t>
  </si>
  <si>
    <t>ZMD: Zombies of Mass DestructionÂ </t>
  </si>
  <si>
    <t>David DeCoteau</t>
  </si>
  <si>
    <t>Snow White: A Deadly SummerÂ </t>
  </si>
  <si>
    <t>Mikel Rueda</t>
  </si>
  <si>
    <t>Hidden AwayÂ </t>
  </si>
  <si>
    <t>Stefan C. Schaefer</t>
  </si>
  <si>
    <t>My Last Day Without YouÂ </t>
  </si>
  <si>
    <t>Michael Taliferro</t>
  </si>
  <si>
    <t>Steppin: The MovieÂ </t>
  </si>
  <si>
    <t>Doc Holliday's RevengeÂ </t>
  </si>
  <si>
    <t>Katie Aselton</t>
  </si>
  <si>
    <t>Black RockÂ </t>
  </si>
  <si>
    <t>Robert Heath</t>
  </si>
  <si>
    <t>Truth or DieÂ </t>
  </si>
  <si>
    <t>D. Stevens</t>
  </si>
  <si>
    <t>The PetÂ </t>
  </si>
  <si>
    <t>Jeffrey St. Jules</t>
  </si>
  <si>
    <t>Drama|Musical|Sci-Fi</t>
  </si>
  <si>
    <t>Bang Bang BabyÂ </t>
  </si>
  <si>
    <t>Robert Hall</t>
  </si>
  <si>
    <t>Fear ClinicÂ </t>
  </si>
  <si>
    <t>K. King</t>
  </si>
  <si>
    <t>Zombie HunterÂ </t>
  </si>
  <si>
    <t>Jonathan Meyers</t>
  </si>
  <si>
    <t>A Fine StepÂ </t>
  </si>
  <si>
    <t>Ralph Nelson</t>
  </si>
  <si>
    <t>CharlyÂ </t>
  </si>
  <si>
    <t>Blair Erickson</t>
  </si>
  <si>
    <t>Banshee ChapterÂ </t>
  </si>
  <si>
    <t xml:space="preserve">JesseÂ             </t>
  </si>
  <si>
    <t>Allison Burnett</t>
  </si>
  <si>
    <t>Ask Me AnythingÂ </t>
  </si>
  <si>
    <t>Richard Schenkman</t>
  </si>
  <si>
    <t>And Then Came LoveÂ </t>
  </si>
  <si>
    <t>Sanjay Rawal</t>
  </si>
  <si>
    <t>Documentary|News</t>
  </si>
  <si>
    <t>Food ChainsÂ </t>
  </si>
  <si>
    <t>On the WaterfrontÂ </t>
  </si>
  <si>
    <t>Kat Coiro</t>
  </si>
  <si>
    <t>L!fe HappensÂ </t>
  </si>
  <si>
    <t>Cristian Mungiu</t>
  </si>
  <si>
    <t>4 Months, 3 Weeks and 2 DaysÂ </t>
  </si>
  <si>
    <t>Romanian</t>
  </si>
  <si>
    <t>Brian Dorton</t>
  </si>
  <si>
    <t>The Horror Network Vol. 1Â </t>
  </si>
  <si>
    <t>Hard CandyÂ </t>
  </si>
  <si>
    <t>The QuietÂ </t>
  </si>
  <si>
    <t>Maryam Keshavarz</t>
  </si>
  <si>
    <t>CircumstanceÂ </t>
  </si>
  <si>
    <t>Persian</t>
  </si>
  <si>
    <t>Fruitvale StationÂ </t>
  </si>
  <si>
    <t>Ramaa Mosley</t>
  </si>
  <si>
    <t>Comedy|Fantasy|Thriller</t>
  </si>
  <si>
    <t>The Brass TeapotÂ </t>
  </si>
  <si>
    <t>Animation|Drama|Family</t>
  </si>
  <si>
    <t>BambiÂ </t>
  </si>
  <si>
    <t>The HammerÂ </t>
  </si>
  <si>
    <t>C. Jay Cox</t>
  </si>
  <si>
    <t>Latter DaysÂ </t>
  </si>
  <si>
    <t>Mariette Monpierre</t>
  </si>
  <si>
    <t>ElzaÂ </t>
  </si>
  <si>
    <t>Tommy Oliver</t>
  </si>
  <si>
    <t>1982Â </t>
  </si>
  <si>
    <t>Jamie Travis</t>
  </si>
  <si>
    <t>For a Good Time, Call...Â </t>
  </si>
  <si>
    <t>Celeste &amp; Jesse ForeverÂ </t>
  </si>
  <si>
    <t>Rich Christiano</t>
  </si>
  <si>
    <t>Drama|Fantasy|Sci-Fi</t>
  </si>
  <si>
    <t>Time ChangerÂ </t>
  </si>
  <si>
    <t>London to BrightonÂ </t>
  </si>
  <si>
    <t>Action|Comedy|Drama|Sci-Fi</t>
  </si>
  <si>
    <t>American HeroÂ </t>
  </si>
  <si>
    <t>Natalie Bible'</t>
  </si>
  <si>
    <t>Windsor DriveÂ </t>
  </si>
  <si>
    <t>Asghar Farhadi</t>
  </si>
  <si>
    <t>A SeparationÂ </t>
  </si>
  <si>
    <t>Justin Molotnikov</t>
  </si>
  <si>
    <t>Crying with LaughterÂ </t>
  </si>
  <si>
    <t>Welcome to the DollhouseÂ </t>
  </si>
  <si>
    <t>Ruby in ParadiseÂ </t>
  </si>
  <si>
    <t>Raising Victor VargasÂ </t>
  </si>
  <si>
    <t>Georg Wilhelm Pabst</t>
  </si>
  <si>
    <t>Pandora's BoxÂ </t>
  </si>
  <si>
    <t>Daniel Davila</t>
  </si>
  <si>
    <t>Harrison MontgomeryÂ </t>
  </si>
  <si>
    <t>Jorge Gaggero</t>
  </si>
  <si>
    <t>Live-In MaidÂ </t>
  </si>
  <si>
    <t>DeterrenceÂ </t>
  </si>
  <si>
    <t>Michael Burke</t>
  </si>
  <si>
    <t>The Mudge BoyÂ </t>
  </si>
  <si>
    <t>Catherine Jelski</t>
  </si>
  <si>
    <t>The Young UnknownsÂ </t>
  </si>
  <si>
    <t>Shane Dawson</t>
  </si>
  <si>
    <t>Not CoolÂ </t>
  </si>
  <si>
    <t>Dead SnowÂ </t>
  </si>
  <si>
    <t>Ryan Little</t>
  </si>
  <si>
    <t>Action|Adventure|Drama|War</t>
  </si>
  <si>
    <t>Saints and SoldiersÂ </t>
  </si>
  <si>
    <t>Clark Baker</t>
  </si>
  <si>
    <t>Horror|Sci-Fi|Short|Thriller</t>
  </si>
  <si>
    <t>VesselÂ </t>
  </si>
  <si>
    <t>American GraffitiÂ </t>
  </si>
  <si>
    <t>Iraq for Sale: The War ProfiteersÂ </t>
  </si>
  <si>
    <t>Matt Maiellaro</t>
  </si>
  <si>
    <t>Action|Adventure|Animation|Comedy|Fantasy|Sci-Fi</t>
  </si>
  <si>
    <t>Aqua Teen Hunger Force Colon Movie Film for TheatersÂ </t>
  </si>
  <si>
    <t>Safety Not GuaranteedÂ </t>
  </si>
  <si>
    <t>Kevin Hart: Laugh at My PainÂ </t>
  </si>
  <si>
    <t>Ben Wheatley</t>
  </si>
  <si>
    <t>Kill ListÂ </t>
  </si>
  <si>
    <t>The InnkeepersÂ </t>
  </si>
  <si>
    <t>The ConformistÂ </t>
  </si>
  <si>
    <t>Interview with the AssassinÂ </t>
  </si>
  <si>
    <t>Oliver Blackburn</t>
  </si>
  <si>
    <t>Donkey PunchÂ </t>
  </si>
  <si>
    <t>All the Boys Love Mandy LaneÂ </t>
  </si>
  <si>
    <t>Christopher Hutson</t>
  </si>
  <si>
    <t>BledÂ </t>
  </si>
  <si>
    <t>Thriller|Western</t>
  </si>
  <si>
    <t>High NoonÂ </t>
  </si>
  <si>
    <t>Documentary|Drama|Sport</t>
  </si>
  <si>
    <t>Hoop DreamsÂ </t>
  </si>
  <si>
    <t>David LaChapelle</t>
  </si>
  <si>
    <t>RizeÂ </t>
  </si>
  <si>
    <t>DestinyÂ </t>
  </si>
  <si>
    <t>L.I.E.Â </t>
  </si>
  <si>
    <t>Caryn Waechter</t>
  </si>
  <si>
    <t>The Sisterhood of NightÂ </t>
  </si>
  <si>
    <t>Emily Dell</t>
  </si>
  <si>
    <t>B-GirlÂ </t>
  </si>
  <si>
    <t>Ryan Fleck</t>
  </si>
  <si>
    <t>Half NelsonÂ </t>
  </si>
  <si>
    <t>Jennifer Wynne Farmer</t>
  </si>
  <si>
    <t>Naturally NativeÂ </t>
  </si>
  <si>
    <t>Christopher Scott Cherot</t>
  </si>
  <si>
    <t>Hav PlentyÂ </t>
  </si>
  <si>
    <t>H.M. Coakley</t>
  </si>
  <si>
    <t>AdulterersÂ </t>
  </si>
  <si>
    <t>Randy Moore</t>
  </si>
  <si>
    <t>Escape from TomorrowÂ </t>
  </si>
  <si>
    <t>Chris Atkins</t>
  </si>
  <si>
    <t>StarsuckersÂ </t>
  </si>
  <si>
    <t>Bill Benenson</t>
  </si>
  <si>
    <t>The Hadza: Last of the FirstÂ </t>
  </si>
  <si>
    <t>Ryan Smith</t>
  </si>
  <si>
    <t>AfterÂ </t>
  </si>
  <si>
    <t>Travis Romero</t>
  </si>
  <si>
    <t>TreacheryÂ </t>
  </si>
  <si>
    <t>Anna Mastro</t>
  </si>
  <si>
    <t>WalterÂ </t>
  </si>
  <si>
    <t>Mark Sandrich</t>
  </si>
  <si>
    <t>Top HatÂ </t>
  </si>
  <si>
    <t>Daniel Myrick</t>
  </si>
  <si>
    <t>The Blair Witch ProjectÂ </t>
  </si>
  <si>
    <t>Michael Wadleigh</t>
  </si>
  <si>
    <t>Documentary|History|Music</t>
  </si>
  <si>
    <t>WoodstockÂ </t>
  </si>
  <si>
    <t>The Kentucky Fried MovieÂ </t>
  </si>
  <si>
    <t>Mercy StreetsÂ </t>
  </si>
  <si>
    <t>Gene Teigland</t>
  </si>
  <si>
    <t>Arnolds ParkÂ </t>
  </si>
  <si>
    <t>Scott Ziehl</t>
  </si>
  <si>
    <t>Broken VesselsÂ </t>
  </si>
  <si>
    <t>Richard Montoya</t>
  </si>
  <si>
    <t>Water &amp; PowerÂ </t>
  </si>
  <si>
    <t>Johanna Schwartz</t>
  </si>
  <si>
    <t>They Will Have to Kill Us FirstÂ </t>
  </si>
  <si>
    <t>William Gazecki</t>
  </si>
  <si>
    <t>Crop Circles: Quest for TruthÂ </t>
  </si>
  <si>
    <t>Lance McDaniel</t>
  </si>
  <si>
    <t>Light from the DarkroomÂ </t>
  </si>
  <si>
    <t>Thomas Lilti</t>
  </si>
  <si>
    <t>IrreplaceableÂ </t>
  </si>
  <si>
    <t>Michael Walker</t>
  </si>
  <si>
    <t>The Maid's RoomÂ </t>
  </si>
  <si>
    <t>A Hard Day's NightÂ </t>
  </si>
  <si>
    <t>U. Roberto Romano</t>
  </si>
  <si>
    <t>The Harvest/La CosechaÂ </t>
  </si>
  <si>
    <t>Amy Holden Jones</t>
  </si>
  <si>
    <t>Love LettersÂ </t>
  </si>
  <si>
    <t>Blaz Zavrsnik</t>
  </si>
  <si>
    <t>Julija in alfa RomeoÂ </t>
  </si>
  <si>
    <t>Slovenian</t>
  </si>
  <si>
    <t>FireproofÂ </t>
  </si>
  <si>
    <t>Pan Nalin</t>
  </si>
  <si>
    <t>Biography|Documentary|Drama</t>
  </si>
  <si>
    <t>Faith ConnectionsÂ </t>
  </si>
  <si>
    <t>Joe Camp</t>
  </si>
  <si>
    <t>Adventure|Family|Romance</t>
  </si>
  <si>
    <t>BenjiÂ </t>
  </si>
  <si>
    <t>Adventure|Biography|Drama|Horror|Thriller</t>
  </si>
  <si>
    <t>Open WaterÂ </t>
  </si>
  <si>
    <t>Matt Walsh</t>
  </si>
  <si>
    <t>High RoadÂ </t>
  </si>
  <si>
    <t>John 'Bud' Cardos</t>
  </si>
  <si>
    <t>Kingdom of the SpidersÂ </t>
  </si>
  <si>
    <t>Marilyn Agrelo</t>
  </si>
  <si>
    <t>Documentary|Family|Music</t>
  </si>
  <si>
    <t>Mad Hot BallroomÂ </t>
  </si>
  <si>
    <t>The Station AgentÂ </t>
  </si>
  <si>
    <t>Brian Baugh</t>
  </si>
  <si>
    <t>To Save a LifeÂ </t>
  </si>
  <si>
    <t>Patrick Creadon</t>
  </si>
  <si>
    <t>WordplayÂ </t>
  </si>
  <si>
    <t>Barry W. Blaustein</t>
  </si>
  <si>
    <t>Biography|Documentary|Sport</t>
  </si>
  <si>
    <t>Beyond the MatÂ </t>
  </si>
  <si>
    <t>Kurt Hale</t>
  </si>
  <si>
    <t>The Singles WardÂ </t>
  </si>
  <si>
    <t>Siddiq Barmak</t>
  </si>
  <si>
    <t>OsamaÂ </t>
  </si>
  <si>
    <t>Joseph Dorman</t>
  </si>
  <si>
    <t>Sholem Aleichem: Laughing in the DarknessÂ </t>
  </si>
  <si>
    <t>Greg Harrison</t>
  </si>
  <si>
    <t>GrooveÂ </t>
  </si>
  <si>
    <t>The R.M.Â </t>
  </si>
  <si>
    <t>Twin Falls IdahoÂ </t>
  </si>
  <si>
    <t>Jacob Aaron Estes</t>
  </si>
  <si>
    <t>Mean CreekÂ </t>
  </si>
  <si>
    <t>Hurricane StreetsÂ </t>
  </si>
  <si>
    <t>Eric Schaeffer</t>
  </si>
  <si>
    <t>Never AgainÂ </t>
  </si>
  <si>
    <t>Neema Barnette</t>
  </si>
  <si>
    <t>Civil BrandÂ </t>
  </si>
  <si>
    <t>Lonesome JimÂ </t>
  </si>
  <si>
    <t>Joe Swanberg</t>
  </si>
  <si>
    <t>Drinking BuddiesÂ </t>
  </si>
  <si>
    <t>Molly Bernstein</t>
  </si>
  <si>
    <t>Deceptive Practice: The Mysteries and Mentors of Ricky JayÂ </t>
  </si>
  <si>
    <t>Seven SamuraiÂ </t>
  </si>
  <si>
    <t>Marius A. Markevicius</t>
  </si>
  <si>
    <t>The Other Dream TeamÂ </t>
  </si>
  <si>
    <t>Tom DiCillo</t>
  </si>
  <si>
    <t>Johnny SuedeÂ </t>
  </si>
  <si>
    <t>Finishing the Game: The Search for a New Bruce LeeÂ </t>
  </si>
  <si>
    <t>Quentin Dupieux</t>
  </si>
  <si>
    <t>RubberÂ </t>
  </si>
  <si>
    <t>Kiss the BrideÂ </t>
  </si>
  <si>
    <t>Alex Smith</t>
  </si>
  <si>
    <t>The Slaughter RuleÂ </t>
  </si>
  <si>
    <t>Gareth Edwards</t>
  </si>
  <si>
    <t>MonstersÂ </t>
  </si>
  <si>
    <t>Jonathan Parker</t>
  </si>
  <si>
    <t>The CaliforniansÂ </t>
  </si>
  <si>
    <t>Sol Tryon</t>
  </si>
  <si>
    <t>The Living WakeÂ </t>
  </si>
  <si>
    <t>Alex Craig Mann</t>
  </si>
  <si>
    <t>Detention of the DeadÂ </t>
  </si>
  <si>
    <t>Crazy StoneÂ </t>
  </si>
  <si>
    <t>Stephen Kijak</t>
  </si>
  <si>
    <t>Scott Walker: 30 Century ManÂ </t>
  </si>
  <si>
    <t>Everything Put TogetherÂ </t>
  </si>
  <si>
    <t>Good KillÂ </t>
  </si>
  <si>
    <t>Daston Kalili</t>
  </si>
  <si>
    <t>Insomnia ManicaÂ </t>
  </si>
  <si>
    <t>The Outrageous Sophie TuckerÂ </t>
  </si>
  <si>
    <t>Now Is GoodÂ </t>
  </si>
  <si>
    <t>Michael Hoffman Jr.</t>
  </si>
  <si>
    <t>Girls Gone DeadÂ </t>
  </si>
  <si>
    <t>Patrick Gilles</t>
  </si>
  <si>
    <t>History</t>
  </si>
  <si>
    <t>America Is Still the PlaceÂ </t>
  </si>
  <si>
    <t>Georgia Hilton</t>
  </si>
  <si>
    <t>SubconsciousÂ </t>
  </si>
  <si>
    <t>Jack Heller</t>
  </si>
  <si>
    <t>Enter NowhereÂ </t>
  </si>
  <si>
    <t>Fernando Baez Mella</t>
  </si>
  <si>
    <t>The King of NajayoÂ </t>
  </si>
  <si>
    <t>Warren Sheppard</t>
  </si>
  <si>
    <t>Action|Romance|Sport</t>
  </si>
  <si>
    <t>Fight to the FinishÂ </t>
  </si>
  <si>
    <t>Horror|Musical</t>
  </si>
  <si>
    <t>Alleluia! The Devil's CarnivalÂ </t>
  </si>
  <si>
    <t>Justin Paul Miller</t>
  </si>
  <si>
    <t>Comedy|Mystery|Thriller</t>
  </si>
  <si>
    <t>The Sound and the ShadowÂ </t>
  </si>
  <si>
    <t>Joel Paul Reisig</t>
  </si>
  <si>
    <t>Rodeo GirlÂ </t>
  </si>
  <si>
    <t>Catherine Gund</t>
  </si>
  <si>
    <t>Action|Biography|Documentary|Sport</t>
  </si>
  <si>
    <t>Born to Fly: Elizabeth Streb vs. GravityÂ </t>
  </si>
  <si>
    <t>Luke Dye</t>
  </si>
  <si>
    <t>The Little Ponderosa ZooÂ </t>
  </si>
  <si>
    <t>The Toxic AvengerÂ </t>
  </si>
  <si>
    <t>Straight Out of BrooklynÂ </t>
  </si>
  <si>
    <t>Bloody SundayÂ </t>
  </si>
  <si>
    <t>Alec Asten</t>
  </si>
  <si>
    <t>Diamond RuffÂ </t>
  </si>
  <si>
    <t>Hans Canosa</t>
  </si>
  <si>
    <t>Conversations with Other WomenÂ </t>
  </si>
  <si>
    <t>Lloyd Kaufman</t>
  </si>
  <si>
    <t>Poultrygeist: Night of the Chicken DeadÂ </t>
  </si>
  <si>
    <t>Matthew Watts</t>
  </si>
  <si>
    <t>Mutual FriendsÂ </t>
  </si>
  <si>
    <t>Lloyd Bacon</t>
  </si>
  <si>
    <t>42nd StreetÂ </t>
  </si>
  <si>
    <t>Joe Kenemore</t>
  </si>
  <si>
    <t>Rise of the Entrepreneur: The Search for a Better WayÂ </t>
  </si>
  <si>
    <t>MetropolitanÂ </t>
  </si>
  <si>
    <t>Kay Pollak</t>
  </si>
  <si>
    <t>As It Is in HeavenÂ </t>
  </si>
  <si>
    <t>Eric England</t>
  </si>
  <si>
    <t>RoadsideÂ </t>
  </si>
  <si>
    <t>Napoleon DynamiteÂ </t>
  </si>
  <si>
    <t>Blue RuinÂ </t>
  </si>
  <si>
    <t>Paranormal ActivityÂ </t>
  </si>
  <si>
    <t>Dogtown and Z-BoysÂ </t>
  </si>
  <si>
    <t>Monty Python and the Holy GrailÂ </t>
  </si>
  <si>
    <t>QuinceaÃ±eraÂ </t>
  </si>
  <si>
    <t>Sue Corcoran</t>
  </si>
  <si>
    <t>Comedy|Fantasy|Horror|Musical</t>
  </si>
  <si>
    <t>Gory Gory HallelujahÂ </t>
  </si>
  <si>
    <t>Drama|Fantasy|Sci-Fi|Thriller</t>
  </si>
  <si>
    <t xml:space="preserve">HeroesÂ             </t>
  </si>
  <si>
    <t>Jonathan Caouette</t>
  </si>
  <si>
    <t>Biography|Documentary</t>
  </si>
  <si>
    <t>TarnationÂ </t>
  </si>
  <si>
    <t>Ray Griggs</t>
  </si>
  <si>
    <t>I Want Your MoneyÂ </t>
  </si>
  <si>
    <t>Matt Jackson</t>
  </si>
  <si>
    <t>Love in the Time of MonstersÂ </t>
  </si>
  <si>
    <t>Lucio Fulci</t>
  </si>
  <si>
    <t>The BeyondÂ </t>
  </si>
  <si>
    <t xml:space="preserve">Home MoviesÂ             </t>
  </si>
  <si>
    <t>What Happens in VegasÂ </t>
  </si>
  <si>
    <t>Paul Fox</t>
  </si>
  <si>
    <t>The Dark HoursÂ </t>
  </si>
  <si>
    <t>My Beautiful LaundretteÂ </t>
  </si>
  <si>
    <t>Ari Kirschenbaum</t>
  </si>
  <si>
    <t>FabledÂ </t>
  </si>
  <si>
    <t>Cassandra Nicolaou</t>
  </si>
  <si>
    <t>Show MeÂ </t>
  </si>
  <si>
    <t>Ingmar Bergman</t>
  </si>
  <si>
    <t>Cries &amp; WhispersÂ </t>
  </si>
  <si>
    <t>D.W. Griffith</t>
  </si>
  <si>
    <t>Intolerance: Love's Struggle Throughout the AgesÂ </t>
  </si>
  <si>
    <t>Roger Nygard</t>
  </si>
  <si>
    <t>TrekkiesÂ </t>
  </si>
  <si>
    <t>Harry Beaumont</t>
  </si>
  <si>
    <t>The Broadway MelodyÂ </t>
  </si>
  <si>
    <t>The Evil DeadÂ </t>
  </si>
  <si>
    <t>Franck Khalfoun</t>
  </si>
  <si>
    <t>ManiacÂ </t>
  </si>
  <si>
    <t>Mor Loushy</t>
  </si>
  <si>
    <t>Censored VoicesÂ </t>
  </si>
  <si>
    <t>Henry Alex Rubin</t>
  </si>
  <si>
    <t>MurderballÂ </t>
  </si>
  <si>
    <t>Sam Firstenberg</t>
  </si>
  <si>
    <t>American Ninja 2: The ConfrontationÂ </t>
  </si>
  <si>
    <t>Doug Block</t>
  </si>
  <si>
    <t>51 Birch StreetÂ </t>
  </si>
  <si>
    <t xml:space="preserve">RevolutionÂ             </t>
  </si>
  <si>
    <t>Chad Kapper</t>
  </si>
  <si>
    <t>Rotor DR1Â </t>
  </si>
  <si>
    <t>12 Angry MenÂ </t>
  </si>
  <si>
    <t>Paul Fierlinger</t>
  </si>
  <si>
    <t>Animation|Drama</t>
  </si>
  <si>
    <t>My Dog TulipÂ </t>
  </si>
  <si>
    <t>It Happened One NightÂ </t>
  </si>
  <si>
    <t>Yorgos Lanthimos</t>
  </si>
  <si>
    <t>DogtoothÂ </t>
  </si>
  <si>
    <t>Greek</t>
  </si>
  <si>
    <t>Lauren Lazin</t>
  </si>
  <si>
    <t>Tupac: ResurrectionÂ </t>
  </si>
  <si>
    <t>TumbleweedsÂ </t>
  </si>
  <si>
    <t>Gregory Widen</t>
  </si>
  <si>
    <t>Action|Fantasy|Horror|Mystery|Thriller</t>
  </si>
  <si>
    <t>The ProphecyÂ </t>
  </si>
  <si>
    <t>When the Cat's AwayÂ </t>
  </si>
  <si>
    <t>Pieces of AprilÂ </t>
  </si>
  <si>
    <t>Niall Johnson</t>
  </si>
  <si>
    <t>The Big SwapÂ </t>
  </si>
  <si>
    <t>Old JoyÂ </t>
  </si>
  <si>
    <t>Wendy and LucyÂ </t>
  </si>
  <si>
    <t>Eric Mendelsohn</t>
  </si>
  <si>
    <t>3 BackyardsÂ </t>
  </si>
  <si>
    <t>Jean-Luc Godard</t>
  </si>
  <si>
    <t>Pierrot le FouÂ </t>
  </si>
  <si>
    <t>Florence Ayisi</t>
  </si>
  <si>
    <t>Sisters in LawÂ </t>
  </si>
  <si>
    <t>Ayurveda: Art of BeingÂ </t>
  </si>
  <si>
    <t>Michael Roemer</t>
  </si>
  <si>
    <t>Nothing But a ManÂ </t>
  </si>
  <si>
    <t>First Love, Last RitesÂ </t>
  </si>
  <si>
    <t>Eddie O'Flaherty</t>
  </si>
  <si>
    <t>Fighting Tommy RileyÂ </t>
  </si>
  <si>
    <t>Babar Ahmed</t>
  </si>
  <si>
    <t>Royal KillÂ </t>
  </si>
  <si>
    <t>John D. Hancock</t>
  </si>
  <si>
    <t>The Looking GlassÂ </t>
  </si>
  <si>
    <t>Paul Bartel</t>
  </si>
  <si>
    <t>Action|Comedy|Sci-Fi|Sport</t>
  </si>
  <si>
    <t>Death Race 2000Â </t>
  </si>
  <si>
    <t>Bruce Dellis</t>
  </si>
  <si>
    <t>Locker 13Â </t>
  </si>
  <si>
    <t>Pece Dingo</t>
  </si>
  <si>
    <t>Midnight CabaretÂ </t>
  </si>
  <si>
    <t>Jerome Elston Scott</t>
  </si>
  <si>
    <t>Anderson's CrossÂ </t>
  </si>
  <si>
    <t>Ã‰tienne Faure</t>
  </si>
  <si>
    <t>BizarreÂ </t>
  </si>
  <si>
    <t>Herb Freed</t>
  </si>
  <si>
    <t>Graduation DayÂ </t>
  </si>
  <si>
    <t>Jack Perez</t>
  </si>
  <si>
    <t>Comedy|Crime|Drama|Horror|Mystery|Thriller</t>
  </si>
  <si>
    <t>Some Guy Who Kills PeopleÂ </t>
  </si>
  <si>
    <t>Craig Zobel</t>
  </si>
  <si>
    <t>ComplianceÂ </t>
  </si>
  <si>
    <t>Chasing AmyÂ </t>
  </si>
  <si>
    <t>Lovely &amp; AmazingÂ </t>
  </si>
  <si>
    <t>Ken Del Conte</t>
  </si>
  <si>
    <t>Action|Adventure|Mystery|Romance|Thriller</t>
  </si>
  <si>
    <t>Death CallsÂ </t>
  </si>
  <si>
    <t>Better Luck TomorrowÂ </t>
  </si>
  <si>
    <t>Maria Maggenti</t>
  </si>
  <si>
    <t>The Incredibly True Adventure of Two Girls in LoveÂ </t>
  </si>
  <si>
    <t>Chuck &amp; BuckÂ </t>
  </si>
  <si>
    <t>Piyush Dinker Pandya</t>
  </si>
  <si>
    <t>American DesiÂ </t>
  </si>
  <si>
    <t>Daniel Columbie</t>
  </si>
  <si>
    <t>Amidst the Devil's WingsÂ </t>
  </si>
  <si>
    <t>CubeÂ </t>
  </si>
  <si>
    <t>Emma-Kate Croghan</t>
  </si>
  <si>
    <t>Love and Other CatastrophesÂ </t>
  </si>
  <si>
    <t>Bill Plympton</t>
  </si>
  <si>
    <t>Animation|Comedy|Drama|Fantasy|Sci-Fi</t>
  </si>
  <si>
    <t>I Married a Strange Person!Â </t>
  </si>
  <si>
    <t>NovemberÂ </t>
  </si>
  <si>
    <t>Drake Doremus</t>
  </si>
  <si>
    <t>Like CrazyÂ </t>
  </si>
  <si>
    <t>Al Franklin</t>
  </si>
  <si>
    <t>Teeth and BloodÂ </t>
  </si>
  <si>
    <t>Sugar TownÂ </t>
  </si>
  <si>
    <t>Michael Kang</t>
  </si>
  <si>
    <t>The MotelÂ </t>
  </si>
  <si>
    <t>The CanyonsÂ </t>
  </si>
  <si>
    <t xml:space="preserve">Happy ValleyÂ             </t>
  </si>
  <si>
    <t>Lori Silverbush</t>
  </si>
  <si>
    <t>On the OutsÂ </t>
  </si>
  <si>
    <t>Shotgun StoriesÂ </t>
  </si>
  <si>
    <t>Stuart Hazeldine</t>
  </si>
  <si>
    <t>ExamÂ </t>
  </si>
  <si>
    <t>Hilary Brougher</t>
  </si>
  <si>
    <t>The Sticky Fingers of TimeÂ </t>
  </si>
  <si>
    <t>Rachel Goldenberg</t>
  </si>
  <si>
    <t>Sunday School MusicalÂ </t>
  </si>
  <si>
    <t>Corbin Bernsen</t>
  </si>
  <si>
    <t>RustÂ </t>
  </si>
  <si>
    <t>Jamin Winans</t>
  </si>
  <si>
    <t>Action|Drama|Fantasy|Sci-Fi</t>
  </si>
  <si>
    <t>InkÂ </t>
  </si>
  <si>
    <t>Tom Seidman</t>
  </si>
  <si>
    <t>The Christmas BunnyÂ </t>
  </si>
  <si>
    <t>Jason Naumann</t>
  </si>
  <si>
    <t>Comedy|Short</t>
  </si>
  <si>
    <t>Jesus PeopleÂ </t>
  </si>
  <si>
    <t>Matt Cimber</t>
  </si>
  <si>
    <t>ButterflyÂ </t>
  </si>
  <si>
    <t>Sam Martin</t>
  </si>
  <si>
    <t>UnDividedÂ </t>
  </si>
  <si>
    <t>Andrew Hyatt</t>
  </si>
  <si>
    <t>The FrozenÂ </t>
  </si>
  <si>
    <t>Horse CampÂ </t>
  </si>
  <si>
    <t>Kristin Rizzo</t>
  </si>
  <si>
    <t>Give Me ShelterÂ </t>
  </si>
  <si>
    <t>The Big ParadeÂ </t>
  </si>
  <si>
    <t>Ward Roberts</t>
  </si>
  <si>
    <t>Little Big TopÂ </t>
  </si>
  <si>
    <t>Zoran Lisinac</t>
  </si>
  <si>
    <t>Along the RoadsideÂ </t>
  </si>
  <si>
    <t>BronsonÂ </t>
  </si>
  <si>
    <t>James O'Brien</t>
  </si>
  <si>
    <t>Adventure|Drama|Fantasy|Thriller|Western</t>
  </si>
  <si>
    <t>Western ReligionÂ </t>
  </si>
  <si>
    <t>Tom Putnam</t>
  </si>
  <si>
    <t>BurnÂ </t>
  </si>
  <si>
    <t>Jon Shear</t>
  </si>
  <si>
    <t>UrbaniaÂ </t>
  </si>
  <si>
    <t>Al Silliman Jr.</t>
  </si>
  <si>
    <t>The StewardessesÂ </t>
  </si>
  <si>
    <t>EugÃ¨ne LouriÃ©</t>
  </si>
  <si>
    <t>Adventure|Horror|Sci-Fi</t>
  </si>
  <si>
    <t>The Beast from 20,000 FathomsÂ </t>
  </si>
  <si>
    <t>Mad MaxÂ </t>
  </si>
  <si>
    <t>SwingersÂ </t>
  </si>
  <si>
    <t>A Fistful of DollarsÂ </t>
  </si>
  <si>
    <t>Lowell Sherman</t>
  </si>
  <si>
    <t>Comedy|Drama|History|Musical|Romance</t>
  </si>
  <si>
    <t>She Done Him WrongÂ </t>
  </si>
  <si>
    <t>Maurizio Benazzo</t>
  </si>
  <si>
    <t>Short Cut to Nirvana: Kumbh MelaÂ </t>
  </si>
  <si>
    <t>David G. Evans</t>
  </si>
  <si>
    <t>The Grace CardÂ </t>
  </si>
  <si>
    <t>Middle of NowhereÂ </t>
  </si>
  <si>
    <t>3Â </t>
  </si>
  <si>
    <t>Sherman Alexie</t>
  </si>
  <si>
    <t>The Business of FancydancingÂ </t>
  </si>
  <si>
    <t>Justin Dillon</t>
  </si>
  <si>
    <t>Call + ResponseÂ </t>
  </si>
  <si>
    <t>Stevan Mena</t>
  </si>
  <si>
    <t>MalevolenceÂ </t>
  </si>
  <si>
    <t>Shooting the WarwicksÂ </t>
  </si>
  <si>
    <t>Super HybridÂ </t>
  </si>
  <si>
    <t>BagheadÂ </t>
  </si>
  <si>
    <t>Livingston Oden</t>
  </si>
  <si>
    <t>Comedy|Horror|Mystery|Thriller</t>
  </si>
  <si>
    <t>SolitudeÂ </t>
  </si>
  <si>
    <t>Chris Marker</t>
  </si>
  <si>
    <t>The Case of the Grinning CatÂ </t>
  </si>
  <si>
    <t>Carl Theodor Dreyer</t>
  </si>
  <si>
    <t>OrdetÂ </t>
  </si>
  <si>
    <t>Marianna Palka</t>
  </si>
  <si>
    <t>Good DickÂ </t>
  </si>
  <si>
    <t>The Man from EarthÂ </t>
  </si>
  <si>
    <t>Ricki Stern</t>
  </si>
  <si>
    <t>The Trials of Darryl HuntÂ </t>
  </si>
  <si>
    <t>Nadia Tass</t>
  </si>
  <si>
    <t>An American Girl HolidayÂ </t>
  </si>
  <si>
    <t>James Kerwin</t>
  </si>
  <si>
    <t>Drama|Music|Mystery|Romance|Sci-Fi</t>
  </si>
  <si>
    <t>Yesterday Was a LieÂ </t>
  </si>
  <si>
    <t>C. Fraser Press</t>
  </si>
  <si>
    <t>Theresa Is a MotherÂ </t>
  </si>
  <si>
    <t>Rania Attieh</t>
  </si>
  <si>
    <t>H.Â </t>
  </si>
  <si>
    <t>Sharon Greytak</t>
  </si>
  <si>
    <t>Archaeology of a WomanÂ </t>
  </si>
  <si>
    <t>Majid Majidi</t>
  </si>
  <si>
    <t>Children of HeavenÂ </t>
  </si>
  <si>
    <t>Andrew Haigh</t>
  </si>
  <si>
    <t>WeekendÂ </t>
  </si>
  <si>
    <t>She's Gotta Have ItÂ </t>
  </si>
  <si>
    <t>Cary Bell</t>
  </si>
  <si>
    <t>Butterfly GirlÂ </t>
  </si>
  <si>
    <t>Nicolae Constantin Tanase</t>
  </si>
  <si>
    <t>The World Is MineÂ </t>
  </si>
  <si>
    <t>Another EarthÂ </t>
  </si>
  <si>
    <t>Melvin Van Peebles</t>
  </si>
  <si>
    <t>Sweet Sweetback's Baadasssss SongÂ </t>
  </si>
  <si>
    <t>Ken Roht</t>
  </si>
  <si>
    <t>Perfect CowboyÂ </t>
  </si>
  <si>
    <t>TadpoleÂ </t>
  </si>
  <si>
    <t>OnceÂ </t>
  </si>
  <si>
    <t>Robinson Devor</t>
  </si>
  <si>
    <t>The Woman ChaserÂ </t>
  </si>
  <si>
    <t>Michel Orion Scott</t>
  </si>
  <si>
    <t>The Horse BoyÂ </t>
  </si>
  <si>
    <t>Pat Holden</t>
  </si>
  <si>
    <t>When the Lights Went OutÂ </t>
  </si>
  <si>
    <t>Eric Bugbee</t>
  </si>
  <si>
    <t>Heroes of DirtÂ </t>
  </si>
  <si>
    <t>Bill Melendez</t>
  </si>
  <si>
    <t>A Charlie Brown ChristmasÂ </t>
  </si>
  <si>
    <t>Dena Seidel</t>
  </si>
  <si>
    <t>Adventure|Documentary</t>
  </si>
  <si>
    <t>Antarctic Edge: 70Â° SouthÂ </t>
  </si>
  <si>
    <t>Deborah Anderson</t>
  </si>
  <si>
    <t>ArousedÂ </t>
  </si>
  <si>
    <t>Sara Newens</t>
  </si>
  <si>
    <t>Top SpinÂ </t>
  </si>
  <si>
    <t>Roger &amp; MeÂ </t>
  </si>
  <si>
    <t>Sai Varadan</t>
  </si>
  <si>
    <t>An American in HollywoodÂ </t>
  </si>
  <si>
    <t>Sound of My VoiceÂ </t>
  </si>
  <si>
    <t>Amal Al-Agroobi</t>
  </si>
  <si>
    <t>Documentary|Family</t>
  </si>
  <si>
    <t>The Brain That SingsÂ </t>
  </si>
  <si>
    <t>Andrew Berends</t>
  </si>
  <si>
    <t>The Blood of My BrotherÂ </t>
  </si>
  <si>
    <t>Lynn Shelton</t>
  </si>
  <si>
    <t>Your Sister's SisterÂ </t>
  </si>
  <si>
    <t>Valentine</t>
  </si>
  <si>
    <t>Romantic SchemerÂ </t>
  </si>
  <si>
    <t>David Hewlett</t>
  </si>
  <si>
    <t>A Dog's BreakfastÂ </t>
  </si>
  <si>
    <t>Une Femme MariÃ©eÂ </t>
  </si>
  <si>
    <t>Nate Parker</t>
  </si>
  <si>
    <t>The Birth of a NationÂ </t>
  </si>
  <si>
    <t>Nathan Smith Jones</t>
  </si>
  <si>
    <t>The Work and the StoryÂ </t>
  </si>
  <si>
    <t>Facing the GiantsÂ </t>
  </si>
  <si>
    <t>Travis Cluff</t>
  </si>
  <si>
    <t>The GallowsÂ </t>
  </si>
  <si>
    <t>EraserheadÂ </t>
  </si>
  <si>
    <t>Harry F. Millarde</t>
  </si>
  <si>
    <t>Over the Hill to the PoorhouseÂ </t>
  </si>
  <si>
    <t>Robert Townsend</t>
  </si>
  <si>
    <t>Hollywood ShuffleÂ </t>
  </si>
  <si>
    <t>The MightyÂ </t>
  </si>
  <si>
    <t>Jamaa Fanaka</t>
  </si>
  <si>
    <t>PenitentiaryÂ </t>
  </si>
  <si>
    <t>Larry Blamire</t>
  </si>
  <si>
    <t>The Lost Skeleton of CadavraÂ </t>
  </si>
  <si>
    <t>Stephen Langford</t>
  </si>
  <si>
    <t>Dude, Where's My Dog?!Â </t>
  </si>
  <si>
    <t>E.L. Katz</t>
  </si>
  <si>
    <t>Comedy|Crime|Drama|Horror|Thriller</t>
  </si>
  <si>
    <t>Cheap ThrillsÂ </t>
  </si>
  <si>
    <t>Lisanne Pajot</t>
  </si>
  <si>
    <t>Indie Game: The MovieÂ </t>
  </si>
  <si>
    <t>Dan Reed</t>
  </si>
  <si>
    <t>ClosureÂ </t>
  </si>
  <si>
    <t>John Reinhardt</t>
  </si>
  <si>
    <t>Open SecretÂ </t>
  </si>
  <si>
    <t>Patrick Ryan Sims</t>
  </si>
  <si>
    <t>Echo Dr.Â </t>
  </si>
  <si>
    <t>Laslo Benedek</t>
  </si>
  <si>
    <t>The Night VisitorÂ </t>
  </si>
  <si>
    <t>Jason Miller</t>
  </si>
  <si>
    <t>The Past is a Grotesque AnimalÂ </t>
  </si>
  <si>
    <t>Sut Jhally</t>
  </si>
  <si>
    <t>Peace, Propaganda &amp; the Promised LandÂ </t>
  </si>
  <si>
    <t>PiÂ </t>
  </si>
  <si>
    <t>Julie Davis</t>
  </si>
  <si>
    <t>I Love You, Don't Touch Me!Â </t>
  </si>
  <si>
    <t>Myles Berkowitz</t>
  </si>
  <si>
    <t>20 DatesÂ </t>
  </si>
  <si>
    <t>Brett Piper</t>
  </si>
  <si>
    <t>Queen CrabÂ </t>
  </si>
  <si>
    <t>Comedy|Documentary|Drama</t>
  </si>
  <si>
    <t>Super Size MeÂ </t>
  </si>
  <si>
    <t>Brandon Trost</t>
  </si>
  <si>
    <t>The FPÂ </t>
  </si>
  <si>
    <t>Happy ChristmasÂ </t>
  </si>
  <si>
    <t>Joseph Green</t>
  </si>
  <si>
    <t>The Brain That Wouldn't DieÂ </t>
  </si>
  <si>
    <t>Wade Gasque</t>
  </si>
  <si>
    <t>Tiger OrangeÂ </t>
  </si>
  <si>
    <t>Daniel Schechter</t>
  </si>
  <si>
    <t>Supporting CharactersÂ </t>
  </si>
  <si>
    <t>AbsentiaÂ </t>
  </si>
  <si>
    <t>The Brothers McMullenÂ </t>
  </si>
  <si>
    <t>Matt Johnson</t>
  </si>
  <si>
    <t>The DirtiesÂ </t>
  </si>
  <si>
    <t>Bruno Barreto</t>
  </si>
  <si>
    <t>GabrielaÂ </t>
  </si>
  <si>
    <t>Lena Dunham</t>
  </si>
  <si>
    <t>Tiny FurnitureÂ </t>
  </si>
  <si>
    <t>Terron R. Parsons</t>
  </si>
  <si>
    <t>Crime|Drama|Horror</t>
  </si>
  <si>
    <t>HayrideÂ </t>
  </si>
  <si>
    <t>Daniel Mellitz</t>
  </si>
  <si>
    <t>The Naked ApeÂ </t>
  </si>
  <si>
    <t>Jem Cohen</t>
  </si>
  <si>
    <t>CountingÂ </t>
  </si>
  <si>
    <t>Andrew Leman</t>
  </si>
  <si>
    <t>The Call of CthulhuÂ </t>
  </si>
  <si>
    <t>Dave Carroll</t>
  </si>
  <si>
    <t>Bending SteelÂ </t>
  </si>
  <si>
    <t>William Eubank</t>
  </si>
  <si>
    <t>The SignalÂ </t>
  </si>
  <si>
    <t>Patrick Meaney</t>
  </si>
  <si>
    <t>The Image RevolutionÂ </t>
  </si>
  <si>
    <t>Chad Hartigan</t>
  </si>
  <si>
    <t>This Is Martin BonnerÂ </t>
  </si>
  <si>
    <t>Malcolm Goodwin</t>
  </si>
  <si>
    <t>A True StoryÂ </t>
  </si>
  <si>
    <t>George WashingtonÂ </t>
  </si>
  <si>
    <t>Kevin Jordan</t>
  </si>
  <si>
    <t>Smiling Fish &amp; Goat on FireÂ </t>
  </si>
  <si>
    <t>Kirk Loudon</t>
  </si>
  <si>
    <t>Dawn of the Crescent MoonÂ </t>
  </si>
  <si>
    <t>Travis Legge</t>
  </si>
  <si>
    <t>Raymond Did ItÂ </t>
  </si>
  <si>
    <t>The Last WaltzÂ </t>
  </si>
  <si>
    <t>Collin Joseph Neal</t>
  </si>
  <si>
    <t>Run, Hide, DieÂ </t>
  </si>
  <si>
    <t>Bradley Rust Gray</t>
  </si>
  <si>
    <t>The Exploding GirlÂ </t>
  </si>
  <si>
    <t>Mike Bruce</t>
  </si>
  <si>
    <t>The Legend of God's GunÂ </t>
  </si>
  <si>
    <t>Andrew Bujalski</t>
  </si>
  <si>
    <t>Mutual AppreciationÂ </t>
  </si>
  <si>
    <t>Damir Catic</t>
  </si>
  <si>
    <t>Her Cry: La Llorona InvestigationÂ </t>
  </si>
  <si>
    <t>Down TerraceÂ </t>
  </si>
  <si>
    <t>ClerksÂ </t>
  </si>
  <si>
    <t>James Bidgood</t>
  </si>
  <si>
    <t>Pink NarcissusÂ </t>
  </si>
  <si>
    <t>Funny Ha HaÂ </t>
  </si>
  <si>
    <t>In the Company of MenÂ </t>
  </si>
  <si>
    <t>Eric Eason</t>
  </si>
  <si>
    <t>ManitoÂ </t>
  </si>
  <si>
    <t>RampageÂ </t>
  </si>
  <si>
    <t>SlackerÂ </t>
  </si>
  <si>
    <t>Joseph Mazzella</t>
  </si>
  <si>
    <t>Dutch KillsÂ </t>
  </si>
  <si>
    <t>Dry SpellÂ </t>
  </si>
  <si>
    <t>FlywheelÂ </t>
  </si>
  <si>
    <t>Marcus Nispel</t>
  </si>
  <si>
    <t>ExeterÂ </t>
  </si>
  <si>
    <t>Brandon Landers</t>
  </si>
  <si>
    <t>The RidgesÂ </t>
  </si>
  <si>
    <t>The Puffy ChairÂ </t>
  </si>
  <si>
    <t>Jim Chuchu</t>
  </si>
  <si>
    <t>Stories of Our LivesÂ </t>
  </si>
  <si>
    <t>Swahili</t>
  </si>
  <si>
    <t>Daryl Wein</t>
  </si>
  <si>
    <t>Breaking UpwardsÂ </t>
  </si>
  <si>
    <t>Jason Trost</t>
  </si>
  <si>
    <t>All Superheroes Must DieÂ </t>
  </si>
  <si>
    <t>Comedy|Crime|Horror</t>
  </si>
  <si>
    <t>Pink FlamingosÂ </t>
  </si>
  <si>
    <t>CleanÂ </t>
  </si>
  <si>
    <t>Jafar Panahi</t>
  </si>
  <si>
    <t>The CircleÂ </t>
  </si>
  <si>
    <t>Ivan Kavanagh</t>
  </si>
  <si>
    <t>Tin Can ManÂ </t>
  </si>
  <si>
    <t>Kiyoshi Kurosawa</t>
  </si>
  <si>
    <t>The CureÂ </t>
  </si>
  <si>
    <t>Tadeo Garcia</t>
  </si>
  <si>
    <t>On the DownlowÂ </t>
  </si>
  <si>
    <t>Thomas L. Phillips</t>
  </si>
  <si>
    <t>Sanctuary; Quite a ConundrumÂ </t>
  </si>
  <si>
    <t>Ash Baron-Cohen</t>
  </si>
  <si>
    <t>BangÂ </t>
  </si>
  <si>
    <t>Shane Carruth</t>
  </si>
  <si>
    <t>PrimerÂ </t>
  </si>
  <si>
    <t>Neill Dela Llana</t>
  </si>
  <si>
    <t>CaviteÂ </t>
  </si>
  <si>
    <t>El MariachiÂ </t>
  </si>
  <si>
    <t>Anthony Vallone</t>
  </si>
  <si>
    <t>The Mongol KingÂ </t>
  </si>
  <si>
    <t>NewlywedsÂ </t>
  </si>
  <si>
    <t>Scott Smith</t>
  </si>
  <si>
    <t>Signed Sealed DeliveredÂ </t>
  </si>
  <si>
    <t xml:space="preserve">The FollowingÂ             </t>
  </si>
  <si>
    <t>Benjamin Roberds</t>
  </si>
  <si>
    <t>A Plague So PleasantÂ </t>
  </si>
  <si>
    <t>Daniel Hsia</t>
  </si>
  <si>
    <t>Shanghai CallingÂ </t>
  </si>
  <si>
    <t>My Date with DrewÂ </t>
  </si>
  <si>
    <t>Genre</t>
  </si>
  <si>
    <t>Movie Count</t>
  </si>
  <si>
    <t>Average</t>
  </si>
  <si>
    <t>Percentage</t>
  </si>
  <si>
    <t>Crime</t>
  </si>
  <si>
    <t>Film-Noir</t>
  </si>
  <si>
    <t>Game-Show</t>
  </si>
  <si>
    <t>Mystery</t>
  </si>
  <si>
    <t>News</t>
  </si>
  <si>
    <t>Reality-TV</t>
  </si>
  <si>
    <t>Short</t>
  </si>
  <si>
    <t>Sport</t>
  </si>
  <si>
    <t>War</t>
  </si>
  <si>
    <t>color</t>
  </si>
  <si>
    <t>statistical measures</t>
  </si>
  <si>
    <t>imdb score</t>
  </si>
  <si>
    <t>Color</t>
  </si>
  <si>
    <t>Mean</t>
  </si>
  <si>
    <t>Median</t>
  </si>
  <si>
    <t>Variance</t>
  </si>
  <si>
    <t>Standard Deviation</t>
  </si>
  <si>
    <t xml:space="preserve"> Black and White</t>
  </si>
  <si>
    <t>movie_imdb_link</t>
  </si>
  <si>
    <t>country</t>
  </si>
  <si>
    <t>content_rating</t>
  </si>
  <si>
    <t>Language</t>
  </si>
  <si>
    <t>Count</t>
  </si>
  <si>
    <t>Sum</t>
  </si>
  <si>
    <t>SD</t>
  </si>
  <si>
    <t>Maximum</t>
  </si>
  <si>
    <t>http://www.imdb.com/title/tt0373926/?ref_=fn_tt_tt_1</t>
  </si>
  <si>
    <t>UK</t>
  </si>
  <si>
    <t>PG-13</t>
  </si>
  <si>
    <t>http://www.imdb.com/title/tt0252444/?ref_=fn_tt_tt_1</t>
  </si>
  <si>
    <t>Australia</t>
  </si>
  <si>
    <t>PG</t>
  </si>
  <si>
    <t>http://www.imdb.com/title/tt0493264/?ref_=fn_tt_tt_1</t>
  </si>
  <si>
    <t>Turkey</t>
  </si>
  <si>
    <t>http://www.imdb.com/title/tt2486682/?ref_=fn_tt_tt_1</t>
  </si>
  <si>
    <t>Egypt</t>
  </si>
  <si>
    <t>Not Rated</t>
  </si>
  <si>
    <t>http://www.imdb.com/title/tt0825236/?ref_=fn_tt_tt_1</t>
  </si>
  <si>
    <t>France</t>
  </si>
  <si>
    <t>http://www.imdb.com/title/tt1077262/?ref_=fn_tt_tt_1</t>
  </si>
  <si>
    <t>Germany</t>
  </si>
  <si>
    <t>http://www.imdb.com/title/tt2638024/?ref_=fn_tt_tt_1</t>
  </si>
  <si>
    <t>United Arab Emirates</t>
  </si>
  <si>
    <t>http://www.imdb.com/title/tt0335345/?ref_=fn_tt_tt_1</t>
  </si>
  <si>
    <t>USA</t>
  </si>
  <si>
    <t>R</t>
  </si>
  <si>
    <t>http://www.imdb.com/title/tt1714209/?ref_=fn_tt_tt_1</t>
  </si>
  <si>
    <t>http://www.imdb.com/title/tt2888046/?ref_=fn_tt_tt_1</t>
  </si>
  <si>
    <t>Hong Kong</t>
  </si>
  <si>
    <t>http://www.imdb.com/title/tt2952602/?ref_=fn_tt_tt_1</t>
  </si>
  <si>
    <t>China</t>
  </si>
  <si>
    <t>http://www.imdb.com/title/tt0373074/?ref_=fn_tt_tt_1</t>
  </si>
  <si>
    <t>http://www.imdb.com/title/tt0940709/?ref_=fn_tt_tt_1</t>
  </si>
  <si>
    <t>http://www.imdb.com/title/tt0212712/?ref_=fn_tt_tt_1</t>
  </si>
  <si>
    <t>http://www.imdb.com/title/tt0286112/?ref_=fn_tt_tt_1</t>
  </si>
  <si>
    <t>http://www.imdb.com/title/tt0113326/?ref_=fn_tt_tt_1</t>
  </si>
  <si>
    <t>http://www.imdb.com/title/tt3469440/?ref_=fn_tt_tt_1</t>
  </si>
  <si>
    <t>http://www.imdb.com/title/tt0796212/?ref_=fn_tt_tt_1</t>
  </si>
  <si>
    <t>http://www.imdb.com/title/tt0111512/?ref_=fn_tt_tt_1</t>
  </si>
  <si>
    <t>http://www.imdb.com/title/tt0436607/?ref_=fn_tt_tt_1</t>
  </si>
  <si>
    <t>http://www.imdb.com/title/tt2957680/?ref_=fn_tt_tt_1</t>
  </si>
  <si>
    <t>http://www.imdb.com/title/tt3682770/?ref_=fn_tt_tt_1</t>
  </si>
  <si>
    <t>http://www.imdb.com/title/tt2102502/?ref_=fn_tt_tt_1</t>
  </si>
  <si>
    <t>http://www.imdb.com/title/tt0284363/?ref_=fn_tt_tt_1</t>
  </si>
  <si>
    <t>Czech Republic</t>
  </si>
  <si>
    <t>http://www.imdb.com/title/tt0920458/?ref_=fn_tt_tt_1</t>
  </si>
  <si>
    <t>Denmark</t>
  </si>
  <si>
    <t>http://www.imdb.com/title/tt2106476/?ref_=fn_tt_tt_1</t>
  </si>
  <si>
    <t>http://www.imdb.com/title/tt1095423/?ref_=fn_tt_tt_1</t>
  </si>
  <si>
    <t>http://www.imdb.com/title/tt0154420/?ref_=fn_tt_tt_1</t>
  </si>
  <si>
    <t>http://www.imdb.com/title/tt0048452/?ref_=fn_tt_tt_1</t>
  </si>
  <si>
    <t>http://www.imdb.com/title/tt0419887/?ref_=fn_tt_tt_1</t>
  </si>
  <si>
    <t>http://www.imdb.com/title/tt0368913/?ref_=fn_tt_tt_1</t>
  </si>
  <si>
    <t>Afghanistan</t>
  </si>
  <si>
    <t>http://www.imdb.com/title/tt0389557/?ref_=fn_tt_tt_1</t>
  </si>
  <si>
    <t>Netherlands</t>
  </si>
  <si>
    <t>http://www.imdb.com/title/tt0795441/?ref_=fn_tt_tt_1</t>
  </si>
  <si>
    <t>http://www.imdb.com/title/tt0119448/?ref_=fn_tt_tt_1</t>
  </si>
  <si>
    <t>http://www.imdb.com/title/tt0116729/?ref_=fn_tt_tt_1</t>
  </si>
  <si>
    <t>http://www.imdb.com/title/tt0378906/?ref_=fn_tt_tt_1</t>
  </si>
  <si>
    <t>http://www.imdb.com/title/tt0499549/?ref_=fn_tt_tt_1</t>
  </si>
  <si>
    <t>http://www.imdb.com/title/tt0449088/?ref_=fn_tt_tt_1</t>
  </si>
  <si>
    <t>http://www.imdb.com/title/tt2379713/?ref_=fn_tt_tt_1</t>
  </si>
  <si>
    <t>http://www.imdb.com/title/tt1345836/?ref_=fn_tt_tt_1</t>
  </si>
  <si>
    <t>http://www.imdb.com/title/tt0401729/?ref_=fn_tt_tt_1</t>
  </si>
  <si>
    <t>http://www.imdb.com/title/tt0413300/?ref_=fn_tt_tt_1</t>
  </si>
  <si>
    <t>http://www.imdb.com/title/tt0398286/?ref_=fn_tt_tt_1</t>
  </si>
  <si>
    <t>http://www.imdb.com/title/tt2395427/?ref_=fn_tt_tt_1</t>
  </si>
  <si>
    <t>http://www.imdb.com/title/tt0417741/?ref_=fn_tt_tt_1</t>
  </si>
  <si>
    <t>http://www.imdb.com/title/tt2975590/?ref_=fn_tt_tt_1</t>
  </si>
  <si>
    <t>http://www.imdb.com/title/tt0348150/?ref_=fn_tt_tt_1</t>
  </si>
  <si>
    <t>http://www.imdb.com/title/tt0830515/?ref_=fn_tt_tt_1</t>
  </si>
  <si>
    <t>http://www.imdb.com/title/tt0383574/?ref_=fn_tt_tt_1</t>
  </si>
  <si>
    <t>http://www.imdb.com/title/tt1210819/?ref_=fn_tt_tt_1</t>
  </si>
  <si>
    <t>http://www.imdb.com/title/tt0770828/?ref_=fn_tt_tt_1</t>
  </si>
  <si>
    <t>http://www.imdb.com/title/tt0499448/?ref_=fn_tt_tt_1</t>
  </si>
  <si>
    <t>http://www.imdb.com/title/tt0848228/?ref_=fn_tt_tt_1</t>
  </si>
  <si>
    <t>http://www.imdb.com/title/tt1298650/?ref_=fn_tt_tt_1</t>
  </si>
  <si>
    <t>http://www.imdb.com/title/tt1409024/?ref_=fn_tt_tt_1</t>
  </si>
  <si>
    <t>http://www.imdb.com/title/tt2310332/?ref_=fn_tt_tt_1</t>
  </si>
  <si>
    <t>New Zealand</t>
  </si>
  <si>
    <t>http://www.imdb.com/title/tt0948470/?ref_=fn_tt_tt_1</t>
  </si>
  <si>
    <t>http://www.imdb.com/title/tt0955308/?ref_=fn_tt_tt_1</t>
  </si>
  <si>
    <t>http://www.imdb.com/title/tt1170358/?ref_=fn_tt_tt_1</t>
  </si>
  <si>
    <t>http://www.imdb.com/title/tt0385752/?ref_=fn_tt_tt_1</t>
  </si>
  <si>
    <t>http://www.imdb.com/title/tt0360717/?ref_=fn_tt_tt_1</t>
  </si>
  <si>
    <t>http://www.imdb.com/title/tt0120338/?ref_=fn_tt_tt_1</t>
  </si>
  <si>
    <t>http://www.imdb.com/title/tt3498820/?ref_=fn_tt_tt_1</t>
  </si>
  <si>
    <t>http://www.imdb.com/title/tt1440129/?ref_=fn_tt_tt_1</t>
  </si>
  <si>
    <t>http://www.imdb.com/title/tt0369610/?ref_=fn_tt_tt_1</t>
  </si>
  <si>
    <t>http://www.imdb.com/title/tt1074638/?ref_=fn_tt_tt_1</t>
  </si>
  <si>
    <t>http://www.imdb.com/title/tt0316654/?ref_=fn_tt_tt_1</t>
  </si>
  <si>
    <t>http://www.imdb.com/title/tt1300854/?ref_=fn_tt_tt_1</t>
  </si>
  <si>
    <t>http://www.imdb.com/title/tt1014759/?ref_=fn_tt_tt_1</t>
  </si>
  <si>
    <t>http://www.imdb.com/title/tt0376994/?ref_=fn_tt_tt_1</t>
  </si>
  <si>
    <t>Canada</t>
  </si>
  <si>
    <t>http://www.imdb.com/title/tt1453405/?ref_=fn_tt_tt_1</t>
  </si>
  <si>
    <t>G</t>
  </si>
  <si>
    <t>http://www.imdb.com/title/tt1055369/?ref_=fn_tt_tt_1</t>
  </si>
  <si>
    <t>http://www.imdb.com/title/tt2109248/?ref_=fn_tt_tt_1</t>
  </si>
  <si>
    <t>http://www.imdb.com/title/tt1623205/?ref_=fn_tt_tt_1</t>
  </si>
  <si>
    <t>http://www.imdb.com/title/tt1872181/?ref_=fn_tt_tt_1</t>
  </si>
  <si>
    <t>http://www.imdb.com/title/tt1104001/?ref_=fn_tt_tt_1</t>
  </si>
  <si>
    <t>http://www.imdb.com/title/tt1216475/?ref_=fn_tt_tt_1</t>
  </si>
  <si>
    <t>http://www.imdb.com/title/tt1133985/?ref_=fn_tt_tt_1</t>
  </si>
  <si>
    <t>http://www.imdb.com/title/tt0435761/?ref_=fn_tt_tt_1</t>
  </si>
  <si>
    <t>http://www.imdb.com/title/tt0438488/?ref_=fn_tt_tt_1</t>
  </si>
  <si>
    <t>http://www.imdb.com/title/tt2820852/?ref_=fn_tt_tt_1</t>
  </si>
  <si>
    <t>http://www.imdb.com/title/tt0816711/?ref_=fn_tt_tt_1</t>
  </si>
  <si>
    <t>http://www.imdb.com/title/tt1877832/?ref_=fn_tt_tt_1</t>
  </si>
  <si>
    <t>http://www.imdb.com/title/tt1408101/?ref_=fn_tt_tt_1</t>
  </si>
  <si>
    <t>http://www.imdb.com/title/tt1351685/?ref_=fn_tt_tt_1</t>
  </si>
  <si>
    <t>http://www.imdb.com/title/tt1343092/?ref_=fn_tt_tt_1</t>
  </si>
  <si>
    <t>http://www.imdb.com/title/tt0473075/?ref_=fn_tt_tt_1</t>
  </si>
  <si>
    <t>http://www.imdb.com/title/tt1663662/?ref_=fn_tt_tt_1</t>
  </si>
  <si>
    <t>http://www.imdb.com/title/tt1399103/?ref_=fn_tt_tt_1</t>
  </si>
  <si>
    <t>http://www.imdb.com/title/tt0367882/?ref_=fn_tt_tt_1</t>
  </si>
  <si>
    <t>http://www.imdb.com/title/tt1979388/?ref_=fn_tt_tt_1</t>
  </si>
  <si>
    <t>http://www.imdb.com/title/tt1217209/?ref_=fn_tt_tt_1</t>
  </si>
  <si>
    <t>http://www.imdb.com/title/tt2660888/?ref_=fn_tt_tt_1</t>
  </si>
  <si>
    <t>http://www.imdb.com/title/tt0910970/?ref_=fn_tt_tt_1</t>
  </si>
  <si>
    <t>http://www.imdb.com/title/tt0293564/?ref_=fn_tt_tt_1</t>
  </si>
  <si>
    <t>http://www.imdb.com/title/tt1190080/?ref_=fn_tt_tt_1</t>
  </si>
  <si>
    <t>http://www.imdb.com/title/tt1067106/?ref_=fn_tt_tt_1</t>
  </si>
  <si>
    <t>http://www.imdb.com/title/tt1617661/?ref_=fn_tt_tt_1</t>
  </si>
  <si>
    <t>http://www.imdb.com/title/tt0918940/?ref_=fn_tt_tt_1</t>
  </si>
  <si>
    <t>http://www.imdb.com/title/tt0363771/?ref_=fn_tt_tt_1</t>
  </si>
  <si>
    <t>http://www.imdb.com/title/tt3385516/?ref_=fn_tt_tt_1</t>
  </si>
  <si>
    <t>http://www.imdb.com/title/tt0468569/?ref_=fn_tt_tt_1</t>
  </si>
  <si>
    <t>http://www.imdb.com/title/tt1049413/?ref_=fn_tt_tt_1</t>
  </si>
  <si>
    <t>http://www.imdb.com/title/tt0892782/?ref_=fn_tt_tt_1</t>
  </si>
  <si>
    <t>http://www.imdb.com/title/tt0371746/?ref_=fn_tt_tt_1</t>
  </si>
  <si>
    <t>http://www.imdb.com/title/tt0970179/?ref_=fn_tt_tt_1</t>
  </si>
  <si>
    <t>http://www.imdb.com/title/tt0120891/?ref_=fn_tt_tt_1</t>
  </si>
  <si>
    <t>http://www.imdb.com/title/tt0859163/?ref_=fn_tt_tt_1</t>
  </si>
  <si>
    <t>http://www.imdb.com/title/tt1386697/?ref_=fn_tt_tt_1</t>
  </si>
  <si>
    <t>http://www.imdb.com/title/tt0413099/?ref_=fn_tt_tt_1</t>
  </si>
  <si>
    <t>http://www.imdb.com/title/tt1631867/?ref_=fn_tt_tt_1</t>
  </si>
  <si>
    <t>http://www.imdb.com/title/tt0114898/?ref_=fn_tt_tt_1</t>
  </si>
  <si>
    <t>http://www.imdb.com/title/tt1046173/?ref_=fn_tt_tt_1</t>
  </si>
  <si>
    <t>http://www.imdb.com/title/tt2096673/?ref_=fn_tt_tt_1</t>
  </si>
  <si>
    <t>http://www.imdb.com/title/tt3040964/?ref_=fn_tt_tt_1</t>
  </si>
  <si>
    <t>http://www.imdb.com/title/tt1228705/?ref_=fn_tt_tt_1</t>
  </si>
  <si>
    <t>http://www.imdb.com/title/tt1735898/?ref_=fn_tt_tt_1</t>
  </si>
  <si>
    <t>http://www.imdb.com/title/tt1587310/?ref_=fn_tt_tt_1</t>
  </si>
  <si>
    <t>http://www.imdb.com/title/tt2103281/?ref_=fn_tt_tt_1</t>
  </si>
  <si>
    <t>http://www.imdb.com/title/tt1321869/?ref_=fn_tt_tt_1</t>
  </si>
  <si>
    <t>Belgium</t>
  </si>
  <si>
    <t>http://www.imdb.com/title/tt1335975/?ref_=fn_tt_tt_1</t>
  </si>
  <si>
    <t>http://www.imdb.com/title/tt1843866/?ref_=fn_tt_tt_1</t>
  </si>
  <si>
    <t>http://www.imdb.com/title/tt0892791/?ref_=fn_tt_tt_1</t>
  </si>
  <si>
    <t>http://www.imdb.com/title/tt1964418/?ref_=fn_tt_tt_1</t>
  </si>
  <si>
    <t>http://www.imdb.com/title/tt2245084/?ref_=fn_tt_tt_1</t>
  </si>
  <si>
    <t>http://www.imdb.com/title/tt1772341/?ref_=fn_tt_tt_1</t>
  </si>
  <si>
    <t>http://www.imdb.com/title/tt0338348/?ref_=fn_tt_tt_1</t>
  </si>
  <si>
    <t>http://www.imdb.com/title/tt1628841/?ref_=fn_tt_tt_1</t>
  </si>
  <si>
    <t>http://www.imdb.com/title/tt0892769/?ref_=fn_tt_tt_1</t>
  </si>
  <si>
    <t>http://www.imdb.com/title/tt0181852/?ref_=fn_tt_tt_1</t>
  </si>
  <si>
    <t>http://www.imdb.com/title/tt2015381/?ref_=fn_tt_tt_1</t>
  </si>
  <si>
    <t>http://www.imdb.com/title/tt0816692/?ref_=fn_tt_tt_1</t>
  </si>
  <si>
    <t>http://www.imdb.com/title/tt1375666/?ref_=fn_tt_tt_1</t>
  </si>
  <si>
    <t>http://www.imdb.com/title/tt0903624/?ref_=fn_tt_tt_1</t>
  </si>
  <si>
    <t>http://www.imdb.com/title/tt0232500/?ref_=fn_tt_tt_1</t>
  </si>
  <si>
    <t>http://www.imdb.com/title/tt0421715/?ref_=fn_tt_tt_1</t>
  </si>
  <si>
    <t>http://www.imdb.com/title/tt1270798/?ref_=fn_tt_tt_1</t>
  </si>
  <si>
    <t>http://www.imdb.com/title/tt1951266/?ref_=fn_tt_tt_1</t>
  </si>
  <si>
    <t>http://www.imdb.com/title/tt0963966/?ref_=fn_tt_tt_1</t>
  </si>
  <si>
    <t>http://www.imdb.com/title/tt0409182/?ref_=fn_tt_tt_1</t>
  </si>
  <si>
    <t>http://www.imdb.com/title/tt2567026/?ref_=fn_tt_tt_1</t>
  </si>
  <si>
    <t>http://www.imdb.com/title/tt0413267/?ref_=fn_tt_tt_1</t>
  </si>
  <si>
    <t>http://www.imdb.com/title/tt0803096/?ref_=fn_tt_tt_1</t>
  </si>
  <si>
    <t>http://www.imdb.com/title/tt1340138/?ref_=fn_tt_tt_1</t>
  </si>
  <si>
    <t>http://www.imdb.com/title/tt0980970/?ref_=fn_tt_tt_1</t>
  </si>
  <si>
    <t>http://www.imdb.com/title/tt0213149/?ref_=fn_tt_tt_1</t>
  </si>
  <si>
    <t>http://www.imdb.com/title/tt0418279/?ref_=fn_tt_tt_1</t>
  </si>
  <si>
    <t>http://www.imdb.com/title/tt0346491/?ref_=fn_tt_tt_1</t>
  </si>
  <si>
    <t>http://www.imdb.com/title/tt0373889/?ref_=fn_tt_tt_1</t>
  </si>
  <si>
    <t>http://www.imdb.com/title/tt0330373/?ref_=fn_tt_tt_1</t>
  </si>
  <si>
    <t>http://www.imdb.com/title/tt0448157/?ref_=fn_tt_tt_1</t>
  </si>
  <si>
    <t>http://www.imdb.com/title/tt0480249/?ref_=fn_tt_tt_1</t>
  </si>
  <si>
    <t>http://www.imdb.com/title/tt0367594/?ref_=fn_tt_tt_1</t>
  </si>
  <si>
    <t>http://www.imdb.com/title/tt0382932/?ref_=fn_tt_tt_1</t>
  </si>
  <si>
    <t>http://www.imdb.com/title/tt0372784/?ref_=fn_tt_tt_1</t>
  </si>
  <si>
    <t>http://www.imdb.com/title/tt0479952/?ref_=fn_tt_tt_1</t>
  </si>
  <si>
    <t>http://www.imdb.com/title/tt1078912/?ref_=fn_tt_tt_1</t>
  </si>
  <si>
    <t>http://www.imdb.com/title/tt0458525/?ref_=fn_tt_tt_1</t>
  </si>
  <si>
    <t>http://www.imdb.com/title/tt0242653/?ref_=fn_tt_tt_1</t>
  </si>
  <si>
    <t>http://www.imdb.com/title/tt2294629/?ref_=fn_tt_tt_1</t>
  </si>
  <si>
    <t>http://www.imdb.com/title/tt0234215/?ref_=fn_tt_tt_1</t>
  </si>
  <si>
    <t>http://www.imdb.com/title/tt1981115/?ref_=fn_tt_tt_1</t>
  </si>
  <si>
    <t>http://www.imdb.com/title/tt1392190/?ref_=fn_tt_tt_1</t>
  </si>
  <si>
    <t>http://www.imdb.com/title/tt0808151/?ref_=fn_tt_tt_1</t>
  </si>
  <si>
    <t>http://www.imdb.com/title/tt0800369/?ref_=fn_tt_tt_1</t>
  </si>
  <si>
    <t>http://www.imdb.com/title/tt0397892/?ref_=fn_tt_tt_1</t>
  </si>
  <si>
    <t>http://www.imdb.com/title/tt0436339/?ref_=fn_tt_tt_1</t>
  </si>
  <si>
    <t>http://www.imdb.com/title/tt1646987/?ref_=fn_tt_tt_1</t>
  </si>
  <si>
    <t>http://www.imdb.com/title/tt1077368/?ref_=fn_tt_tt_1</t>
  </si>
  <si>
    <t>http://www.imdb.com/title/tt2381249/?ref_=fn_tt_tt_1</t>
  </si>
  <si>
    <t>http://www.imdb.com/title/tt0780653/?ref_=fn_tt_tt_1</t>
  </si>
  <si>
    <t>http://www.imdb.com/title/tt0389790/?ref_=fn_tt_tt_1</t>
  </si>
  <si>
    <t>http://www.imdb.com/title/tt1302011/?ref_=fn_tt_tt_1</t>
  </si>
  <si>
    <t>http://www.imdb.com/title/tt0938283/?ref_=fn_tt_tt_1</t>
  </si>
  <si>
    <t>http://www.imdb.com/title/tt0317919/?ref_=fn_tt_tt_1</t>
  </si>
  <si>
    <t>http://www.imdb.com/title/tt2334879/?ref_=fn_tt_tt_1</t>
  </si>
  <si>
    <t>http://www.imdb.com/title/tt1305591/?ref_=fn_tt_tt_1</t>
  </si>
  <si>
    <t>http://www.imdb.com/title/tt0424095/?ref_=fn_tt_tt_1</t>
  </si>
  <si>
    <t>http://www.imdb.com/title/tt3332064/?ref_=fn_tt_tt_1</t>
  </si>
  <si>
    <t>http://www.imdb.com/title/tt0864835/?ref_=fn_tt_tt_1</t>
  </si>
  <si>
    <t>http://www.imdb.com/title/tt0332452/?ref_=fn_tt_tt_1</t>
  </si>
  <si>
    <t>http://www.imdb.com/title/tt1277953/?ref_=fn_tt_tt_1</t>
  </si>
  <si>
    <t>http://www.imdb.com/title/tt0246460/?ref_=fn_tt_tt_1</t>
  </si>
  <si>
    <t>http://www.imdb.com/title/tt1289401/?ref_=fn_tt_tt_1</t>
  </si>
  <si>
    <t>http://www.imdb.com/title/tt0120591/?ref_=fn_tt_tt_1</t>
  </si>
  <si>
    <t>http://www.imdb.com/title/tt0120912/?ref_=fn_tt_tt_1</t>
  </si>
  <si>
    <t>http://www.imdb.com/title/tt0442933/?ref_=fn_tt_tt_1</t>
  </si>
  <si>
    <t>http://www.imdb.com/title/tt2267968/?ref_=fn_tt_tt_1</t>
  </si>
  <si>
    <t>http://www.imdb.com/title/tt1229238/?ref_=fn_tt_tt_1</t>
  </si>
  <si>
    <t>http://www.imdb.com/title/tt1446192/?ref_=fn_tt_tt_1</t>
  </si>
  <si>
    <t>http://www.imdb.com/title/tt0369441/?ref_=fn_tt_tt_1</t>
  </si>
  <si>
    <t>http://www.imdb.com/title/tt0325710/?ref_=fn_tt_tt_1</t>
  </si>
  <si>
    <t>http://www.imdb.com/title/tt1528100/?ref_=fn_tt_tt_1</t>
  </si>
  <si>
    <t>http://www.imdb.com/title/tt0796366/?ref_=fn_tt_tt_1</t>
  </si>
  <si>
    <t>http://www.imdb.com/title/tt0145487/?ref_=fn_tt_tt_1</t>
  </si>
  <si>
    <t>http://www.imdb.com/title/tt1646971/?ref_=fn_tt_tt_1</t>
  </si>
  <si>
    <t>http://www.imdb.com/title/tt2404233/?ref_=fn_tt_tt_1</t>
  </si>
  <si>
    <t>http://www.imdb.com/title/tt0382992/?ref_=fn_tt_tt_1</t>
  </si>
  <si>
    <t>http://www.imdb.com/title/tt0409459/?ref_=fn_tt_tt_1</t>
  </si>
  <si>
    <t>http://www.imdb.com/title/tt0122151/?ref_=fn_tt_tt_1</t>
  </si>
  <si>
    <t>http://www.imdb.com/title/tt0286716/?ref_=fn_tt_tt_1</t>
  </si>
  <si>
    <t>http://www.imdb.com/title/tt1583421/?ref_=fn_tt_tt_1</t>
  </si>
  <si>
    <t>http://www.imdb.com/title/tt0318649/?ref_=fn_tt_tt_1</t>
  </si>
  <si>
    <t>http://www.imdb.com/title/tt0173840/?ref_=fn_tt_tt_1</t>
  </si>
  <si>
    <t>http://www.imdb.com/title/tt0458339/?ref_=fn_tt_tt_1</t>
  </si>
  <si>
    <t>http://www.imdb.com/title/tt0143145/?ref_=fn_tt_tt_1</t>
  </si>
  <si>
    <t>http://www.imdb.com/title/tt0311113/?ref_=fn_tt_tt_1</t>
  </si>
  <si>
    <t>http://www.imdb.com/title/tt1673434/?ref_=fn_tt_tt_1</t>
  </si>
  <si>
    <t>http://www.imdb.com/title/tt1402488/?ref_=fn_tt_tt_1</t>
  </si>
  <si>
    <t>http://www.imdb.com/title/tt0800080/?ref_=fn_tt_tt_1</t>
  </si>
  <si>
    <t>http://www.imdb.com/title/tt0086759/?ref_=fn_tt_tt_1</t>
  </si>
  <si>
    <t>TV-14</t>
  </si>
  <si>
    <t>http://www.imdb.com/title/tt3691740/?ref_=fn_tt_tt_1</t>
  </si>
  <si>
    <t>http://www.imdb.com/title/tt1663202/?ref_=fn_tt_tt_1</t>
  </si>
  <si>
    <t>http://www.imdb.com/title/tt1860353/?ref_=fn_tt_tt_1</t>
  </si>
  <si>
    <t>http://www.imdb.com/title/tt1192628/?ref_=fn_tt_tt_1</t>
  </si>
  <si>
    <t>http://www.imdb.com/title/tt1911658/?ref_=fn_tt_tt_1</t>
  </si>
  <si>
    <t>http://www.imdb.com/title/tt0440963/?ref_=fn_tt_tt_1</t>
  </si>
  <si>
    <t>http://www.imdb.com/title/tt0441773/?ref_=fn_tt_tt_1</t>
  </si>
  <si>
    <t>http://www.imdb.com/title/tt0478970/?ref_=fn_tt_tt_1</t>
  </si>
  <si>
    <t>http://www.imdb.com/title/tt1951264/?ref_=fn_tt_tt_1</t>
  </si>
  <si>
    <t>http://www.imdb.com/title/tt2224026/?ref_=fn_tt_tt_1</t>
  </si>
  <si>
    <t>http://www.imdb.com/title/tt0407304/?ref_=fn_tt_tt_1</t>
  </si>
  <si>
    <t>http://www.imdb.com/title/tt0172156/?ref_=fn_tt_tt_1</t>
  </si>
  <si>
    <t>http://www.imdb.com/title/tt0448694/?ref_=fn_tt_tt_1</t>
  </si>
  <si>
    <t>http://www.imdb.com/title/tt0944835/?ref_=fn_tt_tt_1</t>
  </si>
  <si>
    <t>http://www.imdb.com/title/tt1959490/?ref_=fn_tt_tt_1</t>
  </si>
  <si>
    <t>http://www.imdb.com/title/tt0983193/?ref_=fn_tt_tt_1</t>
  </si>
  <si>
    <t>http://www.imdb.com/title/tt0304141/?ref_=fn_tt_tt_1</t>
  </si>
  <si>
    <t>http://www.imdb.com/title/tt0455824/?ref_=fn_tt_tt_1</t>
  </si>
  <si>
    <t>http://www.imdb.com/title/tt1815862/?ref_=fn_tt_tt_1</t>
  </si>
  <si>
    <t>http://www.imdb.com/title/tt0130623/?ref_=fn_tt_tt_1</t>
  </si>
  <si>
    <t>http://www.imdb.com/title/tt1680310/?ref_=fn_tt_tt_1</t>
  </si>
  <si>
    <t>http://www.imdb.com/title/tt2692250/?ref_=fn_tt_tt_1</t>
  </si>
  <si>
    <t>http://www.imdb.com/title/tt1001526/?ref_=fn_tt_tt_1</t>
  </si>
  <si>
    <t>http://www.imdb.com/title/tt0241527/?ref_=fn_tt_tt_1</t>
  </si>
  <si>
    <t>http://www.imdb.com/title/tt0790736/?ref_=fn_tt_tt_1</t>
  </si>
  <si>
    <t>http://www.imdb.com/title/tt0325980/?ref_=fn_tt_tt_1</t>
  </si>
  <si>
    <t>http://www.imdb.com/title/tt1571403/?ref_=fn_tt_tt_1</t>
  </si>
  <si>
    <t>http://www.imdb.com/title/tt1951265/?ref_=fn_tt_tt_1</t>
  </si>
  <si>
    <t>http://www.imdb.com/title/tt0382625/?ref_=fn_tt_tt_1</t>
  </si>
  <si>
    <t>http://www.imdb.com/title/tt2357291/?ref_=fn_tt_tt_1</t>
  </si>
  <si>
    <t>http://www.imdb.com/title/tt0290334/?ref_=fn_tt_tt_1</t>
  </si>
  <si>
    <t>http://www.imdb.com/title/tt1596343/?ref_=fn_tt_tt_1</t>
  </si>
  <si>
    <t>http://www.imdb.com/title/tt1515091/?ref_=fn_tt_tt_1</t>
  </si>
  <si>
    <t>http://www.imdb.com/title/tt0800320/?ref_=fn_tt_tt_1</t>
  </si>
  <si>
    <t>http://www.imdb.com/title/tt0100802/?ref_=fn_tt_tt_1</t>
  </si>
  <si>
    <t>http://www.imdb.com/title/tt0120657/?ref_=fn_tt_tt_1</t>
  </si>
  <si>
    <t>http://www.imdb.com/title/tt1194173/?ref_=fn_tt_tt_1</t>
  </si>
  <si>
    <t>http://www.imdb.com/title/tt0118688/?ref_=fn_tt_tt_1</t>
  </si>
  <si>
    <t>http://www.imdb.com/title/tt0170016/?ref_=fn_tt_tt_1</t>
  </si>
  <si>
    <t>http://www.imdb.com/title/tt0319262/?ref_=fn_tt_tt_1</t>
  </si>
  <si>
    <t>http://www.imdb.com/title/tt0120755/?ref_=fn_tt_tt_1</t>
  </si>
  <si>
    <t>http://www.imdb.com/title/tt0177971/?ref_=fn_tt_tt_1</t>
  </si>
  <si>
    <t>http://www.imdb.com/title/tt0486576/?ref_=fn_tt_tt_1</t>
  </si>
  <si>
    <t>http://www.imdb.com/title/tt0454876/?ref_=fn_tt_tt_1</t>
  </si>
  <si>
    <t>http://www.imdb.com/title/tt0259324/?ref_=fn_tt_tt_1</t>
  </si>
  <si>
    <t>http://www.imdb.com/title/tt4196776/?ref_=fn_tt_tt_1</t>
  </si>
  <si>
    <t>http://www.imdb.com/title/tt0305357/?ref_=fn_tt_tt_1</t>
  </si>
  <si>
    <t>http://www.imdb.com/title/tt1446714/?ref_=fn_tt_tt_1</t>
  </si>
  <si>
    <t>http://www.imdb.com/title/tt0243585/?ref_=fn_tt_tt_1</t>
  </si>
  <si>
    <t>http://www.imdb.com/title/tt1535108/?ref_=fn_tt_tt_1</t>
  </si>
  <si>
    <t>http://www.imdb.com/title/tt0296572/?ref_=fn_tt_tt_1</t>
  </si>
  <si>
    <t>http://www.imdb.com/title/tt1234721/?ref_=fn_tt_tt_1</t>
  </si>
  <si>
    <t>http://www.imdb.com/title/tt0811080/?ref_=fn_tt_tt_1</t>
  </si>
  <si>
    <t>http://www.imdb.com/title/tt1341188/?ref_=fn_tt_tt_1</t>
  </si>
  <si>
    <t>http://www.imdb.com/title/tt1013743/?ref_=fn_tt_tt_1</t>
  </si>
  <si>
    <t>http://www.imdb.com/title/tt1483013/?ref_=fn_tt_tt_1</t>
  </si>
  <si>
    <t>http://www.imdb.com/title/tt0121766/?ref_=fn_tt_tt_1</t>
  </si>
  <si>
    <t>http://www.imdb.com/title/tt0121765/?ref_=fn_tt_tt_1</t>
  </si>
  <si>
    <t>http://www.imdb.com/title/tt0198781/?ref_=fn_tt_tt_1</t>
  </si>
  <si>
    <t>http://www.imdb.com/title/tt1430132/?ref_=fn_tt_tt_1</t>
  </si>
  <si>
    <t>http://www.imdb.com/title/tt0120915/?ref_=fn_tt_tt_1</t>
  </si>
  <si>
    <t>http://www.imdb.com/title/tt0481499/?ref_=fn_tt_tt_1</t>
  </si>
  <si>
    <t>http://www.imdb.com/title/tt0245562/?ref_=fn_tt_tt_1</t>
  </si>
  <si>
    <t>http://www.imdb.com/title/tt2381991/?ref_=fn_tt_tt_1</t>
  </si>
  <si>
    <t>http://www.imdb.com/title/tt1291150/?ref_=fn_tt_tt_1</t>
  </si>
  <si>
    <t>http://www.imdb.com/title/tt1454468/?ref_=fn_tt_tt_1</t>
  </si>
  <si>
    <t>http://www.imdb.com/title/tt0118928/?ref_=fn_tt_tt_1</t>
  </si>
  <si>
    <t>http://www.imdb.com/title/tt3949660/?ref_=fn_tt_tt_1</t>
  </si>
  <si>
    <t>http://www.imdb.com/title/tt1502712/?ref_=fn_tt_tt_1</t>
  </si>
  <si>
    <t>http://www.imdb.com/title/tt0477347/?ref_=fn_tt_tt_1</t>
  </si>
  <si>
    <t>http://www.imdb.com/title/tt2126355/?ref_=fn_tt_tt_1</t>
  </si>
  <si>
    <t>http://www.imdb.com/title/tt0120347/?ref_=fn_tt_tt_1</t>
  </si>
  <si>
    <t>http://www.imdb.com/title/tt0187393/?ref_=fn_tt_tt_1</t>
  </si>
  <si>
    <t>http://www.imdb.com/title/tt0349903/?ref_=fn_tt_tt_1</t>
  </si>
  <si>
    <t>http://www.imdb.com/title/tt0356910/?ref_=fn_tt_tt_1</t>
  </si>
  <si>
    <t>http://www.imdb.com/title/tt2908446/?ref_=fn_tt_tt_1</t>
  </si>
  <si>
    <t>http://www.imdb.com/title/tt0338751/?ref_=fn_tt_tt_1</t>
  </si>
  <si>
    <t>http://www.imdb.com/title/tt1320261/?ref_=fn_tt_tt_1</t>
  </si>
  <si>
    <t>http://www.imdb.com/title/tt0990407/?ref_=fn_tt_tt_1</t>
  </si>
  <si>
    <t>http://www.imdb.com/title/tt0084967/?ref_=fn_tt_tt_1</t>
  </si>
  <si>
    <t>TV-PG</t>
  </si>
  <si>
    <t>http://www.imdb.com/title/tt1253863/?ref_=fn_tt_tt_1</t>
  </si>
  <si>
    <t>http://www.imdb.com/title/tt0472181/?ref_=fn_tt_tt_1</t>
  </si>
  <si>
    <t>http://www.imdb.com/title/tt0299172/?ref_=fn_tt_tt_1</t>
  </si>
  <si>
    <t>http://www.imdb.com/title/tt3410834/?ref_=fn_tt_tt_1</t>
  </si>
  <si>
    <t>http://www.imdb.com/title/tt0433035/?ref_=fn_tt_tt_1</t>
  </si>
  <si>
    <t>http://www.imdb.com/title/tt2017020/?ref_=fn_tt_tt_1</t>
  </si>
  <si>
    <t>http://www.imdb.com/title/tt0120179/?ref_=fn_tt_tt_1</t>
  </si>
  <si>
    <t>http://www.imdb.com/title/tt1731141/?ref_=fn_tt_tt_1</t>
  </si>
  <si>
    <t>http://www.imdb.com/title/tt0337978/?ref_=fn_tt_tt_1</t>
  </si>
  <si>
    <t>http://www.imdb.com/title/tt0120737/?ref_=fn_tt_tt_1</t>
  </si>
  <si>
    <t>http://www.imdb.com/title/tt0327437/?ref_=fn_tt_tt_1</t>
  </si>
  <si>
    <t>http://www.imdb.com/title/tt0248667/?ref_=fn_tt_tt_1</t>
  </si>
  <si>
    <t>http://www.imdb.com/title/tt0312528/?ref_=fn_tt_tt_1</t>
  </si>
  <si>
    <t>http://www.imdb.com/title/tt0343818/?ref_=fn_tt_tt_1</t>
  </si>
  <si>
    <t>http://www.imdb.com/title/tt0320661/?ref_=fn_tt_tt_1</t>
  </si>
  <si>
    <t>http://www.imdb.com/title/tt0164912/?ref_=fn_tt_tt_1</t>
  </si>
  <si>
    <t>http://www.imdb.com/title/tt0780521/?ref_=fn_tt_tt_1</t>
  </si>
  <si>
    <t>http://www.imdb.com/title/tt3659388/?ref_=fn_tt_tt_1</t>
  </si>
  <si>
    <t>http://www.imdb.com/title/tt0399201/?ref_=fn_tt_tt_1</t>
  </si>
  <si>
    <t>http://www.imdb.com/title/tt0141907/?ref_=fn_tt_tt_1</t>
  </si>
  <si>
    <t>New Line</t>
  </si>
  <si>
    <t>http://www.imdb.com/title/tt0187078/?ref_=fn_tt_tt_1</t>
  </si>
  <si>
    <t>http://www.imdb.com/title/tt0172495/?ref_=fn_tt_tt_1</t>
  </si>
  <si>
    <t>http://www.imdb.com/title/tt0181689/?ref_=fn_tt_tt_1</t>
  </si>
  <si>
    <t>http://www.imdb.com/title/tt0295297/?ref_=fn_tt_tt_1</t>
  </si>
  <si>
    <t>http://www.imdb.com/title/tt0381061/?ref_=fn_tt_tt_1</t>
  </si>
  <si>
    <t>http://www.imdb.com/title/tt0133152/?ref_=fn_tt_tt_1</t>
  </si>
  <si>
    <t>http://www.imdb.com/title/tt0103064/?ref_=fn_tt_tt_1</t>
  </si>
  <si>
    <t>http://www.imdb.com/title/tt1152836/?ref_=fn_tt_tt_1</t>
  </si>
  <si>
    <t>http://www.imdb.com/title/tt0765429/?ref_=fn_tt_tt_1</t>
  </si>
  <si>
    <t>http://www.imdb.com/title/tt0111503/?ref_=fn_tt_tt_1</t>
  </si>
  <si>
    <t>http://www.imdb.com/title/tt1111422/?ref_=fn_tt_tt_1</t>
  </si>
  <si>
    <t>http://www.imdb.com/title/tt0970866/?ref_=fn_tt_tt_1</t>
  </si>
  <si>
    <t>http://www.imdb.com/title/tt1386588/?ref_=fn_tt_tt_1</t>
  </si>
  <si>
    <t>http://www.imdb.com/title/tt0116213/?ref_=fn_tt_tt_1</t>
  </si>
  <si>
    <t>http://www.imdb.com/title/tt1853728/?ref_=fn_tt_tt_1</t>
  </si>
  <si>
    <t>http://www.imdb.com/title/tt0116583/?ref_=fn_tt_tt_1</t>
  </si>
  <si>
    <t>http://www.imdb.com/title/tt0120917/?ref_=fn_tt_tt_1</t>
  </si>
  <si>
    <t>http://www.imdb.com/title/tt1764651/?ref_=fn_tt_tt_1</t>
  </si>
  <si>
    <t>http://www.imdb.com/title/tt0368891/?ref_=fn_tt_tt_1</t>
  </si>
  <si>
    <t>http://www.imdb.com/title/tt0449010/?ref_=fn_tt_tt_1</t>
  </si>
  <si>
    <t>http://www.imdb.com/title/tt0386117/?ref_=fn_tt_tt_1</t>
  </si>
  <si>
    <t>http://www.imdb.com/title/tt0848537/?ref_=fn_tt_tt_1</t>
  </si>
  <si>
    <t>http://www.imdb.com/title/tt1243957/?ref_=fn_tt_tt_1</t>
  </si>
  <si>
    <t>http://www.imdb.com/title/tt0146675/?ref_=fn_tt_tt_1</t>
  </si>
  <si>
    <t>http://www.imdb.com/title/tt0450259/?ref_=fn_tt_tt_1</t>
  </si>
  <si>
    <t>http://www.imdb.com/title/tt0993846/?ref_=fn_tt_tt_1</t>
  </si>
  <si>
    <t>http://www.imdb.com/title/tt0112462/?ref_=fn_tt_tt_1</t>
  </si>
  <si>
    <t>http://www.imdb.com/title/tt0120201/?ref_=fn_tt_tt_1</t>
  </si>
  <si>
    <t>http://www.imdb.com/title/tt1371111/?ref_=fn_tt_tt_1</t>
  </si>
  <si>
    <t>http://www.imdb.com/title/tt1219342/?ref_=fn_tt_tt_1</t>
  </si>
  <si>
    <t>http://www.imdb.com/title/tt0327554/?ref_=fn_tt_tt_1</t>
  </si>
  <si>
    <t>http://www.imdb.com/title/tt1267297/?ref_=fn_tt_tt_1</t>
  </si>
  <si>
    <t>http://www.imdb.com/title/tt0133240/?ref_=fn_tt_tt_1</t>
  </si>
  <si>
    <t>http://www.imdb.com/title/tt0457400/?ref_=fn_tt_tt_1</t>
  </si>
  <si>
    <t>http://www.imdb.com/title/tt2333784/?ref_=fn_tt_tt_1</t>
  </si>
  <si>
    <t>http://www.imdb.com/title/tt2058673/?ref_=fn_tt_tt_1</t>
  </si>
  <si>
    <t>http://www.imdb.com/title/tt0362165/?ref_=fn_tt_tt_1</t>
  </si>
  <si>
    <t>http://www.imdb.com/title/tt1390411/?ref_=fn_tt_tt_1</t>
  </si>
  <si>
    <t>http://www.imdb.com/title/tt0180052/?ref_=fn_tt_tt_1</t>
  </si>
  <si>
    <t>http://www.imdb.com/title/tt0947810/?ref_=fn_tt_tt_1</t>
  </si>
  <si>
    <t>http://www.imdb.com/title/tt2452042/?ref_=fn_tt_tt_1</t>
  </si>
  <si>
    <t>http://www.imdb.com/title/tt0120176/?ref_=fn_tt_tt_1</t>
  </si>
  <si>
    <t>http://www.imdb.com/title/tt0209163/?ref_=fn_tt_tt_1</t>
  </si>
  <si>
    <t>http://www.imdb.com/title/tt0217505/?ref_=fn_tt_tt_1</t>
  </si>
  <si>
    <t>http://www.imdb.com/title/tt0423294/?ref_=fn_tt_tt_1</t>
  </si>
  <si>
    <t>http://www.imdb.com/title/tt0327162/?ref_=fn_tt_tt_1</t>
  </si>
  <si>
    <t>http://www.imdb.com/title/tt0265086/?ref_=fn_tt_tt_1</t>
  </si>
  <si>
    <t>http://www.imdb.com/title/tt1790886/?ref_=fn_tt_tt_1</t>
  </si>
  <si>
    <t>http://www.imdb.com/title/tt0119116/?ref_=fn_tt_tt_1</t>
  </si>
  <si>
    <t>http://www.imdb.com/title/tt1261945/?ref_=fn_tt_tt_1</t>
  </si>
  <si>
    <t>http://www.imdb.com/title/tt0138749/?ref_=fn_tt_tt_1</t>
  </si>
  <si>
    <t>http://www.imdb.com/title/tt1667889/?ref_=fn_tt_tt_1</t>
  </si>
  <si>
    <t>http://www.imdb.com/title/tt1661199/?ref_=fn_tt_tt_1</t>
  </si>
  <si>
    <t>http://www.imdb.com/title/tt0380510/?ref_=fn_tt_tt_1</t>
  </si>
  <si>
    <t>http://www.imdb.com/title/tt0266543/?ref_=fn_tt_tt_1</t>
  </si>
  <si>
    <t>http://www.imdb.com/title/tt0167260/?ref_=fn_tt_tt_1</t>
  </si>
  <si>
    <t>http://www.imdb.com/title/tt0167261/?ref_=fn_tt_tt_1</t>
  </si>
  <si>
    <t>http://www.imdb.com/title/tt1121096/?ref_=fn_tt_tt_1</t>
  </si>
  <si>
    <t>http://www.imdb.com/title/tt0146316/?ref_=fn_tt_tt_1</t>
  </si>
  <si>
    <t>http://www.imdb.com/title/tt2209764/?ref_=fn_tt_tt_1</t>
  </si>
  <si>
    <t>http://www.imdb.com/title/tt0163025/?ref_=fn_tt_tt_1</t>
  </si>
  <si>
    <t>http://www.imdb.com/title/tt1318514/?ref_=fn_tt_tt_1</t>
  </si>
  <si>
    <t>http://www.imdb.com/title/tt0416236/?ref_=fn_tt_tt_1</t>
  </si>
  <si>
    <t>http://www.imdb.com/title/tt1606378/?ref_=fn_tt_tt_1</t>
  </si>
  <si>
    <t>http://www.imdb.com/title/tt0318974/?ref_=fn_tt_tt_1</t>
  </si>
  <si>
    <t>http://www.imdb.com/title/tt0317705/?ref_=fn_tt_tt_1</t>
  </si>
  <si>
    <t>http://www.imdb.com/title/tt0112760/?ref_=fn_tt_tt_1</t>
  </si>
  <si>
    <t>http://www.imdb.com/title/tt0814255/?ref_=fn_tt_tt_1</t>
  </si>
  <si>
    <t>http://www.imdb.com/title/tt0119654/?ref_=fn_tt_tt_1</t>
  </si>
  <si>
    <t>http://www.imdb.com/title/tt0120363/?ref_=fn_tt_tt_1</t>
  </si>
  <si>
    <t>http://www.imdb.com/title/tt0477080/?ref_=fn_tt_tt_1</t>
  </si>
  <si>
    <t>http://www.imdb.com/title/tt0266915/?ref_=fn_tt_tt_1</t>
  </si>
  <si>
    <t>http://www.imdb.com/title/tt0161081/?ref_=fn_tt_tt_1</t>
  </si>
  <si>
    <t>http://www.imdb.com/title/tt0844471/?ref_=fn_tt_tt_1</t>
  </si>
  <si>
    <t>http://www.imdb.com/title/tt1080016/?ref_=fn_tt_tt_1</t>
  </si>
  <si>
    <t>http://www.imdb.com/title/tt0359950/?ref_=fn_tt_tt_1</t>
  </si>
  <si>
    <t>http://www.imdb.com/title/tt0160127/?ref_=fn_tt_tt_1</t>
  </si>
  <si>
    <t>http://www.imdb.com/title/tt0407887/?ref_=fn_tt_tt_1</t>
  </si>
  <si>
    <t>http://www.imdb.com/title/tt0120762/?ref_=fn_tt_tt_1</t>
  </si>
  <si>
    <t>http://www.imdb.com/title/tt0942385/?ref_=fn_tt_tt_1</t>
  </si>
  <si>
    <t>http://www.imdb.com/title/tt1568346/?ref_=fn_tt_tt_1</t>
  </si>
  <si>
    <t>http://www.imdb.com/title/tt0112864/?ref_=fn_tt_tt_1</t>
  </si>
  <si>
    <t>http://www.imdb.com/title/tt0988045/?ref_=fn_tt_tt_1</t>
  </si>
  <si>
    <t>http://www.imdb.com/title/tt2638144/?ref_=fn_tt_tt_1</t>
  </si>
  <si>
    <t>http://www.imdb.com/title/tt0230011/?ref_=fn_tt_tt_1</t>
  </si>
  <si>
    <t>http://www.imdb.com/title/tt2974918/?ref_=fn_tt_tt_1</t>
  </si>
  <si>
    <t>http://www.imdb.com/title/tt0985699/?ref_=fn_tt_tt_1</t>
  </si>
  <si>
    <t>http://www.imdb.com/title/tt0960144/?ref_=fn_tt_tt_1</t>
  </si>
  <si>
    <t>http://www.imdb.com/title/tt2120120/?ref_=fn_tt_tt_1</t>
  </si>
  <si>
    <t>http://www.imdb.com/title/tt0212720/?ref_=fn_tt_tt_1</t>
  </si>
  <si>
    <t>http://www.imdb.com/title/tt0338094/?ref_=fn_tt_tt_1</t>
  </si>
  <si>
    <t>http://www.imdb.com/title/tt0118884/?ref_=fn_tt_tt_1</t>
  </si>
  <si>
    <t>http://www.imdb.com/title/tt0164052/?ref_=fn_tt_tt_1</t>
  </si>
  <si>
    <t>http://www.imdb.com/title/tt1854564/?ref_=fn_tt_tt_1</t>
  </si>
  <si>
    <t>http://www.imdb.com/title/tt0325703/?ref_=fn_tt_tt_1</t>
  </si>
  <si>
    <t>http://www.imdb.com/title/tt3110958/?ref_=fn_tt_tt_1</t>
  </si>
  <si>
    <t>http://www.imdb.com/title/tt0120053/?ref_=fn_tt_tt_1</t>
  </si>
  <si>
    <t>http://www.imdb.com/title/tt0266987/?ref_=fn_tt_tt_1</t>
  </si>
  <si>
    <t>http://www.imdb.com/title/tt0183523/?ref_=fn_tt_tt_1</t>
  </si>
  <si>
    <t>http://www.imdb.com/title/tt1436562/?ref_=fn_tt_tt_1</t>
  </si>
  <si>
    <t>http://www.imdb.com/title/tt0182789/?ref_=fn_tt_tt_1</t>
  </si>
  <si>
    <t>http://www.imdb.com/title/tt0120461/?ref_=fn_tt_tt_1</t>
  </si>
  <si>
    <t>http://www.imdb.com/title/tt0118972/?ref_=fn_tt_tt_1</t>
  </si>
  <si>
    <t>http://www.imdb.com/title/tt0267626/?ref_=fn_tt_tt_1</t>
  </si>
  <si>
    <t>http://www.imdb.com/title/tt0082198/?ref_=fn_tt_tt_1</t>
  </si>
  <si>
    <t>http://www.imdb.com/title/tt0352248/?ref_=fn_tt_tt_1</t>
  </si>
  <si>
    <t>http://www.imdb.com/title/tt1041804/?ref_=fn_tt_tt_1</t>
  </si>
  <si>
    <t>http://www.imdb.com/title/tt0329575/?ref_=fn_tt_tt_1</t>
  </si>
  <si>
    <t>http://www.imdb.com/title/tt0117998/?ref_=fn_tt_tt_1</t>
  </si>
  <si>
    <t>http://www.imdb.com/title/tt0162222/?ref_=fn_tt_tt_1</t>
  </si>
  <si>
    <t>http://www.imdb.com/title/tt0366548/?ref_=fn_tt_tt_1</t>
  </si>
  <si>
    <t>http://www.imdb.com/title/tt0372183/?ref_=fn_tt_tt_1</t>
  </si>
  <si>
    <t>http://www.imdb.com/title/tt0118571/?ref_=fn_tt_tt_1</t>
  </si>
  <si>
    <t>http://www.imdb.com/title/tt0240772/?ref_=fn_tt_tt_1</t>
  </si>
  <si>
    <t>http://www.imdb.com/title/tt1509767/?ref_=fn_tt_tt_1</t>
  </si>
  <si>
    <t>http://www.imdb.com/title/tt0837562/?ref_=fn_tt_tt_1</t>
  </si>
  <si>
    <t>http://www.imdb.com/title/tt0461770/?ref_=fn_tt_tt_1</t>
  </si>
  <si>
    <t>http://www.imdb.com/title/tt2243973/?ref_=fn_tt_tt_1</t>
  </si>
  <si>
    <t>http://www.imdb.com/title/tt1599348/?ref_=fn_tt_tt_1</t>
  </si>
  <si>
    <t>http://www.imdb.com/title/tt0211181/?ref_=fn_tt_tt_1</t>
  </si>
  <si>
    <t>http://www.imdb.com/title/tt0471042/?ref_=fn_tt_tt_1</t>
  </si>
  <si>
    <t>http://www.imdb.com/title/tt0457939/?ref_=fn_tt_tt_1</t>
  </si>
  <si>
    <t>http://www.imdb.com/title/tt0120660/?ref_=fn_tt_tt_1</t>
  </si>
  <si>
    <t>http://www.imdb.com/title/tt1230414/?ref_=fn_tt_tt_1</t>
  </si>
  <si>
    <t>http://www.imdb.com/title/tt0496806/?ref_=fn_tt_tt_1</t>
  </si>
  <si>
    <t>http://www.imdb.com/title/tt0400717/?ref_=fn_tt_tt_1</t>
  </si>
  <si>
    <t>http://www.imdb.com/title/tt1840309/?ref_=fn_tt_tt_1</t>
  </si>
  <si>
    <t>http://www.imdb.com/title/tt0215750/?ref_=fn_tt_tt_1</t>
  </si>
  <si>
    <t>http://www.imdb.com/title/tt0327850/?ref_=fn_tt_tt_1</t>
  </si>
  <si>
    <t>http://www.imdb.com/title/tt0107362/?ref_=fn_tt_tt_1</t>
  </si>
  <si>
    <t>http://www.imdb.com/title/tt0397535/?ref_=fn_tt_tt_1</t>
  </si>
  <si>
    <t>http://www.imdb.com/title/tt0463985/?ref_=fn_tt_tt_1</t>
  </si>
  <si>
    <t>http://www.imdb.com/title/tt1430607/?ref_=fn_tt_tt_1</t>
  </si>
  <si>
    <t>http://www.imdb.com/title/tt0119643/?ref_=fn_tt_tt_1</t>
  </si>
  <si>
    <t>http://www.imdb.com/title/tt0233469/?ref_=fn_tt_tt_1</t>
  </si>
  <si>
    <t>http://www.imdb.com/title/tt0078754/?ref_=fn_tt_tt_1</t>
  </si>
  <si>
    <t>http://www.imdb.com/title/tt1667353/?ref_=fn_tt_tt_1</t>
  </si>
  <si>
    <t>http://www.imdb.com/title/tt0446029/?ref_=fn_tt_tt_1</t>
  </si>
  <si>
    <t>http://www.imdb.com/title/tt0298814/?ref_=fn_tt_tt_1</t>
  </si>
  <si>
    <t>http://www.imdb.com/title/tt0144528/?ref_=fn_tt_tt_1</t>
  </si>
  <si>
    <t>http://www.imdb.com/title/tt0267913/?ref_=fn_tt_tt_1</t>
  </si>
  <si>
    <t>http://www.imdb.com/title/tt1343727/?ref_=fn_tt_tt_1</t>
  </si>
  <si>
    <t>http://www.imdb.com/title/tt0389860/?ref_=fn_tt_tt_1</t>
  </si>
  <si>
    <t>http://www.imdb.com/title/tt0083767/?ref_=fn_tt_tt_1</t>
  </si>
  <si>
    <t>http://www.imdb.com/title/tt1287468/?ref_=fn_tt_tt_1</t>
  </si>
  <si>
    <t>http://www.imdb.com/title/tt0489099/?ref_=fn_tt_tt_1</t>
  </si>
  <si>
    <t>http://www.imdb.com/title/tt0411477/?ref_=fn_tt_tt_1</t>
  </si>
  <si>
    <t>http://www.imdb.com/title/tt0443706/?ref_=fn_tt_tt_1</t>
  </si>
  <si>
    <t>http://www.imdb.com/title/tt0216216/?ref_=fn_tt_tt_1</t>
  </si>
  <si>
    <t>http://www.imdb.com/title/tt0315327/?ref_=fn_tt_tt_1</t>
  </si>
  <si>
    <t>http://www.imdb.com/title/tt1320253/?ref_=fn_tt_tt_1</t>
  </si>
  <si>
    <t>http://www.imdb.com/title/tt0117060/?ref_=fn_tt_tt_1</t>
  </si>
  <si>
    <t>http://www.imdb.com/title/tt1392170/?ref_=fn_tt_tt_1</t>
  </si>
  <si>
    <t>http://www.imdb.com/title/tt1411697/?ref_=fn_tt_tt_1</t>
  </si>
  <si>
    <t>http://www.imdb.com/title/tt0103776/?ref_=fn_tt_tt_1</t>
  </si>
  <si>
    <t>http://www.imdb.com/title/tt0327084/?ref_=fn_tt_tt_1</t>
  </si>
  <si>
    <t>http://www.imdb.com/title/tt0275847/?ref_=fn_tt_tt_1</t>
  </si>
  <si>
    <t>http://www.imdb.com/title/tt0413895/?ref_=fn_tt_tt_1</t>
  </si>
  <si>
    <t>http://www.imdb.com/title/tt0120647/?ref_=fn_tt_tt_1</t>
  </si>
  <si>
    <t>http://www.imdb.com/title/tt1821694/?ref_=fn_tt_tt_1</t>
  </si>
  <si>
    <t>http://www.imdb.com/title/tt0398165/?ref_=fn_tt_tt_1</t>
  </si>
  <si>
    <t>http://www.imdb.com/title/tt1615918/?ref_=fn_tt_tt_1</t>
  </si>
  <si>
    <t>http://www.imdb.com/title/tt2191701/?ref_=fn_tt_tt_1</t>
  </si>
  <si>
    <t>http://www.imdb.com/title/tt0425061/?ref_=fn_tt_tt_1</t>
  </si>
  <si>
    <t>http://www.imdb.com/title/tt0337741/?ref_=fn_tt_tt_1</t>
  </si>
  <si>
    <t>http://www.imdb.com/title/tt1130884/?ref_=fn_tt_tt_1</t>
  </si>
  <si>
    <t>http://www.imdb.com/title/tt0369436/?ref_=fn_tt_tt_1</t>
  </si>
  <si>
    <t>http://www.imdb.com/title/tt0358082/?ref_=fn_tt_tt_1</t>
  </si>
  <si>
    <t>http://www.imdb.com/title/tt0119094/?ref_=fn_tt_tt_1</t>
  </si>
  <si>
    <t>http://www.imdb.com/title/tt0960731/?ref_=fn_tt_tt_1</t>
  </si>
  <si>
    <t>http://www.imdb.com/title/tt0257044/?ref_=fn_tt_tt_1</t>
  </si>
  <si>
    <t>http://www.imdb.com/title/tt1564367/?ref_=fn_tt_tt_1</t>
  </si>
  <si>
    <t>http://www.imdb.com/title/tt3322312/?ref_=fn_tt_tt_1</t>
  </si>
  <si>
    <t>TV-MA</t>
  </si>
  <si>
    <t>http://www.imdb.com/title/tt0118880/?ref_=fn_tt_tt_1</t>
  </si>
  <si>
    <t>http://www.imdb.com/title/tt1059786/?ref_=fn_tt_tt_1</t>
  </si>
  <si>
    <t>http://www.imdb.com/title/tt0159365/?ref_=fn_tt_tt_1</t>
  </si>
  <si>
    <t>http://www.imdb.com/title/tt1037705/?ref_=fn_tt_tt_1</t>
  </si>
  <si>
    <t>http://www.imdb.com/title/tt0119137/?ref_=fn_tt_tt_1</t>
  </si>
  <si>
    <t>http://www.imdb.com/title/tt0171363/?ref_=fn_tt_tt_1</t>
  </si>
  <si>
    <t>http://www.imdb.com/title/tt0117705/?ref_=fn_tt_tt_1</t>
  </si>
  <si>
    <t>http://www.imdb.com/title/tt0383216/?ref_=fn_tt_tt_1</t>
  </si>
  <si>
    <t>http://www.imdb.com/title/tt0970416/?ref_=fn_tt_tt_1</t>
  </si>
  <si>
    <t>http://www.imdb.com/title/tt0118883/?ref_=fn_tt_tt_1</t>
  </si>
  <si>
    <t>http://www.imdb.com/title/tt2713180/?ref_=fn_tt_tt_1</t>
  </si>
  <si>
    <t>http://www.imdb.com/title/tt0120828/?ref_=fn_tt_tt_1</t>
  </si>
  <si>
    <t>http://www.imdb.com/title/tt1302067/?ref_=fn_tt_tt_1</t>
  </si>
  <si>
    <t>http://www.imdb.com/title/tt0166813/?ref_=fn_tt_tt_1</t>
  </si>
  <si>
    <t>http://www.imdb.com/title/tt1222817/?ref_=fn_tt_tt_1</t>
  </si>
  <si>
    <t>http://www.imdb.com/title/tt0120738/?ref_=fn_tt_tt_1</t>
  </si>
  <si>
    <t>http://www.imdb.com/title/tt0368008/?ref_=fn_tt_tt_1</t>
  </si>
  <si>
    <t>http://www.imdb.com/title/tt0119033/?ref_=fn_tt_tt_1</t>
  </si>
  <si>
    <t>http://www.imdb.com/title/tt2510894/?ref_=fn_tt_tt_1</t>
  </si>
  <si>
    <t>http://www.imdb.com/title/tt0057733/?ref_=fn_tt_tt_1</t>
  </si>
  <si>
    <t>TV-G</t>
  </si>
  <si>
    <t>http://www.imdb.com/title/tt0120910/?ref_=fn_tt_tt_1</t>
  </si>
  <si>
    <t>http://www.imdb.com/title/tt0268695/?ref_=fn_tt_tt_1</t>
  </si>
  <si>
    <t>http://www.imdb.com/title/tt0120751/?ref_=fn_tt_tt_1</t>
  </si>
  <si>
    <t>http://www.imdb.com/title/tt0244244/?ref_=fn_tt_tt_1</t>
  </si>
  <si>
    <t>http://www.imdb.com/title/tt0120889/?ref_=fn_tt_tt_1</t>
  </si>
  <si>
    <t>http://www.imdb.com/title/tt0185431/?ref_=fn_tt_tt_1</t>
  </si>
  <si>
    <t>http://www.imdb.com/title/tt0355295/?ref_=fn_tt_tt_1</t>
  </si>
  <si>
    <t>http://www.imdb.com/title/tt0116996/?ref_=fn_tt_tt_1</t>
  </si>
  <si>
    <t>http://www.imdb.com/title/tt0119051/?ref_=fn_tt_tt_1</t>
  </si>
  <si>
    <t>http://www.imdb.com/title/tt0986263/?ref_=fn_tt_tt_1</t>
  </si>
  <si>
    <t>http://www.imdb.com/title/tt0146309/?ref_=fn_tt_tt_1</t>
  </si>
  <si>
    <t>http://www.imdb.com/title/tt0116040/?ref_=fn_tt_tt_1</t>
  </si>
  <si>
    <t>http://www.imdb.com/title/tt1762399/?ref_=fn_tt_tt_1</t>
  </si>
  <si>
    <t>http://www.imdb.com/title/tt0185183/?ref_=fn_tt_tt_1</t>
  </si>
  <si>
    <t>http://www.imdb.com/title/tt0318155/?ref_=fn_tt_tt_1</t>
  </si>
  <si>
    <t>http://www.imdb.com/title/tt0875034/?ref_=fn_tt_tt_1</t>
  </si>
  <si>
    <t>http://www.imdb.com/title/tt0300556/?ref_=fn_tt_tt_1</t>
  </si>
  <si>
    <t>http://www.imdb.com/title/tt0119925/?ref_=fn_tt_tt_1</t>
  </si>
  <si>
    <t>http://www.imdb.com/title/tt0120595/?ref_=fn_tt_tt_1</t>
  </si>
  <si>
    <t>http://www.imdb.com/title/tt1618442/?ref_=fn_tt_tt_1</t>
  </si>
  <si>
    <t>http://www.imdb.com/title/tt0199753/?ref_=fn_tt_tt_1</t>
  </si>
  <si>
    <t>http://www.imdb.com/title/tt0344854/?ref_=fn_tt_tt_1</t>
  </si>
  <si>
    <t>http://www.imdb.com/title/tt0318081/?ref_=fn_tt_tt_1</t>
  </si>
  <si>
    <t>http://www.imdb.com/title/tt1921064/?ref_=fn_tt_tt_1</t>
  </si>
  <si>
    <t>http://www.imdb.com/title/tt0268978/?ref_=fn_tt_tt_1</t>
  </si>
  <si>
    <t>http://www.imdb.com/title/tt0110357/?ref_=fn_tt_tt_1</t>
  </si>
  <si>
    <t>http://www.imdb.com/title/tt1397514/?ref_=fn_tt_tt_1</t>
  </si>
  <si>
    <t>http://www.imdb.com/title/tt1985966/?ref_=fn_tt_tt_1</t>
  </si>
  <si>
    <t>http://www.imdb.com/title/tt0289765/?ref_=fn_tt_tt_1</t>
  </si>
  <si>
    <t>http://www.imdb.com/title/tt0317648/?ref_=fn_tt_tt_1</t>
  </si>
  <si>
    <t>http://www.imdb.com/title/tt0810913/?ref_=fn_tt_tt_1</t>
  </si>
  <si>
    <t>http://www.imdb.com/title/tt0322259/?ref_=fn_tt_tt_1</t>
  </si>
  <si>
    <t>http://www.imdb.com/title/tt1754656/?ref_=fn_tt_tt_1</t>
  </si>
  <si>
    <t>http://www.imdb.com/title/tt0427392/?ref_=fn_tt_tt_1</t>
  </si>
  <si>
    <t>http://www.imdb.com/title/tt0131704/?ref_=fn_tt_tt_1</t>
  </si>
  <si>
    <t>http://www.imdb.com/title/tt2709768/?ref_=fn_tt_tt_1</t>
  </si>
  <si>
    <t>Japan</t>
  </si>
  <si>
    <t>http://www.imdb.com/title/tt0311429/?ref_=fn_tt_tt_1</t>
  </si>
  <si>
    <t>http://www.imdb.com/title/tt1690953/?ref_=fn_tt_tt_1</t>
  </si>
  <si>
    <t>http://www.imdb.com/title/tt0116629/?ref_=fn_tt_tt_1</t>
  </si>
  <si>
    <t>http://www.imdb.com/title/tt0119567/?ref_=fn_tt_tt_1</t>
  </si>
  <si>
    <t>http://www.imdb.com/title/tt0351283/?ref_=fn_tt_tt_1</t>
  </si>
  <si>
    <t>http://www.imdb.com/title/tt0206634/?ref_=fn_tt_tt_1</t>
  </si>
  <si>
    <t>http://www.imdb.com/title/tt0120903/?ref_=fn_tt_tt_1</t>
  </si>
  <si>
    <t>http://www.imdb.com/title/tt0493464/?ref_=fn_tt_tt_1</t>
  </si>
  <si>
    <t>http://www.imdb.com/title/tt0117500/?ref_=fn_tt_tt_1</t>
  </si>
  <si>
    <t>http://www.imdb.com/title/tt0438097/?ref_=fn_tt_tt_1</t>
  </si>
  <si>
    <t>http://www.imdb.com/title/tt0343660/?ref_=fn_tt_tt_1</t>
  </si>
  <si>
    <t>http://www.imdb.com/title/tt0427327/?ref_=fn_tt_tt_1</t>
  </si>
  <si>
    <t>http://www.imdb.com/title/tt0204313/?ref_=fn_tt_tt_1</t>
  </si>
  <si>
    <t>http://www.imdb.com/title/tt0141369/?ref_=fn_tt_tt_1</t>
  </si>
  <si>
    <t>http://www.imdb.com/title/tt1670345/?ref_=fn_tt_tt_1</t>
  </si>
  <si>
    <t>http://www.imdb.com/title/tt1375670/?ref_=fn_tt_tt_1</t>
  </si>
  <si>
    <t>http://www.imdb.com/title/tt0362227/?ref_=fn_tt_tt_1</t>
  </si>
  <si>
    <t>http://www.imdb.com/title/tt3489184/?ref_=fn_tt_tt_1</t>
  </si>
  <si>
    <t>http://www.imdb.com/title/tt0785006/?ref_=fn_tt_tt_1</t>
  </si>
  <si>
    <t>http://www.imdb.com/title/tt0190865/?ref_=fn_tt_tt_1</t>
  </si>
  <si>
    <t>http://www.imdb.com/title/tt0472062/?ref_=fn_tt_tt_1</t>
  </si>
  <si>
    <t>http://www.imdb.com/title/tt0307453/?ref_=fn_tt_tt_1</t>
  </si>
  <si>
    <t>http://www.imdb.com/title/tt0443489/?ref_=fn_tt_tt_1</t>
  </si>
  <si>
    <t>http://www.imdb.com/title/tt0874936/?ref_=fn_tt_tt_1</t>
  </si>
  <si>
    <t>http://www.imdb.com/title/tt0377471/?ref_=fn_tt_tt_1</t>
  </si>
  <si>
    <t>http://www.imdb.com/title/tt0408306/?ref_=fn_tt_tt_1</t>
  </si>
  <si>
    <t>http://www.imdb.com/title/tt0314353/?ref_=fn_tt_tt_1</t>
  </si>
  <si>
    <t>http://www.imdb.com/title/tt1103153/?ref_=fn_tt_tt_1</t>
  </si>
  <si>
    <t>http://www.imdb.com/title/tt1638355/?ref_=fn_tt_tt_1</t>
  </si>
  <si>
    <t>http://www.imdb.com/title/tt0371246/?ref_=fn_tt_tt_1</t>
  </si>
  <si>
    <t>http://www.imdb.com/title/tt0385880/?ref_=fn_tt_tt_1</t>
  </si>
  <si>
    <t>http://www.imdb.com/title/tt0219965/?ref_=fn_tt_tt_1</t>
  </si>
  <si>
    <t>http://www.imdb.com/title/tt0113071/?ref_=fn_tt_tt_1</t>
  </si>
  <si>
    <t>http://www.imdb.com/title/tt0166485/?ref_=fn_tt_tt_1</t>
  </si>
  <si>
    <t>http://www.imdb.com/title/tt1253864/?ref_=fn_tt_tt_1</t>
  </si>
  <si>
    <t>http://www.imdb.com/title/tt0340163/?ref_=fn_tt_tt_1</t>
  </si>
  <si>
    <t>http://www.imdb.com/title/tt0120913/?ref_=fn_tt_tt_1</t>
  </si>
  <si>
    <t>http://www.imdb.com/title/tt0329717/?ref_=fn_tt_tt_1</t>
  </si>
  <si>
    <t>http://www.imdb.com/title/tt0120157/?ref_=fn_tt_tt_1</t>
  </si>
  <si>
    <t>http://www.imdb.com/title/tt0806203/?ref_=fn_tt_tt_1</t>
  </si>
  <si>
    <t>http://www.imdb.com/title/tt0166276/?ref_=fn_tt_tt_1</t>
  </si>
  <si>
    <t>http://www.imdb.com/title/tt0377062/?ref_=fn_tt_tt_1</t>
  </si>
  <si>
    <t>http://www.imdb.com/title/tt0217869/?ref_=fn_tt_tt_1</t>
  </si>
  <si>
    <t>http://www.imdb.com/title/tt2293640/?ref_=fn_tt_tt_1</t>
  </si>
  <si>
    <t>http://www.imdb.com/title/tt0978764/?ref_=fn_tt_tt_1</t>
  </si>
  <si>
    <t>http://www.imdb.com/title/tt0120832/?ref_=fn_tt_tt_1</t>
  </si>
  <si>
    <t>http://www.imdb.com/title/tt0120184/?ref_=fn_tt_tt_1</t>
  </si>
  <si>
    <t>http://www.imdb.com/title/tt1985949/?ref_=fn_tt_tt_1</t>
  </si>
  <si>
    <t>http://www.imdb.com/title/tt0770752/?ref_=fn_tt_tt_1</t>
  </si>
  <si>
    <t>http://www.imdb.com/title/tt1201167/?ref_=fn_tt_tt_1</t>
  </si>
  <si>
    <t>http://www.imdb.com/title/tt0431197/?ref_=fn_tt_tt_1</t>
  </si>
  <si>
    <t>http://www.imdb.com/title/tt0415306/?ref_=fn_tt_tt_1</t>
  </si>
  <si>
    <t>http://www.imdb.com/title/tt0240462/?ref_=fn_tt_tt_1</t>
  </si>
  <si>
    <t>http://www.imdb.com/title/tt0112573/?ref_=fn_tt_tt_1</t>
  </si>
  <si>
    <t>http://www.imdb.com/title/tt0418763/?ref_=fn_tt_tt_1</t>
  </si>
  <si>
    <t>http://www.imdb.com/title/tt0462538/?ref_=fn_tt_tt_1</t>
  </si>
  <si>
    <t>http://www.imdb.com/title/tt0268995/?ref_=fn_tt_tt_1</t>
  </si>
  <si>
    <t>http://www.imdb.com/title/tt0132245/?ref_=fn_tt_tt_1</t>
  </si>
  <si>
    <t>http://www.imdb.com/title/tt0338512/?ref_=fn_tt_tt_1</t>
  </si>
  <si>
    <t>http://www.imdb.com/title/tt0368447/?ref_=fn_tt_tt_1</t>
  </si>
  <si>
    <t>http://www.imdb.com/title/tt0118998/?ref_=fn_tt_tt_1</t>
  </si>
  <si>
    <t>http://www.imdb.com/title/tt0286106/?ref_=fn_tt_tt_1</t>
  </si>
  <si>
    <t>http://www.imdb.com/title/tt0298148/?ref_=fn_tt_tt_1</t>
  </si>
  <si>
    <t>http://www.imdb.com/title/tt0317219/?ref_=fn_tt_tt_1</t>
  </si>
  <si>
    <t>http://www.imdb.com/title/tt0163187/?ref_=fn_tt_tt_1</t>
  </si>
  <si>
    <t>http://www.imdb.com/title/tt0295701/?ref_=fn_tt_tt_1</t>
  </si>
  <si>
    <t>http://www.imdb.com/title/tt2279373/?ref_=fn_tt_tt_1</t>
  </si>
  <si>
    <t>http://www.imdb.com/title/tt0117438/?ref_=fn_tt_tt_1</t>
  </si>
  <si>
    <t>http://www.imdb.com/title/tt0361748/?ref_=fn_tt_tt_1</t>
  </si>
  <si>
    <t>http://www.imdb.com/title/tt0102057/?ref_=fn_tt_tt_1</t>
  </si>
  <si>
    <t>http://www.imdb.com/title/tt0099423/?ref_=fn_tt_tt_1</t>
  </si>
  <si>
    <t>http://www.imdb.com/title/tt0257076/?ref_=fn_tt_tt_1</t>
  </si>
  <si>
    <t>http://www.imdb.com/title/tt2647544/?ref_=fn_tt_tt_1</t>
  </si>
  <si>
    <t>http://www.imdb.com/title/tt0259711/?ref_=fn_tt_tt_1</t>
  </si>
  <si>
    <t>http://www.imdb.com/title/tt0452637/?ref_=fn_tt_tt_1</t>
  </si>
  <si>
    <t>http://www.imdb.com/title/tt0370263/?ref_=fn_tt_tt_1</t>
  </si>
  <si>
    <t>http://www.imdb.com/title/tt1231580/?ref_=fn_tt_tt_1</t>
  </si>
  <si>
    <t>http://www.imdb.com/title/tt0277434/?ref_=fn_tt_tt_1</t>
  </si>
  <si>
    <t>http://www.imdb.com/title/tt2302755/?ref_=fn_tt_tt_1</t>
  </si>
  <si>
    <t>http://www.imdb.com/title/tt0120844/?ref_=fn_tt_tt_1</t>
  </si>
  <si>
    <t>http://www.imdb.com/title/tt1217613/?ref_=fn_tt_tt_1</t>
  </si>
  <si>
    <t>http://www.imdb.com/title/tt0319061/?ref_=fn_tt_tt_1</t>
  </si>
  <si>
    <t>http://www.imdb.com/title/tt0111742/?ref_=fn_tt_tt_1</t>
  </si>
  <si>
    <t>http://www.imdb.com/title/tt1568911/?ref_=fn_tt_tt_1</t>
  </si>
  <si>
    <t>http://www.imdb.com/title/tt2177771/?ref_=fn_tt_tt_1</t>
  </si>
  <si>
    <t>http://www.imdb.com/title/tt0096754/?ref_=fn_tt_tt_1</t>
  </si>
  <si>
    <t>http://www.imdb.com/title/tt1027718/?ref_=fn_tt_tt_1</t>
  </si>
  <si>
    <t>http://www.imdb.com/title/tt0829150/?ref_=fn_tt_tt_1</t>
  </si>
  <si>
    <t>http://www.imdb.com/title/tt0133952/?ref_=fn_tt_tt_1</t>
  </si>
  <si>
    <t>http://www.imdb.com/title/tt0486655/?ref_=fn_tt_tt_1</t>
  </si>
  <si>
    <t>http://www.imdb.com/title/tt0120102/?ref_=fn_tt_tt_1</t>
  </si>
  <si>
    <t>http://www.imdb.com/title/tt1578275/?ref_=fn_tt_tt_1</t>
  </si>
  <si>
    <t>http://www.imdb.com/title/tt0280486/?ref_=fn_tt_tt_1</t>
  </si>
  <si>
    <t>http://www.imdb.com/title/tt0419706/?ref_=fn_tt_tt_1</t>
  </si>
  <si>
    <t>http://www.imdb.com/title/tt0297181/?ref_=fn_tt_tt_1</t>
  </si>
  <si>
    <t>http://www.imdb.com/title/tt1496025/?ref_=fn_tt_tt_1</t>
  </si>
  <si>
    <t>http://www.imdb.com/title/tt1336608/?ref_=fn_tt_tt_1</t>
  </si>
  <si>
    <t>http://www.imdb.com/title/tt0251114/?ref_=fn_tt_tt_1</t>
  </si>
  <si>
    <t>http://www.imdb.com/title/tt1448755/?ref_=fn_tt_tt_1</t>
  </si>
  <si>
    <t>http://www.imdb.com/title/tt0246894/?ref_=fn_tt_tt_1</t>
  </si>
  <si>
    <t>http://www.imdb.com/title/tt0308208/?ref_=fn_tt_tt_1</t>
  </si>
  <si>
    <t>http://www.imdb.com/title/tt0120696/?ref_=fn_tt_tt_1</t>
  </si>
  <si>
    <t>http://www.imdb.com/title/tt0181739/?ref_=fn_tt_tt_1</t>
  </si>
  <si>
    <t>http://www.imdb.com/title/tt0884726/?ref_=fn_tt_tt_1</t>
  </si>
  <si>
    <t>http://www.imdb.com/title/tt2717822/?ref_=fn_tt_tt_1</t>
  </si>
  <si>
    <t>http://www.imdb.com/title/tt0346156/?ref_=fn_tt_tt_1</t>
  </si>
  <si>
    <t>http://www.imdb.com/title/tt0430912/?ref_=fn_tt_tt_1</t>
  </si>
  <si>
    <t>http://www.imdb.com/title/tt1211956/?ref_=fn_tt_tt_1</t>
  </si>
  <si>
    <t>http://www.imdb.com/title/tt1043726/?ref_=fn_tt_tt_1</t>
  </si>
  <si>
    <t>http://www.imdb.com/title/tt0164184/?ref_=fn_tt_tt_1</t>
  </si>
  <si>
    <t>http://www.imdb.com/title/tt1325004/?ref_=fn_tt_tt_1</t>
  </si>
  <si>
    <t>http://www.imdb.com/title/tt0227445/?ref_=fn_tt_tt_1</t>
  </si>
  <si>
    <t>http://www.imdb.com/title/tt1323594/?ref_=fn_tt_tt_1</t>
  </si>
  <si>
    <t>http://www.imdb.com/title/tt0113845/?ref_=fn_tt_tt_1</t>
  </si>
  <si>
    <t>http://www.imdb.com/title/tt2637276/?ref_=fn_tt_tt_1</t>
  </si>
  <si>
    <t>http://www.imdb.com/title/tt1186830/?ref_=fn_tt_tt_1</t>
  </si>
  <si>
    <t>Spain</t>
  </si>
  <si>
    <t>http://www.imdb.com/title/tt0132347/?ref_=fn_tt_tt_1</t>
  </si>
  <si>
    <t>http://www.imdb.com/title/tt0480687/?ref_=fn_tt_tt_1</t>
  </si>
  <si>
    <t>http://www.imdb.com/title/tt0140352/?ref_=fn_tt_tt_1</t>
  </si>
  <si>
    <t>http://www.imdb.com/title/tt2025690/?ref_=fn_tt_tt_1</t>
  </si>
  <si>
    <t>http://www.imdb.com/title/tt0758774/?ref_=fn_tt_tt_1</t>
  </si>
  <si>
    <t>http://www.imdb.com/title/tt0427152/?ref_=fn_tt_tt_1</t>
  </si>
  <si>
    <t>http://www.imdb.com/title/tt1611224/?ref_=fn_tt_tt_1</t>
  </si>
  <si>
    <t>http://www.imdb.com/title/tt0137494/?ref_=fn_tt_tt_1</t>
  </si>
  <si>
    <t>http://www.imdb.com/title/tt1828327/?ref_=fn_tt_tt_1</t>
  </si>
  <si>
    <t>http://www.imdb.com/title/tt0120902/?ref_=fn_tt_tt_1</t>
  </si>
  <si>
    <t>http://www.imdb.com/title/tt0462396/?ref_=fn_tt_tt_1</t>
  </si>
  <si>
    <t>http://www.imdb.com/title/tt0120815/?ref_=fn_tt_tt_1</t>
  </si>
  <si>
    <t>http://www.imdb.com/title/tt2369135/?ref_=fn_tt_tt_1</t>
  </si>
  <si>
    <t>http://www.imdb.com/title/tt0207201/?ref_=fn_tt_tt_1</t>
  </si>
  <si>
    <t>http://www.imdb.com/title/tt0268380/?ref_=fn_tt_tt_1</t>
  </si>
  <si>
    <t>http://www.imdb.com/title/tt0285531/?ref_=fn_tt_tt_1</t>
  </si>
  <si>
    <t>http://www.imdb.com/title/tt0443272/?ref_=fn_tt_tt_1</t>
  </si>
  <si>
    <t>http://www.imdb.com/title/tt0133093/?ref_=fn_tt_tt_1</t>
  </si>
  <si>
    <t>http://www.imdb.com/title/tt0112384/?ref_=fn_tt_tt_1</t>
  </si>
  <si>
    <t>http://www.imdb.com/title/tt0304669/?ref_=fn_tt_tt_1</t>
  </si>
  <si>
    <t>http://www.imdb.com/title/tt1707386/?ref_=fn_tt_tt_1</t>
  </si>
  <si>
    <t>http://www.imdb.com/title/tt0128853/?ref_=fn_tt_tt_1</t>
  </si>
  <si>
    <t>http://www.imdb.com/title/tt0838283/?ref_=fn_tt_tt_1</t>
  </si>
  <si>
    <t>http://www.imdb.com/title/tt0120746/?ref_=fn_tt_tt_1</t>
  </si>
  <si>
    <t>http://www.imdb.com/title/tt1231583/?ref_=fn_tt_tt_1</t>
  </si>
  <si>
    <t>http://www.imdb.com/title/tt1809398/?ref_=fn_tt_tt_1</t>
  </si>
  <si>
    <t>http://www.imdb.com/title/tt0186566/?ref_=fn_tt_tt_1</t>
  </si>
  <si>
    <t>http://www.imdb.com/title/tt0106582/?ref_=fn_tt_tt_1</t>
  </si>
  <si>
    <t>http://www.imdb.com/title/tt0115759/?ref_=fn_tt_tt_1</t>
  </si>
  <si>
    <t>http://www.imdb.com/title/tt0219854/?ref_=fn_tt_tt_1</t>
  </si>
  <si>
    <t>http://www.imdb.com/title/tt0469641/?ref_=fn_tt_tt_1</t>
  </si>
  <si>
    <t>http://www.imdb.com/title/tt0304415/?ref_=fn_tt_tt_1</t>
  </si>
  <si>
    <t>http://www.imdb.com/title/tt1645170/?ref_=fn_tt_tt_1</t>
  </si>
  <si>
    <t>http://www.imdb.com/title/tt0120663/?ref_=fn_tt_tt_1</t>
  </si>
  <si>
    <t>http://www.imdb.com/title/tt1823664/?ref_=fn_tt_tt_1</t>
  </si>
  <si>
    <t>http://www.imdb.com/title/tt2381941/?ref_=fn_tt_tt_1</t>
  </si>
  <si>
    <t>http://www.imdb.com/title/tt1596350/?ref_=fn_tt_tt_1</t>
  </si>
  <si>
    <t>http://www.imdb.com/title/tt0359013/?ref_=fn_tt_tt_1</t>
  </si>
  <si>
    <t>http://www.imdb.com/title/tt0087985/?ref_=fn_tt_tt_1</t>
  </si>
  <si>
    <t>http://www.imdb.com/title/tt0119942/?ref_=fn_tt_tt_1</t>
  </si>
  <si>
    <t>http://www.imdb.com/title/tt1855325/?ref_=fn_tt_tt_1</t>
  </si>
  <si>
    <t>http://www.imdb.com/title/tt0452608/?ref_=fn_tt_tt_1</t>
  </si>
  <si>
    <t>http://www.imdb.com/title/tt0116908/?ref_=fn_tt_tt_1</t>
  </si>
  <si>
    <t>http://www.imdb.com/title/tt0228750/?ref_=fn_tt_tt_1</t>
  </si>
  <si>
    <t>http://www.imdb.com/title/tt0406375/?ref_=fn_tt_tt_1</t>
  </si>
  <si>
    <t>http://www.imdb.com/title/tt0137523/?ref_=fn_tt_tt_1</t>
  </si>
  <si>
    <t>http://www.imdb.com/title/tt0758794/?ref_=fn_tt_tt_1</t>
  </si>
  <si>
    <t>http://www.imdb.com/title/tt3877200/?ref_=fn_tt_tt_1</t>
  </si>
  <si>
    <t>http://www.imdb.com/title/tt0102070/?ref_=fn_tt_tt_1</t>
  </si>
  <si>
    <t>http://www.imdb.com/title/tt0219952/?ref_=fn_tt_tt_1</t>
  </si>
  <si>
    <t>http://www.imdb.com/title/tt1418377/?ref_=fn_tt_tt_1</t>
  </si>
  <si>
    <t>http://www.imdb.com/title/tt0380599/?ref_=fn_tt_tt_1</t>
  </si>
  <si>
    <t>http://www.imdb.com/title/tt0357277/?ref_=fn_tt_tt_1</t>
  </si>
  <si>
    <t>http://www.imdb.com/title/tt0458481/?ref_=fn_tt_tt_1</t>
  </si>
  <si>
    <t>http://www.imdb.com/title/tt0156934/?ref_=fn_tt_tt_1</t>
  </si>
  <si>
    <t>http://www.imdb.com/title/tt2719848/?ref_=fn_tt_tt_1</t>
  </si>
  <si>
    <t>http://www.imdb.com/title/tt0396171/?ref_=fn_tt_tt_1</t>
  </si>
  <si>
    <t>http://www.imdb.com/title/tt0295178/?ref_=fn_tt_tt_1</t>
  </si>
  <si>
    <t>http://www.imdb.com/title/tt0375568/?ref_=fn_tt_tt_1</t>
  </si>
  <si>
    <t>http://www.imdb.com/title/tt0107290/?ref_=fn_tt_tt_1</t>
  </si>
  <si>
    <t>http://www.imdb.com/title/tt0111756/?ref_=fn_tt_tt_1</t>
  </si>
  <si>
    <t>http://www.imdb.com/title/tt0109444/?ref_=fn_tt_tt_1</t>
  </si>
  <si>
    <t>http://www.imdb.com/title/tt0430304/?ref_=fn_tt_tt_1</t>
  </si>
  <si>
    <t>http://www.imdb.com/title/tt0141926/?ref_=fn_tt_tt_1</t>
  </si>
  <si>
    <t>http://www.imdb.com/title/tt0112346/?ref_=fn_tt_tt_1</t>
  </si>
  <si>
    <t>http://www.imdb.com/title/tt0811138/?ref_=fn_tt_tt_1</t>
  </si>
  <si>
    <t>http://www.imdb.com/title/tt0233142/?ref_=fn_tt_tt_1</t>
  </si>
  <si>
    <t>http://www.imdb.com/title/tt3460252/?ref_=fn_tt_tt_1</t>
  </si>
  <si>
    <t>http://www.imdb.com/title/tt0445934/?ref_=fn_tt_tt_1</t>
  </si>
  <si>
    <t>http://www.imdb.com/title/tt1411704/?ref_=fn_tt_tt_1</t>
  </si>
  <si>
    <t>http://www.imdb.com/title/tt0416449/?ref_=fn_tt_tt_1</t>
  </si>
  <si>
    <t>http://www.imdb.com/title/tt0290002/?ref_=fn_tt_tt_1</t>
  </si>
  <si>
    <t>http://www.imdb.com/title/tt0822832/?ref_=fn_tt_tt_1</t>
  </si>
  <si>
    <t>http://www.imdb.com/title/tt0120689/?ref_=fn_tt_tt_1</t>
  </si>
  <si>
    <t>http://www.imdb.com/title/tt0486946/?ref_=fn_tt_tt_1</t>
  </si>
  <si>
    <t>http://www.imdb.com/title/tt0371606/?ref_=fn_tt_tt_1</t>
  </si>
  <si>
    <t>http://www.imdb.com/title/tt2267998/?ref_=fn_tt_tt_1</t>
  </si>
  <si>
    <t>http://www.imdb.com/title/tt0258463/?ref_=fn_tt_tt_1</t>
  </si>
  <si>
    <t>http://www.imdb.com/title/tt0113189/?ref_=fn_tt_tt_1</t>
  </si>
  <si>
    <t>http://www.imdb.com/title/tt0144214/?ref_=fn_tt_tt_1</t>
  </si>
  <si>
    <t>http://www.imdb.com/title/tt0120382/?ref_=fn_tt_tt_1</t>
  </si>
  <si>
    <t>http://www.imdb.com/title/tt0120794/?ref_=fn_tt_tt_1</t>
  </si>
  <si>
    <t>http://www.imdb.com/title/tt0317303/?ref_=fn_tt_tt_1</t>
  </si>
  <si>
    <t>http://www.imdb.com/title/tt1272878/?ref_=fn_tt_tt_1</t>
  </si>
  <si>
    <t>http://www.imdb.com/title/tt0239395/?ref_=fn_tt_tt_1</t>
  </si>
  <si>
    <t>http://www.imdb.com/title/tt0317740/?ref_=fn_tt_tt_1</t>
  </si>
  <si>
    <t>http://www.imdb.com/title/tt0313737/?ref_=fn_tt_tt_1</t>
  </si>
  <si>
    <t>http://www.imdb.com/title/tt0120587/?ref_=fn_tt_tt_1</t>
  </si>
  <si>
    <t>http://www.imdb.com/title/tt1078940/?ref_=fn_tt_tt_1</t>
  </si>
  <si>
    <t>http://www.imdb.com/title/tt0099371/?ref_=fn_tt_tt_1</t>
  </si>
  <si>
    <t>http://www.imdb.com/title/tt0452598/?ref_=fn_tt_tt_1</t>
  </si>
  <si>
    <t>http://www.imdb.com/title/tt4046784/?ref_=fn_tt_tt_1</t>
  </si>
  <si>
    <t>http://www.imdb.com/title/tt0879870/?ref_=fn_tt_tt_1</t>
  </si>
  <si>
    <t>http://www.imdb.com/title/tt0218967/?ref_=fn_tt_tt_1</t>
  </si>
  <si>
    <t>http://www.imdb.com/title/tt1245526/?ref_=fn_tt_tt_1</t>
  </si>
  <si>
    <t>http://www.imdb.com/title/tt0146838/?ref_=fn_tt_tt_1</t>
  </si>
  <si>
    <t>http://www.imdb.com/title/tt0119314/?ref_=fn_tt_tt_1</t>
  </si>
  <si>
    <t>http://www.imdb.com/title/tt0369339/?ref_=fn_tt_tt_1</t>
  </si>
  <si>
    <t>http://www.imdb.com/title/tt0277296/?ref_=fn_tt_tt_1</t>
  </si>
  <si>
    <t>http://www.imdb.com/title/tt0349710/?ref_=fn_tt_tt_1</t>
  </si>
  <si>
    <t>http://www.imdb.com/title/tt0790724/?ref_=fn_tt_tt_1</t>
  </si>
  <si>
    <t>http://www.imdb.com/title/tt0149261/?ref_=fn_tt_tt_1</t>
  </si>
  <si>
    <t>http://www.imdb.com/title/tt1477715/?ref_=fn_tt_tt_1</t>
  </si>
  <si>
    <t>http://www.imdb.com/title/tt1598778/?ref_=fn_tt_tt_1</t>
  </si>
  <si>
    <t>http://www.imdb.com/title/tt0257568/?ref_=fn_tt_tt_1</t>
  </si>
  <si>
    <t>http://www.imdb.com/title/tt0327597/?ref_=fn_tt_tt_1</t>
  </si>
  <si>
    <t>http://www.imdb.com/title/tt0949731/?ref_=fn_tt_tt_1</t>
  </si>
  <si>
    <t>http://www.imdb.com/title/tt0328107/?ref_=fn_tt_tt_1</t>
  </si>
  <si>
    <t>http://www.imdb.com/title/tt0393735/?ref_=fn_tt_tt_1</t>
  </si>
  <si>
    <t>http://www.imdb.com/title/tt0335438/?ref_=fn_tt_tt_1</t>
  </si>
  <si>
    <t>http://www.imdb.com/title/tt0116705/?ref_=fn_tt_tt_1</t>
  </si>
  <si>
    <t>http://www.imdb.com/title/tt0167190/?ref_=fn_tt_tt_1</t>
  </si>
  <si>
    <t>http://www.imdb.com/title/tt0120633/?ref_=fn_tt_tt_1</t>
  </si>
  <si>
    <t>http://www.imdb.com/title/tt1623288/?ref_=fn_tt_tt_1</t>
  </si>
  <si>
    <t>http://www.imdb.com/title/tt0119395/?ref_=fn_tt_tt_1</t>
  </si>
  <si>
    <t>http://www.imdb.com/title/tt0338337/?ref_=fn_tt_tt_1</t>
  </si>
  <si>
    <t>http://www.imdb.com/title/tt0118055/?ref_=fn_tt_tt_1</t>
  </si>
  <si>
    <t>http://www.imdb.com/title/tt0420238/?ref_=fn_tt_tt_1</t>
  </si>
  <si>
    <t>http://www.imdb.com/title/tt0790772/?ref_=fn_tt_tt_1</t>
  </si>
  <si>
    <t>http://www.imdb.com/title/tt0290095/?ref_=fn_tt_tt_1</t>
  </si>
  <si>
    <t>http://www.imdb.com/title/tt0114781/?ref_=fn_tt_tt_1</t>
  </si>
  <si>
    <t>http://www.imdb.com/title/tt1205537/?ref_=fn_tt_tt_1</t>
  </si>
  <si>
    <t>http://www.imdb.com/title/tt2446980/?ref_=fn_tt_tt_1</t>
  </si>
  <si>
    <t>http://www.imdb.com/title/tt3300542/?ref_=fn_tt_tt_1</t>
  </si>
  <si>
    <t>http://www.imdb.com/title/tt0118583/?ref_=fn_tt_tt_1</t>
  </si>
  <si>
    <t>http://www.imdb.com/title/tt0822854/?ref_=fn_tt_tt_1</t>
  </si>
  <si>
    <t>http://www.imdb.com/title/tt0787474/?ref_=fn_tt_tt_1</t>
  </si>
  <si>
    <t>http://www.imdb.com/title/tt0120791/?ref_=fn_tt_tt_1</t>
  </si>
  <si>
    <t>http://www.imdb.com/title/tt1490017/?ref_=fn_tt_tt_1</t>
  </si>
  <si>
    <t>http://www.imdb.com/title/tt0385307/?ref_=fn_tt_tt_1</t>
  </si>
  <si>
    <t>http://www.imdb.com/title/tt0253556/?ref_=fn_tt_tt_1</t>
  </si>
  <si>
    <t>http://www.imdb.com/title/tt1321870/?ref_=fn_tt_tt_1</t>
  </si>
  <si>
    <t>http://www.imdb.com/title/tt1045778/?ref_=fn_tt_tt_1</t>
  </si>
  <si>
    <t>http://www.imdb.com/title/tt1057500/?ref_=fn_tt_tt_1</t>
  </si>
  <si>
    <t>http://www.imdb.com/title/tt0473705/?ref_=fn_tt_tt_1</t>
  </si>
  <si>
    <t>http://www.imdb.com/title/tt1135487/?ref_=fn_tt_tt_1</t>
  </si>
  <si>
    <t>http://www.imdb.com/title/tt0120764/?ref_=fn_tt_tt_1</t>
  </si>
  <si>
    <t>http://www.imdb.com/title/tt0443632/?ref_=fn_tt_tt_1</t>
  </si>
  <si>
    <t>http://www.imdb.com/title/tt0762125/?ref_=fn_tt_tt_1</t>
  </si>
  <si>
    <t>http://www.imdb.com/title/tt0253754/?ref_=fn_tt_tt_1</t>
  </si>
  <si>
    <t>http://www.imdb.com/title/tt0138524/?ref_=fn_tt_tt_1</t>
  </si>
  <si>
    <t>http://www.imdb.com/title/tt2083383/?ref_=fn_tt_tt_1</t>
  </si>
  <si>
    <t>http://www.imdb.com/title/tt1226273/?ref_=fn_tt_tt_1</t>
  </si>
  <si>
    <t>http://www.imdb.com/title/tt0120004/?ref_=fn_tt_tt_1</t>
  </si>
  <si>
    <t>http://www.imdb.com/title/tt0289848/?ref_=fn_tt_tt_1</t>
  </si>
  <si>
    <t>http://www.imdb.com/title/tt1034331/?ref_=fn_tt_tt_1</t>
  </si>
  <si>
    <t>http://www.imdb.com/title/tt0120749/?ref_=fn_tt_tt_1</t>
  </si>
  <si>
    <t>http://www.imdb.com/title/tt0821642/?ref_=fn_tt_tt_1</t>
  </si>
  <si>
    <t>http://www.imdb.com/title/tt0146984/?ref_=fn_tt_tt_1</t>
  </si>
  <si>
    <t>http://www.imdb.com/title/tt0181875/?ref_=fn_tt_tt_1</t>
  </si>
  <si>
    <t>http://www.imdb.com/title/tt0455499/?ref_=fn_tt_tt_1</t>
  </si>
  <si>
    <t>http://www.imdb.com/title/tt0329774/?ref_=fn_tt_tt_1</t>
  </si>
  <si>
    <t>http://www.imdb.com/title/tt0822847/?ref_=fn_tt_tt_1</t>
  </si>
  <si>
    <t>http://www.imdb.com/title/tt0165982/?ref_=fn_tt_tt_1</t>
  </si>
  <si>
    <t>http://www.imdb.com/title/tt0119081/?ref_=fn_tt_tt_1</t>
  </si>
  <si>
    <t>http://www.imdb.com/title/tt0259288/?ref_=fn_tt_tt_1</t>
  </si>
  <si>
    <t>http://www.imdb.com/title/tt0387877/?ref_=fn_tt_tt_1</t>
  </si>
  <si>
    <t>http://www.imdb.com/title/tt0454824/?ref_=fn_tt_tt_1</t>
  </si>
  <si>
    <t>http://www.imdb.com/title/tt0272020/?ref_=fn_tt_tt_1</t>
  </si>
  <si>
    <t>http://www.imdb.com/title/tt0134983/?ref_=fn_tt_tt_1</t>
  </si>
  <si>
    <t>http://www.imdb.com/title/tt1837709/?ref_=fn_tt_tt_1</t>
  </si>
  <si>
    <t>http://www.imdb.com/title/tt1538403/?ref_=fn_tt_tt_1</t>
  </si>
  <si>
    <t>http://www.imdb.com/title/tt0765476/?ref_=fn_tt_tt_1</t>
  </si>
  <si>
    <t>http://www.imdb.com/title/tt0382628/?ref_=fn_tt_tt_1</t>
  </si>
  <si>
    <t>http://www.imdb.com/title/tt0131369/?ref_=fn_tt_tt_1</t>
  </si>
  <si>
    <t>http://www.imdb.com/title/tt0494238/?ref_=fn_tt_tt_1</t>
  </si>
  <si>
    <t>http://www.imdb.com/title/tt0831887/?ref_=fn_tt_tt_1</t>
  </si>
  <si>
    <t>http://www.imdb.com/title/tt3045616/?ref_=fn_tt_tt_1</t>
  </si>
  <si>
    <t>http://www.imdb.com/title/tt0460780/?ref_=fn_tt_tt_1</t>
  </si>
  <si>
    <t>http://www.imdb.com/title/tt0294357/?ref_=fn_tt_tt_1</t>
  </si>
  <si>
    <t>http://www.imdb.com/title/tt4591310/?ref_=fn_tt_tt_1</t>
  </si>
  <si>
    <t>http://www.imdb.com/title/tt1431045/?ref_=fn_tt_tt_1</t>
  </si>
  <si>
    <t>http://www.imdb.com/title/tt0120701/?ref_=fn_tt_tt_1</t>
  </si>
  <si>
    <t>http://www.imdb.com/title/tt2179136/?ref_=fn_tt_tt_1</t>
  </si>
  <si>
    <t>http://www.imdb.com/title/tt1051904/?ref_=fn_tt_tt_1</t>
  </si>
  <si>
    <t>http://www.imdb.com/title/tt0115341/?ref_=fn_tt_tt_1</t>
  </si>
  <si>
    <t>http://www.imdb.com/title/tt0425123/?ref_=fn_tt_tt_1</t>
  </si>
  <si>
    <t>http://www.imdb.com/title/tt0158622/?ref_=fn_tt_tt_1</t>
  </si>
  <si>
    <t>http://www.imdb.com/title/tt0095956/?ref_=fn_tt_tt_1</t>
  </si>
  <si>
    <t>http://www.imdb.com/title/tt0379865/?ref_=fn_tt_tt_1</t>
  </si>
  <si>
    <t>http://www.imdb.com/title/tt2479478/?ref_=fn_tt_tt_1</t>
  </si>
  <si>
    <t>http://www.imdb.com/title/tt1314228/?ref_=fn_tt_tt_1</t>
  </si>
  <si>
    <t>http://www.imdb.com/title/tt2234155/?ref_=fn_tt_tt_1</t>
  </si>
  <si>
    <t>http://www.imdb.com/title/tt1220634/?ref_=fn_tt_tt_1</t>
  </si>
  <si>
    <t>http://www.imdb.com/title/tt0485985/?ref_=fn_tt_tt_1</t>
  </si>
  <si>
    <t>http://www.imdb.com/title/tt0159206/?ref_=fn_tt_tt_1</t>
  </si>
  <si>
    <t>http://www.imdb.com/title/tt0118971/?ref_=fn_tt_tt_1</t>
  </si>
  <si>
    <t>http://www.imdb.com/title/tt1232200/?ref_=fn_tt_tt_1</t>
  </si>
  <si>
    <t>http://www.imdb.com/title/tt0116136/?ref_=fn_tt_tt_1</t>
  </si>
  <si>
    <t>http://www.imdb.com/title/tt0367479/?ref_=fn_tt_tt_1</t>
  </si>
  <si>
    <t>http://www.imdb.com/title/tt1071875/?ref_=fn_tt_tt_1</t>
  </si>
  <si>
    <t>http://www.imdb.com/title/tt0238112/?ref_=fn_tt_tt_1</t>
  </si>
  <si>
    <t>http://www.imdb.com/title/tt1986770/?ref_=fn_tt_tt_1</t>
  </si>
  <si>
    <t>http://www.imdb.com/title/tt0395699/?ref_=fn_tt_tt_1</t>
  </si>
  <si>
    <t>http://www.imdb.com/title/tt0351977/?ref_=fn_tt_tt_1</t>
  </si>
  <si>
    <t>http://www.imdb.com/title/tt0109830/?ref_=fn_tt_tt_1</t>
  </si>
  <si>
    <t>http://www.imdb.com/title/tt0952640/?ref_=fn_tt_tt_1</t>
  </si>
  <si>
    <t>http://www.imdb.com/title/tt0212338/?ref_=fn_tt_tt_1</t>
  </si>
  <si>
    <t>http://www.imdb.com/title/tt0114148/?ref_=fn_tt_tt_1</t>
  </si>
  <si>
    <t>http://www.imdb.com/title/tt0078346/?ref_=fn_tt_tt_1</t>
  </si>
  <si>
    <t>http://www.imdb.com/title/tt0117218/?ref_=fn_tt_tt_1</t>
  </si>
  <si>
    <t>http://www.imdb.com/title/tt0386588/?ref_=fn_tt_tt_1</t>
  </si>
  <si>
    <t>http://www.imdb.com/title/tt0119190/?ref_=fn_tt_tt_1</t>
  </si>
  <si>
    <t>http://www.imdb.com/title/tt0328828/?ref_=fn_tt_tt_1</t>
  </si>
  <si>
    <t>http://www.imdb.com/title/tt1535109/?ref_=fn_tt_tt_1</t>
  </si>
  <si>
    <t>http://www.imdb.com/title/tt1279935/?ref_=fn_tt_tt_1</t>
  </si>
  <si>
    <t>http://www.imdb.com/title/tt0112642/?ref_=fn_tt_tt_1</t>
  </si>
  <si>
    <t>http://www.imdb.com/title/tt0455944/?ref_=fn_tt_tt_1</t>
  </si>
  <si>
    <t>http://www.imdb.com/title/tt0252076/?ref_=fn_tt_tt_1</t>
  </si>
  <si>
    <t>http://www.imdb.com/title/tt0112740/?ref_=fn_tt_tt_1</t>
  </si>
  <si>
    <t>http://www.imdb.com/title/tt0454921/?ref_=fn_tt_tt_1</t>
  </si>
  <si>
    <t>http://www.imdb.com/title/tt0408790/?ref_=fn_tt_tt_1</t>
  </si>
  <si>
    <t>http://www.imdb.com/title/tt0109635/?ref_=fn_tt_tt_1</t>
  </si>
  <si>
    <t>http://www.imdb.com/title/tt0120632/?ref_=fn_tt_tt_1</t>
  </si>
  <si>
    <t>http://www.imdb.com/title/tt0266697/?ref_=fn_tt_tt_1</t>
  </si>
  <si>
    <t>http://www.imdb.com/title/tt0131325/?ref_=fn_tt_tt_1</t>
  </si>
  <si>
    <t>http://www.imdb.com/title/tt0118480/?ref_=fn_tt_tt_1</t>
  </si>
  <si>
    <t>http://www.imdb.com/title/tt0378194/?ref_=fn_tt_tt_1</t>
  </si>
  <si>
    <t>http://www.imdb.com/title/tt0098439/?ref_=fn_tt_tt_1</t>
  </si>
  <si>
    <t>http://www.imdb.com/title/tt0104070/?ref_=fn_tt_tt_1</t>
  </si>
  <si>
    <t>http://www.imdb.com/title/tt0184894/?ref_=fn_tt_tt_1</t>
  </si>
  <si>
    <t>http://www.imdb.com/title/tt0116253/?ref_=fn_tt_tt_1</t>
  </si>
  <si>
    <t>http://www.imdb.com/title/tt1396218/?ref_=fn_tt_tt_1</t>
  </si>
  <si>
    <t>http://www.imdb.com/title/tt0865556/?ref_=fn_tt_tt_1</t>
  </si>
  <si>
    <t>http://www.imdb.com/title/tt1621039/?ref_=fn_tt_tt_1</t>
  </si>
  <si>
    <t>http://www.imdb.com/title/tt0103644/?ref_=fn_tt_tt_1</t>
  </si>
  <si>
    <t>http://www.imdb.com/title/tt0116250/?ref_=fn_tt_tt_1</t>
  </si>
  <si>
    <t>http://www.imdb.com/title/tt0122690/?ref_=fn_tt_tt_1</t>
  </si>
  <si>
    <t>http://www.imdb.com/title/tt0116409/?ref_=fn_tt_tt_1</t>
  </si>
  <si>
    <t>http://www.imdb.com/title/tt1109624/?ref_=fn_tt_tt_1</t>
  </si>
  <si>
    <t>http://www.imdb.com/title/tt1298649/?ref_=fn_tt_tt_1</t>
  </si>
  <si>
    <t>http://www.imdb.com/title/tt0269347/?ref_=fn_tt_tt_1</t>
  </si>
  <si>
    <t>http://www.imdb.com/title/tt0128278/?ref_=fn_tt_tt_1</t>
  </si>
  <si>
    <t>http://www.imdb.com/title/tt0338466/?ref_=fn_tt_tt_1</t>
  </si>
  <si>
    <t>http://www.imdb.com/title/tt0839980/?ref_=fn_tt_tt_1</t>
  </si>
  <si>
    <t>http://www.imdb.com/title/tt1430626/?ref_=fn_tt_tt_1</t>
  </si>
  <si>
    <t>http://www.imdb.com/title/tt0824747/?ref_=fn_tt_tt_1</t>
  </si>
  <si>
    <t>http://www.imdb.com/title/tt0115857/?ref_=fn_tt_tt_1</t>
  </si>
  <si>
    <t>http://www.imdb.com/title/tt0116277/?ref_=fn_tt_tt_1</t>
  </si>
  <si>
    <t>http://www.imdb.com/title/tt0293508/?ref_=fn_tt_tt_1</t>
  </si>
  <si>
    <t>http://www.imdb.com/title/tt0414055/?ref_=fn_tt_tt_1</t>
  </si>
  <si>
    <t>http://www.imdb.com/title/tt0402022/?ref_=fn_tt_tt_1</t>
  </si>
  <si>
    <t>http://www.imdb.com/title/tt0279111/?ref_=fn_tt_tt_1</t>
  </si>
  <si>
    <t>http://www.imdb.com/title/tt0120390/?ref_=fn_tt_tt_1</t>
  </si>
  <si>
    <t>http://www.imdb.com/title/tt0780567/?ref_=fn_tt_tt_1</t>
  </si>
  <si>
    <t>http://www.imdb.com/title/tt2281587/?ref_=fn_tt_tt_1</t>
  </si>
  <si>
    <t>http://www.imdb.com/title/tt0167456/?ref_=fn_tt_tt_1</t>
  </si>
  <si>
    <t>http://www.imdb.com/title/tt1126591/?ref_=fn_tt_tt_1</t>
  </si>
  <si>
    <t>http://www.imdb.com/title/tt0056193/?ref_=fn_tt_tt_1</t>
  </si>
  <si>
    <t>http://www.imdb.com/title/tt0160184/?ref_=fn_tt_tt_1</t>
  </si>
  <si>
    <t>http://www.imdb.com/title/tt0187738/?ref_=fn_tt_tt_1</t>
  </si>
  <si>
    <t>http://www.imdb.com/title/tt0814314/?ref_=fn_tt_tt_1</t>
  </si>
  <si>
    <t>http://www.imdb.com/title/tt1308729/?ref_=fn_tt_tt_1</t>
  </si>
  <si>
    <t>http://www.imdb.com/title/tt0099674/?ref_=fn_tt_tt_1</t>
  </si>
  <si>
    <t>http://www.imdb.com/title/tt0368709/?ref_=fn_tt_tt_1</t>
  </si>
  <si>
    <t>http://www.imdb.com/title/tt0463034/?ref_=fn_tt_tt_1</t>
  </si>
  <si>
    <t>http://www.imdb.com/title/tt0081573/?ref_=fn_tt_tt_1</t>
  </si>
  <si>
    <t>http://www.imdb.com/title/tt0299930/?ref_=fn_tt_tt_1</t>
  </si>
  <si>
    <t>http://www.imdb.com/title/tt0405676/?ref_=fn_tt_tt_1</t>
  </si>
  <si>
    <t>http://www.imdb.com/title/tt0162650/?ref_=fn_tt_tt_1</t>
  </si>
  <si>
    <t>http://www.imdb.com/title/tt0118617/?ref_=fn_tt_tt_1</t>
  </si>
  <si>
    <t>http://www.imdb.com/title/tt0203009/?ref_=fn_tt_tt_1</t>
  </si>
  <si>
    <t>http://www.imdb.com/title/tt0249478/?ref_=fn_tt_tt_1</t>
  </si>
  <si>
    <t>http://www.imdb.com/title/tt1355683/?ref_=fn_tt_tt_1</t>
  </si>
  <si>
    <t>http://www.imdb.com/title/tt0418689/?ref_=fn_tt_tt_1</t>
  </si>
  <si>
    <t>http://www.imdb.com/title/tt1197624/?ref_=fn_tt_tt_1</t>
  </si>
  <si>
    <t>http://www.imdb.com/title/tt0462322/?ref_=fn_tt_tt_1</t>
  </si>
  <si>
    <t>http://www.imdb.com/title/tt0120603/?ref_=fn_tt_tt_1</t>
  </si>
  <si>
    <t>http://www.imdb.com/title/tt0338216/?ref_=fn_tt_tt_1</t>
  </si>
  <si>
    <t>http://www.imdb.com/title/tt0264464/?ref_=fn_tt_tt_1</t>
  </si>
  <si>
    <t>http://www.imdb.com/title/tt1790885/?ref_=fn_tt_tt_1</t>
  </si>
  <si>
    <t>http://www.imdb.com/title/tt0452594/?ref_=fn_tt_tt_1</t>
  </si>
  <si>
    <t>http://www.imdb.com/title/tt0795421/?ref_=fn_tt_tt_1</t>
  </si>
  <si>
    <t>http://www.imdb.com/title/tt0817230/?ref_=fn_tt_tt_1</t>
  </si>
  <si>
    <t>http://www.imdb.com/title/tt0377818/?ref_=fn_tt_tt_1</t>
  </si>
  <si>
    <t>http://www.imdb.com/title/tt0120863/?ref_=fn_tt_tt_1</t>
  </si>
  <si>
    <t>http://www.imdb.com/title/tt1488555/?ref_=fn_tt_tt_1</t>
  </si>
  <si>
    <t>http://www.imdb.com/title/tt0125664/?ref_=fn_tt_tt_1</t>
  </si>
  <si>
    <t>http://www.imdb.com/title/tt0112641/?ref_=fn_tt_tt_1</t>
  </si>
  <si>
    <t>http://www.imdb.com/title/tt1179034/?ref_=fn_tt_tt_1</t>
  </si>
  <si>
    <t>http://www.imdb.com/title/tt0245803/?ref_=fn_tt_tt_1</t>
  </si>
  <si>
    <t>http://www.imdb.com/title/tt0183505/?ref_=fn_tt_tt_1</t>
  </si>
  <si>
    <t>http://www.imdb.com/title/tt0414853/?ref_=fn_tt_tt_1</t>
  </si>
  <si>
    <t>http://www.imdb.com/title/tt0790604/?ref_=fn_tt_tt_1</t>
  </si>
  <si>
    <t>http://www.imdb.com/title/tt1259571/?ref_=fn_tt_tt_1</t>
  </si>
  <si>
    <t>http://www.imdb.com/title/tt0126029/?ref_=fn_tt_tt_1</t>
  </si>
  <si>
    <t>http://www.imdb.com/title/tt1385826/?ref_=fn_tt_tt_1</t>
  </si>
  <si>
    <t>http://www.imdb.com/title/tt0102798/?ref_=fn_tt_tt_1</t>
  </si>
  <si>
    <t>http://www.imdb.com/title/tt0116695/?ref_=fn_tt_tt_1</t>
  </si>
  <si>
    <t>http://www.imdb.com/title/tt1637725/?ref_=fn_tt_tt_1</t>
  </si>
  <si>
    <t>http://www.imdb.com/title/tt0119822/?ref_=fn_tt_tt_1</t>
  </si>
  <si>
    <t>http://www.imdb.com/title/tt0129290/?ref_=fn_tt_tt_1</t>
  </si>
  <si>
    <t>http://www.imdb.com/title/tt1229340/?ref_=fn_tt_tt_1</t>
  </si>
  <si>
    <t>http://www.imdb.com/title/tt0280590/?ref_=fn_tt_tt_1</t>
  </si>
  <si>
    <t>http://www.imdb.com/title/tt1650062/?ref_=fn_tt_tt_1</t>
  </si>
  <si>
    <t>http://www.imdb.com/title/tt0195685/?ref_=fn_tt_tt_1</t>
  </si>
  <si>
    <t>http://www.imdb.com/title/tt0251127/?ref_=fn_tt_tt_1</t>
  </si>
  <si>
    <t>http://www.imdb.com/title/tt2294449/?ref_=fn_tt_tt_1</t>
  </si>
  <si>
    <t>http://www.imdb.com/title/tt0110148/?ref_=fn_tt_tt_1</t>
  </si>
  <si>
    <t>http://www.imdb.com/title/tt1068680/?ref_=fn_tt_tt_1</t>
  </si>
  <si>
    <t>http://www.imdb.com/title/tt1489889/?ref_=fn_tt_tt_1</t>
  </si>
  <si>
    <t>http://www.imdb.com/title/tt0120686/?ref_=fn_tt_tt_1</t>
  </si>
  <si>
    <t>http://www.imdb.com/title/tt1528854/?ref_=fn_tt_tt_1</t>
  </si>
  <si>
    <t>http://www.imdb.com/title/tt2180411/?ref_=fn_tt_tt_1</t>
  </si>
  <si>
    <t>http://www.imdb.com/title/tt0454848/?ref_=fn_tt_tt_1</t>
  </si>
  <si>
    <t>http://www.imdb.com/title/tt0120784/?ref_=fn_tt_tt_1</t>
  </si>
  <si>
    <t>http://www.imdb.com/title/tt0112715/?ref_=fn_tt_tt_1</t>
  </si>
  <si>
    <t>http://www.imdb.com/title/tt1389137/?ref_=fn_tt_tt_1</t>
  </si>
  <si>
    <t>http://www.imdb.com/title/tt0448011/?ref_=fn_tt_tt_1</t>
  </si>
  <si>
    <t>http://www.imdb.com/title/tt0427229/?ref_=fn_tt_tt_1</t>
  </si>
  <si>
    <t>http://www.imdb.com/title/tt0377109/?ref_=fn_tt_tt_1</t>
  </si>
  <si>
    <t>http://www.imdb.com/title/tt1570728/?ref_=fn_tt_tt_1</t>
  </si>
  <si>
    <t>http://www.imdb.com/title/tt0356634/?ref_=fn_tt_tt_1</t>
  </si>
  <si>
    <t>http://www.imdb.com/title/tt0388419/?ref_=fn_tt_tt_1</t>
  </si>
  <si>
    <t>http://www.imdb.com/title/tt1210166/?ref_=fn_tt_tt_1</t>
  </si>
  <si>
    <t>http://www.imdb.com/title/tt0114069/?ref_=fn_tt_tt_1</t>
  </si>
  <si>
    <t>http://www.imdb.com/title/tt2024469/?ref_=fn_tt_tt_1</t>
  </si>
  <si>
    <t>http://www.imdb.com/title/tt1075417/?ref_=fn_tt_tt_1</t>
  </si>
  <si>
    <t>http://www.imdb.com/title/tt0434409/?ref_=fn_tt_tt_1</t>
  </si>
  <si>
    <t>http://www.imdb.com/title/tt0300471/?ref_=fn_tt_tt_1</t>
  </si>
  <si>
    <t>http://www.imdb.com/title/tt4192812/?ref_=fn_tt_tt_1</t>
  </si>
  <si>
    <t>http://www.imdb.com/title/tt0381971/?ref_=fn_tt_tt_1</t>
  </si>
  <si>
    <t>http://www.imdb.com/title/tt0400497/?ref_=fn_tt_tt_1</t>
  </si>
  <si>
    <t>http://www.imdb.com/title/tt0260866/?ref_=fn_tt_tt_1</t>
  </si>
  <si>
    <t>http://www.imdb.com/title/tt1428538/?ref_=fn_tt_tt_1</t>
  </si>
  <si>
    <t>http://www.imdb.com/title/tt0250797/?ref_=fn_tt_tt_1</t>
  </si>
  <si>
    <t>http://www.imdb.com/title/tt1464540/?ref_=fn_tt_tt_1</t>
  </si>
  <si>
    <t>http://www.imdb.com/title/tt0365737/?ref_=fn_tt_tt_1</t>
  </si>
  <si>
    <t>http://www.imdb.com/title/tt4172430/?ref_=fn_tt_tt_1</t>
  </si>
  <si>
    <t>http://www.imdb.com/title/tt2262227/?ref_=fn_tt_tt_1</t>
  </si>
  <si>
    <t>http://www.imdb.com/title/tt0408345/?ref_=fn_tt_tt_1</t>
  </si>
  <si>
    <t>http://www.imdb.com/title/tt0118548/?ref_=fn_tt_tt_1</t>
  </si>
  <si>
    <t>http://www.imdb.com/title/tt0119173/?ref_=fn_tt_tt_1</t>
  </si>
  <si>
    <t>http://www.imdb.com/title/tt0119174/?ref_=fn_tt_tt_1</t>
  </si>
  <si>
    <t>http://www.imdb.com/title/tt0384537/?ref_=fn_tt_tt_1</t>
  </si>
  <si>
    <t>http://www.imdb.com/title/tt0191397/?ref_=fn_tt_tt_1</t>
  </si>
  <si>
    <t>http://www.imdb.com/title/tt1605630/?ref_=fn_tt_tt_1</t>
  </si>
  <si>
    <t>http://www.imdb.com/title/tt0120768/?ref_=fn_tt_tt_1</t>
  </si>
  <si>
    <t>http://www.imdb.com/title/tt2106361/?ref_=fn_tt_tt_1</t>
  </si>
  <si>
    <t>http://www.imdb.com/title/tt0109254/?ref_=fn_tt_tt_1</t>
  </si>
  <si>
    <t>http://www.imdb.com/title/tt0099700/?ref_=fn_tt_tt_1</t>
  </si>
  <si>
    <t>http://www.imdb.com/title/tt1872194/?ref_=fn_tt_tt_1</t>
  </si>
  <si>
    <t>http://www.imdb.com/title/tt0119874/?ref_=fn_tt_tt_1</t>
  </si>
  <si>
    <t>http://www.imdb.com/title/tt0318627/?ref_=fn_tt_tt_1</t>
  </si>
  <si>
    <t>http://www.imdb.com/title/tt0317198/?ref_=fn_tt_tt_1</t>
  </si>
  <si>
    <t>http://www.imdb.com/title/tt0313443/?ref_=fn_tt_tt_1</t>
  </si>
  <si>
    <t>http://www.imdb.com/title/tt0110725/?ref_=fn_tt_tt_1</t>
  </si>
  <si>
    <t>http://www.imdb.com/title/tt0424774/?ref_=fn_tt_tt_1</t>
  </si>
  <si>
    <t>http://www.imdb.com/title/tt0163978/?ref_=fn_tt_tt_1</t>
  </si>
  <si>
    <t>http://www.imdb.com/title/tt0350028/?ref_=fn_tt_tt_1</t>
  </si>
  <si>
    <t>http://www.imdb.com/title/tt1186367/?ref_=fn_tt_tt_1</t>
  </si>
  <si>
    <t>http://www.imdb.com/title/tt0126916/?ref_=fn_tt_tt_1</t>
  </si>
  <si>
    <t>http://www.imdb.com/title/tt0108967/?ref_=fn_tt_tt_1</t>
  </si>
  <si>
    <t>http://www.imdb.com/title/tt0117765/?ref_=fn_tt_tt_1</t>
  </si>
  <si>
    <t>http://www.imdb.com/title/tt1392197/?ref_=fn_tt_tt_1</t>
  </si>
  <si>
    <t>http://www.imdb.com/title/tt1212419/?ref_=fn_tt_tt_1</t>
  </si>
  <si>
    <t>http://www.imdb.com/title/tt0264935/?ref_=fn_tt_tt_1</t>
  </si>
  <si>
    <t>http://www.imdb.com/title/tt0112401/?ref_=fn_tt_tt_1</t>
  </si>
  <si>
    <t>http://www.imdb.com/title/tt0367959/?ref_=fn_tt_tt_1</t>
  </si>
  <si>
    <t>http://www.imdb.com/title/tt0160916/?ref_=fn_tt_tt_1</t>
  </si>
  <si>
    <t>http://www.imdb.com/title/tt1517260/?ref_=fn_tt_tt_1</t>
  </si>
  <si>
    <t>http://www.imdb.com/title/tt0264395/?ref_=fn_tt_tt_1</t>
  </si>
  <si>
    <t>http://www.imdb.com/title/tt0309377/?ref_=fn_tt_tt_1</t>
  </si>
  <si>
    <t>http://www.imdb.com/title/tt0963178/?ref_=fn_tt_tt_1</t>
  </si>
  <si>
    <t>http://www.imdb.com/title/tt0116225/?ref_=fn_tt_tt_1</t>
  </si>
  <si>
    <t>http://www.imdb.com/title/tt2355844/?ref_=fn_tt_tt_1</t>
  </si>
  <si>
    <t>http://www.imdb.com/title/tt0129167/?ref_=fn_tt_tt_1</t>
  </si>
  <si>
    <t>http://www.imdb.com/title/tt0362270/?ref_=fn_tt_tt_1</t>
  </si>
  <si>
    <t>http://www.imdb.com/title/tt1124037/?ref_=fn_tt_tt_1</t>
  </si>
  <si>
    <t>http://www.imdb.com/title/tt0289992/?ref_=fn_tt_tt_1</t>
  </si>
  <si>
    <t>http://www.imdb.com/title/tt0331933/?ref_=fn_tt_tt_1</t>
  </si>
  <si>
    <t>http://www.imdb.com/title/tt2199571/?ref_=fn_tt_tt_1</t>
  </si>
  <si>
    <t>http://www.imdb.com/title/tt0765443/?ref_=fn_tt_tt_1</t>
  </si>
  <si>
    <t>http://www.imdb.com/title/tt0378109/?ref_=fn_tt_tt_1</t>
  </si>
  <si>
    <t>http://www.imdb.com/title/tt0151137/?ref_=fn_tt_tt_1</t>
  </si>
  <si>
    <t>http://www.imdb.com/title/tt1240982/?ref_=fn_tt_tt_1</t>
  </si>
  <si>
    <t>http://www.imdb.com/title/tt1462041/?ref_=fn_tt_tt_1</t>
  </si>
  <si>
    <t>http://www.imdb.com/title/tt0119592/?ref_=fn_tt_tt_1</t>
  </si>
  <si>
    <t>http://www.imdb.com/title/tt0109190/?ref_=fn_tt_tt_1</t>
  </si>
  <si>
    <t>http://www.imdb.com/title/tt0114345/?ref_=fn_tt_tt_1</t>
  </si>
  <si>
    <t>http://www.imdb.com/title/tt0977855/?ref_=fn_tt_tt_1</t>
  </si>
  <si>
    <t>http://www.imdb.com/title/tt2189221/?ref_=fn_tt_tt_1</t>
  </si>
  <si>
    <t>http://www.imdb.com/title/tt0421054/?ref_=fn_tt_tt_1</t>
  </si>
  <si>
    <t>http://www.imdb.com/title/tt0113451/?ref_=fn_tt_tt_1</t>
  </si>
  <si>
    <t>http://www.imdb.com/title/tt1034032/?ref_=fn_tt_tt_1</t>
  </si>
  <si>
    <t>http://www.imdb.com/title/tt1559547/?ref_=fn_tt_tt_1</t>
  </si>
  <si>
    <t>http://www.imdb.com/title/tt0266452/?ref_=fn_tt_tt_1</t>
  </si>
  <si>
    <t>http://www.imdb.com/title/tt1608290/?ref_=fn_tt_tt_1</t>
  </si>
  <si>
    <t>http://www.imdb.com/title/tt0315824/?ref_=fn_tt_tt_1</t>
  </si>
  <si>
    <t>http://www.imdb.com/title/tt0181151/?ref_=fn_tt_tt_1</t>
  </si>
  <si>
    <t>http://www.imdb.com/title/tt1502404/?ref_=fn_tt_tt_1</t>
  </si>
  <si>
    <t>http://www.imdb.com/title/tt0891592/?ref_=fn_tt_tt_1</t>
  </si>
  <si>
    <t>http://www.imdb.com/title/tt0267804/?ref_=fn_tt_tt_1</t>
  </si>
  <si>
    <t>http://www.imdb.com/title/tt3006802/?ref_=fn_tt_tt_1</t>
  </si>
  <si>
    <t>http://www.imdb.com/title/tt0098987/?ref_=fn_tt_tt_1</t>
  </si>
  <si>
    <t>http://www.imdb.com/title/tt1131729/?ref_=fn_tt_tt_1</t>
  </si>
  <si>
    <t>http://www.imdb.com/title/tt0181865/?ref_=fn_tt_tt_1</t>
  </si>
  <si>
    <t>http://www.imdb.com/title/tt0097576/?ref_=fn_tt_tt_1</t>
  </si>
  <si>
    <t>http://www.imdb.com/title/tt1781769/?ref_=fn_tt_tt_1</t>
  </si>
  <si>
    <t>http://www.imdb.com/title/tt1823672/?ref_=fn_tt_tt_1</t>
  </si>
  <si>
    <t>http://www.imdb.com/title/tt0145681/?ref_=fn_tt_tt_1</t>
  </si>
  <si>
    <t>http://www.imdb.com/title/tt0258000/?ref_=fn_tt_tt_1</t>
  </si>
  <si>
    <t>http://www.imdb.com/title/tt0473553/?ref_=fn_tt_tt_1</t>
  </si>
  <si>
    <t>http://www.imdb.com/title/tt0120188/?ref_=fn_tt_tt_1</t>
  </si>
  <si>
    <t>http://www.imdb.com/title/tt1014763/?ref_=fn_tt_tt_1</t>
  </si>
  <si>
    <t>http://www.imdb.com/title/tt0250687/?ref_=fn_tt_tt_1</t>
  </si>
  <si>
    <t>http://www.imdb.com/title/tt0272152/?ref_=fn_tt_tt_1</t>
  </si>
  <si>
    <t>http://www.imdb.com/title/tt0035423/?ref_=fn_tt_tt_1</t>
  </si>
  <si>
    <t>http://www.imdb.com/title/tt0230030/?ref_=fn_tt_tt_1</t>
  </si>
  <si>
    <t>http://www.imdb.com/title/tt0087089/?ref_=fn_tt_tt_1</t>
  </si>
  <si>
    <t>http://www.imdb.com/title/tt0381849/?ref_=fn_tt_tt_1</t>
  </si>
  <si>
    <t>http://www.imdb.com/title/tt2446042/?ref_=fn_tt_tt_1</t>
  </si>
  <si>
    <t>http://www.imdb.com/title/tt0120780/?ref_=fn_tt_tt_1</t>
  </si>
  <si>
    <t>http://www.imdb.com/title/tt0115798/?ref_=fn_tt_tt_1</t>
  </si>
  <si>
    <t>http://www.imdb.com/title/tt0099422/?ref_=fn_tt_tt_1</t>
  </si>
  <si>
    <t>http://www.imdb.com/title/tt0155267/?ref_=fn_tt_tt_1</t>
  </si>
  <si>
    <t>http://www.imdb.com/title/tt0200027/?ref_=fn_tt_tt_1</t>
  </si>
  <si>
    <t>http://www.imdb.com/title/tt0083944/?ref_=fn_tt_tt_1</t>
  </si>
  <si>
    <t>http://www.imdb.com/title/tt0308353/?ref_=fn_tt_tt_1</t>
  </si>
  <si>
    <t>http://www.imdb.com/title/tt0117002/?ref_=fn_tt_tt_1</t>
  </si>
  <si>
    <t>http://www.imdb.com/title/tt0119738/?ref_=fn_tt_tt_1</t>
  </si>
  <si>
    <t>http://www.imdb.com/title/tt0265029/?ref_=fn_tt_tt_1</t>
  </si>
  <si>
    <t>http://www.imdb.com/title/tt0278504/?ref_=fn_tt_tt_1</t>
  </si>
  <si>
    <t>http://www.imdb.com/title/tt0117731/?ref_=fn_tt_tt_1</t>
  </si>
  <si>
    <t>http://www.imdb.com/title/tt1075747/?ref_=fn_tt_tt_1</t>
  </si>
  <si>
    <t>http://www.imdb.com/title/tt0115956/?ref_=fn_tt_tt_1</t>
  </si>
  <si>
    <t>http://www.imdb.com/title/tt0119528/?ref_=fn_tt_tt_1</t>
  </si>
  <si>
    <t>http://www.imdb.com/title/tt1355631/?ref_=fn_tt_tt_1</t>
  </si>
  <si>
    <t>http://www.imdb.com/title/tt0084132/?ref_=fn_tt_tt_1</t>
  </si>
  <si>
    <t>South Korea</t>
  </si>
  <si>
    <t>http://www.imdb.com/title/tt0109813/?ref_=fn_tt_tt_1</t>
  </si>
  <si>
    <t>http://www.imdb.com/title/tt1397280/?ref_=fn_tt_tt_1</t>
  </si>
  <si>
    <t>http://www.imdb.com/title/tt0306047/?ref_=fn_tt_tt_1</t>
  </si>
  <si>
    <t>http://www.imdb.com/title/tt0212346/?ref_=fn_tt_tt_1</t>
  </si>
  <si>
    <t>http://www.imdb.com/title/tt0373051/?ref_=fn_tt_tt_1</t>
  </si>
  <si>
    <t>http://www.imdb.com/title/tt0368933/?ref_=fn_tt_tt_1</t>
  </si>
  <si>
    <t>http://www.imdb.com/title/tt0107798/?ref_=fn_tt_tt_1</t>
  </si>
  <si>
    <t>http://www.imdb.com/title/tt0109446/?ref_=fn_tt_tt_1</t>
  </si>
  <si>
    <t>http://www.imdb.com/title/tt0825232/?ref_=fn_tt_tt_1</t>
  </si>
  <si>
    <t>http://www.imdb.com/title/tt0105112/?ref_=fn_tt_tt_1</t>
  </si>
  <si>
    <t>http://www.imdb.com/title/tt0369735/?ref_=fn_tt_tt_1</t>
  </si>
  <si>
    <t>http://www.imdb.com/title/tt1392214/?ref_=fn_tt_tt_1</t>
  </si>
  <si>
    <t>http://www.imdb.com/title/tt0139654/?ref_=fn_tt_tt_1</t>
  </si>
  <si>
    <t>http://www.imdb.com/title/tt0177789/?ref_=fn_tt_tt_1</t>
  </si>
  <si>
    <t>http://www.imdb.com/title/tt0257106/?ref_=fn_tt_tt_1</t>
  </si>
  <si>
    <t>http://www.imdb.com/title/tt1204342/?ref_=fn_tt_tt_1</t>
  </si>
  <si>
    <t>http://www.imdb.com/title/tt0120611/?ref_=fn_tt_tt_1</t>
  </si>
  <si>
    <t>http://www.imdb.com/title/tt0393162/?ref_=fn_tt_tt_1</t>
  </si>
  <si>
    <t>http://www.imdb.com/title/tt0264472/?ref_=fn_tt_tt_1</t>
  </si>
  <si>
    <t>http://www.imdb.com/title/tt0118615/?ref_=fn_tt_tt_1</t>
  </si>
  <si>
    <t>http://www.imdb.com/title/tt0200550/?ref_=fn_tt_tt_1</t>
  </si>
  <si>
    <t>http://www.imdb.com/title/tt0314331/?ref_=fn_tt_tt_1</t>
  </si>
  <si>
    <t>http://www.imdb.com/title/tt0120623/?ref_=fn_tt_tt_1</t>
  </si>
  <si>
    <t>http://www.imdb.com/title/tt0120681/?ref_=fn_tt_tt_1</t>
  </si>
  <si>
    <t>http://www.imdb.com/title/tt0111255/?ref_=fn_tt_tt_1</t>
  </si>
  <si>
    <t>Peru</t>
  </si>
  <si>
    <t>http://www.imdb.com/title/tt0117918/?ref_=fn_tt_tt_1</t>
  </si>
  <si>
    <t>http://www.imdb.com/title/tt0063829/?ref_=fn_tt_tt_1</t>
  </si>
  <si>
    <t>Unrated</t>
  </si>
  <si>
    <t>http://www.imdb.com/title/tt0384642/?ref_=fn_tt_tt_1</t>
  </si>
  <si>
    <t>http://www.imdb.com/title/tt0371724/?ref_=fn_tt_tt_1</t>
  </si>
  <si>
    <t>http://www.imdb.com/title/tt0396592/?ref_=fn_tt_tt_1</t>
  </si>
  <si>
    <t>http://www.imdb.com/title/tt0432021/?ref_=fn_tt_tt_1</t>
  </si>
  <si>
    <t>http://www.imdb.com/title/tt1086772/?ref_=fn_tt_tt_1</t>
  </si>
  <si>
    <t>http://www.imdb.com/title/tt0408985/?ref_=fn_tt_tt_1</t>
  </si>
  <si>
    <t>http://www.imdb.com/title/tt0110997/?ref_=fn_tt_tt_1</t>
  </si>
  <si>
    <t>http://www.imdb.com/title/tt0113419/?ref_=fn_tt_tt_1</t>
  </si>
  <si>
    <t>http://www.imdb.com/title/tt1615065/?ref_=fn_tt_tt_1</t>
  </si>
  <si>
    <t>http://www.imdb.com/title/tt0337921/?ref_=fn_tt_tt_1</t>
  </si>
  <si>
    <t>http://www.imdb.com/title/tt0274166/?ref_=fn_tt_tt_1</t>
  </si>
  <si>
    <t>http://www.imdb.com/title/tt0429589/?ref_=fn_tt_tt_1</t>
  </si>
  <si>
    <t>http://www.imdb.com/title/tt0087182/?ref_=fn_tt_tt_1</t>
  </si>
  <si>
    <t>http://www.imdb.com/title/tt0445922/?ref_=fn_tt_tt_1</t>
  </si>
  <si>
    <t>http://www.imdb.com/title/tt0959337/?ref_=fn_tt_tt_1</t>
  </si>
  <si>
    <t>http://www.imdb.com/title/tt0450232/?ref_=fn_tt_tt_1</t>
  </si>
  <si>
    <t>http://www.imdb.com/title/tt0364970/?ref_=fn_tt_tt_1</t>
  </si>
  <si>
    <t>http://www.imdb.com/title/tt0116421/?ref_=fn_tt_tt_1</t>
  </si>
  <si>
    <t>http://www.imdb.com/title/tt0117108/?ref_=fn_tt_tt_1</t>
  </si>
  <si>
    <t>http://www.imdb.com/title/tt0775552/?ref_=fn_tt_tt_1</t>
  </si>
  <si>
    <t>http://www.imdb.com/title/tt0237572/?ref_=fn_tt_tt_1</t>
  </si>
  <si>
    <t>http://www.imdb.com/title/tt0395251/?ref_=fn_tt_tt_1</t>
  </si>
  <si>
    <t>http://www.imdb.com/title/tt0117331/?ref_=fn_tt_tt_1</t>
  </si>
  <si>
    <t>http://www.imdb.com/title/tt0149624/?ref_=fn_tt_tt_1</t>
  </si>
  <si>
    <t>http://www.imdb.com/title/tt0113987/?ref_=fn_tt_tt_1</t>
  </si>
  <si>
    <t>http://www.imdb.com/title/tt1139328/?ref_=fn_tt_tt_1</t>
  </si>
  <si>
    <t>http://www.imdb.com/title/tt0118956/?ref_=fn_tt_tt_1</t>
  </si>
  <si>
    <t>http://www.imdb.com/title/tt1046997/?ref_=fn_tt_tt_1</t>
  </si>
  <si>
    <t>http://www.imdb.com/title/tt0814022/?ref_=fn_tt_tt_1</t>
  </si>
  <si>
    <t>http://www.imdb.com/title/tt0246464/?ref_=fn_tt_tt_1</t>
  </si>
  <si>
    <t>http://www.imdb.com/title/tt0484740/?ref_=fn_tt_tt_1</t>
  </si>
  <si>
    <t>http://www.imdb.com/title/tt0120107/?ref_=fn_tt_tt_1</t>
  </si>
  <si>
    <t>http://www.imdb.com/title/tt1634122/?ref_=fn_tt_tt_1</t>
  </si>
  <si>
    <t>http://www.imdb.com/title/tt0249516/?ref_=fn_tt_tt_1</t>
  </si>
  <si>
    <t>http://www.imdb.com/title/tt1024648/?ref_=fn_tt_tt_1</t>
  </si>
  <si>
    <t>http://www.imdb.com/title/tt0106977/?ref_=fn_tt_tt_1</t>
  </si>
  <si>
    <t>http://www.imdb.com/title/tt1038919/?ref_=fn_tt_tt_1</t>
  </si>
  <si>
    <t>http://www.imdb.com/title/tt0117665/?ref_=fn_tt_tt_1</t>
  </si>
  <si>
    <t>http://www.imdb.com/title/tt0089880/?ref_=fn_tt_tt_1</t>
  </si>
  <si>
    <t>http://www.imdb.com/title/tt0116731/?ref_=fn_tt_tt_1</t>
  </si>
  <si>
    <t>http://www.imdb.com/title/tt0032910/?ref_=fn_tt_tt_1</t>
  </si>
  <si>
    <t>Approved</t>
  </si>
  <si>
    <t>http://www.imdb.com/title/tt0080855/?ref_=fn_tt_tt_1</t>
  </si>
  <si>
    <t>http://www.imdb.com/title/tt0401855/?ref_=fn_tt_tt_1</t>
  </si>
  <si>
    <t>http://www.imdb.com/title/tt1976009/?ref_=fn_tt_tt_1</t>
  </si>
  <si>
    <t>http://www.imdb.com/title/tt0181536/?ref_=fn_tt_tt_1</t>
  </si>
  <si>
    <t>http://www.imdb.com/title/tt0191754/?ref_=fn_tt_tt_1</t>
  </si>
  <si>
    <t>http://www.imdb.com/title/tt0342258/?ref_=fn_tt_tt_1</t>
  </si>
  <si>
    <t>http://www.imdb.com/title/tt0253867/?ref_=fn_tt_tt_1</t>
  </si>
  <si>
    <t>http://www.imdb.com/title/tt0106918/?ref_=fn_tt_tt_1</t>
  </si>
  <si>
    <t>http://www.imdb.com/title/tt1438254/?ref_=fn_tt_tt_1</t>
  </si>
  <si>
    <t>http://www.imdb.com/title/tt0472399/?ref_=fn_tt_tt_1</t>
  </si>
  <si>
    <t>http://www.imdb.com/title/tt1232829/?ref_=fn_tt_tt_1</t>
  </si>
  <si>
    <t>http://www.imdb.com/title/tt0125439/?ref_=fn_tt_tt_1</t>
  </si>
  <si>
    <t>http://www.imdb.com/title/tt0120630/?ref_=fn_tt_tt_1</t>
  </si>
  <si>
    <t>http://www.imdb.com/title/tt0343135/?ref_=fn_tt_tt_1</t>
  </si>
  <si>
    <t>http://www.imdb.com/title/tt0103859/?ref_=fn_tt_tt_1</t>
  </si>
  <si>
    <t>http://www.imdb.com/title/tt2404463/?ref_=fn_tt_tt_1</t>
  </si>
  <si>
    <t>http://www.imdb.com/title/tt0056937/?ref_=fn_tt_tt_1</t>
  </si>
  <si>
    <t>http://www.imdb.com/title/tt1648179/?ref_=fn_tt_tt_1</t>
  </si>
  <si>
    <t>http://www.imdb.com/title/tt0257756/?ref_=fn_tt_tt_1</t>
  </si>
  <si>
    <t>http://www.imdb.com/title/tt0117057/?ref_=fn_tt_tt_1</t>
  </si>
  <si>
    <t>http://www.imdb.com/title/tt0265349/?ref_=fn_tt_tt_1</t>
  </si>
  <si>
    <t>http://www.imdb.com/title/tt0889583/?ref_=fn_tt_tt_1</t>
  </si>
  <si>
    <t>http://www.imdb.com/title/tt0097742/?ref_=fn_tt_tt_1</t>
  </si>
  <si>
    <t>http://www.imdb.com/title/tt1486185/?ref_=fn_tt_tt_1</t>
  </si>
  <si>
    <t>http://www.imdb.com/title/tt0179626/?ref_=fn_tt_tt_1</t>
  </si>
  <si>
    <t>http://www.imdb.com/title/tt0108255/?ref_=fn_tt_tt_1</t>
  </si>
  <si>
    <t>http://www.imdb.com/title/tt0399295/?ref_=fn_tt_tt_1</t>
  </si>
  <si>
    <t>http://www.imdb.com/title/tt1598828/?ref_=fn_tt_tt_1</t>
  </si>
  <si>
    <t>http://www.imdb.com/title/tt2788710/?ref_=fn_tt_tt_1</t>
  </si>
  <si>
    <t>http://www.imdb.com/title/tt1032751/?ref_=fn_tt_tt_1</t>
  </si>
  <si>
    <t>http://www.imdb.com/title/tt0055689/?ref_=fn_tt_tt_1</t>
  </si>
  <si>
    <t>http://www.imdb.com/title/tt0298203/?ref_=fn_tt_tt_1</t>
  </si>
  <si>
    <t>http://www.imdb.com/title/tt0183790/?ref_=fn_tt_tt_1</t>
  </si>
  <si>
    <t>http://www.imdb.com/title/tt0288045/?ref_=fn_tt_tt_1</t>
  </si>
  <si>
    <t>http://www.imdb.com/title/tt0167404/?ref_=fn_tt_tt_1</t>
  </si>
  <si>
    <t>http://www.imdb.com/title/tt1568338/?ref_=fn_tt_tt_1</t>
  </si>
  <si>
    <t>http://www.imdb.com/title/tt1053810/?ref_=fn_tt_tt_1</t>
  </si>
  <si>
    <t>http://www.imdb.com/title/tt0087538/?ref_=fn_tt_tt_1</t>
  </si>
  <si>
    <t>http://www.imdb.com/title/tt1800241/?ref_=fn_tt_tt_1</t>
  </si>
  <si>
    <t>http://www.imdb.com/title/tt1041829/?ref_=fn_tt_tt_1</t>
  </si>
  <si>
    <t>http://www.imdb.com/title/tt0150377/?ref_=fn_tt_tt_1</t>
  </si>
  <si>
    <t>http://www.imdb.com/title/tt0096874/?ref_=fn_tt_tt_1</t>
  </si>
  <si>
    <t>http://www.imdb.com/title/tt2872732/?ref_=fn_tt_tt_1</t>
  </si>
  <si>
    <t>http://www.imdb.com/title/tt2322441/?ref_=fn_tt_tt_1</t>
  </si>
  <si>
    <t>http://www.imdb.com/title/tt0338459/?ref_=fn_tt_tt_1</t>
  </si>
  <si>
    <t>http://www.imdb.com/title/tt0117913/?ref_=fn_tt_tt_1</t>
  </si>
  <si>
    <t>http://www.imdb.com/title/tt0349205/?ref_=fn_tt_tt_1</t>
  </si>
  <si>
    <t>http://www.imdb.com/title/tt1091191/?ref_=fn_tt_tt_1</t>
  </si>
  <si>
    <t>http://www.imdb.com/title/tt0104694/?ref_=fn_tt_tt_1</t>
  </si>
  <si>
    <t>http://www.imdb.com/title/tt3065204/?ref_=fn_tt_tt_1</t>
  </si>
  <si>
    <t>http://www.imdb.com/title/tt1285016/?ref_=fn_tt_tt_1</t>
  </si>
  <si>
    <t>http://www.imdb.com/title/tt1001508/?ref_=fn_tt_tt_1</t>
  </si>
  <si>
    <t>http://www.imdb.com/title/tt0362120/?ref_=fn_tt_tt_1</t>
  </si>
  <si>
    <t>http://www.imdb.com/title/tt0134084/?ref_=fn_tt_tt_1</t>
  </si>
  <si>
    <t>http://www.imdb.com/title/tt0099088/?ref_=fn_tt_tt_1</t>
  </si>
  <si>
    <t>http://www.imdb.com/title/tt2561572/?ref_=fn_tt_tt_1</t>
  </si>
  <si>
    <t>http://www.imdb.com/title/tt0103874/?ref_=fn_tt_tt_1</t>
  </si>
  <si>
    <t>http://www.imdb.com/title/tt1135503/?ref_=fn_tt_tt_1</t>
  </si>
  <si>
    <t>http://www.imdb.com/title/tt0453562/?ref_=fn_tt_tt_1</t>
  </si>
  <si>
    <t>http://www.imdb.com/title/tt0134119/?ref_=fn_tt_tt_1</t>
  </si>
  <si>
    <t>http://www.imdb.com/title/tt2096672/?ref_=fn_tt_tt_1</t>
  </si>
  <si>
    <t>http://www.imdb.com/title/tt0397313/?ref_=fn_tt_tt_1</t>
  </si>
  <si>
    <t>http://www.imdb.com/title/tt2361509/?ref_=fn_tt_tt_1</t>
  </si>
  <si>
    <t>http://www.imdb.com/title/tt2869728/?ref_=fn_tt_tt_1</t>
  </si>
  <si>
    <t>http://www.imdb.com/title/tt0104691/?ref_=fn_tt_tt_1</t>
  </si>
  <si>
    <t>http://www.imdb.com/title/tt0350258/?ref_=fn_tt_tt_1</t>
  </si>
  <si>
    <t>http://www.imdb.com/title/tt0401792/?ref_=fn_tt_tt_1</t>
  </si>
  <si>
    <t>http://www.imdb.com/title/tt0443274/?ref_=fn_tt_tt_1</t>
  </si>
  <si>
    <t>http://www.imdb.com/title/tt1155056/?ref_=fn_tt_tt_1</t>
  </si>
  <si>
    <t>http://www.imdb.com/title/tt0256380/?ref_=fn_tt_tt_1</t>
  </si>
  <si>
    <t>http://www.imdb.com/title/tt0102138/?ref_=fn_tt_tt_1</t>
  </si>
  <si>
    <t>http://www.imdb.com/title/tt0421729/?ref_=fn_tt_tt_1</t>
  </si>
  <si>
    <t>http://www.imdb.com/title/tt0236493/?ref_=fn_tt_tt_1</t>
  </si>
  <si>
    <t>http://www.imdb.com/title/tt0974661/?ref_=fn_tt_tt_1</t>
  </si>
  <si>
    <t>http://www.imdb.com/title/tt2203939/?ref_=fn_tt_tt_1</t>
  </si>
  <si>
    <t>http://www.imdb.com/title/tt1144884/?ref_=fn_tt_tt_1</t>
  </si>
  <si>
    <t>http://www.imdb.com/title/tt3682448/?ref_=fn_tt_tt_1</t>
  </si>
  <si>
    <t>http://www.imdb.com/title/tt0159273/?ref_=fn_tt_tt_1</t>
  </si>
  <si>
    <t>http://www.imdb.com/title/tt1226229/?ref_=fn_tt_tt_1</t>
  </si>
  <si>
    <t>http://www.imdb.com/title/tt0358135/?ref_=fn_tt_tt_1</t>
  </si>
  <si>
    <t>http://www.imdb.com/title/tt0122718/?ref_=fn_tt_tt_1</t>
  </si>
  <si>
    <t>http://www.imdb.com/title/tt0120177/?ref_=fn_tt_tt_1</t>
  </si>
  <si>
    <t>http://www.imdb.com/title/tt0245844/?ref_=fn_tt_tt_1</t>
  </si>
  <si>
    <t>http://www.imdb.com/title/tt1189340/?ref_=fn_tt_tt_1</t>
  </si>
  <si>
    <t>http://www.imdb.com/title/tt1401152/?ref_=fn_tt_tt_1</t>
  </si>
  <si>
    <t>http://www.imdb.com/title/tt0482571/?ref_=fn_tt_tt_1</t>
  </si>
  <si>
    <t>http://www.imdb.com/title/tt2170439/?ref_=fn_tt_tt_1</t>
  </si>
  <si>
    <t>http://www.imdb.com/title/tt0765446/?ref_=fn_tt_tt_1</t>
  </si>
  <si>
    <t>http://www.imdb.com/title/tt0093428/?ref_=fn_tt_tt_1</t>
  </si>
  <si>
    <t>http://www.imdb.com/title/tt1424381/?ref_=fn_tt_tt_1</t>
  </si>
  <si>
    <t>http://www.imdb.com/title/tt0091396/?ref_=fn_tt_tt_1</t>
  </si>
  <si>
    <t>http://www.imdb.com/title/tt0363988/?ref_=fn_tt_tt_1</t>
  </si>
  <si>
    <t>http://www.imdb.com/title/tt0410297/?ref_=fn_tt_tt_1</t>
  </si>
  <si>
    <t>http://www.imdb.com/title/tt0397101/?ref_=fn_tt_tt_1</t>
  </si>
  <si>
    <t>http://www.imdb.com/title/tt1462769/?ref_=fn_tt_tt_1</t>
  </si>
  <si>
    <t>http://www.imdb.com/title/tt0866439/?ref_=fn_tt_tt_1</t>
  </si>
  <si>
    <t>http://www.imdb.com/title/tt1742044/?ref_=fn_tt_tt_1</t>
  </si>
  <si>
    <t>http://www.imdb.com/title/tt0119978/?ref_=fn_tt_tt_1</t>
  </si>
  <si>
    <t>http://www.imdb.com/title/tt0348836/?ref_=fn_tt_tt_1</t>
  </si>
  <si>
    <t>http://www.imdb.com/title/tt0118607/?ref_=fn_tt_tt_1</t>
  </si>
  <si>
    <t>http://www.imdb.com/title/tt0104839/?ref_=fn_tt_tt_1</t>
  </si>
  <si>
    <t>http://www.imdb.com/title/tt0758730/?ref_=fn_tt_tt_1</t>
  </si>
  <si>
    <t>http://www.imdb.com/title/tt0110989/?ref_=fn_tt_tt_1</t>
  </si>
  <si>
    <t>http://www.imdb.com/title/tt0174480/?ref_=fn_tt_tt_1</t>
  </si>
  <si>
    <t>http://www.imdb.com/title/tt0758766/?ref_=fn_tt_tt_1</t>
  </si>
  <si>
    <t>http://www.imdb.com/title/tt1092026/?ref_=fn_tt_tt_1</t>
  </si>
  <si>
    <t>http://www.imdb.com/title/tt1694020/?ref_=fn_tt_tt_1</t>
  </si>
  <si>
    <t>http://www.imdb.com/title/tt1262416/?ref_=fn_tt_tt_1</t>
  </si>
  <si>
    <t>http://www.imdb.com/title/tt0134273/?ref_=fn_tt_tt_1</t>
  </si>
  <si>
    <t>http://www.imdb.com/title/tt0101761/?ref_=fn_tt_tt_1</t>
  </si>
  <si>
    <t>http://www.imdb.com/title/tt1956620/?ref_=fn_tt_tt_1</t>
  </si>
  <si>
    <t>http://www.imdb.com/title/tt0162983/?ref_=fn_tt_tt_1</t>
  </si>
  <si>
    <t>http://www.imdb.com/title/tt1622979/?ref_=fn_tt_tt_1</t>
  </si>
  <si>
    <t>http://www.imdb.com/title/tt0130121/?ref_=fn_tt_tt_1</t>
  </si>
  <si>
    <t>http://www.imdb.com/title/tt0223897/?ref_=fn_tt_tt_1</t>
  </si>
  <si>
    <t>http://www.imdb.com/title/tt0332047/?ref_=fn_tt_tt_1</t>
  </si>
  <si>
    <t>http://www.imdb.com/title/tt0169414/?ref_=fn_tt_tt_1</t>
  </si>
  <si>
    <t>TV-Y</t>
  </si>
  <si>
    <t>http://www.imdb.com/title/tt0817538/?ref_=fn_tt_tt_1</t>
  </si>
  <si>
    <t>http://www.imdb.com/title/tt2557490/?ref_=fn_tt_tt_1</t>
  </si>
  <si>
    <t>http://www.imdb.com/title/tt0111143/?ref_=fn_tt_tt_1</t>
  </si>
  <si>
    <t>http://www.imdb.com/title/tt0477302/?ref_=fn_tt_tt_1</t>
  </si>
  <si>
    <t>http://www.imdb.com/title/tt1126618/?ref_=fn_tt_tt_1</t>
  </si>
  <si>
    <t>http://www.imdb.com/title/tt0430308/?ref_=fn_tt_tt_1</t>
  </si>
  <si>
    <t>http://www.imdb.com/title/tt0160009/?ref_=fn_tt_tt_1</t>
  </si>
  <si>
    <t>http://www.imdb.com/title/tt0294870/?ref_=fn_tt_tt_1</t>
  </si>
  <si>
    <t>http://www.imdb.com/title/tt0163983/?ref_=fn_tt_tt_1</t>
  </si>
  <si>
    <t>http://www.imdb.com/title/tt0129280/?ref_=fn_tt_tt_1</t>
  </si>
  <si>
    <t>http://www.imdb.com/title/tt0116654/?ref_=fn_tt_tt_1</t>
  </si>
  <si>
    <t>http://www.imdb.com/title/tt0246544/?ref_=fn_tt_tt_1</t>
  </si>
  <si>
    <t>http://www.imdb.com/title/tt0467200/?ref_=fn_tt_tt_1</t>
  </si>
  <si>
    <t>http://www.imdb.com/title/tt0230838/?ref_=fn_tt_tt_1</t>
  </si>
  <si>
    <t>http://www.imdb.com/title/tt0444682/?ref_=fn_tt_tt_1</t>
  </si>
  <si>
    <t>http://www.imdb.com/title/tt0070379/?ref_=fn_tt_tt_1</t>
  </si>
  <si>
    <t>http://www.imdb.com/title/tt0110971/?ref_=fn_tt_tt_1</t>
  </si>
  <si>
    <t>http://www.imdb.com/title/tt1657507/?ref_=fn_tt_tt_1</t>
  </si>
  <si>
    <t>http://www.imdb.com/title/tt0120800/?ref_=fn_tt_tt_1</t>
  </si>
  <si>
    <t>http://www.imdb.com/title/tt0269095/?ref_=fn_tt_tt_1</t>
  </si>
  <si>
    <t>http://www.imdb.com/title/tt0132512/?ref_=fn_tt_tt_1</t>
  </si>
  <si>
    <t>http://www.imdb.com/title/tt0329691/?ref_=fn_tt_tt_1</t>
  </si>
  <si>
    <t>http://www.imdb.com/title/tt0115907/?ref_=fn_tt_tt_1</t>
  </si>
  <si>
    <t>http://www.imdb.com/title/tt0114436/?ref_=fn_tt_tt_1</t>
  </si>
  <si>
    <t>NC-17</t>
  </si>
  <si>
    <t>http://www.imdb.com/title/tt0422720/?ref_=fn_tt_tt_1</t>
  </si>
  <si>
    <t>http://www.imdb.com/title/tt0113552/?ref_=fn_tt_tt_1</t>
  </si>
  <si>
    <t>http://www.imdb.com/title/tt0208988/?ref_=fn_tt_tt_1</t>
  </si>
  <si>
    <t>http://www.imdb.com/title/tt1649419/?ref_=fn_tt_tt_1</t>
  </si>
  <si>
    <t>http://www.imdb.com/title/tt0093278/?ref_=fn_tt_tt_1</t>
  </si>
  <si>
    <t>http://www.imdb.com/title/tt0432283/?ref_=fn_tt_tt_1</t>
  </si>
  <si>
    <t>http://www.imdb.com/title/tt0282687/?ref_=fn_tt_tt_1</t>
  </si>
  <si>
    <t>http://www.imdb.com/title/tt0104850/?ref_=fn_tt_tt_1</t>
  </si>
  <si>
    <t>http://www.imdb.com/title/tt0363282/?ref_=fn_tt_tt_1</t>
  </si>
  <si>
    <t>http://www.imdb.com/title/tt0375173/?ref_=fn_tt_tt_1</t>
  </si>
  <si>
    <t>http://www.imdb.com/title/tt1430615/?ref_=fn_tt_tt_1</t>
  </si>
  <si>
    <t>http://www.imdb.com/title/tt0120646/?ref_=fn_tt_tt_1</t>
  </si>
  <si>
    <t>http://www.imdb.com/title/tt0295254/?ref_=fn_tt_tt_1</t>
  </si>
  <si>
    <t>http://www.imdb.com/title/tt0450405/?ref_=fn_tt_tt_1</t>
  </si>
  <si>
    <t>http://www.imdb.com/title/tt0266489/?ref_=fn_tt_tt_1</t>
  </si>
  <si>
    <t>http://www.imdb.com/title/tt1111948/?ref_=fn_tt_tt_1</t>
  </si>
  <si>
    <t>http://www.imdb.com/title/tt0081400/?ref_=fn_tt_tt_1</t>
  </si>
  <si>
    <t>http://www.imdb.com/title/tt0176269/?ref_=fn_tt_tt_1</t>
  </si>
  <si>
    <t>http://www.imdb.com/title/tt1188729/?ref_=fn_tt_tt_1</t>
  </si>
  <si>
    <t>http://www.imdb.com/title/tt0160399/?ref_=fn_tt_tt_1</t>
  </si>
  <si>
    <t>http://www.imdb.com/title/tt0283160/?ref_=fn_tt_tt_1</t>
  </si>
  <si>
    <t>http://www.imdb.com/title/tt0189192/?ref_=fn_tt_tt_1</t>
  </si>
  <si>
    <t>http://www.imdb.com/title/tt0448134/?ref_=fn_tt_tt_1</t>
  </si>
  <si>
    <t>http://www.imdb.com/title/tt0763831/?ref_=fn_tt_tt_1</t>
  </si>
  <si>
    <t>http://www.imdb.com/title/tt0361500/?ref_=fn_tt_tt_1</t>
  </si>
  <si>
    <t>http://www.imdb.com/title/tt2515034/?ref_=fn_tt_tt_1</t>
  </si>
  <si>
    <t>http://www.imdb.com/title/tt0457495/?ref_=fn_tt_tt_1</t>
  </si>
  <si>
    <t>http://www.imdb.com/title/tt0486822/?ref_=fn_tt_tt_1</t>
  </si>
  <si>
    <t>http://www.imdb.com/title/tt0113243/?ref_=fn_tt_tt_1</t>
  </si>
  <si>
    <t>http://www.imdb.com/title/tt0455782/?ref_=fn_tt_tt_1</t>
  </si>
  <si>
    <t>http://www.imdb.com/title/tt0110074/?ref_=fn_tt_tt_1</t>
  </si>
  <si>
    <t>http://www.imdb.com/title/tt1706620/?ref_=fn_tt_tt_1</t>
  </si>
  <si>
    <t>http://www.imdb.com/title/tt0357054/?ref_=fn_tt_tt_1</t>
  </si>
  <si>
    <t>http://www.imdb.com/title/tt0109506/?ref_=fn_tt_tt_1</t>
  </si>
  <si>
    <t>http://www.imdb.com/title/tt0452694/?ref_=fn_tt_tt_1</t>
  </si>
  <si>
    <t>http://www.imdb.com/title/tt0490084/?ref_=fn_tt_tt_1</t>
  </si>
  <si>
    <t>http://www.imdb.com/title/tt1142977/?ref_=fn_tt_tt_1</t>
  </si>
  <si>
    <t>http://www.imdb.com/title/tt0379786/?ref_=fn_tt_tt_1</t>
  </si>
  <si>
    <t>http://www.imdb.com/title/tt0312329/?ref_=fn_tt_tt_1</t>
  </si>
  <si>
    <t>http://www.imdb.com/title/tt0086393/?ref_=fn_tt_tt_1</t>
  </si>
  <si>
    <t>http://www.imdb.com/title/tt1661382/?ref_=fn_tt_tt_1</t>
  </si>
  <si>
    <t>http://www.imdb.com/title/tt0256415/?ref_=fn_tt_tt_1</t>
  </si>
  <si>
    <t>http://www.imdb.com/title/tt1142988/?ref_=fn_tt_tt_1</t>
  </si>
  <si>
    <t>http://www.imdb.com/title/tt0117608/?ref_=fn_tt_tt_1</t>
  </si>
  <si>
    <t>http://www.imdb.com/title/tt0287717/?ref_=fn_tt_tt_1</t>
  </si>
  <si>
    <t>http://www.imdb.com/title/tt0111280/?ref_=fn_tt_tt_1</t>
  </si>
  <si>
    <t>http://www.imdb.com/title/tt1067583/?ref_=fn_tt_tt_1</t>
  </si>
  <si>
    <t>http://www.imdb.com/title/tt0115082/?ref_=fn_tt_tt_1</t>
  </si>
  <si>
    <t>http://www.imdb.com/title/tt2911342/?ref_=fn_tt_tt_1</t>
  </si>
  <si>
    <t>http://www.imdb.com/title/tt0174856/?ref_=fn_tt_tt_1</t>
  </si>
  <si>
    <t>http://www.imdb.com/title/tt0278435/?ref_=fn_tt_tt_1</t>
  </si>
  <si>
    <t>http://www.imdb.com/title/tt0125022/?ref_=fn_tt_tt_1</t>
  </si>
  <si>
    <t>http://www.imdb.com/title/tt3450650/?ref_=fn_tt_tt_1</t>
  </si>
  <si>
    <t>http://www.imdb.com/title/tt0225071/?ref_=fn_tt_tt_1</t>
  </si>
  <si>
    <t>http://www.imdb.com/title/tt0279889/?ref_=fn_tt_tt_1</t>
  </si>
  <si>
    <t>http://www.imdb.com/title/tt0142688/?ref_=fn_tt_tt_1</t>
  </si>
  <si>
    <t>http://www.imdb.com/title/tt0116259/?ref_=fn_tt_tt_1</t>
  </si>
  <si>
    <t>http://www.imdb.com/title/tt0202470/?ref_=fn_tt_tt_1</t>
  </si>
  <si>
    <t>http://www.imdb.com/title/tt0929632/?ref_=fn_tt_tt_1</t>
  </si>
  <si>
    <t>http://www.imdb.com/title/tt0118158/?ref_=fn_tt_tt_1</t>
  </si>
  <si>
    <t>http://www.imdb.com/title/tt0084787/?ref_=fn_tt_tt_1</t>
  </si>
  <si>
    <t>http://www.imdb.com/title/tt1411250/?ref_=fn_tt_tt_1</t>
  </si>
  <si>
    <t>http://www.imdb.com/title/tt0119210/?ref_=fn_tt_tt_1</t>
  </si>
  <si>
    <t>http://www.imdb.com/title/tt0193560/?ref_=fn_tt_tt_1</t>
  </si>
  <si>
    <t>http://www.imdb.com/title/tt0970411/?ref_=fn_tt_tt_1</t>
  </si>
  <si>
    <t>http://www.imdb.com/title/tt1560747/?ref_=fn_tt_tt_1</t>
  </si>
  <si>
    <t>http://www.imdb.com/title/tt0437954/?ref_=fn_tt_tt_1</t>
  </si>
  <si>
    <t>Italy</t>
  </si>
  <si>
    <t>http://www.imdb.com/title/tt0469903/?ref_=fn_tt_tt_1</t>
  </si>
  <si>
    <t>http://www.imdb.com/title/tt2304933/?ref_=fn_tt_tt_1</t>
  </si>
  <si>
    <t>http://www.imdb.com/title/tt3076658/?ref_=fn_tt_tt_1</t>
  </si>
  <si>
    <t>http://www.imdb.com/title/tt0840361/?ref_=fn_tt_tt_1</t>
  </si>
  <si>
    <t>http://www.imdb.com/title/tt1586265/?ref_=fn_tt_tt_1</t>
  </si>
  <si>
    <t>http://www.imdb.com/title/tt0887883/?ref_=fn_tt_tt_1</t>
  </si>
  <si>
    <t>http://www.imdb.com/title/tt0410377/?ref_=fn_tt_tt_1</t>
  </si>
  <si>
    <t>http://www.imdb.com/title/tt1979320/?ref_=fn_tt_tt_1</t>
  </si>
  <si>
    <t>http://www.imdb.com/title/tt0175880/?ref_=fn_tt_tt_1</t>
  </si>
  <si>
    <t>http://www.imdb.com/title/tt1385867/?ref_=fn_tt_tt_1</t>
  </si>
  <si>
    <t>http://www.imdb.com/title/tt1292566/?ref_=fn_tt_tt_1</t>
  </si>
  <si>
    <t>http://www.imdb.com/title/tt1564349/?ref_=fn_tt_tt_1</t>
  </si>
  <si>
    <t>http://www.imdb.com/title/tt1099212/?ref_=fn_tt_tt_1</t>
  </si>
  <si>
    <t>http://www.imdb.com/title/tt0251160/?ref_=fn_tt_tt_1</t>
  </si>
  <si>
    <t>http://www.imdb.com/title/tt0181316/?ref_=fn_tt_tt_1</t>
  </si>
  <si>
    <t>http://www.imdb.com/title/tt1723121/?ref_=fn_tt_tt_1</t>
  </si>
  <si>
    <t>http://www.imdb.com/title/tt0118771/?ref_=fn_tt_tt_1</t>
  </si>
  <si>
    <t>http://www.imdb.com/title/tt0086006/?ref_=fn_tt_tt_1</t>
  </si>
  <si>
    <t>http://www.imdb.com/title/tt1231587/?ref_=fn_tt_tt_1</t>
  </si>
  <si>
    <t>http://www.imdb.com/title/tt2978462/?ref_=fn_tt_tt_1</t>
  </si>
  <si>
    <t>http://www.imdb.com/title/tt0184858/?ref_=fn_tt_tt_1</t>
  </si>
  <si>
    <t>http://www.imdb.com/title/tt0266465/?ref_=fn_tt_tt_1</t>
  </si>
  <si>
    <t>http://www.imdb.com/title/tt1243974/?ref_=fn_tt_tt_1</t>
  </si>
  <si>
    <t>http://www.imdb.com/title/tt0116410/?ref_=fn_tt_tt_1</t>
  </si>
  <si>
    <t>http://www.imdb.com/title/tt0120834/?ref_=fn_tt_tt_1</t>
  </si>
  <si>
    <t>http://www.imdb.com/title/tt1161864/?ref_=fn_tt_tt_1</t>
  </si>
  <si>
    <t>http://www.imdb.com/title/tt0119177/?ref_=fn_tt_tt_1</t>
  </si>
  <si>
    <t>http://www.imdb.com/title/tt0141399/?ref_=fn_tt_tt_1</t>
  </si>
  <si>
    <t>http://www.imdb.com/title/tt0482603/?ref_=fn_tt_tt_1</t>
  </si>
  <si>
    <t>http://www.imdb.com/title/tt0325537/?ref_=fn_tt_tt_1</t>
  </si>
  <si>
    <t>http://www.imdb.com/title/tt1119646/?ref_=fn_tt_tt_1</t>
  </si>
  <si>
    <t>http://www.imdb.com/title/tt0145660/?ref_=fn_tt_tt_1</t>
  </si>
  <si>
    <t>http://www.imdb.com/title/tt0096895/?ref_=fn_tt_tt_1</t>
  </si>
  <si>
    <t>http://www.imdb.com/title/tt1316616/?ref_=fn_tt_tt_1</t>
  </si>
  <si>
    <t>http://www.imdb.com/title/tt0104714/?ref_=fn_tt_tt_1</t>
  </si>
  <si>
    <t>http://www.imdb.com/title/tt0878804/?ref_=fn_tt_tt_1</t>
  </si>
  <si>
    <t>http://www.imdb.com/title/tt4085584/?ref_=fn_tt_tt_1</t>
  </si>
  <si>
    <t>http://www.imdb.com/title/tt0227538/?ref_=fn_tt_tt_1</t>
  </si>
  <si>
    <t>http://www.imdb.com/title/tt1499658/?ref_=fn_tt_tt_1</t>
  </si>
  <si>
    <t>http://www.imdb.com/title/tt1403865/?ref_=fn_tt_tt_1</t>
  </si>
  <si>
    <t>http://www.imdb.com/title/tt0458352/?ref_=fn_tt_tt_1</t>
  </si>
  <si>
    <t>http://www.imdb.com/title/tt0079945/?ref_=fn_tt_tt_1</t>
  </si>
  <si>
    <t>http://www.imdb.com/title/tt2024432/?ref_=fn_tt_tt_1</t>
  </si>
  <si>
    <t>http://www.imdb.com/title/tt0101540/?ref_=fn_tt_tt_1</t>
  </si>
  <si>
    <t>http://www.imdb.com/title/tt0478087/?ref_=fn_tt_tt_1</t>
  </si>
  <si>
    <t>http://www.imdb.com/title/tt3152624/?ref_=fn_tt_tt_1</t>
  </si>
  <si>
    <t>http://www.imdb.com/title/tt0372237/?ref_=fn_tt_tt_1</t>
  </si>
  <si>
    <t>http://www.imdb.com/title/tt0116209/?ref_=fn_tt_tt_1</t>
  </si>
  <si>
    <t>http://www.imdb.com/title/tt0119488/?ref_=fn_tt_tt_1</t>
  </si>
  <si>
    <t>http://www.imdb.com/title/tt0405325/?ref_=fn_tt_tt_1</t>
  </si>
  <si>
    <t>http://www.imdb.com/title/tt0119360/?ref_=fn_tt_tt_1</t>
  </si>
  <si>
    <t>http://www.imdb.com/title/tt0114508/?ref_=fn_tt_tt_1</t>
  </si>
  <si>
    <t>http://www.imdb.com/title/tt0087800/?ref_=fn_tt_tt_1</t>
  </si>
  <si>
    <t>X</t>
  </si>
  <si>
    <t>http://www.imdb.com/title/tt0209958/?ref_=fn_tt_tt_1</t>
  </si>
  <si>
    <t>http://www.imdb.com/title/tt0120744/?ref_=fn_tt_tt_1</t>
  </si>
  <si>
    <t>http://www.imdb.com/title/tt1028576/?ref_=fn_tt_tt_1</t>
  </si>
  <si>
    <t>http://www.imdb.com/title/tt0453556/?ref_=fn_tt_tt_1</t>
  </si>
  <si>
    <t>http://www.imdb.com/title/tt0316465/?ref_=fn_tt_tt_1</t>
  </si>
  <si>
    <t>http://www.imdb.com/title/tt1632708/?ref_=fn_tt_tt_1</t>
  </si>
  <si>
    <t>http://www.imdb.com/title/tt4438848/?ref_=fn_tt_tt_1</t>
  </si>
  <si>
    <t>http://www.imdb.com/title/tt2140373/?ref_=fn_tt_tt_1</t>
  </si>
  <si>
    <t>http://www.imdb.com/title/tt0104797/?ref_=fn_tt_tt_1</t>
  </si>
  <si>
    <t>http://www.imdb.com/title/tt1758830/?ref_=fn_tt_tt_1</t>
  </si>
  <si>
    <t>http://www.imdb.com/title/tt0976238/?ref_=fn_tt_tt_1</t>
  </si>
  <si>
    <t>http://www.imdb.com/title/tt0834001/?ref_=fn_tt_tt_1</t>
  </si>
  <si>
    <t>http://www.imdb.com/title/tt0762114/?ref_=fn_tt_tt_1</t>
  </si>
  <si>
    <t>http://www.imdb.com/title/tt0437863/?ref_=fn_tt_tt_1</t>
  </si>
  <si>
    <t>http://www.imdb.com/title/tt0417001/?ref_=fn_tt_tt_1</t>
  </si>
  <si>
    <t>http://www.imdb.com/title/tt0119008/?ref_=fn_tt_tt_1</t>
  </si>
  <si>
    <t>http://www.imdb.com/title/tt0120804/?ref_=fn_tt_tt_1</t>
  </si>
  <si>
    <t>http://www.imdb.com/title/tt0084516/?ref_=fn_tt_tt_1</t>
  </si>
  <si>
    <t>http://www.imdb.com/title/tt0335245/?ref_=fn_tt_tt_1</t>
  </si>
  <si>
    <t>http://www.imdb.com/title/tt0467197/?ref_=fn_tt_tt_1</t>
  </si>
  <si>
    <t>http://www.imdb.com/title/tt1637688/?ref_=fn_tt_tt_1</t>
  </si>
  <si>
    <t>http://www.imdb.com/title/tt1212436/?ref_=fn_tt_tt_1</t>
  </si>
  <si>
    <t>http://www.imdb.com/title/tt0491152/?ref_=fn_tt_tt_1</t>
  </si>
  <si>
    <t>http://www.imdb.com/title/tt2368645/?ref_=fn_tt_tt_1</t>
  </si>
  <si>
    <t>http://www.imdb.com/title/tt0265087/?ref_=fn_tt_tt_1</t>
  </si>
  <si>
    <t>http://www.imdb.com/title/tt0074174/?ref_=fn_tt_tt_1</t>
  </si>
  <si>
    <t>http://www.imdb.com/title/tt0111301/?ref_=fn_tt_tt_1</t>
  </si>
  <si>
    <t>http://www.imdb.com/title/tt0253474/?ref_=fn_tt_tt_1</t>
  </si>
  <si>
    <t>http://www.imdb.com/title/tt0762121/?ref_=fn_tt_tt_1</t>
  </si>
  <si>
    <t>http://www.imdb.com/title/tt0397065/?ref_=fn_tt_tt_1</t>
  </si>
  <si>
    <t>http://www.imdb.com/title/tt0376541/?ref_=fn_tt_tt_1</t>
  </si>
  <si>
    <t>http://www.imdb.com/title/tt1616195/?ref_=fn_tt_tt_1</t>
  </si>
  <si>
    <t>http://www.imdb.com/title/tt0790686/?ref_=fn_tt_tt_1</t>
  </si>
  <si>
    <t>http://www.imdb.com/title/tt0238546/?ref_=fn_tt_tt_1</t>
  </si>
  <si>
    <t>http://www.imdb.com/title/tt0100403/?ref_=fn_tt_tt_1</t>
  </si>
  <si>
    <t>http://www.imdb.com/title/tt0880578/?ref_=fn_tt_tt_1</t>
  </si>
  <si>
    <t>http://www.imdb.com/title/tt0124298/?ref_=fn_tt_tt_1</t>
  </si>
  <si>
    <t>http://www.imdb.com/title/tt0080745/?ref_=fn_tt_tt_1</t>
  </si>
  <si>
    <t>http://www.imdb.com/title/tt0300051/?ref_=fn_tt_tt_1</t>
  </si>
  <si>
    <t>http://www.imdb.com/title/tt1712170/?ref_=fn_tt_tt_1</t>
  </si>
  <si>
    <t>http://www.imdb.com/title/tt0119668/?ref_=fn_tt_tt_1</t>
  </si>
  <si>
    <t>http://www.imdb.com/title/tt3276924/?ref_=fn_tt_tt_1</t>
  </si>
  <si>
    <t>http://www.imdb.com/title/tt1415283/?ref_=fn_tt_tt_1</t>
  </si>
  <si>
    <t>http://www.imdb.com/title/tt0104427/?ref_=fn_tt_tt_1</t>
  </si>
  <si>
    <t>http://www.imdb.com/title/tt0443701/?ref_=fn_tt_tt_1</t>
  </si>
  <si>
    <t>http://www.imdb.com/title/tt0327679/?ref_=fn_tt_tt_1</t>
  </si>
  <si>
    <t>http://www.imdb.com/title/tt3322364/?ref_=fn_tt_tt_1</t>
  </si>
  <si>
    <t>http://www.imdb.com/title/tt1600195/?ref_=fn_tt_tt_1</t>
  </si>
  <si>
    <t>http://www.imdb.com/title/tt0361089/?ref_=fn_tt_tt_1</t>
  </si>
  <si>
    <t>http://www.imdb.com/title/tt0185014/?ref_=fn_tt_tt_1</t>
  </si>
  <si>
    <t>http://www.imdb.com/title/tt0426592/?ref_=fn_tt_tt_1</t>
  </si>
  <si>
    <t>http://www.imdb.com/title/tt1235522/?ref_=fn_tt_tt_1</t>
  </si>
  <si>
    <t>http://www.imdb.com/title/tt0257516/?ref_=fn_tt_tt_1</t>
  </si>
  <si>
    <t>http://www.imdb.com/title/tt1547234/?ref_=fn_tt_tt_1</t>
  </si>
  <si>
    <t>http://www.imdb.com/title/tt2967224/?ref_=fn_tt_tt_1</t>
  </si>
  <si>
    <t>http://www.imdb.com/title/tt0240510/?ref_=fn_tt_tt_1</t>
  </si>
  <si>
    <t>http://www.imdb.com/title/tt1904996/?ref_=fn_tt_tt_1</t>
  </si>
  <si>
    <t>http://www.imdb.com/title/tt0360201/?ref_=fn_tt_tt_1</t>
  </si>
  <si>
    <t>http://www.imdb.com/title/tt0492389/?ref_=fn_tt_tt_1</t>
  </si>
  <si>
    <t>http://www.imdb.com/title/tt1438173/?ref_=fn_tt_tt_1</t>
  </si>
  <si>
    <t>http://www.imdb.com/title/tt0085811/?ref_=fn_tt_tt_1</t>
  </si>
  <si>
    <t>http://www.imdb.com/title/tt0891527/?ref_=fn_tt_tt_1</t>
  </si>
  <si>
    <t>http://www.imdb.com/title/tt0099587/?ref_=fn_tt_tt_1</t>
  </si>
  <si>
    <t>http://www.imdb.com/title/tt0841046/?ref_=fn_tt_tt_1</t>
  </si>
  <si>
    <t>http://www.imdb.com/title/tt0120824/?ref_=fn_tt_tt_1</t>
  </si>
  <si>
    <t>http://www.imdb.com/title/tt0244000/?ref_=fn_tt_tt_1</t>
  </si>
  <si>
    <t>http://www.imdb.com/title/tt0962736/?ref_=fn_tt_tt_1</t>
  </si>
  <si>
    <t>http://www.imdb.com/title/tt0365929/?ref_=fn_tt_tt_1</t>
  </si>
  <si>
    <t>http://www.imdb.com/title/tt0478304/?ref_=fn_tt_tt_1</t>
  </si>
  <si>
    <t>http://www.imdb.com/title/tt0120724/?ref_=fn_tt_tt_1</t>
  </si>
  <si>
    <t>Aruba</t>
  </si>
  <si>
    <t>http://www.imdb.com/title/tt1742334/?ref_=fn_tt_tt_1</t>
  </si>
  <si>
    <t>http://www.imdb.com/title/tt0304711/?ref_=fn_tt_tt_1</t>
  </si>
  <si>
    <t>http://www.imdb.com/title/tt0450314/?ref_=fn_tt_tt_1</t>
  </si>
  <si>
    <t>http://www.imdb.com/title/tt0383060/?ref_=fn_tt_tt_1</t>
  </si>
  <si>
    <t>http://www.imdb.com/title/tt3488710/?ref_=fn_tt_tt_1</t>
  </si>
  <si>
    <t>http://www.imdb.com/title/tt0120479/?ref_=fn_tt_tt_1</t>
  </si>
  <si>
    <t>http://www.imdb.com/title/tt0401445/?ref_=fn_tt_tt_1</t>
  </si>
  <si>
    <t>http://www.imdb.com/title/tt1474684/?ref_=fn_tt_tt_1</t>
  </si>
  <si>
    <t>http://www.imdb.com/title/tt0105211/?ref_=fn_tt_tt_1</t>
  </si>
  <si>
    <t>http://www.imdb.com/title/tt0106469/?ref_=fn_tt_tt_1</t>
  </si>
  <si>
    <t>http://www.imdb.com/title/tt0120152/?ref_=fn_tt_tt_1</t>
  </si>
  <si>
    <t>http://www.imdb.com/title/tt0280665/?ref_=fn_tt_tt_1</t>
  </si>
  <si>
    <t>http://www.imdb.com/title/tt0081059/?ref_=fn_tt_tt_1</t>
  </si>
  <si>
    <t>Libya</t>
  </si>
  <si>
    <t>http://www.imdb.com/title/tt0134154/?ref_=fn_tt_tt_1</t>
  </si>
  <si>
    <t>http://www.imdb.com/title/tt0416496/?ref_=fn_tt_tt_1</t>
  </si>
  <si>
    <t>http://www.imdb.com/title/tt0490087/?ref_=fn_tt_tt_1</t>
  </si>
  <si>
    <t>http://www.imdb.com/title/tt1790864/?ref_=fn_tt_tt_1</t>
  </si>
  <si>
    <t>http://www.imdb.com/title/tt2358925/?ref_=fn_tt_tt_1</t>
  </si>
  <si>
    <t>http://www.imdb.com/title/tt0106226/?ref_=fn_tt_tt_1</t>
  </si>
  <si>
    <t>http://www.imdb.com/title/tt0414993/?ref_=fn_tt_tt_1</t>
  </si>
  <si>
    <t>http://www.imdb.com/title/tt0163579/?ref_=fn_tt_tt_1</t>
  </si>
  <si>
    <t>http://www.imdb.com/title/tt1656186/?ref_=fn_tt_tt_1</t>
  </si>
  <si>
    <t>http://www.imdb.com/title/tt2726560/?ref_=fn_tt_tt_1</t>
  </si>
  <si>
    <t>http://www.imdb.com/title/tt0138304/?ref_=fn_tt_tt_1</t>
  </si>
  <si>
    <t>http://www.imdb.com/title/tt0167203/?ref_=fn_tt_tt_1</t>
  </si>
  <si>
    <t>http://www.imdb.com/title/tt1540128/?ref_=fn_tt_tt_1</t>
  </si>
  <si>
    <t>http://www.imdb.com/title/tt2304771/?ref_=fn_tt_tt_1</t>
  </si>
  <si>
    <t>http://www.imdb.com/title/tt0082979/?ref_=fn_tt_tt_1</t>
  </si>
  <si>
    <t>http://www.imdb.com/title/tt0104257/?ref_=fn_tt_tt_1</t>
  </si>
  <si>
    <t>http://www.imdb.com/title/tt0242445/?ref_=fn_tt_tt_1</t>
  </si>
  <si>
    <t>http://www.imdb.com/title/tt0208003/?ref_=fn_tt_tt_1</t>
  </si>
  <si>
    <t>http://www.imdb.com/title/tt3148834/?ref_=fn_tt_tt_1</t>
  </si>
  <si>
    <t>http://www.imdb.com/title/tt1093357/?ref_=fn_tt_tt_1</t>
  </si>
  <si>
    <t>http://www.imdb.com/title/tt1800741/?ref_=fn_tt_tt_1</t>
  </si>
  <si>
    <t>http://www.imdb.com/title/tt0417148/?ref_=fn_tt_tt_1</t>
  </si>
  <si>
    <t>http://www.imdb.com/title/tt0204626/?ref_=fn_tt_tt_1</t>
  </si>
  <si>
    <t>http://www.imdb.com/title/tt0330793/?ref_=fn_tt_tt_1</t>
  </si>
  <si>
    <t>http://www.imdb.com/title/tt0380389/?ref_=fn_tt_tt_1</t>
  </si>
  <si>
    <t>http://www.imdb.com/title/tt1656190/?ref_=fn_tt_tt_1</t>
  </si>
  <si>
    <t>http://www.imdb.com/title/tt0120797/?ref_=fn_tt_tt_1</t>
  </si>
  <si>
    <t>http://www.imdb.com/title/tt0086190/?ref_=fn_tt_tt_1</t>
  </si>
  <si>
    <t>http://www.imdb.com/title/tt0483607/?ref_=fn_tt_tt_1</t>
  </si>
  <si>
    <t>http://www.imdb.com/title/tt0976051/?ref_=fn_tt_tt_1</t>
  </si>
  <si>
    <t>http://www.imdb.com/title/tt1655460/?ref_=fn_tt_tt_1</t>
  </si>
  <si>
    <t>http://www.imdb.com/title/tt0319343/?ref_=fn_tt_tt_1</t>
  </si>
  <si>
    <t>http://www.imdb.com/title/tt0117333/?ref_=fn_tt_tt_1</t>
  </si>
  <si>
    <t>http://www.imdb.com/title/tt0281373/?ref_=fn_tt_tt_1</t>
  </si>
  <si>
    <t>http://www.imdb.com/title/tt0096061/?ref_=fn_tt_tt_1</t>
  </si>
  <si>
    <t>http://www.imdb.com/title/tt0457510/?ref_=fn_tt_tt_1</t>
  </si>
  <si>
    <t>http://www.imdb.com/title/tt1478338/?ref_=fn_tt_tt_1</t>
  </si>
  <si>
    <t>http://www.imdb.com/title/tt1245492/?ref_=fn_tt_tt_1</t>
  </si>
  <si>
    <t>http://www.imdb.com/title/tt0145531/?ref_=fn_tt_tt_1</t>
  </si>
  <si>
    <t>http://www.imdb.com/title/tt0203019/?ref_=fn_tt_tt_1</t>
  </si>
  <si>
    <t>http://www.imdb.com/title/tt1135084/?ref_=fn_tt_tt_1</t>
  </si>
  <si>
    <t>http://www.imdb.com/title/tt1931435/?ref_=fn_tt_tt_1</t>
  </si>
  <si>
    <t>http://www.imdb.com/title/tt1464174/?ref_=fn_tt_tt_1</t>
  </si>
  <si>
    <t>http://www.imdb.com/title/tt0945513/?ref_=fn_tt_tt_1</t>
  </si>
  <si>
    <t>http://www.imdb.com/title/tt0106246/?ref_=fn_tt_tt_1</t>
  </si>
  <si>
    <t>http://www.imdb.com/title/tt0481369/?ref_=fn_tt_tt_1</t>
  </si>
  <si>
    <t>http://www.imdb.com/title/tt1981107/?ref_=fn_tt_tt_1</t>
  </si>
  <si>
    <t>http://www.imdb.com/title/tt0078723/?ref_=fn_tt_tt_1</t>
  </si>
  <si>
    <t>http://www.imdb.com/title/tt0418647/?ref_=fn_tt_tt_1</t>
  </si>
  <si>
    <t>http://www.imdb.com/title/tt0399146/?ref_=fn_tt_tt_1</t>
  </si>
  <si>
    <t>http://www.imdb.com/title/tt0388482/?ref_=fn_tt_tt_1</t>
  </si>
  <si>
    <t>http://www.imdb.com/title/tt0114214/?ref_=fn_tt_tt_1</t>
  </si>
  <si>
    <t>http://www.imdb.com/title/tt0323033/?ref_=fn_tt_tt_1</t>
  </si>
  <si>
    <t>Ireland</t>
  </si>
  <si>
    <t>http://www.imdb.com/title/tt0163988/?ref_=fn_tt_tt_1</t>
  </si>
  <si>
    <t>http://www.imdb.com/title/tt1053424/?ref_=fn_tt_tt_1</t>
  </si>
  <si>
    <t>http://www.imdb.com/title/tt0372873/?ref_=fn_tt_tt_1</t>
  </si>
  <si>
    <t>http://www.imdb.com/title/tt0115725/?ref_=fn_tt_tt_1</t>
  </si>
  <si>
    <t>http://www.imdb.com/title/tt0790628/?ref_=fn_tt_tt_1</t>
  </si>
  <si>
    <t>http://www.imdb.com/title/tt0118829/?ref_=fn_tt_tt_1</t>
  </si>
  <si>
    <t>http://www.imdb.com/title/tt0150216/?ref_=fn_tt_tt_1</t>
  </si>
  <si>
    <t>http://www.imdb.com/title/tt0452624/?ref_=fn_tt_tt_1</t>
  </si>
  <si>
    <t>http://www.imdb.com/title/tt0306892/?ref_=fn_tt_tt_1</t>
  </si>
  <si>
    <t>http://www.imdb.com/title/tt0078788/?ref_=fn_tt_tt_1</t>
  </si>
  <si>
    <t>http://www.imdb.com/title/tt1322312/?ref_=fn_tt_tt_1</t>
  </si>
  <si>
    <t>http://www.imdb.com/title/tt0113862/?ref_=fn_tt_tt_1</t>
  </si>
  <si>
    <t>http://www.imdb.com/title/tt3014866/?ref_=fn_tt_tt_1</t>
  </si>
  <si>
    <t>http://www.imdb.com/title/tt0089755/?ref_=fn_tt_tt_1</t>
  </si>
  <si>
    <t>http://www.imdb.com/title/tt1907668/?ref_=fn_tt_tt_1</t>
  </si>
  <si>
    <t>http://www.imdb.com/title/tt0079574/?ref_=fn_tt_tt_1</t>
  </si>
  <si>
    <t>http://www.imdb.com/title/tt2278388/?ref_=fn_tt_tt_1</t>
  </si>
  <si>
    <t>http://www.imdb.com/title/tt0252501/?ref_=fn_tt_tt_1</t>
  </si>
  <si>
    <t>http://www.imdb.com/title/tt0099052/?ref_=fn_tt_tt_1</t>
  </si>
  <si>
    <t>http://www.imdb.com/title/tt0186151/?ref_=fn_tt_tt_1</t>
  </si>
  <si>
    <t>http://www.imdb.com/title/tt1524930/?ref_=fn_tt_tt_1</t>
  </si>
  <si>
    <t>http://www.imdb.com/title/tt0113161/?ref_=fn_tt_tt_1</t>
  </si>
  <si>
    <t>http://www.imdb.com/title/tt0299658/?ref_=fn_tt_tt_1</t>
  </si>
  <si>
    <t>http://www.imdb.com/title/tt0142342/?ref_=fn_tt_tt_1</t>
  </si>
  <si>
    <t>http://www.imdb.com/title/tt0252866/?ref_=fn_tt_tt_1</t>
  </si>
  <si>
    <t>http://www.imdb.com/title/tt0114709/?ref_=fn_tt_tt_1</t>
  </si>
  <si>
    <t>http://www.imdb.com/title/tt0111257/?ref_=fn_tt_tt_1</t>
  </si>
  <si>
    <t>http://www.imdb.com/title/tt1606389/?ref_=fn_tt_tt_1</t>
  </si>
  <si>
    <t>http://www.imdb.com/title/tt1244659/?ref_=fn_tt_tt_1</t>
  </si>
  <si>
    <t>http://www.imdb.com/title/tt0210945/?ref_=fn_tt_tt_1</t>
  </si>
  <si>
    <t>http://www.imdb.com/title/tt0099810/?ref_=fn_tt_tt_1</t>
  </si>
  <si>
    <t>http://www.imdb.com/title/tt1327773/?ref_=fn_tt_tt_1</t>
  </si>
  <si>
    <t>http://www.imdb.com/title/tt0364725/?ref_=fn_tt_tt_1</t>
  </si>
  <si>
    <t>http://www.imdb.com/title/tt0101272/?ref_=fn_tt_tt_1</t>
  </si>
  <si>
    <t>http://www.imdb.com/title/tt0112281/?ref_=fn_tt_tt_1</t>
  </si>
  <si>
    <t>http://www.imdb.com/title/tt0247638/?ref_=fn_tt_tt_1</t>
  </si>
  <si>
    <t>http://www.imdb.com/title/tt0116313/?ref_=fn_tt_tt_1</t>
  </si>
  <si>
    <t>http://www.imdb.com/title/tt0114369/?ref_=fn_tt_tt_1</t>
  </si>
  <si>
    <t>http://www.imdb.com/title/tt1136608/?ref_=fn_tt_tt_1</t>
  </si>
  <si>
    <t>South Africa</t>
  </si>
  <si>
    <t>http://www.imdb.com/title/tt0345950/?ref_=fn_tt_tt_1</t>
  </si>
  <si>
    <t>http://www.imdb.com/title/tt0327056/?ref_=fn_tt_tt_1</t>
  </si>
  <si>
    <t>http://www.imdb.com/title/tt0405159/?ref_=fn_tt_tt_1</t>
  </si>
  <si>
    <t>http://www.imdb.com/title/tt0122933/?ref_=fn_tt_tt_1</t>
  </si>
  <si>
    <t>http://www.imdb.com/title/tt0332280/?ref_=fn_tt_tt_1</t>
  </si>
  <si>
    <t>http://www.imdb.com/title/tt0988595/?ref_=fn_tt_tt_1</t>
  </si>
  <si>
    <t>http://www.imdb.com/title/tt1114677/?ref_=fn_tt_tt_1</t>
  </si>
  <si>
    <t>http://www.imdb.com/title/tt0213203/?ref_=fn_tt_tt_1</t>
  </si>
  <si>
    <t>http://www.imdb.com/title/tt0102713/?ref_=fn_tt_tt_1</t>
  </si>
  <si>
    <t>http://www.imdb.com/title/tt0110322/?ref_=fn_tt_tt_1</t>
  </si>
  <si>
    <t>http://www.imdb.com/title/tt1193138/?ref_=fn_tt_tt_1</t>
  </si>
  <si>
    <t>http://www.imdb.com/title/tt0257360/?ref_=fn_tt_tt_1</t>
  </si>
  <si>
    <t>http://www.imdb.com/title/tt1588173/?ref_=fn_tt_tt_1</t>
  </si>
  <si>
    <t>http://www.imdb.com/title/tt1276104/?ref_=fn_tt_tt_1</t>
  </si>
  <si>
    <t>http://www.imdb.com/title/tt0231775/?ref_=fn_tt_tt_1</t>
  </si>
  <si>
    <t>http://www.imdb.com/title/tt0112431/?ref_=fn_tt_tt_1</t>
  </si>
  <si>
    <t>http://www.imdb.com/title/tt1535438/?ref_=fn_tt_tt_1</t>
  </si>
  <si>
    <t>http://www.imdb.com/title/tt0800039/?ref_=fn_tt_tt_1</t>
  </si>
  <si>
    <t>http://www.imdb.com/title/tt0758745/?ref_=fn_tt_tt_1</t>
  </si>
  <si>
    <t>http://www.imdb.com/title/tt0430105/?ref_=fn_tt_tt_1</t>
  </si>
  <si>
    <t>http://www.imdb.com/title/tt0871426/?ref_=fn_tt_tt_1</t>
  </si>
  <si>
    <t>http://www.imdb.com/title/tt0119313/?ref_=fn_tt_tt_1</t>
  </si>
  <si>
    <t>http://www.imdb.com/title/tt0901476/?ref_=fn_tt_tt_1</t>
  </si>
  <si>
    <t>http://www.imdb.com/title/tt0364751/?ref_=fn_tt_tt_1</t>
  </si>
  <si>
    <t>http://www.imdb.com/title/tt0337563/?ref_=fn_tt_tt_1</t>
  </si>
  <si>
    <t>http://www.imdb.com/title/tt1605783/?ref_=fn_tt_tt_1</t>
  </si>
  <si>
    <t>http://www.imdb.com/title/tt1821658/?ref_=fn_tt_tt_1</t>
  </si>
  <si>
    <t>http://www.imdb.com/title/tt0221027/?ref_=fn_tt_tt_1</t>
  </si>
  <si>
    <t>http://www.imdb.com/title/tt0139462/?ref_=fn_tt_tt_1</t>
  </si>
  <si>
    <t>http://www.imdb.com/title/tt0098382/?ref_=fn_tt_tt_1</t>
  </si>
  <si>
    <t>http://www.imdb.com/title/tt0308506/?ref_=fn_tt_tt_1</t>
  </si>
  <si>
    <t>http://www.imdb.com/title/tt0110622/?ref_=fn_tt_tt_1</t>
  </si>
  <si>
    <t>http://www.imdb.com/title/tt0090264/?ref_=fn_tt_tt_1</t>
  </si>
  <si>
    <t>http://www.imdb.com/title/tt0312004/?ref_=fn_tt_tt_1</t>
  </si>
  <si>
    <t>http://www.imdb.com/title/tt0431308/?ref_=fn_tt_tt_1</t>
  </si>
  <si>
    <t>http://www.imdb.com/title/tt0376105/?ref_=fn_tt_tt_1</t>
  </si>
  <si>
    <t>http://www.imdb.com/title/tt0783233/?ref_=fn_tt_tt_1</t>
  </si>
  <si>
    <t>http://www.imdb.com/title/tt0892318/?ref_=fn_tt_tt_1</t>
  </si>
  <si>
    <t>http://www.imdb.com/title/tt0096933/?ref_=fn_tt_tt_1</t>
  </si>
  <si>
    <t>http://www.imdb.com/title/tt0383010/?ref_=fn_tt_tt_1</t>
  </si>
  <si>
    <t>http://www.imdb.com/title/tt0121164/?ref_=fn_tt_tt_1</t>
  </si>
  <si>
    <t>http://www.imdb.com/title/tt0385726/?ref_=fn_tt_tt_1</t>
  </si>
  <si>
    <t>http://www.imdb.com/title/tt3397884/?ref_=fn_tt_tt_1</t>
  </si>
  <si>
    <t>http://www.imdb.com/title/tt1798684/?ref_=fn_tt_tt_1</t>
  </si>
  <si>
    <t>http://www.imdb.com/title/tt1127180/?ref_=fn_tt_tt_1</t>
  </si>
  <si>
    <t>http://www.imdb.com/title/tt1655441/?ref_=fn_tt_tt_1</t>
  </si>
  <si>
    <t>http://www.imdb.com/title/tt0327137/?ref_=fn_tt_tt_1</t>
  </si>
  <si>
    <t>http://www.imdb.com/title/tt1193631/?ref_=fn_tt_tt_1</t>
  </si>
  <si>
    <t>http://www.imdb.com/title/tt0300532/?ref_=fn_tt_tt_1</t>
  </si>
  <si>
    <t>http://www.imdb.com/title/tt0420223/?ref_=fn_tt_tt_1</t>
  </si>
  <si>
    <t>http://www.imdb.com/title/tt0389722/?ref_=fn_tt_tt_1</t>
  </si>
  <si>
    <t>http://www.imdb.com/title/tt1259521/?ref_=fn_tt_tt_1</t>
  </si>
  <si>
    <t>http://www.imdb.com/title/tt1073498/?ref_=fn_tt_tt_1</t>
  </si>
  <si>
    <t>http://www.imdb.com/title/tt0095631/?ref_=fn_tt_tt_1</t>
  </si>
  <si>
    <t>http://www.imdb.com/title/tt0093894/?ref_=fn_tt_tt_1</t>
  </si>
  <si>
    <t>http://www.imdb.com/title/tt0091419/?ref_=fn_tt_tt_1</t>
  </si>
  <si>
    <t>http://www.imdb.com/title/tt0993842/?ref_=fn_tt_tt_1</t>
  </si>
  <si>
    <t>http://www.imdb.com/title/tt4428038/?ref_=fn_tt_tt_1</t>
  </si>
  <si>
    <t>http://www.imdb.com/title/tt0119707/?ref_=fn_tt_tt_1</t>
  </si>
  <si>
    <t>http://www.imdb.com/title/tt1583420/?ref_=fn_tt_tt_1</t>
  </si>
  <si>
    <t>http://www.imdb.com/title/tt1939659/?ref_=fn_tt_tt_1</t>
  </si>
  <si>
    <t>http://www.imdb.com/title/tt0446046/?ref_=fn_tt_tt_1</t>
  </si>
  <si>
    <t>http://www.imdb.com/title/tt0387199/?ref_=fn_tt_tt_1</t>
  </si>
  <si>
    <t>http://www.imdb.com/title/tt0421206/?ref_=fn_tt_tt_1</t>
  </si>
  <si>
    <t>http://www.imdb.com/title/tt0161083/?ref_=fn_tt_tt_1</t>
  </si>
  <si>
    <t>http://www.imdb.com/title/tt0472033/?ref_=fn_tt_tt_1</t>
  </si>
  <si>
    <t>http://www.imdb.com/title/tt2053463/?ref_=fn_tt_tt_1</t>
  </si>
  <si>
    <t>http://www.imdb.com/title/tt0337697/?ref_=fn_tt_tt_1</t>
  </si>
  <si>
    <t>http://www.imdb.com/title/tt1449283/?ref_=fn_tt_tt_1</t>
  </si>
  <si>
    <t>http://www.imdb.com/title/tt0329028/?ref_=fn_tt_tt_1</t>
  </si>
  <si>
    <t>http://www.imdb.com/title/tt0118798/?ref_=fn_tt_tt_1</t>
  </si>
  <si>
    <t>http://www.imdb.com/title/tt2473602/?ref_=fn_tt_tt_1</t>
  </si>
  <si>
    <t>http://www.imdb.com/title/tt0120776/?ref_=fn_tt_tt_1</t>
  </si>
  <si>
    <t>http://www.imdb.com/title/tt0114857/?ref_=fn_tt_tt_1</t>
  </si>
  <si>
    <t>http://www.imdb.com/title/tt0465624/?ref_=fn_tt_tt_1</t>
  </si>
  <si>
    <t>http://www.imdb.com/title/tt2377322/?ref_=fn_tt_tt_1</t>
  </si>
  <si>
    <t>http://www.imdb.com/title/tt0881320/?ref_=fn_tt_tt_1</t>
  </si>
  <si>
    <t>http://www.imdb.com/title/tt0361841/?ref_=fn_tt_tt_1</t>
  </si>
  <si>
    <t>http://www.imdb.com/title/tt1195478/?ref_=fn_tt_tt_1</t>
  </si>
  <si>
    <t>http://www.imdb.com/title/tt0339412/?ref_=fn_tt_tt_1</t>
  </si>
  <si>
    <t>http://www.imdb.com/title/tt1458175/?ref_=fn_tt_tt_1</t>
  </si>
  <si>
    <t>http://www.imdb.com/title/tt0370032/?ref_=fn_tt_tt_1</t>
  </si>
  <si>
    <t>http://www.imdb.com/title/tt0398712/?ref_=fn_tt_tt_1</t>
  </si>
  <si>
    <t>http://www.imdb.com/title/tt0120008/?ref_=fn_tt_tt_1</t>
  </si>
  <si>
    <t>http://www.imdb.com/title/tt0116320/?ref_=fn_tt_tt_1</t>
  </si>
  <si>
    <t>http://www.imdb.com/title/tt0271367/?ref_=fn_tt_tt_1</t>
  </si>
  <si>
    <t>http://www.imdb.com/title/tt0758752/?ref_=fn_tt_tt_1</t>
  </si>
  <si>
    <t>http://www.imdb.com/title/tt0411061/?ref_=fn_tt_tt_1</t>
  </si>
  <si>
    <t>http://www.imdb.com/title/tt0395972/?ref_=fn_tt_tt_1</t>
  </si>
  <si>
    <t>http://www.imdb.com/title/tt0327247/?ref_=fn_tt_tt_1</t>
  </si>
  <si>
    <t>http://www.imdb.com/title/tt1017460/?ref_=fn_tt_tt_1</t>
  </si>
  <si>
    <t>http://www.imdb.com/title/tt0091225/?ref_=fn_tt_tt_1</t>
  </si>
  <si>
    <t>http://www.imdb.com/title/tt0482572/?ref_=fn_tt_tt_1</t>
  </si>
  <si>
    <t>http://www.imdb.com/title/tt0402901/?ref_=fn_tt_tt_1</t>
  </si>
  <si>
    <t>http://www.imdb.com/title/tt0318283/?ref_=fn_tt_tt_1</t>
  </si>
  <si>
    <t>http://www.imdb.com/title/tt0324554/?ref_=fn_tt_tt_1</t>
  </si>
  <si>
    <t>http://www.imdb.com/title/tt1438176/?ref_=fn_tt_tt_1</t>
  </si>
  <si>
    <t>http://www.imdb.com/title/tt0402399/?ref_=fn_tt_tt_1</t>
  </si>
  <si>
    <t>http://www.imdb.com/title/tt0131646/?ref_=fn_tt_tt_1</t>
  </si>
  <si>
    <t>http://www.imdb.com/title/tt0120710/?ref_=fn_tt_tt_1</t>
  </si>
  <si>
    <t>http://www.imdb.com/title/tt1098327/?ref_=fn_tt_tt_1</t>
  </si>
  <si>
    <t>http://www.imdb.com/title/tt1549920/?ref_=fn_tt_tt_1</t>
  </si>
  <si>
    <t>http://www.imdb.com/title/tt0335121/?ref_=fn_tt_tt_1</t>
  </si>
  <si>
    <t>http://www.imdb.com/title/tt0360139/?ref_=fn_tt_tt_1</t>
  </si>
  <si>
    <t>http://www.imdb.com/title/tt0844993/?ref_=fn_tt_tt_1</t>
  </si>
  <si>
    <t>http://www.imdb.com/title/tt0350261/?ref_=fn_tt_tt_1</t>
  </si>
  <si>
    <t>http://www.imdb.com/title/tt1054606/?ref_=fn_tt_tt_1</t>
  </si>
  <si>
    <t>http://www.imdb.com/title/tt1423894/?ref_=fn_tt_tt_1</t>
  </si>
  <si>
    <t>http://www.imdb.com/title/tt2364841/?ref_=fn_tt_tt_1</t>
  </si>
  <si>
    <t>http://www.imdb.com/title/tt0218817/?ref_=fn_tt_tt_1</t>
  </si>
  <si>
    <t>http://www.imdb.com/title/tt0097441/?ref_=fn_tt_tt_1</t>
  </si>
  <si>
    <t>http://www.imdb.com/title/tt0087843/?ref_=fn_tt_tt_1</t>
  </si>
  <si>
    <t>http://www.imdb.com/title/tt2101341/?ref_=fn_tt_tt_1</t>
  </si>
  <si>
    <t>http://www.imdb.com/title/tt0379889/?ref_=fn_tt_tt_1</t>
  </si>
  <si>
    <t>http://www.imdb.com/title/tt0281820/?ref_=fn_tt_tt_1</t>
  </si>
  <si>
    <t>http://www.imdb.com/title/tt0403016/?ref_=fn_tt_tt_1</t>
  </si>
  <si>
    <t>http://www.imdb.com/title/tt0482546/?ref_=fn_tt_tt_1</t>
  </si>
  <si>
    <t>http://www.imdb.com/title/tt0398913/?ref_=fn_tt_tt_1</t>
  </si>
  <si>
    <t>http://www.imdb.com/title/tt0443680/?ref_=fn_tt_tt_1</t>
  </si>
  <si>
    <t>http://www.imdb.com/title/tt2231253/?ref_=fn_tt_tt_1</t>
  </si>
  <si>
    <t>http://www.imdb.com/title/tt1586752/?ref_=fn_tt_tt_1</t>
  </si>
  <si>
    <t>http://www.imdb.com/title/tt0438859/?ref_=fn_tt_tt_1</t>
  </si>
  <si>
    <t>http://www.imdb.com/title/tt2814362/?ref_=fn_tt_tt_1</t>
  </si>
  <si>
    <t>http://www.imdb.com/title/tt2095649/?ref_=fn_tt_tt_1</t>
  </si>
  <si>
    <t>Switzerland</t>
  </si>
  <si>
    <t>http://www.imdb.com/title/tt0265651/?ref_=fn_tt_tt_1</t>
  </si>
  <si>
    <t>http://www.imdb.com/title/tt1700841/?ref_=fn_tt_tt_1</t>
  </si>
  <si>
    <t>http://www.imdb.com/title/tt2848292/?ref_=fn_tt_tt_1</t>
  </si>
  <si>
    <t>http://www.imdb.com/title/tt0358273/?ref_=fn_tt_tt_1</t>
  </si>
  <si>
    <t>http://www.imdb.com/title/tt3148266/?ref_=fn_tt_tt_1</t>
  </si>
  <si>
    <t>http://www.imdb.com/title/tt0171433/?ref_=fn_tt_tt_1</t>
  </si>
  <si>
    <t>http://www.imdb.com/title/tt0118755/?ref_=fn_tt_tt_1</t>
  </si>
  <si>
    <t>http://www.imdb.com/title/tt0870111/?ref_=fn_tt_tt_1</t>
  </si>
  <si>
    <t>http://www.imdb.com/title/tt0270288/?ref_=fn_tt_tt_1</t>
  </si>
  <si>
    <t>http://www.imdb.com/title/tt0261289/?ref_=fn_tt_tt_1</t>
  </si>
  <si>
    <t>http://www.imdb.com/title/tt2702724/?ref_=fn_tt_tt_1</t>
  </si>
  <si>
    <t>http://www.imdb.com/title/tt0092804/?ref_=fn_tt_tt_1</t>
  </si>
  <si>
    <t>http://www.imdb.com/title/tt0140397/?ref_=fn_tt_tt_1</t>
  </si>
  <si>
    <t>http://www.imdb.com/title/tt0387575/?ref_=fn_tt_tt_1</t>
  </si>
  <si>
    <t>Romania</t>
  </si>
  <si>
    <t>http://www.imdb.com/title/tt0366627/?ref_=fn_tt_tt_1</t>
  </si>
  <si>
    <t>http://www.imdb.com/title/tt0103639/?ref_=fn_tt_tt_1</t>
  </si>
  <si>
    <t>http://www.imdb.com/title/tt1398426/?ref_=fn_tt_tt_1</t>
  </si>
  <si>
    <t>http://www.imdb.com/title/tt0087469/?ref_=fn_tt_tt_1</t>
  </si>
  <si>
    <t>http://www.imdb.com/title/tt0134067/?ref_=fn_tt_tt_1</t>
  </si>
  <si>
    <t>http://www.imdb.com/title/tt0164334/?ref_=fn_tt_tt_1</t>
  </si>
  <si>
    <t>http://www.imdb.com/title/tt4136084/?ref_=fn_tt_tt_1</t>
  </si>
  <si>
    <t>http://www.imdb.com/title/tt0285823/?ref_=fn_tt_tt_1</t>
  </si>
  <si>
    <t>http://www.imdb.com/title/tt0095016/?ref_=fn_tt_tt_1</t>
  </si>
  <si>
    <t>http://www.imdb.com/title/tt0430922/?ref_=fn_tt_tt_1</t>
  </si>
  <si>
    <t>http://www.imdb.com/title/tt1596363/?ref_=fn_tt_tt_1</t>
  </si>
  <si>
    <t>http://www.imdb.com/title/tt1127896/?ref_=fn_tt_tt_1</t>
  </si>
  <si>
    <t>http://www.imdb.com/title/tt0349825/?ref_=fn_tt_tt_1</t>
  </si>
  <si>
    <t>http://www.imdb.com/title/tt0363547/?ref_=fn_tt_tt_1</t>
  </si>
  <si>
    <t>http://www.imdb.com/title/tt0209475/?ref_=fn_tt_tt_1</t>
  </si>
  <si>
    <t>http://www.imdb.com/title/tt0265666/?ref_=fn_tt_tt_1</t>
  </si>
  <si>
    <t>http://www.imdb.com/title/tt0309698/?ref_=fn_tt_tt_1</t>
  </si>
  <si>
    <t>http://www.imdb.com/title/tt1204975/?ref_=fn_tt_tt_1</t>
  </si>
  <si>
    <t>http://www.imdb.com/title/tt0082398/?ref_=fn_tt_tt_1</t>
  </si>
  <si>
    <t>http://www.imdb.com/title/tt0240890/?ref_=fn_tt_tt_1</t>
  </si>
  <si>
    <t>http://www.imdb.com/title/tt0111438/?ref_=fn_tt_tt_1</t>
  </si>
  <si>
    <t>http://www.imdb.com/title/tt0196229/?ref_=fn_tt_tt_1</t>
  </si>
  <si>
    <t>http://www.imdb.com/title/tt1702439/?ref_=fn_tt_tt_1</t>
  </si>
  <si>
    <t>http://www.imdb.com/title/tt0107120/?ref_=fn_tt_tt_1</t>
  </si>
  <si>
    <t>http://www.imdb.com/title/tt0481141/?ref_=fn_tt_tt_1</t>
  </si>
  <si>
    <t>http://www.imdb.com/title/tt1250777/?ref_=fn_tt_tt_1</t>
  </si>
  <si>
    <t>http://www.imdb.com/title/tt1622547/?ref_=fn_tt_tt_1</t>
  </si>
  <si>
    <t>http://www.imdb.com/title/tt0219653/?ref_=fn_tt_tt_1</t>
  </si>
  <si>
    <t>http://www.imdb.com/title/tt1698641/?ref_=fn_tt_tt_1</t>
  </si>
  <si>
    <t>http://www.imdb.com/title/tt0414387/?ref_=fn_tt_tt_1</t>
  </si>
  <si>
    <t>http://www.imdb.com/title/tt0083658/?ref_=fn_tt_tt_1</t>
  </si>
  <si>
    <t>http://www.imdb.com/title/tt0114287/?ref_=fn_tt_tt_1</t>
  </si>
  <si>
    <t>http://www.imdb.com/title/tt2172934/?ref_=fn_tt_tt_1</t>
  </si>
  <si>
    <t>http://www.imdb.com/title/tt0498399/?ref_=fn_tt_tt_1</t>
  </si>
  <si>
    <t>http://www.imdb.com/title/tt0160484/?ref_=fn_tt_tt_1</t>
  </si>
  <si>
    <t>http://www.imdb.com/title/tt0301727/?ref_=fn_tt_tt_1</t>
  </si>
  <si>
    <t>http://www.imdb.com/title/tt0397078/?ref_=fn_tt_tt_1</t>
  </si>
  <si>
    <t>http://www.imdb.com/title/tt0134618/?ref_=fn_tt_tt_1</t>
  </si>
  <si>
    <t>http://www.imdb.com/title/tt1273678/?ref_=fn_tt_tt_1</t>
  </si>
  <si>
    <t>http://www.imdb.com/title/tt0120133/?ref_=fn_tt_tt_1</t>
  </si>
  <si>
    <t>http://www.imdb.com/title/tt0228333/?ref_=fn_tt_tt_1</t>
  </si>
  <si>
    <t>http://www.imdb.com/title/tt1018765/?ref_=fn_tt_tt_1</t>
  </si>
  <si>
    <t>http://www.imdb.com/title/tt1374989/?ref_=fn_tt_tt_1</t>
  </si>
  <si>
    <t>http://www.imdb.com/title/tt0119485/?ref_=fn_tt_tt_1</t>
  </si>
  <si>
    <t>http://www.imdb.com/title/tt0455538/?ref_=fn_tt_tt_1</t>
  </si>
  <si>
    <t>http://www.imdb.com/title/tt1650554/?ref_=fn_tt_tt_1</t>
  </si>
  <si>
    <t>http://www.imdb.com/title/tt1430612/?ref_=fn_tt_tt_1</t>
  </si>
  <si>
    <t>http://www.imdb.com/title/tt0086034/?ref_=fn_tt_tt_1</t>
  </si>
  <si>
    <t>http://www.imdb.com/title/tt0478311/?ref_=fn_tt_tt_1</t>
  </si>
  <si>
    <t>http://www.imdb.com/title/tt1078588/?ref_=fn_tt_tt_1</t>
  </si>
  <si>
    <t>http://www.imdb.com/title/tt0494652/?ref_=fn_tt_tt_1</t>
  </si>
  <si>
    <t>http://www.imdb.com/title/tt0087892/?ref_=fn_tt_tt_1</t>
  </si>
  <si>
    <t>http://www.imdb.com/title/tt0465551/?ref_=fn_tt_tt_1</t>
  </si>
  <si>
    <t>http://www.imdb.com/title/tt0804522/?ref_=fn_tt_tt_1</t>
  </si>
  <si>
    <t>http://www.imdb.com/title/tt4422836/?ref_=fn_tt_tt_1</t>
  </si>
  <si>
    <t>http://www.imdb.com/title/tt0102975/?ref_=fn_tt_tt_1</t>
  </si>
  <si>
    <t>http://www.imdb.com/title/tt0279778/?ref_=fn_tt_tt_1</t>
  </si>
  <si>
    <t>http://www.imdb.com/title/tt0119468/?ref_=fn_tt_tt_1</t>
  </si>
  <si>
    <t>http://www.imdb.com/title/tt0080455/?ref_=fn_tt_tt_1</t>
  </si>
  <si>
    <t>http://www.imdb.com/title/tt1018785/?ref_=fn_tt_tt_1</t>
  </si>
  <si>
    <t>http://www.imdb.com/title/tt1710396/?ref_=fn_tt_tt_1</t>
  </si>
  <si>
    <t>http://www.imdb.com/title/tt0276751/?ref_=fn_tt_tt_1</t>
  </si>
  <si>
    <t>http://www.imdb.com/title/tt0139414/?ref_=fn_tt_tt_1</t>
  </si>
  <si>
    <t>http://www.imdb.com/title/tt0425210/?ref_=fn_tt_tt_1</t>
  </si>
  <si>
    <t>http://www.imdb.com/title/tt0086197/?ref_=fn_tt_tt_1</t>
  </si>
  <si>
    <t>http://www.imdb.com/title/tt1521197/?ref_=fn_tt_tt_1</t>
  </si>
  <si>
    <t>http://www.imdb.com/title/tt0088323/?ref_=fn_tt_tt_1</t>
  </si>
  <si>
    <t>West Germany</t>
  </si>
  <si>
    <t>http://www.imdb.com/title/tt0118929/?ref_=fn_tt_tt_1</t>
  </si>
  <si>
    <t>http://www.imdb.com/title/tt0864761/?ref_=fn_tt_tt_1</t>
  </si>
  <si>
    <t>http://www.imdb.com/title/tt0042114/?ref_=fn_tt_tt_1</t>
  </si>
  <si>
    <t>http://www.imdb.com/title/tt0089908/?ref_=fn_tt_tt_1</t>
  </si>
  <si>
    <t>http://www.imdb.com/title/tt0120769/?ref_=fn_tt_tt_1</t>
  </si>
  <si>
    <t>http://www.imdb.com/title/tt0795351/?ref_=fn_tt_tt_1</t>
  </si>
  <si>
    <t>http://www.imdb.com/title/tt0324127/?ref_=fn_tt_tt_1</t>
  </si>
  <si>
    <t>http://www.imdb.com/title/tt0415965/?ref_=fn_tt_tt_1</t>
  </si>
  <si>
    <t>http://www.imdb.com/title/tt1517489/?ref_=fn_tt_tt_1</t>
  </si>
  <si>
    <t>http://www.imdb.com/title/tt2241351/?ref_=fn_tt_tt_1</t>
  </si>
  <si>
    <t>http://www.imdb.com/title/tt0227984/?ref_=fn_tt_tt_1</t>
  </si>
  <si>
    <t>http://www.imdb.com/title/tt0155711/?ref_=fn_tt_tt_1</t>
  </si>
  <si>
    <t>http://www.imdb.com/title/tt0297284/?ref_=fn_tt_tt_1</t>
  </si>
  <si>
    <t>http://www.imdb.com/title/tt0486674/?ref_=fn_tt_tt_1</t>
  </si>
  <si>
    <t>http://www.imdb.com/title/tt0340376/?ref_=fn_tt_tt_1</t>
  </si>
  <si>
    <t>http://www.imdb.com/title/tt0475331/?ref_=fn_tt_tt_1</t>
  </si>
  <si>
    <t>http://www.imdb.com/title/tt1114740/?ref_=fn_tt_tt_1</t>
  </si>
  <si>
    <t>http://www.imdb.com/title/tt0322330/?ref_=fn_tt_tt_1</t>
  </si>
  <si>
    <t>http://www.imdb.com/title/tt0405422/?ref_=fn_tt_tt_1</t>
  </si>
  <si>
    <t>http://www.imdb.com/title/tt0138097/?ref_=fn_tt_tt_1</t>
  </si>
  <si>
    <t>http://www.imdb.com/title/tt0365907/?ref_=fn_tt_tt_1</t>
  </si>
  <si>
    <t>http://www.imdb.com/title/tt0099938/?ref_=fn_tt_tt_1</t>
  </si>
  <si>
    <t>http://www.imdb.com/title/tt0910936/?ref_=fn_tt_tt_1</t>
  </si>
  <si>
    <t>http://www.imdb.com/title/tt0120631/?ref_=fn_tt_tt_1</t>
  </si>
  <si>
    <t>http://www.imdb.com/title/tt0316356/?ref_=fn_tt_tt_1</t>
  </si>
  <si>
    <t>http://www.imdb.com/title/tt0099582/?ref_=fn_tt_tt_1</t>
  </si>
  <si>
    <t>http://www.imdb.com/title/tt0472954/?ref_=fn_tt_tt_1</t>
  </si>
  <si>
    <t>http://www.imdb.com/title/tt0075784/?ref_=fn_tt_tt_1</t>
  </si>
  <si>
    <t>http://www.imdb.com/title/tt0421239/?ref_=fn_tt_tt_1</t>
  </si>
  <si>
    <t>http://www.imdb.com/title/tt0309593/?ref_=fn_tt_tt_1</t>
  </si>
  <si>
    <t>http://www.imdb.com/title/tt0190590/?ref_=fn_tt_tt_1</t>
  </si>
  <si>
    <t>http://www.imdb.com/title/tt1038686/?ref_=fn_tt_tt_1</t>
  </si>
  <si>
    <t>http://www.imdb.com/title/tt1980209/?ref_=fn_tt_tt_1</t>
  </si>
  <si>
    <t>http://www.imdb.com/title/tt0385267/?ref_=fn_tt_tt_1</t>
  </si>
  <si>
    <t>http://www.imdb.com/title/tt0157472/?ref_=fn_tt_tt_1</t>
  </si>
  <si>
    <t>http://www.imdb.com/title/tt0090022/?ref_=fn_tt_tt_1</t>
  </si>
  <si>
    <t>http://www.imdb.com/title/tt0765010/?ref_=fn_tt_tt_1</t>
  </si>
  <si>
    <t>http://www.imdb.com/title/tt0358349/?ref_=fn_tt_tt_1</t>
  </si>
  <si>
    <t>http://www.imdb.com/title/tt1598822/?ref_=fn_tt_tt_1</t>
  </si>
  <si>
    <t>http://www.imdb.com/title/tt0218922/?ref_=fn_tt_tt_1</t>
  </si>
  <si>
    <t>http://www.imdb.com/title/tt1486192/?ref_=fn_tt_tt_1</t>
  </si>
  <si>
    <t>http://www.imdb.com/title/tt0361925/?ref_=fn_tt_tt_1</t>
  </si>
  <si>
    <t>http://www.imdb.com/title/tt0110027/?ref_=fn_tt_tt_1</t>
  </si>
  <si>
    <t>http://www.imdb.com/title/tt0115710/?ref_=fn_tt_tt_1</t>
  </si>
  <si>
    <t>http://www.imdb.com/title/tt0119227/?ref_=fn_tt_tt_1</t>
  </si>
  <si>
    <t>http://www.imdb.com/title/tt0256524/?ref_=fn_tt_tt_1</t>
  </si>
  <si>
    <t>http://www.imdb.com/title/tt1137470/?ref_=fn_tt_tt_1</t>
  </si>
  <si>
    <t>http://www.imdb.com/title/tt0116322/?ref_=fn_tt_tt_1</t>
  </si>
  <si>
    <t>http://www.imdb.com/title/tt2140379/?ref_=fn_tt_tt_1</t>
  </si>
  <si>
    <t>http://www.imdb.com/title/tt0387131/?ref_=fn_tt_tt_1</t>
  </si>
  <si>
    <t>http://www.imdb.com/title/tt0107614/?ref_=fn_tt_tt_1</t>
  </si>
  <si>
    <t>http://www.imdb.com/title/tt0095953/?ref_=fn_tt_tt_1</t>
  </si>
  <si>
    <t>http://www.imdb.com/title/tt1205489/?ref_=fn_tt_tt_1</t>
  </si>
  <si>
    <t>http://www.imdb.com/title/tt1175491/?ref_=fn_tt_tt_1</t>
  </si>
  <si>
    <t>http://www.imdb.com/title/tt0936501/?ref_=fn_tt_tt_1</t>
  </si>
  <si>
    <t>http://www.imdb.com/title/tt1972779/?ref_=fn_tt_tt_1</t>
  </si>
  <si>
    <t>http://www.imdb.com/title/tt0103855/?ref_=fn_tt_tt_1</t>
  </si>
  <si>
    <t>http://www.imdb.com/title/tt0108052/?ref_=fn_tt_tt_1</t>
  </si>
  <si>
    <t>http://www.imdb.com/title/tt1454029/?ref_=fn_tt_tt_1</t>
  </si>
  <si>
    <t>http://www.imdb.com/title/tt1837703/?ref_=fn_tt_tt_1</t>
  </si>
  <si>
    <t>http://www.imdb.com/title/tt0331632/?ref_=fn_tt_tt_1</t>
  </si>
  <si>
    <t>http://www.imdb.com/title/tt0329101/?ref_=fn_tt_tt_1</t>
  </si>
  <si>
    <t>http://www.imdb.com/title/tt2967008/?ref_=fn_tt_tt_1</t>
  </si>
  <si>
    <t>http://www.imdb.com/title/tt0268397/?ref_=fn_tt_tt_1</t>
  </si>
  <si>
    <t>http://www.imdb.com/title/tt1060277/?ref_=fn_tt_tt_1</t>
  </si>
  <si>
    <t>http://www.imdb.com/title/tt0103060/?ref_=fn_tt_tt_1</t>
  </si>
  <si>
    <t>http://www.imdb.com/title/tt0094226/?ref_=fn_tt_tt_1</t>
  </si>
  <si>
    <t>http://www.imdb.com/title/tt0477348/?ref_=fn_tt_tt_1</t>
  </si>
  <si>
    <t>http://www.imdb.com/title/tt1408253/?ref_=fn_tt_tt_1</t>
  </si>
  <si>
    <t>http://www.imdb.com/title/tt0243155/?ref_=fn_tt_tt_1</t>
  </si>
  <si>
    <t>http://www.imdb.com/title/tt0241303/?ref_=fn_tt_tt_1</t>
  </si>
  <si>
    <t>http://www.imdb.com/title/tt0333780/?ref_=fn_tt_tt_1</t>
  </si>
  <si>
    <t>http://www.imdb.com/title/tt1047540/?ref_=fn_tt_tt_1</t>
  </si>
  <si>
    <t>http://www.imdb.com/title/tt1411238/?ref_=fn_tt_tt_1</t>
  </si>
  <si>
    <t>http://www.imdb.com/title/tt0108358/?ref_=fn_tt_tt_1</t>
  </si>
  <si>
    <t>http://www.imdb.com/title/tt0165929/?ref_=fn_tt_tt_1</t>
  </si>
  <si>
    <t>http://www.imdb.com/title/tt0075005/?ref_=fn_tt_tt_1</t>
  </si>
  <si>
    <t>http://www.imdb.com/title/tt0414982/?ref_=fn_tt_tt_1</t>
  </si>
  <si>
    <t>http://www.imdb.com/title/tt1327194/?ref_=fn_tt_tt_1</t>
  </si>
  <si>
    <t>http://www.imdb.com/title/tt0398808/?ref_=fn_tt_tt_1</t>
  </si>
  <si>
    <t>http://www.imdb.com/title/tt0308644/?ref_=fn_tt_tt_1</t>
  </si>
  <si>
    <t>http://www.imdb.com/title/tt2609758/?ref_=fn_tt_tt_1</t>
  </si>
  <si>
    <t>http://www.imdb.com/title/tt1601913/?ref_=fn_tt_tt_1</t>
  </si>
  <si>
    <t>http://www.imdb.com/title/tt0382077/?ref_=fn_tt_tt_1</t>
  </si>
  <si>
    <t>http://www.imdb.com/title/tt0357413/?ref_=fn_tt_tt_1</t>
  </si>
  <si>
    <t>http://www.imdb.com/title/tt0099685/?ref_=fn_tt_tt_1</t>
  </si>
  <si>
    <t>http://www.imdb.com/title/tt0313911/?ref_=fn_tt_tt_1</t>
  </si>
  <si>
    <t>http://www.imdb.com/title/tt0396752/?ref_=fn_tt_tt_1</t>
  </si>
  <si>
    <t>http://www.imdb.com/title/tt0086250/?ref_=fn_tt_tt_1</t>
  </si>
  <si>
    <t>http://www.imdb.com/title/tt0119807/?ref_=fn_tt_tt_1</t>
  </si>
  <si>
    <t>http://www.imdb.com/title/tt0093389/?ref_=fn_tt_tt_1</t>
  </si>
  <si>
    <t>http://www.imdb.com/title/tt1524137/?ref_=fn_tt_tt_1</t>
  </si>
  <si>
    <t>http://www.imdb.com/title/tt0119695/?ref_=fn_tt_tt_1</t>
  </si>
  <si>
    <t>http://www.imdb.com/title/tt0469494/?ref_=fn_tt_tt_1</t>
  </si>
  <si>
    <t>http://www.imdb.com/title/tt0282120/?ref_=fn_tt_tt_1</t>
  </si>
  <si>
    <t>http://www.imdb.com/title/tt0337711/?ref_=fn_tt_tt_1</t>
  </si>
  <si>
    <t>http://www.imdb.com/title/tt0279493/?ref_=fn_tt_tt_1</t>
  </si>
  <si>
    <t>http://www.imdb.com/title/tt0403508/?ref_=fn_tt_tt_1</t>
  </si>
  <si>
    <t>http://www.imdb.com/title/tt0271027/?ref_=fn_tt_tt_1</t>
  </si>
  <si>
    <t>http://www.imdb.com/title/tt0852713/?ref_=fn_tt_tt_1</t>
  </si>
  <si>
    <t>http://www.imdb.com/title/tt0388500/?ref_=fn_tt_tt_1</t>
  </si>
  <si>
    <t>http://www.imdb.com/title/tt1647668/?ref_=fn_tt_tt_1</t>
  </si>
  <si>
    <t>http://www.imdb.com/title/tt0435651/?ref_=fn_tt_tt_1</t>
  </si>
  <si>
    <t>http://www.imdb.com/title/tt0286788/?ref_=fn_tt_tt_1</t>
  </si>
  <si>
    <t>http://www.imdb.com/title/tt0301470/?ref_=fn_tt_tt_1</t>
  </si>
  <si>
    <t>http://www.imdb.com/title/tt0452625/?ref_=fn_tt_tt_1</t>
  </si>
  <si>
    <t>http://www.imdb.com/title/tt0306685/?ref_=fn_tt_tt_1</t>
  </si>
  <si>
    <t>http://www.imdb.com/title/tt0274558/?ref_=fn_tt_tt_1</t>
  </si>
  <si>
    <t>http://www.imdb.com/title/tt0454945/?ref_=fn_tt_tt_1</t>
  </si>
  <si>
    <t>http://www.imdb.com/title/tt0453451/?ref_=fn_tt_tt_1</t>
  </si>
  <si>
    <t>http://www.imdb.com/title/tt0366174/?ref_=fn_tt_tt_1</t>
  </si>
  <si>
    <t>http://www.imdb.com/title/tt1747958/?ref_=fn_tt_tt_1</t>
  </si>
  <si>
    <t>http://www.imdb.com/title/tt0426931/?ref_=fn_tt_tt_1</t>
  </si>
  <si>
    <t>http://www.imdb.com/title/tt0127536/?ref_=fn_tt_tt_1</t>
  </si>
  <si>
    <t>http://www.imdb.com/title/tt0144120/?ref_=fn_tt_tt_1</t>
  </si>
  <si>
    <t>http://www.imdb.com/title/tt0066473/?ref_=fn_tt_tt_1</t>
  </si>
  <si>
    <t>http://www.imdb.com/title/tt0120185/?ref_=fn_tt_tt_1</t>
  </si>
  <si>
    <t>http://www.imdb.com/title/tt1366344/?ref_=fn_tt_tt_1</t>
  </si>
  <si>
    <t>http://www.imdb.com/title/tt1153706/?ref_=fn_tt_tt_1</t>
  </si>
  <si>
    <t>http://www.imdb.com/title/tt0111161/?ref_=fn_tt_tt_1</t>
  </si>
  <si>
    <t>http://www.imdb.com/title/tt0231402/?ref_=fn_tt_tt_1</t>
  </si>
  <si>
    <t>http://www.imdb.com/title/tt0116778/?ref_=fn_tt_tt_1</t>
  </si>
  <si>
    <t>http://www.imdb.com/title/tt2039393/?ref_=fn_tt_tt_1</t>
  </si>
  <si>
    <t>http://www.imdb.com/title/tt1322269/?ref_=fn_tt_tt_1</t>
  </si>
  <si>
    <t>http://www.imdb.com/title/tt0396652/?ref_=fn_tt_tt_1</t>
  </si>
  <si>
    <t>http://www.imdb.com/title/tt0391304/?ref_=fn_tt_tt_1</t>
  </si>
  <si>
    <t>http://www.imdb.com/title/tt1083452/?ref_=fn_tt_tt_1</t>
  </si>
  <si>
    <t>http://www.imdb.com/title/tt0124718/?ref_=fn_tt_tt_1</t>
  </si>
  <si>
    <t>http://www.imdb.com/title/tt0112883/?ref_=fn_tt_tt_1</t>
  </si>
  <si>
    <t>http://www.imdb.com/title/tt0983983/?ref_=fn_tt_tt_1</t>
  </si>
  <si>
    <t>http://www.imdb.com/title/tt0989757/?ref_=fn_tt_tt_1</t>
  </si>
  <si>
    <t>http://www.imdb.com/title/tt0480255/?ref_=fn_tt_tt_1</t>
  </si>
  <si>
    <t>http://www.imdb.com/title/tt1270761/?ref_=fn_tt_tt_1</t>
  </si>
  <si>
    <t>http://www.imdb.com/title/tt0499556/?ref_=fn_tt_tt_1</t>
  </si>
  <si>
    <t>http://www.imdb.com/title/tt0272338/?ref_=fn_tt_tt_1</t>
  </si>
  <si>
    <t>http://www.imdb.com/title/tt0356150/?ref_=fn_tt_tt_1</t>
  </si>
  <si>
    <t>http://www.imdb.com/title/tt0297162/?ref_=fn_tt_tt_1</t>
  </si>
  <si>
    <t>http://www.imdb.com/title/tt0488658/?ref_=fn_tt_tt_1</t>
  </si>
  <si>
    <t>http://www.imdb.com/title/tt0094799/?ref_=fn_tt_tt_1</t>
  </si>
  <si>
    <t>http://www.imdb.com/title/tt0388980/?ref_=fn_tt_tt_1</t>
  </si>
  <si>
    <t>http://www.imdb.com/title/tt0362478/?ref_=fn_tt_tt_1</t>
  </si>
  <si>
    <t>http://www.imdb.com/title/tt0963794/?ref_=fn_tt_tt_1</t>
  </si>
  <si>
    <t>http://www.imdb.com/title/tt0156841/?ref_=fn_tt_tt_1</t>
  </si>
  <si>
    <t>http://www.imdb.com/title/tt0872230/?ref_=fn_tt_tt_1</t>
  </si>
  <si>
    <t>http://www.imdb.com/title/tt0265208/?ref_=fn_tt_tt_1</t>
  </si>
  <si>
    <t>http://www.imdb.com/title/tt0117011/?ref_=fn_tt_tt_1</t>
  </si>
  <si>
    <t>http://www.imdb.com/title/tt0265808/?ref_=fn_tt_tt_1</t>
  </si>
  <si>
    <t>http://www.imdb.com/title/tt3569230/?ref_=fn_tt_tt_1</t>
  </si>
  <si>
    <t>http://www.imdb.com/title/tt0787475/?ref_=fn_tt_tt_1</t>
  </si>
  <si>
    <t>http://www.imdb.com/title/tt1633356/?ref_=fn_tt_tt_1</t>
  </si>
  <si>
    <t>http://www.imdb.com/title/tt0145653/?ref_=fn_tt_tt_1</t>
  </si>
  <si>
    <t>http://www.imdb.com/title/tt2223990/?ref_=fn_tt_tt_1</t>
  </si>
  <si>
    <t>http://www.imdb.com/title/tt0089489/?ref_=fn_tt_tt_1</t>
  </si>
  <si>
    <t>http://www.imdb.com/title/tt0175058/?ref_=fn_tt_tt_1</t>
  </si>
  <si>
    <t>TV-Y7</t>
  </si>
  <si>
    <t>http://www.imdb.com/title/tt0968264/?ref_=fn_tt_tt_1</t>
  </si>
  <si>
    <t>http://www.imdb.com/title/tt0355702/?ref_=fn_tt_tt_1</t>
  </si>
  <si>
    <t>http://www.imdb.com/title/tt2006295/?ref_=fn_tt_tt_1</t>
  </si>
  <si>
    <t>Chile</t>
  </si>
  <si>
    <t>http://www.imdb.com/title/tt0090728/?ref_=fn_tt_tt_1</t>
  </si>
  <si>
    <t>http://www.imdb.com/title/tt1291584/?ref_=fn_tt_tt_1</t>
  </si>
  <si>
    <t>http://www.imdb.com/title/tt0117039/?ref_=fn_tt_tt_1</t>
  </si>
  <si>
    <t>http://www.imdb.com/title/tt0107007/?ref_=fn_tt_tt_1</t>
  </si>
  <si>
    <t>http://www.imdb.com/title/tt0489281/?ref_=fn_tt_tt_1</t>
  </si>
  <si>
    <t>http://www.imdb.com/title/tt0267248/?ref_=fn_tt_tt_1</t>
  </si>
  <si>
    <t>http://www.imdb.com/title/tt0120620/?ref_=fn_tt_tt_1</t>
  </si>
  <si>
    <t>http://www.imdb.com/title/tt0431021/?ref_=fn_tt_tt_1</t>
  </si>
  <si>
    <t>http://www.imdb.com/title/tt0117104/?ref_=fn_tt_tt_1</t>
  </si>
  <si>
    <t>http://www.imdb.com/title/tt0999913/?ref_=fn_tt_tt_1</t>
  </si>
  <si>
    <t>http://www.imdb.com/title/tt0462338/?ref_=fn_tt_tt_1</t>
  </si>
  <si>
    <t>http://www.imdb.com/title/tt0102984/?ref_=fn_tt_tt_1</t>
  </si>
  <si>
    <t>http://www.imdb.com/title/tt0898367/?ref_=fn_tt_tt_1</t>
  </si>
  <si>
    <t>http://www.imdb.com/title/tt0088103/?ref_=fn_tt_tt_1</t>
  </si>
  <si>
    <t>http://www.imdb.com/title/tt0373416/?ref_=fn_tt_tt_1</t>
  </si>
  <si>
    <t>http://www.imdb.com/title/tt0239949/?ref_=fn_tt_tt_1</t>
  </si>
  <si>
    <t>http://www.imdb.com/title/tt0412080/?ref_=fn_tt_tt_1</t>
  </si>
  <si>
    <t>http://www.imdb.com/title/tt0114614/?ref_=fn_tt_tt_1</t>
  </si>
  <si>
    <t>http://www.imdb.com/title/tt0388183/?ref_=fn_tt_tt_1</t>
  </si>
  <si>
    <t>http://www.imdb.com/title/tt0861689/?ref_=fn_tt_tt_1</t>
  </si>
  <si>
    <t>http://www.imdb.com/title/tt0383222/?ref_=fn_tt_tt_1</t>
  </si>
  <si>
    <t>http://www.imdb.com/title/tt1692486/?ref_=fn_tt_tt_1</t>
  </si>
  <si>
    <t>http://www.imdb.com/title/tt0373450/?ref_=fn_tt_tt_1</t>
  </si>
  <si>
    <t>http://www.imdb.com/title/tt1792647/?ref_=fn_tt_tt_1</t>
  </si>
  <si>
    <t>http://www.imdb.com/title/tt0119934/?ref_=fn_tt_tt_1</t>
  </si>
  <si>
    <t>http://www.imdb.com/title/tt1175506/?ref_=fn_tt_tt_1</t>
  </si>
  <si>
    <t>http://www.imdb.com/title/tt1924396/?ref_=fn_tt_tt_1</t>
  </si>
  <si>
    <t>http://www.imdb.com/title/tt1095217/?ref_=fn_tt_tt_1</t>
  </si>
  <si>
    <t>http://www.imdb.com/title/tt1230204/?ref_=fn_tt_tt_1</t>
  </si>
  <si>
    <t>http://www.imdb.com/title/tt1125929/?ref_=fn_tt_tt_1</t>
  </si>
  <si>
    <t>http://www.imdb.com/title/tt1239462/?ref_=fn_tt_tt_1</t>
  </si>
  <si>
    <t>http://www.imdb.com/title/tt2193215/?ref_=fn_tt_tt_1</t>
  </si>
  <si>
    <t>http://www.imdb.com/title/tt1233301/?ref_=fn_tt_tt_1</t>
  </si>
  <si>
    <t>http://www.imdb.com/title/tt0066549/?ref_=fn_tt_tt_1</t>
  </si>
  <si>
    <t>http://www.imdb.com/title/tt1946381/?ref_=fn_tt_tt_1</t>
  </si>
  <si>
    <t>http://www.imdb.com/title/tt0094947/?ref_=fn_tt_tt_1</t>
  </si>
  <si>
    <t>http://www.imdb.com/title/tt0337692/?ref_=fn_tt_tt_1</t>
  </si>
  <si>
    <t>http://www.imdb.com/title/tt0092007/?ref_=fn_tt_tt_1</t>
  </si>
  <si>
    <t>http://www.imdb.com/title/tt0479143/?ref_=fn_tt_tt_1</t>
  </si>
  <si>
    <t>http://www.imdb.com/title/tt0120082/?ref_=fn_tt_tt_1</t>
  </si>
  <si>
    <t>http://www.imdb.com/title/tt2140037/?ref_=fn_tt_tt_1</t>
  </si>
  <si>
    <t>http://www.imdb.com/title/tt2239832/?ref_=fn_tt_tt_1</t>
  </si>
  <si>
    <t>http://www.imdb.com/title/tt0190138/?ref_=fn_tt_tt_1</t>
  </si>
  <si>
    <t>http://www.imdb.com/title/tt0087277/?ref_=fn_tt_tt_1</t>
  </si>
  <si>
    <t>http://www.imdb.com/title/tt0302886/?ref_=fn_tt_tt_1</t>
  </si>
  <si>
    <t>http://www.imdb.com/title/tt0101889/?ref_=fn_tt_tt_1</t>
  </si>
  <si>
    <t>http://www.imdb.com/title/tt0130018/?ref_=fn_tt_tt_1</t>
  </si>
  <si>
    <t>http://www.imdb.com/title/tt0122459/?ref_=fn_tt_tt_1</t>
  </si>
  <si>
    <t>http://www.imdb.com/title/tt1007028/?ref_=fn_tt_tt_1</t>
  </si>
  <si>
    <t>http://www.imdb.com/title/tt0171580/?ref_=fn_tt_tt_1</t>
  </si>
  <si>
    <t>http://www.imdb.com/title/tt1234548/?ref_=fn_tt_tt_1</t>
  </si>
  <si>
    <t>http://www.imdb.com/title/tt0238948/?ref_=fn_tt_tt_1</t>
  </si>
  <si>
    <t>http://www.imdb.com/title/tt0172493/?ref_=fn_tt_tt_1</t>
  </si>
  <si>
    <t>http://www.imdb.com/title/tt0335559/?ref_=fn_tt_tt_1</t>
  </si>
  <si>
    <t>http://www.imdb.com/title/tt0158811/?ref_=fn_tt_tt_1</t>
  </si>
  <si>
    <t>http://www.imdb.com/title/tt0078504/?ref_=fn_tt_tt_1</t>
  </si>
  <si>
    <t>http://www.imdb.com/title/tt0217756/?ref_=fn_tt_tt_1</t>
  </si>
  <si>
    <t>http://www.imdb.com/title/tt0196857/?ref_=fn_tt_tt_1</t>
  </si>
  <si>
    <t>http://www.imdb.com/title/tt1742650/?ref_=fn_tt_tt_1</t>
  </si>
  <si>
    <t>http://www.imdb.com/title/tt0464154/?ref_=fn_tt_tt_1</t>
  </si>
  <si>
    <t>http://www.imdb.com/title/tt0363473/?ref_=fn_tt_tt_1</t>
  </si>
  <si>
    <t>http://www.imdb.com/title/tt0120645/?ref_=fn_tt_tt_1</t>
  </si>
  <si>
    <t>http://www.imdb.com/title/tt0112389/?ref_=fn_tt_tt_1</t>
  </si>
  <si>
    <t>http://www.imdb.com/title/tt0356443/?ref_=fn_tt_tt_1</t>
  </si>
  <si>
    <t>http://www.imdb.com/title/tt1433108/?ref_=fn_tt_tt_1</t>
  </si>
  <si>
    <t>http://www.imdb.com/title/tt1156398/?ref_=fn_tt_tt_1</t>
  </si>
  <si>
    <t>http://www.imdb.com/title/tt0120484/?ref_=fn_tt_tt_1</t>
  </si>
  <si>
    <t>http://www.imdb.com/title/tt0080684/?ref_=fn_tt_tt_1</t>
  </si>
  <si>
    <t>http://www.imdb.com/title/tt0112442/?ref_=fn_tt_tt_1</t>
  </si>
  <si>
    <t>http://www.imdb.com/title/tt0102510/?ref_=fn_tt_tt_1</t>
  </si>
  <si>
    <t>http://www.imdb.com/title/tt0195714/?ref_=fn_tt_tt_1</t>
  </si>
  <si>
    <t>http://www.imdb.com/title/tt1124035/?ref_=fn_tt_tt_1</t>
  </si>
  <si>
    <t>http://www.imdb.com/title/tt0134847/?ref_=fn_tt_tt_1</t>
  </si>
  <si>
    <t>http://www.imdb.com/title/tt0244970/?ref_=fn_tt_tt_1</t>
  </si>
  <si>
    <t>http://www.imdb.com/title/tt1798709/?ref_=fn_tt_tt_1</t>
  </si>
  <si>
    <t>http://www.imdb.com/title/tt0206314/?ref_=fn_tt_tt_1</t>
  </si>
  <si>
    <t>http://www.imdb.com/title/tt1376213/?ref_=fn_tt_tt_1</t>
  </si>
  <si>
    <t>http://www.imdb.com/title/tt0149691/?ref_=fn_tt_tt_1</t>
  </si>
  <si>
    <t>http://www.imdb.com/title/tt0198386/?ref_=fn_tt_tt_1</t>
  </si>
  <si>
    <t>http://www.imdb.com/title/tt1506999/?ref_=fn_tt_tt_1</t>
  </si>
  <si>
    <t>http://www.imdb.com/title/tt0093300/?ref_=fn_tt_tt_1</t>
  </si>
  <si>
    <t>http://www.imdb.com/title/tt0116999/?ref_=fn_tt_tt_1</t>
  </si>
  <si>
    <t>http://www.imdb.com/title/tt1091751/?ref_=fn_tt_tt_1</t>
  </si>
  <si>
    <t>http://www.imdb.com/title/tt0172396/?ref_=fn_tt_tt_1</t>
  </si>
  <si>
    <t>http://www.imdb.com/title/tt0102005/?ref_=fn_tt_tt_1</t>
  </si>
  <si>
    <t>http://www.imdb.com/title/tt0478134/?ref_=fn_tt_tt_1</t>
  </si>
  <si>
    <t>http://www.imdb.com/title/tt2271563/?ref_=fn_tt_tt_1</t>
  </si>
  <si>
    <t>http://www.imdb.com/title/tt1179258/?ref_=fn_tt_tt_1</t>
  </si>
  <si>
    <t>http://www.imdb.com/title/tt2397255/?ref_=fn_tt_tt_1</t>
  </si>
  <si>
    <t>http://www.imdb.com/title/tt0241025/?ref_=fn_tt_tt_1</t>
  </si>
  <si>
    <t>http://www.imdb.com/title/tt0450385/?ref_=fn_tt_tt_1</t>
  </si>
  <si>
    <t>http://www.imdb.com/title/tt0094012/?ref_=fn_tt_tt_1</t>
  </si>
  <si>
    <t>http://www.imdb.com/title/tt3007512/?ref_=fn_tt_tt_1</t>
  </si>
  <si>
    <t>http://www.imdb.com/title/tt0099653/?ref_=fn_tt_tt_1</t>
  </si>
  <si>
    <t>http://www.imdb.com/title/tt0129387/?ref_=fn_tt_tt_1</t>
  </si>
  <si>
    <t>http://www.imdb.com/title/tt0111070/?ref_=fn_tt_tt_1</t>
  </si>
  <si>
    <t>http://www.imdb.com/title/tt0265662/?ref_=fn_tt_tt_1</t>
  </si>
  <si>
    <t>http://www.imdb.com/title/tt0492956/?ref_=fn_tt_tt_1</t>
  </si>
  <si>
    <t>http://www.imdb.com/title/tt0112579/?ref_=fn_tt_tt_1</t>
  </si>
  <si>
    <t>http://www.imdb.com/title/tt0255798/?ref_=fn_tt_tt_1</t>
  </si>
  <si>
    <t>http://www.imdb.com/title/tt0083987/?ref_=fn_tt_tt_1</t>
  </si>
  <si>
    <t>http://www.imdb.com/title/tt2980648/?ref_=fn_tt_tt_1</t>
  </si>
  <si>
    <t>http://www.imdb.com/title/tt0113957/?ref_=fn_tt_tt_1</t>
  </si>
  <si>
    <t>http://www.imdb.com/title/tt0277027/?ref_=fn_tt_tt_1</t>
  </si>
  <si>
    <t>http://www.imdb.com/title/tt3210686/?ref_=fn_tt_tt_1</t>
  </si>
  <si>
    <t>http://www.imdb.com/title/tt0320691/?ref_=fn_tt_tt_1</t>
  </si>
  <si>
    <t>http://www.imdb.com/title/tt0398017/?ref_=fn_tt_tt_1</t>
  </si>
  <si>
    <t>http://www.imdb.com/title/tt1130080/?ref_=fn_tt_tt_1</t>
  </si>
  <si>
    <t>http://www.imdb.com/title/tt0108101/?ref_=fn_tt_tt_1</t>
  </si>
  <si>
    <t>http://www.imdb.com/title/tt0367652/?ref_=fn_tt_tt_1</t>
  </si>
  <si>
    <t>http://www.imdb.com/title/tt2387559/?ref_=fn_tt_tt_1</t>
  </si>
  <si>
    <t>http://www.imdb.com/title/tt1995390/?ref_=fn_tt_tt_1</t>
  </si>
  <si>
    <t>http://www.imdb.com/title/tt0239948/?ref_=fn_tt_tt_1</t>
  </si>
  <si>
    <t>http://www.imdb.com/title/tt2023453/?ref_=fn_tt_tt_1</t>
  </si>
  <si>
    <t>http://www.imdb.com/title/tt0162677/?ref_=fn_tt_tt_1</t>
  </si>
  <si>
    <t>http://www.imdb.com/title/tt0261392/?ref_=fn_tt_tt_1</t>
  </si>
  <si>
    <t>http://www.imdb.com/title/tt0221218/?ref_=fn_tt_tt_1</t>
  </si>
  <si>
    <t>http://www.imdb.com/title/tt0475290/?ref_=fn_tt_tt_1</t>
  </si>
  <si>
    <t>http://www.imdb.com/title/tt0236348/?ref_=fn_tt_tt_1</t>
  </si>
  <si>
    <t>http://www.imdb.com/title/tt2312718/?ref_=fn_tt_tt_1</t>
  </si>
  <si>
    <t>http://www.imdb.com/title/tt0192255/?ref_=fn_tt_tt_1</t>
  </si>
  <si>
    <t>http://www.imdb.com/title/tt0356721/?ref_=fn_tt_tt_1</t>
  </si>
  <si>
    <t>http://www.imdb.com/title/tt0107978/?ref_=fn_tt_tt_1</t>
  </si>
  <si>
    <t>http://www.imdb.com/title/tt0263728/?ref_=fn_tt_tt_1</t>
  </si>
  <si>
    <t>http://www.imdb.com/title/tt0065611/?ref_=fn_tt_tt_1</t>
  </si>
  <si>
    <t>http://www.imdb.com/title/tt0160236/?ref_=fn_tt_tt_1</t>
  </si>
  <si>
    <t>http://www.imdb.com/title/tt2938956/?ref_=fn_tt_tt_1</t>
  </si>
  <si>
    <t>http://www.imdb.com/title/tt0375920/?ref_=fn_tt_tt_1</t>
  </si>
  <si>
    <t>http://www.imdb.com/title/tt2097307/?ref_=fn_tt_tt_1</t>
  </si>
  <si>
    <t>http://www.imdb.com/title/tt0951216/?ref_=fn_tt_tt_1</t>
  </si>
  <si>
    <t>http://www.imdb.com/title/tt1726592/?ref_=fn_tt_tt_1</t>
  </si>
  <si>
    <t>http://www.imdb.com/title/tt0076740/?ref_=fn_tt_tt_1</t>
  </si>
  <si>
    <t>http://www.imdb.com/title/tt1423995/?ref_=fn_tt_tt_1</t>
  </si>
  <si>
    <t>http://www.imdb.com/title/tt1206543/?ref_=fn_tt_tt_1</t>
  </si>
  <si>
    <t>http://www.imdb.com/title/tt0465538/?ref_=fn_tt_tt_1</t>
  </si>
  <si>
    <t>http://www.imdb.com/title/tt0117119/?ref_=fn_tt_tt_1</t>
  </si>
  <si>
    <t>http://www.imdb.com/title/tt0137363/?ref_=fn_tt_tt_1</t>
  </si>
  <si>
    <t>http://www.imdb.com/title/tt1859650/?ref_=fn_tt_tt_1</t>
  </si>
  <si>
    <t>http://www.imdb.com/title/tt0083943/?ref_=fn_tt_tt_1</t>
  </si>
  <si>
    <t>http://www.imdb.com/title/tt0158983/?ref_=fn_tt_tt_1</t>
  </si>
  <si>
    <t>http://www.imdb.com/title/tt0795368/?ref_=fn_tt_tt_1</t>
  </si>
  <si>
    <t>http://www.imdb.com/title/tt0108308/?ref_=fn_tt_tt_1</t>
  </si>
  <si>
    <t>http://www.imdb.com/title/tt0180734/?ref_=fn_tt_tt_1</t>
  </si>
  <si>
    <t>http://www.imdb.com/title/tt1045658/?ref_=fn_tt_tt_1</t>
  </si>
  <si>
    <t>http://www.imdb.com/title/tt0463998/?ref_=fn_tt_tt_1</t>
  </si>
  <si>
    <t>http://www.imdb.com/title/tt1405500/?ref_=fn_tt_tt_1</t>
  </si>
  <si>
    <t>http://www.imdb.com/title/tt0293662/?ref_=fn_tt_tt_1</t>
  </si>
  <si>
    <t>http://www.imdb.com/title/tt1023111/?ref_=fn_tt_tt_1</t>
  </si>
  <si>
    <t>http://www.imdb.com/title/tt0144814/?ref_=fn_tt_tt_1</t>
  </si>
  <si>
    <t>http://www.imdb.com/title/tt0313038/?ref_=fn_tt_tt_1</t>
  </si>
  <si>
    <t>http://www.imdb.com/title/tt1176740/?ref_=fn_tt_tt_1</t>
  </si>
  <si>
    <t>http://www.imdb.com/title/tt1027862/?ref_=fn_tt_tt_1</t>
  </si>
  <si>
    <t>http://www.imdb.com/title/tt0179098/?ref_=fn_tt_tt_1</t>
  </si>
  <si>
    <t>http://www.imdb.com/title/tt1340800/?ref_=fn_tt_tt_1</t>
  </si>
  <si>
    <t>http://www.imdb.com/title/tt0143746/?ref_=fn_tt_tt_1</t>
  </si>
  <si>
    <t>http://www.imdb.com/title/tt1321860/?ref_=fn_tt_tt_1</t>
  </si>
  <si>
    <t>http://www.imdb.com/title/tt0083642/?ref_=fn_tt_tt_1</t>
  </si>
  <si>
    <t>http://www.imdb.com/title/tt0120907/?ref_=fn_tt_tt_1</t>
  </si>
  <si>
    <t>http://www.imdb.com/title/tt0082971/?ref_=fn_tt_tt_1</t>
  </si>
  <si>
    <t>http://www.imdb.com/title/tt0104431/?ref_=fn_tt_tt_1</t>
  </si>
  <si>
    <t>http://www.imdb.com/title/tt0075860/?ref_=fn_tt_tt_1</t>
  </si>
  <si>
    <t>http://www.imdb.com/title/tt0454919/?ref_=fn_tt_tt_1</t>
  </si>
  <si>
    <t>http://www.imdb.com/title/tt0092644/?ref_=fn_tt_tt_1</t>
  </si>
  <si>
    <t>http://www.imdb.com/title/tt0305669/?ref_=fn_tt_tt_1</t>
  </si>
  <si>
    <t>http://www.imdb.com/title/tt0102926/?ref_=fn_tt_tt_1</t>
  </si>
  <si>
    <t>http://www.imdb.com/title/tt0105793/?ref_=fn_tt_tt_1</t>
  </si>
  <si>
    <t>http://www.imdb.com/title/tt1116184/?ref_=fn_tt_tt_1</t>
  </si>
  <si>
    <t>http://www.imdb.com/title/tt0077766/?ref_=fn_tt_tt_1</t>
  </si>
  <si>
    <t>http://www.imdb.com/title/tt1014775/?ref_=fn_tt_tt_1</t>
  </si>
  <si>
    <t>http://www.imdb.com/title/tt1457767/?ref_=fn_tt_tt_1</t>
  </si>
  <si>
    <t>http://www.imdb.com/title/tt0368578/?ref_=fn_tt_tt_1</t>
  </si>
  <si>
    <t>http://www.imdb.com/title/tt2103254/?ref_=fn_tt_tt_1</t>
  </si>
  <si>
    <t>http://www.imdb.com/title/tt0332379/?ref_=fn_tt_tt_1</t>
  </si>
  <si>
    <t>http://www.imdb.com/title/tt0113855/?ref_=fn_tt_tt_1</t>
  </si>
  <si>
    <t>http://www.imdb.com/title/tt0381707/?ref_=fn_tt_tt_1</t>
  </si>
  <si>
    <t>http://www.imdb.com/title/tt1033575/?ref_=fn_tt_tt_1</t>
  </si>
  <si>
    <t>http://www.imdb.com/title/tt0311289/?ref_=fn_tt_tt_1</t>
  </si>
  <si>
    <t>http://www.imdb.com/title/tt1294226/?ref_=fn_tt_tt_1</t>
  </si>
  <si>
    <t>http://www.imdb.com/title/tt2024544/?ref_=fn_tt_tt_1</t>
  </si>
  <si>
    <t>http://www.imdb.com/title/tt0303933/?ref_=fn_tt_tt_1</t>
  </si>
  <si>
    <t>http://www.imdb.com/title/tt1391137/?ref_=fn_tt_tt_1</t>
  </si>
  <si>
    <t>http://www.imdb.com/title/tt0099487/?ref_=fn_tt_tt_1</t>
  </si>
  <si>
    <t>http://www.imdb.com/title/tt2674426/?ref_=fn_tt_tt_1</t>
  </si>
  <si>
    <t>http://www.imdb.com/title/tt2215285/?ref_=fn_tt_tt_1</t>
  </si>
  <si>
    <t>http://www.imdb.com/title/tt0067116/?ref_=fn_tt_tt_1</t>
  </si>
  <si>
    <t>http://www.imdb.com/title/tt4651520/?ref_=fn_tt_tt_1</t>
  </si>
  <si>
    <t>http://www.imdb.com/title/tt0466342/?ref_=fn_tt_tt_1</t>
  </si>
  <si>
    <t>http://www.imdb.com/title/tt0280030/?ref_=fn_tt_tt_1</t>
  </si>
  <si>
    <t>http://www.imdb.com/title/tt1020072/?ref_=fn_tt_tt_1</t>
  </si>
  <si>
    <t>http://www.imdb.com/title/tt0283426/?ref_=fn_tt_tt_1</t>
  </si>
  <si>
    <t>http://www.imdb.com/title/tt0357507/?ref_=fn_tt_tt_1</t>
  </si>
  <si>
    <t>http://www.imdb.com/title/tt0477071/?ref_=fn_tt_tt_1</t>
  </si>
  <si>
    <t>http://www.imdb.com/title/tt0220099/?ref_=fn_tt_tt_1</t>
  </si>
  <si>
    <t>http://www.imdb.com/title/tt1148204/?ref_=fn_tt_tt_1</t>
  </si>
  <si>
    <t>http://www.imdb.com/title/tt3369806/?ref_=fn_tt_tt_1</t>
  </si>
  <si>
    <t>http://www.imdb.com/title/tt1319598/?ref_=fn_tt_tt_1</t>
  </si>
  <si>
    <t>http://www.imdb.com/title/tt0799949/?ref_=fn_tt_tt_1</t>
  </si>
  <si>
    <t>http://www.imdb.com/title/tt1895587/?ref_=fn_tt_tt_1</t>
  </si>
  <si>
    <t>http://www.imdb.com/title/tt0947802/?ref_=fn_tt_tt_1</t>
  </si>
  <si>
    <t>http://www.imdb.com/title/tt0433386/?ref_=fn_tt_tt_1</t>
  </si>
  <si>
    <t>http://www.imdb.com/title/tt0120703/?ref_=fn_tt_tt_1</t>
  </si>
  <si>
    <t>http://www.imdb.com/title/tt0101452/?ref_=fn_tt_tt_1</t>
  </si>
  <si>
    <t>http://www.imdb.com/title/tt0483726/?ref_=fn_tt_tt_1</t>
  </si>
  <si>
    <t>http://www.imdb.com/title/tt0078869/?ref_=fn_tt_tt_1</t>
  </si>
  <si>
    <t>http://www.imdb.com/title/tt1440728/?ref_=fn_tt_tt_1</t>
  </si>
  <si>
    <t>http://www.imdb.com/title/tt0120094/?ref_=fn_tt_tt_1</t>
  </si>
  <si>
    <t>http://www.imdb.com/title/tt1666186/?ref_=fn_tt_tt_1</t>
  </si>
  <si>
    <t>http://www.imdb.com/title/tt0449467/?ref_=fn_tt_tt_1</t>
  </si>
  <si>
    <t>http://www.imdb.com/title/tt1371150/?ref_=fn_tt_tt_1</t>
  </si>
  <si>
    <t>http://www.imdb.com/title/tt0918927/?ref_=fn_tt_tt_1</t>
  </si>
  <si>
    <t>http://www.imdb.com/title/tt0372588/?ref_=fn_tt_tt_1</t>
  </si>
  <si>
    <t>http://www.imdb.com/title/tt1572315/?ref_=fn_tt_tt_1</t>
  </si>
  <si>
    <t>http://www.imdb.com/title/tt0112722/?ref_=fn_tt_tt_1</t>
  </si>
  <si>
    <t>http://www.imdb.com/title/tt0795461/?ref_=fn_tt_tt_1</t>
  </si>
  <si>
    <t>http://www.imdb.com/title/tt0064782/?ref_=fn_tt_tt_1</t>
  </si>
  <si>
    <t>http://www.imdb.com/title/tt1013753/?ref_=fn_tt_tt_1</t>
  </si>
  <si>
    <t>http://www.imdb.com/title/tt3231054/?ref_=fn_tt_tt_1</t>
  </si>
  <si>
    <t>http://www.imdb.com/title/tt0288477/?ref_=fn_tt_tt_1</t>
  </si>
  <si>
    <t>http://www.imdb.com/title/tt1268799/?ref_=fn_tt_tt_1</t>
  </si>
  <si>
    <t>http://www.imdb.com/title/tt0120890/?ref_=fn_tt_tt_1</t>
  </si>
  <si>
    <t>http://www.imdb.com/title/tt0814335/?ref_=fn_tt_tt_1</t>
  </si>
  <si>
    <t>http://www.imdb.com/title/tt1226753/?ref_=fn_tt_tt_1</t>
  </si>
  <si>
    <t>http://www.imdb.com/title/tt0146882/?ref_=fn_tt_tt_1</t>
  </si>
  <si>
    <t>http://www.imdb.com/title/tt0479968/?ref_=fn_tt_tt_1</t>
  </si>
  <si>
    <t>http://www.imdb.com/title/tt0116260/?ref_=fn_tt_tt_1</t>
  </si>
  <si>
    <t>http://www.imdb.com/title/tt0200465/?ref_=fn_tt_tt_1</t>
  </si>
  <si>
    <t>http://www.imdb.com/title/tt0338013/?ref_=fn_tt_tt_1</t>
  </si>
  <si>
    <t>http://www.imdb.com/title/tt1414382/?ref_=fn_tt_tt_1</t>
  </si>
  <si>
    <t>http://www.imdb.com/title/tt0421073/?ref_=fn_tt_tt_1</t>
  </si>
  <si>
    <t>http://www.imdb.com/title/tt1213663/?ref_=fn_tt_tt_1</t>
  </si>
  <si>
    <t>http://www.imdb.com/title/tt0479500/?ref_=fn_tt_tt_1</t>
  </si>
  <si>
    <t>http://www.imdb.com/title/tt0433362/?ref_=fn_tt_tt_1</t>
  </si>
  <si>
    <t>http://www.imdb.com/title/tt0815236/?ref_=fn_tt_tt_1</t>
  </si>
  <si>
    <t>http://www.imdb.com/title/tt1067774/?ref_=fn_tt_tt_1</t>
  </si>
  <si>
    <t>Hungary</t>
  </si>
  <si>
    <t>http://www.imdb.com/title/tt0441796/?ref_=fn_tt_tt_1</t>
  </si>
  <si>
    <t>http://www.imdb.com/title/tt0102744/?ref_=fn_tt_tt_1</t>
  </si>
  <si>
    <t>http://www.imdb.com/title/tt1213012/?ref_=fn_tt_tt_1</t>
  </si>
  <si>
    <t>http://www.imdb.com/title/tt0475944/?ref_=fn_tt_tt_1</t>
  </si>
  <si>
    <t>http://www.imdb.com/title/tt0430634/?ref_=fn_tt_tt_1</t>
  </si>
  <si>
    <t>http://www.imdb.com/title/tt1100119/?ref_=fn_tt_tt_1</t>
  </si>
  <si>
    <t>http://www.imdb.com/title/tt0114681/?ref_=fn_tt_tt_1</t>
  </si>
  <si>
    <t>http://www.imdb.com/title/tt3531824/?ref_=fn_tt_tt_1</t>
  </si>
  <si>
    <t>http://www.imdb.com/title/tt0800308/?ref_=fn_tt_tt_1</t>
  </si>
  <si>
    <t>http://www.imdb.com/title/tt0120877/?ref_=fn_tt_tt_1</t>
  </si>
  <si>
    <t>http://www.imdb.com/title/tt0054215/?ref_=fn_tt_tt_1</t>
  </si>
  <si>
    <t>http://www.imdb.com/title/tt1046163/?ref_=fn_tt_tt_1</t>
  </si>
  <si>
    <t>http://www.imdb.com/title/tt2318092/?ref_=fn_tt_tt_1</t>
  </si>
  <si>
    <t>http://www.imdb.com/title/tt0791304/?ref_=fn_tt_tt_1</t>
  </si>
  <si>
    <t>http://www.imdb.com/title/tt0083254/?ref_=fn_tt_tt_1</t>
  </si>
  <si>
    <t>http://www.imdb.com/title/tt0089457/?ref_=fn_tt_tt_1</t>
  </si>
  <si>
    <t>http://www.imdb.com/title/tt0124879/?ref_=fn_tt_tt_1</t>
  </si>
  <si>
    <t>http://www.imdb.com/title/tt0490204/?ref_=fn_tt_tt_1</t>
  </si>
  <si>
    <t>http://www.imdb.com/title/tt0758758/?ref_=fn_tt_tt_1</t>
  </si>
  <si>
    <t>http://www.imdb.com/title/tt0462519/?ref_=fn_tt_tt_1</t>
  </si>
  <si>
    <t>http://www.imdb.com/title/tt0938330/?ref_=fn_tt_tt_1</t>
  </si>
  <si>
    <t>http://www.imdb.com/title/tt0116367/?ref_=fn_tt_tt_1</t>
  </si>
  <si>
    <t>http://www.imdb.com/title/tt0407121/?ref_=fn_tt_tt_1</t>
  </si>
  <si>
    <t>http://www.imdb.com/title/tt0113321/?ref_=fn_tt_tt_1</t>
  </si>
  <si>
    <t>http://www.imdb.com/title/tt0118315/?ref_=fn_tt_tt_1</t>
  </si>
  <si>
    <t>http://www.imdb.com/title/tt0276033/?ref_=fn_tt_tt_1</t>
  </si>
  <si>
    <t>http://www.imdb.com/title/tt0315733/?ref_=fn_tt_tt_1</t>
  </si>
  <si>
    <t>http://www.imdb.com/title/tt0338325/?ref_=fn_tt_tt_1</t>
  </si>
  <si>
    <t>http://www.imdb.com/title/tt0295289/?ref_=fn_tt_tt_1</t>
  </si>
  <si>
    <t>http://www.imdb.com/title/tt0217630/?ref_=fn_tt_tt_1</t>
  </si>
  <si>
    <t>http://www.imdb.com/title/tt1232207/?ref_=fn_tt_tt_1</t>
  </si>
  <si>
    <t>http://www.imdb.com/title/tt0059245/?ref_=fn_tt_tt_1</t>
  </si>
  <si>
    <t>http://www.imdb.com/title/tt1741273/?ref_=fn_tt_tt_1</t>
  </si>
  <si>
    <t>http://www.imdb.com/title/tt1213644/?ref_=fn_tt_tt_1</t>
  </si>
  <si>
    <t>http://www.imdb.com/title/tt0913354/?ref_=fn_tt_tt_1</t>
  </si>
  <si>
    <t>http://www.imdb.com/title/tt0120483/?ref_=fn_tt_tt_1</t>
  </si>
  <si>
    <t>http://www.imdb.com/title/tt0770703/?ref_=fn_tt_tt_1</t>
  </si>
  <si>
    <t>http://www.imdb.com/title/tt1592525/?ref_=fn_tt_tt_1</t>
  </si>
  <si>
    <t>http://www.imdb.com/title/tt0326856/?ref_=fn_tt_tt_1</t>
  </si>
  <si>
    <t>http://www.imdb.com/title/tt1121931/?ref_=fn_tt_tt_1</t>
  </si>
  <si>
    <t>http://www.imdb.com/title/tt0109348/?ref_=fn_tt_tt_1</t>
  </si>
  <si>
    <t>http://www.imdb.com/title/tt0430431/?ref_=fn_tt_tt_1</t>
  </si>
  <si>
    <t>http://www.imdb.com/title/tt0258068/?ref_=fn_tt_tt_1</t>
  </si>
  <si>
    <t>http://www.imdb.com/title/tt0384680/?ref_=fn_tt_tt_1</t>
  </si>
  <si>
    <t>http://www.imdb.com/title/tt0281322/?ref_=fn_tt_tt_1</t>
  </si>
  <si>
    <t>http://www.imdb.com/title/tt0995039/?ref_=fn_tt_tt_1</t>
  </si>
  <si>
    <t>http://www.imdb.com/title/tt1160368/?ref_=fn_tt_tt_1</t>
  </si>
  <si>
    <t>http://www.imdb.com/title/tt1228987/?ref_=fn_tt_tt_1</t>
  </si>
  <si>
    <t>http://www.imdb.com/title/tt0109015/?ref_=fn_tt_tt_1</t>
  </si>
  <si>
    <t>http://www.imdb.com/title/tt0799934/?ref_=fn_tt_tt_1</t>
  </si>
  <si>
    <t>http://www.imdb.com/title/tt0413015/?ref_=fn_tt_tt_1</t>
  </si>
  <si>
    <t>http://www.imdb.com/title/tt1712261/?ref_=fn_tt_tt_1</t>
  </si>
  <si>
    <t>http://www.imdb.com/title/tt0118954/?ref_=fn_tt_tt_1</t>
  </si>
  <si>
    <t>http://www.imdb.com/title/tt0144640/?ref_=fn_tt_tt_1</t>
  </si>
  <si>
    <t>http://www.imdb.com/title/tt2503944/?ref_=fn_tt_tt_1</t>
  </si>
  <si>
    <t>http://www.imdb.com/title/tt0098625/?ref_=fn_tt_tt_1</t>
  </si>
  <si>
    <t>http://www.imdb.com/title/tt0116242/?ref_=fn_tt_tt_1</t>
  </si>
  <si>
    <t>http://www.imdb.com/title/tt0804461/?ref_=fn_tt_tt_1</t>
  </si>
  <si>
    <t>http://www.imdb.com/title/tt0780511/?ref_=fn_tt_tt_1</t>
  </si>
  <si>
    <t>http://www.imdb.com/title/tt0270846/?ref_=fn_tt_tt_1</t>
  </si>
  <si>
    <t>http://www.imdb.com/title/tt0399327/?ref_=fn_tt_tt_1</t>
  </si>
  <si>
    <t>http://www.imdb.com/title/tt0462229/?ref_=fn_tt_tt_1</t>
  </si>
  <si>
    <t>http://www.imdb.com/title/tt0345074/?ref_=fn_tt_tt_1</t>
  </si>
  <si>
    <t>http://www.imdb.com/title/tt0065054/?ref_=fn_tt_tt_1</t>
  </si>
  <si>
    <t>http://www.imdb.com/title/tt1791528/?ref_=fn_tt_tt_1</t>
  </si>
  <si>
    <t>http://www.imdb.com/title/tt0763304/?ref_=fn_tt_tt_1</t>
  </si>
  <si>
    <t>http://www.imdb.com/title/tt1532958/?ref_=fn_tt_tt_1</t>
  </si>
  <si>
    <t>http://www.imdb.com/title/tt1714204/?ref_=fn_tt_tt_1</t>
  </si>
  <si>
    <t>http://www.imdb.com/title/tt1190617/?ref_=fn_tt_tt_1</t>
  </si>
  <si>
    <t>http://www.imdb.com/title/tt2002718/?ref_=fn_tt_tt_1</t>
  </si>
  <si>
    <t>Russia</t>
  </si>
  <si>
    <t>http://www.imdb.com/title/tt0310357/?ref_=fn_tt_tt_1</t>
  </si>
  <si>
    <t>http://www.imdb.com/title/tt0489282/?ref_=fn_tt_tt_1</t>
  </si>
  <si>
    <t>http://www.imdb.com/title/tt0151568/?ref_=fn_tt_tt_1</t>
  </si>
  <si>
    <t>http://www.imdb.com/title/tt1810683/?ref_=fn_tt_tt_1</t>
  </si>
  <si>
    <t>Mexico</t>
  </si>
  <si>
    <t>http://www.imdb.com/title/tt1571222/?ref_=fn_tt_tt_1</t>
  </si>
  <si>
    <t>http://www.imdb.com/title/tt0405296/?ref_=fn_tt_tt_1</t>
  </si>
  <si>
    <t>http://www.imdb.com/title/tt1629757/?ref_=fn_tt_tt_1</t>
  </si>
  <si>
    <t>http://www.imdb.com/title/tt0369226/?ref_=fn_tt_tt_1</t>
  </si>
  <si>
    <t>http://www.imdb.com/title/tt0976222/?ref_=fn_tt_tt_1</t>
  </si>
  <si>
    <t>http://www.imdb.com/title/tt0337876/?ref_=fn_tt_tt_1</t>
  </si>
  <si>
    <t>http://www.imdb.com/title/tt2937898/?ref_=fn_tt_tt_1</t>
  </si>
  <si>
    <t>http://www.imdb.com/title/tt1092082/?ref_=fn_tt_tt_1</t>
  </si>
  <si>
    <t>http://www.imdb.com/title/tt1054588/?ref_=fn_tt_tt_1</t>
  </si>
  <si>
    <t>http://www.imdb.com/title/tt0368794/?ref_=fn_tt_tt_1</t>
  </si>
  <si>
    <t>http://www.imdb.com/title/tt1366365/?ref_=fn_tt_tt_1</t>
  </si>
  <si>
    <t>http://www.imdb.com/title/tt0844286/?ref_=fn_tt_tt_1</t>
  </si>
  <si>
    <t>http://www.imdb.com/title/tt0383028/?ref_=fn_tt_tt_1</t>
  </si>
  <si>
    <t>http://www.imdb.com/title/tt0080492/?ref_=fn_tt_tt_1</t>
  </si>
  <si>
    <t>http://www.imdb.com/title/tt0421238/?ref_=fn_tt_tt_1</t>
  </si>
  <si>
    <t>http://www.imdb.com/title/tt3719896/?ref_=fn_tt_tt_1</t>
  </si>
  <si>
    <t>http://www.imdb.com/title/tt0266747/?ref_=fn_tt_tt_1</t>
  </si>
  <si>
    <t>http://www.imdb.com/title/tt0238380/?ref_=fn_tt_tt_1</t>
  </si>
  <si>
    <t>http://www.imdb.com/title/tt0889588/?ref_=fn_tt_tt_1</t>
  </si>
  <si>
    <t>http://www.imdb.com/title/tt0138946/?ref_=fn_tt_tt_1</t>
  </si>
  <si>
    <t>http://www.imdb.com/title/tt1520498/?ref_=fn_tt_tt_1</t>
  </si>
  <si>
    <t>http://www.imdb.com/title/tt3707106/?ref_=fn_tt_tt_1</t>
  </si>
  <si>
    <t>http://www.imdb.com/title/tt0354595/?ref_=fn_tt_tt_1</t>
  </si>
  <si>
    <t>http://www.imdb.com/title/tt1175709/?ref_=fn_tt_tt_1</t>
  </si>
  <si>
    <t>http://www.imdb.com/title/tt0110944/?ref_=fn_tt_tt_1</t>
  </si>
  <si>
    <t>http://www.imdb.com/title/tt1013860/?ref_=fn_tt_tt_1</t>
  </si>
  <si>
    <t>http://www.imdb.com/title/tt0274711/?ref_=fn_tt_tt_1</t>
  </si>
  <si>
    <t>http://www.imdb.com/title/tt0166038/?ref_=fn_tt_tt_1</t>
  </si>
  <si>
    <t>http://www.imdb.com/title/tt1274300/?ref_=fn_tt_tt_1</t>
  </si>
  <si>
    <t>http://www.imdb.com/title/tt3319920/?ref_=fn_tt_tt_1</t>
  </si>
  <si>
    <t>http://www.imdb.com/title/tt1128219/?ref_=fn_tt_tt_1</t>
  </si>
  <si>
    <t>http://www.imdb.com/title/tt0489664/?ref_=fn_tt_tt_1</t>
  </si>
  <si>
    <t>http://www.imdb.com/title/tt1488181/?ref_=fn_tt_tt_1</t>
  </si>
  <si>
    <t>http://www.imdb.com/title/tt3037162/?ref_=fn_tt_tt_1</t>
  </si>
  <si>
    <t>India</t>
  </si>
  <si>
    <t>http://www.imdb.com/title/tt1134666/?ref_=fn_tt_tt_1</t>
  </si>
  <si>
    <t>http://www.imdb.com/title/tt1781827/?ref_=fn_tt_tt_1</t>
  </si>
  <si>
    <t>Panama</t>
  </si>
  <si>
    <t>http://www.imdb.com/title/tt3247714/?ref_=fn_tt_tt_1</t>
  </si>
  <si>
    <t>http://www.imdb.com/title/tt2005374/?ref_=fn_tt_tt_1</t>
  </si>
  <si>
    <t>http://www.imdb.com/title/tt0099348/?ref_=fn_tt_tt_1</t>
  </si>
  <si>
    <t>http://www.imdb.com/title/tt1284575/?ref_=fn_tt_tt_1</t>
  </si>
  <si>
    <t>http://www.imdb.com/title/tt0098273/?ref_=fn_tt_tt_1</t>
  </si>
  <si>
    <t>http://www.imdb.com/title/tt0356470/?ref_=fn_tt_tt_1</t>
  </si>
  <si>
    <t>http://www.imdb.com/title/tt0117571/?ref_=fn_tt_tt_1</t>
  </si>
  <si>
    <t>http://www.imdb.com/title/tt0245674/?ref_=fn_tt_tt_1</t>
  </si>
  <si>
    <t>http://www.imdb.com/title/tt0081505/?ref_=fn_tt_tt_1</t>
  </si>
  <si>
    <t>http://www.imdb.com/title/tt0088763/?ref_=fn_tt_tt_1</t>
  </si>
  <si>
    <t>http://www.imdb.com/title/tt0185371/?ref_=fn_tt_tt_1</t>
  </si>
  <si>
    <t>http://www.imdb.com/title/tt1385912/?ref_=fn_tt_tt_1</t>
  </si>
  <si>
    <t>http://www.imdb.com/title/tt4280822/?ref_=fn_tt_tt_1</t>
  </si>
  <si>
    <t>http://www.imdb.com/title/tt0889573/?ref_=fn_tt_tt_1</t>
  </si>
  <si>
    <t>http://www.imdb.com/title/tt0305711/?ref_=fn_tt_tt_1</t>
  </si>
  <si>
    <t>http://www.imdb.com/title/tt1270262/?ref_=fn_tt_tt_1</t>
  </si>
  <si>
    <t>http://www.imdb.com/title/tt1697237/?ref_=fn_tt_tt_1</t>
  </si>
  <si>
    <t>http://www.imdb.com/title/tt0205461/?ref_=fn_tt_tt_1</t>
  </si>
  <si>
    <t>http://www.imdb.com/title/tt0455407/?ref_=fn_tt_tt_1</t>
  </si>
  <si>
    <t>http://www.imdb.com/title/tt0086993/?ref_=fn_tt_tt_1</t>
  </si>
  <si>
    <t>http://www.imdb.com/title/tt0816442/?ref_=fn_tt_tt_1</t>
  </si>
  <si>
    <t>http://www.imdb.com/title/tt1135985/?ref_=fn_tt_tt_1</t>
  </si>
  <si>
    <t>http://www.imdb.com/title/tt1216492/?ref_=fn_tt_tt_1</t>
  </si>
  <si>
    <t>http://www.imdb.com/title/tt0058085/?ref_=fn_tt_tt_1</t>
  </si>
  <si>
    <t>http://www.imdb.com/title/tt0810922/?ref_=fn_tt_tt_1</t>
  </si>
  <si>
    <t>http://www.imdb.com/title/tt1870529/?ref_=fn_tt_tt_1</t>
  </si>
  <si>
    <t>http://www.imdb.com/title/tt0107719/?ref_=fn_tt_tt_1</t>
  </si>
  <si>
    <t>http://www.imdb.com/title/tt0116745/?ref_=fn_tt_tt_1</t>
  </si>
  <si>
    <t>http://www.imdb.com/title/tt0384806/?ref_=fn_tt_tt_1</t>
  </si>
  <si>
    <t>http://www.imdb.com/title/tt0268126/?ref_=fn_tt_tt_1</t>
  </si>
  <si>
    <t>http://www.imdb.com/title/tt0418819/?ref_=fn_tt_tt_1</t>
  </si>
  <si>
    <t>http://www.imdb.com/title/tt0120669/?ref_=fn_tt_tt_1</t>
  </si>
  <si>
    <t>http://www.imdb.com/title/tt1058017/?ref_=fn_tt_tt_1</t>
  </si>
  <si>
    <t>http://www.imdb.com/title/tt2004420/?ref_=fn_tt_tt_1</t>
  </si>
  <si>
    <t>http://www.imdb.com/title/tt0110475/?ref_=fn_tt_tt_1</t>
  </si>
  <si>
    <t>http://www.imdb.com/title/tt0094737/?ref_=fn_tt_tt_1</t>
  </si>
  <si>
    <t>http://www.imdb.com/title/tt0443453/?ref_=fn_tt_tt_1</t>
  </si>
  <si>
    <t>http://www.imdb.com/title/tt0250494/?ref_=fn_tt_tt_1</t>
  </si>
  <si>
    <t>http://www.imdb.com/title/tt0088170/?ref_=fn_tt_tt_1</t>
  </si>
  <si>
    <t>http://www.imdb.com/title/tt0404032/?ref_=fn_tt_tt_1</t>
  </si>
  <si>
    <t>http://www.imdb.com/title/tt0205000/?ref_=fn_tt_tt_1</t>
  </si>
  <si>
    <t>http://www.imdb.com/title/tt2467046/?ref_=fn_tt_tt_1</t>
  </si>
  <si>
    <t>http://www.imdb.com/title/tt0356680/?ref_=fn_tt_tt_1</t>
  </si>
  <si>
    <t>http://www.imdb.com/title/tt0337579/?ref_=fn_tt_tt_1</t>
  </si>
  <si>
    <t>http://www.imdb.com/title/tt0307987/?ref_=fn_tt_tt_1</t>
  </si>
  <si>
    <t>http://www.imdb.com/title/tt0118655/?ref_=fn_tt_tt_1</t>
  </si>
  <si>
    <t>http://www.imdb.com/title/tt3760922/?ref_=fn_tt_tt_1</t>
  </si>
  <si>
    <t>http://www.imdb.com/title/tt1650043/?ref_=fn_tt_tt_1</t>
  </si>
  <si>
    <t>http://www.imdb.com/title/tt0093773/?ref_=fn_tt_tt_1</t>
  </si>
  <si>
    <t>http://www.imdb.com/title/tt0086879/?ref_=fn_tt_tt_1</t>
  </si>
  <si>
    <t>http://www.imdb.com/title/tt0926129/?ref_=fn_tt_tt_1</t>
  </si>
  <si>
    <t>http://www.imdb.com/title/tt0377092/?ref_=fn_tt_tt_1</t>
  </si>
  <si>
    <t>http://www.imdb.com/title/tt0328589/?ref_=fn_tt_tt_1</t>
  </si>
  <si>
    <t>http://www.imdb.com/title/tt0280707/?ref_=fn_tt_tt_1</t>
  </si>
  <si>
    <t>http://www.imdb.com/title/tt0362359/?ref_=fn_tt_tt_1</t>
  </si>
  <si>
    <t>http://www.imdb.com/title/tt0091738/?ref_=fn_tt_tt_1</t>
  </si>
  <si>
    <t>http://www.imdb.com/title/tt2562232/?ref_=fn_tt_tt_1</t>
  </si>
  <si>
    <t>http://www.imdb.com/title/tt2334873/?ref_=fn_tt_tt_1</t>
  </si>
  <si>
    <t>http://www.imdb.com/title/tt0475276/?ref_=fn_tt_tt_1</t>
  </si>
  <si>
    <t>http://www.imdb.com/title/tt0322589/?ref_=fn_tt_tt_1</t>
  </si>
  <si>
    <t>http://www.imdb.com/title/tt0117723/?ref_=fn_tt_tt_1</t>
  </si>
  <si>
    <t>http://www.imdb.com/title/tt0080749/?ref_=fn_tt_tt_1</t>
  </si>
  <si>
    <t>http://www.imdb.com/title/tt1596346/?ref_=fn_tt_tt_1</t>
  </si>
  <si>
    <t>http://www.imdb.com/title/tt0065528/?ref_=fn_tt_tt_1</t>
  </si>
  <si>
    <t>http://www.imdb.com/title/tt1197628/?ref_=fn_tt_tt_1</t>
  </si>
  <si>
    <t>http://www.imdb.com/title/tt0087078/?ref_=fn_tt_tt_1</t>
  </si>
  <si>
    <t>http://www.imdb.com/title/tt0081398/?ref_=fn_tt_tt_1</t>
  </si>
  <si>
    <t>http://www.imdb.com/title/tt0899106/?ref_=fn_tt_tt_1</t>
  </si>
  <si>
    <t>http://www.imdb.com/title/tt0090357/?ref_=fn_tt_tt_1</t>
  </si>
  <si>
    <t>http://www.imdb.com/title/tt1016075/?ref_=fn_tt_tt_1</t>
  </si>
  <si>
    <t>http://www.imdb.com/title/tt1542344/?ref_=fn_tt_tt_1</t>
  </si>
  <si>
    <t>http://www.imdb.com/title/tt0196216/?ref_=fn_tt_tt_1</t>
  </si>
  <si>
    <t>http://www.imdb.com/title/tt0210616/?ref_=fn_tt_tt_1</t>
  </si>
  <si>
    <t>http://www.imdb.com/title/tt2279339/?ref_=fn_tt_tt_1</t>
  </si>
  <si>
    <t>http://www.imdb.com/title/tt0337917/?ref_=fn_tt_tt_1</t>
  </si>
  <si>
    <t>http://www.imdb.com/title/tt0264796/?ref_=fn_tt_tt_1</t>
  </si>
  <si>
    <t>http://www.imdb.com/title/tt2080374/?ref_=fn_tt_tt_1</t>
  </si>
  <si>
    <t>http://www.imdb.com/title/tt1032815/?ref_=fn_tt_tt_1</t>
  </si>
  <si>
    <t>http://www.imdb.com/title/tt0403702/?ref_=fn_tt_tt_1</t>
  </si>
  <si>
    <t>http://www.imdb.com/title/tt0082648/?ref_=fn_tt_tt_1</t>
  </si>
  <si>
    <t>http://www.imdb.com/title/tt0236784/?ref_=fn_tt_tt_1</t>
  </si>
  <si>
    <t>http://www.imdb.com/title/tt0082085/?ref_=fn_tt_tt_1</t>
  </si>
  <si>
    <t>http://www.imdb.com/title/tt2167202/?ref_=fn_tt_tt_1</t>
  </si>
  <si>
    <t>http://www.imdb.com/title/tt0119349/?ref_=fn_tt_tt_1</t>
  </si>
  <si>
    <t>http://www.imdb.com/title/tt2465146/?ref_=fn_tt_tt_1</t>
  </si>
  <si>
    <t>http://www.imdb.com/title/tt0098519/?ref_=fn_tt_tt_1</t>
  </si>
  <si>
    <t>http://www.imdb.com/title/tt0340012/?ref_=fn_tt_tt_1</t>
  </si>
  <si>
    <t>http://www.imdb.com/title/tt0091635/?ref_=fn_tt_tt_1</t>
  </si>
  <si>
    <t>http://www.imdb.com/title/tt0082288/?ref_=fn_tt_tt_1</t>
  </si>
  <si>
    <t>http://www.imdb.com/title/tt0824758/?ref_=fn_tt_tt_1</t>
  </si>
  <si>
    <t>http://www.imdb.com/title/tt0109707/?ref_=fn_tt_tt_1</t>
  </si>
  <si>
    <t>http://www.imdb.com/title/tt1967545/?ref_=fn_tt_tt_1</t>
  </si>
  <si>
    <t>http://www.imdb.com/title/tt1032755/?ref_=fn_tt_tt_1</t>
  </si>
  <si>
    <t>http://www.imdb.com/title/tt0084316/?ref_=fn_tt_tt_1</t>
  </si>
  <si>
    <t>http://www.imdb.com/title/tt0116477/?ref_=fn_tt_tt_1</t>
  </si>
  <si>
    <t>http://www.imdb.com/title/tt1071812/?ref_=fn_tt_tt_1</t>
  </si>
  <si>
    <t>http://www.imdb.com/title/tt2649554/?ref_=fn_tt_tt_1</t>
  </si>
  <si>
    <t>Greece</t>
  </si>
  <si>
    <t>http://www.imdb.com/title/tt0313792/?ref_=fn_tt_tt_1</t>
  </si>
  <si>
    <t>http://www.imdb.com/title/tt2058107/?ref_=fn_tt_tt_1</t>
  </si>
  <si>
    <t>http://www.imdb.com/title/tt4517738/?ref_=fn_tt_tt_1</t>
  </si>
  <si>
    <t>http://www.imdb.com/title/tt0092240/?ref_=fn_tt_tt_1</t>
  </si>
  <si>
    <t>http://www.imdb.com/title/tt0235737/?ref_=fn_tt_tt_1</t>
  </si>
  <si>
    <t>http://www.imdb.com/title/tt2172935/?ref_=fn_tt_tt_1</t>
  </si>
  <si>
    <t>http://www.imdb.com/title/tt0865554/?ref_=fn_tt_tt_1</t>
  </si>
  <si>
    <t>http://www.imdb.com/title/tt1321865/?ref_=fn_tt_tt_1</t>
  </si>
  <si>
    <t>http://www.imdb.com/title/tt1024744/?ref_=fn_tt_tt_1</t>
  </si>
  <si>
    <t>http://www.imdb.com/title/tt0120775/?ref_=fn_tt_tt_1</t>
  </si>
  <si>
    <t>http://www.imdb.com/title/tt0088993/?ref_=fn_tt_tt_1</t>
  </si>
  <si>
    <t>http://www.imdb.com/title/tt3212232/?ref_=fn_tt_tt_1</t>
  </si>
  <si>
    <t>http://www.imdb.com/title/tt0386741/?ref_=fn_tt_tt_1</t>
  </si>
  <si>
    <t>http://www.imdb.com/title/tt0089893/?ref_=fn_tt_tt_1</t>
  </si>
  <si>
    <t>http://www.imdb.com/title/tt1748179/?ref_=fn_tt_tt_1</t>
  </si>
  <si>
    <t>http://www.imdb.com/title/tt0829482/?ref_=fn_tt_tt_1</t>
  </si>
  <si>
    <t>http://www.imdb.com/title/tt1142800/?ref_=fn_tt_tt_1</t>
  </si>
  <si>
    <t>http://www.imdb.com/title/tt1403241/?ref_=fn_tt_tt_1</t>
  </si>
  <si>
    <t>http://www.imdb.com/title/tt1023481/?ref_=fn_tt_tt_1</t>
  </si>
  <si>
    <t>http://www.imdb.com/title/tt0443536/?ref_=fn_tt_tt_1</t>
  </si>
  <si>
    <t>http://www.imdb.com/title/tt0395169/?ref_=fn_tt_tt_1</t>
  </si>
  <si>
    <t>http://www.imdb.com/title/tt0465494/?ref_=fn_tt_tt_1</t>
  </si>
  <si>
    <t>http://www.imdb.com/title/tt1425922/?ref_=fn_tt_tt_1</t>
  </si>
  <si>
    <t>http://www.imdb.com/title/tt1085492/?ref_=fn_tt_tt_1</t>
  </si>
  <si>
    <t>http://www.imdb.com/title/tt0164003/?ref_=fn_tt_tt_1</t>
  </si>
  <si>
    <t>http://www.imdb.com/title/tt0230600/?ref_=fn_tt_tt_1</t>
  </si>
  <si>
    <t>http://www.imdb.com/title/tt0090605/?ref_=fn_tt_tt_1</t>
  </si>
  <si>
    <t>http://www.imdb.com/title/tt0058385/?ref_=fn_tt_tt_1</t>
  </si>
  <si>
    <t>http://www.imdb.com/title/tt0119345/?ref_=fn_tt_tt_1</t>
  </si>
  <si>
    <t>http://www.imdb.com/title/tt1924435/?ref_=fn_tt_tt_1</t>
  </si>
  <si>
    <t>http://www.imdb.com/title/tt0375063/?ref_=fn_tt_tt_1</t>
  </si>
  <si>
    <t>http://www.imdb.com/title/tt0486551/?ref_=fn_tt_tt_1</t>
  </si>
  <si>
    <t>http://www.imdb.com/title/tt0077651/?ref_=fn_tt_tt_1</t>
  </si>
  <si>
    <t>http://www.imdb.com/title/tt0326900/?ref_=fn_tt_tt_1</t>
  </si>
  <si>
    <t>http://www.imdb.com/title/tt2083355/?ref_=fn_tt_tt_1</t>
  </si>
  <si>
    <t>http://www.imdb.com/title/tt0475394/?ref_=fn_tt_tt_1</t>
  </si>
  <si>
    <t>http://www.imdb.com/title/tt1477076/?ref_=fn_tt_tt_1</t>
  </si>
  <si>
    <t>http://www.imdb.com/title/tt0243736/?ref_=fn_tt_tt_1</t>
  </si>
  <si>
    <t>http://www.imdb.com/title/tt0120770/?ref_=fn_tt_tt_1</t>
  </si>
  <si>
    <t>http://www.imdb.com/title/tt1152398/?ref_=fn_tt_tt_1</t>
  </si>
  <si>
    <t>http://www.imdb.com/title/tt0454841/?ref_=fn_tt_tt_1</t>
  </si>
  <si>
    <t>http://www.imdb.com/title/tt0325258/?ref_=fn_tt_tt_1</t>
  </si>
  <si>
    <t>http://www.imdb.com/title/tt2097298/?ref_=fn_tt_tt_1</t>
  </si>
  <si>
    <t>http://www.imdb.com/title/tt0979434/?ref_=fn_tt_tt_1</t>
  </si>
  <si>
    <t>http://www.imdb.com/title/tt0466856/?ref_=fn_tt_tt_1</t>
  </si>
  <si>
    <t>http://www.imdb.com/title/tt1981677/?ref_=fn_tt_tt_1</t>
  </si>
  <si>
    <t>http://www.imdb.com/title/tt0234829/?ref_=fn_tt_tt_1</t>
  </si>
  <si>
    <t>http://www.imdb.com/title/tt0120324/?ref_=fn_tt_tt_1</t>
  </si>
  <si>
    <t>http://www.imdb.com/title/tt0283632/?ref_=fn_tt_tt_1</t>
  </si>
  <si>
    <t>http://www.imdb.com/title/tt0462395/?ref_=fn_tt_tt_1</t>
  </si>
  <si>
    <t>http://www.imdb.com/title/tt0159421/?ref_=fn_tt_tt_1</t>
  </si>
  <si>
    <t>http://www.imdb.com/title/tt1210042/?ref_=fn_tt_tt_1</t>
  </si>
  <si>
    <t>http://www.imdb.com/title/tt0056800/?ref_=fn_tt_tt_1</t>
  </si>
  <si>
    <t>http://www.imdb.com/title/tt1288558/?ref_=fn_tt_tt_1</t>
  </si>
  <si>
    <t>http://www.imdb.com/title/tt0865559/?ref_=fn_tt_tt_1</t>
  </si>
  <si>
    <t>http://www.imdb.com/title/tt0465142/?ref_=fn_tt_tt_1</t>
  </si>
  <si>
    <t>http://www.imdb.com/title/tt0094074/?ref_=fn_tt_tt_1</t>
  </si>
  <si>
    <t>http://www.imdb.com/title/tt0770810/?ref_=fn_tt_tt_1</t>
  </si>
  <si>
    <t>http://www.imdb.com/title/tt0404390/?ref_=fn_tt_tt_1</t>
  </si>
  <si>
    <t>http://www.imdb.com/title/tt0375104/?ref_=fn_tt_tt_1</t>
  </si>
  <si>
    <t>http://www.imdb.com/title/tt0091934/?ref_=fn_tt_tt_1</t>
  </si>
  <si>
    <t>http://www.imdb.com/title/tt0443543/?ref_=fn_tt_tt_1</t>
  </si>
  <si>
    <t>http://www.imdb.com/title/tt0083001/?ref_=fn_tt_tt_1</t>
  </si>
  <si>
    <t>http://www.imdb.com/title/tt0312549/?ref_=fn_tt_tt_1</t>
  </si>
  <si>
    <t>http://www.imdb.com/title/tt2515030/?ref_=fn_tt_tt_1</t>
  </si>
  <si>
    <t>http://www.imdb.com/title/tt0405336/?ref_=fn_tt_tt_1</t>
  </si>
  <si>
    <t>http://www.imdb.com/title/tt0075909/?ref_=fn_tt_tt_1</t>
  </si>
  <si>
    <t>http://www.imdb.com/title/tt1433822/?ref_=fn_tt_tt_1</t>
  </si>
  <si>
    <t>http://www.imdb.com/title/tt0102492/?ref_=fn_tt_tt_1</t>
  </si>
  <si>
    <t>http://www.imdb.com/title/tt0422295/?ref_=fn_tt_tt_1</t>
  </si>
  <si>
    <t>http://www.imdb.com/title/tt0094291/?ref_=fn_tt_tt_1</t>
  </si>
  <si>
    <t>http://www.imdb.com/title/tt0114388/?ref_=fn_tt_tt_1</t>
  </si>
  <si>
    <t>http://www.imdb.com/title/tt0416508/?ref_=fn_tt_tt_1</t>
  </si>
  <si>
    <t>http://www.imdb.com/title/tt0815244/?ref_=fn_tt_tt_1</t>
  </si>
  <si>
    <t>http://www.imdb.com/title/tt0315983/?ref_=fn_tt_tt_1</t>
  </si>
  <si>
    <t>http://www.imdb.com/title/tt0097165/?ref_=fn_tt_tt_1</t>
  </si>
  <si>
    <t>http://www.imdb.com/title/tt0109686/?ref_=fn_tt_tt_1</t>
  </si>
  <si>
    <t>http://www.imdb.com/title/tt0098635/?ref_=fn_tt_tt_1</t>
  </si>
  <si>
    <t>http://www.imdb.com/title/tt0084855/?ref_=fn_tt_tt_1</t>
  </si>
  <si>
    <t>http://www.imdb.com/title/tt0215129/?ref_=fn_tt_tt_1</t>
  </si>
  <si>
    <t>http://www.imdb.com/title/tt0139699/?ref_=fn_tt_tt_1</t>
  </si>
  <si>
    <t>http://www.imdb.com/title/tt1655442/?ref_=fn_tt_tt_1</t>
  </si>
  <si>
    <t>http://www.imdb.com/title/tt1139668/?ref_=fn_tt_tt_1</t>
  </si>
  <si>
    <t>http://www.imdb.com/title/tt1748122/?ref_=fn_tt_tt_1</t>
  </si>
  <si>
    <t>http://www.imdb.com/title/tt0420294/?ref_=fn_tt_tt_1</t>
  </si>
  <si>
    <t>http://www.imdb.com/title/tt1002563/?ref_=fn_tt_tt_1</t>
  </si>
  <si>
    <t>http://www.imdb.com/title/tt0295427/?ref_=fn_tt_tt_1</t>
  </si>
  <si>
    <t>http://www.imdb.com/title/tt3513704/?ref_=fn_tt_tt_1</t>
  </si>
  <si>
    <t>http://www.imdb.com/title/tt0250720/?ref_=fn_tt_tt_1</t>
  </si>
  <si>
    <t>http://www.imdb.com/title/tt0255819/?ref_=fn_tt_tt_1</t>
  </si>
  <si>
    <t>http://www.imdb.com/title/tt1265990/?ref_=fn_tt_tt_1</t>
  </si>
  <si>
    <t>http://www.imdb.com/title/tt0245686/?ref_=fn_tt_tt_1</t>
  </si>
  <si>
    <t>http://www.imdb.com/title/tt0101764/?ref_=fn_tt_tt_1</t>
  </si>
  <si>
    <t>http://www.imdb.com/title/tt0425112/?ref_=fn_tt_tt_1</t>
  </si>
  <si>
    <t>http://www.imdb.com/title/tt0430770/?ref_=fn_tt_tt_1</t>
  </si>
  <si>
    <t>http://www.imdb.com/title/tt0497465/?ref_=fn_tt_tt_1</t>
  </si>
  <si>
    <t>http://www.imdb.com/title/tt0204175/?ref_=fn_tt_tt_1</t>
  </si>
  <si>
    <t>http://www.imdb.com/title/tt0283139/?ref_=fn_tt_tt_1</t>
  </si>
  <si>
    <t>http://www.imdb.com/title/tt1131734/?ref_=fn_tt_tt_1</t>
  </si>
  <si>
    <t>http://www.imdb.com/title/tt0186045/?ref_=fn_tt_tt_1</t>
  </si>
  <si>
    <t>http://www.imdb.com/title/tt0093818/?ref_=fn_tt_tt_1</t>
  </si>
  <si>
    <t>http://www.imdb.com/title/tt1403981/?ref_=fn_tt_tt_1</t>
  </si>
  <si>
    <t>http://www.imdb.com/title/tt0319524/?ref_=fn_tt_tt_1</t>
  </si>
  <si>
    <t>http://www.imdb.com/title/tt0095687/?ref_=fn_tt_tt_1</t>
  </si>
  <si>
    <t>http://www.imdb.com/title/tt0107818/?ref_=fn_tt_tt_1</t>
  </si>
  <si>
    <t>http://www.imdb.com/title/tt0139809/?ref_=fn_tt_tt_1</t>
  </si>
  <si>
    <t>http://www.imdb.com/title/tt0380277/?ref_=fn_tt_tt_1</t>
  </si>
  <si>
    <t>http://www.imdb.com/title/tt0079550/?ref_=fn_tt_tt_1</t>
  </si>
  <si>
    <t>http://www.imdb.com/title/tt0134630/?ref_=fn_tt_tt_1</t>
  </si>
  <si>
    <t>http://www.imdb.com/title/tt0278823/?ref_=fn_tt_tt_1</t>
  </si>
  <si>
    <t>http://www.imdb.com/title/tt0165710/?ref_=fn_tt_tt_1</t>
  </si>
  <si>
    <t>http://www.imdb.com/title/tt0091203/?ref_=fn_tt_tt_1</t>
  </si>
  <si>
    <t>http://www.imdb.com/title/tt0469623/?ref_=fn_tt_tt_1</t>
  </si>
  <si>
    <t>http://www.imdb.com/title/tt0120207/?ref_=fn_tt_tt_1</t>
  </si>
  <si>
    <t>http://www.imdb.com/title/tt1951181/?ref_=fn_tt_tt_1</t>
  </si>
  <si>
    <t>http://www.imdb.com/title/tt0384686/?ref_=fn_tt_tt_1</t>
  </si>
  <si>
    <t>http://www.imdb.com/title/tt1924429/?ref_=fn_tt_tt_1</t>
  </si>
  <si>
    <t>http://www.imdb.com/title/tt0367085/?ref_=fn_tt_tt_1</t>
  </si>
  <si>
    <t>http://www.imdb.com/title/tt0436364/?ref_=fn_tt_tt_1</t>
  </si>
  <si>
    <t>http://www.imdb.com/title/tt1191111/?ref_=fn_tt_tt_1</t>
  </si>
  <si>
    <t>http://www.imdb.com/title/tt1545106/?ref_=fn_tt_tt_1</t>
  </si>
  <si>
    <t>http://www.imdb.com/title/tt1028532/?ref_=fn_tt_tt_1</t>
  </si>
  <si>
    <t>http://www.imdb.com/title/tt2249221/?ref_=fn_tt_tt_1</t>
  </si>
  <si>
    <t>http://www.imdb.com/title/tt2398231/?ref_=fn_tt_tt_1</t>
  </si>
  <si>
    <t>http://www.imdb.com/title/tt0247444/?ref_=fn_tt_tt_1</t>
  </si>
  <si>
    <t>http://www.imdb.com/title/tt1958961/?ref_=fn_tt_tt_1</t>
  </si>
  <si>
    <t>Norway</t>
  </si>
  <si>
    <t>http://www.imdb.com/title/tt0273435/?ref_=fn_tt_tt_1</t>
  </si>
  <si>
    <t>http://www.imdb.com/title/tt0206113/?ref_=fn_tt_tt_1</t>
  </si>
  <si>
    <t>http://www.imdb.com/title/tt0376196/?ref_=fn_tt_tt_1</t>
  </si>
  <si>
    <t>http://www.imdb.com/title/tt0439815/?ref_=fn_tt_tt_1</t>
  </si>
  <si>
    <t>http://www.imdb.com/title/tt0086960/?ref_=fn_tt_tt_1</t>
  </si>
  <si>
    <t>http://www.imdb.com/title/tt0099785/?ref_=fn_tt_tt_1</t>
  </si>
  <si>
    <t>http://www.imdb.com/title/tt0094137/?ref_=fn_tt_tt_1</t>
  </si>
  <si>
    <t>http://www.imdb.com/title/tt0084805/?ref_=fn_tt_tt_1</t>
  </si>
  <si>
    <t>http://www.imdb.com/title/tt0092099/?ref_=fn_tt_tt_1</t>
  </si>
  <si>
    <t>http://www.imdb.com/title/tt0169547/?ref_=fn_tt_tt_1</t>
  </si>
  <si>
    <t>http://www.imdb.com/title/tt1504320/?ref_=fn_tt_tt_1</t>
  </si>
  <si>
    <t>http://www.imdb.com/title/tt0096320/?ref_=fn_tt_tt_1</t>
  </si>
  <si>
    <t>http://www.imdb.com/title/tt3921180/?ref_=fn_tt_tt_1</t>
  </si>
  <si>
    <t>http://www.imdb.com/title/tt0954990/?ref_=fn_tt_tt_1</t>
  </si>
  <si>
    <t>http://www.imdb.com/title/tt0088939/?ref_=fn_tt_tt_1</t>
  </si>
  <si>
    <t>http://www.imdb.com/title/tt2084970/?ref_=fn_tt_tt_1</t>
  </si>
  <si>
    <t>http://www.imdb.com/title/tt0081375/?ref_=fn_tt_tt_1</t>
  </si>
  <si>
    <t>http://www.imdb.com/title/tt0080549/?ref_=fn_tt_tt_1</t>
  </si>
  <si>
    <t>http://www.imdb.com/title/tt1196141/?ref_=fn_tt_tt_1</t>
  </si>
  <si>
    <t>http://www.imdb.com/title/tt2023587/?ref_=fn_tt_tt_1</t>
  </si>
  <si>
    <t>http://www.imdb.com/title/tt0085995/?ref_=fn_tt_tt_1</t>
  </si>
  <si>
    <t>http://www.imdb.com/title/tt3063516/?ref_=fn_tt_tt_1</t>
  </si>
  <si>
    <t>http://www.imdb.com/title/tt0436697/?ref_=fn_tt_tt_1</t>
  </si>
  <si>
    <t>http://www.imdb.com/title/tt0094721/?ref_=fn_tt_tt_1</t>
  </si>
  <si>
    <t>http://www.imdb.com/title/tt0906108/?ref_=fn_tt_tt_1</t>
  </si>
  <si>
    <t>http://www.imdb.com/title/tt0110367/?ref_=fn_tt_tt_1</t>
  </si>
  <si>
    <t>http://www.imdb.com/title/tt1596365/?ref_=fn_tt_tt_1</t>
  </si>
  <si>
    <t>http://www.imdb.com/title/tt0455857/?ref_=fn_tt_tt_1</t>
  </si>
  <si>
    <t>http://www.imdb.com/title/tt0265298/?ref_=fn_tt_tt_1</t>
  </si>
  <si>
    <t>http://www.imdb.com/title/tt0077416/?ref_=fn_tt_tt_1</t>
  </si>
  <si>
    <t>http://www.imdb.com/title/tt0120885/?ref_=fn_tt_tt_1</t>
  </si>
  <si>
    <t>http://www.imdb.com/title/tt0306841/?ref_=fn_tt_tt_1</t>
  </si>
  <si>
    <t>http://www.imdb.com/title/tt0882977/?ref_=fn_tt_tt_1</t>
  </si>
  <si>
    <t>http://www.imdb.com/title/tt3850590/?ref_=fn_tt_tt_1</t>
  </si>
  <si>
    <t>http://www.imdb.com/title/tt0133751/?ref_=fn_tt_tt_1</t>
  </si>
  <si>
    <t>http://www.imdb.com/title/tt0108551/?ref_=fn_tt_tt_1</t>
  </si>
  <si>
    <t>http://www.imdb.com/title/tt0118887/?ref_=fn_tt_tt_1</t>
  </si>
  <si>
    <t>http://www.imdb.com/title/tt0277371/?ref_=fn_tt_tt_1</t>
  </si>
  <si>
    <t>http://www.imdb.com/title/tt1855199/?ref_=fn_tt_tt_1</t>
  </si>
  <si>
    <t>http://www.imdb.com/title/tt0192614/?ref_=fn_tt_tt_1</t>
  </si>
  <si>
    <t>http://www.imdb.com/title/tt2980516/?ref_=fn_tt_tt_1</t>
  </si>
  <si>
    <t>http://www.imdb.com/title/tt0328099/?ref_=fn_tt_tt_1</t>
  </si>
  <si>
    <t>http://www.imdb.com/title/tt0198021/?ref_=fn_tt_tt_1</t>
  </si>
  <si>
    <t>http://www.imdb.com/title/tt0056172/?ref_=fn_tt_tt_1</t>
  </si>
  <si>
    <t>http://www.imdb.com/title/tt1311067/?ref_=fn_tt_tt_1</t>
  </si>
  <si>
    <t>http://www.imdb.com/title/tt2305051/?ref_=fn_tt_tt_1</t>
  </si>
  <si>
    <t>http://www.imdb.com/title/tt0844708/?ref_=fn_tt_tt_1</t>
  </si>
  <si>
    <t>http://www.imdb.com/title/tt0372532/?ref_=fn_tt_tt_1</t>
  </si>
  <si>
    <t>http://www.imdb.com/title/tt0220506/?ref_=fn_tt_tt_1</t>
  </si>
  <si>
    <t>http://www.imdb.com/title/tt0093779/?ref_=fn_tt_tt_1</t>
  </si>
  <si>
    <t>http://www.imdb.com/title/tt0427309/?ref_=fn_tt_tt_1</t>
  </si>
  <si>
    <t>http://www.imdb.com/title/tt0780504/?ref_=fn_tt_tt_1</t>
  </si>
  <si>
    <t>http://www.imdb.com/title/tt0361467/?ref_=fn_tt_tt_1</t>
  </si>
  <si>
    <t>http://www.imdb.com/title/tt0120772/?ref_=fn_tt_tt_1</t>
  </si>
  <si>
    <t>http://www.imdb.com/title/tt0463854/?ref_=fn_tt_tt_1</t>
  </si>
  <si>
    <t>http://www.imdb.com/title/tt2247476/?ref_=fn_tt_tt_1</t>
  </si>
  <si>
    <t>http://www.imdb.com/title/tt0317132/?ref_=fn_tt_tt_1</t>
  </si>
  <si>
    <t>http://www.imdb.com/title/tt0199725/?ref_=fn_tt_tt_1</t>
  </si>
  <si>
    <t>http://www.imdb.com/title/tt0119229/?ref_=fn_tt_tt_1</t>
  </si>
  <si>
    <t>http://www.imdb.com/title/tt0881891/?ref_=fn_tt_tt_1</t>
  </si>
  <si>
    <t>http://www.imdb.com/title/tt0229260/?ref_=fn_tt_tt_1</t>
  </si>
  <si>
    <t>http://www.imdb.com/title/tt0115963/?ref_=fn_tt_tt_1</t>
  </si>
  <si>
    <t>http://www.imdb.com/title/tt0416320/?ref_=fn_tt_tt_1</t>
  </si>
  <si>
    <t>http://www.imdb.com/title/tt0493949/?ref_=fn_tt_tt_1</t>
  </si>
  <si>
    <t>http://www.imdb.com/title/tt0107943/?ref_=fn_tt_tt_1</t>
  </si>
  <si>
    <t>http://www.imdb.com/title/tt0118749/?ref_=fn_tt_tt_1</t>
  </si>
  <si>
    <t>http://www.imdb.com/title/tt0107711/?ref_=fn_tt_tt_1</t>
  </si>
  <si>
    <t>http://www.imdb.com/title/tt0434215/?ref_=fn_tt_tt_1</t>
  </si>
  <si>
    <t>http://www.imdb.com/title/tt0800069/?ref_=fn_tt_tt_1</t>
  </si>
  <si>
    <t>http://www.imdb.com/title/tt0192731/?ref_=fn_tt_tt_1</t>
  </si>
  <si>
    <t>http://www.imdb.com/title/tt0283084/?ref_=fn_tt_tt_1</t>
  </si>
  <si>
    <t>http://www.imdb.com/title/tt0419946/?ref_=fn_tt_tt_1</t>
  </si>
  <si>
    <t>http://www.imdb.com/title/tt4139124/?ref_=fn_tt_tt_1</t>
  </si>
  <si>
    <t>http://www.imdb.com/title/tt1555064/?ref_=fn_tt_tt_1</t>
  </si>
  <si>
    <t>Official site</t>
  </si>
  <si>
    <t>http://www.imdb.com/title/tt0134619/?ref_=fn_tt_tt_1</t>
  </si>
  <si>
    <t>http://www.imdb.com/title/tt1817273/?ref_=fn_tt_tt_1</t>
  </si>
  <si>
    <t>http://www.imdb.com/title/tt2402157/?ref_=fn_tt_tt_1</t>
  </si>
  <si>
    <t>http://www.imdb.com/title/tt0120662/?ref_=fn_tt_tt_1</t>
  </si>
  <si>
    <t>http://www.imdb.com/title/tt0887912/?ref_=fn_tt_tt_1</t>
  </si>
  <si>
    <t>http://www.imdb.com/title/tt0087262/?ref_=fn_tt_tt_1</t>
  </si>
  <si>
    <t>http://www.imdb.com/title/tt1764234/?ref_=fn_tt_tt_1</t>
  </si>
  <si>
    <t>http://www.imdb.com/title/tt1972571/?ref_=fn_tt_tt_1</t>
  </si>
  <si>
    <t>http://www.imdb.com/title/tt0240515/?ref_=fn_tt_tt_1</t>
  </si>
  <si>
    <t>http://www.imdb.com/title/tt0475998/?ref_=fn_tt_tt_1</t>
  </si>
  <si>
    <t>http://www.imdb.com/title/tt0892375/?ref_=fn_tt_tt_1</t>
  </si>
  <si>
    <t>http://www.imdb.com/title/tt0144964/?ref_=fn_tt_tt_1</t>
  </si>
  <si>
    <t>http://www.imdb.com/title/tt0417225/?ref_=fn_tt_tt_1</t>
  </si>
  <si>
    <t>http://www.imdb.com/title/tt1563738/?ref_=fn_tt_tt_1</t>
  </si>
  <si>
    <t>http://www.imdb.com/title/tt1172233/?ref_=fn_tt_tt_1</t>
  </si>
  <si>
    <t>http://www.imdb.com/title/tt0211465/?ref_=fn_tt_tt_1</t>
  </si>
  <si>
    <t>http://www.imdb.com/title/tt0310910/?ref_=fn_tt_tt_1</t>
  </si>
  <si>
    <t>http://www.imdb.com/title/tt0164108/?ref_=fn_tt_tt_1</t>
  </si>
  <si>
    <t>http://www.imdb.com/title/tt0352277/?ref_=fn_tt_tt_1</t>
  </si>
  <si>
    <t>http://www.imdb.com/title/tt0097965/?ref_=fn_tt_tt_1</t>
  </si>
  <si>
    <t>http://www.imdb.com/title/tt0120598/?ref_=fn_tt_tt_1</t>
  </si>
  <si>
    <t>http://www.imdb.com/title/tt1258972/?ref_=fn_tt_tt_1</t>
  </si>
  <si>
    <t>http://www.imdb.com/title/tt0119304/?ref_=fn_tt_tt_1</t>
  </si>
  <si>
    <t>http://www.imdb.com/title/tt0195778/?ref_=fn_tt_tt_1</t>
  </si>
  <si>
    <t>http://www.imdb.com/title/tt0088846/?ref_=fn_tt_tt_1</t>
  </si>
  <si>
    <t>http://www.imdb.com/title/tt0361696/?ref_=fn_tt_tt_1</t>
  </si>
  <si>
    <t>http://www.imdb.com/title/tt0281432/?ref_=fn_tt_tt_1</t>
  </si>
  <si>
    <t>http://www.imdb.com/title/tt0118715/?ref_=fn_tt_tt_1</t>
  </si>
  <si>
    <t>http://www.imdb.com/title/tt0462200/?ref_=fn_tt_tt_1</t>
  </si>
  <si>
    <t>http://www.imdb.com/title/tt0279331/?ref_=fn_tt_tt_1</t>
  </si>
  <si>
    <t>http://www.imdb.com/title/tt0829459/?ref_=fn_tt_tt_1</t>
  </si>
  <si>
    <t>http://www.imdb.com/title/tt0202402/?ref_=fn_tt_tt_1</t>
  </si>
  <si>
    <t>http://www.imdb.com/title/tt0285462/?ref_=fn_tt_tt_1</t>
  </si>
  <si>
    <t>http://www.imdb.com/title/tt0278500/?ref_=fn_tt_tt_1</t>
  </si>
  <si>
    <t>http://www.imdb.com/title/tt0140340/?ref_=fn_tt_tt_1</t>
  </si>
  <si>
    <t>http://www.imdb.com/title/tt0453494/?ref_=fn_tt_tt_1</t>
  </si>
  <si>
    <t>http://www.imdb.com/title/tt0780536/?ref_=fn_tt_tt_1</t>
  </si>
  <si>
    <t>http://www.imdb.com/title/tt1699755/?ref_=fn_tt_tt_1</t>
  </si>
  <si>
    <t>http://www.imdb.com/title/tt1031969/?ref_=fn_tt_tt_1</t>
  </si>
  <si>
    <t>http://www.imdb.com/title/tt1142433/?ref_=fn_tt_tt_1</t>
  </si>
  <si>
    <t>http://www.imdb.com/title/tt2091473/?ref_=fn_tt_tt_1</t>
  </si>
  <si>
    <t>http://www.imdb.com/title/tt1178663/?ref_=fn_tt_tt_1</t>
  </si>
  <si>
    <t>http://www.imdb.com/title/tt0163676/?ref_=fn_tt_tt_1</t>
  </si>
  <si>
    <t>http://www.imdb.com/title/tt0419294/?ref_=fn_tt_tt_1</t>
  </si>
  <si>
    <t>http://www.imdb.com/title/tt0120716/?ref_=fn_tt_tt_1</t>
  </si>
  <si>
    <t>http://www.imdb.com/title/tt0373469/?ref_=fn_tt_tt_1</t>
  </si>
  <si>
    <t>http://www.imdb.com/title/tt0138510/?ref_=fn_tt_tt_1</t>
  </si>
  <si>
    <t>http://www.imdb.com/title/tt0166924/?ref_=fn_tt_tt_1</t>
  </si>
  <si>
    <t>http://www.imdb.com/title/tt0397044/?ref_=fn_tt_tt_1</t>
  </si>
  <si>
    <t>http://www.imdb.com/title/tt1182350/?ref_=fn_tt_tt_1</t>
  </si>
  <si>
    <t>http://www.imdb.com/title/tt1334260/?ref_=fn_tt_tt_1</t>
  </si>
  <si>
    <t>http://www.imdb.com/title/tt0488352/?ref_=fn_tt_tt_1</t>
  </si>
  <si>
    <t>http://www.imdb.com/title/tt0800241/?ref_=fn_tt_tt_1</t>
  </si>
  <si>
    <t>http://www.imdb.com/title/tt0090848/?ref_=fn_tt_tt_1</t>
  </si>
  <si>
    <t>http://www.imdb.com/title/tt0142201/?ref_=fn_tt_tt_1</t>
  </si>
  <si>
    <t>http://www.imdb.com/title/tt0808279/?ref_=fn_tt_tt_1</t>
  </si>
  <si>
    <t>http://www.imdb.com/title/tt3153582/?ref_=fn_tt_tt_1</t>
  </si>
  <si>
    <t>Cambodia</t>
  </si>
  <si>
    <t>http://www.imdb.com/title/tt0165773/?ref_=fn_tt_tt_1</t>
  </si>
  <si>
    <t>http://www.imdb.com/title/tt0114660/?ref_=fn_tt_tt_1</t>
  </si>
  <si>
    <t>http://www.imdb.com/title/tt0252299/?ref_=fn_tt_tt_1</t>
  </si>
  <si>
    <t>http://www.imdb.com/title/tt1020558/?ref_=fn_tt_tt_1</t>
  </si>
  <si>
    <t>http://www.imdb.com/title/tt0117653/?ref_=fn_tt_tt_1</t>
  </si>
  <si>
    <t>http://www.imdb.com/title/tt0805570/?ref_=fn_tt_tt_1</t>
  </si>
  <si>
    <t>http://www.imdb.com/title/tt1551641/?ref_=fn_tt_tt_1</t>
  </si>
  <si>
    <t>http://www.imdb.com/title/tt1535612/?ref_=fn_tt_tt_1</t>
  </si>
  <si>
    <t>http://www.imdb.com/title/tt0252223/?ref_=fn_tt_tt_1</t>
  </si>
  <si>
    <t>http://www.imdb.com/title/tt0484111/?ref_=fn_tt_tt_1</t>
  </si>
  <si>
    <t>http://www.imdb.com/title/tt0469640/?ref_=fn_tt_tt_1</t>
  </si>
  <si>
    <t>Slovakia</t>
  </si>
  <si>
    <t>http://www.imdb.com/title/tt1487931/?ref_=fn_tt_tt_1</t>
  </si>
  <si>
    <t>http://www.imdb.com/title/tt1971325/?ref_=fn_tt_tt_1</t>
  </si>
  <si>
    <t>Bulgaria</t>
  </si>
  <si>
    <t>http://www.imdb.com/title/tt0406728/?ref_=fn_tt_tt_1</t>
  </si>
  <si>
    <t>http://www.imdb.com/title/tt0210217/?ref_=fn_tt_tt_1</t>
  </si>
  <si>
    <t>http://www.imdb.com/title/tt0107048/?ref_=fn_tt_tt_1</t>
  </si>
  <si>
    <t>http://www.imdb.com/title/tt2268016/?ref_=fn_tt_tt_1</t>
  </si>
  <si>
    <t>http://www.imdb.com/title/tt0117509/?ref_=fn_tt_tt_1</t>
  </si>
  <si>
    <t>http://www.imdb.com/title/tt2584018/?ref_=fn_tt_tt_1</t>
  </si>
  <si>
    <t>http://www.imdb.com/title/tt0105695/?ref_=fn_tt_tt_1</t>
  </si>
  <si>
    <t>http://www.imdb.com/title/tt0342735/?ref_=fn_tt_tt_1</t>
  </si>
  <si>
    <t>http://www.imdb.com/title/tt1010048/?ref_=fn_tt_tt_1</t>
  </si>
  <si>
    <t>http://www.imdb.com/title/tt0093010/?ref_=fn_tt_tt_1</t>
  </si>
  <si>
    <t>http://www.imdb.com/title/tt0100405/?ref_=fn_tt_tt_1</t>
  </si>
  <si>
    <t>http://www.imdb.com/title/tt0691996/?ref_=fn_tt_tt_1</t>
  </si>
  <si>
    <t>http://www.imdb.com/title/tt0092493/?ref_=fn_tt_tt_1</t>
  </si>
  <si>
    <t>http://www.imdb.com/title/tt2503954/?ref_=fn_tt_tt_1</t>
  </si>
  <si>
    <t>http://www.imdb.com/title/tt0096969/?ref_=fn_tt_tt_1</t>
  </si>
  <si>
    <t>http://www.imdb.com/title/tt0106611/?ref_=fn_tt_tt_1</t>
  </si>
  <si>
    <t>http://www.imdb.com/title/tt1179891/?ref_=fn_tt_tt_1</t>
  </si>
  <si>
    <t>http://www.imdb.com/title/tt0775539/?ref_=fn_tt_tt_1</t>
  </si>
  <si>
    <t>http://www.imdb.com/title/tt0076752/?ref_=fn_tt_tt_1</t>
  </si>
  <si>
    <t>http://www.imdb.com/title/tt0426697/?ref_=fn_tt_tt_1</t>
  </si>
  <si>
    <t>http://www.imdb.com/title/tt0146336/?ref_=fn_tt_tt_1</t>
  </si>
  <si>
    <t>http://www.imdb.com/title/tt1885265/?ref_=fn_tt_tt_1</t>
  </si>
  <si>
    <t>http://www.imdb.com/title/tt0103247/?ref_=fn_tt_tt_1</t>
  </si>
  <si>
    <t>http://www.imdb.com/title/tt0167427/?ref_=fn_tt_tt_1</t>
  </si>
  <si>
    <t>http://www.imdb.com/title/tt1007029/?ref_=fn_tt_tt_1</t>
  </si>
  <si>
    <t>http://www.imdb.com/title/tt0298388/?ref_=fn_tt_tt_1</t>
  </si>
  <si>
    <t>http://www.imdb.com/title/tt0107840/?ref_=fn_tt_tt_1</t>
  </si>
  <si>
    <t>http://www.imdb.com/title/tt0278295/?ref_=fn_tt_tt_1</t>
  </si>
  <si>
    <t>http://www.imdb.com/title/tt0114825/?ref_=fn_tt_tt_1</t>
  </si>
  <si>
    <t>http://www.imdb.com/title/tt0076009/?ref_=fn_tt_tt_1</t>
  </si>
  <si>
    <t>http://www.imdb.com/title/tt0429573/?ref_=fn_tt_tt_1</t>
  </si>
  <si>
    <t>http://www.imdb.com/title/tt0270980/?ref_=fn_tt_tt_1</t>
  </si>
  <si>
    <t>http://www.imdb.com/title/tt0971209/?ref_=fn_tt_tt_1</t>
  </si>
  <si>
    <t>http://www.imdb.com/title/tt1305583/?ref_=fn_tt_tt_1</t>
  </si>
  <si>
    <t>http://www.imdb.com/title/tt0118301/?ref_=fn_tt_tt_1</t>
  </si>
  <si>
    <t>http://www.imdb.com/title/tt0120857/?ref_=fn_tt_tt_1</t>
  </si>
  <si>
    <t>http://www.imdb.com/title/tt0117894/?ref_=fn_tt_tt_1</t>
  </si>
  <si>
    <t>http://www.imdb.com/title/tt0076451/?ref_=fn_tt_tt_1</t>
  </si>
  <si>
    <t>http://www.imdb.com/title/tt0109504/?ref_=fn_tt_tt_1</t>
  </si>
  <si>
    <t>http://www.imdb.com/title/tt0770772/?ref_=fn_tt_tt_1</t>
  </si>
  <si>
    <t>http://www.imdb.com/title/tt0211443/?ref_=fn_tt_tt_1</t>
  </si>
  <si>
    <t>http://www.imdb.com/title/tt0308055/?ref_=fn_tt_tt_1</t>
  </si>
  <si>
    <t>http://www.imdb.com/title/tt0192111/?ref_=fn_tt_tt_1</t>
  </si>
  <si>
    <t>http://www.imdb.com/title/tt1663143/?ref_=fn_tt_tt_1</t>
  </si>
  <si>
    <t>http://www.imdb.com/title/tt0404203/?ref_=fn_tt_tt_1</t>
  </si>
  <si>
    <t>http://www.imdb.com/title/tt0176783/?ref_=fn_tt_tt_1</t>
  </si>
  <si>
    <t>http://www.imdb.com/title/tt0120613/?ref_=fn_tt_tt_1</t>
  </si>
  <si>
    <t>http://www.imdb.com/title/tt0437232/?ref_=fn_tt_tt_1</t>
  </si>
  <si>
    <t>http://www.imdb.com/title/tt0218619/?ref_=fn_tt_tt_1</t>
  </si>
  <si>
    <t>http://www.imdb.com/title/tt0113463/?ref_=fn_tt_tt_1</t>
  </si>
  <si>
    <t>http://www.imdb.com/title/tt0808244/?ref_=fn_tt_tt_1</t>
  </si>
  <si>
    <t>http://www.imdb.com/title/tt0077296/?ref_=fn_tt_tt_1</t>
  </si>
  <si>
    <t>Iran</t>
  </si>
  <si>
    <t>http://www.imdb.com/title/tt2473794/?ref_=fn_tt_tt_1</t>
  </si>
  <si>
    <t>http://www.imdb.com/title/tt0280653/?ref_=fn_tt_tt_1</t>
  </si>
  <si>
    <t>http://www.imdb.com/title/tt0981072/?ref_=fn_tt_tt_1</t>
  </si>
  <si>
    <t>http://www.imdb.com/title/tt0466893/?ref_=fn_tt_tt_1</t>
  </si>
  <si>
    <t>http://www.imdb.com/title/tt1185266/?ref_=fn_tt_tt_1</t>
  </si>
  <si>
    <t>http://www.imdb.com/title/tt0817177/?ref_=fn_tt_tt_1</t>
  </si>
  <si>
    <t>http://www.imdb.com/title/tt0388795/?ref_=fn_tt_tt_1</t>
  </si>
  <si>
    <t>http://www.imdb.com/title/tt0112697/?ref_=fn_tt_tt_1</t>
  </si>
  <si>
    <t>http://www.imdb.com/title/tt0297884/?ref_=fn_tt_tt_1</t>
  </si>
  <si>
    <t>http://www.imdb.com/title/tt2637294/?ref_=fn_tt_tt_1</t>
  </si>
  <si>
    <t>http://www.imdb.com/title/tt0180073/?ref_=fn_tt_tt_1</t>
  </si>
  <si>
    <t>http://www.imdb.com/title/tt1931533/?ref_=fn_tt_tt_1</t>
  </si>
  <si>
    <t>http://www.imdb.com/title/tt0182000/?ref_=fn_tt_tt_1</t>
  </si>
  <si>
    <t>http://www.imdb.com/title/tt1441395/?ref_=fn_tt_tt_1</t>
  </si>
  <si>
    <t>http://www.imdb.com/title/tt0093105/?ref_=fn_tt_tt_1</t>
  </si>
  <si>
    <t>http://www.imdb.com/title/tt1584131/?ref_=fn_tt_tt_1</t>
  </si>
  <si>
    <t>http://www.imdb.com/title/tt1702443/?ref_=fn_tt_tt_1</t>
  </si>
  <si>
    <t>http://www.imdb.com/title/tt0947798/?ref_=fn_tt_tt_1</t>
  </si>
  <si>
    <t>http://www.imdb.com/title/tt0071562/?ref_=fn_tt_tt_1</t>
  </si>
  <si>
    <t>http://www.imdb.com/title/tt0206275/?ref_=fn_tt_tt_1</t>
  </si>
  <si>
    <t>http://www.imdb.com/title/tt0095742/?ref_=fn_tt_tt_1</t>
  </si>
  <si>
    <t>http://www.imdb.com/title/tt4257926/?ref_=fn_tt_tt_1</t>
  </si>
  <si>
    <t>http://www.imdb.com/title/tt0242423/?ref_=fn_tt_tt_1</t>
  </si>
  <si>
    <t>http://www.imdb.com/title/tt0096487/?ref_=fn_tt_tt_1</t>
  </si>
  <si>
    <t>http://www.imdb.com/title/tt2170593/?ref_=fn_tt_tt_1</t>
  </si>
  <si>
    <t>http://www.imdb.com/title/tt1826590/?ref_=fn_tt_tt_1</t>
  </si>
  <si>
    <t>http://www.imdb.com/title/tt0147800/?ref_=fn_tt_tt_1</t>
  </si>
  <si>
    <t>http://www.imdb.com/title/tt0241760/?ref_=fn_tt_tt_1</t>
  </si>
  <si>
    <t>http://www.imdb.com/title/tt0107659/?ref_=fn_tt_tt_1</t>
  </si>
  <si>
    <t>http://www.imdb.com/title/tt4052882/?ref_=fn_tt_tt_1</t>
  </si>
  <si>
    <t>http://www.imdb.com/title/tt0289879/?ref_=fn_tt_tt_1</t>
  </si>
  <si>
    <t>http://www.imdb.com/title/tt0184907/?ref_=fn_tt_tt_1</t>
  </si>
  <si>
    <t>http://www.imdb.com/title/tt0937375/?ref_=fn_tt_tt_1</t>
  </si>
  <si>
    <t>http://www.imdb.com/title/tt0118665/?ref_=fn_tt_tt_1</t>
  </si>
  <si>
    <t>http://www.imdb.com/title/tt0120609/?ref_=fn_tt_tt_1</t>
  </si>
  <si>
    <t>http://www.imdb.com/title/tt0116493/?ref_=fn_tt_tt_1</t>
  </si>
  <si>
    <t>http://www.imdb.com/title/tt0099253/?ref_=fn_tt_tt_1</t>
  </si>
  <si>
    <t>http://www.imdb.com/title/tt2011159/?ref_=fn_tt_tt_1</t>
  </si>
  <si>
    <t>http://www.imdb.com/title/tt0884328/?ref_=fn_tt_tt_1</t>
  </si>
  <si>
    <t>http://www.imdb.com/title/tt0470752/?ref_=fn_tt_tt_1</t>
  </si>
  <si>
    <t>http://www.imdb.com/title/tt0120601/?ref_=fn_tt_tt_1</t>
  </si>
  <si>
    <t>http://www.imdb.com/title/tt0269341/?ref_=fn_tt_tt_1</t>
  </si>
  <si>
    <t>http://www.imdb.com/title/tt2183034/?ref_=fn_tt_tt_1</t>
  </si>
  <si>
    <t>http://www.imdb.com/title/tt0250224/?ref_=fn_tt_tt_1</t>
  </si>
  <si>
    <t>http://www.imdb.com/title/tt0469263/?ref_=fn_tt_tt_1</t>
  </si>
  <si>
    <t>http://www.imdb.com/title/tt0120531/?ref_=fn_tt_tt_1</t>
  </si>
  <si>
    <t>http://www.imdb.com/title/tt3170832/?ref_=fn_tt_tt_1</t>
  </si>
  <si>
    <t>http://www.imdb.com/title/tt0120654/?ref_=fn_tt_tt_1</t>
  </si>
  <si>
    <t>http://www.imdb.com/title/tt0111127/?ref_=fn_tt_tt_1</t>
  </si>
  <si>
    <t>http://www.imdb.com/title/tt0144168/?ref_=fn_tt_tt_1</t>
  </si>
  <si>
    <t>http://www.imdb.com/title/tt0172726/?ref_=fn_tt_tt_1</t>
  </si>
  <si>
    <t>http://www.imdb.com/title/tt0120577/?ref_=fn_tt_tt_1</t>
  </si>
  <si>
    <t>http://www.imdb.com/title/tt0258470/?ref_=fn_tt_tt_1</t>
  </si>
  <si>
    <t>http://www.imdb.com/title/tt0188453/?ref_=fn_tt_tt_1</t>
  </si>
  <si>
    <t>http://www.imdb.com/title/tt1711425/?ref_=fn_tt_tt_1</t>
  </si>
  <si>
    <t>http://www.imdb.com/title/tt0416185/?ref_=fn_tt_tt_1</t>
  </si>
  <si>
    <t>http://www.imdb.com/title/tt1814621/?ref_=fn_tt_tt_1</t>
  </si>
  <si>
    <t>http://www.imdb.com/title/tt1352824/?ref_=fn_tt_tt_1</t>
  </si>
  <si>
    <t>http://www.imdb.com/title/tt0116269/?ref_=fn_tt_tt_1</t>
  </si>
  <si>
    <t>http://www.imdb.com/title/tt0419749/?ref_=fn_tt_tt_1</t>
  </si>
  <si>
    <t>http://www.imdb.com/title/tt1659337/?ref_=fn_tt_tt_1</t>
  </si>
  <si>
    <t>http://www.imdb.com/title/tt0104215/?ref_=fn_tt_tt_1</t>
  </si>
  <si>
    <t>http://www.imdb.com/title/tt0420609/?ref_=fn_tt_tt_1</t>
  </si>
  <si>
    <t>http://www.imdb.com/title/tt0218378/?ref_=fn_tt_tt_1</t>
  </si>
  <si>
    <t>http://www.imdb.com/title/tt1524575/?ref_=fn_tt_tt_1</t>
  </si>
  <si>
    <t>http://www.imdb.com/title/tt1478964/?ref_=fn_tt_tt_1</t>
  </si>
  <si>
    <t>http://www.imdb.com/title/tt1911644/?ref_=fn_tt_tt_1</t>
  </si>
  <si>
    <t>http://www.imdb.com/title/tt4939066/?ref_=fn_tt_tt_1</t>
  </si>
  <si>
    <t>http://www.imdb.com/title/tt0305396/?ref_=fn_tt_tt_1</t>
  </si>
  <si>
    <t>http://www.imdb.com/title/tt1045772/?ref_=fn_tt_tt_1</t>
  </si>
  <si>
    <t>http://www.imdb.com/title/tt0168786/?ref_=fn_tt_tt_1</t>
  </si>
  <si>
    <t>http://www.imdb.com/title/tt0283530/?ref_=fn_tt_tt_1</t>
  </si>
  <si>
    <t>http://www.imdb.com/title/tt0108399/?ref_=fn_tt_tt_1</t>
  </si>
  <si>
    <t>http://www.imdb.com/title/tt1216520/?ref_=fn_tt_tt_1</t>
  </si>
  <si>
    <t>http://www.imdb.com/title/tt0104348/?ref_=fn_tt_tt_1</t>
  </si>
  <si>
    <t>http://www.imdb.com/title/tt0954947/?ref_=fn_tt_tt_1</t>
  </si>
  <si>
    <t>http://www.imdb.com/title/tt0083722/?ref_=fn_tt_tt_1</t>
  </si>
  <si>
    <t>http://www.imdb.com/title/tt1232783/?ref_=fn_tt_tt_1</t>
  </si>
  <si>
    <t>http://www.imdb.com/title/tt0029442/?ref_=fn_tt_tt_1</t>
  </si>
  <si>
    <t>http://www.imdb.com/title/tt0805564/?ref_=fn_tt_tt_1</t>
  </si>
  <si>
    <t>http://www.imdb.com/title/tt0914798/?ref_=fn_tt_tt_1</t>
  </si>
  <si>
    <t>http://www.imdb.com/title/tt0168629/?ref_=fn_tt_tt_1</t>
  </si>
  <si>
    <t>http://www.imdb.com/title/tt0119843/?ref_=fn_tt_tt_1</t>
  </si>
  <si>
    <t>http://www.imdb.com/title/tt0116378/?ref_=fn_tt_tt_1</t>
  </si>
  <si>
    <t>http://www.imdb.com/title/tt1294213/?ref_=fn_tt_tt_1</t>
  </si>
  <si>
    <t>http://www.imdb.com/title/tt0985694/?ref_=fn_tt_tt_1</t>
  </si>
  <si>
    <t>http://www.imdb.com/title/tt1194417/?ref_=fn_tt_tt_1</t>
  </si>
  <si>
    <t>http://www.imdb.com/title/tt0095489/?ref_=fn_tt_tt_1</t>
  </si>
  <si>
    <t>http://www.imdb.com/title/tt0473102/?ref_=fn_tt_tt_1</t>
  </si>
  <si>
    <t>http://www.imdb.com/title/tt0070047/?ref_=fn_tt_tt_1</t>
  </si>
  <si>
    <t>http://www.imdb.com/title/tt0073195/?ref_=fn_tt_tt_1</t>
  </si>
  <si>
    <t>http://www.imdb.com/title/tt0163651/?ref_=fn_tt_tt_1</t>
  </si>
  <si>
    <t>http://www.imdb.com/title/tt0091129/?ref_=fn_tt_tt_1</t>
  </si>
  <si>
    <t>http://www.imdb.com/title/tt1621045/?ref_=fn_tt_tt_1</t>
  </si>
  <si>
    <t>http://www.imdb.com/title/tt0303714/?ref_=fn_tt_tt_1</t>
  </si>
  <si>
    <t>http://www.imdb.com/title/tt0084726/?ref_=fn_tt_tt_1</t>
  </si>
  <si>
    <t>http://www.imdb.com/title/tt0109040/?ref_=fn_tt_tt_1</t>
  </si>
  <si>
    <t>http://www.imdb.com/title/tt0086567/?ref_=fn_tt_tt_1</t>
  </si>
  <si>
    <t>http://www.imdb.com/title/tt0090329/?ref_=fn_tt_tt_1</t>
  </si>
  <si>
    <t>http://www.imdb.com/title/tt1591479/?ref_=fn_tt_tt_1</t>
  </si>
  <si>
    <t>http://www.imdb.com/title/tt0462590/?ref_=fn_tt_tt_1</t>
  </si>
  <si>
    <t>http://www.imdb.com/title/tt0115641/?ref_=fn_tt_tt_1</t>
  </si>
  <si>
    <t>http://www.imdb.com/title/tt0119396/?ref_=fn_tt_tt_1</t>
  </si>
  <si>
    <t>http://www.imdb.com/title/tt0481536/?ref_=fn_tt_tt_1</t>
  </si>
  <si>
    <t>http://www.imdb.com/title/tt1706593/?ref_=fn_tt_tt_1</t>
  </si>
  <si>
    <t>http://www.imdb.com/title/tt0086619/?ref_=fn_tt_tt_1</t>
  </si>
  <si>
    <t>http://www.imdb.com/title/tt0081633/?ref_=fn_tt_tt_1</t>
  </si>
  <si>
    <t>http://www.imdb.com/title/tt0275022/?ref_=fn_tt_tt_1</t>
  </si>
  <si>
    <t>http://www.imdb.com/title/tt1636826/?ref_=fn_tt_tt_1</t>
  </si>
  <si>
    <t>http://www.imdb.com/title/tt0066206/?ref_=fn_tt_tt_1</t>
  </si>
  <si>
    <t>GP</t>
  </si>
  <si>
    <t>http://www.imdb.com/title/tt0265459/?ref_=fn_tt_tt_1</t>
  </si>
  <si>
    <t>http://www.imdb.com/title/tt1082868/?ref_=fn_tt_tt_1</t>
  </si>
  <si>
    <t>http://www.imdb.com/title/tt0406759/?ref_=fn_tt_tt_1</t>
  </si>
  <si>
    <t>http://www.imdb.com/title/tt0359517/?ref_=fn_tt_tt_1</t>
  </si>
  <si>
    <t>http://www.imdb.com/title/tt0278488/?ref_=fn_tt_tt_1</t>
  </si>
  <si>
    <t>http://www.imdb.com/title/tt0104940/?ref_=fn_tt_tt_1</t>
  </si>
  <si>
    <t>http://www.imdb.com/title/tt0120679/?ref_=fn_tt_tt_1</t>
  </si>
  <si>
    <t>http://www.imdb.com/title/tt2215719/?ref_=fn_tt_tt_1</t>
  </si>
  <si>
    <t>http://www.imdb.com/title/tt2582846/?ref_=fn_tt_tt_1</t>
  </si>
  <si>
    <t>http://www.imdb.com/title/tt0128442/?ref_=fn_tt_tt_1</t>
  </si>
  <si>
    <t>http://www.imdb.com/title/tt2784678/?ref_=fn_tt_tt_1</t>
  </si>
  <si>
    <t>http://www.imdb.com/title/tt0079758/?ref_=fn_tt_tt_1</t>
  </si>
  <si>
    <t>http://www.imdb.com/title/tt0164181/?ref_=fn_tt_tt_1</t>
  </si>
  <si>
    <t>http://www.imdb.com/title/tt1442449/?ref_=fn_tt_tt_1</t>
  </si>
  <si>
    <t>http://www.imdb.com/title/tt2431286/?ref_=fn_tt_tt_1</t>
  </si>
  <si>
    <t>http://www.imdb.com/title/tt0365885/?ref_=fn_tt_tt_1</t>
  </si>
  <si>
    <t>http://www.imdb.com/title/tt0077269/?ref_=fn_tt_tt_1</t>
  </si>
  <si>
    <t>http://www.imdb.com/title/tt0429591/?ref_=fn_tt_tt_1</t>
  </si>
  <si>
    <t>http://www.imdb.com/title/tt3622592/?ref_=fn_tt_tt_1</t>
  </si>
  <si>
    <t>http://www.imdb.com/title/tt0332712/?ref_=fn_tt_tt_1</t>
  </si>
  <si>
    <t>http://www.imdb.com/title/tt1821549/?ref_=fn_tt_tt_1</t>
  </si>
  <si>
    <t>http://www.imdb.com/title/tt0114608/?ref_=fn_tt_tt_1</t>
  </si>
  <si>
    <t>http://www.imdb.com/title/tt0273799/?ref_=fn_tt_tt_1</t>
  </si>
  <si>
    <t>http://www.imdb.com/title/tt1625346/?ref_=fn_tt_tt_1</t>
  </si>
  <si>
    <t>http://www.imdb.com/title/tt0479884/?ref_=fn_tt_tt_1</t>
  </si>
  <si>
    <t>http://www.imdb.com/title/tt0119326/?ref_=fn_tt_tt_1</t>
  </si>
  <si>
    <t>http://www.imdb.com/title/tt0120722/?ref_=fn_tt_tt_1</t>
  </si>
  <si>
    <t>http://www.imdb.com/title/tt1407061/?ref_=fn_tt_tt_1</t>
  </si>
  <si>
    <t>http://www.imdb.com/title/tt1084950/?ref_=fn_tt_tt_1</t>
  </si>
  <si>
    <t>http://www.imdb.com/title/tt0082934/?ref_=fn_tt_tt_1</t>
  </si>
  <si>
    <t>http://www.imdb.com/title/tt0335119/?ref_=fn_tt_tt_1</t>
  </si>
  <si>
    <t>http://www.imdb.com/title/tt0279781/?ref_=fn_tt_tt_1</t>
  </si>
  <si>
    <t>http://www.imdb.com/title/tt2194499/?ref_=fn_tt_tt_1</t>
  </si>
  <si>
    <t>http://www.imdb.com/title/tt1764183/?ref_=fn_tt_tt_1</t>
  </si>
  <si>
    <t>http://www.imdb.com/title/tt2436386/?ref_=fn_tt_tt_1</t>
  </si>
  <si>
    <t>http://www.imdb.com/title/tt1042877/?ref_=fn_tt_tt_1</t>
  </si>
  <si>
    <t>http://www.imdb.com/title/tt0156323/?ref_=fn_tt_tt_1</t>
  </si>
  <si>
    <t>http://www.imdb.com/title/tt0106950/?ref_=fn_tt_tt_1</t>
  </si>
  <si>
    <t>http://www.imdb.com/title/tt0470765/?ref_=fn_tt_tt_1</t>
  </si>
  <si>
    <t>http://www.imdb.com/title/tt0120533/?ref_=fn_tt_tt_1</t>
  </si>
  <si>
    <t>http://www.imdb.com/title/tt0439289/?ref_=fn_tt_tt_1</t>
  </si>
  <si>
    <t>http://www.imdb.com/title/tt0339034/?ref_=fn_tt_tt_1</t>
  </si>
  <si>
    <t>http://www.imdb.com/title/tt0116414/?ref_=fn_tt_tt_1</t>
  </si>
  <si>
    <t>http://www.imdb.com/title/tt0199626/?ref_=fn_tt_tt_1</t>
  </si>
  <si>
    <t>http://www.imdb.com/title/tt1103275/?ref_=fn_tt_tt_1</t>
  </si>
  <si>
    <t>http://www.imdb.com/title/tt0253200/?ref_=fn_tt_tt_1</t>
  </si>
  <si>
    <t>http://www.imdb.com/title/tt0082958/?ref_=fn_tt_tt_1</t>
  </si>
  <si>
    <t>http://www.imdb.com/title/tt0129332/?ref_=fn_tt_tt_1</t>
  </si>
  <si>
    <t>http://www.imdb.com/title/tt0423977/?ref_=fn_tt_tt_1</t>
  </si>
  <si>
    <t>http://www.imdb.com/title/tt0238924/?ref_=fn_tt_tt_1</t>
  </si>
  <si>
    <t>http://www.imdb.com/title/tt1682180/?ref_=fn_tt_tt_1</t>
  </si>
  <si>
    <t>http://www.imdb.com/title/tt0804505/?ref_=fn_tt_tt_1</t>
  </si>
  <si>
    <t>http://www.imdb.com/title/tt0361715/?ref_=fn_tt_tt_1</t>
  </si>
  <si>
    <t>http://www.imdb.com/title/tt1235796/?ref_=fn_tt_tt_1</t>
  </si>
  <si>
    <t>http://www.imdb.com/title/tt0222851/?ref_=fn_tt_tt_1</t>
  </si>
  <si>
    <t>http://www.imdb.com/title/tt0271259/?ref_=fn_tt_tt_1</t>
  </si>
  <si>
    <t>http://www.imdb.com/title/tt0118901/?ref_=fn_tt_tt_1</t>
  </si>
  <si>
    <t>http://www.imdb.com/title/tt0815178/?ref_=fn_tt_tt_1</t>
  </si>
  <si>
    <t>http://www.imdb.com/title/tt1730687/?ref_=fn_tt_tt_1</t>
  </si>
  <si>
    <t>http://www.imdb.com/title/tt0399095/?ref_=fn_tt_tt_1</t>
  </si>
  <si>
    <t>http://www.imdb.com/title/tt0120618/?ref_=fn_tt_tt_1</t>
  </si>
  <si>
    <t>http://www.imdb.com/title/tt0284978/?ref_=fn_tt_tt_1</t>
  </si>
  <si>
    <t>http://www.imdb.com/title/tt1486193/?ref_=fn_tt_tt_1</t>
  </si>
  <si>
    <t>Georgia</t>
  </si>
  <si>
    <t>http://www.imdb.com/title/tt1187064/?ref_=fn_tt_tt_1</t>
  </si>
  <si>
    <t>http://www.imdb.com/title/tt3453052/?ref_=fn_tt_tt_1</t>
  </si>
  <si>
    <t>http://www.imdb.com/title/tt1929263/?ref_=fn_tt_tt_1</t>
  </si>
  <si>
    <t>http://www.imdb.com/title/tt0208092/?ref_=fn_tt_tt_1</t>
  </si>
  <si>
    <t>http://www.imdb.com/title/tt2598580/?ref_=fn_tt_tt_1</t>
  </si>
  <si>
    <t>http://www.imdb.com/title/tt0098084/?ref_=fn_tt_tt_1</t>
  </si>
  <si>
    <t>http://www.imdb.com/title/tt1034302/?ref_=fn_tt_tt_1</t>
  </si>
  <si>
    <t>http://www.imdb.com/title/tt0087363/?ref_=fn_tt_tt_1</t>
  </si>
  <si>
    <t>http://www.imdb.com/title/tt0076759/?ref_=fn_tt_tt_1</t>
  </si>
  <si>
    <t>http://www.imdb.com/title/tt1860213/?ref_=fn_tt_tt_1</t>
  </si>
  <si>
    <t>http://www.imdb.com/title/tt0059113/?ref_=fn_tt_tt_1</t>
  </si>
  <si>
    <t>http://www.imdb.com/title/tt0962726/?ref_=fn_tt_tt_1</t>
  </si>
  <si>
    <t>http://www.imdb.com/title/tt0964517/?ref_=fn_tt_tt_1</t>
  </si>
  <si>
    <t>http://www.imdb.com/title/tt0493430/?ref_=fn_tt_tt_1</t>
  </si>
  <si>
    <t>http://www.imdb.com/title/tt0104952/?ref_=fn_tt_tt_1</t>
  </si>
  <si>
    <t>http://www.imdb.com/title/tt1355630/?ref_=fn_tt_tt_1</t>
  </si>
  <si>
    <t>http://www.imdb.com/title/tt2968804/?ref_=fn_tt_tt_1</t>
  </si>
  <si>
    <t>http://www.imdb.com/title/tt0097815/?ref_=fn_tt_tt_1</t>
  </si>
  <si>
    <t>http://www.imdb.com/title/tt0964587/?ref_=fn_tt_tt_1</t>
  </si>
  <si>
    <t>http://www.imdb.com/title/tt0183649/?ref_=fn_tt_tt_1</t>
  </si>
  <si>
    <t>http://www.imdb.com/title/tt0281358/?ref_=fn_tt_tt_1</t>
  </si>
  <si>
    <t>http://www.imdb.com/title/tt0112818/?ref_=fn_tt_tt_1</t>
  </si>
  <si>
    <t>http://www.imdb.com/title/tt0139134/?ref_=fn_tt_tt_1</t>
  </si>
  <si>
    <t>http://www.imdb.com/title/tt1233227/?ref_=fn_tt_tt_1</t>
  </si>
  <si>
    <t>http://www.imdb.com/title/tt0082517/?ref_=fn_tt_tt_1</t>
  </si>
  <si>
    <t>http://www.imdb.com/title/tt0416212/?ref_=fn_tt_tt_1</t>
  </si>
  <si>
    <t>http://www.imdb.com/title/tt0250310/?ref_=fn_tt_tt_1</t>
  </si>
  <si>
    <t>http://www.imdb.com/title/tt0105217/?ref_=fn_tt_tt_1</t>
  </si>
  <si>
    <t>http://www.imdb.com/title/tt0077531/?ref_=fn_tt_tt_1</t>
  </si>
  <si>
    <t>http://www.imdb.com/title/tt0091276/?ref_=fn_tt_tt_1</t>
  </si>
  <si>
    <t>http://www.imdb.com/title/tt2381111/?ref_=fn_tt_tt_1</t>
  </si>
  <si>
    <t>http://www.imdb.com/title/tt0072684/?ref_=fn_tt_tt_1</t>
  </si>
  <si>
    <t>http://www.imdb.com/title/tt0253798/?ref_=fn_tt_tt_1</t>
  </si>
  <si>
    <t>http://www.imdb.com/title/tt0213790/?ref_=fn_tt_tt_1</t>
  </si>
  <si>
    <t>http://www.imdb.com/title/tt1441951/?ref_=fn_tt_tt_1</t>
  </si>
  <si>
    <t>http://www.imdb.com/title/tt0246989/?ref_=fn_tt_tt_1</t>
  </si>
  <si>
    <t>http://www.imdb.com/title/tt0264616/?ref_=fn_tt_tt_1</t>
  </si>
  <si>
    <t>http://www.imdb.com/title/tt2404425/?ref_=fn_tt_tt_1</t>
  </si>
  <si>
    <t>http://www.imdb.com/title/tt0362269/?ref_=fn_tt_tt_1</t>
  </si>
  <si>
    <t>http://www.imdb.com/title/tt0106308/?ref_=fn_tt_tt_1</t>
  </si>
  <si>
    <t>http://www.imdb.com/title/tt0240900/?ref_=fn_tt_tt_1</t>
  </si>
  <si>
    <t>http://www.imdb.com/title/tt0108550/?ref_=fn_tt_tt_1</t>
  </si>
  <si>
    <t>http://www.imdb.com/title/tt0377992/?ref_=fn_tt_tt_1</t>
  </si>
  <si>
    <t>http://www.imdb.com/title/tt0383694/?ref_=fn_tt_tt_1</t>
  </si>
  <si>
    <t>http://www.imdb.com/title/tt0280720/?ref_=fn_tt_tt_1</t>
  </si>
  <si>
    <t>http://www.imdb.com/title/tt0114113/?ref_=fn_tt_tt_1</t>
  </si>
  <si>
    <t>http://www.imdb.com/title/tt2042568/?ref_=fn_tt_tt_1</t>
  </si>
  <si>
    <t>http://www.imdb.com/title/tt0184791/?ref_=fn_tt_tt_1</t>
  </si>
  <si>
    <t>http://www.imdb.com/title/tt0102782/?ref_=fn_tt_tt_1</t>
  </si>
  <si>
    <t>http://www.imdb.com/title/tt0066090/?ref_=fn_tt_tt_1</t>
  </si>
  <si>
    <t>http://www.imdb.com/title/tt0368222/?ref_=fn_tt_tt_1</t>
  </si>
  <si>
    <t>http://www.imdb.com/title/tt0424908/?ref_=fn_tt_tt_1</t>
  </si>
  <si>
    <t>http://www.imdb.com/title/tt1233192/?ref_=fn_tt_tt_1</t>
  </si>
  <si>
    <t>http://www.imdb.com/title/tt1132626/?ref_=fn_tt_tt_1</t>
  </si>
  <si>
    <t>http://www.imdb.com/title/tt0065895/?ref_=fn_tt_tt_1</t>
  </si>
  <si>
    <t>http://www.imdb.com/title/tt1592873/?ref_=fn_tt_tt_1</t>
  </si>
  <si>
    <t>http://www.imdb.com/title/tt0382765/?ref_=fn_tt_tt_1</t>
  </si>
  <si>
    <t>http://www.imdb.com/title/tt0122541/?ref_=fn_tt_tt_1</t>
  </si>
  <si>
    <t>http://www.imdb.com/title/tt1709143/?ref_=fn_tt_tt_1</t>
  </si>
  <si>
    <t>http://www.imdb.com/title/tt0273517/?ref_=fn_tt_tt_1</t>
  </si>
  <si>
    <t>http://www.imdb.com/title/tt0062622/?ref_=fn_tt_tt_1</t>
  </si>
  <si>
    <t>http://www.imdb.com/title/tt0083866/?ref_=fn_tt_tt_1</t>
  </si>
  <si>
    <t>http://www.imdb.com/title/tt0419843/?ref_=fn_tt_tt_1</t>
  </si>
  <si>
    <t>http://www.imdb.com/title/tt0313300/?ref_=fn_tt_tt_1</t>
  </si>
  <si>
    <t>http://www.imdb.com/title/tt0108320/?ref_=fn_tt_tt_1</t>
  </si>
  <si>
    <t>http://www.imdb.com/title/tt4051832/?ref_=fn_tt_tt_1</t>
  </si>
  <si>
    <t>http://www.imdb.com/title/tt0119217/?ref_=fn_tt_tt_1</t>
  </si>
  <si>
    <t>http://www.imdb.com/title/tt3658772/?ref_=fn_tt_tt_1</t>
  </si>
  <si>
    <t>http://www.imdb.com/title/tt0489270/?ref_=fn_tt_tt_1</t>
  </si>
  <si>
    <t>http://www.imdb.com/title/tt0083131/?ref_=fn_tt_tt_1</t>
  </si>
  <si>
    <t>http://www.imdb.com/title/tt0204946/?ref_=fn_tt_tt_1</t>
  </si>
  <si>
    <t>http://www.imdb.com/title/tt4094724/?ref_=fn_tt_tt_1</t>
  </si>
  <si>
    <t>http://www.imdb.com/title/tt0160862/?ref_=fn_tt_tt_1</t>
  </si>
  <si>
    <t>http://www.imdb.com/title/tt0890870/?ref_=fn_tt_tt_1</t>
  </si>
  <si>
    <t>http://www.imdb.com/title/tt0375210/?ref_=fn_tt_tt_1</t>
  </si>
  <si>
    <t>http://www.imdb.com/title/tt0455612/?ref_=fn_tt_tt_1</t>
  </si>
  <si>
    <t>http://www.imdb.com/title/tt0090863/?ref_=fn_tt_tt_1</t>
  </si>
  <si>
    <t>http://www.imdb.com/title/tt0056197/?ref_=fn_tt_tt_1</t>
  </si>
  <si>
    <t>http://www.imdb.com/title/tt0104868/?ref_=fn_tt_tt_1</t>
  </si>
  <si>
    <t>http://www.imdb.com/title/tt0391198/?ref_=fn_tt_tt_1</t>
  </si>
  <si>
    <t>http://www.imdb.com/title/tt0116483/?ref_=fn_tt_tt_1</t>
  </si>
  <si>
    <t>http://www.imdb.com/title/tt0263488/?ref_=fn_tt_tt_1</t>
  </si>
  <si>
    <t>http://www.imdb.com/title/tt0096928/?ref_=fn_tt_tt_1</t>
  </si>
  <si>
    <t>http://www.imdb.com/title/tt0063385/?ref_=fn_tt_tt_1</t>
  </si>
  <si>
    <t>http://www.imdb.com/title/tt1412386/?ref_=fn_tt_tt_1</t>
  </si>
  <si>
    <t>http://www.imdb.com/title/tt0265632/?ref_=fn_tt_tt_1</t>
  </si>
  <si>
    <t>http://www.imdb.com/title/tt0089530/?ref_=fn_tt_tt_1</t>
  </si>
  <si>
    <t>http://www.imdb.com/title/tt0088944/?ref_=fn_tt_tt_1</t>
  </si>
  <si>
    <t>http://www.imdb.com/title/tt3882082/?ref_=fn_tt_tt_1</t>
  </si>
  <si>
    <t>http://www.imdb.com/title/tt1314655/?ref_=fn_tt_tt_1</t>
  </si>
  <si>
    <t>http://www.imdb.com/title/tt0293815/?ref_=fn_tt_tt_1</t>
  </si>
  <si>
    <t>http://www.imdb.com/title/tt3195644/?ref_=fn_tt_tt_1</t>
  </si>
  <si>
    <t>http://www.imdb.com/title/tt0089461/?ref_=fn_tt_tt_1</t>
  </si>
  <si>
    <t>http://www.imdb.com/title/tt0104692/?ref_=fn_tt_tt_1</t>
  </si>
  <si>
    <t>http://www.imdb.com/title/tt0981227/?ref_=fn_tt_tt_1</t>
  </si>
  <si>
    <t>http://www.imdb.com/title/tt0120655/?ref_=fn_tt_tt_1</t>
  </si>
  <si>
    <t>http://www.imdb.com/title/tt0280460/?ref_=fn_tt_tt_1</t>
  </si>
  <si>
    <t>http://www.imdb.com/title/tt0086491/?ref_=fn_tt_tt_1</t>
  </si>
  <si>
    <t>http://www.imdb.com/title/tt0098206/?ref_=fn_tt_tt_1</t>
  </si>
  <si>
    <t>http://www.imdb.com/title/tt0110399/?ref_=fn_tt_tt_1</t>
  </si>
  <si>
    <t>http://www.imdb.com/title/tt0283026/?ref_=fn_tt_tt_1</t>
  </si>
  <si>
    <t>http://www.imdb.com/title/tt0424993/?ref_=fn_tt_tt_1</t>
  </si>
  <si>
    <t>http://www.imdb.com/title/tt0127723/?ref_=fn_tt_tt_1</t>
  </si>
  <si>
    <t>http://www.imdb.com/title/tt0086066/?ref_=fn_tt_tt_1</t>
  </si>
  <si>
    <t>http://www.imdb.com/title/tt2788732/?ref_=fn_tt_tt_1</t>
  </si>
  <si>
    <t>http://www.imdb.com/title/tt0085407/?ref_=fn_tt_tt_1</t>
  </si>
  <si>
    <t>http://www.imdb.com/title/tt2752772/?ref_=fn_tt_tt_1</t>
  </si>
  <si>
    <t>http://www.imdb.com/title/tt1876451/?ref_=fn_tt_tt_1</t>
  </si>
  <si>
    <t>http://www.imdb.com/title/tt0242998/?ref_=fn_tt_tt_1</t>
  </si>
  <si>
    <t>http://www.imdb.com/title/tt1220198/?ref_=fn_tt_tt_1</t>
  </si>
  <si>
    <t>http://www.imdb.com/title/tt0420087/?ref_=fn_tt_tt_1</t>
  </si>
  <si>
    <t>http://www.imdb.com/title/tt0107079/?ref_=fn_tt_tt_1</t>
  </si>
  <si>
    <t>http://www.imdb.com/title/tt0089348/?ref_=fn_tt_tt_1</t>
  </si>
  <si>
    <t>http://www.imdb.com/title/tt0403455/?ref_=fn_tt_tt_1</t>
  </si>
  <si>
    <t>http://www.imdb.com/title/tt0128445/?ref_=fn_tt_tt_1</t>
  </si>
  <si>
    <t>http://www.imdb.com/title/tt1564585/?ref_=fn_tt_tt_1</t>
  </si>
  <si>
    <t>http://www.imdb.com/title/tt2555736/?ref_=fn_tt_tt_1</t>
  </si>
  <si>
    <t>http://www.imdb.com/title/tt0846308/?ref_=fn_tt_tt_1</t>
  </si>
  <si>
    <t>http://www.imdb.com/title/tt0380623/?ref_=fn_tt_tt_1</t>
  </si>
  <si>
    <t>http://www.imdb.com/title/tt0100168/?ref_=fn_tt_tt_1</t>
  </si>
  <si>
    <t>http://www.imdb.com/title/tt0240468/?ref_=fn_tt_tt_1</t>
  </si>
  <si>
    <t>http://www.imdb.com/title/tt0100814/?ref_=fn_tt_tt_1</t>
  </si>
  <si>
    <t>http://www.imdb.com/title/tt0295700/?ref_=fn_tt_tt_1</t>
  </si>
  <si>
    <t>http://www.imdb.com/title/tt0081071/?ref_=fn_tt_tt_1</t>
  </si>
  <si>
    <t>http://www.imdb.com/title/tt0142192/?ref_=fn_tt_tt_1</t>
  </si>
  <si>
    <t>http://www.imdb.com/title/tt1935179/?ref_=fn_tt_tt_1</t>
  </si>
  <si>
    <t>http://www.imdb.com/title/tt0499554/?ref_=fn_tt_tt_1</t>
  </si>
  <si>
    <t>http://www.imdb.com/title/tt2515086/?ref_=fn_tt_tt_1</t>
  </si>
  <si>
    <t>http://www.imdb.com/title/tt1092633/?ref_=fn_tt_tt_1</t>
  </si>
  <si>
    <t>http://www.imdb.com/title/tt0314166/?ref_=fn_tt_tt_1</t>
  </si>
  <si>
    <t>http://www.imdb.com/title/tt1655420/?ref_=fn_tt_tt_1</t>
  </si>
  <si>
    <t>http://www.imdb.com/title/tt0365485/?ref_=fn_tt_tt_1</t>
  </si>
  <si>
    <t>http://www.imdb.com/title/tt0119572/?ref_=fn_tt_tt_1</t>
  </si>
  <si>
    <t>http://www.imdb.com/title/tt4178092/?ref_=fn_tt_tt_1</t>
  </si>
  <si>
    <t>http://www.imdb.com/title/tt0399862/?ref_=fn_tt_tt_1</t>
  </si>
  <si>
    <t>http://www.imdb.com/title/tt0192071/?ref_=fn_tt_tt_1</t>
  </si>
  <si>
    <t>http://www.imdb.com/title/tt0151804/?ref_=fn_tt_tt_1</t>
  </si>
  <si>
    <t>http://www.imdb.com/title/tt0157503/?ref_=fn_tt_tt_1</t>
  </si>
  <si>
    <t>http://www.imdb.com/title/tt1126590/?ref_=fn_tt_tt_1</t>
  </si>
  <si>
    <t>http://www.imdb.com/title/tt0124198/?ref_=fn_tt_tt_1</t>
  </si>
  <si>
    <t>http://www.imdb.com/title/tt0368975/?ref_=fn_tt_tt_1</t>
  </si>
  <si>
    <t>http://www.imdb.com/title/tt0086984/?ref_=fn_tt_tt_1</t>
  </si>
  <si>
    <t>http://www.imdb.com/title/tt1470023/?ref_=fn_tt_tt_1</t>
  </si>
  <si>
    <t>http://www.imdb.com/title/tt0301199/?ref_=fn_tt_tt_1</t>
  </si>
  <si>
    <t>http://www.imdb.com/title/tt1333125/?ref_=fn_tt_tt_1</t>
  </si>
  <si>
    <t>http://www.imdb.com/title/tt0785007/?ref_=fn_tt_tt_1</t>
  </si>
  <si>
    <t>http://www.imdb.com/title/tt1307068/?ref_=fn_tt_tt_1</t>
  </si>
  <si>
    <t>http://www.imdb.com/title/tt1477837/?ref_=fn_tt_tt_1</t>
  </si>
  <si>
    <t>http://www.imdb.com/title/tt0460627/?ref_=fn_tt_tt_1</t>
  </si>
  <si>
    <t>http://www.imdb.com/title/tt0120586/?ref_=fn_tt_tt_1</t>
  </si>
  <si>
    <t>http://www.imdb.com/title/tt1748227/?ref_=fn_tt_tt_1</t>
  </si>
  <si>
    <t>http://www.imdb.com/title/tt0350194/?ref_=fn_tt_tt_1</t>
  </si>
  <si>
    <t>http://www.imdb.com/title/tt0166896/?ref_=fn_tt_tt_1</t>
  </si>
  <si>
    <t>http://www.imdb.com/title/tt0231448/?ref_=fn_tt_tt_1</t>
  </si>
  <si>
    <t>http://www.imdb.com/title/tt2170299/?ref_=fn_tt_tt_1</t>
  </si>
  <si>
    <t>http://www.imdb.com/title/tt0425413/?ref_=fn_tt_tt_1</t>
  </si>
  <si>
    <t>http://www.imdb.com/title/tt0082507/?ref_=fn_tt_tt_1</t>
  </si>
  <si>
    <t>http://www.imdb.com/title/tt2883434/?ref_=fn_tt_tt_1</t>
  </si>
  <si>
    <t>http://www.imdb.com/title/tt0279286/?ref_=fn_tt_tt_1</t>
  </si>
  <si>
    <t>http://www.imdb.com/title/tt0462504/?ref_=fn_tt_tt_1</t>
  </si>
  <si>
    <t>http://www.imdb.com/title/tt1772288/?ref_=fn_tt_tt_1</t>
  </si>
  <si>
    <t>http://www.imdb.com/title/tt1588334/?ref_=fn_tt_tt_1</t>
  </si>
  <si>
    <t>http://www.imdb.com/title/tt1985017/?ref_=fn_tt_tt_1</t>
  </si>
  <si>
    <t>http://www.imdb.com/title/tt0107983/?ref_=fn_tt_tt_1</t>
  </si>
  <si>
    <t>http://www.imdb.com/title/tt0165854/?ref_=fn_tt_tt_1</t>
  </si>
  <si>
    <t>http://www.imdb.com/title/tt0375679/?ref_=fn_tt_tt_1</t>
  </si>
  <si>
    <t>http://www.imdb.com/title/tt0200720/?ref_=fn_tt_tt_1</t>
  </si>
  <si>
    <t>http://www.imdb.com/title/tt0093483/?ref_=fn_tt_tt_1</t>
  </si>
  <si>
    <t>http://www.imdb.com/title/tt0438315/?ref_=fn_tt_tt_1</t>
  </si>
  <si>
    <t>http://www.imdb.com/title/tt1411664/?ref_=fn_tt_tt_1</t>
  </si>
  <si>
    <t>http://www.imdb.com/title/tt0215545/?ref_=fn_tt_tt_1</t>
  </si>
  <si>
    <t>http://www.imdb.com/title/tt3387542/?ref_=fn_tt_tt_1</t>
  </si>
  <si>
    <t>http://www.imdb.com/title/tt0083113/?ref_=fn_tt_tt_1</t>
  </si>
  <si>
    <t>http://www.imdb.com/title/tt1791682/?ref_=fn_tt_tt_1</t>
  </si>
  <si>
    <t>http://www.imdb.com/title/tt1554091/?ref_=fn_tt_tt_1</t>
  </si>
  <si>
    <t>http://www.imdb.com/title/tt0278731/?ref_=fn_tt_tt_1</t>
  </si>
  <si>
    <t>http://www.imdb.com/title/tt0171356/?ref_=fn_tt_tt_1</t>
  </si>
  <si>
    <t>http://www.imdb.com/title/tt0309912/?ref_=fn_tt_tt_1</t>
  </si>
  <si>
    <t>http://www.imdb.com/title/tt1491044/?ref_=fn_tt_tt_1</t>
  </si>
  <si>
    <t>http://www.imdb.com/title/tt0173716/?ref_=fn_tt_tt_1</t>
  </si>
  <si>
    <t>http://www.imdb.com/title/tt1726669/?ref_=fn_tt_tt_1</t>
  </si>
  <si>
    <t>http://www.imdb.com/title/tt1285309/?ref_=fn_tt_tt_1</t>
  </si>
  <si>
    <t>http://www.imdb.com/title/tt0285861/?ref_=fn_tt_tt_1</t>
  </si>
  <si>
    <t>http://www.imdb.com/title/tt0784972/?ref_=fn_tt_tt_1</t>
  </si>
  <si>
    <t>http://www.imdb.com/title/tt0765120/?ref_=fn_tt_tt_1</t>
  </si>
  <si>
    <t>http://www.imdb.com/title/tt0120709/?ref_=fn_tt_tt_1</t>
  </si>
  <si>
    <t>http://www.imdb.com/title/tt0291502/?ref_=fn_tt_tt_1</t>
  </si>
  <si>
    <t>http://www.imdb.com/title/tt0884224/?ref_=fn_tt_tt_1</t>
  </si>
  <si>
    <t>http://www.imdb.com/title/tt0330099/?ref_=fn_tt_tt_1</t>
  </si>
  <si>
    <t>http://www.imdb.com/title/tt2752688/?ref_=fn_tt_tt_1</t>
  </si>
  <si>
    <t>http://www.imdb.com/title/tt1372686/?ref_=fn_tt_tt_1</t>
  </si>
  <si>
    <t>http://www.imdb.com/title/tt0373024/?ref_=fn_tt_tt_1</t>
  </si>
  <si>
    <t>http://www.imdb.com/title/tt0253126/?ref_=fn_tt_tt_1</t>
  </si>
  <si>
    <t>http://www.imdb.com/title/tt1262981/?ref_=fn_tt_tt_1</t>
  </si>
  <si>
    <t>http://www.imdb.com/title/tt0464196/?ref_=fn_tt_tt_1</t>
  </si>
  <si>
    <t>http://www.imdb.com/title/tt0443496/?ref_=fn_tt_tt_1</t>
  </si>
  <si>
    <t>http://www.imdb.com/title/tt1183923/?ref_=fn_tt_tt_1</t>
  </si>
  <si>
    <t>http://www.imdb.com/title/tt0110857/?ref_=fn_tt_tt_1</t>
  </si>
  <si>
    <t>http://www.imdb.com/title/tt1210039/?ref_=fn_tt_tt_1</t>
  </si>
  <si>
    <t>http://www.imdb.com/title/tt2113659/?ref_=fn_tt_tt_1</t>
  </si>
  <si>
    <t>http://www.imdb.com/title/tt0118577/?ref_=fn_tt_tt_1</t>
  </si>
  <si>
    <t>http://www.imdb.com/title/tt1007018/?ref_=fn_tt_tt_1</t>
  </si>
  <si>
    <t>http://www.imdb.com/title/tt1247662/?ref_=fn_tt_tt_1</t>
  </si>
  <si>
    <t>http://www.imdb.com/title/tt1220220/?ref_=fn_tt_tt_1</t>
  </si>
  <si>
    <t>http://www.imdb.com/title/tt1128071/?ref_=fn_tt_tt_1</t>
  </si>
  <si>
    <t>http://www.imdb.com/title/tt2325977/?ref_=fn_tt_tt_1</t>
  </si>
  <si>
    <t>http://www.imdb.com/title/tt1210071/?ref_=fn_tt_tt_1</t>
  </si>
  <si>
    <t>http://www.imdb.com/title/tt0887719/?ref_=fn_tt_tt_1</t>
  </si>
  <si>
    <t>http://www.imdb.com/title/tt0488604/?ref_=fn_tt_tt_1</t>
  </si>
  <si>
    <t>http://www.imdb.com/title/tt1320291/?ref_=fn_tt_tt_1</t>
  </si>
  <si>
    <t>http://www.imdb.com/title/tt0349416/?ref_=fn_tt_tt_1</t>
  </si>
  <si>
    <t>http://www.imdb.com/title/tt0496436/?ref_=fn_tt_tt_1</t>
  </si>
  <si>
    <t>http://www.imdb.com/title/tt1568139/?ref_=fn_tt_tt_1</t>
  </si>
  <si>
    <t>http://www.imdb.com/title/tt1097643/?ref_=fn_tt_tt_1</t>
  </si>
  <si>
    <t>http://www.imdb.com/title/tt2722786/?ref_=fn_tt_tt_1</t>
  </si>
  <si>
    <t>http://www.imdb.com/title/tt0479341/?ref_=fn_tt_tt_1</t>
  </si>
  <si>
    <t>http://www.imdb.com/title/tt1319716/?ref_=fn_tt_tt_1</t>
  </si>
  <si>
    <t>http://www.imdb.com/title/tt1147687/?ref_=fn_tt_tt_1</t>
  </si>
  <si>
    <t>http://www.imdb.com/title/tt0213985/?ref_=fn_tt_tt_1</t>
  </si>
  <si>
    <t>http://www.imdb.com/title/tt1070781/?ref_=fn_tt_tt_1</t>
  </si>
  <si>
    <t>http://www.imdb.com/title/tt1913166/?ref_=fn_tt_tt_1</t>
  </si>
  <si>
    <t>http://www.imdb.com/title/tt1376195/?ref_=fn_tt_tt_1</t>
  </si>
  <si>
    <t>http://www.imdb.com/title/tt1091722/?ref_=fn_tt_tt_1</t>
  </si>
  <si>
    <t>http://www.imdb.com/title/tt0343996/?ref_=fn_tt_tt_1</t>
  </si>
  <si>
    <t>http://www.imdb.com/title/tt0195945/?ref_=fn_tt_tt_1</t>
  </si>
  <si>
    <t>http://www.imdb.com/title/tt2923316/?ref_=fn_tt_tt_1</t>
  </si>
  <si>
    <t>http://www.imdb.com/title/tt0062512/?ref_=fn_tt_tt_1</t>
  </si>
  <si>
    <t>http://www.imdb.com/title/tt2556874/?ref_=fn_tt_tt_1</t>
  </si>
  <si>
    <t>http://www.imdb.com/title/tt0095889/?ref_=fn_tt_tt_1</t>
  </si>
  <si>
    <t>http://www.imdb.com/title/tt1612319/?ref_=fn_tt_tt_1</t>
  </si>
  <si>
    <t>http://www.imdb.com/title/tt0057193/?ref_=fn_tt_tt_1</t>
  </si>
  <si>
    <t>http://www.imdb.com/title/tt0082509/?ref_=fn_tt_tt_1</t>
  </si>
  <si>
    <t>http://www.imdb.com/title/tt1161418/?ref_=fn_tt_tt_1</t>
  </si>
  <si>
    <t>http://www.imdb.com/title/tt0114279/?ref_=fn_tt_tt_1</t>
  </si>
  <si>
    <t>http://www.imdb.com/title/tt1694021/?ref_=fn_tt_tt_1</t>
  </si>
  <si>
    <t>http://www.imdb.com/title/tt1198101/?ref_=fn_tt_tt_1</t>
  </si>
  <si>
    <t>http://www.imdb.com/title/tt1527186/?ref_=fn_tt_tt_1</t>
  </si>
  <si>
    <t>http://www.imdb.com/title/tt0803061/?ref_=fn_tt_tt_1</t>
  </si>
  <si>
    <t>http://www.imdb.com/title/tt0078748/?ref_=fn_tt_tt_1</t>
  </si>
  <si>
    <t>http://www.imdb.com/title/tt0072271/?ref_=fn_tt_tt_1</t>
  </si>
  <si>
    <t>http://www.imdb.com/title/tt1017451/?ref_=fn_tt_tt_1</t>
  </si>
  <si>
    <t>http://www.imdb.com/title/tt0067093/?ref_=fn_tt_tt_1</t>
  </si>
  <si>
    <t>http://www.imdb.com/title/tt0059800/?ref_=fn_tt_tt_1</t>
  </si>
  <si>
    <t>http://www.imdb.com/title/tt1701990/?ref_=fn_tt_tt_1</t>
  </si>
  <si>
    <t>http://www.imdb.com/title/tt0117603/?ref_=fn_tt_tt_1</t>
  </si>
  <si>
    <t>http://www.imdb.com/title/tt0168501/?ref_=fn_tt_tt_1</t>
  </si>
  <si>
    <t>http://www.imdb.com/title/tt0094862/?ref_=fn_tt_tt_1</t>
  </si>
  <si>
    <t>http://www.imdb.com/title/tt0386032/?ref_=fn_tt_tt_1</t>
  </si>
  <si>
    <t>http://www.imdb.com/title/tt2975578/?ref_=fn_tt_tt_1</t>
  </si>
  <si>
    <t>http://www.imdb.com/title/tt0186975/?ref_=fn_tt_tt_1</t>
  </si>
  <si>
    <t>http://www.imdb.com/title/tt0366551/?ref_=fn_tt_tt_1</t>
  </si>
  <si>
    <t>http://www.imdb.com/title/tt0208874/?ref_=fn_tt_tt_1</t>
  </si>
  <si>
    <t>http://www.imdb.com/title/tt0181984/?ref_=fn_tt_tt_1</t>
  </si>
  <si>
    <t>http://www.imdb.com/title/tt0086465/?ref_=fn_tt_tt_1</t>
  </si>
  <si>
    <t>http://www.imdb.com/title/tt0454082/?ref_=fn_tt_tt_1</t>
  </si>
  <si>
    <t>http://www.imdb.com/title/tt0349169/?ref_=fn_tt_tt_1</t>
  </si>
  <si>
    <t>http://www.imdb.com/title/tt0097499/?ref_=fn_tt_tt_1</t>
  </si>
  <si>
    <t>http://www.imdb.com/title/tt0775529/?ref_=fn_tt_tt_1</t>
  </si>
  <si>
    <t>http://www.imdb.com/title/tt0323572/?ref_=fn_tt_tt_1</t>
  </si>
  <si>
    <t>http://www.imdb.com/title/tt0202677/?ref_=fn_tt_tt_1</t>
  </si>
  <si>
    <t>http://www.imdb.com/title/tt0280760/?ref_=fn_tt_tt_1</t>
  </si>
  <si>
    <t>http://www.imdb.com/title/tt0110759/?ref_=fn_tt_tt_1</t>
  </si>
  <si>
    <t>http://www.imdb.com/title/tt0482629/?ref_=fn_tt_tt_1</t>
  </si>
  <si>
    <t>http://www.imdb.com/title/tt0092325/?ref_=fn_tt_tt_1</t>
  </si>
  <si>
    <t>http://www.imdb.com/title/tt0087451/?ref_=fn_tt_tt_1</t>
  </si>
  <si>
    <t>http://www.imdb.com/title/tt0441007/?ref_=fn_tt_tt_1</t>
  </si>
  <si>
    <t>http://www.imdb.com/title/tt0427968/?ref_=fn_tt_tt_1</t>
  </si>
  <si>
    <t>http://www.imdb.com/title/tt1104733/?ref_=fn_tt_tt_1</t>
  </si>
  <si>
    <t>http://www.imdb.com/title/tt0120879/?ref_=fn_tt_tt_1</t>
  </si>
  <si>
    <t>http://www.imdb.com/title/tt1922612/?ref_=fn_tt_tt_1</t>
  </si>
  <si>
    <t>http://www.imdb.com/title/tt0100827/?ref_=fn_tt_tt_1</t>
  </si>
  <si>
    <t>http://www.imdb.com/title/tt0286261/?ref_=fn_tt_tt_1</t>
  </si>
  <si>
    <t>http://www.imdb.com/title/tt1185344/?ref_=fn_tt_tt_1</t>
  </si>
  <si>
    <t>http://www.imdb.com/title/tt0420835/?ref_=fn_tt_tt_1</t>
  </si>
  <si>
    <t>http://www.imdb.com/title/tt0434424/?ref_=fn_tt_tt_1</t>
  </si>
  <si>
    <t>http://www.imdb.com/title/tt1259574/?ref_=fn_tt_tt_1</t>
  </si>
  <si>
    <t>http://www.imdb.com/title/tt1068678/?ref_=fn_tt_tt_1</t>
  </si>
  <si>
    <t>http://www.imdb.com/title/tt0090555/?ref_=fn_tt_tt_1</t>
  </si>
  <si>
    <t>http://www.imdb.com/title/tt1679332/?ref_=fn_tt_tt_1</t>
  </si>
  <si>
    <t>http://www.imdb.com/title/tt0325596/?ref_=fn_tt_tt_1</t>
  </si>
  <si>
    <t>http://www.imdb.com/title/tt1418646/?ref_=fn_tt_tt_1</t>
  </si>
  <si>
    <t>http://www.imdb.com/title/tt0211933/?ref_=fn_tt_tt_1</t>
  </si>
  <si>
    <t>http://www.imdb.com/title/tt0458290/?ref_=fn_tt_tt_1</t>
  </si>
  <si>
    <t>http://www.imdb.com/title/tt1641841/?ref_=fn_tt_tt_1</t>
  </si>
  <si>
    <t>Thailand</t>
  </si>
  <si>
    <t>http://www.imdb.com/title/tt0093437/?ref_=fn_tt_tt_1</t>
  </si>
  <si>
    <t>http://www.imdb.com/title/tt1263670/?ref_=fn_tt_tt_1</t>
  </si>
  <si>
    <t>http://www.imdb.com/title/tt0079826/?ref_=fn_tt_tt_1</t>
  </si>
  <si>
    <t>http://www.imdb.com/title/tt1171222/?ref_=fn_tt_tt_1</t>
  </si>
  <si>
    <t>http://www.imdb.com/title/tt0062711/?ref_=fn_tt_tt_1</t>
  </si>
  <si>
    <t>http://www.imdb.com/title/tt0099816/?ref_=fn_tt_tt_1</t>
  </si>
  <si>
    <t>http://www.imdb.com/title/tt0126886/?ref_=fn_tt_tt_1</t>
  </si>
  <si>
    <t>http://www.imdb.com/title/tt0433416/?ref_=fn_tt_tt_1</t>
  </si>
  <si>
    <t>http://www.imdb.com/title/tt1666801/?ref_=fn_tt_tt_1</t>
  </si>
  <si>
    <t>http://www.imdb.com/title/tt0118589/?ref_=fn_tt_tt_1</t>
  </si>
  <si>
    <t>http://www.imdb.com/title/tt1457765/?ref_=fn_tt_tt_1</t>
  </si>
  <si>
    <t>http://www.imdb.com/title/tt0810784/?ref_=fn_tt_tt_1</t>
  </si>
  <si>
    <t>http://www.imdb.com/title/tt2017038/?ref_=fn_tt_tt_1</t>
  </si>
  <si>
    <t>http://www.imdb.com/title/tt0164085/?ref_=fn_tt_tt_1</t>
  </si>
  <si>
    <t>http://www.imdb.com/title/tt0460989/?ref_=fn_tt_tt_1</t>
  </si>
  <si>
    <t>http://www.imdb.com/title/tt0043949/?ref_=fn_tt_tt_1</t>
  </si>
  <si>
    <t>Passed</t>
  </si>
  <si>
    <t>http://www.imdb.com/title/tt0963194/?ref_=fn_tt_tt_1</t>
  </si>
  <si>
    <t>http://www.imdb.com/title/tt0110912/?ref_=fn_tt_tt_1</t>
  </si>
  <si>
    <t>http://www.imdb.com/title/tt0079588/?ref_=fn_tt_tt_1</t>
  </si>
  <si>
    <t>http://www.imdb.com/title/tt2872718/?ref_=fn_tt_tt_1</t>
  </si>
  <si>
    <t>http://www.imdb.com/title/tt0331953/?ref_=fn_tt_tt_1</t>
  </si>
  <si>
    <t>http://www.imdb.com/title/tt0059742/?ref_=fn_tt_tt_1</t>
  </si>
  <si>
    <t>http://www.imdb.com/title/tt0088161/?ref_=fn_tt_tt_1</t>
  </si>
  <si>
    <t>http://www.imdb.com/title/tt0449059/?ref_=fn_tt_tt_1</t>
  </si>
  <si>
    <t>http://www.imdb.com/title/tt0092005/?ref_=fn_tt_tt_1</t>
  </si>
  <si>
    <t>http://www.imdb.com/title/tt0289043/?ref_=fn_tt_tt_1</t>
  </si>
  <si>
    <t>http://www.imdb.com/title/tt0365957/?ref_=fn_tt_tt_1</t>
  </si>
  <si>
    <t>http://www.imdb.com/title/tt0079116/?ref_=fn_tt_tt_1</t>
  </si>
  <si>
    <t>http://www.imdb.com/title/tt0297037/?ref_=fn_tt_tt_1</t>
  </si>
  <si>
    <t>http://www.imdb.com/title/tt0117891/?ref_=fn_tt_tt_1</t>
  </si>
  <si>
    <t>http://www.imdb.com/title/tt1306980/?ref_=fn_tt_tt_1</t>
  </si>
  <si>
    <t>http://www.imdb.com/title/tt0482599/?ref_=fn_tt_tt_1</t>
  </si>
  <si>
    <t>http://www.imdb.com/title/tt1800246/?ref_=fn_tt_tt_1</t>
  </si>
  <si>
    <t>http://www.imdb.com/title/tt0082763/?ref_=fn_tt_tt_1</t>
  </si>
  <si>
    <t>http://www.imdb.com/title/tt4254584/?ref_=fn_tt_tt_1</t>
  </si>
  <si>
    <t>http://www.imdb.com/title/tt0107616/?ref_=fn_tt_tt_1</t>
  </si>
  <si>
    <t>http://www.imdb.com/title/tt0064757/?ref_=fn_tt_tt_1</t>
  </si>
  <si>
    <t>M</t>
  </si>
  <si>
    <t>http://www.imdb.com/title/tt4474310/?ref_=fn_tt_tt_1</t>
  </si>
  <si>
    <t>http://www.imdb.com/title/tt0111686/?ref_=fn_tt_tt_1</t>
  </si>
  <si>
    <t>http://www.imdb.com/title/tt0164114/?ref_=fn_tt_tt_1</t>
  </si>
  <si>
    <t>http://www.imdb.com/title/tt0437800/?ref_=fn_tt_tt_1</t>
  </si>
  <si>
    <t>http://www.imdb.com/title/tt0120693/?ref_=fn_tt_tt_1</t>
  </si>
  <si>
    <t>http://www.imdb.com/title/tt1095174/?ref_=fn_tt_tt_1</t>
  </si>
  <si>
    <t>http://www.imdb.com/title/tt0144084/?ref_=fn_tt_tt_1</t>
  </si>
  <si>
    <t>http://www.imdb.com/title/tt0279113/?ref_=fn_tt_tt_1</t>
  </si>
  <si>
    <t>http://www.imdb.com/title/tt0479647/?ref_=fn_tt_tt_1</t>
  </si>
  <si>
    <t>http://www.imdb.com/title/tt1300851/?ref_=fn_tt_tt_1</t>
  </si>
  <si>
    <t>http://www.imdb.com/title/tt0896923/?ref_=fn_tt_tt_1</t>
  </si>
  <si>
    <t>http://www.imdb.com/title/tt2390361/?ref_=fn_tt_tt_1</t>
  </si>
  <si>
    <t>http://www.imdb.com/title/tt1282140/?ref_=fn_tt_tt_1</t>
  </si>
  <si>
    <t>http://www.imdb.com/title/tt0110137/?ref_=fn_tt_tt_1</t>
  </si>
  <si>
    <t>http://www.imdb.com/title/tt0189998/?ref_=fn_tt_tt_1</t>
  </si>
  <si>
    <t>http://www.imdb.com/title/tt1604171/?ref_=fn_tt_tt_1</t>
  </si>
  <si>
    <t>http://www.imdb.com/title/tt0117283/?ref_=fn_tt_tt_1</t>
  </si>
  <si>
    <t>http://www.imdb.com/title/tt0165831/?ref_=fn_tt_tt_1</t>
  </si>
  <si>
    <t>http://www.imdb.com/title/tt0206420/?ref_=fn_tt_tt_1</t>
  </si>
  <si>
    <t>http://www.imdb.com/title/tt0104454/?ref_=fn_tt_tt_1</t>
  </si>
  <si>
    <t>http://www.imdb.com/title/tt5016504/?ref_=fn_tt_tt_1</t>
  </si>
  <si>
    <t>http://www.imdb.com/title/tt2401878/?ref_=fn_tt_tt_1</t>
  </si>
  <si>
    <t>http://www.imdb.com/title/tt1431181/?ref_=fn_tt_tt_1</t>
  </si>
  <si>
    <t>http://www.imdb.com/title/tt0102915/?ref_=fn_tt_tt_1</t>
  </si>
  <si>
    <t>http://www.imdb.com/title/tt0118863/?ref_=fn_tt_tt_1</t>
  </si>
  <si>
    <t>http://www.imdb.com/title/tt0804497/?ref_=fn_tt_tt_1</t>
  </si>
  <si>
    <t>http://www.imdb.com/title/tt1371155/?ref_=fn_tt_tt_1</t>
  </si>
  <si>
    <t>http://www.imdb.com/title/tt0829098/?ref_=fn_tt_tt_1</t>
  </si>
  <si>
    <t>http://www.imdb.com/title/tt0119937/?ref_=fn_tt_tt_1</t>
  </si>
  <si>
    <t>http://www.imdb.com/title/tt0086582/?ref_=fn_tt_tt_1</t>
  </si>
  <si>
    <t>http://www.imdb.com/title/tt0485601/?ref_=fn_tt_tt_1</t>
  </si>
  <si>
    <t>http://www.imdb.com/title/tt1980929/?ref_=fn_tt_tt_1</t>
  </si>
  <si>
    <t>http://www.imdb.com/title/tt0398027/?ref_=fn_tt_tt_1</t>
  </si>
  <si>
    <t>http://www.imdb.com/title/tt0283503/?ref_=fn_tt_tt_1</t>
  </si>
  <si>
    <t>http://www.imdb.com/title/tt2241676/?ref_=fn_tt_tt_1</t>
  </si>
  <si>
    <t>http://www.imdb.com/title/tt0314676/?ref_=fn_tt_tt_1</t>
  </si>
  <si>
    <t>http://www.imdb.com/title/tt0119494/?ref_=fn_tt_tt_1</t>
  </si>
  <si>
    <t>http://www.imdb.com/title/tt0457572/?ref_=fn_tt_tt_1</t>
  </si>
  <si>
    <t>http://www.imdb.com/title/tt0373445/?ref_=fn_tt_tt_1</t>
  </si>
  <si>
    <t>http://www.imdb.com/title/tt1235189/?ref_=fn_tt_tt_1</t>
  </si>
  <si>
    <t>http://www.imdb.com/title/tt0964539/?ref_=fn_tt_tt_1</t>
  </si>
  <si>
    <t>http://www.imdb.com/title/tt1238834/?ref_=fn_tt_tt_1</t>
  </si>
  <si>
    <t>http://www.imdb.com/title/tt0360323/?ref_=fn_tt_tt_1</t>
  </si>
  <si>
    <t>http://www.imdb.com/title/tt0342272/?ref_=fn_tt_tt_1</t>
  </si>
  <si>
    <t>http://www.imdb.com/title/tt2494384/?ref_=fn_tt_tt_1</t>
  </si>
  <si>
    <t>http://www.imdb.com/title/tt0473188/?ref_=fn_tt_tt_1</t>
  </si>
  <si>
    <t>http://www.imdb.com/title/tt2112277/?ref_=fn_tt_tt_1</t>
  </si>
  <si>
    <t>http://www.imdb.com/title/tt0421994/?ref_=fn_tt_tt_1</t>
  </si>
  <si>
    <t>http://www.imdb.com/title/tt4196848/?ref_=fn_tt_tt_1</t>
  </si>
  <si>
    <t>http://www.imdb.com/title/tt0324133/?ref_=fn_tt_tt_1</t>
  </si>
  <si>
    <t>http://www.imdb.com/title/tt2628316/?ref_=fn_tt_tt_1</t>
  </si>
  <si>
    <t>http://www.imdb.com/title/tt0094764/?ref_=fn_tt_tt_1</t>
  </si>
  <si>
    <t>http://www.imdb.com/title/tt4060866/?ref_=fn_tt_tt_1</t>
  </si>
  <si>
    <t>http://www.imdb.com/title/tt0097239/?ref_=fn_tt_tt_1</t>
  </si>
  <si>
    <t>http://www.imdb.com/title/tt0120169/?ref_=fn_tt_tt_1</t>
  </si>
  <si>
    <t>http://www.imdb.com/title/tt0427944/?ref_=fn_tt_tt_1</t>
  </si>
  <si>
    <t>http://www.imdb.com/title/tt0498353/?ref_=fn_tt_tt_1</t>
  </si>
  <si>
    <t>http://www.imdb.com/title/tt1174732/?ref_=fn_tt_tt_1</t>
  </si>
  <si>
    <t>http://www.imdb.com/title/tt0338427/?ref_=fn_tt_tt_1</t>
  </si>
  <si>
    <t>http://www.imdb.com/title/tt0087428/?ref_=fn_tt_tt_1</t>
  </si>
  <si>
    <t>http://www.imdb.com/title/tt0272207/?ref_=fn_tt_tt_1</t>
  </si>
  <si>
    <t>http://www.imdb.com/title/tt0263734/?ref_=fn_tt_tt_1</t>
  </si>
  <si>
    <t>http://www.imdb.com/title/tt1001562/?ref_=fn_tt_tt_1</t>
  </si>
  <si>
    <t>http://www.imdb.com/title/tt0410454/?ref_=fn_tt_tt_1</t>
  </si>
  <si>
    <t>http://www.imdb.com/title/tt1225822/?ref_=fn_tt_tt_1</t>
  </si>
  <si>
    <t>http://www.imdb.com/title/tt0319829/?ref_=fn_tt_tt_1</t>
  </si>
  <si>
    <t>http://www.imdb.com/title/tt0345061/?ref_=fn_tt_tt_1</t>
  </si>
  <si>
    <t>http://www.imdb.com/title/tt1772422/?ref_=fn_tt_tt_1</t>
  </si>
  <si>
    <t>http://www.imdb.com/title/tt1602098/?ref_=fn_tt_tt_1</t>
  </si>
  <si>
    <t>http://www.imdb.com/title/tt2147225/?ref_=fn_tt_tt_1</t>
  </si>
  <si>
    <t>Nigeria</t>
  </si>
  <si>
    <t>http://www.imdb.com/title/tt1085779/?ref_=fn_tt_tt_1</t>
  </si>
  <si>
    <t>http://www.imdb.com/title/tt1974419/?ref_=fn_tt_tt_1</t>
  </si>
  <si>
    <t>http://www.imdb.com/title/tt1289406/?ref_=fn_tt_tt_1</t>
  </si>
  <si>
    <t>http://www.imdb.com/title/tt0203408/?ref_=fn_tt_tt_1</t>
  </si>
  <si>
    <t>http://www.imdb.com/title/tt0467406/?ref_=fn_tt_tt_1</t>
  </si>
  <si>
    <t>http://www.imdb.com/title/tt3488328/?ref_=fn_tt_tt_1</t>
  </si>
  <si>
    <t>http://www.imdb.com/title/tt0066995/?ref_=fn_tt_tt_1</t>
  </si>
  <si>
    <t>http://www.imdb.com/title/tt0068646/?ref_=fn_tt_tt_1</t>
  </si>
  <si>
    <t>http://www.imdb.com/title/tt0085549/?ref_=fn_tt_tt_1</t>
  </si>
  <si>
    <t>http://www.imdb.com/title/tt1022603/?ref_=fn_tt_tt_1</t>
  </si>
  <si>
    <t>http://www.imdb.com/title/tt0107822/?ref_=fn_tt_tt_1</t>
  </si>
  <si>
    <t>http://www.imdb.com/title/tt1915581/?ref_=fn_tt_tt_1</t>
  </si>
  <si>
    <t>http://www.imdb.com/title/tt0282209/?ref_=fn_tt_tt_1</t>
  </si>
  <si>
    <t>http://www.imdb.com/title/tt0070328/?ref_=fn_tt_tt_1</t>
  </si>
  <si>
    <t>http://www.imdb.com/title/tt0156812/?ref_=fn_tt_tt_1</t>
  </si>
  <si>
    <t>http://www.imdb.com/title/tt0832266/?ref_=fn_tt_tt_1</t>
  </si>
  <si>
    <t>http://www.imdb.com/title/tt1640484/?ref_=fn_tt_tt_1</t>
  </si>
  <si>
    <t>http://www.imdb.com/title/tt0433383/?ref_=fn_tt_tt_1</t>
  </si>
  <si>
    <t>http://www.imdb.com/title/tt0379725/?ref_=fn_tt_tt_1</t>
  </si>
  <si>
    <t>http://www.imdb.com/title/tt0112851/?ref_=fn_tt_tt_1</t>
  </si>
  <si>
    <t>http://www.imdb.com/title/tt2802850/?ref_=fn_tt_tt_1</t>
  </si>
  <si>
    <t>http://www.imdb.com/title/tt0074812/?ref_=fn_tt_tt_1</t>
  </si>
  <si>
    <t>http://www.imdb.com/title/tt0071807/?ref_=fn_tt_tt_1</t>
  </si>
  <si>
    <t>http://www.imdb.com/title/tt0094612/?ref_=fn_tt_tt_1</t>
  </si>
  <si>
    <t>http://www.imdb.com/title/tt0435625/?ref_=fn_tt_tt_1</t>
  </si>
  <si>
    <t>http://www.imdb.com/title/tt0245280/?ref_=fn_tt_tt_1</t>
  </si>
  <si>
    <t>http://www.imdb.com/title/tt2752758/?ref_=fn_tt_tt_1</t>
  </si>
  <si>
    <t>http://www.imdb.com/title/tt0116324/?ref_=fn_tt_tt_1</t>
  </si>
  <si>
    <t>http://www.imdb.com/title/tt0395584/?ref_=fn_tt_tt_1</t>
  </si>
  <si>
    <t>http://www.imdb.com/title/tt0118276/?ref_=fn_tt_tt_1</t>
  </si>
  <si>
    <t>http://www.imdb.com/title/tt3850214/?ref_=fn_tt_tt_1</t>
  </si>
  <si>
    <t>http://www.imdb.com/title/tt0160401/?ref_=fn_tt_tt_1</t>
  </si>
  <si>
    <t>http://www.imdb.com/title/tt0251736/?ref_=fn_tt_tt_1</t>
  </si>
  <si>
    <t>http://www.imdb.com/title/tt0072626/?ref_=fn_tt_tt_1</t>
  </si>
  <si>
    <t>http://www.imdb.com/title/tt1019452/?ref_=fn_tt_tt_1</t>
  </si>
  <si>
    <t>http://www.imdb.com/title/tt1194263/?ref_=fn_tt_tt_1</t>
  </si>
  <si>
    <t>http://www.imdb.com/title/tt0098622/?ref_=fn_tt_tt_1</t>
  </si>
  <si>
    <t>http://www.imdb.com/title/tt3125324/?ref_=fn_tt_tt_1</t>
  </si>
  <si>
    <t>http://www.imdb.com/title/tt1315981/?ref_=fn_tt_tt_1</t>
  </si>
  <si>
    <t>http://www.imdb.com/title/tt0095497/?ref_=fn_tt_tt_1</t>
  </si>
  <si>
    <t>http://www.imdb.com/title/tt0125971/?ref_=fn_tt_tt_1</t>
  </si>
  <si>
    <t>http://www.imdb.com/title/tt0361411/?ref_=fn_tt_tt_1</t>
  </si>
  <si>
    <t>http://www.imdb.com/title/tt0785077/?ref_=fn_tt_tt_1</t>
  </si>
  <si>
    <t>http://www.imdb.com/title/tt0105459/?ref_=fn_tt_tt_1</t>
  </si>
  <si>
    <t>http://www.imdb.com/title/tt1592154/?ref_=fn_tt_tt_1</t>
  </si>
  <si>
    <t>http://www.imdb.com/title/tt0250371/?ref_=fn_tt_tt_1</t>
  </si>
  <si>
    <t>http://www.imdb.com/title/tt0204993/?ref_=fn_tt_tt_1</t>
  </si>
  <si>
    <t>http://www.imdb.com/title/tt1012804/?ref_=fn_tt_tt_1</t>
  </si>
  <si>
    <t>http://www.imdb.com/title/tt1336617/?ref_=fn_tt_tt_1</t>
  </si>
  <si>
    <t>http://www.imdb.com/title/tt0160216/?ref_=fn_tt_tt_1</t>
  </si>
  <si>
    <t>http://www.imdb.com/title/tt0298744/?ref_=fn_tt_tt_1</t>
  </si>
  <si>
    <t>http://www.imdb.com/title/tt0432402/?ref_=fn_tt_tt_1</t>
  </si>
  <si>
    <t>http://www.imdb.com/title/tt1242460/?ref_=fn_tt_tt_1</t>
  </si>
  <si>
    <t>http://www.imdb.com/title/tt2739338/?ref_=fn_tt_tt_1</t>
  </si>
  <si>
    <t>http://www.imdb.com/title/tt1034324/?ref_=fn_tt_tt_1</t>
  </si>
  <si>
    <t>http://www.imdb.com/title/tt0085868/?ref_=fn_tt_tt_1</t>
  </si>
  <si>
    <t>http://www.imdb.com/title/tt1121977/?ref_=fn_tt_tt_1</t>
  </si>
  <si>
    <t>http://www.imdb.com/title/tt0076175/?ref_=fn_tt_tt_1</t>
  </si>
  <si>
    <t>http://www.imdb.com/title/tt1421051/?ref_=fn_tt_tt_1</t>
  </si>
  <si>
    <t>http://www.imdb.com/title/tt1220628/?ref_=fn_tt_tt_1</t>
  </si>
  <si>
    <t>http://www.imdb.com/title/tt0118836/?ref_=fn_tt_tt_1</t>
  </si>
  <si>
    <t>http://www.imdb.com/title/tt1403177/?ref_=fn_tt_tt_1</t>
  </si>
  <si>
    <t>http://www.imdb.com/title/tt2402105/?ref_=fn_tt_tt_1</t>
  </si>
  <si>
    <t>http://www.imdb.com/title/tt0302674/?ref_=fn_tt_tt_1</t>
  </si>
  <si>
    <t>http://www.imdb.com/title/tt0301390/?ref_=fn_tt_tt_1</t>
  </si>
  <si>
    <t>http://www.imdb.com/title/tt1658801/?ref_=fn_tt_tt_1</t>
  </si>
  <si>
    <t>http://www.imdb.com/title/tt1361313/?ref_=fn_tt_tt_1</t>
  </si>
  <si>
    <t>http://www.imdb.com/title/tt1106860/?ref_=fn_tt_tt_1</t>
  </si>
  <si>
    <t>http://www.imdb.com/title/tt0419256/?ref_=fn_tt_tt_1</t>
  </si>
  <si>
    <t>http://www.imdb.com/title/tt0144117/?ref_=fn_tt_tt_1</t>
  </si>
  <si>
    <t>http://www.imdb.com/title/tt1756851/?ref_=fn_tt_tt_1</t>
  </si>
  <si>
    <t>http://www.imdb.com/title/tt0089767/?ref_=fn_tt_tt_1</t>
  </si>
  <si>
    <t>http://www.imdb.com/title/tt0942903/?ref_=fn_tt_tt_1</t>
  </si>
  <si>
    <t>http://www.imdb.com/title/tt0106677/?ref_=fn_tt_tt_1</t>
  </si>
  <si>
    <t>http://www.imdb.com/title/tt0810900/?ref_=fn_tt_tt_1</t>
  </si>
  <si>
    <t>http://www.imdb.com/title/tt4412528/?ref_=fn_tt_tt_1</t>
  </si>
  <si>
    <t>http://www.imdb.com/title/tt3687310/?ref_=fn_tt_tt_1</t>
  </si>
  <si>
    <t>http://www.imdb.com/title/tt0406650/?ref_=fn_tt_tt_1</t>
  </si>
  <si>
    <t>http://www.imdb.com/title/tt0323939/?ref_=fn_tt_tt_1</t>
  </si>
  <si>
    <t>http://www.imdb.com/title/tt1582507/?ref_=fn_tt_tt_1</t>
  </si>
  <si>
    <t>http://www.imdb.com/title/tt1003034/?ref_=fn_tt_tt_1</t>
  </si>
  <si>
    <t>http://www.imdb.com/title/tt3322940/?ref_=fn_tt_tt_1</t>
  </si>
  <si>
    <t>http://www.imdb.com/title/tt1148165/?ref_=fn_tt_tt_1</t>
  </si>
  <si>
    <t>http://www.imdb.com/title/tt0101507/?ref_=fn_tt_tt_1</t>
  </si>
  <si>
    <t>http://www.imdb.com/title/tt0093378/?ref_=fn_tt_tt_1</t>
  </si>
  <si>
    <t>http://www.imdb.com/title/tt0082405/?ref_=fn_tt_tt_1</t>
  </si>
  <si>
    <t>http://www.imdb.com/title/tt0080661/?ref_=fn_tt_tt_1</t>
  </si>
  <si>
    <t>http://www.imdb.com/title/tt0106223/?ref_=fn_tt_tt_1</t>
  </si>
  <si>
    <t>http://www.imdb.com/title/tt0139239/?ref_=fn_tt_tt_1</t>
  </si>
  <si>
    <t>http://www.imdb.com/title/tt0436331/?ref_=fn_tt_tt_1</t>
  </si>
  <si>
    <t>http://www.imdb.com/title/tt0066769/?ref_=fn_tt_tt_1</t>
  </si>
  <si>
    <t>http://www.imdb.com/title/tt0200469/?ref_=fn_tt_tt_1</t>
  </si>
  <si>
    <t>http://www.imdb.com/title/tt0161860/?ref_=fn_tt_tt_1</t>
  </si>
  <si>
    <t>http://www.imdb.com/title/tt1723811/?ref_=fn_tt_tt_1</t>
  </si>
  <si>
    <t>http://www.imdb.com/title/tt0375912/?ref_=fn_tt_tt_1</t>
  </si>
  <si>
    <t>http://www.imdb.com/title/tt0457530/?ref_=fn_tt_tt_1</t>
  </si>
  <si>
    <t>http://www.imdb.com/title/tt1869716/?ref_=fn_tt_tt_1</t>
  </si>
  <si>
    <t>http://www.imdb.com/title/tt0359423/?ref_=fn_tt_tt_1</t>
  </si>
  <si>
    <t>http://www.imdb.com/title/tt0168446/?ref_=fn_tt_tt_1</t>
  </si>
  <si>
    <t>http://www.imdb.com/title/tt0790712/?ref_=fn_tt_tt_1</t>
  </si>
  <si>
    <t>http://www.imdb.com/title/tt1414378/?ref_=fn_tt_tt_1</t>
  </si>
  <si>
    <t>http://www.imdb.com/title/tt0421082/?ref_=fn_tt_tt_1</t>
  </si>
  <si>
    <t>http://www.imdb.com/title/tt0088247/?ref_=fn_tt_tt_1</t>
  </si>
  <si>
    <t>http://www.imdb.com/title/tt1226271/?ref_=fn_tt_tt_1</t>
  </si>
  <si>
    <t>http://www.imdb.com/title/tt0089907/?ref_=fn_tt_tt_1</t>
  </si>
  <si>
    <t>http://www.imdb.com/title/tt0113749/?ref_=fn_tt_tt_1</t>
  </si>
  <si>
    <t>http://www.imdb.com/title/tt0077631/?ref_=fn_tt_tt_1</t>
  </si>
  <si>
    <t>http://www.imdb.com/title/tt0091763/?ref_=fn_tt_tt_1</t>
  </si>
  <si>
    <t>http://www.imdb.com/title/tt0361596/?ref_=fn_tt_tt_1</t>
  </si>
  <si>
    <t>http://www.imdb.com/title/tt0064115/?ref_=fn_tt_tt_1</t>
  </si>
  <si>
    <t>http://www.imdb.com/title/tt0058331/?ref_=fn_tt_tt_1</t>
  </si>
  <si>
    <t>http://www.imdb.com/title/tt0081283/?ref_=fn_tt_tt_1</t>
  </si>
  <si>
    <t>http://www.imdb.com/title/tt0055614/?ref_=fn_tt_tt_1</t>
  </si>
  <si>
    <t>http://www.imdb.com/title/tt0080487/?ref_=fn_tt_tt_1</t>
  </si>
  <si>
    <t>http://www.imdb.com/title/tt0250274/?ref_=fn_tt_tt_1</t>
  </si>
  <si>
    <t>http://www.imdb.com/title/tt0161100/?ref_=fn_tt_tt_1</t>
  </si>
  <si>
    <t>http://www.imdb.com/title/tt0114814/?ref_=fn_tt_tt_1</t>
  </si>
  <si>
    <t>http://www.imdb.com/title/tt0097981/?ref_=fn_tt_tt_1</t>
  </si>
  <si>
    <t>http://www.imdb.com/title/tt0283111/?ref_=fn_tt_tt_1</t>
  </si>
  <si>
    <t>http://www.imdb.com/title/tt1125849/?ref_=fn_tt_tt_1</t>
  </si>
  <si>
    <t>http://www.imdb.com/title/tt0038499/?ref_=fn_tt_tt_1</t>
  </si>
  <si>
    <t>http://www.imdb.com/title/tt0218839/?ref_=fn_tt_tt_1</t>
  </si>
  <si>
    <t>http://www.imdb.com/title/tt0082340/?ref_=fn_tt_tt_1</t>
  </si>
  <si>
    <t>http://www.imdb.com/title/tt0096054/?ref_=fn_tt_tt_1</t>
  </si>
  <si>
    <t>http://www.imdb.com/title/tt0462244/?ref_=fn_tt_tt_1</t>
  </si>
  <si>
    <t>http://www.imdb.com/title/tt0117786/?ref_=fn_tt_tt_1</t>
  </si>
  <si>
    <t>http://www.imdb.com/title/tt0310281/?ref_=fn_tt_tt_1</t>
  </si>
  <si>
    <t>http://www.imdb.com/title/tt0095690/?ref_=fn_tt_tt_1</t>
  </si>
  <si>
    <t>http://www.imdb.com/title/tt3910804/?ref_=fn_tt_tt_1</t>
  </si>
  <si>
    <t>http://www.imdb.com/title/tt0120148/?ref_=fn_tt_tt_1</t>
  </si>
  <si>
    <t>http://www.imdb.com/title/tt0114609/?ref_=fn_tt_tt_1</t>
  </si>
  <si>
    <t>http://www.imdb.com/title/tt0455590/?ref_=fn_tt_tt_1</t>
  </si>
  <si>
    <t>http://www.imdb.com/title/tt0097474/?ref_=fn_tt_tt_1</t>
  </si>
  <si>
    <t>http://www.imdb.com/title/tt1704573/?ref_=fn_tt_tt_1</t>
  </si>
  <si>
    <t>http://www.imdb.com/title/tt0996382/?ref_=fn_tt_tt_1</t>
  </si>
  <si>
    <t>http://www.imdb.com/title/tt0183659/?ref_=fn_tt_tt_1</t>
  </si>
  <si>
    <t>http://www.imdb.com/title/tt0137338/?ref_=fn_tt_tt_1</t>
  </si>
  <si>
    <t>http://www.imdb.com/title/tt1840417/?ref_=fn_tt_tt_1</t>
  </si>
  <si>
    <t>http://www.imdb.com/title/tt1174730/?ref_=fn_tt_tt_1</t>
  </si>
  <si>
    <t>http://www.imdb.com/title/tt1540133/?ref_=fn_tt_tt_1</t>
  </si>
  <si>
    <t>http://www.imdb.com/title/tt0844671/?ref_=fn_tt_tt_1</t>
  </si>
  <si>
    <t>http://www.imdb.com/title/tt0159097/?ref_=fn_tt_tt_1</t>
  </si>
  <si>
    <t>http://www.imdb.com/title/tt0147004/?ref_=fn_tt_tt_1</t>
  </si>
  <si>
    <t>http://www.imdb.com/title/tt1151922/?ref_=fn_tt_tt_1</t>
  </si>
  <si>
    <t>http://www.imdb.com/title/tt2870708/?ref_=fn_tt_tt_1</t>
  </si>
  <si>
    <t>http://www.imdb.com/title/tt0145893/?ref_=fn_tt_tt_1</t>
  </si>
  <si>
    <t>http://www.imdb.com/title/tt0412253/?ref_=fn_tt_tt_1</t>
  </si>
  <si>
    <t>http://www.imdb.com/title/tt0248845/?ref_=fn_tt_tt_1</t>
  </si>
  <si>
    <t>http://www.imdb.com/title/tt0107750/?ref_=fn_tt_tt_1</t>
  </si>
  <si>
    <t>http://www.imdb.com/title/tt3432552/?ref_=fn_tt_tt_1</t>
  </si>
  <si>
    <t>http://www.imdb.com/title/tt0323944/?ref_=fn_tt_tt_1</t>
  </si>
  <si>
    <t>http://www.imdb.com/title/tt0234354/?ref_=fn_tt_tt_1</t>
  </si>
  <si>
    <t>http://www.imdb.com/title/tt0270259/?ref_=fn_tt_tt_1</t>
  </si>
  <si>
    <t>http://www.imdb.com/title/tt0065214/?ref_=fn_tt_tt_1</t>
  </si>
  <si>
    <t>http://www.imdb.com/title/tt1082886/?ref_=fn_tt_tt_1</t>
  </si>
  <si>
    <t>http://www.imdb.com/title/tt0079240/?ref_=fn_tt_tt_1</t>
  </si>
  <si>
    <t>http://www.imdb.com/title/tt0300214/?ref_=fn_tt_tt_1</t>
  </si>
  <si>
    <t>http://www.imdb.com/title/tt0101412/?ref_=fn_tt_tt_1</t>
  </si>
  <si>
    <t>http://www.imdb.com/title/tt1130964/?ref_=fn_tt_tt_1</t>
  </si>
  <si>
    <t>http://www.imdb.com/title/tt1226232/?ref_=fn_tt_tt_1</t>
  </si>
  <si>
    <t>http://www.imdb.com/title/tt1541995/?ref_=fn_tt_tt_1</t>
  </si>
  <si>
    <t>http://www.imdb.com/title/tt0457308/?ref_=fn_tt_tt_1</t>
  </si>
  <si>
    <t>http://www.imdb.com/title/tt0246134/?ref_=fn_tt_tt_1</t>
  </si>
  <si>
    <t>http://www.imdb.com/title/tt0076245/?ref_=fn_tt_tt_1</t>
  </si>
  <si>
    <t>http://www.imdb.com/title/tt0976247/?ref_=fn_tt_tt_1</t>
  </si>
  <si>
    <t>http://www.imdb.com/title/tt0841119/?ref_=fn_tt_tt_1</t>
  </si>
  <si>
    <t>http://www.imdb.com/title/tt0331811/?ref_=fn_tt_tt_1</t>
  </si>
  <si>
    <t>http://www.imdb.com/title/tt0110490/?ref_=fn_tt_tt_1</t>
  </si>
  <si>
    <t>http://www.imdb.com/title/tt1281374/?ref_=fn_tt_tt_1</t>
  </si>
  <si>
    <t>http://www.imdb.com/title/tt1667310/?ref_=fn_tt_tt_1</t>
  </si>
  <si>
    <t>http://www.imdb.com/title/tt1014774/?ref_=fn_tt_tt_1</t>
  </si>
  <si>
    <t>http://www.imdb.com/title/tt1575694/?ref_=fn_tt_tt_1</t>
  </si>
  <si>
    <t>http://www.imdb.com/title/tt1366312/?ref_=fn_tt_tt_1</t>
  </si>
  <si>
    <t>http://www.imdb.com/title/tt0086541/?ref_=fn_tt_tt_1</t>
  </si>
  <si>
    <t>http://www.imdb.com/title/tt2182972/?ref_=fn_tt_tt_1</t>
  </si>
  <si>
    <t>http://www.imdb.com/title/tt0938305/?ref_=fn_tt_tt_1</t>
  </si>
  <si>
    <t>http://www.imdb.com/title/tt0059825/?ref_=fn_tt_tt_1</t>
  </si>
  <si>
    <t>http://www.imdb.com/title/tt1772408/?ref_=fn_tt_tt_1</t>
  </si>
  <si>
    <t>http://www.imdb.com/title/tt0120210/?ref_=fn_tt_tt_1</t>
  </si>
  <si>
    <t>http://www.imdb.com/title/tt1220617/?ref_=fn_tt_tt_1</t>
  </si>
  <si>
    <t>http://www.imdb.com/title/tt0286499/?ref_=fn_tt_tt_1</t>
  </si>
  <si>
    <t>http://www.imdb.com/title/tt0286179/?ref_=fn_tt_tt_1</t>
  </si>
  <si>
    <t>http://www.imdb.com/title/tt0473024/?ref_=fn_tt_tt_1</t>
  </si>
  <si>
    <t>http://www.imdb.com/title/tt1303803/?ref_=fn_tt_tt_1</t>
  </si>
  <si>
    <t>http://www.imdb.com/title/tt0070735/?ref_=fn_tt_tt_1</t>
  </si>
  <si>
    <t>http://www.imdb.com/title/tt0082158/?ref_=fn_tt_tt_1</t>
  </si>
  <si>
    <t>http://www.imdb.com/title/tt0422093/?ref_=fn_tt_tt_1</t>
  </si>
  <si>
    <t>http://www.imdb.com/title/tt0117631/?ref_=fn_tt_tt_1</t>
  </si>
  <si>
    <t>http://www.imdb.com/title/tt2229499/?ref_=fn_tt_tt_1</t>
  </si>
  <si>
    <t>http://www.imdb.com/title/tt0068699/?ref_=fn_tt_tt_1</t>
  </si>
  <si>
    <t>http://www.imdb.com/title/tt0162346/?ref_=fn_tt_tt_1</t>
  </si>
  <si>
    <t>http://www.imdb.com/title/tt0280778/?ref_=fn_tt_tt_1</t>
  </si>
  <si>
    <t>http://www.imdb.com/title/tt0080771/?ref_=fn_tt_tt_1</t>
  </si>
  <si>
    <t>http://www.imdb.com/title/tt0330602/?ref_=fn_tt_tt_1</t>
  </si>
  <si>
    <t>http://www.imdb.com/title/tt0335563/?ref_=fn_tt_tt_1</t>
  </si>
  <si>
    <t>http://www.imdb.com/title/tt0097216/?ref_=fn_tt_tt_1</t>
  </si>
  <si>
    <t>http://www.imdb.com/title/tt0242508/?ref_=fn_tt_tt_1</t>
  </si>
  <si>
    <t>http://www.imdb.com/title/tt3297554/?ref_=fn_tt_tt_1</t>
  </si>
  <si>
    <t>http://www.imdb.com/title/tt1251743/?ref_=fn_tt_tt_1</t>
  </si>
  <si>
    <t>http://www.imdb.com/title/tt0811106/?ref_=fn_tt_tt_1</t>
  </si>
  <si>
    <t>http://www.imdb.com/title/tt0202559/?ref_=fn_tt_tt_1</t>
  </si>
  <si>
    <t>http://www.imdb.com/title/tt1525366/?ref_=fn_tt_tt_1</t>
  </si>
  <si>
    <t>http://www.imdb.com/title/tt0384488/?ref_=fn_tt_tt_1</t>
  </si>
  <si>
    <t>http://www.imdb.com/title/tt2667960/?ref_=fn_tt_tt_1</t>
  </si>
  <si>
    <t>http://www.imdb.com/title/tt0081534/?ref_=fn_tt_tt_1</t>
  </si>
  <si>
    <t>http://www.imdb.com/title/tt2226417/?ref_=fn_tt_tt_1</t>
  </si>
  <si>
    <t>http://www.imdb.com/title/tt0432348/?ref_=fn_tt_tt_1</t>
  </si>
  <si>
    <t>http://www.imdb.com/title/tt1179933/?ref_=fn_tt_tt_1</t>
  </si>
  <si>
    <t>http://www.imdb.com/title/tt0322802/?ref_=fn_tt_tt_1</t>
  </si>
  <si>
    <t>http://www.imdb.com/title/tt4786282/?ref_=fn_tt_tt_1</t>
  </si>
  <si>
    <t>http://www.imdb.com/title/tt1778304/?ref_=fn_tt_tt_1</t>
  </si>
  <si>
    <t>http://www.imdb.com/title/tt1204977/?ref_=fn_tt_tt_1</t>
  </si>
  <si>
    <t>http://www.imdb.com/title/tt0093629/?ref_=fn_tt_tt_1</t>
  </si>
  <si>
    <t>http://www.imdb.com/title/tt2109184/?ref_=fn_tt_tt_1</t>
  </si>
  <si>
    <t>http://www.imdb.com/title/tt0046247/?ref_=fn_tt_tt_1</t>
  </si>
  <si>
    <t>http://www.imdb.com/title/tt0072081/?ref_=fn_tt_tt_1</t>
  </si>
  <si>
    <t>http://www.imdb.com/title/tt0101917/?ref_=fn_tt_tt_1</t>
  </si>
  <si>
    <t>http://www.imdb.com/title/tt0340855/?ref_=fn_tt_tt_1</t>
  </si>
  <si>
    <t>http://www.imdb.com/title/tt0046672/?ref_=fn_tt_tt_1</t>
  </si>
  <si>
    <t>http://www.imdb.com/title/tt2473682/?ref_=fn_tt_tt_1</t>
  </si>
  <si>
    <t>http://www.imdb.com/title/tt0080678/?ref_=fn_tt_tt_1</t>
  </si>
  <si>
    <t>http://www.imdb.com/title/tt0790636/?ref_=fn_tt_tt_1</t>
  </si>
  <si>
    <t>http://www.imdb.com/title/tt2918436/?ref_=fn_tt_tt_1</t>
  </si>
  <si>
    <t>http://www.imdb.com/title/tt0209144/?ref_=fn_tt_tt_1</t>
  </si>
  <si>
    <t>http://www.imdb.com/title/tt2388715/?ref_=fn_tt_tt_1</t>
  </si>
  <si>
    <t>http://www.imdb.com/title/tt0424345/?ref_=fn_tt_tt_1</t>
  </si>
  <si>
    <t>http://www.imdb.com/title/tt0249462/?ref_=fn_tt_tt_1</t>
  </si>
  <si>
    <t>http://www.imdb.com/title/tt1727388/?ref_=fn_tt_tt_1</t>
  </si>
  <si>
    <t>http://www.imdb.com/title/tt0102065/?ref_=fn_tt_tt_1</t>
  </si>
  <si>
    <t>http://www.imdb.com/title/tt0084296/?ref_=fn_tt_tt_1</t>
  </si>
  <si>
    <t>http://www.imdb.com/title/tt0187819/?ref_=fn_tt_tt_1</t>
  </si>
  <si>
    <t>http://www.imdb.com/title/tt0118632/?ref_=fn_tt_tt_1</t>
  </si>
  <si>
    <t>http://www.imdb.com/title/tt0082766/?ref_=fn_tt_tt_1</t>
  </si>
  <si>
    <t>http://www.imdb.com/title/tt1637706/?ref_=fn_tt_tt_1</t>
  </si>
  <si>
    <t>http://www.imdb.com/title/tt3499096/?ref_=fn_tt_tt_1</t>
  </si>
  <si>
    <t>http://www.imdb.com/title/tt0119905/?ref_=fn_tt_tt_1</t>
  </si>
  <si>
    <t>http://www.imdb.com/title/tt2870612/?ref_=fn_tt_tt_1</t>
  </si>
  <si>
    <t>http://www.imdb.com/title/tt0119080/?ref_=fn_tt_tt_1</t>
  </si>
  <si>
    <t>http://www.imdb.com/title/tt3316960/?ref_=fn_tt_tt_1</t>
  </si>
  <si>
    <t>http://www.imdb.com/title/tt0046949/?ref_=fn_tt_tt_1</t>
  </si>
  <si>
    <t>http://www.imdb.com/title/tt0082817/?ref_=fn_tt_tt_1</t>
  </si>
  <si>
    <t>http://www.imdb.com/title/tt0097388/?ref_=fn_tt_tt_1</t>
  </si>
  <si>
    <t>http://www.imdb.com/title/tt0259446/?ref_=fn_tt_tt_1</t>
  </si>
  <si>
    <t>http://www.imdb.com/title/tt2101441/?ref_=fn_tt_tt_1</t>
  </si>
  <si>
    <t>http://www.imdb.com/title/tt0113253/?ref_=fn_tt_tt_1</t>
  </si>
  <si>
    <t>http://www.imdb.com/title/tt0365748/?ref_=fn_tt_tt_1</t>
  </si>
  <si>
    <t>http://www.imdb.com/title/tt1045655/?ref_=fn_tt_tt_1</t>
  </si>
  <si>
    <t>http://www.imdb.com/title/tt0116905/?ref_=fn_tt_tt_1</t>
  </si>
  <si>
    <t>http://www.imdb.com/title/tt0095271/?ref_=fn_tt_tt_1</t>
  </si>
  <si>
    <t>http://www.imdb.com/title/tt0090655/?ref_=fn_tt_tt_1</t>
  </si>
  <si>
    <t>http://www.imdb.com/title/tt0083833/?ref_=fn_tt_tt_1</t>
  </si>
  <si>
    <t>http://www.imdb.com/title/tt0085862/?ref_=fn_tt_tt_1</t>
  </si>
  <si>
    <t>http://www.imdb.com/title/tt1772240/?ref_=fn_tt_tt_1</t>
  </si>
  <si>
    <t>http://www.imdb.com/title/tt0862846/?ref_=fn_tt_tt_1</t>
  </si>
  <si>
    <t>http://www.imdb.com/title/tt1781922/?ref_=fn_tt_tt_1</t>
  </si>
  <si>
    <t>http://www.imdb.com/title/tt0083630/?ref_=fn_tt_tt_1</t>
  </si>
  <si>
    <t>http://www.imdb.com/title/tt0053290/?ref_=fn_tt_tt_1</t>
  </si>
  <si>
    <t>http://www.imdb.com/title/tt4667094/?ref_=fn_tt_tt_1</t>
  </si>
  <si>
    <t>http://www.imdb.com/title/tt0795438/?ref_=fn_tt_tt_1</t>
  </si>
  <si>
    <t>http://www.imdb.com/title/tt0022879/?ref_=fn_tt_tt_1</t>
  </si>
  <si>
    <t>http://www.imdb.com/title/tt4871980/?ref_=fn_tt_tt_1</t>
  </si>
  <si>
    <t>http://www.imdb.com/title/tt0259974/?ref_=fn_tt_tt_1</t>
  </si>
  <si>
    <t>http://www.imdb.com/title/tt0332375/?ref_=fn_tt_tt_1</t>
  </si>
  <si>
    <t>http://www.imdb.com/title/tt0075147/?ref_=fn_tt_tt_1</t>
  </si>
  <si>
    <t>http://www.imdb.com/title/tt0245120/?ref_=fn_tt_tt_1</t>
  </si>
  <si>
    <t>http://www.imdb.com/title/tt0077572/?ref_=fn_tt_tt_1</t>
  </si>
  <si>
    <t>http://www.imdb.com/title/tt0098546/?ref_=fn_tt_tt_1</t>
  </si>
  <si>
    <t>http://www.imdb.com/title/tt0456554/?ref_=fn_tt_tt_1</t>
  </si>
  <si>
    <t>http://www.imdb.com/title/tt0120831/?ref_=fn_tt_tt_1</t>
  </si>
  <si>
    <t>http://www.imdb.com/title/tt0064116/?ref_=fn_tt_tt_1</t>
  </si>
  <si>
    <t>http://www.imdb.com/title/tt0227005/?ref_=fn_tt_tt_1</t>
  </si>
  <si>
    <t>http://www.imdb.com/title/tt1182345/?ref_=fn_tt_tt_1</t>
  </si>
  <si>
    <t>http://www.imdb.com/title/tt0415949/?ref_=fn_tt_tt_1</t>
  </si>
  <si>
    <t>http://www.imdb.com/title/tt1529567/?ref_=fn_tt_tt_1</t>
  </si>
  <si>
    <t>http://www.imdb.com/title/tt0120255/?ref_=fn_tt_tt_1</t>
  </si>
  <si>
    <t>http://www.imdb.com/title/tt0914797/?ref_=fn_tt_tt_1</t>
  </si>
  <si>
    <t>http://www.imdb.com/title/tt0084171/?ref_=fn_tt_tt_1</t>
  </si>
  <si>
    <t>http://www.imdb.com/title/tt0110005/?ref_=fn_tt_tt_1</t>
  </si>
  <si>
    <t>http://www.imdb.com/title/tt4337690/?ref_=fn_tt_tt_1</t>
  </si>
  <si>
    <t>http://www.imdb.com/title/tt1531663/?ref_=fn_tt_tt_1</t>
  </si>
  <si>
    <t>http://www.imdb.com/title/tt0120906/?ref_=fn_tt_tt_1</t>
  </si>
  <si>
    <t>http://www.imdb.com/title/tt0361862/?ref_=fn_tt_tt_1</t>
  </si>
  <si>
    <t>http://www.imdb.com/title/tt0102307/?ref_=fn_tt_tt_1</t>
  </si>
  <si>
    <t>http://www.imdb.com/title/tt1216491/?ref_=fn_tt_tt_1</t>
  </si>
  <si>
    <t>http://www.imdb.com/title/tt0935075/?ref_=fn_tt_tt_1</t>
  </si>
  <si>
    <t>http://www.imdb.com/title/tt0320244/?ref_=fn_tt_tt_1</t>
  </si>
  <si>
    <t>http://www.imdb.com/title/tt4062536/?ref_=fn_tt_tt_1</t>
  </si>
  <si>
    <t>http://www.imdb.com/title/tt0422861/?ref_=fn_tt_tt_1</t>
  </si>
  <si>
    <t>http://www.imdb.com/title/tt2800038/?ref_=fn_tt_tt_1</t>
  </si>
  <si>
    <t>http://www.imdb.com/title/tt0115734/?ref_=fn_tt_tt_1</t>
  </si>
  <si>
    <t>http://www.imdb.com/title/tt0115495/?ref_=fn_tt_tt_1</t>
  </si>
  <si>
    <t>http://www.imdb.com/title/tt0896866/?ref_=fn_tt_tt_1</t>
  </si>
  <si>
    <t>http://www.imdb.com/title/tt0081291/?ref_=fn_tt_tt_1</t>
  </si>
  <si>
    <t>http://www.imdb.com/title/tt1465522/?ref_=fn_tt_tt_1</t>
  </si>
  <si>
    <t>http://www.imdb.com/title/tt1150947/?ref_=fn_tt_tt_1</t>
  </si>
  <si>
    <t>http://www.imdb.com/title/tt0039927/?ref_=fn_tt_tt_1</t>
  </si>
  <si>
    <t>http://www.imdb.com/title/tt0126261/?ref_=fn_tt_tt_1</t>
  </si>
  <si>
    <t>http://www.imdb.com/title/tt0357585/?ref_=fn_tt_tt_1</t>
  </si>
  <si>
    <t>http://www.imdb.com/title/tt3567288/?ref_=fn_tt_tt_1</t>
  </si>
  <si>
    <t>http://www.imdb.com/title/tt0937237/?ref_=fn_tt_tt_1</t>
  </si>
  <si>
    <t>http://www.imdb.com/title/tt0305632/?ref_=fn_tt_tt_1</t>
  </si>
  <si>
    <t>http://www.imdb.com/title/tt0830900/?ref_=fn_tt_tt_1</t>
  </si>
  <si>
    <t>http://www.imdb.com/title/tt1519461/?ref_=fn_tt_tt_1</t>
  </si>
  <si>
    <t>http://www.imdb.com/title/tt0465430/?ref_=fn_tt_tt_1</t>
  </si>
  <si>
    <t>http://www.imdb.com/title/tt1079444/?ref_=fn_tt_tt_1</t>
  </si>
  <si>
    <t>http://www.imdb.com/title/tt0488539/?ref_=fn_tt_tt_1</t>
  </si>
  <si>
    <t>http://www.imdb.com/title/tt1131732/?ref_=fn_tt_tt_1</t>
  </si>
  <si>
    <t>http://www.imdb.com/title/tt0491738/?ref_=fn_tt_tt_1</t>
  </si>
  <si>
    <t>http://www.imdb.com/title/tt1798243/?ref_=fn_tt_tt_1</t>
  </si>
  <si>
    <t>http://www.imdb.com/title/tt1460798/?ref_=fn_tt_tt_1</t>
  </si>
  <si>
    <t>http://www.imdb.com/title/tt3703148/?ref_=fn_tt_tt_1</t>
  </si>
  <si>
    <t>http://www.imdb.com/title/tt2063015/?ref_=fn_tt_tt_1</t>
  </si>
  <si>
    <t>http://www.imdb.com/title/tt1274586/?ref_=fn_tt_tt_1</t>
  </si>
  <si>
    <t>Bahamas</t>
  </si>
  <si>
    <t>http://www.imdb.com/title/tt1554921/?ref_=fn_tt_tt_1</t>
  </si>
  <si>
    <t>http://www.imdb.com/title/tt0077294/?ref_=fn_tt_tt_1</t>
  </si>
  <si>
    <t>http://www.imdb.com/title/tt1717210/?ref_=fn_tt_tt_1</t>
  </si>
  <si>
    <t>http://www.imdb.com/title/tt4453560/?ref_=fn_tt_tt_1</t>
  </si>
  <si>
    <t>http://www.imdb.com/title/tt3838992/?ref_=fn_tt_tt_1</t>
  </si>
  <si>
    <t>http://www.imdb.com/title/tt4511566/?ref_=fn_tt_tt_1</t>
  </si>
  <si>
    <t>http://www.imdb.com/title/tt0117666/?ref_=fn_tt_tt_1</t>
  </si>
  <si>
    <t>http://www.imdb.com/title/tt1687901/?ref_=fn_tt_tt_1</t>
  </si>
  <si>
    <t>http://www.imdb.com/title/tt0450278/?ref_=fn_tt_tt_1</t>
  </si>
  <si>
    <t>http://www.imdb.com/title/tt0423409/?ref_=fn_tt_tt_1</t>
  </si>
  <si>
    <t>http://www.imdb.com/title/tt1675192/?ref_=fn_tt_tt_1</t>
  </si>
  <si>
    <t>http://www.imdb.com/title/tt0095484/?ref_=fn_tt_tt_1</t>
  </si>
  <si>
    <t>http://www.imdb.com/title/tt0446687/?ref_=fn_tt_tt_1</t>
  </si>
  <si>
    <t>http://www.imdb.com/title/tt2980708/?ref_=fn_tt_tt_1</t>
  </si>
  <si>
    <t>http://www.imdb.com/title/tt0092076/?ref_=fn_tt_tt_1</t>
  </si>
  <si>
    <t>http://www.imdb.com/title/tt0070518/?ref_=fn_tt_tt_1</t>
  </si>
  <si>
    <t>http://www.imdb.com/title/tt1602613/?ref_=fn_tt_tt_1</t>
  </si>
  <si>
    <t>http://www.imdb.com/title/tt1547090/?ref_=fn_tt_tt_1</t>
  </si>
  <si>
    <t>http://www.imdb.com/title/tt0377752/?ref_=fn_tt_tt_1</t>
  </si>
  <si>
    <t>http://www.imdb.com/title/tt0903131/?ref_=fn_tt_tt_1</t>
  </si>
  <si>
    <t>http://www.imdb.com/title/tt2091427/?ref_=fn_tt_tt_1</t>
  </si>
  <si>
    <t>http://www.imdb.com/title/tt0379976/?ref_=fn_tt_tt_1</t>
  </si>
  <si>
    <t>http://www.imdb.com/title/tt0839938/?ref_=fn_tt_tt_1</t>
  </si>
  <si>
    <t>http://www.imdb.com/title/tt0087928/?ref_=fn_tt_tt_1</t>
  </si>
  <si>
    <t>http://www.imdb.com/title/tt0080453/?ref_=fn_tt_tt_1</t>
  </si>
  <si>
    <t>http://www.imdb.com/title/tt0109831/?ref_=fn_tt_tt_1</t>
  </si>
  <si>
    <t>http://www.imdb.com/title/tt0083929/?ref_=fn_tt_tt_1</t>
  </si>
  <si>
    <t>http://www.imdb.com/title/tt0049513/?ref_=fn_tt_tt_1</t>
  </si>
  <si>
    <t>http://www.imdb.com/title/tt0307901/?ref_=fn_tt_tt_1</t>
  </si>
  <si>
    <t>http://www.imdb.com/title/tt3516878/?ref_=fn_tt_tt_1</t>
  </si>
  <si>
    <t>http://www.imdb.com/title/tt0115736/?ref_=fn_tt_tt_1</t>
  </si>
  <si>
    <t>http://www.imdb.com/title/tt0180093/?ref_=fn_tt_tt_1</t>
  </si>
  <si>
    <t>http://www.imdb.com/title/tt0038116/?ref_=fn_tt_tt_1</t>
  </si>
  <si>
    <t>http://www.imdb.com/title/tt0091886/?ref_=fn_tt_tt_1</t>
  </si>
  <si>
    <t>http://www.imdb.com/title/tt3014666/?ref_=fn_tt_tt_1</t>
  </si>
  <si>
    <t>http://www.imdb.com/title/tt0246578/?ref_=fn_tt_tt_1</t>
  </si>
  <si>
    <t>http://www.imdb.com/title/tt0283003/?ref_=fn_tt_tt_1</t>
  </si>
  <si>
    <t>http://www.imdb.com/title/tt0808526/?ref_=fn_tt_tt_1</t>
  </si>
  <si>
    <t>http://www.imdb.com/title/tt0291341/?ref_=fn_tt_tt_1</t>
  </si>
  <si>
    <t>http://www.imdb.com/title/tt1629705/?ref_=fn_tt_tt_1</t>
  </si>
  <si>
    <t>http://www.imdb.com/title/tt0838247/?ref_=fn_tt_tt_1</t>
  </si>
  <si>
    <t>http://www.imdb.com/title/tt0073486/?ref_=fn_tt_tt_1</t>
  </si>
  <si>
    <t>http://www.imdb.com/title/tt4386242/?ref_=fn_tt_tt_1</t>
  </si>
  <si>
    <t>http://www.imdb.com/title/tt0088727/?ref_=fn_tt_tt_1</t>
  </si>
  <si>
    <t>http://www.imdb.com/title/tt2295722/?ref_=fn_tt_tt_1</t>
  </si>
  <si>
    <t>http://www.imdb.com/title/tt0857190/?ref_=fn_tt_tt_1</t>
  </si>
  <si>
    <t>http://www.imdb.com/title/tt0203119/?ref_=fn_tt_tt_1</t>
  </si>
  <si>
    <t>http://www.imdb.com/title/tt0298228/?ref_=fn_tt_tt_1</t>
  </si>
  <si>
    <t>http://www.imdb.com/title/tt0475293/?ref_=fn_tt_tt_1</t>
  </si>
  <si>
    <t>http://www.imdb.com/title/tt5574490/?ref_=fn_tt_tt_1</t>
  </si>
  <si>
    <t>http://www.imdb.com/title/tt0119574/?ref_=fn_tt_tt_1</t>
  </si>
  <si>
    <t>http://www.imdb.com/title/tt0104036/?ref_=fn_tt_tt_1</t>
  </si>
  <si>
    <t>http://www.imdb.com/title/tt0084522/?ref_=fn_tt_tt_1</t>
  </si>
  <si>
    <t>http://www.imdb.com/title/tt1134854/?ref_=fn_tt_tt_1</t>
  </si>
  <si>
    <t>http://www.imdb.com/title/tt0063350/?ref_=fn_tt_tt_1</t>
  </si>
  <si>
    <t>http://www.imdb.com/title/tt0335266/?ref_=fn_tt_tt_1</t>
  </si>
  <si>
    <t>http://www.imdb.com/title/tt0075686/?ref_=fn_tt_tt_1</t>
  </si>
  <si>
    <t>http://www.imdb.com/title/tt0044672/?ref_=fn_tt_tt_1</t>
  </si>
  <si>
    <t>http://www.imdb.com/title/tt0285742/?ref_=fn_tt_tt_1</t>
  </si>
  <si>
    <t>http://www.imdb.com/title/tt1881002/?ref_=fn_tt_tt_1</t>
  </si>
  <si>
    <t>http://www.imdb.com/title/tt0113627/?ref_=fn_tt_tt_1</t>
  </si>
  <si>
    <t>http://www.imdb.com/title/tt2081194/?ref_=fn_tt_tt_1</t>
  </si>
  <si>
    <t>http://www.imdb.com/title/tt0071524/?ref_=fn_tt_tt_1</t>
  </si>
  <si>
    <t>http://www.imdb.com/title/tt3181822/?ref_=fn_tt_tt_1</t>
  </si>
  <si>
    <t>http://www.imdb.com/title/tt0049875/?ref_=fn_tt_tt_1</t>
  </si>
  <si>
    <t>http://www.imdb.com/title/tt0842926/?ref_=fn_tt_tt_1</t>
  </si>
  <si>
    <t>http://www.imdb.com/title/tt0096256/?ref_=fn_tt_tt_1</t>
  </si>
  <si>
    <t>http://www.imdb.com/title/tt0057115/?ref_=fn_tt_tt_1</t>
  </si>
  <si>
    <t>http://www.imdb.com/title/tt0399877/?ref_=fn_tt_tt_1</t>
  </si>
  <si>
    <t>http://www.imdb.com/title/tt2034139/?ref_=fn_tt_tt_1</t>
  </si>
  <si>
    <t>http://www.imdb.com/title/tt1065073/?ref_=fn_tt_tt_1</t>
  </si>
  <si>
    <t>http://www.imdb.com/title/tt0457513/?ref_=fn_tt_tt_1</t>
  </si>
  <si>
    <t>http://www.imdb.com/title/tt0290332/?ref_=fn_tt_tt_1</t>
  </si>
  <si>
    <t>http://www.imdb.com/title/tt0199290/?ref_=fn_tt_tt_1</t>
  </si>
  <si>
    <t>http://www.imdb.com/title/tt0318374/?ref_=fn_tt_tt_1</t>
  </si>
  <si>
    <t>http://www.imdb.com/title/tt0055184/?ref_=fn_tt_tt_1</t>
  </si>
  <si>
    <t>http://www.imdb.com/title/tt0448075/?ref_=fn_tt_tt_1</t>
  </si>
  <si>
    <t>http://www.imdb.com/title/tt0110189/?ref_=fn_tt_tt_1</t>
  </si>
  <si>
    <t>http://www.imdb.com/title/tt2828996/?ref_=fn_tt_tt_1</t>
  </si>
  <si>
    <t>http://www.imdb.com/title/tt0292644/?ref_=fn_tt_tt_1</t>
  </si>
  <si>
    <t>http://www.imdb.com/title/tt0065112/?ref_=fn_tt_tt_1</t>
  </si>
  <si>
    <t>http://www.imdb.com/title/tt0454987/?ref_=fn_tt_tt_1</t>
  </si>
  <si>
    <t>http://www.imdb.com/title/tt0113101/?ref_=fn_tt_tt_1</t>
  </si>
  <si>
    <t>http://www.imdb.com/title/tt0274812/?ref_=fn_tt_tt_1</t>
  </si>
  <si>
    <t>http://www.imdb.com/title/tt0360916/?ref_=fn_tt_tt_1</t>
  </si>
  <si>
    <t>http://www.imdb.com/title/tt0096219/?ref_=fn_tt_tt_1</t>
  </si>
  <si>
    <t>http://www.imdb.com/title/tt0118111/?ref_=fn_tt_tt_1</t>
  </si>
  <si>
    <t>http://www.imdb.com/title/tt0188863/?ref_=fn_tt_tt_1</t>
  </si>
  <si>
    <t>http://www.imdb.com/title/tt0796375/?ref_=fn_tt_tt_1</t>
  </si>
  <si>
    <t>http://www.imdb.com/title/tt0318761/?ref_=fn_tt_tt_1</t>
  </si>
  <si>
    <t>http://www.imdb.com/title/tt0873886/?ref_=fn_tt_tt_1</t>
  </si>
  <si>
    <t>http://www.imdb.com/title/tt0366780/?ref_=fn_tt_tt_1</t>
  </si>
  <si>
    <t>http://www.imdb.com/title/tt0092615/?ref_=fn_tt_tt_1</t>
  </si>
  <si>
    <t>http://www.imdb.com/title/tt1645080/?ref_=fn_tt_tt_1</t>
  </si>
  <si>
    <t>http://www.imdb.com/title/tt3346224/?ref_=fn_tt_tt_1</t>
  </si>
  <si>
    <t>http://www.imdb.com/title/tt0273982/?ref_=fn_tt_tt_1</t>
  </si>
  <si>
    <t>http://www.imdb.com/title/tt0126859/?ref_=fn_tt_tt_1</t>
  </si>
  <si>
    <t>http://www.imdb.com/title/tt2382396/?ref_=fn_tt_tt_1</t>
  </si>
  <si>
    <t>http://www.imdb.com/title/tt0120122/?ref_=fn_tt_tt_1</t>
  </si>
  <si>
    <t>http://www.imdb.com/title/tt0095904/?ref_=fn_tt_tt_1</t>
  </si>
  <si>
    <t>http://www.imdb.com/title/tt0206226/?ref_=fn_tt_tt_1</t>
  </si>
  <si>
    <t>http://www.imdb.com/title/tt0156639/?ref_=fn_tt_tt_1</t>
  </si>
  <si>
    <t>http://www.imdb.com/title/tt1529572/?ref_=fn_tt_tt_1</t>
  </si>
  <si>
    <t>http://www.imdb.com/title/tt0218182/?ref_=fn_tt_tt_1</t>
  </si>
  <si>
    <t>http://www.imdb.com/title/tt0122906/?ref_=fn_tt_tt_1</t>
  </si>
  <si>
    <t>http://www.imdb.com/title/tt2103267/?ref_=fn_tt_tt_1</t>
  </si>
  <si>
    <t>http://www.imdb.com/title/tt0120878/?ref_=fn_tt_tt_1</t>
  </si>
  <si>
    <t>http://www.imdb.com/title/tt1464580/?ref_=fn_tt_tt_1</t>
  </si>
  <si>
    <t>http://www.imdb.com/title/tt1252374/?ref_=fn_tt_tt_1</t>
  </si>
  <si>
    <t>http://www.imdb.com/title/tt0119502/?ref_=fn_tt_tt_1</t>
  </si>
  <si>
    <t>http://www.imdb.com/title/tt1719071/?ref_=fn_tt_tt_1</t>
  </si>
  <si>
    <t>http://www.imdb.com/title/tt1422136/?ref_=fn_tt_tt_1</t>
  </si>
  <si>
    <t>http://www.imdb.com/title/tt0298482/?ref_=fn_tt_tt_1</t>
  </si>
  <si>
    <t>http://www.imdb.com/title/tt0068156/?ref_=fn_tt_tt_1</t>
  </si>
  <si>
    <t>http://www.imdb.com/title/tt1844203/?ref_=fn_tt_tt_1</t>
  </si>
  <si>
    <t>http://www.imdb.com/title/tt0020960/?ref_=fn_tt_tt_1</t>
  </si>
  <si>
    <t>http://www.imdb.com/title/tt0491109/?ref_=fn_tt_tt_1</t>
  </si>
  <si>
    <t>http://www.imdb.com/title/tt3533916/?ref_=fn_tt_tt_1</t>
  </si>
  <si>
    <t>http://www.imdb.com/title/tt1316536/?ref_=fn_tt_tt_1</t>
  </si>
  <si>
    <t>http://www.imdb.com/title/tt1854582/?ref_=fn_tt_tt_1</t>
  </si>
  <si>
    <t>http://www.imdb.com/title/tt2395247/?ref_=fn_tt_tt_1</t>
  </si>
  <si>
    <t>http://www.imdb.com/title/tt2414822/?ref_=fn_tt_tt_1</t>
  </si>
  <si>
    <t>http://www.imdb.com/title/tt0060665/?ref_=fn_tt_tt_1</t>
  </si>
  <si>
    <t>http://www.imdb.com/title/tt0074958/?ref_=fn_tt_tt_1</t>
  </si>
  <si>
    <t>http://www.imdb.com/title/tt0031381/?ref_=fn_tt_tt_1</t>
  </si>
  <si>
    <t>http://www.imdb.com/title/tt2403393/?ref_=fn_tt_tt_1</t>
  </si>
  <si>
    <t>http://www.imdb.com/title/tt0059418/?ref_=fn_tt_tt_1</t>
  </si>
  <si>
    <t>http://www.imdb.com/title/tt1056477/?ref_=fn_tt_tt_1</t>
  </si>
  <si>
    <t>http://www.imdb.com/title/tt0042200/?ref_=fn_tt_tt_1</t>
  </si>
  <si>
    <t>http://www.imdb.com/title/tt1341167/?ref_=fn_tt_tt_1</t>
  </si>
  <si>
    <t>http://www.imdb.com/title/tt1303828/?ref_=fn_tt_tt_1</t>
  </si>
  <si>
    <t>http://www.imdb.com/title/tt0040694/?ref_=fn_tt_tt_1</t>
  </si>
  <si>
    <t>http://www.imdb.com/title/tt0808285/?ref_=fn_tt_tt_1</t>
  </si>
  <si>
    <t>Iceland</t>
  </si>
  <si>
    <t>http://www.imdb.com/title/tt0464049/?ref_=fn_tt_tt_1</t>
  </si>
  <si>
    <t>http://www.imdb.com/title/tt0068098/?ref_=fn_tt_tt_1</t>
  </si>
  <si>
    <t>http://www.imdb.com/title/tt0064665/?ref_=fn_tt_tt_1</t>
  </si>
  <si>
    <t>http://www.imdb.com/title/tt0119164/?ref_=fn_tt_tt_1</t>
  </si>
  <si>
    <t>http://www.imdb.com/title/tt0080339/?ref_=fn_tt_tt_1</t>
  </si>
  <si>
    <t>http://www.imdb.com/title/tt4340720/?ref_=fn_tt_tt_1</t>
  </si>
  <si>
    <t>http://www.imdb.com/title/tt0113118/?ref_=fn_tt_tt_1</t>
  </si>
  <si>
    <t>http://www.imdb.com/title/tt0107554/?ref_=fn_tt_tt_1</t>
  </si>
  <si>
    <t>http://www.imdb.com/title/tt3228904/?ref_=fn_tt_tt_1</t>
  </si>
  <si>
    <t>http://www.imdb.com/title/tt0092796/?ref_=fn_tt_tt_1</t>
  </si>
  <si>
    <t>http://www.imdb.com/title/tt0065446/?ref_=fn_tt_tt_1</t>
  </si>
  <si>
    <t>http://www.imdb.com/title/tt0061809/?ref_=fn_tt_tt_1</t>
  </si>
  <si>
    <t>http://www.imdb.com/title/tt0053131/?ref_=fn_tt_tt_1</t>
  </si>
  <si>
    <t>http://www.imdb.com/title/tt0060490/?ref_=fn_tt_tt_1</t>
  </si>
  <si>
    <t>http://www.imdb.com/title/tt0068611/?ref_=fn_tt_tt_1</t>
  </si>
  <si>
    <t>http://www.imdb.com/title/tt4263482/?ref_=fn_tt_tt_1</t>
  </si>
  <si>
    <t>http://www.imdb.com/title/tt0131436/?ref_=fn_tt_tt_1</t>
  </si>
  <si>
    <t>http://www.imdb.com/title/tt0117628/?ref_=fn_tt_tt_1</t>
  </si>
  <si>
    <t>http://www.imdb.com/title/tt0120684/?ref_=fn_tt_tt_1</t>
  </si>
  <si>
    <t>http://www.imdb.com/title/tt1015474/?ref_=fn_tt_tt_1</t>
  </si>
  <si>
    <t>http://www.imdb.com/title/tt0092991/?ref_=fn_tt_tt_1</t>
  </si>
  <si>
    <t>http://www.imdb.com/title/tt0258038/?ref_=fn_tt_tt_1</t>
  </si>
  <si>
    <t>http://www.imdb.com/title/tt2724064/?ref_=fn_tt_tt_1</t>
  </si>
  <si>
    <t>http://www.imdb.com/title/tt0480251/?ref_=fn_tt_tt_1</t>
  </si>
  <si>
    <t>http://www.imdb.com/title/tt0380817/?ref_=fn_tt_tt_1</t>
  </si>
  <si>
    <t>http://www.imdb.com/title/tt0367631/?ref_=fn_tt_tt_1</t>
  </si>
  <si>
    <t>http://www.imdb.com/title/tt3103166/?ref_=fn_tt_tt_1</t>
  </si>
  <si>
    <t>http://www.imdb.com/title/tt1074191/?ref_=fn_tt_tt_1</t>
  </si>
  <si>
    <t>http://www.imdb.com/title/tt0138862/?ref_=fn_tt_tt_1</t>
  </si>
  <si>
    <t>http://www.imdb.com/title/tt5116280/?ref_=fn_tt_tt_1</t>
  </si>
  <si>
    <t>http://www.imdb.com/title/tt1002561/?ref_=fn_tt_tt_1</t>
  </si>
  <si>
    <t>http://www.imdb.com/title/tt2166834/?ref_=fn_tt_tt_1</t>
  </si>
  <si>
    <t>http://www.imdb.com/title/tt5001130/?ref_=fn_tt_tt_1</t>
  </si>
  <si>
    <t>http://www.imdb.com/title/tt2379386/?ref_=fn_tt_tt_1</t>
  </si>
  <si>
    <t>http://www.imdb.com/title/tt2761578/?ref_=fn_tt_tt_1</t>
  </si>
  <si>
    <t>http://www.imdb.com/title/tt2073661/?ref_=fn_tt_tt_1</t>
  </si>
  <si>
    <t>http://www.imdb.com/title/tt1800337/?ref_=fn_tt_tt_1</t>
  </si>
  <si>
    <t>http://www.imdb.com/title/tt0076141/?ref_=fn_tt_tt_1</t>
  </si>
  <si>
    <t>http://www.imdb.com/title/tt1615147/?ref_=fn_tt_tt_1</t>
  </si>
  <si>
    <t>http://www.imdb.com/title/tt1753460/?ref_=fn_tt_tt_1</t>
  </si>
  <si>
    <t>http://www.imdb.com/title/tt1024715/?ref_=fn_tt_tt_1</t>
  </si>
  <si>
    <t>http://www.imdb.com/title/tt2582802/?ref_=fn_tt_tt_1</t>
  </si>
  <si>
    <t>http://www.imdb.com/title/tt0188674/?ref_=fn_tt_tt_1</t>
  </si>
  <si>
    <t>http://www.imdb.com/title/tt1850418/?ref_=fn_tt_tt_1</t>
  </si>
  <si>
    <t>http://www.imdb.com/title/tt0783238/?ref_=fn_tt_tt_1</t>
  </si>
  <si>
    <t>http://www.imdb.com/title/tt0085334/?ref_=fn_tt_tt_1</t>
  </si>
  <si>
    <t>http://www.imdb.com/title/tt0482463/?ref_=fn_tt_tt_1</t>
  </si>
  <si>
    <t>http://www.imdb.com/title/tt0083739/?ref_=fn_tt_tt_1</t>
  </si>
  <si>
    <t>http://www.imdb.com/title/tt2796678/?ref_=fn_tt_tt_1</t>
  </si>
  <si>
    <t>http://www.imdb.com/title/tt0144178/?ref_=fn_tt_tt_1</t>
  </si>
  <si>
    <t>http://www.imdb.com/title/tt0063522/?ref_=fn_tt_tt_1</t>
  </si>
  <si>
    <t>http://www.imdb.com/title/tt0056217/?ref_=fn_tt_tt_1</t>
  </si>
  <si>
    <t>http://www.imdb.com/title/tt1185836/?ref_=fn_tt_tt_1</t>
  </si>
  <si>
    <t>http://www.imdb.com/title/tt1532503/?ref_=fn_tt_tt_1</t>
  </si>
  <si>
    <t>http://www.imdb.com/title/tt0426459/?ref_=fn_tt_tt_1</t>
  </si>
  <si>
    <t>http://www.imdb.com/title/tt0077975/?ref_=fn_tt_tt_1</t>
  </si>
  <si>
    <t>http://www.imdb.com/title/tt0058150/?ref_=fn_tt_tt_1</t>
  </si>
  <si>
    <t>http://www.imdb.com/title/tt2099556/?ref_=fn_tt_tt_1</t>
  </si>
  <si>
    <t>http://www.imdb.com/title/tt0038650/?ref_=fn_tt_tt_1</t>
  </si>
  <si>
    <t>http://www.imdb.com/title/tt0117951/?ref_=fn_tt_tt_1</t>
  </si>
  <si>
    <t>http://www.imdb.com/title/tt0236388/?ref_=fn_tt_tt_1</t>
  </si>
  <si>
    <t>http://www.imdb.com/title/tt1536044/?ref_=fn_tt_tt_1</t>
  </si>
  <si>
    <t>http://www.imdb.com/title/tt0166396/?ref_=fn_tt_tt_1</t>
  </si>
  <si>
    <t>http://www.imdb.com/title/tt0310793/?ref_=fn_tt_tt_1</t>
  </si>
  <si>
    <t>http://www.imdb.com/title/tt0089686/?ref_=fn_tt_tt_1</t>
  </si>
  <si>
    <t>http://www.imdb.com/title/tt0091867/?ref_=fn_tt_tt_1</t>
  </si>
  <si>
    <t>http://www.imdb.com/title/tt2184339/?ref_=fn_tt_tt_1</t>
  </si>
  <si>
    <t>http://www.imdb.com/title/tt1922777/?ref_=fn_tt_tt_1</t>
  </si>
  <si>
    <t>http://www.imdb.com/title/tt0327036/?ref_=fn_tt_tt_1</t>
  </si>
  <si>
    <t>http://www.imdb.com/title/tt0051459/?ref_=fn_tt_tt_1</t>
  </si>
  <si>
    <t>http://www.imdb.com/title/tt0065462/?ref_=fn_tt_tt_1</t>
  </si>
  <si>
    <t>http://www.imdb.com/title/tt0118570/?ref_=fn_tt_tt_1</t>
  </si>
  <si>
    <t>http://www.imdb.com/title/tt0091080/?ref_=fn_tt_tt_1</t>
  </si>
  <si>
    <t>http://www.imdb.com/title/tt0050212/?ref_=fn_tt_tt_1</t>
  </si>
  <si>
    <t>http://www.imdb.com/title/tt0100666/?ref_=fn_tt_tt_1</t>
  </si>
  <si>
    <t>http://www.imdb.com/title/tt0074512/?ref_=fn_tt_tt_1</t>
  </si>
  <si>
    <t>http://www.imdb.com/title/tt0053604/?ref_=fn_tt_tt_1</t>
  </si>
  <si>
    <t>http://www.imdb.com/title/tt0107254/?ref_=fn_tt_tt_1</t>
  </si>
  <si>
    <t>http://www.imdb.com/title/tt0061107/?ref_=fn_tt_tt_1</t>
  </si>
  <si>
    <t>http://www.imdb.com/title/tt0425598/?ref_=fn_tt_tt_1</t>
  </si>
  <si>
    <t>http://www.imdb.com/title/tt3205376/?ref_=fn_tt_tt_1</t>
  </si>
  <si>
    <t>http://www.imdb.com/title/tt0089444/?ref_=fn_tt_tt_1</t>
  </si>
  <si>
    <t>http://www.imdb.com/title/tt1097013/?ref_=fn_tt_tt_1</t>
  </si>
  <si>
    <t>http://www.imdb.com/title/tt0053793/?ref_=fn_tt_tt_1</t>
  </si>
  <si>
    <t>http://www.imdb.com/title/tt0055031/?ref_=fn_tt_tt_1</t>
  </si>
  <si>
    <t>http://www.imdb.com/title/tt0160298/?ref_=fn_tt_tt_1</t>
  </si>
  <si>
    <t>http://www.imdb.com/title/tt0437745/?ref_=fn_tt_tt_1</t>
  </si>
  <si>
    <t>http://www.imdb.com/title/tt0040724/?ref_=fn_tt_tt_1</t>
  </si>
  <si>
    <t>http://www.imdb.com/title/tt0490196/?ref_=fn_tt_tt_1</t>
  </si>
  <si>
    <t>http://www.imdb.com/title/tt2209418/?ref_=fn_tt_tt_1</t>
  </si>
  <si>
    <t>http://www.imdb.com/title/tt0094118/?ref_=fn_tt_tt_1</t>
  </si>
  <si>
    <t>http://www.imdb.com/title/tt0095863/?ref_=fn_tt_tt_1</t>
  </si>
  <si>
    <t>http://www.imdb.com/title/tt0399901/?ref_=fn_tt_tt_1</t>
  </si>
  <si>
    <t>http://www.imdb.com/title/tt0296166/?ref_=fn_tt_tt_1</t>
  </si>
  <si>
    <t>http://www.imdb.com/title/tt3458030/?ref_=fn_tt_tt_1</t>
  </si>
  <si>
    <t>http://www.imdb.com/title/tt0166175/?ref_=fn_tt_tt_1</t>
  </si>
  <si>
    <t>http://www.imdb.com/title/tt0174336/?ref_=fn_tt_tt_1</t>
  </si>
  <si>
    <t>http://www.imdb.com/title/tt0116743/?ref_=fn_tt_tt_1</t>
  </si>
  <si>
    <t>http://www.imdb.com/title/tt0878835/?ref_=fn_tt_tt_1</t>
  </si>
  <si>
    <t>http://www.imdb.com/title/tt0067992/?ref_=fn_tt_tt_1</t>
  </si>
  <si>
    <t>http://www.imdb.com/title/tt0108517/?ref_=fn_tt_tt_1</t>
  </si>
  <si>
    <t>http://www.imdb.com/title/tt0118541/?ref_=fn_tt_tt_1</t>
  </si>
  <si>
    <t>http://www.imdb.com/title/tt0077405/?ref_=fn_tt_tt_1</t>
  </si>
  <si>
    <t>http://www.imdb.com/title/tt0268690/?ref_=fn_tt_tt_1</t>
  </si>
  <si>
    <t>http://www.imdb.com/title/tt0155776/?ref_=fn_tt_tt_1</t>
  </si>
  <si>
    <t>http://www.imdb.com/title/tt0115632/?ref_=fn_tt_tt_1</t>
  </si>
  <si>
    <t>http://www.imdb.com/title/tt2347569/?ref_=fn_tt_tt_1</t>
  </si>
  <si>
    <t>http://www.imdb.com/title/tt0147612/?ref_=fn_tt_tt_1</t>
  </si>
  <si>
    <t>http://www.imdb.com/title/tt0337996/?ref_=fn_tt_tt_1</t>
  </si>
  <si>
    <t>http://www.imdb.com/title/tt3099498/?ref_=fn_tt_tt_1</t>
  </si>
  <si>
    <t>http://www.imdb.com/title/tt1462054/?ref_=fn_tt_tt_1</t>
  </si>
  <si>
    <t>http://www.imdb.com/title/tt1640459/?ref_=fn_tt_tt_1</t>
  </si>
  <si>
    <t>http://www.imdb.com/title/tt3367294/?ref_=fn_tt_tt_1</t>
  </si>
  <si>
    <t>http://www.imdb.com/title/tt0116361/?ref_=fn_tt_tt_1</t>
  </si>
  <si>
    <t>http://www.imdb.com/title/tt1232776/?ref_=fn_tt_tt_1</t>
  </si>
  <si>
    <t>http://www.imdb.com/title/tt1667307/?ref_=fn_tt_tt_1</t>
  </si>
  <si>
    <t>http://www.imdb.com/title/tt0156205/?ref_=fn_tt_tt_1</t>
  </si>
  <si>
    <t>http://www.imdb.com/title/tt1920849/?ref_=fn_tt_tt_1</t>
  </si>
  <si>
    <t>http://www.imdb.com/title/tt4877736/?ref_=fn_tt_tt_1</t>
  </si>
  <si>
    <t>http://www.imdb.com/title/tt0403118/?ref_=fn_tt_tt_1</t>
  </si>
  <si>
    <t>http://www.imdb.com/title/tt1855401/?ref_=fn_tt_tt_1</t>
  </si>
  <si>
    <t>http://www.imdb.com/title/tt0118327/?ref_=fn_tt_tt_1</t>
  </si>
  <si>
    <t>http://www.imdb.com/title/tt1282046/?ref_=fn_tt_tt_1</t>
  </si>
  <si>
    <t>http://www.imdb.com/title/tt1148200/?ref_=fn_tt_tt_1</t>
  </si>
  <si>
    <t>http://www.imdb.com/title/tt0162236/?ref_=fn_tt_tt_1</t>
  </si>
  <si>
    <t>http://www.imdb.com/title/tt1535616/?ref_=fn_tt_tt_1</t>
  </si>
  <si>
    <t>http://www.imdb.com/title/tt1346961/?ref_=fn_tt_tt_1</t>
  </si>
  <si>
    <t>http://www.imdb.com/title/tt1841642/?ref_=fn_tt_tt_1</t>
  </si>
  <si>
    <t>http://www.imdb.com/title/tt0385890/?ref_=fn_tt_tt_1</t>
  </si>
  <si>
    <t>http://www.imdb.com/title/tt1390404/?ref_=fn_tt_tt_1</t>
  </si>
  <si>
    <t>http://www.imdb.com/title/tt1151410/?ref_=fn_tt_tt_1</t>
  </si>
  <si>
    <t>http://www.imdb.com/title/tt1922679/?ref_=fn_tt_tt_1</t>
  </si>
  <si>
    <t>Brazil</t>
  </si>
  <si>
    <t>http://www.imdb.com/title/tt2398249/?ref_=fn_tt_tt_1</t>
  </si>
  <si>
    <t>http://www.imdb.com/title/tt2417650/?ref_=fn_tt_tt_1</t>
  </si>
  <si>
    <t>http://www.imdb.com/title/tt1754264/?ref_=fn_tt_tt_1</t>
  </si>
  <si>
    <t>http://www.imdb.com/title/tt0062138/?ref_=fn_tt_tt_1</t>
  </si>
  <si>
    <t>http://www.imdb.com/title/tt2229377/?ref_=fn_tt_tt_1</t>
  </si>
  <si>
    <t>http://www.imdb.com/title/tt1327601/?ref_=fn_tt_tt_1</t>
  </si>
  <si>
    <t>http://www.imdb.com/title/tt2048865/?ref_=fn_tt_tt_1</t>
  </si>
  <si>
    <t>http://www.imdb.com/title/tt0095354/?ref_=fn_tt_tt_1</t>
  </si>
  <si>
    <t>http://www.imdb.com/title/tt1085382/?ref_=fn_tt_tt_1</t>
  </si>
  <si>
    <t>http://www.imdb.com/title/tt0482461/?ref_=fn_tt_tt_1</t>
  </si>
  <si>
    <t>http://www.imdb.com/title/tt0055312/?ref_=fn_tt_tt_1</t>
  </si>
  <si>
    <t>http://www.imdb.com/title/tt3511596/?ref_=fn_tt_tt_1</t>
  </si>
  <si>
    <t>http://www.imdb.com/title/tt0439478/?ref_=fn_tt_tt_1</t>
  </si>
  <si>
    <t>http://www.imdb.com/title/tt2837336/?ref_=fn_tt_tt_1</t>
  </si>
  <si>
    <t>http://www.imdb.com/title/tt1152822/?ref_=fn_tt_tt_1</t>
  </si>
  <si>
    <t>http://www.imdb.com/title/tt1509803/?ref_=fn_tt_tt_1</t>
  </si>
  <si>
    <t>http://www.imdb.com/title/tt3551400/?ref_=fn_tt_tt_1</t>
  </si>
  <si>
    <t>http://www.imdb.com/title/tt0410097/?ref_=fn_tt_tt_1</t>
  </si>
  <si>
    <t>http://www.imdb.com/title/tt0053291/?ref_=fn_tt_tt_1</t>
  </si>
  <si>
    <t>http://www.imdb.com/title/tt0095179/?ref_=fn_tt_tt_1</t>
  </si>
  <si>
    <t>http://www.imdb.com/title/tt0032138/?ref_=fn_tt_tt_1</t>
  </si>
  <si>
    <t>http://www.imdb.com/title/tt0072431/?ref_=fn_tt_tt_1</t>
  </si>
  <si>
    <t>http://www.imdb.com/title/tt0848557/?ref_=fn_tt_tt_1</t>
  </si>
  <si>
    <t>http://www.imdb.com/title/tt0120402/?ref_=fn_tt_tt_1</t>
  </si>
  <si>
    <t>http://www.imdb.com/title/tt0078872/?ref_=fn_tt_tt_1</t>
  </si>
  <si>
    <t>http://www.imdb.com/title/tt0057007/?ref_=fn_tt_tt_1</t>
  </si>
  <si>
    <t>http://www.imdb.com/title/tt0035959/?ref_=fn_tt_tt_1</t>
  </si>
  <si>
    <t>http://www.imdb.com/title/tt0071230/?ref_=fn_tt_tt_1</t>
  </si>
  <si>
    <t>http://www.imdb.com/title/tt0087298/?ref_=fn_tt_tt_1</t>
  </si>
  <si>
    <t>http://www.imdb.com/title/tt0093512/?ref_=fn_tt_tt_1</t>
  </si>
  <si>
    <t>http://www.imdb.com/title/tt0453453/?ref_=fn_tt_tt_1</t>
  </si>
  <si>
    <t>http://www.imdb.com/title/tt0389326/?ref_=fn_tt_tt_1</t>
  </si>
  <si>
    <t>http://www.imdb.com/title/tt0857295/?ref_=fn_tt_tt_1</t>
  </si>
  <si>
    <t>http://www.imdb.com/title/tt0045152/?ref_=fn_tt_tt_1</t>
  </si>
  <si>
    <t>http://www.imdb.com/title/tt1227378/?ref_=fn_tt_tt_1</t>
  </si>
  <si>
    <t>http://www.imdb.com/title/tt2243537/?ref_=fn_tt_tt_1</t>
  </si>
  <si>
    <t>http://www.imdb.com/title/tt2247692/?ref_=fn_tt_tt_1</t>
  </si>
  <si>
    <t>http://www.imdb.com/title/tt0117887/?ref_=fn_tt_tt_1</t>
  </si>
  <si>
    <t>http://www.imdb.com/title/tt0085636/?ref_=fn_tt_tt_1</t>
  </si>
  <si>
    <t>http://www.imdb.com/title/tt0067065/?ref_=fn_tt_tt_1</t>
  </si>
  <si>
    <t>http://www.imdb.com/title/tt0057163/?ref_=fn_tt_tt_1</t>
  </si>
  <si>
    <t>http://www.imdb.com/title/tt2609912/?ref_=fn_tt_tt_1</t>
  </si>
  <si>
    <t>http://www.imdb.com/title/tt0102494/?ref_=fn_tt_tt_1</t>
  </si>
  <si>
    <t>http://www.imdb.com/title/tt0333766/?ref_=fn_tt_tt_1</t>
  </si>
  <si>
    <t>http://www.imdb.com/title/tt0112471/?ref_=fn_tt_tt_1</t>
  </si>
  <si>
    <t>http://www.imdb.com/title/tt0186253/?ref_=fn_tt_tt_1</t>
  </si>
  <si>
    <t>http://www.imdb.com/title/tt0384504/?ref_=fn_tt_tt_1</t>
  </si>
  <si>
    <t>http://www.imdb.com/title/tt0940585/?ref_=fn_tt_tt_1</t>
  </si>
  <si>
    <t>http://www.imdb.com/title/tt1990314/?ref_=fn_tt_tt_1</t>
  </si>
  <si>
    <t>http://www.imdb.com/title/tt0314412/?ref_=fn_tt_tt_1</t>
  </si>
  <si>
    <t>http://www.imdb.com/title/tt1714206/?ref_=fn_tt_tt_1</t>
  </si>
  <si>
    <t>http://www.imdb.com/title/tt0283465/?ref_=fn_tt_tt_1</t>
  </si>
  <si>
    <t>http://www.imdb.com/title/tt0815241/?ref_=fn_tt_tt_1</t>
  </si>
  <si>
    <t>http://www.imdb.com/title/tt1294164/?ref_=fn_tt_tt_1</t>
  </si>
  <si>
    <t>http://www.imdb.com/title/tt0472200/?ref_=fn_tt_tt_1</t>
  </si>
  <si>
    <t>http://www.imdb.com/title/tt0465407/?ref_=fn_tt_tt_1</t>
  </si>
  <si>
    <t>http://www.imdb.com/title/tt1484522/?ref_=fn_tt_tt_1</t>
  </si>
  <si>
    <t>http://www.imdb.com/title/tt1049405/?ref_=fn_tt_tt_1</t>
  </si>
  <si>
    <t>http://www.imdb.com/title/tt1512235/?ref_=fn_tt_tt_1</t>
  </si>
  <si>
    <t>http://www.imdb.com/title/tt1663628/?ref_=fn_tt_tt_1</t>
  </si>
  <si>
    <t>http://www.imdb.com/title/tt3300572/?ref_=fn_tt_tt_1</t>
  </si>
  <si>
    <t>http://www.imdb.com/title/tt3333870/?ref_=fn_tt_tt_1</t>
  </si>
  <si>
    <t>http://www.imdb.com/title/tt0116404/?ref_=fn_tt_tt_1</t>
  </si>
  <si>
    <t>http://www.imdb.com/title/tt0486028/?ref_=fn_tt_tt_1</t>
  </si>
  <si>
    <t>Poland</t>
  </si>
  <si>
    <t>http://www.imdb.com/title/tt0387808/?ref_=fn_tt_tt_1</t>
  </si>
  <si>
    <t>http://www.imdb.com/title/tt2945796/?ref_=fn_tt_tt_1</t>
  </si>
  <si>
    <t>http://www.imdb.com/title/tt0480025/?ref_=fn_tt_tt_1</t>
  </si>
  <si>
    <t>http://www.imdb.com/title/tt2040578/?ref_=fn_tt_tt_1</t>
  </si>
  <si>
    <t>http://www.imdb.com/title/tt0036628/?ref_=fn_tt_tt_1</t>
  </si>
  <si>
    <t>http://www.imdb.com/title/tt1307926/?ref_=fn_tt_tt_1</t>
  </si>
  <si>
    <t>http://www.imdb.com/title/tt0118925/?ref_=fn_tt_tt_1</t>
  </si>
  <si>
    <t>http://www.imdb.com/title/tt0044030/?ref_=fn_tt_tt_1</t>
  </si>
  <si>
    <t>http://www.imdb.com/title/tt1470020/?ref_=fn_tt_tt_1</t>
  </si>
  <si>
    <t>http://www.imdb.com/title/tt1666335/?ref_=fn_tt_tt_1</t>
  </si>
  <si>
    <t>http://www.imdb.com/title/tt0092695/?ref_=fn_tt_tt_1</t>
  </si>
  <si>
    <t>http://www.imdb.com/title/tt0032455/?ref_=fn_tt_tt_1</t>
  </si>
  <si>
    <t>http://www.imdb.com/title/tt3111864/?ref_=fn_tt_tt_1</t>
  </si>
  <si>
    <t>http://www.imdb.com/title/tt0083972/?ref_=fn_tt_tt_1</t>
  </si>
  <si>
    <t>http://www.imdb.com/title/tt0089173/?ref_=fn_tt_tt_1</t>
  </si>
  <si>
    <t>http://www.imdb.com/title/tt0810928/?ref_=fn_tt_tt_1</t>
  </si>
  <si>
    <t>http://www.imdb.com/title/tt4056738/?ref_=fn_tt_tt_1</t>
  </si>
  <si>
    <t>http://www.imdb.com/title/tt1086841/?ref_=fn_tt_tt_1</t>
  </si>
  <si>
    <t>http://www.imdb.com/title/tt0038213/?ref_=fn_tt_tt_1</t>
  </si>
  <si>
    <t>http://www.imdb.com/title/tt3032282/?ref_=fn_tt_tt_1</t>
  </si>
  <si>
    <t>http://www.imdb.com/title/tt0449000/?ref_=fn_tt_tt_1</t>
  </si>
  <si>
    <t>http://www.imdb.com/title/tt1995477/?ref_=fn_tt_tt_1</t>
  </si>
  <si>
    <t>http://www.imdb.com/title/tt0816539/?ref_=fn_tt_tt_1</t>
  </si>
  <si>
    <t>http://www.imdb.com/title/tt0036868/?ref_=fn_tt_tt_1</t>
  </si>
  <si>
    <t>http://www.imdb.com/title/tt0242193/?ref_=fn_tt_tt_1</t>
  </si>
  <si>
    <t>http://www.imdb.com/title/tt2460506/?ref_=fn_tt_tt_1</t>
  </si>
  <si>
    <t>http://www.imdb.com/title/tt1675312/?ref_=fn_tt_tt_1</t>
  </si>
  <si>
    <t>http://www.imdb.com/title/tt2317796/?ref_=fn_tt_tt_1</t>
  </si>
  <si>
    <t>http://www.imdb.com/title/tt3561236/?ref_=fn_tt_tt_1</t>
  </si>
  <si>
    <t>http://www.imdb.com/title/tt2215673/?ref_=fn_tt_tt_1</t>
  </si>
  <si>
    <t>http://www.imdb.com/title/tt0057076/?ref_=fn_tt_tt_1</t>
  </si>
  <si>
    <t>http://www.imdb.com/title/tt0098503/?ref_=fn_tt_tt_1</t>
  </si>
  <si>
    <t>http://www.imdb.com/title/tt0094484/?ref_=fn_tt_tt_1</t>
  </si>
  <si>
    <t>http://www.imdb.com/title/tt0070707/?ref_=fn_tt_tt_1</t>
  </si>
  <si>
    <t>http://www.imdb.com/title/tt3235888/?ref_=fn_tt_tt_1</t>
  </si>
  <si>
    <t>http://www.imdb.com/title/tt0068555/?ref_=fn_tt_tt_1</t>
  </si>
  <si>
    <t>http://www.imdb.com/title/tt0056592/?ref_=fn_tt_tt_1</t>
  </si>
  <si>
    <t>http://www.imdb.com/title/tt0082694/?ref_=fn_tt_tt_1</t>
  </si>
  <si>
    <t>http://www.imdb.com/title/tt0171804/?ref_=fn_tt_tt_1</t>
  </si>
  <si>
    <t>http://www.imdb.com/title/tt1767382/?ref_=fn_tt_tt_1</t>
  </si>
  <si>
    <t>http://www.imdb.com/title/tt1630036/?ref_=fn_tt_tt_1</t>
  </si>
  <si>
    <t>http://www.imdb.com/title/tt0054997/?ref_=fn_tt_tt_1</t>
  </si>
  <si>
    <t>http://www.imdb.com/title/tt0032273/?ref_=fn_tt_tt_1</t>
  </si>
  <si>
    <t>http://www.imdb.com/title/tt0120321/?ref_=fn_tt_tt_1</t>
  </si>
  <si>
    <t>http://www.imdb.com/title/tt0305206/?ref_=fn_tt_tt_1</t>
  </si>
  <si>
    <t>http://www.imdb.com/title/tt0381681/?ref_=fn_tt_tt_1</t>
  </si>
  <si>
    <t>http://www.imdb.com/title/tt0328538/?ref_=fn_tt_tt_1</t>
  </si>
  <si>
    <t>http://www.imdb.com/title/tt0039416/?ref_=fn_tt_tt_1</t>
  </si>
  <si>
    <t>http://www.imdb.com/title/tt1399683/?ref_=fn_tt_tt_1</t>
  </si>
  <si>
    <t>http://www.imdb.com/title/tt0379557/?ref_=fn_tt_tt_1</t>
  </si>
  <si>
    <t>http://www.imdb.com/title/tt0029852/?ref_=fn_tt_tt_1</t>
  </si>
  <si>
    <t>http://www.imdb.com/title/tt0415978/?ref_=fn_tt_tt_1</t>
  </si>
  <si>
    <t>http://www.imdb.com/title/tt1645089/?ref_=fn_tt_tt_1</t>
  </si>
  <si>
    <t>http://www.imdb.com/title/tt3787590/?ref_=fn_tt_tt_1</t>
  </si>
  <si>
    <t>http://www.imdb.com/title/tt0165798/?ref_=fn_tt_tt_1</t>
  </si>
  <si>
    <t>http://www.imdb.com/title/tt0433387/?ref_=fn_tt_tt_1</t>
  </si>
  <si>
    <t>http://www.imdb.com/title/tt3268668/?ref_=fn_tt_tt_1</t>
  </si>
  <si>
    <t>http://www.imdb.com/title/tt0290212/?ref_=fn_tt_tt_1</t>
  </si>
  <si>
    <t>http://www.imdb.com/title/tt0090327/?ref_=fn_tt_tt_1</t>
  </si>
  <si>
    <t>http://www.imdb.com/title/tt0194624/?ref_=fn_tt_tt_1</t>
  </si>
  <si>
    <t>http://www.imdb.com/title/tt0367027/?ref_=fn_tt_tt_1</t>
  </si>
  <si>
    <t>http://www.imdb.com/title/tt0349159/?ref_=fn_tt_tt_1</t>
  </si>
  <si>
    <t>http://www.imdb.com/title/tt0912593/?ref_=fn_tt_tt_1</t>
  </si>
  <si>
    <t>http://www.imdb.com/title/tt3172532/?ref_=fn_tt_tt_1</t>
  </si>
  <si>
    <t>http://www.imdb.com/title/tt0212662/?ref_=fn_tt_tt_1</t>
  </si>
  <si>
    <t>http://www.imdb.com/title/tt0925248/?ref_=fn_tt_tt_1</t>
  </si>
  <si>
    <t>http://www.imdb.com/title/tt1518812/?ref_=fn_tt_tt_1</t>
  </si>
  <si>
    <t>http://www.imdb.com/title/tt0418753/?ref_=fn_tt_tt_1</t>
  </si>
  <si>
    <t>http://www.imdb.com/title/tt0229340/?ref_=fn_tt_tt_1</t>
  </si>
  <si>
    <t>http://www.imdb.com/title/tt0118866/?ref_=fn_tt_tt_1</t>
  </si>
  <si>
    <t>http://www.imdb.com/title/tt1695994/?ref_=fn_tt_tt_1</t>
  </si>
  <si>
    <t>http://www.imdb.com/title/tt0372334/?ref_=fn_tt_tt_1</t>
  </si>
  <si>
    <t>http://www.imdb.com/title/tt0780622/?ref_=fn_tt_tt_1</t>
  </si>
  <si>
    <t>http://www.imdb.com/title/tt0118736/?ref_=fn_tt_tt_1</t>
  </si>
  <si>
    <t>http://www.imdb.com/title/tt0388139/?ref_=fn_tt_tt_1</t>
  </si>
  <si>
    <t>http://www.imdb.com/title/tt1276105/?ref_=fn_tt_tt_1</t>
  </si>
  <si>
    <t>http://www.imdb.com/title/tt0120391/?ref_=fn_tt_tt_1</t>
  </si>
  <si>
    <t>http://www.imdb.com/title/tt3018070/?ref_=fn_tt_tt_1</t>
  </si>
  <si>
    <t>http://www.imdb.com/title/tt0796264/?ref_=fn_tt_tt_1</t>
  </si>
  <si>
    <t>http://www.imdb.com/title/tt0338497/?ref_=fn_tt_tt_1</t>
  </si>
  <si>
    <t>http://www.imdb.com/title/tt1390539/?ref_=fn_tt_tt_1</t>
  </si>
  <si>
    <t>http://www.imdb.com/title/tt2474024/?ref_=fn_tt_tt_1</t>
  </si>
  <si>
    <t>http://www.imdb.com/title/tt1105512/?ref_=fn_tt_tt_1</t>
  </si>
  <si>
    <t>http://www.imdb.com/title/tt0107953/?ref_=fn_tt_tt_1</t>
  </si>
  <si>
    <t>http://www.imdb.com/title/tt0449061/?ref_=fn_tt_tt_1</t>
  </si>
  <si>
    <t>http://www.imdb.com/title/tt0423169/?ref_=fn_tt_tt_1</t>
  </si>
  <si>
    <t>http://www.imdb.com/title/tt3118452/?ref_=fn_tt_tt_1</t>
  </si>
  <si>
    <t>http://www.imdb.com/title/tt1020530/?ref_=fn_tt_tt_1</t>
  </si>
  <si>
    <t>http://www.imdb.com/title/tt2226519/?ref_=fn_tt_tt_1</t>
  </si>
  <si>
    <t>http://www.imdb.com/title/tt1020885/?ref_=fn_tt_tt_1</t>
  </si>
  <si>
    <t>http://www.imdb.com/title/tt0783532/?ref_=fn_tt_tt_1</t>
  </si>
  <si>
    <t>http://www.imdb.com/title/tt0363095/?ref_=fn_tt_tt_1</t>
  </si>
  <si>
    <t>http://www.imdb.com/title/tt1703199/?ref_=fn_tt_tt_1</t>
  </si>
  <si>
    <t>http://www.imdb.com/title/tt2126362/?ref_=fn_tt_tt_1</t>
  </si>
  <si>
    <t>http://www.imdb.com/title/tt0959329/?ref_=fn_tt_tt_1</t>
  </si>
  <si>
    <t>http://www.imdb.com/title/tt4704314/?ref_=fn_tt_tt_1</t>
  </si>
  <si>
    <t>http://www.imdb.com/title/tt0066808/?ref_=fn_tt_tt_1</t>
  </si>
  <si>
    <t>http://www.imdb.com/title/tt1734586/?ref_=fn_tt_tt_1</t>
  </si>
  <si>
    <t>http://www.imdb.com/title/tt0796355/?ref_=fn_tt_tt_1</t>
  </si>
  <si>
    <t>http://www.imdb.com/title/tt0098948/?ref_=fn_tt_tt_1</t>
  </si>
  <si>
    <t>http://www.imdb.com/title/tt0040525/?ref_=fn_tt_tt_1</t>
  </si>
  <si>
    <t>http://www.imdb.com/title/tt1090671/?ref_=fn_tt_tt_1</t>
  </si>
  <si>
    <t>http://www.imdb.com/title/tt0165361/?ref_=fn_tt_tt_1</t>
  </si>
  <si>
    <t>http://www.imdb.com/title/tt1272886/?ref_=fn_tt_tt_1</t>
  </si>
  <si>
    <t>http://www.imdb.com/title/tt2234025/?ref_=fn_tt_tt_1</t>
  </si>
  <si>
    <t>http://www.imdb.com/title/tt1754633/?ref_=fn_tt_tt_1</t>
  </si>
  <si>
    <t>http://www.imdb.com/title/tt1462901/?ref_=fn_tt_tt_1</t>
  </si>
  <si>
    <t>http://www.imdb.com/title/tt2024506/?ref_=fn_tt_tt_1</t>
  </si>
  <si>
    <t>http://www.imdb.com/title/tt0060438/?ref_=fn_tt_tt_1</t>
  </si>
  <si>
    <t>http://www.imdb.com/title/tt0850669/?ref_=fn_tt_tt_1</t>
  </si>
  <si>
    <t>http://www.imdb.com/title/tt1220217/?ref_=fn_tt_tt_1</t>
  </si>
  <si>
    <t>http://www.imdb.com/title/tt3499458/?ref_=fn_tt_tt_1</t>
  </si>
  <si>
    <t>http://www.imdb.com/title/tt1772261/?ref_=fn_tt_tt_1</t>
  </si>
  <si>
    <t>http://www.imdb.com/title/tt4416518/?ref_=fn_tt_tt_1</t>
  </si>
  <si>
    <t>http://www.imdb.com/title/tt0091860/?ref_=fn_tt_tt_1</t>
  </si>
  <si>
    <t>http://www.imdb.com/title/tt0322659/?ref_=fn_tt_tt_1</t>
  </si>
  <si>
    <t>http://www.imdb.com/title/tt3528666/?ref_=fn_tt_tt_1</t>
  </si>
  <si>
    <t>http://www.imdb.com/title/tt1462758/?ref_=fn_tt_tt_1</t>
  </si>
  <si>
    <t>http://www.imdb.com/title/tt1440292/?ref_=fn_tt_tt_1</t>
  </si>
  <si>
    <t>http://www.imdb.com/title/tt1155592/?ref_=fn_tt_tt_1</t>
  </si>
  <si>
    <t>http://www.imdb.com/title/tt4519006/?ref_=fn_tt_tt_1</t>
  </si>
  <si>
    <t>http://www.imdb.com/title/tt3262990/?ref_=fn_tt_tt_1</t>
  </si>
  <si>
    <t>http://www.imdb.com/title/tt1320244/?ref_=fn_tt_tt_1</t>
  </si>
  <si>
    <t>http://www.imdb.com/title/tt1266029/?ref_=fn_tt_tt_1</t>
  </si>
  <si>
    <t>http://www.imdb.com/title/tt0044081/?ref_=fn_tt_tt_1</t>
  </si>
  <si>
    <t>http://www.imdb.com/title/tt0057012/?ref_=fn_tt_tt_1</t>
  </si>
  <si>
    <t>http://www.imdb.com/title/tt2125435/?ref_=fn_tt_tt_1</t>
  </si>
  <si>
    <t>http://www.imdb.com/title/tt0069768/?ref_=fn_tt_tt_1</t>
  </si>
  <si>
    <t>http://www.imdb.com/title/tt0210299/?ref_=fn_tt_tt_1</t>
  </si>
  <si>
    <t>http://www.imdb.com/title/tt1562568/?ref_=fn_tt_tt_1</t>
  </si>
  <si>
    <t>http://www.imdb.com/title/tt1743720/?ref_=fn_tt_tt_1</t>
  </si>
  <si>
    <t>http://www.imdb.com/title/tt0106792/?ref_=fn_tt_tt_1</t>
  </si>
  <si>
    <t>http://www.imdb.com/title/tt0061747/?ref_=fn_tt_tt_1</t>
  </si>
  <si>
    <t>http://www.imdb.com/title/tt0044533/?ref_=fn_tt_tt_1</t>
  </si>
  <si>
    <t>http://www.imdb.com/title/tt0822858/?ref_=fn_tt_tt_1</t>
  </si>
  <si>
    <t>http://www.imdb.com/title/tt4058122/?ref_=fn_tt_tt_1</t>
  </si>
  <si>
    <t>http://www.imdb.com/title/tt2645670/?ref_=fn_tt_tt_1</t>
  </si>
  <si>
    <t>http://www.imdb.com/title/tt1653002/?ref_=fn_tt_tt_1</t>
  </si>
  <si>
    <t>http://www.imdb.com/title/tt0303361/?ref_=fn_tt_tt_1</t>
  </si>
  <si>
    <t>http://www.imdb.com/title/tt2475846/?ref_=fn_tt_tt_1</t>
  </si>
  <si>
    <t>http://www.imdb.com/title/tt2100573/?ref_=fn_tt_tt_1</t>
  </si>
  <si>
    <t>http://www.imdb.com/title/tt0068408/?ref_=fn_tt_tt_1</t>
  </si>
  <si>
    <t>http://www.imdb.com/title/tt0247425/?ref_=fn_tt_tt_1</t>
  </si>
  <si>
    <t>http://www.imdb.com/title/tt1242432/?ref_=fn_tt_tt_1</t>
  </si>
  <si>
    <t>http://www.imdb.com/title/tt0162360/?ref_=fn_tt_tt_1</t>
  </si>
  <si>
    <t>http://www.imdb.com/title/tt0382189/?ref_=fn_tt_tt_1</t>
  </si>
  <si>
    <t>http://www.imdb.com/title/tt0381717/?ref_=fn_tt_tt_1</t>
  </si>
  <si>
    <t>http://www.imdb.com/title/tt0030993/?ref_=fn_tt_tt_1</t>
  </si>
  <si>
    <t>http://www.imdb.com/title/tt0045793/?ref_=fn_tt_tt_1</t>
  </si>
  <si>
    <t>http://www.imdb.com/title/tt0041866/?ref_=fn_tt_tt_1</t>
  </si>
  <si>
    <t>http://www.imdb.com/title/tt2349460/?ref_=fn_tt_tt_1</t>
  </si>
  <si>
    <t>http://www.imdb.com/title/tt0166195/?ref_=fn_tt_tt_1</t>
  </si>
  <si>
    <t>http://www.imdb.com/title/tt1289419/?ref_=fn_tt_tt_1</t>
  </si>
  <si>
    <t>http://www.imdb.com/title/tt2872724/?ref_=fn_tt_tt_1</t>
  </si>
  <si>
    <t>http://www.imdb.com/title/tt0071360/?ref_=fn_tt_tt_1</t>
  </si>
  <si>
    <t>http://www.imdb.com/title/tt0442764/?ref_=fn_tt_tt_1</t>
  </si>
  <si>
    <t>http://www.imdb.com/title/tt0322700/?ref_=fn_tt_tt_1</t>
  </si>
  <si>
    <t>http://www.imdb.com/title/tt3832096/?ref_=fn_tt_tt_1</t>
  </si>
  <si>
    <t>http://www.imdb.com/title/tt0473308/?ref_=fn_tt_tt_1</t>
  </si>
  <si>
    <t>http://www.imdb.com/title/tt0092675/?ref_=fn_tt_tt_1</t>
  </si>
  <si>
    <t>http://www.imdb.com/title/tt0031679/?ref_=fn_tt_tt_1</t>
  </si>
  <si>
    <t>http://www.imdb.com/title/tt0113540/?ref_=fn_tt_tt_1</t>
  </si>
  <si>
    <t>http://www.imdb.com/title/tt0367089/?ref_=fn_tt_tt_1</t>
  </si>
  <si>
    <t>http://www.imdb.com/title/tt0264761/?ref_=fn_tt_tt_1</t>
  </si>
  <si>
    <t>http://www.imdb.com/title/tt0038109/?ref_=fn_tt_tt_1</t>
  </si>
  <si>
    <t>http://www.imdb.com/title/tt0109759/?ref_=fn_tt_tt_1</t>
  </si>
  <si>
    <t>http://www.imdb.com/title/tt0118789/?ref_=fn_tt_tt_1</t>
  </si>
  <si>
    <t>http://www.imdb.com/title/tt1591095/?ref_=fn_tt_tt_1</t>
  </si>
  <si>
    <t>http://www.imdb.com/title/tt0087995/?ref_=fn_tt_tt_1</t>
  </si>
  <si>
    <t>http://www.imdb.com/title/tt0357110/?ref_=fn_tt_tt_1</t>
  </si>
  <si>
    <t>http://www.imdb.com/title/tt1758795/?ref_=fn_tt_tt_1</t>
  </si>
  <si>
    <t>http://www.imdb.com/title/tt0110265/?ref_=fn_tt_tt_1</t>
  </si>
  <si>
    <t>http://www.imdb.com/title/tt0247199/?ref_=fn_tt_tt_1</t>
  </si>
  <si>
    <t>http://www.imdb.com/title/tt0453548/?ref_=fn_tt_tt_1</t>
  </si>
  <si>
    <t>http://www.imdb.com/title/tt3139764/?ref_=fn_tt_tt_1</t>
  </si>
  <si>
    <t>http://www.imdb.com/title/tt0261983/?ref_=fn_tt_tt_1</t>
  </si>
  <si>
    <t>http://www.imdb.com/title/tt0391229/?ref_=fn_tt_tt_1</t>
  </si>
  <si>
    <t>http://www.imdb.com/title/tt1450328/?ref_=fn_tt_tt_1</t>
  </si>
  <si>
    <t>http://www.imdb.com/title/tt0422401/?ref_=fn_tt_tt_1</t>
  </si>
  <si>
    <t>http://www.imdb.com/title/tt0027977/?ref_=fn_tt_tt_1</t>
  </si>
  <si>
    <t>http://www.imdb.com/title/tt0286162/?ref_=fn_tt_tt_1</t>
  </si>
  <si>
    <t>http://www.imdb.com/title/tt0489235/?ref_=fn_tt_tt_1</t>
  </si>
  <si>
    <t>http://www.imdb.com/title/tt0436742/?ref_=fn_tt_tt_1</t>
  </si>
  <si>
    <t>http://www.imdb.com/title/tt3110770/?ref_=fn_tt_tt_1</t>
  </si>
  <si>
    <t>http://www.imdb.com/title/tt0395543/?ref_=fn_tt_tt_1</t>
  </si>
  <si>
    <t>http://www.imdb.com/title/tt1562847/?ref_=fn_tt_tt_1</t>
  </si>
  <si>
    <t>http://www.imdb.com/title/tt1226681/?ref_=fn_tt_tt_1</t>
  </si>
  <si>
    <t>http://www.imdb.com/title/tt1087527/?ref_=fn_tt_tt_1</t>
  </si>
  <si>
    <t>http://www.imdb.com/title/tt2265431/?ref_=fn_tt_tt_1</t>
  </si>
  <si>
    <t>http://www.imdb.com/title/tt1731697/?ref_=fn_tt_tt_1</t>
  </si>
  <si>
    <t>http://www.imdb.com/title/tt3504048/?ref_=fn_tt_tt_1</t>
  </si>
  <si>
    <t>http://www.imdb.com/title/tt0473107/?ref_=fn_tt_tt_1</t>
  </si>
  <si>
    <t>http://www.imdb.com/title/tt0475271/?ref_=fn_tt_tt_1</t>
  </si>
  <si>
    <t>http://www.imdb.com/title/tt1639397/?ref_=fn_tt_tt_1</t>
  </si>
  <si>
    <t>http://www.imdb.com/title/tt2017486/?ref_=fn_tt_tt_1</t>
  </si>
  <si>
    <t>http://www.imdb.com/title/tt3626436/?ref_=fn_tt_tt_1</t>
  </si>
  <si>
    <t>http://www.imdb.com/title/tt1105355/?ref_=fn_tt_tt_1</t>
  </si>
  <si>
    <t>http://www.imdb.com/title/tt3781616/?ref_=fn_tt_tt_1</t>
  </si>
  <si>
    <t>http://www.imdb.com/title/tt3526286/?ref_=fn_tt_tt_1</t>
  </si>
  <si>
    <t>http://www.imdb.com/title/tt1236254/?ref_=fn_tt_tt_1</t>
  </si>
  <si>
    <t>http://www.imdb.com/title/tt0029583/?ref_=fn_tt_tt_1</t>
  </si>
  <si>
    <t>http://www.imdb.com/title/tt0063592/?ref_=fn_tt_tt_1</t>
  </si>
  <si>
    <t>http://www.imdb.com/title/tt0374639/?ref_=fn_tt_tt_1</t>
  </si>
  <si>
    <t>http://www.imdb.com/title/tt4063178/?ref_=fn_tt_tt_1</t>
  </si>
  <si>
    <t>http://www.imdb.com/title/tt2577172/?ref_=fn_tt_tt_1</t>
  </si>
  <si>
    <t>http://www.imdb.com/title/tt0464054/?ref_=fn_tt_tt_1</t>
  </si>
  <si>
    <t>http://www.imdb.com/title/tt0060153/?ref_=fn_tt_tt_1</t>
  </si>
  <si>
    <t>http://www.imdb.com/title/tt0120735/?ref_=fn_tt_tt_1</t>
  </si>
  <si>
    <t>http://www.imdb.com/title/tt3551840/?ref_=fn_tt_tt_1</t>
  </si>
  <si>
    <t>http://www.imdb.com/title/tt0068135/?ref_=fn_tt_tt_1</t>
  </si>
  <si>
    <t>http://www.imdb.com/title/tt0117958/?ref_=fn_tt_tt_1</t>
  </si>
  <si>
    <t>http://www.imdb.com/title/tt0190255/?ref_=fn_tt_tt_1</t>
  </si>
  <si>
    <t>http://www.imdb.com/title/tt1480658/?ref_=fn_tt_tt_1</t>
  </si>
  <si>
    <t>http://www.imdb.com/title/tt0112173/?ref_=fn_tt_tt_1</t>
  </si>
  <si>
    <t>http://www.imdb.com/title/tt2640460/?ref_=fn_tt_tt_1</t>
  </si>
  <si>
    <t>Kyrgyzstan</t>
  </si>
  <si>
    <t>http://www.imdb.com/title/tt0087130/?ref_=fn_tt_tt_1</t>
  </si>
  <si>
    <t>http://www.imdb.com/title/tt0317640/?ref_=fn_tt_tt_1</t>
  </si>
  <si>
    <t>http://www.imdb.com/title/tt0470869/?ref_=fn_tt_tt_1</t>
  </si>
  <si>
    <t>http://www.imdb.com/title/tt1498870/?ref_=fn_tt_tt_1</t>
  </si>
  <si>
    <t>http://www.imdb.com/title/tt1147684/?ref_=fn_tt_tt_1</t>
  </si>
  <si>
    <t>http://www.imdb.com/title/tt0032976/?ref_=fn_tt_tt_1</t>
  </si>
  <si>
    <t>http://www.imdb.com/title/tt0082418/?ref_=fn_tt_tt_1</t>
  </si>
  <si>
    <t>http://www.imdb.com/title/tt0037884/?ref_=fn_tt_tt_1</t>
  </si>
  <si>
    <t>http://www.imdb.com/title/tt0087015/?ref_=fn_tt_tt_1</t>
  </si>
  <si>
    <t>http://www.imdb.com/title/tt1869425/?ref_=fn_tt_tt_1</t>
  </si>
  <si>
    <t>http://www.imdb.com/title/tt1212022/?ref_=fn_tt_tt_1</t>
  </si>
  <si>
    <t>http://www.imdb.com/title/tt0046126/?ref_=fn_tt_tt_1</t>
  </si>
  <si>
    <t>http://www.imdb.com/title/tt0033729/?ref_=fn_tt_tt_1</t>
  </si>
  <si>
    <t>http://www.imdb.com/title/tt3846642/?ref_=fn_tt_tt_1</t>
  </si>
  <si>
    <t>http://www.imdb.com/title/tt3104930/?ref_=fn_tt_tt_1</t>
  </si>
  <si>
    <t>http://www.imdb.com/title/tt0098724/?ref_=fn_tt_tt_1</t>
  </si>
  <si>
    <t>http://www.imdb.com/title/tt0387564/?ref_=fn_tt_tt_1</t>
  </si>
  <si>
    <t>http://www.imdb.com/title/tt0247745/?ref_=fn_tt_tt_1</t>
  </si>
  <si>
    <t>http://www.imdb.com/title/tt1681370/?ref_=fn_tt_tt_1</t>
  </si>
  <si>
    <t>http://www.imdb.com/title/tt0203230/?ref_=fn_tt_tt_1</t>
  </si>
  <si>
    <t>http://www.imdb.com/title/tt0048750/?ref_=fn_tt_tt_1</t>
  </si>
  <si>
    <t>http://www.imdb.com/title/tt0179116/?ref_=fn_tt_tt_1</t>
  </si>
  <si>
    <t>http://www.imdb.com/title/tt2051894/?ref_=fn_tt_tt_1</t>
  </si>
  <si>
    <t>http://www.imdb.com/title/tt0105236/?ref_=fn_tt_tt_1</t>
  </si>
  <si>
    <t>http://www.imdb.com/title/tt0032264/?ref_=fn_tt_tt_1</t>
  </si>
  <si>
    <t>http://www.imdb.com/title/tt1758575/?ref_=fn_tt_tt_1</t>
  </si>
  <si>
    <t>http://www.imdb.com/title/tt0283323/?ref_=fn_tt_tt_1</t>
  </si>
  <si>
    <t>http://www.imdb.com/title/tt2035599/?ref_=fn_tt_tt_1</t>
  </si>
  <si>
    <t>http://www.imdb.com/title/tt0976025/?ref_=fn_tt_tt_1</t>
  </si>
  <si>
    <t>http://www.imdb.com/title/tt0338075/?ref_=fn_tt_tt_1</t>
  </si>
  <si>
    <t>http://www.imdb.com/title/tt0806147/?ref_=fn_tt_tt_1</t>
  </si>
  <si>
    <t>http://www.imdb.com/title/tt0027438/?ref_=fn_tt_tt_1</t>
  </si>
  <si>
    <t>http://www.imdb.com/title/tt1641388/?ref_=fn_tt_tt_1</t>
  </si>
  <si>
    <t>http://www.imdb.com/title/tt2180333/?ref_=fn_tt_tt_1</t>
  </si>
  <si>
    <t>http://www.imdb.com/title/tt0106233/?ref_=fn_tt_tt_1</t>
  </si>
  <si>
    <t>http://www.imdb.com/title/tt0065579/?ref_=fn_tt_tt_1</t>
  </si>
  <si>
    <t>http://www.imdb.com/title/tt1943014/?ref_=fn_tt_tt_1</t>
  </si>
  <si>
    <t>http://www.imdb.com/title/tt2622294/?ref_=fn_tt_tt_1</t>
  </si>
  <si>
    <t>http://www.imdb.com/title/tt0348333/?ref_=fn_tt_tt_1</t>
  </si>
  <si>
    <t>http://www.imdb.com/title/tt0419677/?ref_=fn_tt_tt_1</t>
  </si>
  <si>
    <t>http://www.imdb.com/title/tt4460878/?ref_=fn_tt_tt_1</t>
  </si>
  <si>
    <t>http://www.imdb.com/title/tt0091671/?ref_=fn_tt_tt_1</t>
  </si>
  <si>
    <t>http://www.imdb.com/title/tt0304692/?ref_=fn_tt_tt_1</t>
  </si>
  <si>
    <t>http://www.imdb.com/title/tt0293113/?ref_=fn_tt_tt_1</t>
  </si>
  <si>
    <t>http://www.imdb.com/title/tt1534085/?ref_=fn_tt_tt_1</t>
  </si>
  <si>
    <t>http://www.imdb.com/title/tt0923653/?ref_=fn_tt_tt_1</t>
  </si>
  <si>
    <t>http://www.imdb.com/title/tt3043194/?ref_=fn_tt_tt_1</t>
  </si>
  <si>
    <t>http://www.imdb.com/title/tt0034583/?ref_=fn_tt_tt_1</t>
  </si>
  <si>
    <t>http://www.imdb.com/title/tt0816556/?ref_=fn_tt_tt_1</t>
  </si>
  <si>
    <t>http://www.imdb.com/title/tt0067756/?ref_=fn_tt_tt_1</t>
  </si>
  <si>
    <t>http://www.imdb.com/title/tt0075148/?ref_=fn_tt_tt_1</t>
  </si>
  <si>
    <t>http://www.imdb.com/title/tt2723576/?ref_=fn_tt_tt_1</t>
  </si>
  <si>
    <t>http://www.imdb.com/title/tt0057590/?ref_=fn_tt_tt_1</t>
  </si>
  <si>
    <t>http://www.imdb.com/title/tt3713166/?ref_=fn_tt_tt_1</t>
  </si>
  <si>
    <t>http://www.imdb.com/title/tt0075314/?ref_=fn_tt_tt_1</t>
  </si>
  <si>
    <t>http://www.imdb.com/title/tt0082533/?ref_=fn_tt_tt_1</t>
  </si>
  <si>
    <t>http://www.imdb.com/title/tt0055928/?ref_=fn_tt_tt_1</t>
  </si>
  <si>
    <t>http://www.imdb.com/title/tt1991245/?ref_=fn_tt_tt_1</t>
  </si>
  <si>
    <t>http://www.imdb.com/title/tt0093177/?ref_=fn_tt_tt_1</t>
  </si>
  <si>
    <t>http://www.imdb.com/title/tt4824308/?ref_=fn_tt_tt_1</t>
  </si>
  <si>
    <t>http://www.imdb.com/title/tt0384286/?ref_=fn_tt_tt_1</t>
  </si>
  <si>
    <t>http://www.imdb.com/title/tt1120985/?ref_=fn_tt_tt_1</t>
  </si>
  <si>
    <t>http://www.imdb.com/title/tt0407265/?ref_=fn_tt_tt_1</t>
  </si>
  <si>
    <t>http://www.imdb.com/title/tt1560985/?ref_=fn_tt_tt_1</t>
  </si>
  <si>
    <t>http://www.imdb.com/title/tt0065466/?ref_=fn_tt_tt_1</t>
  </si>
  <si>
    <t>http://www.imdb.com/title/tt0049452/?ref_=fn_tt_tt_1</t>
  </si>
  <si>
    <t>http://www.imdb.com/title/tt0497116/?ref_=fn_tt_tt_1</t>
  </si>
  <si>
    <t>http://www.imdb.com/title/tt0041841/?ref_=fn_tt_tt_1</t>
  </si>
  <si>
    <t>http://www.imdb.com/title/tt0893382/?ref_=fn_tt_tt_1</t>
  </si>
  <si>
    <t>http://www.imdb.com/title/tt2403021/?ref_=fn_tt_tt_1</t>
  </si>
  <si>
    <t>http://www.imdb.com/title/tt2248739/?ref_=fn_tt_tt_1</t>
  </si>
  <si>
    <t>http://www.imdb.com/title/tt1866249/?ref_=fn_tt_tt_1</t>
  </si>
  <si>
    <t>http://www.imdb.com/title/tt1286537/?ref_=fn_tt_tt_1</t>
  </si>
  <si>
    <t>http://www.imdb.com/title/tt1720182/?ref_=fn_tt_tt_1</t>
  </si>
  <si>
    <t>http://www.imdb.com/title/tt0119778/?ref_=fn_tt_tt_1</t>
  </si>
  <si>
    <t>http://www.imdb.com/title/tt1571249/?ref_=fn_tt_tt_1</t>
  </si>
  <si>
    <t>http://www.imdb.com/title/tt1441326/?ref_=fn_tt_tt_1</t>
  </si>
  <si>
    <t>http://www.imdb.com/title/tt2910274/?ref_=fn_tt_tt_1</t>
  </si>
  <si>
    <t>http://www.imdb.com/title/tt0978759/?ref_=fn_tt_tt_1</t>
  </si>
  <si>
    <t>http://www.imdb.com/title/tt2396566/?ref_=fn_tt_tt_1</t>
  </si>
  <si>
    <t>http://www.imdb.com/title/tt0124179/?ref_=fn_tt_tt_1</t>
  </si>
  <si>
    <t>http://www.imdb.com/title/tt0118113/?ref_=fn_tt_tt_1</t>
  </si>
  <si>
    <t>http://www.imdb.com/title/tt0489037/?ref_=fn_tt_tt_1</t>
  </si>
  <si>
    <t>http://www.imdb.com/title/tt0222850/?ref_=fn_tt_tt_1</t>
  </si>
  <si>
    <t>http://www.imdb.com/title/tt0281686/?ref_=fn_tt_tt_1</t>
  </si>
  <si>
    <t>http://www.imdb.com/title/tt0139615/?ref_=fn_tt_tt_1</t>
  </si>
  <si>
    <t>http://www.imdb.com/title/tt0268200/?ref_=fn_tt_tt_1</t>
  </si>
  <si>
    <t>http://www.imdb.com/title/tt0124819/?ref_=fn_tt_tt_1</t>
  </si>
  <si>
    <t>http://www.imdb.com/title/tt0299458/?ref_=fn_tt_tt_1</t>
  </si>
  <si>
    <t>http://www.imdb.com/title/tt0119019/?ref_=fn_tt_tt_1</t>
  </si>
  <si>
    <t>http://www.imdb.com/title/tt0290145/?ref_=fn_tt_tt_1</t>
  </si>
  <si>
    <t>http://www.imdb.com/title/tt0160498/?ref_=fn_tt_tt_1</t>
  </si>
  <si>
    <t>http://www.imdb.com/title/tt2479800/?ref_=fn_tt_tt_1</t>
  </si>
  <si>
    <t>http://www.imdb.com/title/tt0477139/?ref_=fn_tt_tt_1</t>
  </si>
  <si>
    <t>http://www.imdb.com/title/tt2884206/?ref_=fn_tt_tt_1</t>
  </si>
  <si>
    <t>http://www.imdb.com/title/tt0357470/?ref_=fn_tt_tt_1</t>
  </si>
  <si>
    <t>http://www.imdb.com/title/tt0854678/?ref_=fn_tt_tt_1</t>
  </si>
  <si>
    <t>http://www.imdb.com/title/tt0489247/?ref_=fn_tt_tt_1</t>
  </si>
  <si>
    <t>http://www.imdb.com/title/tt0428609/?ref_=fn_tt_tt_1</t>
  </si>
  <si>
    <t>http://www.imdb.com/title/tt0233699/?ref_=fn_tt_tt_1</t>
  </si>
  <si>
    <t>http://www.imdb.com/title/tt2361700/?ref_=fn_tt_tt_1</t>
  </si>
  <si>
    <t>http://www.imdb.com/title/tt3214286/?ref_=fn_tt_tt_1</t>
  </si>
  <si>
    <t>http://www.imdb.com/title/tt1907639/?ref_=fn_tt_tt_1</t>
  </si>
  <si>
    <t>http://www.imdb.com/title/tt1172994/?ref_=fn_tt_tt_1</t>
  </si>
  <si>
    <t>http://www.imdb.com/title/tt1334553/?ref_=fn_tt_tt_1</t>
  </si>
  <si>
    <t>http://www.imdb.com/title/tt0120813/?ref_=fn_tt_tt_1</t>
  </si>
  <si>
    <t>http://www.imdb.com/title/tt0155197/?ref_=fn_tt_tt_1</t>
  </si>
  <si>
    <t>http://www.imdb.com/title/tt0161743/?ref_=fn_tt_tt_1</t>
  </si>
  <si>
    <t>http://www.imdb.com/title/tt0181836/?ref_=fn_tt_tt_1</t>
  </si>
  <si>
    <t>http://www.imdb.com/title/tt1130087/?ref_=fn_tt_tt_1</t>
  </si>
  <si>
    <t>http://www.imdb.com/title/tt0472259/?ref_=fn_tt_tt_1</t>
  </si>
  <si>
    <t>http://www.imdb.com/title/tt3277624/?ref_=fn_tt_tt_1</t>
  </si>
  <si>
    <t>http://www.imdb.com/title/tt0479162/?ref_=fn_tt_tt_1</t>
  </si>
  <si>
    <t>http://www.imdb.com/title/tt0124137/?ref_=fn_tt_tt_1</t>
  </si>
  <si>
    <t>http://www.imdb.com/title/tt0401462/?ref_=fn_tt_tt_1</t>
  </si>
  <si>
    <t>http://www.imdb.com/title/tt0487156/?ref_=fn_tt_tt_1</t>
  </si>
  <si>
    <t>http://www.imdb.com/title/tt0271020/?ref_=fn_tt_tt_1</t>
  </si>
  <si>
    <t>http://www.imdb.com/title/tt0323120/?ref_=fn_tt_tt_1</t>
  </si>
  <si>
    <t>http://www.imdb.com/title/tt3145220/?ref_=fn_tt_tt_1</t>
  </si>
  <si>
    <t>http://www.imdb.com/title/tt0425151/?ref_=fn_tt_tt_1</t>
  </si>
  <si>
    <t>http://www.imdb.com/title/tt1414361/?ref_=fn_tt_tt_1</t>
  </si>
  <si>
    <t>http://www.imdb.com/title/tt0060816/?ref_=fn_tt_tt_1</t>
  </si>
  <si>
    <t>http://www.imdb.com/title/tt0393616/?ref_=fn_tt_tt_1</t>
  </si>
  <si>
    <t>http://www.imdb.com/title/tt1014806/?ref_=fn_tt_tt_1</t>
  </si>
  <si>
    <t>http://www.imdb.com/title/tt0867270/?ref_=fn_tt_tt_1</t>
  </si>
  <si>
    <t>http://www.imdb.com/title/tt1134674/?ref_=fn_tt_tt_1</t>
  </si>
  <si>
    <t>http://www.imdb.com/title/tt2149137/?ref_=fn_tt_tt_1</t>
  </si>
  <si>
    <t>http://www.imdb.com/title/tt1679248/?ref_=fn_tt_tt_1</t>
  </si>
  <si>
    <t>http://www.imdb.com/title/tt0826751/?ref_=fn_tt_tt_1</t>
  </si>
  <si>
    <t>http://www.imdb.com/title/tt3359872/?ref_=fn_tt_tt_1</t>
  </si>
  <si>
    <t>http://www.imdb.com/title/tt1930294/?ref_=fn_tt_tt_1</t>
  </si>
  <si>
    <t>http://www.imdb.com/title/tt1838722/?ref_=fn_tt_tt_1</t>
  </si>
  <si>
    <t>http://www.imdb.com/title/tt0825728/?ref_=fn_tt_tt_1</t>
  </si>
  <si>
    <t>http://www.imdb.com/title/tt2655734/?ref_=fn_tt_tt_1</t>
  </si>
  <si>
    <t>http://www.imdb.com/title/tt2165765/?ref_=fn_tt_tt_1</t>
  </si>
  <si>
    <t>http://www.imdb.com/title/tt2446502/?ref_=fn_tt_tt_1</t>
  </si>
  <si>
    <t>http://www.imdb.com/title/tt0062794/?ref_=fn_tt_tt_1</t>
  </si>
  <si>
    <t>http://www.imdb.com/title/tt2011276/?ref_=fn_tt_tt_1</t>
  </si>
  <si>
    <t>http://www.imdb.com/title/tt0156196/?ref_=fn_tt_tt_1</t>
  </si>
  <si>
    <t>http://www.imdb.com/title/tt2505294/?ref_=fn_tt_tt_1</t>
  </si>
  <si>
    <t>http://www.imdb.com/title/tt0825346/?ref_=fn_tt_tt_1</t>
  </si>
  <si>
    <t>http://www.imdb.com/title/tt2141739/?ref_=fn_tt_tt_1</t>
  </si>
  <si>
    <t>http://www.imdb.com/title/tt0047296/?ref_=fn_tt_tt_1</t>
  </si>
  <si>
    <t>http://www.imdb.com/title/tt1726589/?ref_=fn_tt_tt_1</t>
  </si>
  <si>
    <t>http://www.imdb.com/title/tt3034146/?ref_=fn_tt_tt_1</t>
  </si>
  <si>
    <t>http://www.imdb.com/title/tt0424136/?ref_=fn_tt_tt_1</t>
  </si>
  <si>
    <t>http://www.imdb.com/title/tt0414951/?ref_=fn_tt_tt_1</t>
  </si>
  <si>
    <t>http://www.imdb.com/title/tt2334649/?ref_=fn_tt_tt_1</t>
  </si>
  <si>
    <t>http://www.imdb.com/title/tt1935902/?ref_=fn_tt_tt_1</t>
  </si>
  <si>
    <t>http://www.imdb.com/title/tt0034492/?ref_=fn_tt_tt_1</t>
  </si>
  <si>
    <t>http://www.imdb.com/title/tt0814130/?ref_=fn_tt_tt_1</t>
  </si>
  <si>
    <t>http://www.imdb.com/title/tt0345551/?ref_=fn_tt_tt_1</t>
  </si>
  <si>
    <t>http://www.imdb.com/title/tt2388621/?ref_=fn_tt_tt_1</t>
  </si>
  <si>
    <t>http://www.imdb.com/title/tt1996264/?ref_=fn_tt_tt_1</t>
  </si>
  <si>
    <t>http://www.imdb.com/title/tt1405365/?ref_=fn_tt_tt_1</t>
  </si>
  <si>
    <t>http://www.imdb.com/title/tt0295725/?ref_=fn_tt_tt_1</t>
  </si>
  <si>
    <t>http://www.imdb.com/title/tt0490166/?ref_=fn_tt_tt_1</t>
  </si>
  <si>
    <t>http://www.imdb.com/title/tt4733536/?ref_=fn_tt_tt_1</t>
  </si>
  <si>
    <t>http://www.imdb.com/title/tt2311428/?ref_=fn_tt_tt_1</t>
  </si>
  <si>
    <t>http://www.imdb.com/title/tt1349478/?ref_=fn_tt_tt_1</t>
  </si>
  <si>
    <t>http://www.imdb.com/title/tt0114906/?ref_=fn_tt_tt_1</t>
  </si>
  <si>
    <t>http://www.imdb.com/title/tt0108000/?ref_=fn_tt_tt_1</t>
  </si>
  <si>
    <t>http://www.imdb.com/title/tt0316188/?ref_=fn_tt_tt_1</t>
  </si>
  <si>
    <t>http://www.imdb.com/title/tt0870118/?ref_=fn_tt_tt_1</t>
  </si>
  <si>
    <t>http://www.imdb.com/title/tt0158583/?ref_=fn_tt_tt_1</t>
  </si>
  <si>
    <t>http://www.imdb.com/title/tt0339419/?ref_=fn_tt_tt_1</t>
  </si>
  <si>
    <t>http://www.imdb.com/title/tt0186719/?ref_=fn_tt_tt_1</t>
  </si>
  <si>
    <t>http://www.imdb.com/title/tt3569356/?ref_=fn_tt_tt_1</t>
  </si>
  <si>
    <t>http://www.imdb.com/title/tt0373283/?ref_=fn_tt_tt_1</t>
  </si>
  <si>
    <t>http://www.imdb.com/title/tt2164708/?ref_=fn_tt_tt_1</t>
  </si>
  <si>
    <t>http://www.imdb.com/title/tt0069704/?ref_=fn_tt_tt_1</t>
  </si>
  <si>
    <t>http://www.imdb.com/title/tt0815181/?ref_=fn_tt_tt_1</t>
  </si>
  <si>
    <t>http://www.imdb.com/title/tt0455326/?ref_=fn_tt_tt_1</t>
  </si>
  <si>
    <t>http://www.imdb.com/title/tt1862079/?ref_=fn_tt_tt_1</t>
  </si>
  <si>
    <t>http://www.imdb.com/title/tt1999192/?ref_=fn_tt_tt_1</t>
  </si>
  <si>
    <t>http://www.imdb.com/title/tt1788391/?ref_=fn_tt_tt_1</t>
  </si>
  <si>
    <t>http://www.imdb.com/title/tt1594562/?ref_=fn_tt_tt_1</t>
  </si>
  <si>
    <t>http://www.imdb.com/title/tt0308411/?ref_=fn_tt_tt_1</t>
  </si>
  <si>
    <t>http://www.imdb.com/title/tt0988849/?ref_=fn_tt_tt_1</t>
  </si>
  <si>
    <t>http://www.imdb.com/title/tt0490076/?ref_=fn_tt_tt_1</t>
  </si>
  <si>
    <t>http://www.imdb.com/title/tt0997143/?ref_=fn_tt_tt_1</t>
  </si>
  <si>
    <t>http://www.imdb.com/title/tt0044706/?ref_=fn_tt_tt_1</t>
  </si>
  <si>
    <t>http://www.imdb.com/title/tt0110057/?ref_=fn_tt_tt_1</t>
  </si>
  <si>
    <t>http://www.imdb.com/title/tt0436724/?ref_=fn_tt_tt_1</t>
  </si>
  <si>
    <t>http://www.imdb.com/title/tt2983582/?ref_=fn_tt_tt_1</t>
  </si>
  <si>
    <t>http://www.imdb.com/title/tt0242587/?ref_=fn_tt_tt_1</t>
  </si>
  <si>
    <t>http://www.imdb.com/title/tt1015471/?ref_=fn_tt_tt_1</t>
  </si>
  <si>
    <t>http://www.imdb.com/title/tt0964179/?ref_=fn_tt_tt_1</t>
  </si>
  <si>
    <t>http://www.imdb.com/title/tt0468489/?ref_=fn_tt_tt_1</t>
  </si>
  <si>
    <t>http://www.imdb.com/title/tt0133117/?ref_=fn_tt_tt_1</t>
  </si>
  <si>
    <t>http://www.imdb.com/title/tt0126938/?ref_=fn_tt_tt_1</t>
  </si>
  <si>
    <t>http://www.imdb.com/title/tt4044464/?ref_=fn_tt_tt_1</t>
  </si>
  <si>
    <t>http://www.imdb.com/title/tt2187884/?ref_=fn_tt_tt_1</t>
  </si>
  <si>
    <t>http://www.imdb.com/title/tt1510934/?ref_=fn_tt_tt_1</t>
  </si>
  <si>
    <t>http://www.imdb.com/title/tt2139721/?ref_=fn_tt_tt_1</t>
  </si>
  <si>
    <t>http://www.imdb.com/title/tt1799508/?ref_=fn_tt_tt_1</t>
  </si>
  <si>
    <t>http://www.imdb.com/title/tt2380301/?ref_=fn_tt_tt_1</t>
  </si>
  <si>
    <t>http://www.imdb.com/title/tt2016335/?ref_=fn_tt_tt_1</t>
  </si>
  <si>
    <t>http://www.imdb.com/title/tt0027125/?ref_=fn_tt_tt_1</t>
  </si>
  <si>
    <t>http://www.imdb.com/title/tt0185937/?ref_=fn_tt_tt_1</t>
  </si>
  <si>
    <t>http://www.imdb.com/title/tt0066580/?ref_=fn_tt_tt_1</t>
  </si>
  <si>
    <t>http://www.imdb.com/title/tt0076257/?ref_=fn_tt_tt_1</t>
  </si>
  <si>
    <t>http://www.imdb.com/title/tt0243415/?ref_=fn_tt_tt_1</t>
  </si>
  <si>
    <t>http://www.imdb.com/title/tt1074931/?ref_=fn_tt_tt_1</t>
  </si>
  <si>
    <t>http://www.imdb.com/title/tt0149964/?ref_=fn_tt_tt_1</t>
  </si>
  <si>
    <t>http://www.imdb.com/title/tt2052015/?ref_=fn_tt_tt_1</t>
  </si>
  <si>
    <t>http://www.imdb.com/title/tt0331225/?ref_=fn_tt_tt_1</t>
  </si>
  <si>
    <t>http://www.imdb.com/title/tt3130704/?ref_=fn_tt_tt_1</t>
  </si>
  <si>
    <t>http://www.imdb.com/title/tt2263814/?ref_=fn_tt_tt_1</t>
  </si>
  <si>
    <t>http://www.imdb.com/title/tt0058182/?ref_=fn_tt_tt_1</t>
  </si>
  <si>
    <t>http://www.imdb.com/title/tt1981703/?ref_=fn_tt_tt_1</t>
  </si>
  <si>
    <t>http://www.imdb.com/title/tt0085871/?ref_=fn_tt_tt_1</t>
  </si>
  <si>
    <t>http://www.imdb.com/title/tt1129423/?ref_=fn_tt_tt_1</t>
  </si>
  <si>
    <t>http://www.imdb.com/title/tt0071206/?ref_=fn_tt_tt_1</t>
  </si>
  <si>
    <t>http://www.imdb.com/title/tt0374102/?ref_=fn_tt_tt_1</t>
  </si>
  <si>
    <t>http://www.imdb.com/title/tt1692084/?ref_=fn_tt_tt_1</t>
  </si>
  <si>
    <t>http://www.imdb.com/title/tt0076271/?ref_=fn_tt_tt_1</t>
  </si>
  <si>
    <t>http://www.imdb.com/title/tt0438205/?ref_=fn_tt_tt_1</t>
  </si>
  <si>
    <t>http://www.imdb.com/title/tt0340377/?ref_=fn_tt_tt_1</t>
  </si>
  <si>
    <t>http://www.imdb.com/title/tt1270286/?ref_=fn_tt_tt_1</t>
  </si>
  <si>
    <t>http://www.imdb.com/title/tt0492506/?ref_=fn_tt_tt_1</t>
  </si>
  <si>
    <t>http://www.imdb.com/title/tt0218043/?ref_=fn_tt_tt_1</t>
  </si>
  <si>
    <t>http://www.imdb.com/title/tt0306069/?ref_=fn_tt_tt_1</t>
  </si>
  <si>
    <t>http://www.imdb.com/title/tt1976608/?ref_=fn_tt_tt_1</t>
  </si>
  <si>
    <t>http://www.imdb.com/title/tt0212974/?ref_=fn_tt_tt_1</t>
  </si>
  <si>
    <t>http://www.imdb.com/title/tt0341540/?ref_=fn_tt_tt_1</t>
  </si>
  <si>
    <t>http://www.imdb.com/title/tt0162830/?ref_=fn_tt_tt_1</t>
  </si>
  <si>
    <t>http://www.imdb.com/title/tt0377091/?ref_=fn_tt_tt_1</t>
  </si>
  <si>
    <t>http://www.imdb.com/title/tt0119338/?ref_=fn_tt_tt_1</t>
  </si>
  <si>
    <t>http://www.imdb.com/title/tt0244094/?ref_=fn_tt_tt_1</t>
  </si>
  <si>
    <t>http://www.imdb.com/title/tt0326806/?ref_=fn_tt_tt_1</t>
  </si>
  <si>
    <t>http://www.imdb.com/title/tt0385056/?ref_=fn_tt_tt_1</t>
  </si>
  <si>
    <t>http://www.imdb.com/title/tt2265398/?ref_=fn_tt_tt_1</t>
  </si>
  <si>
    <t>http://www.imdb.com/title/tt2654360/?ref_=fn_tt_tt_1</t>
  </si>
  <si>
    <t>http://www.imdb.com/title/tt1606829/?ref_=fn_tt_tt_1</t>
  </si>
  <si>
    <t>http://www.imdb.com/title/tt0104567/?ref_=fn_tt_tt_1</t>
  </si>
  <si>
    <t>http://www.imdb.com/title/tt0843850/?ref_=fn_tt_tt_1</t>
  </si>
  <si>
    <t>http://www.imdb.com/title/tt1612774/?ref_=fn_tt_tt_1</t>
  </si>
  <si>
    <t>http://www.imdb.com/title/tt0893346/?ref_=fn_tt_tt_1</t>
  </si>
  <si>
    <t>http://www.imdb.com/title/tt0266971/?ref_=fn_tt_tt_1</t>
  </si>
  <si>
    <t>http://www.imdb.com/title/tt1470827/?ref_=fn_tt_tt_1</t>
  </si>
  <si>
    <t>http://www.imdb.com/title/tt0377043/?ref_=fn_tt_tt_1</t>
  </si>
  <si>
    <t>http://www.imdb.com/title/tt0489212/?ref_=fn_tt_tt_1</t>
  </si>
  <si>
    <t>http://www.imdb.com/title/tt1865346/?ref_=fn_tt_tt_1</t>
  </si>
  <si>
    <t>http://www.imdb.com/title/tt0486541/?ref_=fn_tt_tt_1</t>
  </si>
  <si>
    <t>http://www.imdb.com/title/tt0228277/?ref_=fn_tt_tt_1</t>
  </si>
  <si>
    <t>http://www.imdb.com/title/tt3297330/?ref_=fn_tt_tt_1</t>
  </si>
  <si>
    <t>http://www.imdb.com/title/tt0455556/?ref_=fn_tt_tt_1</t>
  </si>
  <si>
    <t>http://www.imdb.com/title/tt2825768/?ref_=fn_tt_tt_1</t>
  </si>
  <si>
    <t>http://www.imdb.com/title/tt1937264/?ref_=fn_tt_tt_1</t>
  </si>
  <si>
    <t>http://www.imdb.com/title/tt1884318/?ref_=fn_tt_tt_1</t>
  </si>
  <si>
    <t>http://www.imdb.com/title/tt3417110/?ref_=fn_tt_tt_1</t>
  </si>
  <si>
    <t>http://www.imdb.com/title/tt2909932/?ref_=fn_tt_tt_1</t>
  </si>
  <si>
    <t>http://www.imdb.com/title/tt1631707/?ref_=fn_tt_tt_1</t>
  </si>
  <si>
    <t>http://www.imdb.com/title/tt3152288/?ref_=fn_tt_tt_1</t>
  </si>
  <si>
    <t>http://www.imdb.com/title/tt3892618/?ref_=fn_tt_tt_1</t>
  </si>
  <si>
    <t>http://www.imdb.com/title/tt2190180/?ref_=fn_tt_tt_1</t>
  </si>
  <si>
    <t>http://www.imdb.com/title/tt4062896/?ref_=fn_tt_tt_1</t>
  </si>
  <si>
    <t>http://www.imdb.com/title/tt2246526/?ref_=fn_tt_tt_1</t>
  </si>
  <si>
    <t>http://www.imdb.com/title/tt3846442/?ref_=fn_tt_tt_1</t>
  </si>
  <si>
    <t>http://www.imdb.com/title/tt0090190/?ref_=fn_tt_tt_1</t>
  </si>
  <si>
    <t>http://www.imdb.com/title/tt0102989/?ref_=fn_tt_tt_1</t>
  </si>
  <si>
    <t>http://www.imdb.com/title/tt0280491/?ref_=fn_tt_tt_1</t>
  </si>
  <si>
    <t>http://www.imdb.com/title/tt2111292/?ref_=fn_tt_tt_1</t>
  </si>
  <si>
    <t>http://www.imdb.com/title/tt0435623/?ref_=fn_tt_tt_1</t>
  </si>
  <si>
    <t>http://www.imdb.com/title/tt0462485/?ref_=fn_tt_tt_1</t>
  </si>
  <si>
    <t>http://www.imdb.com/title/tt2112209/?ref_=fn_tt_tt_1</t>
  </si>
  <si>
    <t>http://www.imdb.com/title/tt0024034/?ref_=fn_tt_tt_1</t>
  </si>
  <si>
    <t>http://www.imdb.com/title/tt4273494/?ref_=fn_tt_tt_1</t>
  </si>
  <si>
    <t>http://www.imdb.com/title/tt0100142/?ref_=fn_tt_tt_1</t>
  </si>
  <si>
    <t>http://www.imdb.com/title/tt1958007/?ref_=fn_tt_tt_1</t>
  </si>
  <si>
    <t>http://www.imdb.com/title/tt0374900/?ref_=fn_tt_tt_1</t>
  </si>
  <si>
    <t>http://www.imdb.com/title/tt2359024/?ref_=fn_tt_tt_1</t>
  </si>
  <si>
    <t>http://www.imdb.com/title/tt1179904/?ref_=fn_tt_tt_1</t>
  </si>
  <si>
    <t>http://www.imdb.com/title/tt0275309/?ref_=fn_tt_tt_1</t>
  </si>
  <si>
    <t>http://www.imdb.com/title/tt0071853/?ref_=fn_tt_tt_1</t>
  </si>
  <si>
    <t>http://www.imdb.com/title/tt0396041/?ref_=fn_tt_tt_1</t>
  </si>
  <si>
    <t>http://www.imdb.com/title/tt0813715/?ref_=fn_tt_tt_1</t>
  </si>
  <si>
    <t>http://www.imdb.com/title/tt0390538/?ref_=fn_tt_tt_1</t>
  </si>
  <si>
    <t>http://www.imdb.com/title/tt1560957/?ref_=fn_tt_tt_1</t>
  </si>
  <si>
    <t>http://www.imdb.com/title/tt2403415/?ref_=fn_tt_tt_1</t>
  </si>
  <si>
    <t>http://www.imdb.com/title/tt0197159/?ref_=fn_tt_tt_1</t>
  </si>
  <si>
    <t>http://www.imdb.com/title/tt1033643/?ref_=fn_tt_tt_1</t>
  </si>
  <si>
    <t>http://www.imdb.com/title/tt0402249/?ref_=fn_tt_tt_1</t>
  </si>
  <si>
    <t>http://www.imdb.com/title/tt0091578/?ref_=fn_tt_tt_1</t>
  </si>
  <si>
    <t>http://www.imdb.com/title/tt0299863/?ref_=fn_tt_tt_1</t>
  </si>
  <si>
    <t>http://www.imdb.com/title/tt0120370/?ref_=fn_tt_tt_1</t>
  </si>
  <si>
    <t>http://www.imdb.com/title/tt0019729/?ref_=fn_tt_tt_1</t>
  </si>
  <si>
    <t>http://www.imdb.com/title/tt0083907/?ref_=fn_tt_tt_1</t>
  </si>
  <si>
    <t>http://www.imdb.com/title/tt2103217/?ref_=fn_tt_tt_1</t>
  </si>
  <si>
    <t>http://www.imdb.com/title/tt0436613/?ref_=fn_tt_tt_1</t>
  </si>
  <si>
    <t>http://www.imdb.com/title/tt0092548/?ref_=fn_tt_tt_1</t>
  </si>
  <si>
    <t>http://www.imdb.com/title/tt0468442/?ref_=fn_tt_tt_1</t>
  </si>
  <si>
    <t>http://www.imdb.com/title/tt2070791/?ref_=fn_tt_tt_1</t>
  </si>
  <si>
    <t>http://www.imdb.com/title/tt4162992/?ref_=fn_tt_tt_1</t>
  </si>
  <si>
    <t>http://www.imdb.com/title/tt0050083/?ref_=fn_tt_tt_1</t>
  </si>
  <si>
    <t>http://www.imdb.com/title/tt0843358/?ref_=fn_tt_tt_1</t>
  </si>
  <si>
    <t>http://www.imdb.com/title/tt0025316/?ref_=fn_tt_tt_1</t>
  </si>
  <si>
    <t>http://www.imdb.com/title/tt0343121/?ref_=fn_tt_tt_1</t>
  </si>
  <si>
    <t>http://www.imdb.com/title/tt0161023/?ref_=fn_tt_tt_1</t>
  </si>
  <si>
    <t>http://www.imdb.com/title/tt0114194/?ref_=fn_tt_tt_1</t>
  </si>
  <si>
    <t>http://www.imdb.com/title/tt0311648/?ref_=fn_tt_tt_1</t>
  </si>
  <si>
    <t>http://www.imdb.com/title/tt0118717/?ref_=fn_tt_tt_1</t>
  </si>
  <si>
    <t>http://www.imdb.com/title/tt0468526/?ref_=fn_tt_tt_1</t>
  </si>
  <si>
    <t>http://www.imdb.com/title/tt1152850/?ref_=fn_tt_tt_1</t>
  </si>
  <si>
    <t>http://www.imdb.com/title/tt1314190/?ref_=fn_tt_tt_1</t>
  </si>
  <si>
    <t>http://www.imdb.com/title/tt0474361/?ref_=fn_tt_tt_1</t>
  </si>
  <si>
    <t>Cameroon</t>
  </si>
  <si>
    <t>http://www.imdb.com/title/tt0221809/?ref_=fn_tt_tt_1</t>
  </si>
  <si>
    <t>http://www.imdb.com/title/tt0058414/?ref_=fn_tt_tt_1</t>
  </si>
  <si>
    <t>http://www.imdb.com/title/tt0128214/?ref_=fn_tt_tt_1</t>
  </si>
  <si>
    <t>http://www.imdb.com/title/tt0366444/?ref_=fn_tt_tt_1</t>
  </si>
  <si>
    <t>http://www.imdb.com/title/tt0421237/?ref_=fn_tt_tt_1</t>
  </si>
  <si>
    <t>http://www.imdb.com/title/tt2912776/?ref_=fn_tt_tt_1</t>
  </si>
  <si>
    <t>http://www.imdb.com/title/tt0072856/?ref_=fn_tt_tt_1</t>
  </si>
  <si>
    <t>http://www.imdb.com/title/tt1241226/?ref_=fn_tt_tt_1</t>
  </si>
  <si>
    <t>http://www.imdb.com/title/tt0100146/?ref_=fn_tt_tt_1</t>
  </si>
  <si>
    <t>http://www.imdb.com/title/tt0393049/?ref_=fn_tt_tt_1</t>
  </si>
  <si>
    <t>http://www.imdb.com/title/tt3904272/?ref_=fn_tt_tt_1</t>
  </si>
  <si>
    <t>http://www.imdb.com/title/tt0082467/?ref_=fn_tt_tt_1</t>
  </si>
  <si>
    <t>http://www.imdb.com/title/tt1568341/?ref_=fn_tt_tt_1</t>
  </si>
  <si>
    <t>http://www.imdb.com/title/tt1971352/?ref_=fn_tt_tt_1</t>
  </si>
  <si>
    <t>http://www.imdb.com/title/tt0118842/?ref_=fn_tt_tt_1</t>
  </si>
  <si>
    <t>http://www.imdb.com/title/tt0258273/?ref_=fn_tt_tt_1</t>
  </si>
  <si>
    <t>http://www.imdb.com/title/tt1328873/?ref_=fn_tt_tt_1</t>
  </si>
  <si>
    <t>http://www.imdb.com/title/tt0280477/?ref_=fn_tt_tt_1</t>
  </si>
  <si>
    <t>http://www.imdb.com/title/tt0113416/?ref_=fn_tt_tt_1</t>
  </si>
  <si>
    <t>http://www.imdb.com/title/tt0200530/?ref_=fn_tt_tt_1</t>
  </si>
  <si>
    <t>http://www.imdb.com/title/tt0203289/?ref_=fn_tt_tt_1</t>
  </si>
  <si>
    <t>http://www.imdb.com/title/tt3976258/?ref_=fn_tt_tt_1</t>
  </si>
  <si>
    <t>http://www.imdb.com/title/tt0123755/?ref_=fn_tt_tt_1</t>
  </si>
  <si>
    <t>http://www.imdb.com/title/tt0116931/?ref_=fn_tt_tt_1</t>
  </si>
  <si>
    <t>http://www.imdb.com/title/tt0119346/?ref_=fn_tt_tt_1</t>
  </si>
  <si>
    <t>http://www.imdb.com/title/tt0368089/?ref_=fn_tt_tt_1</t>
  </si>
  <si>
    <t>http://www.imdb.com/title/tt1758692/?ref_=fn_tt_tt_1</t>
  </si>
  <si>
    <t>http://www.imdb.com/title/tt1991199/?ref_=fn_tt_tt_1</t>
  </si>
  <si>
    <t>http://www.imdb.com/title/tt0173390/?ref_=fn_tt_tt_1</t>
  </si>
  <si>
    <t>http://www.imdb.com/title/tt2292959/?ref_=fn_tt_tt_1</t>
  </si>
  <si>
    <t>http://www.imdb.com/title/tt3428912/?ref_=fn_tt_tt_1</t>
  </si>
  <si>
    <t>http://www.imdb.com/title/tt0389235/?ref_=fn_tt_tt_1</t>
  </si>
  <si>
    <t>http://www.imdb.com/title/tt0952682/?ref_=fn_tt_tt_1</t>
  </si>
  <si>
    <t>http://www.imdb.com/title/tt1258197/?ref_=fn_tt_tt_1</t>
  </si>
  <si>
    <t>http://www.imdb.com/title/tt0127302/?ref_=fn_tt_tt_1</t>
  </si>
  <si>
    <t>http://www.imdb.com/title/tt1270792/?ref_=fn_tt_tt_1</t>
  </si>
  <si>
    <t>http://www.imdb.com/title/tt1360826/?ref_=fn_tt_tt_1</t>
  </si>
  <si>
    <t>http://www.imdb.com/title/tt1071804/?ref_=fn_tt_tt_1</t>
  </si>
  <si>
    <t>http://www.imdb.com/title/tt1640714/?ref_=fn_tt_tt_1</t>
  </si>
  <si>
    <t>http://www.imdb.com/title/tt1003002/?ref_=fn_tt_tt_1</t>
  </si>
  <si>
    <t>http://www.imdb.com/title/tt0082122/?ref_=fn_tt_tt_1</t>
  </si>
  <si>
    <t>http://www.imdb.com/title/tt3564748/?ref_=fn_tt_tt_1</t>
  </si>
  <si>
    <t>http://www.imdb.com/title/tt2363439/?ref_=fn_tt_tt_1</t>
  </si>
  <si>
    <t>http://www.imdb.com/title/tt3421204/?ref_=fn_tt_tt_1</t>
  </si>
  <si>
    <t>http://www.imdb.com/title/tt2559658/?ref_=fn_tt_tt_1</t>
  </si>
  <si>
    <t>http://www.imdb.com/title/tt0469690/?ref_=fn_tt_tt_1</t>
  </si>
  <si>
    <t>http://www.imdb.com/title/tt2290113/?ref_=fn_tt_tt_1</t>
  </si>
  <si>
    <t>http://www.imdb.com/title/tt1172570/?ref_=fn_tt_tt_1</t>
  </si>
  <si>
    <t>http://www.imdb.com/title/tt3210710/?ref_=fn_tt_tt_1</t>
  </si>
  <si>
    <t>http://www.imdb.com/title/tt1781784/?ref_=fn_tt_tt_1</t>
  </si>
  <si>
    <t>http://www.imdb.com/title/tt0182508/?ref_=fn_tt_tt_1</t>
  </si>
  <si>
    <t>http://www.imdb.com/title/tt0168192/?ref_=fn_tt_tt_1</t>
  </si>
  <si>
    <t>http://www.imdb.com/title/tt0045546/?ref_=fn_tt_tt_1</t>
  </si>
  <si>
    <t>http://www.imdb.com/title/tt0079501/?ref_=fn_tt_tt_1</t>
  </si>
  <si>
    <t>http://www.imdb.com/title/tt0117802/?ref_=fn_tt_tt_1</t>
  </si>
  <si>
    <t>http://www.imdb.com/title/tt0024548/?ref_=fn_tt_tt_1</t>
  </si>
  <si>
    <t>http://www.imdb.com/title/tt0420723/?ref_=fn_tt_tt_1</t>
  </si>
  <si>
    <t>http://www.imdb.com/title/tt1544600/?ref_=fn_tt_tt_1</t>
  </si>
  <si>
    <t>http://www.imdb.com/title/tt1211890/?ref_=fn_tt_tt_1</t>
  </si>
  <si>
    <t>http://www.imdb.com/title/tt0303313/?ref_=fn_tt_tt_1</t>
  </si>
  <si>
    <t>http://www.imdb.com/title/tt1301130/?ref_=fn_tt_tt_1</t>
  </si>
  <si>
    <t>http://www.imdb.com/title/tt0388230/?ref_=fn_tt_tt_1</t>
  </si>
  <si>
    <t>http://www.imdb.com/title/tt2690560/?ref_=fn_tt_tt_1</t>
  </si>
  <si>
    <t>http://www.imdb.com/title/tt1152827/?ref_=fn_tt_tt_1</t>
  </si>
  <si>
    <t>http://www.imdb.com/title/tt0923600/?ref_=fn_tt_tt_1</t>
  </si>
  <si>
    <t>http://www.imdb.com/title/tt3565836/?ref_=fn_tt_tt_1</t>
  </si>
  <si>
    <t>http://www.imdb.com/title/tt0944101/?ref_=fn_tt_tt_1</t>
  </si>
  <si>
    <t>http://www.imdb.com/title/tt0756683/?ref_=fn_tt_tt_1</t>
  </si>
  <si>
    <t>http://www.imdb.com/title/tt0446055/?ref_=fn_tt_tt_1</t>
  </si>
  <si>
    <t>http://www.imdb.com/title/tt0412366/?ref_=fn_tt_tt_1</t>
  </si>
  <si>
    <t>http://www.imdb.com/title/tt0448182/?ref_=fn_tt_tt_1</t>
  </si>
  <si>
    <t>http://www.imdb.com/title/tt1989646/?ref_=fn_tt_tt_1</t>
  </si>
  <si>
    <t>http://www.imdb.com/title/tt3666210/?ref_=fn_tt_tt_1</t>
  </si>
  <si>
    <t>http://www.imdb.com/title/tt1702455/?ref_=fn_tt_tt_1</t>
  </si>
  <si>
    <t>http://www.imdb.com/title/tt1714210/?ref_=fn_tt_tt_1</t>
  </si>
  <si>
    <t>http://www.imdb.com/title/tt0091939/?ref_=fn_tt_tt_1</t>
  </si>
  <si>
    <t>http://www.imdb.com/title/tt2421956/?ref_=fn_tt_tt_1</t>
  </si>
  <si>
    <t>http://www.imdb.com/title/tt1549572/?ref_=fn_tt_tt_1</t>
  </si>
  <si>
    <t>http://www.imdb.com/title/tt0067810/?ref_=fn_tt_tt_1</t>
  </si>
  <si>
    <t>http://www.imdb.com/title/tt3581098/?ref_=fn_tt_tt_1</t>
  </si>
  <si>
    <t>http://www.imdb.com/title/tt0271219/?ref_=fn_tt_tt_1</t>
  </si>
  <si>
    <t>http://www.imdb.com/title/tt0907657/?ref_=fn_tt_tt_1</t>
  </si>
  <si>
    <t>http://www.imdb.com/title/tt0217894/?ref_=fn_tt_tt_1</t>
  </si>
  <si>
    <t>http://www.imdb.com/title/tt1333668/?ref_=fn_tt_tt_1</t>
  </si>
  <si>
    <t>http://www.imdb.com/title/tt1743993/?ref_=fn_tt_tt_1</t>
  </si>
  <si>
    <t>http://www.imdb.com/title/tt1934172/?ref_=fn_tt_tt_1</t>
  </si>
  <si>
    <t>http://www.imdb.com/title/tt0059026/?ref_=fn_tt_tt_1</t>
  </si>
  <si>
    <t>http://www.imdb.com/title/tt2780714/?ref_=fn_tt_tt_1</t>
  </si>
  <si>
    <t>http://www.imdb.com/title/tt2403815/?ref_=fn_tt_tt_1</t>
  </si>
  <si>
    <t>http://www.imdb.com/title/tt4219836/?ref_=fn_tt_tt_1</t>
  </si>
  <si>
    <t>http://www.imdb.com/title/tt0098213/?ref_=fn_tt_tt_1</t>
  </si>
  <si>
    <t>http://www.imdb.com/title/tt2125430/?ref_=fn_tt_tt_1</t>
  </si>
  <si>
    <t>http://www.imdb.com/title/tt1748207/?ref_=fn_tt_tt_1</t>
  </si>
  <si>
    <t>http://www.imdb.com/title/tt0488873/?ref_=fn_tt_tt_1</t>
  </si>
  <si>
    <t>http://www.imdb.com/title/tt1742336/?ref_=fn_tt_tt_1</t>
  </si>
  <si>
    <t>http://www.imdb.com/title/tt4607906/?ref_=fn_tt_tt_1</t>
  </si>
  <si>
    <t>http://www.imdb.com/title/tt0796314/?ref_=fn_tt_tt_1</t>
  </si>
  <si>
    <t>http://www.imdb.com/title/tt4196450/?ref_=fn_tt_tt_1</t>
  </si>
  <si>
    <t>http://www.imdb.com/title/tt0339921/?ref_=fn_tt_tt_1</t>
  </si>
  <si>
    <t>http://www.imdb.com/title/tt0805526/?ref_=fn_tt_tt_1</t>
  </si>
  <si>
    <t>http://www.imdb.com/title/tt2309260/?ref_=fn_tt_tt_1</t>
  </si>
  <si>
    <t>http://www.imdb.com/title/tt0074486/?ref_=fn_tt_tt_1</t>
  </si>
  <si>
    <t>http://www.imdb.com/title/tt0093200/?ref_=fn_tt_tt_1</t>
  </si>
  <si>
    <t>http://www.imdb.com/title/tt0119670/?ref_=fn_tt_tt_1</t>
  </si>
  <si>
    <t>http://www.imdb.com/title/tt0079709/?ref_=fn_tt_tt_1</t>
  </si>
  <si>
    <t>http://www.imdb.com/title/tt0307109/?ref_=fn_tt_tt_1</t>
  </si>
  <si>
    <t>http://www.imdb.com/title/tt3109200/?ref_=fn_tt_tt_1</t>
  </si>
  <si>
    <t>http://www.imdb.com/title/tt2389182/?ref_=fn_tt_tt_1</t>
  </si>
  <si>
    <t>http://www.imdb.com/title/tt1942884/?ref_=fn_tt_tt_1</t>
  </si>
  <si>
    <t>http://www.imdb.com/title/tt0480011/?ref_=fn_tt_tt_1</t>
  </si>
  <si>
    <t>http://www.imdb.com/title/tt0040671/?ref_=fn_tt_tt_1</t>
  </si>
  <si>
    <t>http://www.imdb.com/title/tt2343473/?ref_=fn_tt_tt_1</t>
  </si>
  <si>
    <t>http://www.imdb.com/title/tt0066141/?ref_=fn_tt_tt_1</t>
  </si>
  <si>
    <t>http://www.imdb.com/title/tt3072636/?ref_=fn_tt_tt_1</t>
  </si>
  <si>
    <t>http://www.imdb.com/title/tt0428959/?ref_=fn_tt_tt_1</t>
  </si>
  <si>
    <t>http://www.imdb.com/title/tt0138704/?ref_=fn_tt_tt_1</t>
  </si>
  <si>
    <t>http://www.imdb.com/title/tt0130019/?ref_=fn_tt_tt_1</t>
  </si>
  <si>
    <t>http://www.imdb.com/title/tt0138987/?ref_=fn_tt_tt_1</t>
  </si>
  <si>
    <t>http://www.imdb.com/title/tt2319456/?ref_=fn_tt_tt_1</t>
  </si>
  <si>
    <t>http://www.imdb.com/title/tt0390521/?ref_=fn_tt_tt_1</t>
  </si>
  <si>
    <t>http://www.imdb.com/title/tt1296373/?ref_=fn_tt_tt_1</t>
  </si>
  <si>
    <t>http://www.imdb.com/title/tt2955096/?ref_=fn_tt_tt_1</t>
  </si>
  <si>
    <t>http://www.imdb.com/title/tt0052646/?ref_=fn_tt_tt_1</t>
  </si>
  <si>
    <t>http://www.imdb.com/title/tt2866824/?ref_=fn_tt_tt_1</t>
  </si>
  <si>
    <t>http://www.imdb.com/title/tt1874789/?ref_=fn_tt_tt_1</t>
  </si>
  <si>
    <t>http://www.imdb.com/title/tt1610996/?ref_=fn_tt_tt_1</t>
  </si>
  <si>
    <t>http://www.imdb.com/title/tt0112585/?ref_=fn_tt_tt_1</t>
  </si>
  <si>
    <t>http://www.imdb.com/title/tt2334896/?ref_=fn_tt_tt_1</t>
  </si>
  <si>
    <t>http://www.imdb.com/title/tt1570989/?ref_=fn_tt_tt_1</t>
  </si>
  <si>
    <t>http://www.imdb.com/title/tt1861343/?ref_=fn_tt_tt_1</t>
  </si>
  <si>
    <t>http://www.imdb.com/title/tt0381053/?ref_=fn_tt_tt_1</t>
  </si>
  <si>
    <t>http://www.imdb.com/title/tt4462082/?ref_=fn_tt_tt_1</t>
  </si>
  <si>
    <t>http://www.imdb.com/title/tt0478988/?ref_=fn_tt_tt_1</t>
  </si>
  <si>
    <t>http://www.imdb.com/title/tt2181837/?ref_=fn_tt_tt_1</t>
  </si>
  <si>
    <t>http://www.imdb.com/title/tt2910814/?ref_=fn_tt_tt_1</t>
  </si>
  <si>
    <t>http://www.imdb.com/title/tt2294916/?ref_=fn_tt_tt_1</t>
  </si>
  <si>
    <t>http://www.imdb.com/title/tt1798291/?ref_=fn_tt_tt_1</t>
  </si>
  <si>
    <t>http://www.imdb.com/title/tt1524083/?ref_=fn_tt_tt_1</t>
  </si>
  <si>
    <t>http://www.imdb.com/title/tt0262432/?ref_=fn_tt_tt_1</t>
  </si>
  <si>
    <t>http://www.imdb.com/title/tt0162348/?ref_=fn_tt_tt_1</t>
  </si>
  <si>
    <t>http://www.imdb.com/title/tt3157318/?ref_=fn_tt_tt_1</t>
  </si>
  <si>
    <t>http://www.imdb.com/title/tt1716760/?ref_=fn_tt_tt_1</t>
  </si>
  <si>
    <t>http://www.imdb.com/title/tt0077838/?ref_=fn_tt_tt_1</t>
  </si>
  <si>
    <t>http://www.imdb.com/title/tt2442662/?ref_=fn_tt_tt_1</t>
  </si>
  <si>
    <t>http://www.imdb.com/title/tt1294161/?ref_=fn_tt_tt_1</t>
  </si>
  <si>
    <t>http://www.imdb.com/title/tt1073221/?ref_=fn_tt_tt_1</t>
  </si>
  <si>
    <t>http://www.imdb.com/title/tt0446747/?ref_=fn_tt_tt_1</t>
  </si>
  <si>
    <t>http://www.imdb.com/title/tt2469216/?ref_=fn_tt_tt_1</t>
  </si>
  <si>
    <t>http://www.imdb.com/title/tt1489167/?ref_=fn_tt_tt_1</t>
  </si>
  <si>
    <t>http://www.imdb.com/title/tt0109445/?ref_=fn_tt_tt_1</t>
  </si>
  <si>
    <t>http://www.imdb.com/title/tt0067580/?ref_=fn_tt_tt_1</t>
  </si>
  <si>
    <t>http://www.imdb.com/title/tt0327753/?ref_=fn_tt_tt_1</t>
  </si>
  <si>
    <t>http://www.imdb.com/title/tt0119361/?ref_=fn_tt_tt_1</t>
  </si>
  <si>
    <t>http://www.imdb.com/title/tt0298050/?ref_=fn_tt_tt_1</t>
  </si>
  <si>
    <t>http://www.imdb.com/title/tt1337057/?ref_=fn_tt_tt_1</t>
  </si>
  <si>
    <t>http://www.imdb.com/title/tt0102943/?ref_=fn_tt_tt_1</t>
  </si>
  <si>
    <t>http://www.imdb.com/title/tt2759066/?ref_=fn_tt_tt_1</t>
  </si>
  <si>
    <t>http://www.imdb.com/title/tt2375036/?ref_=fn_tt_tt_1</t>
  </si>
  <si>
    <t>http://www.imdb.com/title/tt0425027/?ref_=fn_tt_tt_1</t>
  </si>
  <si>
    <t>http://www.imdb.com/title/tt1945044/?ref_=fn_tt_tt_1</t>
  </si>
  <si>
    <t>http://www.imdb.com/title/tt1781935/?ref_=fn_tt_tt_1</t>
  </si>
  <si>
    <t>http://www.imdb.com/title/tt0436689/?ref_=fn_tt_tt_1</t>
  </si>
  <si>
    <t>http://www.imdb.com/title/tt1247644/?ref_=fn_tt_tt_1</t>
  </si>
  <si>
    <t>http://www.imdb.com/title/tt1836212/?ref_=fn_tt_tt_1</t>
  </si>
  <si>
    <t>http://www.imdb.com/title/tt0069089/?ref_=fn_tt_tt_1</t>
  </si>
  <si>
    <t>http://www.imdb.com/title/tt1235811/?ref_=fn_tt_tt_1</t>
  </si>
  <si>
    <t>http://www.imdb.com/title/tt0390323/?ref_=fn_tt_tt_1</t>
  </si>
  <si>
    <t>http://www.imdb.com/title/tt2049518/?ref_=fn_tt_tt_1</t>
  </si>
  <si>
    <t>http://www.imdb.com/title/tt0109266/?ref_=fn_tt_tt_1</t>
  </si>
  <si>
    <t>http://www.imdb.com/title/tt0390384/?ref_=fn_tt_tt_1</t>
  </si>
  <si>
    <t>http://www.imdb.com/title/tt0428303/?ref_=fn_tt_tt_1</t>
  </si>
  <si>
    <t>Philippines</t>
  </si>
  <si>
    <t>http://www.imdb.com/title/tt0430371/?ref_=fn_tt_tt_1</t>
  </si>
  <si>
    <t>http://www.imdb.com/title/tt1880418/?ref_=fn_tt_tt_1</t>
  </si>
  <si>
    <t>http://www.imdb.com/title/tt3000844/?ref_=fn_tt_tt_1</t>
  </si>
  <si>
    <t>http://www.imdb.com/title/tt2071645/?ref_=fn_tt_tt_1</t>
  </si>
  <si>
    <t>http://www.imdb.com/title/tt2107644/?ref_=fn_tt_tt_1</t>
  </si>
  <si>
    <t>http://www.imdb.com/title/tt2070597/?ref_=fn_tt_tt_1</t>
  </si>
  <si>
    <t>http://www.imdb.com/title/tt0378407/?ref_=fn_tt_tt_1</t>
  </si>
  <si>
    <t>http://www.imdb.com/title/tt0326905/?ref_=fn_tt_tt_1</t>
  </si>
  <si>
    <t>http://www.imdb.com/title/tt0463872/?ref_=fn_tt_tt_1</t>
  </si>
  <si>
    <t>http://www.imdb.com/title/tt4291590/?ref_=fn_tt_tt_1</t>
  </si>
  <si>
    <t>http://www.imdb.com/title/tt0765128/?ref_=fn_tt_tt_1</t>
  </si>
  <si>
    <t>http://www.imdb.com/title/tt0344510/?ref_=fn_tt_tt_1</t>
  </si>
  <si>
    <t>http://www.imdb.com/title/tt2521668/?ref_=fn_tt_tt_1</t>
  </si>
  <si>
    <t>http://www.imdb.com/title/tt1149361/?ref_=fn_tt_tt_1</t>
  </si>
  <si>
    <t>http://www.imdb.com/title/tt1220911/?ref_=fn_tt_tt_1</t>
  </si>
  <si>
    <t>http://www.imdb.com/title/tt0211915/?ref_=fn_tt_tt_1</t>
  </si>
  <si>
    <t>http://www.imdb.com/title/tt0961097/?ref_=fn_tt_tt_1</t>
  </si>
  <si>
    <t>http://www.imdb.com/title/tt0113362/?ref_=fn_tt_tt_1</t>
  </si>
  <si>
    <t>http://www.imdb.com/title/tt1264904/?ref_=fn_tt_tt_1</t>
  </si>
  <si>
    <t>http://www.imdb.com/title/tt1986843/?ref_=fn_tt_tt_1</t>
  </si>
  <si>
    <t>http://www.imdb.com/title/tt1440232/?ref_=fn_tt_tt_1</t>
  </si>
  <si>
    <t>http://www.imdb.com/title/tt1035736/?ref_=fn_tt_tt_1</t>
  </si>
  <si>
    <t>http://www.imdb.com/title/tt0424205/?ref_=fn_tt_tt_1</t>
  </si>
  <si>
    <t>http://www.imdb.com/title/tt0796335/?ref_=fn_tt_tt_1</t>
  </si>
  <si>
    <t>http://www.imdb.com/title/tt0310778/?ref_=fn_tt_tt_1</t>
  </si>
  <si>
    <t>http://www.imdb.com/title/tt0120882/?ref_=fn_tt_tt_1</t>
  </si>
  <si>
    <t>http://www.imdb.com/title/tt0944834/?ref_=fn_tt_tt_1</t>
  </si>
  <si>
    <t>http://www.imdb.com/title/tt1064932/?ref_=fn_tt_tt_1</t>
  </si>
  <si>
    <t>http://www.imdb.com/title/tt0281364/?ref_=fn_tt_tt_1</t>
  </si>
  <si>
    <t>http://www.imdb.com/title/tt0414852/?ref_=fn_tt_tt_1</t>
  </si>
  <si>
    <t>http://www.imdb.com/title/tt1668200/?ref_=fn_tt_tt_1</t>
  </si>
  <si>
    <t>http://www.imdb.com/title/tt0401383/?ref_=fn_tt_tt_1</t>
  </si>
  <si>
    <t>http://www.imdb.com/title/tt1156143/?ref_=fn_tt_tt_1</t>
  </si>
  <si>
    <t>http://www.imdb.com/title/tt0401711/?ref_=fn_tt_tt_1</t>
  </si>
  <si>
    <t>http://www.imdb.com/title/tt0191636/?ref_=fn_tt_tt_1</t>
  </si>
  <si>
    <t>http://www.imdb.com/title/tt1816518/?ref_=fn_tt_tt_1</t>
  </si>
  <si>
    <t>http://www.imdb.com/title/tt3547740/?ref_=fn_tt_tt_1</t>
  </si>
  <si>
    <t>http://www.imdb.com/title/tt0120802/?ref_=fn_tt_tt_1</t>
  </si>
  <si>
    <t>http://www.imdb.com/title/tt0120018/?ref_=fn_tt_tt_1</t>
  </si>
  <si>
    <t>http://www.imdb.com/title/tt0129923/?ref_=fn_tt_tt_1</t>
  </si>
  <si>
    <t>http://www.imdb.com/title/tt1602620/?ref_=fn_tt_tt_1</t>
  </si>
  <si>
    <t>http://www.imdb.com/title/tt3202120/?ref_=fn_tt_tt_1</t>
  </si>
  <si>
    <t>http://www.imdb.com/title/tt1183672/?ref_=fn_tt_tt_1</t>
  </si>
  <si>
    <t>http://www.imdb.com/title/tt1661420/?ref_=fn_tt_tt_1</t>
  </si>
  <si>
    <t>http://www.imdb.com/title/tt0283832/?ref_=fn_tt_tt_1</t>
  </si>
  <si>
    <t>http://www.imdb.com/title/tt0460505/?ref_=fn_tt_tt_1</t>
  </si>
  <si>
    <t>http://www.imdb.com/title/tt2936180/?ref_=fn_tt_tt_1</t>
  </si>
  <si>
    <t>http://www.imdb.com/title/tt0269329/?ref_=fn_tt_tt_1</t>
  </si>
  <si>
    <t>http://www.imdb.com/title/tt0808417/?ref_=fn_tt_tt_1</t>
  </si>
  <si>
    <t>http://www.imdb.com/title/tt0108500/?ref_=fn_tt_tt_1</t>
  </si>
  <si>
    <t>http://www.imdb.com/title/tt1255953/?ref_=fn_tt_tt_1</t>
  </si>
  <si>
    <t>http://www.imdb.com/title/tt0322289/?ref_=fn_tt_tt_1</t>
  </si>
  <si>
    <t>http://www.imdb.com/title/tt0283900/?ref_=fn_tt_tt_1</t>
  </si>
  <si>
    <t>http://www.imdb.com/title/tt0372824/?ref_=fn_tt_tt_1</t>
  </si>
  <si>
    <t>http://www.imdb.com/title/tt1508675/?ref_=fn_tt_tt_1</t>
  </si>
  <si>
    <t>Finland</t>
  </si>
  <si>
    <t>http://www.imdb.com/title/tt0290673/?ref_=fn_tt_tt_1</t>
  </si>
  <si>
    <t>http://www.imdb.com/title/tt0338135/?ref_=fn_tt_tt_1</t>
  </si>
  <si>
    <t>http://www.imdb.com/title/tt1588337/?ref_=fn_tt_tt_1</t>
  </si>
  <si>
    <t>http://www.imdb.com/title/tt0451673/?ref_=fn_tt_tt_1</t>
  </si>
  <si>
    <t>http://www.imdb.com/title/tt1646974/?ref_=fn_tt_tt_1</t>
  </si>
  <si>
    <t>http://www.imdb.com/title/tt1653911/?ref_=fn_tt_tt_1</t>
  </si>
  <si>
    <t>http://www.imdb.com/title/tt2076220/?ref_=fn_tt_tt_1</t>
  </si>
  <si>
    <t>http://www.imdb.com/title/tt0428803/?ref_=fn_tt_tt_1</t>
  </si>
  <si>
    <t>http://www.imdb.com/title/tt1068646/?ref_=fn_tt_tt_1</t>
  </si>
  <si>
    <t>http://www.imdb.com/title/tt0338095/?ref_=fn_tt_tt_1</t>
  </si>
  <si>
    <t>http://www.imdb.com/title/tt0380732/?ref_=fn_tt_tt_1</t>
  </si>
  <si>
    <t>http://www.imdb.com/title/tt0286244/?ref_=fn_tt_tt_1</t>
  </si>
  <si>
    <t>http://www.imdb.com/title/tt0090095/?ref_=fn_tt_tt_1</t>
  </si>
  <si>
    <t>http://www.imdb.com/title/tt0486751/?ref_=fn_tt_tt_1</t>
  </si>
  <si>
    <t>http://www.imdb.com/title/tt0064990/?ref_=fn_tt_tt_1</t>
  </si>
  <si>
    <t>http://www.imdb.com/title/tt3230082/?ref_=fn_tt_tt_1</t>
  </si>
  <si>
    <t>http://www.imdb.com/title/tt1879030/?ref_=fn_tt_tt_1</t>
  </si>
  <si>
    <t>http://www.imdb.com/title/tt1852001/?ref_=fn_tt_tt_1</t>
  </si>
  <si>
    <t>http://www.imdb.com/title/tt4333662/?ref_=fn_tt_tt_1</t>
  </si>
  <si>
    <t>http://www.imdb.com/title/tt5078326/?ref_=fn_tt_tt_1</t>
  </si>
  <si>
    <t>http://www.imdb.com/title/tt0414510/?ref_=fn_tt_tt_1</t>
  </si>
  <si>
    <t>http://www.imdb.com/title/tt0115856/?ref_=fn_tt_tt_1</t>
  </si>
  <si>
    <t>http://www.imdb.com/title/tt0059592/?ref_=fn_tt_tt_1</t>
  </si>
  <si>
    <t>http://www.imdb.com/title/tt0437123/?ref_=fn_tt_tt_1</t>
  </si>
  <si>
    <t>http://www.imdb.com/title/tt0058701/?ref_=fn_tt_tt_1</t>
  </si>
  <si>
    <t>http://www.imdb.com/title/tt0388838/?ref_=fn_tt_tt_1</t>
  </si>
  <si>
    <t>http://www.imdb.com/title/tt1620449/?ref_=fn_tt_tt_1</t>
  </si>
  <si>
    <t>http://www.imdb.com/title/tt0765432/?ref_=fn_tt_tt_1</t>
  </si>
  <si>
    <t>http://www.imdb.com/title/tt1149362/?ref_=fn_tt_tt_1</t>
  </si>
  <si>
    <t>http://www.imdb.com/title/tt0017136/?ref_=fn_tt_tt_1</t>
  </si>
  <si>
    <t>http://www.imdb.com/title/tt0363163/?ref_=fn_tt_tt_1</t>
  </si>
  <si>
    <t>http://www.imdb.com/title/tt0082096/?ref_=fn_tt_tt_1</t>
  </si>
  <si>
    <t>http://www.imdb.com/title/tt1063669/?ref_=fn_tt_tt_1</t>
  </si>
  <si>
    <t>http://www.imdb.com/title/tt0130444/?ref_=fn_tt_tt_1</t>
  </si>
  <si>
    <t>http://www.imdb.com/title/tt0301357/?ref_=fn_tt_tt_1</t>
  </si>
  <si>
    <t>http://www.imdb.com/title/tt1244668/?ref_=fn_tt_tt_1</t>
  </si>
  <si>
    <t>http://www.imdb.com/title/tt0381940/?ref_=fn_tt_tt_1</t>
  </si>
  <si>
    <t>http://www.imdb.com/title/tt2876428/?ref_=fn_tt_tt_1</t>
  </si>
  <si>
    <t>http://www.imdb.com/title/tt0420206/?ref_=fn_tt_tt_1</t>
  </si>
  <si>
    <t>http://www.imdb.com/title/tt0187696/?ref_=fn_tt_tt_1</t>
  </si>
  <si>
    <t>http://www.imdb.com/title/tt0405094/?ref_=fn_tt_tt_1</t>
  </si>
  <si>
    <t>http://www.imdb.com/title/tt0062235/?ref_=fn_tt_tt_1</t>
  </si>
  <si>
    <t>http://www.imdb.com/title/tt0130827/?ref_=fn_tt_tt_1</t>
  </si>
  <si>
    <t>http://www.imdb.com/title/tt0018737/?ref_=fn_tt_tt_1</t>
  </si>
  <si>
    <t>http://www.imdb.com/title/tt1517177/?ref_=fn_tt_tt_1</t>
  </si>
  <si>
    <t>http://www.imdb.com/title/tt1379182/?ref_=fn_tt_tt_1</t>
  </si>
  <si>
    <t>http://www.imdb.com/title/tt4193394/?ref_=fn_tt_tt_1</t>
  </si>
  <si>
    <t>http://www.imdb.com/title/tt1185616/?ref_=fn_tt_tt_1</t>
  </si>
  <si>
    <t>Israel</t>
  </si>
  <si>
    <t>http://www.imdb.com/title/tt0476643/?ref_=fn_tt_tt_1</t>
  </si>
  <si>
    <t>http://www.imdb.com/title/tt2309788/?ref_=fn_tt_tt_1</t>
  </si>
  <si>
    <t>http://www.imdb.com/title/tt3457376/?ref_=fn_tt_tt_1</t>
  </si>
  <si>
    <t>http://www.imdb.com/title/tt0150433/?ref_=fn_tt_tt_1</t>
  </si>
  <si>
    <t>http://www.imdb.com/title/tt0449999/?ref_=fn_tt_tt_1</t>
  </si>
  <si>
    <t>http://www.imdb.com/title/tt1573072/?ref_=fn_tt_tt_1</t>
  </si>
  <si>
    <t>http://www.imdb.com/title/tt0432637/?ref_=fn_tt_tt_1</t>
  </si>
  <si>
    <t>http://www.imdb.com/title/tt2176013/?ref_=fn_tt_tt_1</t>
  </si>
  <si>
    <t>http://www.imdb.com/title/tt1188996/?ref_=fn_tt_tt_1</t>
  </si>
  <si>
    <t>http://www.imdb.com/title/tt0795434/?ref_=fn_tt_tt_1</t>
  </si>
  <si>
    <t>http://www.imdb.com/title/tt2178470/?ref_=fn_tt_tt_1</t>
  </si>
  <si>
    <t>http://www.imdb.com/title/tt0833553/?ref_=fn_tt_tt_1</t>
  </si>
  <si>
    <t>http://www.imdb.com/title/tt0420332/?ref_=fn_tt_tt_1</t>
  </si>
  <si>
    <t>http://www.imdb.com/title/tt2166214/?ref_=fn_tt_tt_1</t>
  </si>
  <si>
    <t>http://www.imdb.com/title/tt0405508/?ref_=fn_tt_tt_1</t>
  </si>
  <si>
    <t>http://www.imdb.com/title/tt1618430/?ref_=fn_tt_tt_1</t>
  </si>
  <si>
    <t>http://www.imdb.com/title/tt0459293/?ref_=fn_tt_tt_1</t>
  </si>
  <si>
    <t>http://www.imdb.com/title/tt3683702/?ref_=fn_tt_tt_1</t>
  </si>
  <si>
    <t>http://www.imdb.com/title/tt4387040/?ref_=fn_tt_tt_1</t>
  </si>
  <si>
    <t>http://www.imdb.com/title/tt1532957/?ref_=fn_tt_tt_1</t>
  </si>
  <si>
    <t>http://www.imdb.com/title/tt0240200/?ref_=fn_tt_tt_1</t>
  </si>
  <si>
    <t>http://www.imdb.com/title/tt0456144/?ref_=fn_tt_tt_1</t>
  </si>
  <si>
    <t>http://www.imdb.com/title/tt0249588/?ref_=fn_tt_tt_1</t>
  </si>
  <si>
    <t>http://www.imdb.com/title/tt1050739/?ref_=fn_tt_tt_1</t>
  </si>
  <si>
    <t>http://www.imdb.com/title/tt2321163/?ref_=fn_tt_tt_1</t>
  </si>
  <si>
    <t>http://www.imdb.com/title/tt2350496/?ref_=fn_tt_tt_1</t>
  </si>
  <si>
    <t>http://www.imdb.com/title/tt0265343/?ref_=fn_tt_tt_1</t>
  </si>
  <si>
    <t>http://www.imdb.com/title/tt1434447/?ref_=fn_tt_tt_1</t>
  </si>
  <si>
    <t>http://www.imdb.com/title/tt0248012/?ref_=fn_tt_tt_1</t>
  </si>
  <si>
    <t>http://www.imdb.com/title/tt0454431/?ref_=fn_tt_tt_1</t>
  </si>
  <si>
    <t>http://www.imdb.com/title/tt2768766/?ref_=fn_tt_tt_1</t>
  </si>
  <si>
    <t>http://www.imdb.com/title/tt0367082/?ref_=fn_tt_tt_1</t>
  </si>
  <si>
    <t>http://www.imdb.com/title/tt3561180/?ref_=fn_tt_tt_1</t>
  </si>
  <si>
    <t>http://www.imdb.com/title/tt3074732/?ref_=fn_tt_tt_1</t>
  </si>
  <si>
    <t>http://www.imdb.com/title/tt1899353/?ref_=fn_tt_tt_1</t>
  </si>
  <si>
    <t>Indonesia</t>
  </si>
  <si>
    <t>http://www.imdb.com/title/tt2375605/?ref_=fn_tt_tt_1</t>
  </si>
  <si>
    <t>http://www.imdb.com/title/tt0115472/?ref_=fn_tt_tt_1</t>
  </si>
  <si>
    <t>http://www.imdb.com/title/tt2358891/?ref_=fn_tt_tt_1</t>
  </si>
  <si>
    <t>http://www.imdb.com/title/tt1226236/?ref_=fn_tt_tt_1</t>
  </si>
  <si>
    <t>http://www.imdb.com/title/tt1405810/?ref_=fn_tt_tt_1</t>
  </si>
  <si>
    <t>http://www.imdb.com/title/tt0323807/?ref_=fn_tt_tt_1</t>
  </si>
  <si>
    <t>http://www.imdb.com/title/tt2049116/?ref_=fn_tt_tt_1</t>
  </si>
  <si>
    <t>http://www.imdb.com/title/tt1252289/?ref_=fn_tt_tt_1</t>
  </si>
  <si>
    <t>http://www.imdb.com/title/tt0060196/?ref_=fn_tt_tt_1</t>
  </si>
  <si>
    <t>http://www.imdb.com/title/tt0065571/?ref_=fn_tt_tt_1</t>
  </si>
  <si>
    <t>http://www.imdb.com/title/tt0082307/?ref_=fn_tt_tt_1</t>
  </si>
  <si>
    <t>http://www.imdb.com/title/tt0058461/?ref_=fn_tt_tt_1</t>
  </si>
  <si>
    <t>http://www.imdb.com/title/tt4262980/?ref_=fn_tt_tt_1</t>
  </si>
  <si>
    <t>http://www.imdb.com/title/tt0876563/?ref_=fn_tt_tt_1</t>
  </si>
  <si>
    <t>http://www.imdb.com/title/tt2668134/?ref_=fn_tt_tt_1</t>
  </si>
  <si>
    <t>http://www.imdb.com/title/tt0347149/?ref_=fn_tt_tt_1</t>
  </si>
  <si>
    <t>http://www.imdb.com/title/tt0249327/?ref_=fn_tt_tt_1</t>
  </si>
  <si>
    <t>http://www.imdb.com/title/tt0119698/?ref_=fn_tt_tt_1</t>
  </si>
  <si>
    <t>http://www.imdb.com/title/tt0348121/?ref_=fn_tt_tt_1</t>
  </si>
  <si>
    <t>http://www.imdb.com/title/tt0245429/?ref_=fn_tt_tt_1</t>
  </si>
  <si>
    <t>http://www.imdb.com/title/tt0498380/?ref_=fn_tt_tt_1</t>
  </si>
  <si>
    <t>http://www.imdb.com/title/tt1477109/?ref_=fn_tt_tt_1</t>
  </si>
  <si>
    <t>http://www.imdb.com/title/tt0107474/?ref_=fn_tt_tt_1</t>
  </si>
  <si>
    <t>http://www.imdb.com/title/tt0094625/?ref_=fn_tt_tt_1</t>
  </si>
  <si>
    <t>http://www.imdb.com/title/tt2914838/?ref_=fn_tt_tt_1</t>
  </si>
  <si>
    <t>http://www.imdb.com/title/tt0235679/?ref_=fn_tt_tt_1</t>
  </si>
  <si>
    <t>http://www.imdb.com/title/tt0188640/?ref_=fn_tt_tt_1</t>
  </si>
  <si>
    <t>http://www.imdb.com/title/tt0047478/?ref_=fn_tt_tt_1</t>
  </si>
  <si>
    <t>http://www.imdb.com/title/tt0123948/?ref_=fn_tt_tt_1</t>
  </si>
  <si>
    <t>http://www.imdb.com/title/tt3099638/?ref_=fn_tt_tt_1</t>
  </si>
  <si>
    <t>http://www.imdb.com/title/tt0374089/?ref_=fn_tt_tt_1</t>
  </si>
  <si>
    <t>http://www.imdb.com/title/tt1153040/?ref_=fn_tt_tt_1</t>
  </si>
  <si>
    <t>http://www.imdb.com/title/tt0386064/?ref_=fn_tt_tt_1</t>
  </si>
  <si>
    <t>http://www.imdb.com/title/tt0468492/?ref_=fn_tt_tt_1</t>
  </si>
  <si>
    <t>http://www.imdb.com/title/tt0901487/?ref_=fn_tt_tt_1</t>
  </si>
  <si>
    <t>http://www.imdb.com/title/tt5215952/?ref_=fn_tt_tt_1</t>
  </si>
  <si>
    <t>http://www.imdb.com/title/tt0387596/?ref_=fn_tt_tt_1</t>
  </si>
  <si>
    <t>http://www.imdb.com/title/tt0451094/?ref_=fn_tt_tt_1</t>
  </si>
  <si>
    <t>http://www.imdb.com/title/tt0364569/?ref_=fn_tt_tt_1</t>
  </si>
  <si>
    <t>http://www.imdb.com/title/tt1410063/?ref_=fn_tt_tt_1</t>
  </si>
  <si>
    <t>http://www.imdb.com/title/tt3672840/?ref_=fn_tt_tt_1</t>
  </si>
  <si>
    <t>http://www.imdb.com/title/tt0473444/?ref_=fn_tt_tt_1</t>
  </si>
  <si>
    <t>http://www.imdb.com/title/tt0299977/?ref_=fn_tt_tt_1</t>
  </si>
  <si>
    <t>http://www.imdb.com/title/tt0913968/?ref_=fn_tt_tt_1</t>
  </si>
  <si>
    <t>http://www.imdb.com/title/tt0425637/?ref_=fn_tt_tt_1</t>
  </si>
  <si>
    <t>http://www.imdb.com/title/tt1462900/?ref_=fn_tt_tt_1</t>
  </si>
  <si>
    <t>http://www.imdb.com/title/tt0417976/?ref_=fn_tt_tt_1</t>
  </si>
  <si>
    <t>http://www.imdb.com/title/tt1772230/?ref_=fn_tt_tt_1</t>
  </si>
  <si>
    <t>http://www.imdb.com/title/tt1403130/?ref_=fn_tt_tt_1</t>
  </si>
  <si>
    <t>http://www.imdb.com/title/tt0882978/?ref_=fn_tt_tt_1</t>
  </si>
  <si>
    <t>http://www.imdb.com/title/tt0446755/?ref_=fn_tt_tt_1</t>
  </si>
  <si>
    <t>http://www.imdb.com/title/tt3341072/?ref_=fn_tt_tt_1</t>
  </si>
  <si>
    <t>http://www.imdb.com/title/tt0190332/?ref_=fn_tt_tt_1</t>
  </si>
  <si>
    <t>Taiwan</t>
  </si>
  <si>
    <t>http://www.imdb.com/title/tt3508840/?ref_=fn_tt_tt_1</t>
  </si>
  <si>
    <t>http://www.imdb.com/title/tt1075419/?ref_=fn_tt_tt_1</t>
  </si>
  <si>
    <t>http://www.imdb.com/title/tt1460743/?ref_=fn_tt_tt_1</t>
  </si>
  <si>
    <t>http://www.imdb.com/title/tt0385004/?ref_=fn_tt_tt_1</t>
  </si>
  <si>
    <t>http://www.imdb.com/title/tt1428556/?ref_=fn_tt_tt_1</t>
  </si>
  <si>
    <t>http://www.imdb.com/title/tt1124052/?ref_=fn_tt_tt_1</t>
  </si>
  <si>
    <t>http://www.imdb.com/title/tt1876517/?ref_=fn_tt_tt_1</t>
  </si>
  <si>
    <t>http://www.imdb.com/title/tt3125472/?ref_=fn_tt_tt_1</t>
  </si>
  <si>
    <t>http://www.imdb.com/title/tt0851515/?ref_=fn_tt_tt_1</t>
  </si>
  <si>
    <t>http://www.imdb.com/title/tt0843270/?ref_=fn_tt_tt_1</t>
  </si>
  <si>
    <t>http://www.imdb.com/title/tt0472043/?ref_=fn_tt_tt_1</t>
  </si>
  <si>
    <t>http://www.imdb.com/title/tt0416044/?ref_=fn_tt_tt_1</t>
  </si>
  <si>
    <t>http://www.imdb.com/title/tt0082484/?ref_=fn_tt_tt_1</t>
  </si>
  <si>
    <t>http://www.imdb.com/title/tt0770802/?ref_=fn_tt_tt_1</t>
  </si>
  <si>
    <t>http://www.imdb.com/title/tt1614989/?ref_=fn_tt_tt_1</t>
  </si>
  <si>
    <t>http://www.imdb.com/title/tt1740707/?ref_=fn_tt_tt_1</t>
  </si>
  <si>
    <t>http://www.imdb.com/title/tt0279064/?ref_=fn_tt_tt_1</t>
  </si>
  <si>
    <t>http://www.imdb.com/title/tt1278340/?ref_=fn_tt_tt_1</t>
  </si>
  <si>
    <t>http://www.imdb.com/title/tt4080386/?ref_=fn_tt_tt_1</t>
  </si>
  <si>
    <t>http://www.imdb.com/title/tt1684628/?ref_=fn_tt_tt_1</t>
  </si>
  <si>
    <t>http://www.imdb.com/title/tt1832382/?ref_=fn_tt_tt_1</t>
  </si>
  <si>
    <t>http://www.imdb.com/title/tt0118849/?ref_=fn_tt_tt_1</t>
  </si>
  <si>
    <t>http://www.imdb.com/title/tt0255094/?ref_=fn_tt_tt_1</t>
  </si>
  <si>
    <t>http://www.imdb.com/title/tt0092337/?ref_=fn_tt_tt_1</t>
  </si>
  <si>
    <t>http://www.imdb.com/title/tt4048942/?ref_=fn_tt_tt_1</t>
  </si>
  <si>
    <t>http://www.imdb.com/title/tt2718492/?ref_=fn_tt_tt_1</t>
  </si>
  <si>
    <t>http://www.imdb.com/title/tt1921149/?ref_=fn_tt_tt_1</t>
  </si>
  <si>
    <t>http://www.imdb.com/title/tt0861739/?ref_=fn_tt_tt_1</t>
  </si>
  <si>
    <t>http://www.imdb.com/title/tt2199543/?ref_=fn_tt_tt_1</t>
  </si>
  <si>
    <t>http://www.imdb.com/title/tt0373747/?ref_=fn_tt_tt_1</t>
  </si>
  <si>
    <t>http://www.imdb.com/title/tt0317248/?ref_=fn_tt_tt_1</t>
  </si>
  <si>
    <t>http://www.imdb.com/title/tt0140888/?ref_=fn_tt_tt_1</t>
  </si>
  <si>
    <t>http://www.imdb.com/title/tt3742378/?ref_=fn_tt_tt_1</t>
  </si>
  <si>
    <t>http://www.imdb.com/title/tt0085575/?ref_=fn_tt_tt_1</t>
  </si>
  <si>
    <t>http://www.imdb.com/title/tt1032846/?ref_=fn_tt_tt_1</t>
  </si>
  <si>
    <t>http://www.imdb.com/title/tt4707756/?ref_=fn_tt_tt_1</t>
  </si>
  <si>
    <t>http://www.imdb.com/title/tt0069293/?ref_=fn_tt_tt_1</t>
  </si>
  <si>
    <t>Soviet Union</t>
  </si>
  <si>
    <t>http://www.imdb.com/title/tt0972558/?ref_=fn_tt_tt_1</t>
  </si>
  <si>
    <t>http://www.imdb.com/title/tt4075322/?ref_=fn_tt_tt_1</t>
  </si>
  <si>
    <t>http://www.imdb.com/title/tt1224378/?ref_=fn_tt_tt_1</t>
  </si>
  <si>
    <t>http://www.imdb.com/title/tt1272051/?ref_=fn_tt_tt_1</t>
  </si>
  <si>
    <t>http://www.imdb.com/title/tt0376968/?ref_=fn_tt_tt_1</t>
  </si>
  <si>
    <t>http://www.imdb.com/title/tt2328813/?ref_=fn_tt_tt_1</t>
  </si>
  <si>
    <t>http://www.imdb.com/title/tt2243621/?ref_=fn_tt_tt_1</t>
  </si>
  <si>
    <t>http://www.imdb.com/title/tt0300140/?ref_=fn_tt_tt_1</t>
  </si>
  <si>
    <t>Sweden</t>
  </si>
  <si>
    <t>http://www.imdb.com/title/tt0403358/?ref_=fn_tt_tt_1</t>
  </si>
  <si>
    <t>http://www.imdb.com/title/tt3155604/?ref_=fn_tt_tt_1</t>
  </si>
  <si>
    <t>http://www.imdb.com/title/tt4374230/?ref_=fn_tt_tt_1</t>
  </si>
  <si>
    <t>Slovenia</t>
  </si>
  <si>
    <t>http://www.imdb.com/title/tt0386140/?ref_=fn_tt_tt_1</t>
  </si>
  <si>
    <t>http://www.imdb.com/title/tt4057916/?ref_=fn_tt_tt_1</t>
  </si>
  <si>
    <t>http://www.imdb.com/title/tt1164999/?ref_=fn_tt_tt_1</t>
  </si>
  <si>
    <t>http://www.imdb.com/title/tt0395119/?ref_=fn_tt_tt_1</t>
  </si>
  <si>
    <t>http://www.imdb.com/title/tt1634003/?ref_=fn_tt_tt_1</t>
  </si>
  <si>
    <t>http://www.imdb.com/title/tt0457430/?ref_=fn_tt_tt_1</t>
  </si>
  <si>
    <t>http://www.imdb.com/title/tt3856124/?ref_=fn_tt_tt_1</t>
  </si>
  <si>
    <t>http://www.imdb.com/title/tt0369702/?ref_=fn_tt_tt_1</t>
  </si>
  <si>
    <t>http://www.imdb.com/title/tt1566501/?ref_=fn_tt_tt_1</t>
  </si>
  <si>
    <t>http://www.imdb.com/title/tt2553908/?ref_=fn_tt_tt_1</t>
  </si>
  <si>
    <t>http://www.imdb.com/title/tt0441909/?ref_=fn_tt_tt_1</t>
  </si>
  <si>
    <t>http://www.imdb.com/title/tt1702425/?ref_=fn_tt_tt_1</t>
  </si>
  <si>
    <t>http://www.imdb.com/title/tt1245112/?ref_=fn_tt_tt_1</t>
  </si>
  <si>
    <t>http://www.imdb.com/title/tt2378281/?ref_=fn_tt_tt_1</t>
  </si>
  <si>
    <t>http://www.imdb.com/title/tt2205401/?ref_=fn_tt_tt_1</t>
  </si>
  <si>
    <t>http://www.imdb.com/title/tt0245574/?ref_=fn_tt_tt_1</t>
  </si>
  <si>
    <t>http://www.imdb.com/title/tt1437358/?ref_=fn_tt_tt_1</t>
  </si>
  <si>
    <t>http://www.imdb.com/title/tt0120274/?ref_=fn_tt_tt_1</t>
  </si>
  <si>
    <t>http://www.imdb.com/title/tt0461336/?ref_=fn_tt_tt_1</t>
  </si>
  <si>
    <t>http://www.imdb.com/title/tt0464141/?ref_=fn_tt_tt_1</t>
  </si>
  <si>
    <t>http://www.imdb.com/title/tt0319769/?ref_=fn_tt_tt_1</t>
  </si>
  <si>
    <t>http://www.imdb.com/title/tt1305806/?ref_=fn_tt_tt_1</t>
  </si>
  <si>
    <t>Argentina</t>
  </si>
  <si>
    <t>http://www.imdb.com/title/tt0175996/?ref_=fn_tt_tt_1</t>
  </si>
  <si>
    <t>http://www.imdb.com/title/tt0390221/?ref_=fn_tt_tt_1</t>
  </si>
  <si>
    <t>Colombia</t>
  </si>
  <si>
    <t>http://www.imdb.com/title/tt0480669/?ref_=fn_tt_tt_1</t>
  </si>
  <si>
    <t>http://www.imdb.com/title/tt0804529/?ref_=fn_tt_tt_1</t>
  </si>
  <si>
    <t>http://www.imdb.com/title/tt1038988/?ref_=fn_tt_tt_1</t>
  </si>
  <si>
    <t>http://www.imdb.com/title/tt0245712/?ref_=fn_tt_tt_1</t>
  </si>
  <si>
    <t>http://www.imdb.com/title/tt0313196/?ref_=fn_tt_tt_1</t>
  </si>
  <si>
    <t>http://www.imdb.com/title/tt0796307/?ref_=fn_tt_tt_1</t>
  </si>
  <si>
    <t>http://www.imdb.com/title/tt0247586/?ref_=fn_tt_tt_1</t>
  </si>
  <si>
    <t>http://www.imdb.com/title/tt0300270/?ref_=fn_tt_tt_1</t>
  </si>
  <si>
    <t>http://www.imdb.com/title/tt2414046/?ref_=fn_tt_tt_1</t>
  </si>
  <si>
    <t>http://www.imdb.com/title/tt1349485/?ref_=fn_tt_tt_1</t>
  </si>
  <si>
    <t>http://www.imdb.com/title/tt2852376/?ref_=fn_tt_tt_1</t>
  </si>
  <si>
    <t>http://www.imdb.com/title/tt3289362/?ref_=fn_tt_tt_1</t>
  </si>
  <si>
    <t>http://www.imdb.com/title/tt0356453/?ref_=fn_tt_tt_1</t>
  </si>
  <si>
    <t>http://www.imdb.com/title/tt2275671/?ref_=fn_tt_tt_1</t>
  </si>
  <si>
    <t>Dominican Republic</t>
  </si>
  <si>
    <t>http://www.imdb.com/title/tt0451176/?ref_=fn_tt_tt_1</t>
  </si>
  <si>
    <t>http://www.imdb.com/title/tt0104815/?ref_=fn_tt_tt_1</t>
  </si>
  <si>
    <t>http://www.imdb.com/title/tt3973612/?ref_=fn_tt_tt_1</t>
  </si>
  <si>
    <t>Kenya</t>
  </si>
  <si>
    <t>http://www.imdb.com/title/tt0837106/?ref_=fn_tt_tt_1</t>
  </si>
  <si>
    <t>http://www.imdb.com/title/tt1639008/?ref_=fn_tt_tt_1</t>
  </si>
  <si>
    <t>http://www.imdb.com/title/tt1291652/?ref_=fn_tt_tt_1</t>
  </si>
  <si>
    <t>http://www.imdb.com/title/tt0382330/?ref_=fn_tt_tt_1</t>
  </si>
  <si>
    <t>http://www.imdb.com/title/tt0069467/?ref_=fn_tt_tt_1</t>
  </si>
  <si>
    <t>http://www.imdb.com/title/tt3566698/?ref_=fn_tt_tt_1</t>
  </si>
  <si>
    <t>http://www.imdb.com/title/tt2631186/?ref_=fn_tt_tt_1</t>
  </si>
  <si>
    <t>http://www.imdb.com/title/tt0785035/?ref_=fn_tt_tt_1</t>
  </si>
  <si>
    <t>http://www.imdb.com/title/tt0290879/?ref_=fn_tt_tt_1</t>
  </si>
  <si>
    <t>http://www.imdb.com/title/tt0427954/?ref_=fn_tt_tt_1</t>
  </si>
  <si>
    <t>http://www.imdb.com/title/tt4590482/?ref_=fn_tt_tt_1</t>
  </si>
  <si>
    <t>Pakistan</t>
  </si>
  <si>
    <t>http://www.imdb.com/title/tt0433398/?ref_=fn_tt_tt_1</t>
  </si>
  <si>
    <t>http://www.imdb.com/title/tt0468565/?ref_=fn_tt_tt_1</t>
  </si>
  <si>
    <t>http://www.imdb.com/title/tt0850667/?ref_=fn_tt_tt_1</t>
  </si>
  <si>
    <t>http://www.imdb.com/title/tt5289954/?ref_=fn_tt_tt_1</t>
  </si>
  <si>
    <t>http://www.imdb.com/title/tt1869849/?ref_=fn_tt_tt_1</t>
  </si>
  <si>
    <t>http://www.imdb.com/title/tt1842530/?ref_=fn_tt_tt_1</t>
  </si>
  <si>
    <t>http://www.imdb.com/title/tt0473700/?ref_=fn_tt_tt_1</t>
  </si>
  <si>
    <t>http://www.imdb.com/title/tt4061848/?ref_=fn_tt_tt_1</t>
  </si>
  <si>
    <t>http://www.imdb.com/title/tt0075222/?ref_=fn_tt_tt_1</t>
  </si>
  <si>
    <t>http://www.imdb.com/title/tt0785025/?ref_=fn_tt_tt_1</t>
  </si>
  <si>
    <t>http://www.imdb.com/title/tt3082898/?ref_=fn_tt_tt_1</t>
  </si>
  <si>
    <t>http://www.imdb.com/title/tt1604100/?ref_=fn_tt_tt_1</t>
  </si>
  <si>
    <t>http://www.imdb.com/title/tt0006864/?ref_=fn_tt_tt_1</t>
  </si>
  <si>
    <t>http://www.imdb.com/title/tt0015624/?ref_=fn_tt_tt_1</t>
  </si>
  <si>
    <t>http://www.imdb.com/title/tt0011549/?ref_=fn_tt_tt_1</t>
  </si>
  <si>
    <t>Profit</t>
  </si>
  <si>
    <t>Rate</t>
  </si>
  <si>
    <t>Director</t>
  </si>
  <si>
    <t>Gross Amt</t>
  </si>
  <si>
    <t xml:space="preserve">Budget </t>
  </si>
  <si>
    <t>Success Rate</t>
  </si>
  <si>
    <t>Budget</t>
  </si>
  <si>
    <t>Director name</t>
  </si>
  <si>
    <t>Movies Made</t>
  </si>
  <si>
    <t>Average imdb score</t>
  </si>
  <si>
    <t>percentile score</t>
  </si>
  <si>
    <t>Average score</t>
  </si>
  <si>
    <t>movies</t>
  </si>
  <si>
    <t>Gross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</si>
</sst>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[$$-45C]#,##0"/>
    <numFmt numFmtId="166" formatCode="[$$-409]#,##0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3" xfId="0" applyBorder="1"/>
    <xf numFmtId="164" fontId="0" fillId="0" borderId="3" xfId="0" applyNumberFormat="1" applyBorder="1"/>
    <xf numFmtId="0" fontId="1" fillId="2" borderId="3" xfId="0" applyFont="1" applyFill="1" applyBorder="1"/>
    <xf numFmtId="0" fontId="0" fillId="0" borderId="0" xfId="0" applyAlignment="1">
      <alignment horizontal="left"/>
    </xf>
    <xf numFmtId="0" fontId="0" fillId="3" borderId="3" xfId="0" applyFill="1" applyBorder="1" applyAlignment="1">
      <alignment horizontal="left"/>
    </xf>
    <xf numFmtId="0" fontId="0" fillId="3" borderId="3" xfId="0" applyFill="1" applyBorder="1"/>
    <xf numFmtId="2" fontId="0" fillId="3" borderId="3" xfId="0" applyNumberFormat="1" applyFill="1" applyBorder="1"/>
    <xf numFmtId="0" fontId="0" fillId="0" borderId="3" xfId="0" applyBorder="1" applyAlignment="1">
      <alignment horizontal="left"/>
    </xf>
    <xf numFmtId="2" fontId="0" fillId="0" borderId="3" xfId="0" applyNumberFormat="1" applyBorder="1"/>
    <xf numFmtId="0" fontId="0" fillId="0" borderId="1" xfId="0" applyBorder="1"/>
    <xf numFmtId="165" fontId="0" fillId="0" borderId="2" xfId="0" applyNumberFormat="1" applyBorder="1"/>
    <xf numFmtId="0" fontId="2" fillId="4" borderId="4" xfId="0" applyFont="1" applyFill="1" applyBorder="1"/>
    <xf numFmtId="0" fontId="2" fillId="4" borderId="5" xfId="0" applyFont="1" applyFill="1" applyBorder="1"/>
    <xf numFmtId="0" fontId="2" fillId="4" borderId="6" xfId="0" applyFont="1" applyFill="1" applyBorder="1"/>
    <xf numFmtId="0" fontId="2" fillId="4" borderId="7" xfId="0" applyFont="1" applyFill="1" applyBorder="1"/>
    <xf numFmtId="0" fontId="2" fillId="4" borderId="3" xfId="0" applyFont="1" applyFill="1" applyBorder="1"/>
    <xf numFmtId="0" fontId="2" fillId="4" borderId="8" xfId="0" applyFont="1" applyFill="1" applyBorder="1"/>
    <xf numFmtId="0" fontId="2" fillId="4" borderId="9" xfId="0" applyFont="1" applyFill="1" applyBorder="1"/>
    <xf numFmtId="0" fontId="2" fillId="4" borderId="10" xfId="0" applyFont="1" applyFill="1" applyBorder="1"/>
    <xf numFmtId="0" fontId="2" fillId="4" borderId="11" xfId="0" applyFont="1" applyFill="1" applyBorder="1"/>
    <xf numFmtId="166" fontId="0" fillId="0" borderId="0" xfId="0" applyNumberFormat="1"/>
  </cellXfs>
  <cellStyles count="1">
    <cellStyle name="Normal" xfId="0" builtinId="0"/>
  </cellStyles>
  <dxfs count="3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6" formatCode="[$$-409]#,##0"/>
    </dxf>
    <dxf>
      <numFmt numFmtId="166" formatCode="[$$-409]#,##0"/>
    </dxf>
    <dxf>
      <numFmt numFmtId="166" formatCode="[$$-409]#,##0"/>
    </dxf>
    <dxf>
      <numFmt numFmtId="164" formatCode="0.00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0.000"/>
    </dxf>
    <dxf>
      <fill>
        <patternFill patternType="solid">
          <fgColor rgb="FFFFC7CE"/>
          <bgColor rgb="FF000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64" formatCode="0.00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</a:t>
            </a:r>
            <a:r>
              <a:rPr lang="en-US" baseline="0"/>
              <a:t> Commonly Viewed Movie Genre</a:t>
            </a:r>
            <a:endParaRPr lang="en-US"/>
          </a:p>
        </c:rich>
      </c:tx>
      <c:layout>
        <c:manualLayout>
          <c:xMode val="edge"/>
          <c:yMode val="edge"/>
          <c:x val="0.13730465910487691"/>
          <c:y val="2.530044779800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1'!$G$1</c:f>
              <c:strCache>
                <c:ptCount val="1"/>
                <c:pt idx="0">
                  <c:v>Movie 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'task 1'!$F$2:$F$16</c:f>
              <c:strCache>
                <c:ptCount val="15"/>
                <c:pt idx="0">
                  <c:v>Drama</c:v>
                </c:pt>
                <c:pt idx="1">
                  <c:v>Comedy</c:v>
                </c:pt>
                <c:pt idx="2">
                  <c:v>Thriller</c:v>
                </c:pt>
                <c:pt idx="3">
                  <c:v>Action</c:v>
                </c:pt>
                <c:pt idx="4">
                  <c:v>Romance</c:v>
                </c:pt>
                <c:pt idx="5">
                  <c:v>Adventure</c:v>
                </c:pt>
                <c:pt idx="6">
                  <c:v>Crime</c:v>
                </c:pt>
                <c:pt idx="7">
                  <c:v>Sci-Fi</c:v>
                </c:pt>
                <c:pt idx="8">
                  <c:v>Fantasy</c:v>
                </c:pt>
                <c:pt idx="9">
                  <c:v>Horror</c:v>
                </c:pt>
                <c:pt idx="10">
                  <c:v>Family</c:v>
                </c:pt>
                <c:pt idx="11">
                  <c:v>Mystery</c:v>
                </c:pt>
                <c:pt idx="12">
                  <c:v>Biography</c:v>
                </c:pt>
                <c:pt idx="13">
                  <c:v>Animation</c:v>
                </c:pt>
                <c:pt idx="14">
                  <c:v>Music</c:v>
                </c:pt>
              </c:strCache>
            </c:strRef>
          </c:cat>
          <c:val>
            <c:numRef>
              <c:f>'task 1'!$G$2:$G$16</c:f>
              <c:numCache>
                <c:formatCode>General</c:formatCode>
                <c:ptCount val="15"/>
                <c:pt idx="0">
                  <c:v>2594</c:v>
                </c:pt>
                <c:pt idx="1">
                  <c:v>1872</c:v>
                </c:pt>
                <c:pt idx="2">
                  <c:v>1408</c:v>
                </c:pt>
                <c:pt idx="3">
                  <c:v>1153</c:v>
                </c:pt>
                <c:pt idx="4">
                  <c:v>1106</c:v>
                </c:pt>
                <c:pt idx="5">
                  <c:v>923</c:v>
                </c:pt>
                <c:pt idx="6">
                  <c:v>889</c:v>
                </c:pt>
                <c:pt idx="7">
                  <c:v>616</c:v>
                </c:pt>
                <c:pt idx="8">
                  <c:v>610</c:v>
                </c:pt>
                <c:pt idx="9">
                  <c:v>565</c:v>
                </c:pt>
                <c:pt idx="10">
                  <c:v>546</c:v>
                </c:pt>
                <c:pt idx="11">
                  <c:v>500</c:v>
                </c:pt>
                <c:pt idx="12">
                  <c:v>293</c:v>
                </c:pt>
                <c:pt idx="13">
                  <c:v>242</c:v>
                </c:pt>
                <c:pt idx="14">
                  <c:v>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E6-410C-9371-9B5386754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92378104"/>
        <c:axId val="492375584"/>
      </c:barChart>
      <c:lineChart>
        <c:grouping val="standard"/>
        <c:varyColors val="0"/>
        <c:ser>
          <c:idx val="1"/>
          <c:order val="1"/>
          <c:tx>
            <c:v>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'task 1'!$H$2:$H$16</c:f>
              <c:numCache>
                <c:formatCode>0.000</c:formatCode>
                <c:ptCount val="15"/>
                <c:pt idx="0">
                  <c:v>2506.4571428571403</c:v>
                </c:pt>
                <c:pt idx="1">
                  <c:v>1656.7857142857154</c:v>
                </c:pt>
                <c:pt idx="2">
                  <c:v>1270.3714285714275</c:v>
                </c:pt>
                <c:pt idx="3">
                  <c:v>1027.8000000000013</c:v>
                </c:pt>
                <c:pt idx="4">
                  <c:v>1019.1</c:v>
                </c:pt>
                <c:pt idx="5">
                  <c:v>849.3142857142858</c:v>
                </c:pt>
                <c:pt idx="6">
                  <c:v>833.7285714285714</c:v>
                </c:pt>
                <c:pt idx="7">
                  <c:v>552.79999999999995</c:v>
                </c:pt>
                <c:pt idx="8">
                  <c:v>549.61428571428564</c:v>
                </c:pt>
                <c:pt idx="9">
                  <c:v>471.65714285714284</c:v>
                </c:pt>
                <c:pt idx="10">
                  <c:v>487.11428571428576</c:v>
                </c:pt>
                <c:pt idx="11">
                  <c:v>463.31428571428575</c:v>
                </c:pt>
                <c:pt idx="12">
                  <c:v>299.28571428571428</c:v>
                </c:pt>
                <c:pt idx="13">
                  <c:v>227.34285714285716</c:v>
                </c:pt>
                <c:pt idx="14">
                  <c:v>195.97142857142859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E6-410C-9371-9B5386754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78104"/>
        <c:axId val="492375584"/>
      </c:lineChart>
      <c:catAx>
        <c:axId val="492378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375584"/>
        <c:crosses val="autoZero"/>
        <c:auto val="1"/>
        <c:lblAlgn val="ctr"/>
        <c:lblOffset val="100"/>
        <c:noMultiLvlLbl val="0"/>
      </c:catAx>
      <c:valAx>
        <c:axId val="49237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378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14534436228155"/>
          <c:y val="0.86400949543735328"/>
          <c:w val="0.38321931935130993"/>
          <c:h val="8.53896089666380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Most Commonly Viewed Genres</a:t>
            </a:r>
          </a:p>
        </c:rich>
      </c:tx>
      <c:layout>
        <c:manualLayout>
          <c:xMode val="edge"/>
          <c:yMode val="edge"/>
          <c:x val="0.36878742057562919"/>
          <c:y val="2.20184401799277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1774080096674382E-2"/>
          <c:y val="0.13190234179300811"/>
          <c:w val="0.61292764529871446"/>
          <c:h val="0.85533865558471855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747-4A7E-B3B5-7B935C5CD4D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747-4A7E-B3B5-7B935C5CD4D4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747-4A7E-B3B5-7B935C5CD4D4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747-4A7E-B3B5-7B935C5CD4D4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747-4A7E-B3B5-7B935C5CD4D4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747-4A7E-B3B5-7B935C5CD4D4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747-4A7E-B3B5-7B935C5CD4D4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000" tIns="0" rIns="36000" bIns="19050" anchor="t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'task 1'!$F$2:$F$8</c:f>
              <c:strCache>
                <c:ptCount val="7"/>
                <c:pt idx="0">
                  <c:v>Drama</c:v>
                </c:pt>
                <c:pt idx="1">
                  <c:v>Comedy</c:v>
                </c:pt>
                <c:pt idx="2">
                  <c:v>Thriller</c:v>
                </c:pt>
                <c:pt idx="3">
                  <c:v>Action</c:v>
                </c:pt>
                <c:pt idx="4">
                  <c:v>Romance</c:v>
                </c:pt>
                <c:pt idx="5">
                  <c:v>Adventure</c:v>
                </c:pt>
                <c:pt idx="6">
                  <c:v>Crime</c:v>
                </c:pt>
              </c:strCache>
            </c:strRef>
          </c:cat>
          <c:val>
            <c:numRef>
              <c:f>'task 1'!$G$2:$G$8</c:f>
              <c:numCache>
                <c:formatCode>General</c:formatCode>
                <c:ptCount val="7"/>
                <c:pt idx="0">
                  <c:v>2594</c:v>
                </c:pt>
                <c:pt idx="1">
                  <c:v>1872</c:v>
                </c:pt>
                <c:pt idx="2">
                  <c:v>1408</c:v>
                </c:pt>
                <c:pt idx="3">
                  <c:v>1153</c:v>
                </c:pt>
                <c:pt idx="4">
                  <c:v>1106</c:v>
                </c:pt>
                <c:pt idx="5">
                  <c:v>923</c:v>
                </c:pt>
                <c:pt idx="6">
                  <c:v>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747-4A7E-B3B5-7B935C5CD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Statistical Measures</a:t>
            </a:r>
          </a:p>
        </c:rich>
      </c:tx>
      <c:layout>
        <c:manualLayout>
          <c:xMode val="edge"/>
          <c:yMode val="edge"/>
          <c:x val="0.20393744531933514"/>
          <c:y val="2.30880195902755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2'!$N$1</c:f>
              <c:strCache>
                <c:ptCount val="1"/>
                <c:pt idx="0">
                  <c:v>duration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t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2'!$M$2:$M$5</c:f>
              <c:strCache>
                <c:ptCount val="4"/>
                <c:pt idx="0">
                  <c:v>Mean</c:v>
                </c:pt>
                <c:pt idx="1">
                  <c:v>Median</c:v>
                </c:pt>
                <c:pt idx="2">
                  <c:v>Variance</c:v>
                </c:pt>
                <c:pt idx="3">
                  <c:v>Standard Deviation</c:v>
                </c:pt>
              </c:strCache>
            </c:strRef>
          </c:cat>
          <c:val>
            <c:numRef>
              <c:f>'task 2'!$N$2:$N$5</c:f>
              <c:numCache>
                <c:formatCode>0.000</c:formatCode>
                <c:ptCount val="4"/>
                <c:pt idx="0">
                  <c:v>107.21332530604053</c:v>
                </c:pt>
                <c:pt idx="1">
                  <c:v>103</c:v>
                </c:pt>
                <c:pt idx="2">
                  <c:v>637.37271426844848</c:v>
                </c:pt>
                <c:pt idx="3">
                  <c:v>25.246241586985743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DF-4F71-9ED2-C89410CE77CB}"/>
            </c:ext>
          </c:extLst>
        </c:ser>
        <c:ser>
          <c:idx val="1"/>
          <c:order val="1"/>
          <c:tx>
            <c:strRef>
              <c:f>'task 2'!$O$1</c:f>
              <c:strCache>
                <c:ptCount val="1"/>
                <c:pt idx="0">
                  <c:v>imdb 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t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2'!$M$2:$M$5</c:f>
              <c:strCache>
                <c:ptCount val="4"/>
                <c:pt idx="0">
                  <c:v>Mean</c:v>
                </c:pt>
                <c:pt idx="1">
                  <c:v>Median</c:v>
                </c:pt>
                <c:pt idx="2">
                  <c:v>Variance</c:v>
                </c:pt>
                <c:pt idx="3">
                  <c:v>Standard Deviation</c:v>
                </c:pt>
              </c:strCache>
            </c:strRef>
          </c:cat>
          <c:val>
            <c:numRef>
              <c:f>'task 2'!$O$2:$O$5</c:f>
              <c:numCache>
                <c:formatCode>0.000</c:formatCode>
                <c:ptCount val="4"/>
                <c:pt idx="0">
                  <c:v>6.4416616496086601</c:v>
                </c:pt>
                <c:pt idx="1">
                  <c:v>6.6</c:v>
                </c:pt>
                <c:pt idx="2">
                  <c:v>637.37271426844848</c:v>
                </c:pt>
                <c:pt idx="3">
                  <c:v>1.1223140426205878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DF-4F71-9ED2-C89410CE77C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11175240"/>
        <c:axId val="411171280"/>
      </c:barChart>
      <c:catAx>
        <c:axId val="411175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171280"/>
        <c:crosses val="autoZero"/>
        <c:auto val="1"/>
        <c:lblAlgn val="ctr"/>
        <c:lblOffset val="100"/>
        <c:noMultiLvlLbl val="0"/>
      </c:catAx>
      <c:valAx>
        <c:axId val="41117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175240"/>
        <c:crosses val="autoZero"/>
        <c:crossBetween val="between"/>
        <c:majorUnit val="7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Profit-Budget</a:t>
            </a:r>
            <a:r>
              <a:rPr lang="en-IN" baseline="0"/>
              <a:t> Analysis of Super Hit Movies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4'!$L$1758</c:f>
              <c:strCache>
                <c:ptCount val="1"/>
                <c:pt idx="0">
                  <c:v>Budget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'task 4'!$K$1759:$K$1768</c:f>
              <c:strCache>
                <c:ptCount val="10"/>
                <c:pt idx="0">
                  <c:v>James Cameron</c:v>
                </c:pt>
                <c:pt idx="1">
                  <c:v>Peter Jackson</c:v>
                </c:pt>
                <c:pt idx="2">
                  <c:v>James Cameron</c:v>
                </c:pt>
                <c:pt idx="3">
                  <c:v>Michael Bay</c:v>
                </c:pt>
                <c:pt idx="4">
                  <c:v>Steven Spielberg</c:v>
                </c:pt>
                <c:pt idx="5">
                  <c:v>Francis Lawrence</c:v>
                </c:pt>
                <c:pt idx="6">
                  <c:v>Chris Columbus</c:v>
                </c:pt>
                <c:pt idx="7">
                  <c:v>George Lucas</c:v>
                </c:pt>
                <c:pt idx="8">
                  <c:v>Jay Roach</c:v>
                </c:pt>
                <c:pt idx="9">
                  <c:v>Christopher Nolan</c:v>
                </c:pt>
              </c:strCache>
            </c:strRef>
          </c:cat>
          <c:val>
            <c:numRef>
              <c:f>'task 4'!$L$1759:$L$1768</c:f>
              <c:numCache>
                <c:formatCode>[$$-45C]#,##0</c:formatCode>
                <c:ptCount val="10"/>
                <c:pt idx="0">
                  <c:v>748500000</c:v>
                </c:pt>
                <c:pt idx="1">
                  <c:v>1213000000</c:v>
                </c:pt>
                <c:pt idx="2">
                  <c:v>748500000</c:v>
                </c:pt>
                <c:pt idx="3">
                  <c:v>1461000000</c:v>
                </c:pt>
                <c:pt idx="4">
                  <c:v>1627900870</c:v>
                </c:pt>
                <c:pt idx="5">
                  <c:v>603000000</c:v>
                </c:pt>
                <c:pt idx="6">
                  <c:v>677000000</c:v>
                </c:pt>
                <c:pt idx="7">
                  <c:v>354777000</c:v>
                </c:pt>
                <c:pt idx="8">
                  <c:v>371000000</c:v>
                </c:pt>
                <c:pt idx="9">
                  <c:v>1005000000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EF-4D5B-AAD9-D2C4598D9D8A}"/>
            </c:ext>
          </c:extLst>
        </c:ser>
        <c:ser>
          <c:idx val="1"/>
          <c:order val="1"/>
          <c:tx>
            <c:strRef>
              <c:f>'task 4'!$M$1758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'task 4'!$K$1759:$K$1768</c:f>
              <c:strCache>
                <c:ptCount val="10"/>
                <c:pt idx="0">
                  <c:v>James Cameron</c:v>
                </c:pt>
                <c:pt idx="1">
                  <c:v>Peter Jackson</c:v>
                </c:pt>
                <c:pt idx="2">
                  <c:v>James Cameron</c:v>
                </c:pt>
                <c:pt idx="3">
                  <c:v>Michael Bay</c:v>
                </c:pt>
                <c:pt idx="4">
                  <c:v>Steven Spielberg</c:v>
                </c:pt>
                <c:pt idx="5">
                  <c:v>Francis Lawrence</c:v>
                </c:pt>
                <c:pt idx="6">
                  <c:v>Chris Columbus</c:v>
                </c:pt>
                <c:pt idx="7">
                  <c:v>George Lucas</c:v>
                </c:pt>
                <c:pt idx="8">
                  <c:v>Jay Roach</c:v>
                </c:pt>
                <c:pt idx="9">
                  <c:v>Christopher Nolan</c:v>
                </c:pt>
              </c:strCache>
            </c:strRef>
          </c:cat>
          <c:val>
            <c:numRef>
              <c:f>'task 4'!$M$1759:$M$1768</c:f>
              <c:numCache>
                <c:formatCode>[$$-45C]#,##0</c:formatCode>
                <c:ptCount val="10"/>
                <c:pt idx="0">
                  <c:v>1199625910</c:v>
                </c:pt>
                <c:pt idx="1">
                  <c:v>899883917</c:v>
                </c:pt>
                <c:pt idx="2">
                  <c:v>1199625910</c:v>
                </c:pt>
                <c:pt idx="3">
                  <c:v>734443511</c:v>
                </c:pt>
                <c:pt idx="4">
                  <c:v>2486332231</c:v>
                </c:pt>
                <c:pt idx="5">
                  <c:v>755501971</c:v>
                </c:pt>
                <c:pt idx="6">
                  <c:v>941707624</c:v>
                </c:pt>
                <c:pt idx="7">
                  <c:v>1386641480</c:v>
                </c:pt>
                <c:pt idx="8">
                  <c:v>642524555</c:v>
                </c:pt>
                <c:pt idx="9">
                  <c:v>808227576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EF-4D5B-AAD9-D2C4598D9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02594576"/>
        <c:axId val="502595656"/>
      </c:barChart>
      <c:catAx>
        <c:axId val="50259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595656"/>
        <c:crosses val="autoZero"/>
        <c:auto val="1"/>
        <c:lblAlgn val="ctr"/>
        <c:lblOffset val="100"/>
        <c:noMultiLvlLbl val="0"/>
      </c:catAx>
      <c:valAx>
        <c:axId val="502595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5C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59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Movie Budget vs Profit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'task 5'!$H$1</c:f>
              <c:strCache>
                <c:ptCount val="1"/>
                <c:pt idx="0">
                  <c:v>Profit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8.1333333333333327E-2"/>
                  <c:y val="-0.11389482599674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'task 5'!$G$2:$G$3858</c:f>
              <c:numCache>
                <c:formatCode>[$$-409]#,##0</c:formatCode>
                <c:ptCount val="3857"/>
                <c:pt idx="0">
                  <c:v>106928571.42857143</c:v>
                </c:pt>
                <c:pt idx="1">
                  <c:v>153000000</c:v>
                </c:pt>
                <c:pt idx="2">
                  <c:v>107750000</c:v>
                </c:pt>
                <c:pt idx="3">
                  <c:v>125625000</c:v>
                </c:pt>
                <c:pt idx="4">
                  <c:v>179233333.33333334</c:v>
                </c:pt>
                <c:pt idx="5">
                  <c:v>119216666.66666667</c:v>
                </c:pt>
                <c:pt idx="6">
                  <c:v>260000000</c:v>
                </c:pt>
                <c:pt idx="7">
                  <c:v>170000000</c:v>
                </c:pt>
                <c:pt idx="8">
                  <c:v>193333333.33333334</c:v>
                </c:pt>
                <c:pt idx="9">
                  <c:v>110500000</c:v>
                </c:pt>
                <c:pt idx="10">
                  <c:v>131000000</c:v>
                </c:pt>
                <c:pt idx="11">
                  <c:v>72428571.428571433</c:v>
                </c:pt>
                <c:pt idx="12">
                  <c:v>153750000</c:v>
                </c:pt>
                <c:pt idx="13">
                  <c:v>102000000</c:v>
                </c:pt>
                <c:pt idx="14">
                  <c:v>104750000</c:v>
                </c:pt>
                <c:pt idx="15">
                  <c:v>141000000</c:v>
                </c:pt>
                <c:pt idx="16">
                  <c:v>145833333.33333334</c:v>
                </c:pt>
                <c:pt idx="17">
                  <c:v>84117647.058823526</c:v>
                </c:pt>
                <c:pt idx="18">
                  <c:v>60000000</c:v>
                </c:pt>
                <c:pt idx="19">
                  <c:v>121500000</c:v>
                </c:pt>
                <c:pt idx="20">
                  <c:v>94000000</c:v>
                </c:pt>
                <c:pt idx="21">
                  <c:v>75375000</c:v>
                </c:pt>
                <c:pt idx="22">
                  <c:v>107500000</c:v>
                </c:pt>
                <c:pt idx="23">
                  <c:v>77937500</c:v>
                </c:pt>
                <c:pt idx="24">
                  <c:v>92888888.888888896</c:v>
                </c:pt>
                <c:pt idx="25">
                  <c:v>200000000</c:v>
                </c:pt>
                <c:pt idx="26">
                  <c:v>122076923.07692307</c:v>
                </c:pt>
                <c:pt idx="27">
                  <c:v>153333333.33333334</c:v>
                </c:pt>
                <c:pt idx="28">
                  <c:v>112000000</c:v>
                </c:pt>
                <c:pt idx="29">
                  <c:v>98666666.666666672</c:v>
                </c:pt>
                <c:pt idx="30">
                  <c:v>200000000</c:v>
                </c:pt>
                <c:pt idx="31">
                  <c:v>95000000</c:v>
                </c:pt>
                <c:pt idx="32">
                  <c:v>39671428.571428575</c:v>
                </c:pt>
                <c:pt idx="33">
                  <c:v>135000000</c:v>
                </c:pt>
                <c:pt idx="34">
                  <c:v>81400000</c:v>
                </c:pt>
                <c:pt idx="35">
                  <c:v>76785714.285714284</c:v>
                </c:pt>
                <c:pt idx="36">
                  <c:v>81700000</c:v>
                </c:pt>
                <c:pt idx="37">
                  <c:v>65116034.799999997</c:v>
                </c:pt>
                <c:pt idx="38">
                  <c:v>185000000</c:v>
                </c:pt>
                <c:pt idx="39">
                  <c:v>79150000</c:v>
                </c:pt>
                <c:pt idx="40">
                  <c:v>108562500</c:v>
                </c:pt>
                <c:pt idx="41">
                  <c:v>82307692.307692304</c:v>
                </c:pt>
                <c:pt idx="42">
                  <c:v>110583333.33333333</c:v>
                </c:pt>
                <c:pt idx="43">
                  <c:v>155000000</c:v>
                </c:pt>
                <c:pt idx="44">
                  <c:v>100750000</c:v>
                </c:pt>
                <c:pt idx="45">
                  <c:v>113285714.28571428</c:v>
                </c:pt>
                <c:pt idx="46">
                  <c:v>57143750</c:v>
                </c:pt>
                <c:pt idx="47">
                  <c:v>61700000</c:v>
                </c:pt>
                <c:pt idx="48">
                  <c:v>48857142.857142858</c:v>
                </c:pt>
                <c:pt idx="49">
                  <c:v>68142857.142857149</c:v>
                </c:pt>
                <c:pt idx="50">
                  <c:v>67385714.285714284</c:v>
                </c:pt>
                <c:pt idx="51">
                  <c:v>59600000</c:v>
                </c:pt>
                <c:pt idx="52">
                  <c:v>81125000</c:v>
                </c:pt>
                <c:pt idx="53">
                  <c:v>170000000</c:v>
                </c:pt>
                <c:pt idx="54">
                  <c:v>180000000</c:v>
                </c:pt>
                <c:pt idx="55">
                  <c:v>71666666.666666672</c:v>
                </c:pt>
                <c:pt idx="56">
                  <c:v>175000000</c:v>
                </c:pt>
                <c:pt idx="57">
                  <c:v>73000000</c:v>
                </c:pt>
                <c:pt idx="58">
                  <c:v>129400000</c:v>
                </c:pt>
                <c:pt idx="59">
                  <c:v>165000000</c:v>
                </c:pt>
                <c:pt idx="60">
                  <c:v>165000000</c:v>
                </c:pt>
                <c:pt idx="61">
                  <c:v>130000000</c:v>
                </c:pt>
                <c:pt idx="62">
                  <c:v>94500000</c:v>
                </c:pt>
                <c:pt idx="63">
                  <c:v>62666666.666666664</c:v>
                </c:pt>
                <c:pt idx="64">
                  <c:v>65000000</c:v>
                </c:pt>
                <c:pt idx="65">
                  <c:v>66000000</c:v>
                </c:pt>
                <c:pt idx="66">
                  <c:v>120600000</c:v>
                </c:pt>
                <c:pt idx="67">
                  <c:v>62857142.857142858</c:v>
                </c:pt>
                <c:pt idx="68">
                  <c:v>104000000</c:v>
                </c:pt>
                <c:pt idx="69">
                  <c:v>88333333.333333328</c:v>
                </c:pt>
                <c:pt idx="70">
                  <c:v>145000000</c:v>
                </c:pt>
                <c:pt idx="71">
                  <c:v>65666666.666666664</c:v>
                </c:pt>
                <c:pt idx="72">
                  <c:v>162500000</c:v>
                </c:pt>
                <c:pt idx="73">
                  <c:v>77200000</c:v>
                </c:pt>
                <c:pt idx="74">
                  <c:v>44623076.92307692</c:v>
                </c:pt>
                <c:pt idx="75">
                  <c:v>121400000</c:v>
                </c:pt>
                <c:pt idx="76">
                  <c:v>69800000</c:v>
                </c:pt>
                <c:pt idx="77">
                  <c:v>72625000</c:v>
                </c:pt>
                <c:pt idx="78">
                  <c:v>150000000</c:v>
                </c:pt>
                <c:pt idx="79">
                  <c:v>79884253.833333328</c:v>
                </c:pt>
                <c:pt idx="80">
                  <c:v>76307692.307692304</c:v>
                </c:pt>
                <c:pt idx="81">
                  <c:v>62142857.142857142</c:v>
                </c:pt>
                <c:pt idx="82">
                  <c:v>150000000</c:v>
                </c:pt>
                <c:pt idx="83">
                  <c:v>150000000</c:v>
                </c:pt>
                <c:pt idx="84">
                  <c:v>82833333.333333328</c:v>
                </c:pt>
                <c:pt idx="85">
                  <c:v>69625000</c:v>
                </c:pt>
                <c:pt idx="86">
                  <c:v>120750000</c:v>
                </c:pt>
                <c:pt idx="87">
                  <c:v>150000000</c:v>
                </c:pt>
                <c:pt idx="88">
                  <c:v>150000000</c:v>
                </c:pt>
                <c:pt idx="89">
                  <c:v>72222222.222222224</c:v>
                </c:pt>
                <c:pt idx="90">
                  <c:v>115000000</c:v>
                </c:pt>
                <c:pt idx="91">
                  <c:v>64250000</c:v>
                </c:pt>
                <c:pt idx="92">
                  <c:v>74666666.666666672</c:v>
                </c:pt>
                <c:pt idx="93">
                  <c:v>108600000</c:v>
                </c:pt>
                <c:pt idx="94">
                  <c:v>76000000</c:v>
                </c:pt>
                <c:pt idx="95">
                  <c:v>77900000</c:v>
                </c:pt>
                <c:pt idx="96">
                  <c:v>145000000</c:v>
                </c:pt>
                <c:pt idx="97">
                  <c:v>145000000</c:v>
                </c:pt>
                <c:pt idx="98">
                  <c:v>61000000</c:v>
                </c:pt>
                <c:pt idx="99">
                  <c:v>56500000</c:v>
                </c:pt>
                <c:pt idx="100">
                  <c:v>72000000</c:v>
                </c:pt>
                <c:pt idx="101">
                  <c:v>61555555.555555552</c:v>
                </c:pt>
                <c:pt idx="102">
                  <c:v>48187500</c:v>
                </c:pt>
                <c:pt idx="103">
                  <c:v>57200000</c:v>
                </c:pt>
                <c:pt idx="104">
                  <c:v>80000000</c:v>
                </c:pt>
                <c:pt idx="105">
                  <c:v>137000000</c:v>
                </c:pt>
                <c:pt idx="106">
                  <c:v>59600000</c:v>
                </c:pt>
                <c:pt idx="107">
                  <c:v>46500000</c:v>
                </c:pt>
                <c:pt idx="108">
                  <c:v>81857142.857142851</c:v>
                </c:pt>
                <c:pt idx="109">
                  <c:v>40000000</c:v>
                </c:pt>
                <c:pt idx="110">
                  <c:v>135000000</c:v>
                </c:pt>
                <c:pt idx="111">
                  <c:v>68142857.142857149</c:v>
                </c:pt>
                <c:pt idx="112">
                  <c:v>105600000</c:v>
                </c:pt>
                <c:pt idx="113">
                  <c:v>65500000</c:v>
                </c:pt>
                <c:pt idx="114">
                  <c:v>121250000</c:v>
                </c:pt>
                <c:pt idx="115">
                  <c:v>45333333.333333336</c:v>
                </c:pt>
                <c:pt idx="116">
                  <c:v>30593333.333333332</c:v>
                </c:pt>
                <c:pt idx="117">
                  <c:v>77000000</c:v>
                </c:pt>
                <c:pt idx="118">
                  <c:v>127500000</c:v>
                </c:pt>
                <c:pt idx="119">
                  <c:v>130000000</c:v>
                </c:pt>
                <c:pt idx="120">
                  <c:v>61545454.545454547</c:v>
                </c:pt>
                <c:pt idx="121">
                  <c:v>83666666.666666672</c:v>
                </c:pt>
                <c:pt idx="122">
                  <c:v>90750000</c:v>
                </c:pt>
                <c:pt idx="123">
                  <c:v>46422857.142857142</c:v>
                </c:pt>
                <c:pt idx="124">
                  <c:v>66200000</c:v>
                </c:pt>
                <c:pt idx="125">
                  <c:v>52600000</c:v>
                </c:pt>
                <c:pt idx="126">
                  <c:v>70000000</c:v>
                </c:pt>
                <c:pt idx="127">
                  <c:v>49416666.666666664</c:v>
                </c:pt>
                <c:pt idx="128">
                  <c:v>163938666.66666666</c:v>
                </c:pt>
                <c:pt idx="129">
                  <c:v>40500000</c:v>
                </c:pt>
                <c:pt idx="130">
                  <c:v>70000000</c:v>
                </c:pt>
                <c:pt idx="131">
                  <c:v>64666666.666666664</c:v>
                </c:pt>
                <c:pt idx="132">
                  <c:v>45000000</c:v>
                </c:pt>
                <c:pt idx="133">
                  <c:v>68000000</c:v>
                </c:pt>
                <c:pt idx="134">
                  <c:v>83333333.333333328</c:v>
                </c:pt>
                <c:pt idx="135">
                  <c:v>54000000</c:v>
                </c:pt>
                <c:pt idx="136">
                  <c:v>70955400</c:v>
                </c:pt>
                <c:pt idx="137">
                  <c:v>86000000</c:v>
                </c:pt>
                <c:pt idx="138">
                  <c:v>115000000</c:v>
                </c:pt>
                <c:pt idx="139">
                  <c:v>45142857.142857142</c:v>
                </c:pt>
                <c:pt idx="140">
                  <c:v>74000000</c:v>
                </c:pt>
                <c:pt idx="141">
                  <c:v>66000000</c:v>
                </c:pt>
                <c:pt idx="142">
                  <c:v>91333333.333333328</c:v>
                </c:pt>
                <c:pt idx="143">
                  <c:v>77333333.333333328</c:v>
                </c:pt>
                <c:pt idx="144">
                  <c:v>40200000</c:v>
                </c:pt>
                <c:pt idx="145">
                  <c:v>40750000</c:v>
                </c:pt>
                <c:pt idx="146">
                  <c:v>110000000</c:v>
                </c:pt>
                <c:pt idx="147">
                  <c:v>71500000</c:v>
                </c:pt>
                <c:pt idx="148">
                  <c:v>90000000</c:v>
                </c:pt>
                <c:pt idx="149">
                  <c:v>90400000</c:v>
                </c:pt>
                <c:pt idx="150">
                  <c:v>60666666.666666664</c:v>
                </c:pt>
                <c:pt idx="151">
                  <c:v>67428571.428571433</c:v>
                </c:pt>
                <c:pt idx="152">
                  <c:v>75000000</c:v>
                </c:pt>
                <c:pt idx="153">
                  <c:v>109000000</c:v>
                </c:pt>
                <c:pt idx="154">
                  <c:v>91000000</c:v>
                </c:pt>
                <c:pt idx="155">
                  <c:v>49500000</c:v>
                </c:pt>
                <c:pt idx="156">
                  <c:v>68333333.333333328</c:v>
                </c:pt>
                <c:pt idx="157">
                  <c:v>60500000</c:v>
                </c:pt>
                <c:pt idx="158">
                  <c:v>34833333.333333336</c:v>
                </c:pt>
                <c:pt idx="159">
                  <c:v>57000000</c:v>
                </c:pt>
                <c:pt idx="160">
                  <c:v>44500000</c:v>
                </c:pt>
                <c:pt idx="161">
                  <c:v>37525000</c:v>
                </c:pt>
                <c:pt idx="162">
                  <c:v>110000000</c:v>
                </c:pt>
                <c:pt idx="163">
                  <c:v>94000000</c:v>
                </c:pt>
                <c:pt idx="164">
                  <c:v>66714285.714285716</c:v>
                </c:pt>
                <c:pt idx="165">
                  <c:v>100000000</c:v>
                </c:pt>
                <c:pt idx="166">
                  <c:v>38750000</c:v>
                </c:pt>
                <c:pt idx="167">
                  <c:v>78000000</c:v>
                </c:pt>
                <c:pt idx="168">
                  <c:v>67333333.333333328</c:v>
                </c:pt>
                <c:pt idx="169">
                  <c:v>48400000</c:v>
                </c:pt>
                <c:pt idx="170">
                  <c:v>51375000</c:v>
                </c:pt>
                <c:pt idx="171">
                  <c:v>100000000</c:v>
                </c:pt>
                <c:pt idx="172">
                  <c:v>56500000</c:v>
                </c:pt>
                <c:pt idx="173">
                  <c:v>90000000</c:v>
                </c:pt>
                <c:pt idx="174">
                  <c:v>105000000</c:v>
                </c:pt>
                <c:pt idx="175">
                  <c:v>72000000</c:v>
                </c:pt>
                <c:pt idx="176">
                  <c:v>67000000</c:v>
                </c:pt>
                <c:pt idx="177">
                  <c:v>97000000</c:v>
                </c:pt>
                <c:pt idx="178">
                  <c:v>8500000</c:v>
                </c:pt>
                <c:pt idx="179">
                  <c:v>67500000</c:v>
                </c:pt>
                <c:pt idx="180">
                  <c:v>100000000</c:v>
                </c:pt>
                <c:pt idx="181">
                  <c:v>46714285.714285716</c:v>
                </c:pt>
                <c:pt idx="182">
                  <c:v>53000000</c:v>
                </c:pt>
                <c:pt idx="183">
                  <c:v>152250000</c:v>
                </c:pt>
                <c:pt idx="184">
                  <c:v>100000000</c:v>
                </c:pt>
                <c:pt idx="185">
                  <c:v>85000000</c:v>
                </c:pt>
                <c:pt idx="186">
                  <c:v>46666666.666666664</c:v>
                </c:pt>
                <c:pt idx="187">
                  <c:v>100000000</c:v>
                </c:pt>
                <c:pt idx="188">
                  <c:v>47666666.666666664</c:v>
                </c:pt>
                <c:pt idx="189">
                  <c:v>43333333.333333336</c:v>
                </c:pt>
                <c:pt idx="190">
                  <c:v>53000000</c:v>
                </c:pt>
                <c:pt idx="191">
                  <c:v>47750000</c:v>
                </c:pt>
                <c:pt idx="192">
                  <c:v>46153333.333333336</c:v>
                </c:pt>
                <c:pt idx="193">
                  <c:v>63000000</c:v>
                </c:pt>
                <c:pt idx="194">
                  <c:v>61400000</c:v>
                </c:pt>
                <c:pt idx="195">
                  <c:v>90000000</c:v>
                </c:pt>
                <c:pt idx="196">
                  <c:v>43666666.666666664</c:v>
                </c:pt>
                <c:pt idx="197">
                  <c:v>56688888.888888888</c:v>
                </c:pt>
                <c:pt idx="198">
                  <c:v>47800000</c:v>
                </c:pt>
                <c:pt idx="199">
                  <c:v>46666666.666666664</c:v>
                </c:pt>
                <c:pt idx="200">
                  <c:v>39750000</c:v>
                </c:pt>
                <c:pt idx="201">
                  <c:v>57500000</c:v>
                </c:pt>
                <c:pt idx="202">
                  <c:v>65500000</c:v>
                </c:pt>
                <c:pt idx="203">
                  <c:v>51666666.666666664</c:v>
                </c:pt>
                <c:pt idx="204">
                  <c:v>25000000</c:v>
                </c:pt>
                <c:pt idx="205">
                  <c:v>72500000</c:v>
                </c:pt>
                <c:pt idx="206">
                  <c:v>71666666.666666672</c:v>
                </c:pt>
                <c:pt idx="207">
                  <c:v>57100000</c:v>
                </c:pt>
                <c:pt idx="208">
                  <c:v>82500000</c:v>
                </c:pt>
                <c:pt idx="209">
                  <c:v>85000000</c:v>
                </c:pt>
                <c:pt idx="210">
                  <c:v>67500000</c:v>
                </c:pt>
                <c:pt idx="211">
                  <c:v>71000000</c:v>
                </c:pt>
                <c:pt idx="212">
                  <c:v>65000000</c:v>
                </c:pt>
                <c:pt idx="213">
                  <c:v>29187500</c:v>
                </c:pt>
                <c:pt idx="214">
                  <c:v>65886666.666666664</c:v>
                </c:pt>
                <c:pt idx="215">
                  <c:v>100000000</c:v>
                </c:pt>
                <c:pt idx="216">
                  <c:v>47000000</c:v>
                </c:pt>
                <c:pt idx="217">
                  <c:v>49750000</c:v>
                </c:pt>
                <c:pt idx="218">
                  <c:v>54750000</c:v>
                </c:pt>
                <c:pt idx="219">
                  <c:v>23000000</c:v>
                </c:pt>
                <c:pt idx="220">
                  <c:v>41500000</c:v>
                </c:pt>
                <c:pt idx="221">
                  <c:v>56214285.714285716</c:v>
                </c:pt>
                <c:pt idx="222">
                  <c:v>36666666.666666664</c:v>
                </c:pt>
                <c:pt idx="223">
                  <c:v>52000000</c:v>
                </c:pt>
                <c:pt idx="224">
                  <c:v>42800000</c:v>
                </c:pt>
                <c:pt idx="225">
                  <c:v>55000000</c:v>
                </c:pt>
                <c:pt idx="226">
                  <c:v>50000000</c:v>
                </c:pt>
                <c:pt idx="227">
                  <c:v>53125000</c:v>
                </c:pt>
                <c:pt idx="228">
                  <c:v>39600000</c:v>
                </c:pt>
                <c:pt idx="229">
                  <c:v>48666666.666666664</c:v>
                </c:pt>
                <c:pt idx="230">
                  <c:v>39500000</c:v>
                </c:pt>
                <c:pt idx="231">
                  <c:v>46600000</c:v>
                </c:pt>
                <c:pt idx="232">
                  <c:v>80000000</c:v>
                </c:pt>
                <c:pt idx="233">
                  <c:v>42600000</c:v>
                </c:pt>
                <c:pt idx="234">
                  <c:v>30125000</c:v>
                </c:pt>
                <c:pt idx="235">
                  <c:v>62500000</c:v>
                </c:pt>
                <c:pt idx="236">
                  <c:v>80000000</c:v>
                </c:pt>
                <c:pt idx="237">
                  <c:v>43600000</c:v>
                </c:pt>
                <c:pt idx="238">
                  <c:v>45000000</c:v>
                </c:pt>
                <c:pt idx="239">
                  <c:v>41140000</c:v>
                </c:pt>
                <c:pt idx="240">
                  <c:v>85000000</c:v>
                </c:pt>
                <c:pt idx="241">
                  <c:v>47250000</c:v>
                </c:pt>
                <c:pt idx="242">
                  <c:v>27247082.142857142</c:v>
                </c:pt>
                <c:pt idx="243">
                  <c:v>80000000</c:v>
                </c:pt>
                <c:pt idx="244">
                  <c:v>44000000</c:v>
                </c:pt>
                <c:pt idx="245">
                  <c:v>32000000</c:v>
                </c:pt>
                <c:pt idx="246">
                  <c:v>41333333.333333336</c:v>
                </c:pt>
                <c:pt idx="247">
                  <c:v>70000000</c:v>
                </c:pt>
                <c:pt idx="248">
                  <c:v>100000000</c:v>
                </c:pt>
                <c:pt idx="249">
                  <c:v>78000000</c:v>
                </c:pt>
                <c:pt idx="250">
                  <c:v>34000000</c:v>
                </c:pt>
                <c:pt idx="251">
                  <c:v>46750000</c:v>
                </c:pt>
                <c:pt idx="252">
                  <c:v>76000000</c:v>
                </c:pt>
                <c:pt idx="253">
                  <c:v>75000000</c:v>
                </c:pt>
                <c:pt idx="254">
                  <c:v>61500000</c:v>
                </c:pt>
                <c:pt idx="255">
                  <c:v>72500000</c:v>
                </c:pt>
                <c:pt idx="256">
                  <c:v>49400000</c:v>
                </c:pt>
                <c:pt idx="257">
                  <c:v>75000000</c:v>
                </c:pt>
                <c:pt idx="258">
                  <c:v>57400000</c:v>
                </c:pt>
                <c:pt idx="259">
                  <c:v>36187500</c:v>
                </c:pt>
                <c:pt idx="260">
                  <c:v>47250000</c:v>
                </c:pt>
                <c:pt idx="261">
                  <c:v>41666666.666666664</c:v>
                </c:pt>
                <c:pt idx="262">
                  <c:v>65000000</c:v>
                </c:pt>
                <c:pt idx="263">
                  <c:v>33000000</c:v>
                </c:pt>
                <c:pt idx="264">
                  <c:v>41666666.666666664</c:v>
                </c:pt>
                <c:pt idx="265">
                  <c:v>53166666.666666664</c:v>
                </c:pt>
                <c:pt idx="266">
                  <c:v>52000000</c:v>
                </c:pt>
                <c:pt idx="267">
                  <c:v>45833333.333333336</c:v>
                </c:pt>
                <c:pt idx="268">
                  <c:v>39750000</c:v>
                </c:pt>
                <c:pt idx="269">
                  <c:v>67500000</c:v>
                </c:pt>
                <c:pt idx="270">
                  <c:v>74000000</c:v>
                </c:pt>
                <c:pt idx="271">
                  <c:v>73000000</c:v>
                </c:pt>
                <c:pt idx="272">
                  <c:v>40200000</c:v>
                </c:pt>
                <c:pt idx="273">
                  <c:v>41875000</c:v>
                </c:pt>
                <c:pt idx="274">
                  <c:v>47333333.333333336</c:v>
                </c:pt>
                <c:pt idx="275">
                  <c:v>75000000</c:v>
                </c:pt>
                <c:pt idx="276">
                  <c:v>43750000</c:v>
                </c:pt>
                <c:pt idx="277">
                  <c:v>64875000</c:v>
                </c:pt>
                <c:pt idx="278">
                  <c:v>42375000</c:v>
                </c:pt>
                <c:pt idx="279">
                  <c:v>74000000</c:v>
                </c:pt>
                <c:pt idx="280">
                  <c:v>70000000</c:v>
                </c:pt>
                <c:pt idx="281">
                  <c:v>51500000</c:v>
                </c:pt>
                <c:pt idx="282">
                  <c:v>39250000</c:v>
                </c:pt>
                <c:pt idx="283">
                  <c:v>46500000</c:v>
                </c:pt>
                <c:pt idx="284">
                  <c:v>37000000</c:v>
                </c:pt>
                <c:pt idx="285">
                  <c:v>70000000</c:v>
                </c:pt>
                <c:pt idx="286">
                  <c:v>33200000</c:v>
                </c:pt>
                <c:pt idx="287">
                  <c:v>70000000</c:v>
                </c:pt>
                <c:pt idx="288">
                  <c:v>42000000</c:v>
                </c:pt>
                <c:pt idx="289">
                  <c:v>35000000</c:v>
                </c:pt>
                <c:pt idx="290">
                  <c:v>70000000</c:v>
                </c:pt>
                <c:pt idx="291">
                  <c:v>70000000</c:v>
                </c:pt>
                <c:pt idx="292">
                  <c:v>40777777.777777776</c:v>
                </c:pt>
                <c:pt idx="293">
                  <c:v>70000000</c:v>
                </c:pt>
                <c:pt idx="294">
                  <c:v>54500000</c:v>
                </c:pt>
                <c:pt idx="295">
                  <c:v>33500000</c:v>
                </c:pt>
                <c:pt idx="296">
                  <c:v>68000000</c:v>
                </c:pt>
                <c:pt idx="297">
                  <c:v>33650000</c:v>
                </c:pt>
                <c:pt idx="298">
                  <c:v>68000000</c:v>
                </c:pt>
                <c:pt idx="299">
                  <c:v>52666666.666666664</c:v>
                </c:pt>
                <c:pt idx="300">
                  <c:v>32333333.333333332</c:v>
                </c:pt>
                <c:pt idx="301">
                  <c:v>65000000</c:v>
                </c:pt>
                <c:pt idx="302">
                  <c:v>42900000</c:v>
                </c:pt>
                <c:pt idx="303">
                  <c:v>35000000</c:v>
                </c:pt>
                <c:pt idx="304">
                  <c:v>66000000</c:v>
                </c:pt>
                <c:pt idx="305">
                  <c:v>46250000</c:v>
                </c:pt>
                <c:pt idx="306">
                  <c:v>40000000</c:v>
                </c:pt>
                <c:pt idx="307">
                  <c:v>28666666.666666668</c:v>
                </c:pt>
                <c:pt idx="308">
                  <c:v>56666666.666666664</c:v>
                </c:pt>
                <c:pt idx="309">
                  <c:v>29333333.333333332</c:v>
                </c:pt>
                <c:pt idx="310">
                  <c:v>40426315.789473683</c:v>
                </c:pt>
                <c:pt idx="311">
                  <c:v>31875000</c:v>
                </c:pt>
                <c:pt idx="312">
                  <c:v>38500000</c:v>
                </c:pt>
                <c:pt idx="313">
                  <c:v>36000000</c:v>
                </c:pt>
                <c:pt idx="314">
                  <c:v>37700000</c:v>
                </c:pt>
                <c:pt idx="315">
                  <c:v>32333333.333333332</c:v>
                </c:pt>
                <c:pt idx="316">
                  <c:v>42833333.333333336</c:v>
                </c:pt>
                <c:pt idx="317">
                  <c:v>43500000</c:v>
                </c:pt>
                <c:pt idx="318">
                  <c:v>65000000</c:v>
                </c:pt>
                <c:pt idx="319">
                  <c:v>42000000</c:v>
                </c:pt>
                <c:pt idx="320">
                  <c:v>55000000</c:v>
                </c:pt>
                <c:pt idx="321">
                  <c:v>47000000</c:v>
                </c:pt>
                <c:pt idx="322">
                  <c:v>65000000</c:v>
                </c:pt>
                <c:pt idx="323">
                  <c:v>39000000</c:v>
                </c:pt>
                <c:pt idx="324">
                  <c:v>30454545.454545453</c:v>
                </c:pt>
                <c:pt idx="325">
                  <c:v>62000000</c:v>
                </c:pt>
                <c:pt idx="326">
                  <c:v>42000000</c:v>
                </c:pt>
                <c:pt idx="327">
                  <c:v>40000000</c:v>
                </c:pt>
                <c:pt idx="328">
                  <c:v>39750000</c:v>
                </c:pt>
                <c:pt idx="329">
                  <c:v>41500000</c:v>
                </c:pt>
                <c:pt idx="330">
                  <c:v>70000000</c:v>
                </c:pt>
                <c:pt idx="331">
                  <c:v>59000000</c:v>
                </c:pt>
                <c:pt idx="332">
                  <c:v>60000000</c:v>
                </c:pt>
                <c:pt idx="333">
                  <c:v>47500000</c:v>
                </c:pt>
                <c:pt idx="334">
                  <c:v>36000000</c:v>
                </c:pt>
                <c:pt idx="335">
                  <c:v>37200000</c:v>
                </c:pt>
                <c:pt idx="336">
                  <c:v>25000000</c:v>
                </c:pt>
                <c:pt idx="337">
                  <c:v>33000000</c:v>
                </c:pt>
                <c:pt idx="338">
                  <c:v>52500000</c:v>
                </c:pt>
                <c:pt idx="339">
                  <c:v>35166666.666666664</c:v>
                </c:pt>
                <c:pt idx="340">
                  <c:v>43333333.333333336</c:v>
                </c:pt>
                <c:pt idx="341">
                  <c:v>57500000</c:v>
                </c:pt>
                <c:pt idx="342">
                  <c:v>60000000</c:v>
                </c:pt>
                <c:pt idx="343">
                  <c:v>50000000</c:v>
                </c:pt>
                <c:pt idx="344">
                  <c:v>60000000</c:v>
                </c:pt>
                <c:pt idx="345">
                  <c:v>60000000</c:v>
                </c:pt>
                <c:pt idx="346">
                  <c:v>60000000</c:v>
                </c:pt>
                <c:pt idx="347">
                  <c:v>31857142.857142858</c:v>
                </c:pt>
                <c:pt idx="348">
                  <c:v>60000000</c:v>
                </c:pt>
                <c:pt idx="349">
                  <c:v>51800000</c:v>
                </c:pt>
                <c:pt idx="350">
                  <c:v>60000000</c:v>
                </c:pt>
                <c:pt idx="351">
                  <c:v>48000000</c:v>
                </c:pt>
                <c:pt idx="352">
                  <c:v>35000000</c:v>
                </c:pt>
                <c:pt idx="353">
                  <c:v>37200000</c:v>
                </c:pt>
                <c:pt idx="354">
                  <c:v>34825000</c:v>
                </c:pt>
                <c:pt idx="355">
                  <c:v>34625000</c:v>
                </c:pt>
                <c:pt idx="356">
                  <c:v>70000000</c:v>
                </c:pt>
                <c:pt idx="357">
                  <c:v>57500000</c:v>
                </c:pt>
                <c:pt idx="358">
                  <c:v>32750000</c:v>
                </c:pt>
                <c:pt idx="359">
                  <c:v>46400000</c:v>
                </c:pt>
                <c:pt idx="360">
                  <c:v>43000000</c:v>
                </c:pt>
                <c:pt idx="361">
                  <c:v>60000000</c:v>
                </c:pt>
                <c:pt idx="362">
                  <c:v>60000000</c:v>
                </c:pt>
                <c:pt idx="363">
                  <c:v>23760000</c:v>
                </c:pt>
                <c:pt idx="364">
                  <c:v>46666666.666666664</c:v>
                </c:pt>
                <c:pt idx="365">
                  <c:v>60000000</c:v>
                </c:pt>
                <c:pt idx="366">
                  <c:v>43000000</c:v>
                </c:pt>
                <c:pt idx="367">
                  <c:v>19300000</c:v>
                </c:pt>
                <c:pt idx="368">
                  <c:v>42750000</c:v>
                </c:pt>
                <c:pt idx="369">
                  <c:v>33400000</c:v>
                </c:pt>
                <c:pt idx="370">
                  <c:v>35000000</c:v>
                </c:pt>
                <c:pt idx="371">
                  <c:v>29750000</c:v>
                </c:pt>
                <c:pt idx="372">
                  <c:v>58000000</c:v>
                </c:pt>
                <c:pt idx="373">
                  <c:v>31928571.428571429</c:v>
                </c:pt>
                <c:pt idx="374">
                  <c:v>63000000</c:v>
                </c:pt>
                <c:pt idx="375">
                  <c:v>58000000</c:v>
                </c:pt>
                <c:pt idx="376">
                  <c:v>45250000</c:v>
                </c:pt>
                <c:pt idx="377">
                  <c:v>29499000</c:v>
                </c:pt>
                <c:pt idx="378">
                  <c:v>24400000</c:v>
                </c:pt>
                <c:pt idx="379">
                  <c:v>35000000</c:v>
                </c:pt>
                <c:pt idx="380">
                  <c:v>55000000</c:v>
                </c:pt>
                <c:pt idx="381">
                  <c:v>39250000</c:v>
                </c:pt>
                <c:pt idx="382">
                  <c:v>37333333.333333336</c:v>
                </c:pt>
                <c:pt idx="383">
                  <c:v>28600000</c:v>
                </c:pt>
                <c:pt idx="384">
                  <c:v>37500000</c:v>
                </c:pt>
                <c:pt idx="385">
                  <c:v>51666666.666666664</c:v>
                </c:pt>
                <c:pt idx="386">
                  <c:v>51000000</c:v>
                </c:pt>
                <c:pt idx="387">
                  <c:v>43333333.333333336</c:v>
                </c:pt>
                <c:pt idx="388">
                  <c:v>43000000</c:v>
                </c:pt>
                <c:pt idx="389">
                  <c:v>55000000</c:v>
                </c:pt>
                <c:pt idx="390">
                  <c:v>68000000</c:v>
                </c:pt>
                <c:pt idx="391">
                  <c:v>31000000</c:v>
                </c:pt>
                <c:pt idx="392">
                  <c:v>55000000</c:v>
                </c:pt>
                <c:pt idx="393">
                  <c:v>50000000</c:v>
                </c:pt>
                <c:pt idx="394">
                  <c:v>38333333.333333336</c:v>
                </c:pt>
                <c:pt idx="395">
                  <c:v>39000000</c:v>
                </c:pt>
                <c:pt idx="396">
                  <c:v>40500000</c:v>
                </c:pt>
                <c:pt idx="397">
                  <c:v>71000000</c:v>
                </c:pt>
                <c:pt idx="398">
                  <c:v>55000000</c:v>
                </c:pt>
                <c:pt idx="399">
                  <c:v>55000000</c:v>
                </c:pt>
                <c:pt idx="400">
                  <c:v>30055555.555555556</c:v>
                </c:pt>
                <c:pt idx="401">
                  <c:v>31186666.666666668</c:v>
                </c:pt>
                <c:pt idx="402">
                  <c:v>27333333.333333332</c:v>
                </c:pt>
                <c:pt idx="403">
                  <c:v>28539000</c:v>
                </c:pt>
                <c:pt idx="404">
                  <c:v>46200000</c:v>
                </c:pt>
                <c:pt idx="405">
                  <c:v>32500000</c:v>
                </c:pt>
                <c:pt idx="406">
                  <c:v>19312500</c:v>
                </c:pt>
                <c:pt idx="407">
                  <c:v>38000000</c:v>
                </c:pt>
                <c:pt idx="408">
                  <c:v>40000000</c:v>
                </c:pt>
                <c:pt idx="409">
                  <c:v>24800000</c:v>
                </c:pt>
                <c:pt idx="410">
                  <c:v>32250000</c:v>
                </c:pt>
                <c:pt idx="411">
                  <c:v>52000000</c:v>
                </c:pt>
                <c:pt idx="412">
                  <c:v>29000000</c:v>
                </c:pt>
                <c:pt idx="413">
                  <c:v>50200000</c:v>
                </c:pt>
                <c:pt idx="414">
                  <c:v>25037500</c:v>
                </c:pt>
                <c:pt idx="415">
                  <c:v>31750000</c:v>
                </c:pt>
                <c:pt idx="416">
                  <c:v>16638333.333333334</c:v>
                </c:pt>
                <c:pt idx="417">
                  <c:v>44600000</c:v>
                </c:pt>
                <c:pt idx="418">
                  <c:v>38250000</c:v>
                </c:pt>
                <c:pt idx="419">
                  <c:v>29750000</c:v>
                </c:pt>
                <c:pt idx="420">
                  <c:v>54000000</c:v>
                </c:pt>
                <c:pt idx="421">
                  <c:v>28500000</c:v>
                </c:pt>
                <c:pt idx="422">
                  <c:v>33857142.857142858</c:v>
                </c:pt>
                <c:pt idx="423">
                  <c:v>30333333.333333332</c:v>
                </c:pt>
                <c:pt idx="424">
                  <c:v>40000000</c:v>
                </c:pt>
                <c:pt idx="425">
                  <c:v>50000000</c:v>
                </c:pt>
                <c:pt idx="426">
                  <c:v>26750000</c:v>
                </c:pt>
                <c:pt idx="427">
                  <c:v>31000000</c:v>
                </c:pt>
                <c:pt idx="428">
                  <c:v>25400000</c:v>
                </c:pt>
                <c:pt idx="429">
                  <c:v>21250000</c:v>
                </c:pt>
                <c:pt idx="430">
                  <c:v>41666666.666666664</c:v>
                </c:pt>
                <c:pt idx="431">
                  <c:v>50000000</c:v>
                </c:pt>
                <c:pt idx="432">
                  <c:v>29000000</c:v>
                </c:pt>
                <c:pt idx="433">
                  <c:v>50000000</c:v>
                </c:pt>
                <c:pt idx="434">
                  <c:v>43333333.333333336</c:v>
                </c:pt>
                <c:pt idx="435">
                  <c:v>31000000</c:v>
                </c:pt>
                <c:pt idx="436">
                  <c:v>45000000</c:v>
                </c:pt>
                <c:pt idx="437">
                  <c:v>28333333.333333332</c:v>
                </c:pt>
                <c:pt idx="438">
                  <c:v>45000000</c:v>
                </c:pt>
                <c:pt idx="439">
                  <c:v>40000000</c:v>
                </c:pt>
                <c:pt idx="440">
                  <c:v>40666666.666666664</c:v>
                </c:pt>
                <c:pt idx="441">
                  <c:v>50000000</c:v>
                </c:pt>
                <c:pt idx="442">
                  <c:v>21312500</c:v>
                </c:pt>
                <c:pt idx="443">
                  <c:v>38000000</c:v>
                </c:pt>
                <c:pt idx="444">
                  <c:v>46666666.666666664</c:v>
                </c:pt>
                <c:pt idx="445">
                  <c:v>50000000</c:v>
                </c:pt>
                <c:pt idx="446">
                  <c:v>41500000</c:v>
                </c:pt>
                <c:pt idx="447">
                  <c:v>15883333.333333334</c:v>
                </c:pt>
                <c:pt idx="448">
                  <c:v>24000000</c:v>
                </c:pt>
                <c:pt idx="449">
                  <c:v>22200000</c:v>
                </c:pt>
                <c:pt idx="450">
                  <c:v>31333333.333333332</c:v>
                </c:pt>
                <c:pt idx="451">
                  <c:v>18573666.666666668</c:v>
                </c:pt>
                <c:pt idx="452">
                  <c:v>36750000</c:v>
                </c:pt>
                <c:pt idx="453">
                  <c:v>76500000</c:v>
                </c:pt>
                <c:pt idx="454">
                  <c:v>26500000</c:v>
                </c:pt>
                <c:pt idx="455">
                  <c:v>43000000</c:v>
                </c:pt>
                <c:pt idx="456">
                  <c:v>30750000</c:v>
                </c:pt>
                <c:pt idx="457">
                  <c:v>43333333.333333336</c:v>
                </c:pt>
                <c:pt idx="458">
                  <c:v>32500000</c:v>
                </c:pt>
                <c:pt idx="459">
                  <c:v>31000000</c:v>
                </c:pt>
                <c:pt idx="460">
                  <c:v>35500000</c:v>
                </c:pt>
                <c:pt idx="461">
                  <c:v>44333333.333333336</c:v>
                </c:pt>
                <c:pt idx="462">
                  <c:v>65000000</c:v>
                </c:pt>
                <c:pt idx="463">
                  <c:v>36500000</c:v>
                </c:pt>
                <c:pt idx="464">
                  <c:v>47000000</c:v>
                </c:pt>
                <c:pt idx="465">
                  <c:v>19475000</c:v>
                </c:pt>
                <c:pt idx="466">
                  <c:v>46000000</c:v>
                </c:pt>
                <c:pt idx="467">
                  <c:v>31666666.666666668</c:v>
                </c:pt>
                <c:pt idx="468">
                  <c:v>28400000</c:v>
                </c:pt>
                <c:pt idx="469">
                  <c:v>27600000</c:v>
                </c:pt>
                <c:pt idx="470">
                  <c:v>19333333.333333332</c:v>
                </c:pt>
                <c:pt idx="471">
                  <c:v>42333333.333333336</c:v>
                </c:pt>
                <c:pt idx="472">
                  <c:v>45000000</c:v>
                </c:pt>
                <c:pt idx="473">
                  <c:v>28500000</c:v>
                </c:pt>
                <c:pt idx="474">
                  <c:v>50000000</c:v>
                </c:pt>
                <c:pt idx="475">
                  <c:v>15500000</c:v>
                </c:pt>
                <c:pt idx="476">
                  <c:v>28666666.666666668</c:v>
                </c:pt>
                <c:pt idx="477">
                  <c:v>30333333.333333332</c:v>
                </c:pt>
                <c:pt idx="478">
                  <c:v>25500000</c:v>
                </c:pt>
                <c:pt idx="479">
                  <c:v>40000000</c:v>
                </c:pt>
                <c:pt idx="480">
                  <c:v>21666666.666666668</c:v>
                </c:pt>
                <c:pt idx="481">
                  <c:v>30500000</c:v>
                </c:pt>
                <c:pt idx="482">
                  <c:v>55000000</c:v>
                </c:pt>
                <c:pt idx="483">
                  <c:v>45000000</c:v>
                </c:pt>
                <c:pt idx="484">
                  <c:v>27666666.666666668</c:v>
                </c:pt>
                <c:pt idx="485">
                  <c:v>30000000</c:v>
                </c:pt>
                <c:pt idx="486">
                  <c:v>45000000</c:v>
                </c:pt>
                <c:pt idx="487">
                  <c:v>27287500</c:v>
                </c:pt>
                <c:pt idx="488">
                  <c:v>28945000</c:v>
                </c:pt>
                <c:pt idx="489">
                  <c:v>40000000</c:v>
                </c:pt>
                <c:pt idx="490">
                  <c:v>38000000</c:v>
                </c:pt>
                <c:pt idx="491">
                  <c:v>24666666.666666668</c:v>
                </c:pt>
                <c:pt idx="492">
                  <c:v>40750000</c:v>
                </c:pt>
                <c:pt idx="493">
                  <c:v>44000000</c:v>
                </c:pt>
                <c:pt idx="494">
                  <c:v>2600000</c:v>
                </c:pt>
                <c:pt idx="495">
                  <c:v>44000000</c:v>
                </c:pt>
                <c:pt idx="496">
                  <c:v>32800000</c:v>
                </c:pt>
                <c:pt idx="497">
                  <c:v>16285714.285714285</c:v>
                </c:pt>
                <c:pt idx="498">
                  <c:v>29500000</c:v>
                </c:pt>
                <c:pt idx="499">
                  <c:v>25250000</c:v>
                </c:pt>
                <c:pt idx="500">
                  <c:v>27666666.666666668</c:v>
                </c:pt>
                <c:pt idx="501">
                  <c:v>26666666.666666668</c:v>
                </c:pt>
                <c:pt idx="502">
                  <c:v>31115000</c:v>
                </c:pt>
                <c:pt idx="503">
                  <c:v>28000000</c:v>
                </c:pt>
                <c:pt idx="504">
                  <c:v>26750000</c:v>
                </c:pt>
                <c:pt idx="505">
                  <c:v>29500000</c:v>
                </c:pt>
                <c:pt idx="506">
                  <c:v>28750000</c:v>
                </c:pt>
                <c:pt idx="507">
                  <c:v>42000000</c:v>
                </c:pt>
                <c:pt idx="508">
                  <c:v>42000000</c:v>
                </c:pt>
                <c:pt idx="509">
                  <c:v>30000000</c:v>
                </c:pt>
                <c:pt idx="510">
                  <c:v>38000000</c:v>
                </c:pt>
                <c:pt idx="511">
                  <c:v>45000000</c:v>
                </c:pt>
                <c:pt idx="512">
                  <c:v>41000000</c:v>
                </c:pt>
                <c:pt idx="513">
                  <c:v>42000000</c:v>
                </c:pt>
                <c:pt idx="514">
                  <c:v>5653333.333333333</c:v>
                </c:pt>
                <c:pt idx="515">
                  <c:v>31400000</c:v>
                </c:pt>
                <c:pt idx="516">
                  <c:v>38750000</c:v>
                </c:pt>
                <c:pt idx="517">
                  <c:v>40000000</c:v>
                </c:pt>
                <c:pt idx="518">
                  <c:v>35000000</c:v>
                </c:pt>
                <c:pt idx="519">
                  <c:v>21509090.90909091</c:v>
                </c:pt>
                <c:pt idx="520">
                  <c:v>40000000</c:v>
                </c:pt>
                <c:pt idx="521">
                  <c:v>30750000</c:v>
                </c:pt>
                <c:pt idx="522">
                  <c:v>33750000</c:v>
                </c:pt>
                <c:pt idx="523">
                  <c:v>40000000</c:v>
                </c:pt>
                <c:pt idx="524">
                  <c:v>40000000</c:v>
                </c:pt>
                <c:pt idx="525">
                  <c:v>33500000</c:v>
                </c:pt>
                <c:pt idx="526">
                  <c:v>40000000</c:v>
                </c:pt>
                <c:pt idx="527">
                  <c:v>12650000</c:v>
                </c:pt>
                <c:pt idx="528">
                  <c:v>40000000</c:v>
                </c:pt>
                <c:pt idx="529">
                  <c:v>25000000</c:v>
                </c:pt>
                <c:pt idx="530">
                  <c:v>40000000</c:v>
                </c:pt>
                <c:pt idx="531">
                  <c:v>30000000</c:v>
                </c:pt>
                <c:pt idx="532">
                  <c:v>25000000</c:v>
                </c:pt>
                <c:pt idx="533">
                  <c:v>60000000</c:v>
                </c:pt>
                <c:pt idx="534">
                  <c:v>40000000</c:v>
                </c:pt>
                <c:pt idx="535">
                  <c:v>25500000</c:v>
                </c:pt>
                <c:pt idx="536">
                  <c:v>40000000</c:v>
                </c:pt>
                <c:pt idx="537">
                  <c:v>35000000</c:v>
                </c:pt>
                <c:pt idx="538">
                  <c:v>40000000</c:v>
                </c:pt>
                <c:pt idx="539">
                  <c:v>40000000</c:v>
                </c:pt>
                <c:pt idx="540">
                  <c:v>30000000</c:v>
                </c:pt>
                <c:pt idx="541">
                  <c:v>40000000</c:v>
                </c:pt>
                <c:pt idx="542">
                  <c:v>14250000</c:v>
                </c:pt>
                <c:pt idx="543">
                  <c:v>21333333.333333332</c:v>
                </c:pt>
                <c:pt idx="544">
                  <c:v>24200000</c:v>
                </c:pt>
                <c:pt idx="545">
                  <c:v>51000000</c:v>
                </c:pt>
                <c:pt idx="546">
                  <c:v>22566666.666666668</c:v>
                </c:pt>
                <c:pt idx="547">
                  <c:v>60000000</c:v>
                </c:pt>
                <c:pt idx="548">
                  <c:v>40000000</c:v>
                </c:pt>
                <c:pt idx="549">
                  <c:v>30500000</c:v>
                </c:pt>
                <c:pt idx="550">
                  <c:v>19000000</c:v>
                </c:pt>
                <c:pt idx="551">
                  <c:v>24000000</c:v>
                </c:pt>
                <c:pt idx="552">
                  <c:v>30000000</c:v>
                </c:pt>
                <c:pt idx="553">
                  <c:v>76666666.666666672</c:v>
                </c:pt>
                <c:pt idx="554">
                  <c:v>40000000</c:v>
                </c:pt>
                <c:pt idx="555">
                  <c:v>25000000</c:v>
                </c:pt>
                <c:pt idx="556">
                  <c:v>17500000</c:v>
                </c:pt>
                <c:pt idx="557">
                  <c:v>40000000</c:v>
                </c:pt>
                <c:pt idx="558">
                  <c:v>6127350000</c:v>
                </c:pt>
                <c:pt idx="559">
                  <c:v>18026148</c:v>
                </c:pt>
                <c:pt idx="560">
                  <c:v>39000000</c:v>
                </c:pt>
                <c:pt idx="561">
                  <c:v>20500000</c:v>
                </c:pt>
                <c:pt idx="562">
                  <c:v>35000000</c:v>
                </c:pt>
                <c:pt idx="563">
                  <c:v>20200000</c:v>
                </c:pt>
                <c:pt idx="564">
                  <c:v>25000000</c:v>
                </c:pt>
                <c:pt idx="565">
                  <c:v>35000000</c:v>
                </c:pt>
                <c:pt idx="566">
                  <c:v>46500000</c:v>
                </c:pt>
                <c:pt idx="567">
                  <c:v>16666666.666666666</c:v>
                </c:pt>
                <c:pt idx="568">
                  <c:v>37000000</c:v>
                </c:pt>
                <c:pt idx="569">
                  <c:v>15450000</c:v>
                </c:pt>
                <c:pt idx="570">
                  <c:v>25666666.666666668</c:v>
                </c:pt>
                <c:pt idx="571">
                  <c:v>38000000</c:v>
                </c:pt>
                <c:pt idx="572">
                  <c:v>17950000</c:v>
                </c:pt>
                <c:pt idx="573">
                  <c:v>21400000</c:v>
                </c:pt>
                <c:pt idx="574">
                  <c:v>25000000</c:v>
                </c:pt>
                <c:pt idx="575">
                  <c:v>37000000</c:v>
                </c:pt>
                <c:pt idx="576">
                  <c:v>14248000</c:v>
                </c:pt>
                <c:pt idx="577">
                  <c:v>38000000</c:v>
                </c:pt>
                <c:pt idx="578">
                  <c:v>25333333.333333332</c:v>
                </c:pt>
                <c:pt idx="579">
                  <c:v>27000000</c:v>
                </c:pt>
                <c:pt idx="580">
                  <c:v>20833333.333333332</c:v>
                </c:pt>
                <c:pt idx="581">
                  <c:v>25100000</c:v>
                </c:pt>
                <c:pt idx="582">
                  <c:v>23600000</c:v>
                </c:pt>
                <c:pt idx="583">
                  <c:v>36000000</c:v>
                </c:pt>
                <c:pt idx="584">
                  <c:v>21600000</c:v>
                </c:pt>
                <c:pt idx="585">
                  <c:v>24333333.333333332</c:v>
                </c:pt>
                <c:pt idx="586">
                  <c:v>27000000</c:v>
                </c:pt>
                <c:pt idx="587">
                  <c:v>34500000</c:v>
                </c:pt>
                <c:pt idx="588">
                  <c:v>28250000</c:v>
                </c:pt>
                <c:pt idx="589">
                  <c:v>35000000</c:v>
                </c:pt>
                <c:pt idx="590">
                  <c:v>30000000</c:v>
                </c:pt>
                <c:pt idx="591">
                  <c:v>6377844</c:v>
                </c:pt>
                <c:pt idx="592">
                  <c:v>35000000</c:v>
                </c:pt>
                <c:pt idx="593">
                  <c:v>24750000</c:v>
                </c:pt>
                <c:pt idx="594">
                  <c:v>33000000</c:v>
                </c:pt>
                <c:pt idx="595">
                  <c:v>35000000</c:v>
                </c:pt>
                <c:pt idx="596">
                  <c:v>19050000</c:v>
                </c:pt>
                <c:pt idx="597">
                  <c:v>21000000</c:v>
                </c:pt>
                <c:pt idx="598">
                  <c:v>21875000</c:v>
                </c:pt>
                <c:pt idx="599">
                  <c:v>35000000</c:v>
                </c:pt>
                <c:pt idx="600">
                  <c:v>30000000</c:v>
                </c:pt>
                <c:pt idx="601">
                  <c:v>28500000</c:v>
                </c:pt>
                <c:pt idx="602">
                  <c:v>35000000</c:v>
                </c:pt>
                <c:pt idx="603">
                  <c:v>35000000</c:v>
                </c:pt>
                <c:pt idx="604">
                  <c:v>18000000</c:v>
                </c:pt>
                <c:pt idx="605">
                  <c:v>35000000</c:v>
                </c:pt>
                <c:pt idx="606">
                  <c:v>25125000</c:v>
                </c:pt>
                <c:pt idx="607">
                  <c:v>18333333.333333332</c:v>
                </c:pt>
                <c:pt idx="608">
                  <c:v>35000000</c:v>
                </c:pt>
                <c:pt idx="609">
                  <c:v>35000000</c:v>
                </c:pt>
                <c:pt idx="610">
                  <c:v>29500000</c:v>
                </c:pt>
                <c:pt idx="611">
                  <c:v>35000000</c:v>
                </c:pt>
                <c:pt idx="612">
                  <c:v>30500000</c:v>
                </c:pt>
                <c:pt idx="613">
                  <c:v>34000000</c:v>
                </c:pt>
                <c:pt idx="614">
                  <c:v>619250000</c:v>
                </c:pt>
                <c:pt idx="615">
                  <c:v>24375000</c:v>
                </c:pt>
                <c:pt idx="616">
                  <c:v>34000000</c:v>
                </c:pt>
                <c:pt idx="617">
                  <c:v>19750000</c:v>
                </c:pt>
                <c:pt idx="618">
                  <c:v>34000000</c:v>
                </c:pt>
                <c:pt idx="619">
                  <c:v>30000000</c:v>
                </c:pt>
                <c:pt idx="620">
                  <c:v>33000000</c:v>
                </c:pt>
                <c:pt idx="621">
                  <c:v>33000000</c:v>
                </c:pt>
                <c:pt idx="622">
                  <c:v>33000000</c:v>
                </c:pt>
                <c:pt idx="623">
                  <c:v>17000000</c:v>
                </c:pt>
                <c:pt idx="624">
                  <c:v>26666666.666666668</c:v>
                </c:pt>
                <c:pt idx="625">
                  <c:v>32500000</c:v>
                </c:pt>
                <c:pt idx="626">
                  <c:v>16750000</c:v>
                </c:pt>
                <c:pt idx="627">
                  <c:v>16200000</c:v>
                </c:pt>
                <c:pt idx="628">
                  <c:v>29000000</c:v>
                </c:pt>
                <c:pt idx="629">
                  <c:v>15500000</c:v>
                </c:pt>
                <c:pt idx="630">
                  <c:v>35000000</c:v>
                </c:pt>
                <c:pt idx="631">
                  <c:v>32000000</c:v>
                </c:pt>
                <c:pt idx="632">
                  <c:v>32000000</c:v>
                </c:pt>
                <c:pt idx="633">
                  <c:v>24200000</c:v>
                </c:pt>
                <c:pt idx="634">
                  <c:v>30000000</c:v>
                </c:pt>
                <c:pt idx="635">
                  <c:v>21500000</c:v>
                </c:pt>
                <c:pt idx="636">
                  <c:v>32000000</c:v>
                </c:pt>
                <c:pt idx="637">
                  <c:v>20750000</c:v>
                </c:pt>
                <c:pt idx="638">
                  <c:v>19166666.666666668</c:v>
                </c:pt>
                <c:pt idx="639">
                  <c:v>31000000</c:v>
                </c:pt>
                <c:pt idx="640">
                  <c:v>27500000</c:v>
                </c:pt>
                <c:pt idx="641">
                  <c:v>30000000</c:v>
                </c:pt>
                <c:pt idx="642">
                  <c:v>33000000</c:v>
                </c:pt>
                <c:pt idx="643">
                  <c:v>30000000</c:v>
                </c:pt>
                <c:pt idx="644">
                  <c:v>30000000</c:v>
                </c:pt>
                <c:pt idx="645">
                  <c:v>12750000</c:v>
                </c:pt>
                <c:pt idx="646">
                  <c:v>16400000</c:v>
                </c:pt>
                <c:pt idx="647">
                  <c:v>16333333.333333334</c:v>
                </c:pt>
                <c:pt idx="648">
                  <c:v>25000000</c:v>
                </c:pt>
                <c:pt idx="649">
                  <c:v>30000000</c:v>
                </c:pt>
                <c:pt idx="650">
                  <c:v>30000000</c:v>
                </c:pt>
                <c:pt idx="651">
                  <c:v>30000000</c:v>
                </c:pt>
                <c:pt idx="652">
                  <c:v>24287500</c:v>
                </c:pt>
                <c:pt idx="653">
                  <c:v>16236842.105263159</c:v>
                </c:pt>
                <c:pt idx="654">
                  <c:v>42000000</c:v>
                </c:pt>
                <c:pt idx="655">
                  <c:v>30000000</c:v>
                </c:pt>
                <c:pt idx="656">
                  <c:v>27800000</c:v>
                </c:pt>
                <c:pt idx="657">
                  <c:v>30000000</c:v>
                </c:pt>
                <c:pt idx="658">
                  <c:v>25000000</c:v>
                </c:pt>
                <c:pt idx="659">
                  <c:v>30000000</c:v>
                </c:pt>
                <c:pt idx="660">
                  <c:v>30000000</c:v>
                </c:pt>
                <c:pt idx="661">
                  <c:v>23750000</c:v>
                </c:pt>
                <c:pt idx="662">
                  <c:v>27000000</c:v>
                </c:pt>
                <c:pt idx="663">
                  <c:v>18250000</c:v>
                </c:pt>
                <c:pt idx="664">
                  <c:v>28000000</c:v>
                </c:pt>
                <c:pt idx="665">
                  <c:v>21750000</c:v>
                </c:pt>
                <c:pt idx="666">
                  <c:v>30000000</c:v>
                </c:pt>
                <c:pt idx="667">
                  <c:v>30000000</c:v>
                </c:pt>
                <c:pt idx="668">
                  <c:v>30000000</c:v>
                </c:pt>
                <c:pt idx="669">
                  <c:v>30000000</c:v>
                </c:pt>
                <c:pt idx="670">
                  <c:v>19000000</c:v>
                </c:pt>
                <c:pt idx="671">
                  <c:v>27500000</c:v>
                </c:pt>
                <c:pt idx="672">
                  <c:v>20000000</c:v>
                </c:pt>
                <c:pt idx="673">
                  <c:v>30000000</c:v>
                </c:pt>
                <c:pt idx="674">
                  <c:v>35000000</c:v>
                </c:pt>
                <c:pt idx="675">
                  <c:v>25000000</c:v>
                </c:pt>
                <c:pt idx="676">
                  <c:v>20750000</c:v>
                </c:pt>
                <c:pt idx="677">
                  <c:v>25000000</c:v>
                </c:pt>
                <c:pt idx="678">
                  <c:v>20000000</c:v>
                </c:pt>
                <c:pt idx="679">
                  <c:v>25000000</c:v>
                </c:pt>
                <c:pt idx="680">
                  <c:v>30000000</c:v>
                </c:pt>
                <c:pt idx="681">
                  <c:v>19333333.333333332</c:v>
                </c:pt>
                <c:pt idx="682">
                  <c:v>13182500</c:v>
                </c:pt>
                <c:pt idx="683">
                  <c:v>35000000</c:v>
                </c:pt>
                <c:pt idx="684">
                  <c:v>21662400</c:v>
                </c:pt>
                <c:pt idx="685">
                  <c:v>30000000</c:v>
                </c:pt>
                <c:pt idx="686">
                  <c:v>22333333.333333332</c:v>
                </c:pt>
                <c:pt idx="687">
                  <c:v>30000000</c:v>
                </c:pt>
                <c:pt idx="688">
                  <c:v>27500000</c:v>
                </c:pt>
                <c:pt idx="689">
                  <c:v>25000000</c:v>
                </c:pt>
                <c:pt idx="690">
                  <c:v>23000000</c:v>
                </c:pt>
                <c:pt idx="691">
                  <c:v>30000000</c:v>
                </c:pt>
                <c:pt idx="692">
                  <c:v>10466666.666666666</c:v>
                </c:pt>
                <c:pt idx="693">
                  <c:v>30000000</c:v>
                </c:pt>
                <c:pt idx="694">
                  <c:v>18000000</c:v>
                </c:pt>
                <c:pt idx="695">
                  <c:v>60000000</c:v>
                </c:pt>
                <c:pt idx="696">
                  <c:v>21000000</c:v>
                </c:pt>
                <c:pt idx="697">
                  <c:v>22500000</c:v>
                </c:pt>
                <c:pt idx="698">
                  <c:v>18000000</c:v>
                </c:pt>
                <c:pt idx="699">
                  <c:v>17500000</c:v>
                </c:pt>
                <c:pt idx="700">
                  <c:v>30000000</c:v>
                </c:pt>
                <c:pt idx="701">
                  <c:v>24500000</c:v>
                </c:pt>
                <c:pt idx="702">
                  <c:v>25666666.666666668</c:v>
                </c:pt>
                <c:pt idx="703">
                  <c:v>12000000</c:v>
                </c:pt>
                <c:pt idx="704">
                  <c:v>29000000</c:v>
                </c:pt>
                <c:pt idx="705">
                  <c:v>24000000</c:v>
                </c:pt>
                <c:pt idx="706">
                  <c:v>16625000</c:v>
                </c:pt>
                <c:pt idx="707">
                  <c:v>12812500</c:v>
                </c:pt>
                <c:pt idx="708">
                  <c:v>18250000</c:v>
                </c:pt>
                <c:pt idx="709">
                  <c:v>28000000</c:v>
                </c:pt>
                <c:pt idx="710">
                  <c:v>26500000</c:v>
                </c:pt>
                <c:pt idx="711">
                  <c:v>27000000</c:v>
                </c:pt>
                <c:pt idx="712">
                  <c:v>16333333.333333334</c:v>
                </c:pt>
                <c:pt idx="713">
                  <c:v>26500000</c:v>
                </c:pt>
                <c:pt idx="714">
                  <c:v>21200000</c:v>
                </c:pt>
                <c:pt idx="715">
                  <c:v>11250000</c:v>
                </c:pt>
                <c:pt idx="716">
                  <c:v>10250000</c:v>
                </c:pt>
                <c:pt idx="717">
                  <c:v>20500000</c:v>
                </c:pt>
                <c:pt idx="718">
                  <c:v>24500000</c:v>
                </c:pt>
                <c:pt idx="719">
                  <c:v>22500000</c:v>
                </c:pt>
                <c:pt idx="720">
                  <c:v>20250000</c:v>
                </c:pt>
                <c:pt idx="721">
                  <c:v>13500000</c:v>
                </c:pt>
                <c:pt idx="722">
                  <c:v>10893000</c:v>
                </c:pt>
                <c:pt idx="723">
                  <c:v>17500000</c:v>
                </c:pt>
                <c:pt idx="724">
                  <c:v>27000000</c:v>
                </c:pt>
                <c:pt idx="725">
                  <c:v>22666666.666666668</c:v>
                </c:pt>
                <c:pt idx="726">
                  <c:v>28000000</c:v>
                </c:pt>
                <c:pt idx="727">
                  <c:v>15000000</c:v>
                </c:pt>
                <c:pt idx="728">
                  <c:v>42000000</c:v>
                </c:pt>
                <c:pt idx="729">
                  <c:v>26000000</c:v>
                </c:pt>
                <c:pt idx="730">
                  <c:v>22000000</c:v>
                </c:pt>
                <c:pt idx="731">
                  <c:v>25530000</c:v>
                </c:pt>
                <c:pt idx="732">
                  <c:v>14433333.333333334</c:v>
                </c:pt>
                <c:pt idx="733">
                  <c:v>17166666.666666668</c:v>
                </c:pt>
                <c:pt idx="734">
                  <c:v>25000000</c:v>
                </c:pt>
                <c:pt idx="735">
                  <c:v>26000000</c:v>
                </c:pt>
                <c:pt idx="736">
                  <c:v>15616666.666666666</c:v>
                </c:pt>
                <c:pt idx="737">
                  <c:v>17000000</c:v>
                </c:pt>
                <c:pt idx="738">
                  <c:v>16500000</c:v>
                </c:pt>
                <c:pt idx="739">
                  <c:v>16500000</c:v>
                </c:pt>
                <c:pt idx="740">
                  <c:v>19250000</c:v>
                </c:pt>
                <c:pt idx="741">
                  <c:v>23000000</c:v>
                </c:pt>
                <c:pt idx="742">
                  <c:v>25000000</c:v>
                </c:pt>
                <c:pt idx="743">
                  <c:v>25000000</c:v>
                </c:pt>
                <c:pt idx="744">
                  <c:v>25000000</c:v>
                </c:pt>
                <c:pt idx="745">
                  <c:v>22500000</c:v>
                </c:pt>
                <c:pt idx="746">
                  <c:v>12333333.333333334</c:v>
                </c:pt>
                <c:pt idx="747">
                  <c:v>25000000</c:v>
                </c:pt>
                <c:pt idx="748">
                  <c:v>25000000</c:v>
                </c:pt>
                <c:pt idx="749">
                  <c:v>15000000</c:v>
                </c:pt>
                <c:pt idx="750">
                  <c:v>25250000</c:v>
                </c:pt>
                <c:pt idx="751">
                  <c:v>30000000</c:v>
                </c:pt>
                <c:pt idx="752">
                  <c:v>21500000</c:v>
                </c:pt>
                <c:pt idx="753">
                  <c:v>25000000</c:v>
                </c:pt>
                <c:pt idx="754">
                  <c:v>25000000</c:v>
                </c:pt>
                <c:pt idx="755">
                  <c:v>22500000</c:v>
                </c:pt>
                <c:pt idx="756">
                  <c:v>18600000</c:v>
                </c:pt>
                <c:pt idx="757">
                  <c:v>23000000</c:v>
                </c:pt>
                <c:pt idx="758">
                  <c:v>25000000</c:v>
                </c:pt>
                <c:pt idx="759">
                  <c:v>19500000</c:v>
                </c:pt>
                <c:pt idx="760">
                  <c:v>25000000</c:v>
                </c:pt>
                <c:pt idx="761">
                  <c:v>25000000</c:v>
                </c:pt>
                <c:pt idx="762">
                  <c:v>25000000</c:v>
                </c:pt>
                <c:pt idx="763">
                  <c:v>10000000</c:v>
                </c:pt>
                <c:pt idx="764">
                  <c:v>25000000</c:v>
                </c:pt>
                <c:pt idx="765">
                  <c:v>25000000</c:v>
                </c:pt>
                <c:pt idx="766">
                  <c:v>12500000</c:v>
                </c:pt>
                <c:pt idx="767">
                  <c:v>8000000</c:v>
                </c:pt>
                <c:pt idx="768">
                  <c:v>22500000</c:v>
                </c:pt>
                <c:pt idx="769">
                  <c:v>25000000</c:v>
                </c:pt>
                <c:pt idx="770">
                  <c:v>19500000</c:v>
                </c:pt>
                <c:pt idx="771">
                  <c:v>19500000</c:v>
                </c:pt>
                <c:pt idx="772">
                  <c:v>25000000</c:v>
                </c:pt>
                <c:pt idx="773">
                  <c:v>14000000</c:v>
                </c:pt>
                <c:pt idx="774">
                  <c:v>21666666.666666668</c:v>
                </c:pt>
                <c:pt idx="775">
                  <c:v>12000000</c:v>
                </c:pt>
                <c:pt idx="776">
                  <c:v>15666666.666666666</c:v>
                </c:pt>
                <c:pt idx="777">
                  <c:v>25000000</c:v>
                </c:pt>
                <c:pt idx="778">
                  <c:v>16750000</c:v>
                </c:pt>
                <c:pt idx="779">
                  <c:v>15000000</c:v>
                </c:pt>
                <c:pt idx="780">
                  <c:v>10750000</c:v>
                </c:pt>
                <c:pt idx="781">
                  <c:v>25000000</c:v>
                </c:pt>
                <c:pt idx="782">
                  <c:v>13500000</c:v>
                </c:pt>
                <c:pt idx="783">
                  <c:v>15000000</c:v>
                </c:pt>
                <c:pt idx="784">
                  <c:v>25000000</c:v>
                </c:pt>
                <c:pt idx="785">
                  <c:v>17666666.666666668</c:v>
                </c:pt>
                <c:pt idx="786">
                  <c:v>8200000</c:v>
                </c:pt>
                <c:pt idx="787">
                  <c:v>24000000</c:v>
                </c:pt>
                <c:pt idx="788">
                  <c:v>15341666.666666666</c:v>
                </c:pt>
                <c:pt idx="789">
                  <c:v>25000000</c:v>
                </c:pt>
                <c:pt idx="790">
                  <c:v>13500000</c:v>
                </c:pt>
                <c:pt idx="791">
                  <c:v>16250000</c:v>
                </c:pt>
                <c:pt idx="792">
                  <c:v>15666666.666666666</c:v>
                </c:pt>
                <c:pt idx="793">
                  <c:v>14000000</c:v>
                </c:pt>
                <c:pt idx="794">
                  <c:v>24000000</c:v>
                </c:pt>
                <c:pt idx="795">
                  <c:v>28000000</c:v>
                </c:pt>
                <c:pt idx="796">
                  <c:v>24000000</c:v>
                </c:pt>
                <c:pt idx="797">
                  <c:v>18500000</c:v>
                </c:pt>
                <c:pt idx="798">
                  <c:v>25000000</c:v>
                </c:pt>
                <c:pt idx="799">
                  <c:v>23000000</c:v>
                </c:pt>
                <c:pt idx="800">
                  <c:v>23000000</c:v>
                </c:pt>
                <c:pt idx="801">
                  <c:v>23000000</c:v>
                </c:pt>
                <c:pt idx="802">
                  <c:v>23000000</c:v>
                </c:pt>
                <c:pt idx="803">
                  <c:v>17715000</c:v>
                </c:pt>
                <c:pt idx="804">
                  <c:v>11000000</c:v>
                </c:pt>
                <c:pt idx="805">
                  <c:v>9366666.666666666</c:v>
                </c:pt>
                <c:pt idx="806">
                  <c:v>22500000</c:v>
                </c:pt>
                <c:pt idx="807">
                  <c:v>19500000</c:v>
                </c:pt>
                <c:pt idx="808">
                  <c:v>22000000</c:v>
                </c:pt>
                <c:pt idx="809">
                  <c:v>22000000</c:v>
                </c:pt>
                <c:pt idx="810">
                  <c:v>30000000</c:v>
                </c:pt>
                <c:pt idx="811">
                  <c:v>16000000</c:v>
                </c:pt>
                <c:pt idx="812">
                  <c:v>21000000</c:v>
                </c:pt>
                <c:pt idx="813">
                  <c:v>23500000</c:v>
                </c:pt>
                <c:pt idx="814">
                  <c:v>11500000</c:v>
                </c:pt>
                <c:pt idx="815">
                  <c:v>25000000</c:v>
                </c:pt>
                <c:pt idx="816">
                  <c:v>22000000</c:v>
                </c:pt>
                <c:pt idx="817">
                  <c:v>2000000</c:v>
                </c:pt>
                <c:pt idx="818">
                  <c:v>22000000</c:v>
                </c:pt>
                <c:pt idx="819">
                  <c:v>20700000</c:v>
                </c:pt>
                <c:pt idx="820">
                  <c:v>16000000</c:v>
                </c:pt>
                <c:pt idx="821">
                  <c:v>17333333.333333332</c:v>
                </c:pt>
                <c:pt idx="822">
                  <c:v>17000000</c:v>
                </c:pt>
                <c:pt idx="823">
                  <c:v>21000000</c:v>
                </c:pt>
                <c:pt idx="824">
                  <c:v>21000000</c:v>
                </c:pt>
                <c:pt idx="825">
                  <c:v>20000000</c:v>
                </c:pt>
                <c:pt idx="826">
                  <c:v>21000000</c:v>
                </c:pt>
                <c:pt idx="827">
                  <c:v>35000000</c:v>
                </c:pt>
                <c:pt idx="828">
                  <c:v>20000000</c:v>
                </c:pt>
                <c:pt idx="829">
                  <c:v>20000000</c:v>
                </c:pt>
                <c:pt idx="830">
                  <c:v>13333333.333333334</c:v>
                </c:pt>
                <c:pt idx="831">
                  <c:v>20000000</c:v>
                </c:pt>
                <c:pt idx="832">
                  <c:v>13250000</c:v>
                </c:pt>
                <c:pt idx="833">
                  <c:v>20000000</c:v>
                </c:pt>
                <c:pt idx="834">
                  <c:v>16500000</c:v>
                </c:pt>
                <c:pt idx="835">
                  <c:v>20000000</c:v>
                </c:pt>
                <c:pt idx="836">
                  <c:v>20000000</c:v>
                </c:pt>
                <c:pt idx="837">
                  <c:v>10100000</c:v>
                </c:pt>
                <c:pt idx="838">
                  <c:v>20000000</c:v>
                </c:pt>
                <c:pt idx="839">
                  <c:v>20000000</c:v>
                </c:pt>
                <c:pt idx="840">
                  <c:v>30000000</c:v>
                </c:pt>
                <c:pt idx="841">
                  <c:v>10250000</c:v>
                </c:pt>
                <c:pt idx="842">
                  <c:v>15000000</c:v>
                </c:pt>
                <c:pt idx="843">
                  <c:v>13166666.666666666</c:v>
                </c:pt>
                <c:pt idx="844">
                  <c:v>20000000</c:v>
                </c:pt>
                <c:pt idx="845">
                  <c:v>20000000</c:v>
                </c:pt>
                <c:pt idx="846">
                  <c:v>27500000</c:v>
                </c:pt>
                <c:pt idx="847">
                  <c:v>19000000</c:v>
                </c:pt>
                <c:pt idx="848">
                  <c:v>20000000</c:v>
                </c:pt>
                <c:pt idx="849">
                  <c:v>27000000</c:v>
                </c:pt>
                <c:pt idx="850">
                  <c:v>14250000</c:v>
                </c:pt>
                <c:pt idx="851">
                  <c:v>20000000</c:v>
                </c:pt>
                <c:pt idx="852">
                  <c:v>20000000</c:v>
                </c:pt>
                <c:pt idx="853">
                  <c:v>18500000</c:v>
                </c:pt>
                <c:pt idx="854">
                  <c:v>6666666.666666667</c:v>
                </c:pt>
                <c:pt idx="855">
                  <c:v>20000000</c:v>
                </c:pt>
                <c:pt idx="856">
                  <c:v>10000000</c:v>
                </c:pt>
                <c:pt idx="857">
                  <c:v>806947</c:v>
                </c:pt>
                <c:pt idx="858">
                  <c:v>13666666.666666666</c:v>
                </c:pt>
                <c:pt idx="859">
                  <c:v>14000000</c:v>
                </c:pt>
                <c:pt idx="860">
                  <c:v>12666666.666666666</c:v>
                </c:pt>
                <c:pt idx="861">
                  <c:v>20000000</c:v>
                </c:pt>
                <c:pt idx="862">
                  <c:v>20000000</c:v>
                </c:pt>
                <c:pt idx="863">
                  <c:v>15000000</c:v>
                </c:pt>
                <c:pt idx="864">
                  <c:v>35000000</c:v>
                </c:pt>
                <c:pt idx="865">
                  <c:v>20000000</c:v>
                </c:pt>
                <c:pt idx="866">
                  <c:v>16500000</c:v>
                </c:pt>
                <c:pt idx="867">
                  <c:v>16000000</c:v>
                </c:pt>
                <c:pt idx="868">
                  <c:v>20000000</c:v>
                </c:pt>
                <c:pt idx="869">
                  <c:v>20000000</c:v>
                </c:pt>
                <c:pt idx="870">
                  <c:v>20000000</c:v>
                </c:pt>
                <c:pt idx="871">
                  <c:v>20000000</c:v>
                </c:pt>
                <c:pt idx="872">
                  <c:v>20000000</c:v>
                </c:pt>
                <c:pt idx="873">
                  <c:v>20000000</c:v>
                </c:pt>
                <c:pt idx="874">
                  <c:v>14000000</c:v>
                </c:pt>
                <c:pt idx="875">
                  <c:v>20000000</c:v>
                </c:pt>
                <c:pt idx="876">
                  <c:v>20000000</c:v>
                </c:pt>
                <c:pt idx="877">
                  <c:v>15500000</c:v>
                </c:pt>
                <c:pt idx="878">
                  <c:v>9640000</c:v>
                </c:pt>
                <c:pt idx="879">
                  <c:v>11650000</c:v>
                </c:pt>
                <c:pt idx="880">
                  <c:v>20000000</c:v>
                </c:pt>
                <c:pt idx="881">
                  <c:v>10833333.333333334</c:v>
                </c:pt>
                <c:pt idx="882">
                  <c:v>20000000</c:v>
                </c:pt>
                <c:pt idx="883">
                  <c:v>16750000</c:v>
                </c:pt>
                <c:pt idx="884">
                  <c:v>20000000</c:v>
                </c:pt>
                <c:pt idx="885">
                  <c:v>21000000</c:v>
                </c:pt>
                <c:pt idx="886">
                  <c:v>20000000</c:v>
                </c:pt>
                <c:pt idx="887">
                  <c:v>20000000</c:v>
                </c:pt>
                <c:pt idx="888">
                  <c:v>20000000</c:v>
                </c:pt>
                <c:pt idx="889">
                  <c:v>20000000</c:v>
                </c:pt>
                <c:pt idx="890">
                  <c:v>1613759949</c:v>
                </c:pt>
                <c:pt idx="891">
                  <c:v>20000000</c:v>
                </c:pt>
                <c:pt idx="892">
                  <c:v>22000000</c:v>
                </c:pt>
                <c:pt idx="893">
                  <c:v>22500000</c:v>
                </c:pt>
                <c:pt idx="894">
                  <c:v>19000000</c:v>
                </c:pt>
                <c:pt idx="895">
                  <c:v>19000000</c:v>
                </c:pt>
                <c:pt idx="896">
                  <c:v>13500000</c:v>
                </c:pt>
                <c:pt idx="897">
                  <c:v>23000000</c:v>
                </c:pt>
                <c:pt idx="898">
                  <c:v>19000000</c:v>
                </c:pt>
                <c:pt idx="899">
                  <c:v>16266666.666666666</c:v>
                </c:pt>
                <c:pt idx="900">
                  <c:v>19000000</c:v>
                </c:pt>
                <c:pt idx="901">
                  <c:v>7000000</c:v>
                </c:pt>
                <c:pt idx="902">
                  <c:v>18500000</c:v>
                </c:pt>
                <c:pt idx="903">
                  <c:v>16000000</c:v>
                </c:pt>
                <c:pt idx="904">
                  <c:v>12500000</c:v>
                </c:pt>
                <c:pt idx="905">
                  <c:v>20000000</c:v>
                </c:pt>
                <c:pt idx="906">
                  <c:v>18000000</c:v>
                </c:pt>
                <c:pt idx="907">
                  <c:v>11666666.666666666</c:v>
                </c:pt>
                <c:pt idx="908">
                  <c:v>18000000</c:v>
                </c:pt>
                <c:pt idx="909">
                  <c:v>16500000</c:v>
                </c:pt>
                <c:pt idx="910">
                  <c:v>18000000</c:v>
                </c:pt>
                <c:pt idx="911">
                  <c:v>18000000</c:v>
                </c:pt>
                <c:pt idx="912">
                  <c:v>13500000</c:v>
                </c:pt>
                <c:pt idx="913">
                  <c:v>11666666.666666666</c:v>
                </c:pt>
                <c:pt idx="914">
                  <c:v>13500000</c:v>
                </c:pt>
                <c:pt idx="915">
                  <c:v>18000000</c:v>
                </c:pt>
                <c:pt idx="916">
                  <c:v>18000000</c:v>
                </c:pt>
                <c:pt idx="917">
                  <c:v>16000000</c:v>
                </c:pt>
                <c:pt idx="918">
                  <c:v>18000000</c:v>
                </c:pt>
                <c:pt idx="919">
                  <c:v>18000000</c:v>
                </c:pt>
                <c:pt idx="920">
                  <c:v>18000000</c:v>
                </c:pt>
                <c:pt idx="921">
                  <c:v>20000000</c:v>
                </c:pt>
                <c:pt idx="922">
                  <c:v>11000000</c:v>
                </c:pt>
                <c:pt idx="923">
                  <c:v>18000000</c:v>
                </c:pt>
                <c:pt idx="924">
                  <c:v>11966666.666666666</c:v>
                </c:pt>
                <c:pt idx="925">
                  <c:v>2700000</c:v>
                </c:pt>
                <c:pt idx="926">
                  <c:v>11350000</c:v>
                </c:pt>
                <c:pt idx="927">
                  <c:v>14000000</c:v>
                </c:pt>
                <c:pt idx="928">
                  <c:v>17500000</c:v>
                </c:pt>
                <c:pt idx="929">
                  <c:v>17500000</c:v>
                </c:pt>
                <c:pt idx="930">
                  <c:v>13500000</c:v>
                </c:pt>
                <c:pt idx="931">
                  <c:v>11750000</c:v>
                </c:pt>
                <c:pt idx="932">
                  <c:v>17500000</c:v>
                </c:pt>
                <c:pt idx="933">
                  <c:v>17000000</c:v>
                </c:pt>
                <c:pt idx="934">
                  <c:v>17000000</c:v>
                </c:pt>
                <c:pt idx="935">
                  <c:v>17000000</c:v>
                </c:pt>
                <c:pt idx="936">
                  <c:v>15500000</c:v>
                </c:pt>
                <c:pt idx="937">
                  <c:v>17000000</c:v>
                </c:pt>
                <c:pt idx="938">
                  <c:v>17000000</c:v>
                </c:pt>
                <c:pt idx="939">
                  <c:v>17000000</c:v>
                </c:pt>
                <c:pt idx="940">
                  <c:v>16000000</c:v>
                </c:pt>
                <c:pt idx="941">
                  <c:v>4000000</c:v>
                </c:pt>
                <c:pt idx="942">
                  <c:v>17000000</c:v>
                </c:pt>
                <c:pt idx="943">
                  <c:v>17000000</c:v>
                </c:pt>
                <c:pt idx="944">
                  <c:v>17000000</c:v>
                </c:pt>
                <c:pt idx="945">
                  <c:v>10100000</c:v>
                </c:pt>
                <c:pt idx="946">
                  <c:v>17000000</c:v>
                </c:pt>
                <c:pt idx="947">
                  <c:v>17000000</c:v>
                </c:pt>
                <c:pt idx="948">
                  <c:v>17000000</c:v>
                </c:pt>
                <c:pt idx="949">
                  <c:v>17000000</c:v>
                </c:pt>
                <c:pt idx="950">
                  <c:v>13250000</c:v>
                </c:pt>
                <c:pt idx="951">
                  <c:v>10400000</c:v>
                </c:pt>
                <c:pt idx="952">
                  <c:v>16500000</c:v>
                </c:pt>
                <c:pt idx="953">
                  <c:v>11500000</c:v>
                </c:pt>
                <c:pt idx="954">
                  <c:v>11500000</c:v>
                </c:pt>
                <c:pt idx="955">
                  <c:v>16000000</c:v>
                </c:pt>
                <c:pt idx="956">
                  <c:v>15000000</c:v>
                </c:pt>
                <c:pt idx="957">
                  <c:v>18500000</c:v>
                </c:pt>
                <c:pt idx="958">
                  <c:v>16000000</c:v>
                </c:pt>
                <c:pt idx="959">
                  <c:v>16000000</c:v>
                </c:pt>
                <c:pt idx="960">
                  <c:v>10500000</c:v>
                </c:pt>
                <c:pt idx="961">
                  <c:v>16500000</c:v>
                </c:pt>
                <c:pt idx="962">
                  <c:v>12666666.666666666</c:v>
                </c:pt>
                <c:pt idx="963">
                  <c:v>16000000</c:v>
                </c:pt>
                <c:pt idx="964">
                  <c:v>16000000</c:v>
                </c:pt>
                <c:pt idx="965">
                  <c:v>16000000</c:v>
                </c:pt>
                <c:pt idx="966">
                  <c:v>15500000</c:v>
                </c:pt>
                <c:pt idx="967">
                  <c:v>16000000</c:v>
                </c:pt>
                <c:pt idx="968">
                  <c:v>15000000</c:v>
                </c:pt>
                <c:pt idx="969">
                  <c:v>15000000</c:v>
                </c:pt>
                <c:pt idx="970">
                  <c:v>16000000</c:v>
                </c:pt>
                <c:pt idx="971">
                  <c:v>16000000</c:v>
                </c:pt>
                <c:pt idx="972">
                  <c:v>9420000</c:v>
                </c:pt>
                <c:pt idx="973">
                  <c:v>16000000</c:v>
                </c:pt>
                <c:pt idx="974">
                  <c:v>15000000</c:v>
                </c:pt>
                <c:pt idx="975">
                  <c:v>13000000</c:v>
                </c:pt>
                <c:pt idx="976">
                  <c:v>15500000</c:v>
                </c:pt>
                <c:pt idx="977">
                  <c:v>15600000</c:v>
                </c:pt>
                <c:pt idx="978">
                  <c:v>15500000</c:v>
                </c:pt>
                <c:pt idx="979">
                  <c:v>15300000</c:v>
                </c:pt>
                <c:pt idx="980">
                  <c:v>15500000</c:v>
                </c:pt>
                <c:pt idx="981">
                  <c:v>22150000</c:v>
                </c:pt>
                <c:pt idx="982">
                  <c:v>20000000</c:v>
                </c:pt>
                <c:pt idx="983">
                  <c:v>15500000</c:v>
                </c:pt>
                <c:pt idx="984">
                  <c:v>17000000</c:v>
                </c:pt>
                <c:pt idx="985">
                  <c:v>17000000</c:v>
                </c:pt>
                <c:pt idx="986">
                  <c:v>15000000</c:v>
                </c:pt>
                <c:pt idx="987">
                  <c:v>15000000</c:v>
                </c:pt>
                <c:pt idx="988">
                  <c:v>16000000</c:v>
                </c:pt>
                <c:pt idx="989">
                  <c:v>8000000</c:v>
                </c:pt>
                <c:pt idx="990">
                  <c:v>15000000</c:v>
                </c:pt>
                <c:pt idx="991">
                  <c:v>7875000</c:v>
                </c:pt>
                <c:pt idx="992">
                  <c:v>15000000</c:v>
                </c:pt>
                <c:pt idx="993">
                  <c:v>15000000</c:v>
                </c:pt>
                <c:pt idx="994">
                  <c:v>13750000</c:v>
                </c:pt>
                <c:pt idx="995">
                  <c:v>8933333.333333334</c:v>
                </c:pt>
                <c:pt idx="996">
                  <c:v>15000000</c:v>
                </c:pt>
                <c:pt idx="997">
                  <c:v>15000000</c:v>
                </c:pt>
                <c:pt idx="998">
                  <c:v>11000000</c:v>
                </c:pt>
                <c:pt idx="999">
                  <c:v>15000000</c:v>
                </c:pt>
                <c:pt idx="1000">
                  <c:v>15000000</c:v>
                </c:pt>
                <c:pt idx="1001">
                  <c:v>13500000</c:v>
                </c:pt>
                <c:pt idx="1002">
                  <c:v>10750000</c:v>
                </c:pt>
                <c:pt idx="1003">
                  <c:v>15000000</c:v>
                </c:pt>
                <c:pt idx="1004">
                  <c:v>14000000</c:v>
                </c:pt>
                <c:pt idx="1005">
                  <c:v>20000000</c:v>
                </c:pt>
                <c:pt idx="1006">
                  <c:v>15000000</c:v>
                </c:pt>
                <c:pt idx="1007">
                  <c:v>15000000</c:v>
                </c:pt>
                <c:pt idx="1008">
                  <c:v>9250000</c:v>
                </c:pt>
                <c:pt idx="1009">
                  <c:v>15000000</c:v>
                </c:pt>
                <c:pt idx="1010">
                  <c:v>11500000</c:v>
                </c:pt>
                <c:pt idx="1011">
                  <c:v>15000000</c:v>
                </c:pt>
                <c:pt idx="1012">
                  <c:v>14500000</c:v>
                </c:pt>
                <c:pt idx="1013">
                  <c:v>15000000</c:v>
                </c:pt>
                <c:pt idx="1014">
                  <c:v>15000000</c:v>
                </c:pt>
                <c:pt idx="1015">
                  <c:v>9750000</c:v>
                </c:pt>
                <c:pt idx="1016">
                  <c:v>15000000</c:v>
                </c:pt>
                <c:pt idx="1017">
                  <c:v>19166666.666666668</c:v>
                </c:pt>
                <c:pt idx="1018">
                  <c:v>15000000</c:v>
                </c:pt>
                <c:pt idx="1019">
                  <c:v>15000000</c:v>
                </c:pt>
                <c:pt idx="1020">
                  <c:v>15000000</c:v>
                </c:pt>
                <c:pt idx="1021">
                  <c:v>15000000</c:v>
                </c:pt>
                <c:pt idx="1022">
                  <c:v>11500000</c:v>
                </c:pt>
                <c:pt idx="1023">
                  <c:v>11860000</c:v>
                </c:pt>
                <c:pt idx="1024">
                  <c:v>9000000</c:v>
                </c:pt>
                <c:pt idx="1025">
                  <c:v>20000000</c:v>
                </c:pt>
                <c:pt idx="1026">
                  <c:v>15000000</c:v>
                </c:pt>
                <c:pt idx="1027">
                  <c:v>15000000</c:v>
                </c:pt>
                <c:pt idx="1028">
                  <c:v>15000000</c:v>
                </c:pt>
                <c:pt idx="1029">
                  <c:v>8975000</c:v>
                </c:pt>
                <c:pt idx="1030">
                  <c:v>15000000</c:v>
                </c:pt>
                <c:pt idx="1031">
                  <c:v>13250000</c:v>
                </c:pt>
                <c:pt idx="1032">
                  <c:v>15000000</c:v>
                </c:pt>
                <c:pt idx="1033">
                  <c:v>20000000</c:v>
                </c:pt>
                <c:pt idx="1034">
                  <c:v>13500000</c:v>
                </c:pt>
                <c:pt idx="1035">
                  <c:v>7100000</c:v>
                </c:pt>
                <c:pt idx="1036">
                  <c:v>15000000</c:v>
                </c:pt>
                <c:pt idx="1037">
                  <c:v>15000000</c:v>
                </c:pt>
                <c:pt idx="1038">
                  <c:v>6000000</c:v>
                </c:pt>
                <c:pt idx="1039">
                  <c:v>15000000</c:v>
                </c:pt>
                <c:pt idx="1040">
                  <c:v>15000000</c:v>
                </c:pt>
                <c:pt idx="1041">
                  <c:v>300000000</c:v>
                </c:pt>
                <c:pt idx="1042">
                  <c:v>15000000</c:v>
                </c:pt>
                <c:pt idx="1043">
                  <c:v>15000000</c:v>
                </c:pt>
                <c:pt idx="1044">
                  <c:v>15133333.333333334</c:v>
                </c:pt>
                <c:pt idx="1045">
                  <c:v>15000000</c:v>
                </c:pt>
                <c:pt idx="1046">
                  <c:v>14800000</c:v>
                </c:pt>
                <c:pt idx="1047">
                  <c:v>10000000</c:v>
                </c:pt>
                <c:pt idx="1048">
                  <c:v>11466666.666666666</c:v>
                </c:pt>
                <c:pt idx="1049">
                  <c:v>15800000</c:v>
                </c:pt>
                <c:pt idx="1050">
                  <c:v>12000000</c:v>
                </c:pt>
                <c:pt idx="1051">
                  <c:v>10000000</c:v>
                </c:pt>
                <c:pt idx="1052">
                  <c:v>8750000</c:v>
                </c:pt>
                <c:pt idx="1053">
                  <c:v>14000000</c:v>
                </c:pt>
                <c:pt idx="1054">
                  <c:v>12000000</c:v>
                </c:pt>
                <c:pt idx="1055">
                  <c:v>8750000</c:v>
                </c:pt>
                <c:pt idx="1056">
                  <c:v>11000000</c:v>
                </c:pt>
                <c:pt idx="1057">
                  <c:v>14000000</c:v>
                </c:pt>
                <c:pt idx="1058">
                  <c:v>14000000</c:v>
                </c:pt>
                <c:pt idx="1059">
                  <c:v>13850000</c:v>
                </c:pt>
                <c:pt idx="1060">
                  <c:v>16500000</c:v>
                </c:pt>
                <c:pt idx="1061">
                  <c:v>14000000</c:v>
                </c:pt>
                <c:pt idx="1062">
                  <c:v>14000000</c:v>
                </c:pt>
                <c:pt idx="1063">
                  <c:v>7600000</c:v>
                </c:pt>
                <c:pt idx="1064">
                  <c:v>11000000</c:v>
                </c:pt>
                <c:pt idx="1065">
                  <c:v>12000000</c:v>
                </c:pt>
                <c:pt idx="1066">
                  <c:v>13000000</c:v>
                </c:pt>
                <c:pt idx="1067">
                  <c:v>13000000</c:v>
                </c:pt>
                <c:pt idx="1068">
                  <c:v>8200000</c:v>
                </c:pt>
                <c:pt idx="1069">
                  <c:v>13000000</c:v>
                </c:pt>
                <c:pt idx="1070">
                  <c:v>9300000</c:v>
                </c:pt>
                <c:pt idx="1071">
                  <c:v>13000000</c:v>
                </c:pt>
                <c:pt idx="1072">
                  <c:v>13000000</c:v>
                </c:pt>
                <c:pt idx="1073">
                  <c:v>13000000</c:v>
                </c:pt>
                <c:pt idx="1074">
                  <c:v>7850000</c:v>
                </c:pt>
                <c:pt idx="1075">
                  <c:v>15000000</c:v>
                </c:pt>
                <c:pt idx="1076">
                  <c:v>3750000</c:v>
                </c:pt>
                <c:pt idx="1077">
                  <c:v>5100000</c:v>
                </c:pt>
                <c:pt idx="1078">
                  <c:v>12000000</c:v>
                </c:pt>
                <c:pt idx="1079">
                  <c:v>13000000</c:v>
                </c:pt>
                <c:pt idx="1080">
                  <c:v>13000000</c:v>
                </c:pt>
                <c:pt idx="1081">
                  <c:v>7670000</c:v>
                </c:pt>
                <c:pt idx="1082">
                  <c:v>13000000</c:v>
                </c:pt>
                <c:pt idx="1083">
                  <c:v>13000000</c:v>
                </c:pt>
                <c:pt idx="1084">
                  <c:v>13000000</c:v>
                </c:pt>
                <c:pt idx="1085">
                  <c:v>13000000</c:v>
                </c:pt>
                <c:pt idx="1086">
                  <c:v>6502250</c:v>
                </c:pt>
                <c:pt idx="1087">
                  <c:v>100000000</c:v>
                </c:pt>
                <c:pt idx="1088">
                  <c:v>13000000</c:v>
                </c:pt>
                <c:pt idx="1089">
                  <c:v>13000000</c:v>
                </c:pt>
                <c:pt idx="1090">
                  <c:v>3000000</c:v>
                </c:pt>
                <c:pt idx="1091">
                  <c:v>13000000</c:v>
                </c:pt>
                <c:pt idx="1092">
                  <c:v>12620000</c:v>
                </c:pt>
                <c:pt idx="1093">
                  <c:v>13000000</c:v>
                </c:pt>
                <c:pt idx="1094">
                  <c:v>16000000</c:v>
                </c:pt>
                <c:pt idx="1095">
                  <c:v>12500000</c:v>
                </c:pt>
                <c:pt idx="1096">
                  <c:v>12500000</c:v>
                </c:pt>
                <c:pt idx="1097">
                  <c:v>15000000</c:v>
                </c:pt>
                <c:pt idx="1098">
                  <c:v>10500000</c:v>
                </c:pt>
                <c:pt idx="1099">
                  <c:v>11000000</c:v>
                </c:pt>
                <c:pt idx="1100">
                  <c:v>12800000</c:v>
                </c:pt>
                <c:pt idx="1101">
                  <c:v>12500000</c:v>
                </c:pt>
                <c:pt idx="1102">
                  <c:v>9600000</c:v>
                </c:pt>
                <c:pt idx="1103">
                  <c:v>12000000</c:v>
                </c:pt>
                <c:pt idx="1104">
                  <c:v>12000000</c:v>
                </c:pt>
                <c:pt idx="1105">
                  <c:v>10000000</c:v>
                </c:pt>
                <c:pt idx="1106">
                  <c:v>10000000</c:v>
                </c:pt>
                <c:pt idx="1107">
                  <c:v>12000000</c:v>
                </c:pt>
                <c:pt idx="1108">
                  <c:v>8000000</c:v>
                </c:pt>
                <c:pt idx="1109">
                  <c:v>12000000</c:v>
                </c:pt>
                <c:pt idx="1110">
                  <c:v>12000000</c:v>
                </c:pt>
                <c:pt idx="1111">
                  <c:v>12000000</c:v>
                </c:pt>
                <c:pt idx="1112">
                  <c:v>12000000</c:v>
                </c:pt>
                <c:pt idx="1113">
                  <c:v>12000000</c:v>
                </c:pt>
                <c:pt idx="1114">
                  <c:v>7250000</c:v>
                </c:pt>
                <c:pt idx="1115">
                  <c:v>13000000</c:v>
                </c:pt>
                <c:pt idx="1116">
                  <c:v>12000000</c:v>
                </c:pt>
                <c:pt idx="1117">
                  <c:v>12000000</c:v>
                </c:pt>
                <c:pt idx="1118">
                  <c:v>12000000</c:v>
                </c:pt>
                <c:pt idx="1119">
                  <c:v>12000000</c:v>
                </c:pt>
                <c:pt idx="1120">
                  <c:v>10000000</c:v>
                </c:pt>
                <c:pt idx="1121">
                  <c:v>9000000</c:v>
                </c:pt>
                <c:pt idx="1122">
                  <c:v>7333333.333333333</c:v>
                </c:pt>
                <c:pt idx="1123">
                  <c:v>9166666.666666666</c:v>
                </c:pt>
                <c:pt idx="1124">
                  <c:v>12000000</c:v>
                </c:pt>
                <c:pt idx="1125">
                  <c:v>12000000</c:v>
                </c:pt>
                <c:pt idx="1126">
                  <c:v>12000000</c:v>
                </c:pt>
                <c:pt idx="1127">
                  <c:v>9200000</c:v>
                </c:pt>
                <c:pt idx="1128">
                  <c:v>12000000</c:v>
                </c:pt>
                <c:pt idx="1129">
                  <c:v>1405000000</c:v>
                </c:pt>
                <c:pt idx="1130">
                  <c:v>12000000</c:v>
                </c:pt>
                <c:pt idx="1131">
                  <c:v>12000000</c:v>
                </c:pt>
                <c:pt idx="1132">
                  <c:v>10000000</c:v>
                </c:pt>
                <c:pt idx="1133">
                  <c:v>7350000</c:v>
                </c:pt>
                <c:pt idx="1134">
                  <c:v>2500000000</c:v>
                </c:pt>
                <c:pt idx="1135">
                  <c:v>12000000</c:v>
                </c:pt>
                <c:pt idx="1136">
                  <c:v>12000000</c:v>
                </c:pt>
                <c:pt idx="1137">
                  <c:v>12000000</c:v>
                </c:pt>
                <c:pt idx="1138">
                  <c:v>6950000</c:v>
                </c:pt>
                <c:pt idx="1139">
                  <c:v>11500000</c:v>
                </c:pt>
                <c:pt idx="1140">
                  <c:v>11000000</c:v>
                </c:pt>
                <c:pt idx="1141">
                  <c:v>11000000</c:v>
                </c:pt>
                <c:pt idx="1142">
                  <c:v>11000000</c:v>
                </c:pt>
                <c:pt idx="1143">
                  <c:v>11000000</c:v>
                </c:pt>
                <c:pt idx="1144">
                  <c:v>11000000</c:v>
                </c:pt>
                <c:pt idx="1145">
                  <c:v>11000000</c:v>
                </c:pt>
                <c:pt idx="1146">
                  <c:v>11000000</c:v>
                </c:pt>
                <c:pt idx="1147">
                  <c:v>11000000</c:v>
                </c:pt>
                <c:pt idx="1148">
                  <c:v>8700000</c:v>
                </c:pt>
                <c:pt idx="1149">
                  <c:v>11000000</c:v>
                </c:pt>
                <c:pt idx="1150">
                  <c:v>17000000</c:v>
                </c:pt>
                <c:pt idx="1151">
                  <c:v>5000000</c:v>
                </c:pt>
                <c:pt idx="1152">
                  <c:v>11000000</c:v>
                </c:pt>
                <c:pt idx="1153">
                  <c:v>11000000</c:v>
                </c:pt>
                <c:pt idx="1154">
                  <c:v>10800000</c:v>
                </c:pt>
                <c:pt idx="1155">
                  <c:v>15000000</c:v>
                </c:pt>
                <c:pt idx="1156">
                  <c:v>356000000</c:v>
                </c:pt>
                <c:pt idx="1157">
                  <c:v>7000000</c:v>
                </c:pt>
                <c:pt idx="1158">
                  <c:v>8100000</c:v>
                </c:pt>
                <c:pt idx="1159">
                  <c:v>10000000</c:v>
                </c:pt>
                <c:pt idx="1160">
                  <c:v>10500000</c:v>
                </c:pt>
                <c:pt idx="1161">
                  <c:v>10818775</c:v>
                </c:pt>
                <c:pt idx="1162">
                  <c:v>8125000</c:v>
                </c:pt>
                <c:pt idx="1163">
                  <c:v>7333333.333333333</c:v>
                </c:pt>
                <c:pt idx="1164">
                  <c:v>10000000</c:v>
                </c:pt>
                <c:pt idx="1165">
                  <c:v>23000000</c:v>
                </c:pt>
                <c:pt idx="1166">
                  <c:v>20000000</c:v>
                </c:pt>
                <c:pt idx="1167">
                  <c:v>10000000</c:v>
                </c:pt>
                <c:pt idx="1168">
                  <c:v>10000000</c:v>
                </c:pt>
                <c:pt idx="1169">
                  <c:v>5600000</c:v>
                </c:pt>
                <c:pt idx="1170">
                  <c:v>10000000</c:v>
                </c:pt>
                <c:pt idx="1171">
                  <c:v>17000000</c:v>
                </c:pt>
                <c:pt idx="1172">
                  <c:v>12000000</c:v>
                </c:pt>
                <c:pt idx="1173">
                  <c:v>10000000</c:v>
                </c:pt>
                <c:pt idx="1174">
                  <c:v>11800000</c:v>
                </c:pt>
                <c:pt idx="1175">
                  <c:v>10000000</c:v>
                </c:pt>
                <c:pt idx="1176">
                  <c:v>10000000</c:v>
                </c:pt>
                <c:pt idx="1177">
                  <c:v>10000000</c:v>
                </c:pt>
                <c:pt idx="1178">
                  <c:v>12600000</c:v>
                </c:pt>
                <c:pt idx="1179">
                  <c:v>10000000</c:v>
                </c:pt>
                <c:pt idx="1180">
                  <c:v>3855000</c:v>
                </c:pt>
                <c:pt idx="1181">
                  <c:v>3000000</c:v>
                </c:pt>
                <c:pt idx="1182">
                  <c:v>10000000</c:v>
                </c:pt>
                <c:pt idx="1183">
                  <c:v>5000000</c:v>
                </c:pt>
                <c:pt idx="1184">
                  <c:v>10000000</c:v>
                </c:pt>
                <c:pt idx="1185">
                  <c:v>10000000</c:v>
                </c:pt>
                <c:pt idx="1186">
                  <c:v>10000000</c:v>
                </c:pt>
                <c:pt idx="1187">
                  <c:v>10000000</c:v>
                </c:pt>
                <c:pt idx="1188">
                  <c:v>10000000</c:v>
                </c:pt>
                <c:pt idx="1189">
                  <c:v>7500000</c:v>
                </c:pt>
                <c:pt idx="1190">
                  <c:v>10000000</c:v>
                </c:pt>
                <c:pt idx="1191">
                  <c:v>10000000</c:v>
                </c:pt>
                <c:pt idx="1192">
                  <c:v>10000000</c:v>
                </c:pt>
                <c:pt idx="1193">
                  <c:v>10000000</c:v>
                </c:pt>
                <c:pt idx="1194">
                  <c:v>10000000</c:v>
                </c:pt>
                <c:pt idx="1195">
                  <c:v>16000000</c:v>
                </c:pt>
                <c:pt idx="1196">
                  <c:v>10000000</c:v>
                </c:pt>
                <c:pt idx="1197">
                  <c:v>5671666.666666667</c:v>
                </c:pt>
                <c:pt idx="1198">
                  <c:v>10000000</c:v>
                </c:pt>
                <c:pt idx="1199">
                  <c:v>10000000</c:v>
                </c:pt>
                <c:pt idx="1200">
                  <c:v>11500000</c:v>
                </c:pt>
                <c:pt idx="1201">
                  <c:v>10000000</c:v>
                </c:pt>
                <c:pt idx="1202">
                  <c:v>10000000</c:v>
                </c:pt>
                <c:pt idx="1203">
                  <c:v>10000000</c:v>
                </c:pt>
                <c:pt idx="1204">
                  <c:v>10000000</c:v>
                </c:pt>
                <c:pt idx="1205">
                  <c:v>14000000</c:v>
                </c:pt>
                <c:pt idx="1206">
                  <c:v>5750000</c:v>
                </c:pt>
                <c:pt idx="1207">
                  <c:v>10000000</c:v>
                </c:pt>
                <c:pt idx="1208">
                  <c:v>5000000</c:v>
                </c:pt>
                <c:pt idx="1209">
                  <c:v>10000000</c:v>
                </c:pt>
                <c:pt idx="1210">
                  <c:v>10000000</c:v>
                </c:pt>
                <c:pt idx="1211">
                  <c:v>10000000</c:v>
                </c:pt>
                <c:pt idx="1212">
                  <c:v>5750000</c:v>
                </c:pt>
                <c:pt idx="1213">
                  <c:v>60000000</c:v>
                </c:pt>
                <c:pt idx="1214">
                  <c:v>5000000</c:v>
                </c:pt>
                <c:pt idx="1215">
                  <c:v>4000000</c:v>
                </c:pt>
                <c:pt idx="1216">
                  <c:v>10000000</c:v>
                </c:pt>
                <c:pt idx="1217">
                  <c:v>5000000</c:v>
                </c:pt>
                <c:pt idx="1218">
                  <c:v>6200000</c:v>
                </c:pt>
                <c:pt idx="1219">
                  <c:v>10000000</c:v>
                </c:pt>
                <c:pt idx="1220">
                  <c:v>10000000</c:v>
                </c:pt>
                <c:pt idx="1221">
                  <c:v>10000000</c:v>
                </c:pt>
                <c:pt idx="1222">
                  <c:v>8000000</c:v>
                </c:pt>
                <c:pt idx="1223">
                  <c:v>5000000</c:v>
                </c:pt>
                <c:pt idx="1224">
                  <c:v>10000000</c:v>
                </c:pt>
                <c:pt idx="1225">
                  <c:v>10000000</c:v>
                </c:pt>
                <c:pt idx="1226">
                  <c:v>6500000</c:v>
                </c:pt>
                <c:pt idx="1227">
                  <c:v>10000000</c:v>
                </c:pt>
                <c:pt idx="1228">
                  <c:v>9600000</c:v>
                </c:pt>
                <c:pt idx="1229">
                  <c:v>10500000</c:v>
                </c:pt>
                <c:pt idx="1230">
                  <c:v>9400000</c:v>
                </c:pt>
                <c:pt idx="1231">
                  <c:v>600000000</c:v>
                </c:pt>
                <c:pt idx="1232">
                  <c:v>7108800</c:v>
                </c:pt>
                <c:pt idx="1233">
                  <c:v>10000000</c:v>
                </c:pt>
                <c:pt idx="1234">
                  <c:v>4033333.3333333335</c:v>
                </c:pt>
                <c:pt idx="1235">
                  <c:v>4790000</c:v>
                </c:pt>
                <c:pt idx="1236">
                  <c:v>9000000</c:v>
                </c:pt>
                <c:pt idx="1237">
                  <c:v>8000000</c:v>
                </c:pt>
                <c:pt idx="1238">
                  <c:v>8000000</c:v>
                </c:pt>
                <c:pt idx="1239">
                  <c:v>400000000</c:v>
                </c:pt>
                <c:pt idx="1240">
                  <c:v>9000000</c:v>
                </c:pt>
                <c:pt idx="1241">
                  <c:v>9000000</c:v>
                </c:pt>
                <c:pt idx="1242">
                  <c:v>45000000</c:v>
                </c:pt>
                <c:pt idx="1243">
                  <c:v>9000000</c:v>
                </c:pt>
                <c:pt idx="1244">
                  <c:v>8800000</c:v>
                </c:pt>
                <c:pt idx="1245">
                  <c:v>8600000</c:v>
                </c:pt>
                <c:pt idx="1246">
                  <c:v>9000000</c:v>
                </c:pt>
                <c:pt idx="1247">
                  <c:v>8500000</c:v>
                </c:pt>
                <c:pt idx="1248">
                  <c:v>8500000</c:v>
                </c:pt>
                <c:pt idx="1249">
                  <c:v>8500000</c:v>
                </c:pt>
                <c:pt idx="1250">
                  <c:v>22000000</c:v>
                </c:pt>
                <c:pt idx="1251">
                  <c:v>5075000</c:v>
                </c:pt>
                <c:pt idx="1252">
                  <c:v>8500000</c:v>
                </c:pt>
                <c:pt idx="1253">
                  <c:v>8000000</c:v>
                </c:pt>
                <c:pt idx="1254">
                  <c:v>8000000</c:v>
                </c:pt>
                <c:pt idx="1255">
                  <c:v>8000000</c:v>
                </c:pt>
                <c:pt idx="1256">
                  <c:v>8000000</c:v>
                </c:pt>
                <c:pt idx="1257">
                  <c:v>8000000</c:v>
                </c:pt>
                <c:pt idx="1258">
                  <c:v>8000000</c:v>
                </c:pt>
                <c:pt idx="1259">
                  <c:v>7000000</c:v>
                </c:pt>
                <c:pt idx="1260">
                  <c:v>8000000</c:v>
                </c:pt>
                <c:pt idx="1261">
                  <c:v>7000000</c:v>
                </c:pt>
                <c:pt idx="1262">
                  <c:v>8000000</c:v>
                </c:pt>
                <c:pt idx="1263">
                  <c:v>3937500</c:v>
                </c:pt>
                <c:pt idx="1264">
                  <c:v>8000000</c:v>
                </c:pt>
                <c:pt idx="1265">
                  <c:v>8000000</c:v>
                </c:pt>
                <c:pt idx="1266">
                  <c:v>8000000</c:v>
                </c:pt>
                <c:pt idx="1267">
                  <c:v>8000000</c:v>
                </c:pt>
                <c:pt idx="1268">
                  <c:v>4350000</c:v>
                </c:pt>
                <c:pt idx="1269">
                  <c:v>6500000</c:v>
                </c:pt>
                <c:pt idx="1270">
                  <c:v>4090000</c:v>
                </c:pt>
                <c:pt idx="1271">
                  <c:v>8000000</c:v>
                </c:pt>
                <c:pt idx="1272">
                  <c:v>7500000</c:v>
                </c:pt>
                <c:pt idx="1273">
                  <c:v>8000000</c:v>
                </c:pt>
                <c:pt idx="1274">
                  <c:v>8000000</c:v>
                </c:pt>
                <c:pt idx="1275">
                  <c:v>8000000</c:v>
                </c:pt>
                <c:pt idx="1276">
                  <c:v>8000000</c:v>
                </c:pt>
                <c:pt idx="1277">
                  <c:v>8000000</c:v>
                </c:pt>
                <c:pt idx="1278">
                  <c:v>18366666.666666668</c:v>
                </c:pt>
                <c:pt idx="1279">
                  <c:v>8000000</c:v>
                </c:pt>
                <c:pt idx="1280">
                  <c:v>7900000</c:v>
                </c:pt>
                <c:pt idx="1281">
                  <c:v>10000000</c:v>
                </c:pt>
                <c:pt idx="1282">
                  <c:v>7500000</c:v>
                </c:pt>
                <c:pt idx="1283">
                  <c:v>6933333.333333333</c:v>
                </c:pt>
                <c:pt idx="1284">
                  <c:v>7500000</c:v>
                </c:pt>
                <c:pt idx="1285">
                  <c:v>7500000</c:v>
                </c:pt>
                <c:pt idx="1286">
                  <c:v>7500000</c:v>
                </c:pt>
                <c:pt idx="1287">
                  <c:v>7500000</c:v>
                </c:pt>
                <c:pt idx="1288">
                  <c:v>50000000</c:v>
                </c:pt>
                <c:pt idx="1289">
                  <c:v>6412500</c:v>
                </c:pt>
                <c:pt idx="1290">
                  <c:v>6000000</c:v>
                </c:pt>
                <c:pt idx="1291">
                  <c:v>7300000</c:v>
                </c:pt>
                <c:pt idx="1292">
                  <c:v>7300000</c:v>
                </c:pt>
                <c:pt idx="1293">
                  <c:v>7500000</c:v>
                </c:pt>
                <c:pt idx="1294">
                  <c:v>7550000</c:v>
                </c:pt>
                <c:pt idx="1295">
                  <c:v>9000000</c:v>
                </c:pt>
                <c:pt idx="1296">
                  <c:v>7000000</c:v>
                </c:pt>
                <c:pt idx="1297">
                  <c:v>7500000</c:v>
                </c:pt>
                <c:pt idx="1298">
                  <c:v>7000000</c:v>
                </c:pt>
                <c:pt idx="1299">
                  <c:v>5250079.5</c:v>
                </c:pt>
                <c:pt idx="1300">
                  <c:v>7000000</c:v>
                </c:pt>
                <c:pt idx="1301">
                  <c:v>7000000</c:v>
                </c:pt>
                <c:pt idx="1302">
                  <c:v>7000000</c:v>
                </c:pt>
                <c:pt idx="1303">
                  <c:v>4083333.3333333335</c:v>
                </c:pt>
                <c:pt idx="1304">
                  <c:v>7000000</c:v>
                </c:pt>
                <c:pt idx="1305">
                  <c:v>7000000</c:v>
                </c:pt>
                <c:pt idx="1306">
                  <c:v>9000000</c:v>
                </c:pt>
                <c:pt idx="1307">
                  <c:v>10000000</c:v>
                </c:pt>
                <c:pt idx="1308">
                  <c:v>7000000</c:v>
                </c:pt>
                <c:pt idx="1309">
                  <c:v>7000000</c:v>
                </c:pt>
                <c:pt idx="1310">
                  <c:v>7000000</c:v>
                </c:pt>
                <c:pt idx="1311">
                  <c:v>7000000</c:v>
                </c:pt>
                <c:pt idx="1312">
                  <c:v>7000000</c:v>
                </c:pt>
                <c:pt idx="1313">
                  <c:v>15000000</c:v>
                </c:pt>
                <c:pt idx="1314">
                  <c:v>6800000</c:v>
                </c:pt>
                <c:pt idx="1315">
                  <c:v>6800000</c:v>
                </c:pt>
                <c:pt idx="1316">
                  <c:v>6900000</c:v>
                </c:pt>
                <c:pt idx="1317">
                  <c:v>6500000</c:v>
                </c:pt>
                <c:pt idx="1318">
                  <c:v>6500000</c:v>
                </c:pt>
                <c:pt idx="1319">
                  <c:v>6500000</c:v>
                </c:pt>
                <c:pt idx="1320">
                  <c:v>7000000</c:v>
                </c:pt>
                <c:pt idx="1321">
                  <c:v>6500000</c:v>
                </c:pt>
                <c:pt idx="1322">
                  <c:v>6500000</c:v>
                </c:pt>
                <c:pt idx="1323">
                  <c:v>6500000</c:v>
                </c:pt>
                <c:pt idx="1324">
                  <c:v>6500000</c:v>
                </c:pt>
                <c:pt idx="1325">
                  <c:v>4800000</c:v>
                </c:pt>
                <c:pt idx="1326">
                  <c:v>5750000</c:v>
                </c:pt>
                <c:pt idx="1327">
                  <c:v>6000000</c:v>
                </c:pt>
                <c:pt idx="1328">
                  <c:v>6000000</c:v>
                </c:pt>
                <c:pt idx="1329">
                  <c:v>6000000</c:v>
                </c:pt>
                <c:pt idx="1330">
                  <c:v>8000000</c:v>
                </c:pt>
                <c:pt idx="1331">
                  <c:v>6000000</c:v>
                </c:pt>
                <c:pt idx="1332">
                  <c:v>6000000</c:v>
                </c:pt>
                <c:pt idx="1333">
                  <c:v>6000000</c:v>
                </c:pt>
                <c:pt idx="1334">
                  <c:v>3000000</c:v>
                </c:pt>
                <c:pt idx="1335">
                  <c:v>6000000</c:v>
                </c:pt>
                <c:pt idx="1336">
                  <c:v>6000000</c:v>
                </c:pt>
                <c:pt idx="1337">
                  <c:v>6000000</c:v>
                </c:pt>
                <c:pt idx="1338">
                  <c:v>6000000</c:v>
                </c:pt>
                <c:pt idx="1339">
                  <c:v>6000000</c:v>
                </c:pt>
                <c:pt idx="1340">
                  <c:v>6000000</c:v>
                </c:pt>
                <c:pt idx="1341">
                  <c:v>6000000</c:v>
                </c:pt>
                <c:pt idx="1342">
                  <c:v>6500000</c:v>
                </c:pt>
                <c:pt idx="1343">
                  <c:v>6000000</c:v>
                </c:pt>
                <c:pt idx="1344">
                  <c:v>4250000</c:v>
                </c:pt>
                <c:pt idx="1345">
                  <c:v>6000000</c:v>
                </c:pt>
                <c:pt idx="1346">
                  <c:v>4333333.333333333</c:v>
                </c:pt>
                <c:pt idx="1347">
                  <c:v>6000000</c:v>
                </c:pt>
                <c:pt idx="1348">
                  <c:v>6000000</c:v>
                </c:pt>
                <c:pt idx="1349">
                  <c:v>6000000</c:v>
                </c:pt>
                <c:pt idx="1350">
                  <c:v>6000000</c:v>
                </c:pt>
                <c:pt idx="1351">
                  <c:v>6000000</c:v>
                </c:pt>
                <c:pt idx="1352">
                  <c:v>6000000</c:v>
                </c:pt>
                <c:pt idx="1353">
                  <c:v>2800000</c:v>
                </c:pt>
                <c:pt idx="1354">
                  <c:v>6000000</c:v>
                </c:pt>
                <c:pt idx="1355">
                  <c:v>4000000</c:v>
                </c:pt>
                <c:pt idx="1356">
                  <c:v>200000000</c:v>
                </c:pt>
                <c:pt idx="1357">
                  <c:v>5500000</c:v>
                </c:pt>
                <c:pt idx="1358">
                  <c:v>3000000</c:v>
                </c:pt>
                <c:pt idx="1359">
                  <c:v>5500000</c:v>
                </c:pt>
                <c:pt idx="1360">
                  <c:v>5000000</c:v>
                </c:pt>
                <c:pt idx="1361">
                  <c:v>5000000</c:v>
                </c:pt>
                <c:pt idx="1362">
                  <c:v>3250000</c:v>
                </c:pt>
                <c:pt idx="1363">
                  <c:v>3850000</c:v>
                </c:pt>
                <c:pt idx="1364">
                  <c:v>5500000</c:v>
                </c:pt>
                <c:pt idx="1365">
                  <c:v>9000000</c:v>
                </c:pt>
                <c:pt idx="1366">
                  <c:v>6000000</c:v>
                </c:pt>
                <c:pt idx="1367">
                  <c:v>15000000</c:v>
                </c:pt>
                <c:pt idx="1368">
                  <c:v>4900000</c:v>
                </c:pt>
                <c:pt idx="1369">
                  <c:v>5000000</c:v>
                </c:pt>
                <c:pt idx="1370">
                  <c:v>5000000</c:v>
                </c:pt>
                <c:pt idx="1371">
                  <c:v>5000000</c:v>
                </c:pt>
                <c:pt idx="1372">
                  <c:v>4500000</c:v>
                </c:pt>
                <c:pt idx="1373">
                  <c:v>5000000</c:v>
                </c:pt>
                <c:pt idx="1374">
                  <c:v>3300000</c:v>
                </c:pt>
                <c:pt idx="1375">
                  <c:v>5000000</c:v>
                </c:pt>
                <c:pt idx="1376">
                  <c:v>5000000</c:v>
                </c:pt>
                <c:pt idx="1377">
                  <c:v>5000000</c:v>
                </c:pt>
                <c:pt idx="1378">
                  <c:v>5000000</c:v>
                </c:pt>
                <c:pt idx="1379">
                  <c:v>5000000</c:v>
                </c:pt>
                <c:pt idx="1380">
                  <c:v>2650000</c:v>
                </c:pt>
                <c:pt idx="1381">
                  <c:v>4500000</c:v>
                </c:pt>
                <c:pt idx="1382">
                  <c:v>2700000</c:v>
                </c:pt>
                <c:pt idx="1383">
                  <c:v>5000000</c:v>
                </c:pt>
                <c:pt idx="1384">
                  <c:v>5000000</c:v>
                </c:pt>
                <c:pt idx="1385">
                  <c:v>5000000</c:v>
                </c:pt>
                <c:pt idx="1386">
                  <c:v>5000000</c:v>
                </c:pt>
                <c:pt idx="1387">
                  <c:v>5000000</c:v>
                </c:pt>
                <c:pt idx="1388">
                  <c:v>5000000</c:v>
                </c:pt>
                <c:pt idx="1389">
                  <c:v>5000000</c:v>
                </c:pt>
                <c:pt idx="1390">
                  <c:v>8000000</c:v>
                </c:pt>
                <c:pt idx="1391">
                  <c:v>3833333.3333333335</c:v>
                </c:pt>
                <c:pt idx="1392">
                  <c:v>8000000</c:v>
                </c:pt>
                <c:pt idx="1393">
                  <c:v>5000000</c:v>
                </c:pt>
                <c:pt idx="1394">
                  <c:v>5000000</c:v>
                </c:pt>
                <c:pt idx="1395">
                  <c:v>6000000</c:v>
                </c:pt>
                <c:pt idx="1396">
                  <c:v>5000000</c:v>
                </c:pt>
                <c:pt idx="1397">
                  <c:v>5000000</c:v>
                </c:pt>
                <c:pt idx="1398">
                  <c:v>5000000</c:v>
                </c:pt>
                <c:pt idx="1399">
                  <c:v>5000000</c:v>
                </c:pt>
                <c:pt idx="1400">
                  <c:v>4000000</c:v>
                </c:pt>
                <c:pt idx="1401">
                  <c:v>2517000</c:v>
                </c:pt>
                <c:pt idx="1402">
                  <c:v>5000000</c:v>
                </c:pt>
                <c:pt idx="1403">
                  <c:v>2850000</c:v>
                </c:pt>
                <c:pt idx="1404">
                  <c:v>3500000</c:v>
                </c:pt>
                <c:pt idx="1405">
                  <c:v>3033083.5</c:v>
                </c:pt>
                <c:pt idx="1406">
                  <c:v>5000000</c:v>
                </c:pt>
                <c:pt idx="1407">
                  <c:v>5000000</c:v>
                </c:pt>
                <c:pt idx="1408">
                  <c:v>1250000</c:v>
                </c:pt>
                <c:pt idx="1409">
                  <c:v>5000000</c:v>
                </c:pt>
                <c:pt idx="1410">
                  <c:v>5000000</c:v>
                </c:pt>
                <c:pt idx="1411">
                  <c:v>84450000</c:v>
                </c:pt>
                <c:pt idx="1412">
                  <c:v>4000000</c:v>
                </c:pt>
                <c:pt idx="1413">
                  <c:v>4700000</c:v>
                </c:pt>
                <c:pt idx="1414">
                  <c:v>4600000</c:v>
                </c:pt>
                <c:pt idx="1415">
                  <c:v>4600000</c:v>
                </c:pt>
                <c:pt idx="1416">
                  <c:v>700000000</c:v>
                </c:pt>
                <c:pt idx="1417">
                  <c:v>5000000</c:v>
                </c:pt>
                <c:pt idx="1418">
                  <c:v>4500000</c:v>
                </c:pt>
                <c:pt idx="1419">
                  <c:v>2000000</c:v>
                </c:pt>
                <c:pt idx="1420">
                  <c:v>2500000</c:v>
                </c:pt>
                <c:pt idx="1421">
                  <c:v>35000000</c:v>
                </c:pt>
                <c:pt idx="1422">
                  <c:v>4500000</c:v>
                </c:pt>
                <c:pt idx="1423">
                  <c:v>4500000</c:v>
                </c:pt>
                <c:pt idx="1424">
                  <c:v>3000000</c:v>
                </c:pt>
                <c:pt idx="1425">
                  <c:v>150000000</c:v>
                </c:pt>
                <c:pt idx="1426">
                  <c:v>4000000</c:v>
                </c:pt>
                <c:pt idx="1427">
                  <c:v>8500000</c:v>
                </c:pt>
                <c:pt idx="1428">
                  <c:v>3800000</c:v>
                </c:pt>
                <c:pt idx="1429">
                  <c:v>3500000</c:v>
                </c:pt>
                <c:pt idx="1430">
                  <c:v>5000000</c:v>
                </c:pt>
                <c:pt idx="1431">
                  <c:v>5000000</c:v>
                </c:pt>
                <c:pt idx="1432">
                  <c:v>4000000</c:v>
                </c:pt>
                <c:pt idx="1433">
                  <c:v>2750000</c:v>
                </c:pt>
                <c:pt idx="1434">
                  <c:v>2125000</c:v>
                </c:pt>
                <c:pt idx="1435">
                  <c:v>8000000</c:v>
                </c:pt>
                <c:pt idx="1436">
                  <c:v>4000000</c:v>
                </c:pt>
                <c:pt idx="1437">
                  <c:v>3600000</c:v>
                </c:pt>
                <c:pt idx="1438">
                  <c:v>4000000</c:v>
                </c:pt>
                <c:pt idx="1439">
                  <c:v>4000000</c:v>
                </c:pt>
                <c:pt idx="1440">
                  <c:v>4000000</c:v>
                </c:pt>
                <c:pt idx="1441">
                  <c:v>4000000</c:v>
                </c:pt>
                <c:pt idx="1442">
                  <c:v>3000000</c:v>
                </c:pt>
                <c:pt idx="1443">
                  <c:v>1500000</c:v>
                </c:pt>
                <c:pt idx="1444">
                  <c:v>4000000</c:v>
                </c:pt>
                <c:pt idx="1445">
                  <c:v>9500000</c:v>
                </c:pt>
                <c:pt idx="1446">
                  <c:v>4000000</c:v>
                </c:pt>
                <c:pt idx="1447">
                  <c:v>650000</c:v>
                </c:pt>
                <c:pt idx="1448">
                  <c:v>4000000</c:v>
                </c:pt>
                <c:pt idx="1449">
                  <c:v>4000000</c:v>
                </c:pt>
                <c:pt idx="1450">
                  <c:v>3388500</c:v>
                </c:pt>
                <c:pt idx="1451">
                  <c:v>4000000</c:v>
                </c:pt>
                <c:pt idx="1452">
                  <c:v>3800000</c:v>
                </c:pt>
                <c:pt idx="1453">
                  <c:v>3768785</c:v>
                </c:pt>
                <c:pt idx="1454">
                  <c:v>3500000</c:v>
                </c:pt>
                <c:pt idx="1455">
                  <c:v>3700000</c:v>
                </c:pt>
                <c:pt idx="1456">
                  <c:v>3800000</c:v>
                </c:pt>
                <c:pt idx="1457">
                  <c:v>3500000</c:v>
                </c:pt>
                <c:pt idx="1458">
                  <c:v>3500000</c:v>
                </c:pt>
                <c:pt idx="1459">
                  <c:v>3500000</c:v>
                </c:pt>
                <c:pt idx="1460">
                  <c:v>3500000</c:v>
                </c:pt>
                <c:pt idx="1461">
                  <c:v>1178000</c:v>
                </c:pt>
                <c:pt idx="1462">
                  <c:v>2000000</c:v>
                </c:pt>
                <c:pt idx="1463">
                  <c:v>3000000</c:v>
                </c:pt>
                <c:pt idx="1464">
                  <c:v>3500000</c:v>
                </c:pt>
                <c:pt idx="1465">
                  <c:v>19900000</c:v>
                </c:pt>
                <c:pt idx="1466">
                  <c:v>3500000</c:v>
                </c:pt>
                <c:pt idx="1467">
                  <c:v>3500000</c:v>
                </c:pt>
                <c:pt idx="1468">
                  <c:v>3500000</c:v>
                </c:pt>
                <c:pt idx="1469">
                  <c:v>2750000</c:v>
                </c:pt>
                <c:pt idx="1470">
                  <c:v>8000000</c:v>
                </c:pt>
                <c:pt idx="1471">
                  <c:v>3000000</c:v>
                </c:pt>
                <c:pt idx="1472">
                  <c:v>3300000</c:v>
                </c:pt>
                <c:pt idx="1473">
                  <c:v>2200000</c:v>
                </c:pt>
                <c:pt idx="1474">
                  <c:v>2000000</c:v>
                </c:pt>
                <c:pt idx="1475">
                  <c:v>3000000</c:v>
                </c:pt>
                <c:pt idx="1476">
                  <c:v>3000000</c:v>
                </c:pt>
                <c:pt idx="1477">
                  <c:v>2200000</c:v>
                </c:pt>
                <c:pt idx="1478">
                  <c:v>3000000</c:v>
                </c:pt>
                <c:pt idx="1479">
                  <c:v>2500000</c:v>
                </c:pt>
                <c:pt idx="1480">
                  <c:v>3000000</c:v>
                </c:pt>
                <c:pt idx="1481">
                  <c:v>3000000</c:v>
                </c:pt>
                <c:pt idx="1482">
                  <c:v>3000000</c:v>
                </c:pt>
                <c:pt idx="1483">
                  <c:v>3000000</c:v>
                </c:pt>
                <c:pt idx="1484">
                  <c:v>3000000</c:v>
                </c:pt>
                <c:pt idx="1485">
                  <c:v>1900000</c:v>
                </c:pt>
                <c:pt idx="1486">
                  <c:v>3000000</c:v>
                </c:pt>
                <c:pt idx="1487">
                  <c:v>3000000</c:v>
                </c:pt>
                <c:pt idx="1488">
                  <c:v>3000000</c:v>
                </c:pt>
                <c:pt idx="1489">
                  <c:v>4500000</c:v>
                </c:pt>
                <c:pt idx="1490">
                  <c:v>3500000</c:v>
                </c:pt>
                <c:pt idx="1491">
                  <c:v>3300000</c:v>
                </c:pt>
                <c:pt idx="1492">
                  <c:v>1900000</c:v>
                </c:pt>
                <c:pt idx="1493">
                  <c:v>3500000</c:v>
                </c:pt>
                <c:pt idx="1494">
                  <c:v>3000000</c:v>
                </c:pt>
                <c:pt idx="1495">
                  <c:v>3000000</c:v>
                </c:pt>
                <c:pt idx="1496">
                  <c:v>2600000</c:v>
                </c:pt>
                <c:pt idx="1497">
                  <c:v>3000000</c:v>
                </c:pt>
                <c:pt idx="1498">
                  <c:v>3000000</c:v>
                </c:pt>
                <c:pt idx="1499">
                  <c:v>3000000</c:v>
                </c:pt>
                <c:pt idx="1500">
                  <c:v>5000000</c:v>
                </c:pt>
                <c:pt idx="1501">
                  <c:v>3000000</c:v>
                </c:pt>
                <c:pt idx="1502">
                  <c:v>3000000</c:v>
                </c:pt>
                <c:pt idx="1503">
                  <c:v>1500000</c:v>
                </c:pt>
                <c:pt idx="1504">
                  <c:v>3000000</c:v>
                </c:pt>
                <c:pt idx="1505">
                  <c:v>2883848</c:v>
                </c:pt>
                <c:pt idx="1506">
                  <c:v>2800000</c:v>
                </c:pt>
                <c:pt idx="1507">
                  <c:v>1750000</c:v>
                </c:pt>
                <c:pt idx="1508">
                  <c:v>1800000</c:v>
                </c:pt>
                <c:pt idx="1509">
                  <c:v>2800000</c:v>
                </c:pt>
                <c:pt idx="1510">
                  <c:v>2600000</c:v>
                </c:pt>
                <c:pt idx="1511">
                  <c:v>2500000</c:v>
                </c:pt>
                <c:pt idx="1512">
                  <c:v>2500000</c:v>
                </c:pt>
                <c:pt idx="1513">
                  <c:v>2500000</c:v>
                </c:pt>
                <c:pt idx="1514">
                  <c:v>2500000</c:v>
                </c:pt>
                <c:pt idx="1515">
                  <c:v>2000000</c:v>
                </c:pt>
                <c:pt idx="1516">
                  <c:v>2500000</c:v>
                </c:pt>
                <c:pt idx="1517">
                  <c:v>2500000</c:v>
                </c:pt>
                <c:pt idx="1518">
                  <c:v>2500000</c:v>
                </c:pt>
                <c:pt idx="1519">
                  <c:v>2500000</c:v>
                </c:pt>
                <c:pt idx="1520">
                  <c:v>2500000</c:v>
                </c:pt>
                <c:pt idx="1521">
                  <c:v>14000000</c:v>
                </c:pt>
                <c:pt idx="1522">
                  <c:v>2500000</c:v>
                </c:pt>
                <c:pt idx="1523">
                  <c:v>2400000</c:v>
                </c:pt>
                <c:pt idx="1524">
                  <c:v>1097696.5</c:v>
                </c:pt>
                <c:pt idx="1525">
                  <c:v>2450000</c:v>
                </c:pt>
                <c:pt idx="1526">
                  <c:v>2200000</c:v>
                </c:pt>
                <c:pt idx="1527">
                  <c:v>967033.33333333337</c:v>
                </c:pt>
                <c:pt idx="1528">
                  <c:v>2100000</c:v>
                </c:pt>
                <c:pt idx="1529">
                  <c:v>15500000</c:v>
                </c:pt>
                <c:pt idx="1530">
                  <c:v>2100000</c:v>
                </c:pt>
                <c:pt idx="1531">
                  <c:v>2300000</c:v>
                </c:pt>
                <c:pt idx="1532">
                  <c:v>2000000</c:v>
                </c:pt>
                <c:pt idx="1533">
                  <c:v>2000000</c:v>
                </c:pt>
                <c:pt idx="1534">
                  <c:v>1250000</c:v>
                </c:pt>
                <c:pt idx="1535">
                  <c:v>866666.66666666663</c:v>
                </c:pt>
                <c:pt idx="1536">
                  <c:v>9500000</c:v>
                </c:pt>
                <c:pt idx="1537">
                  <c:v>2000000</c:v>
                </c:pt>
                <c:pt idx="1538">
                  <c:v>2000000</c:v>
                </c:pt>
                <c:pt idx="1539">
                  <c:v>2000000</c:v>
                </c:pt>
                <c:pt idx="1540">
                  <c:v>2000000</c:v>
                </c:pt>
                <c:pt idx="1541">
                  <c:v>2000000</c:v>
                </c:pt>
                <c:pt idx="1542">
                  <c:v>1500000</c:v>
                </c:pt>
                <c:pt idx="1543">
                  <c:v>2000000</c:v>
                </c:pt>
                <c:pt idx="1544">
                  <c:v>2000000</c:v>
                </c:pt>
                <c:pt idx="1545">
                  <c:v>2000000</c:v>
                </c:pt>
                <c:pt idx="1546">
                  <c:v>3400000</c:v>
                </c:pt>
                <c:pt idx="1547">
                  <c:v>6000000</c:v>
                </c:pt>
                <c:pt idx="1548">
                  <c:v>2000000</c:v>
                </c:pt>
                <c:pt idx="1549">
                  <c:v>3800000</c:v>
                </c:pt>
                <c:pt idx="1550">
                  <c:v>1500000</c:v>
                </c:pt>
                <c:pt idx="1551">
                  <c:v>14000</c:v>
                </c:pt>
                <c:pt idx="1552">
                  <c:v>2000000</c:v>
                </c:pt>
                <c:pt idx="1553">
                  <c:v>2000000</c:v>
                </c:pt>
                <c:pt idx="1554">
                  <c:v>2300000</c:v>
                </c:pt>
                <c:pt idx="1555">
                  <c:v>2000000</c:v>
                </c:pt>
                <c:pt idx="1556">
                  <c:v>1900000</c:v>
                </c:pt>
                <c:pt idx="1557">
                  <c:v>3000000</c:v>
                </c:pt>
                <c:pt idx="1558">
                  <c:v>1400000</c:v>
                </c:pt>
                <c:pt idx="1559">
                  <c:v>1900000</c:v>
                </c:pt>
                <c:pt idx="1560">
                  <c:v>1800000</c:v>
                </c:pt>
                <c:pt idx="1561">
                  <c:v>1800000</c:v>
                </c:pt>
                <c:pt idx="1562">
                  <c:v>1800000</c:v>
                </c:pt>
                <c:pt idx="1563">
                  <c:v>1800000</c:v>
                </c:pt>
                <c:pt idx="1564">
                  <c:v>1800000</c:v>
                </c:pt>
                <c:pt idx="1565">
                  <c:v>500000</c:v>
                </c:pt>
                <c:pt idx="1566">
                  <c:v>2000000</c:v>
                </c:pt>
                <c:pt idx="1567">
                  <c:v>1700000</c:v>
                </c:pt>
                <c:pt idx="1568">
                  <c:v>1700000</c:v>
                </c:pt>
                <c:pt idx="1569">
                  <c:v>1000000</c:v>
                </c:pt>
                <c:pt idx="1570">
                  <c:v>1000000</c:v>
                </c:pt>
                <c:pt idx="1571">
                  <c:v>2000000</c:v>
                </c:pt>
                <c:pt idx="1572">
                  <c:v>1300000</c:v>
                </c:pt>
                <c:pt idx="1573">
                  <c:v>1500000</c:v>
                </c:pt>
                <c:pt idx="1574">
                  <c:v>70000000</c:v>
                </c:pt>
                <c:pt idx="1575">
                  <c:v>1600000</c:v>
                </c:pt>
                <c:pt idx="1576">
                  <c:v>1650000</c:v>
                </c:pt>
                <c:pt idx="1577">
                  <c:v>2000000</c:v>
                </c:pt>
                <c:pt idx="1578">
                  <c:v>1100000</c:v>
                </c:pt>
                <c:pt idx="1579">
                  <c:v>1500000</c:v>
                </c:pt>
                <c:pt idx="1580">
                  <c:v>1500000</c:v>
                </c:pt>
                <c:pt idx="1581">
                  <c:v>1500000</c:v>
                </c:pt>
                <c:pt idx="1582">
                  <c:v>1500000</c:v>
                </c:pt>
                <c:pt idx="1583">
                  <c:v>1500000</c:v>
                </c:pt>
                <c:pt idx="1584">
                  <c:v>1500000</c:v>
                </c:pt>
                <c:pt idx="1585">
                  <c:v>1500000</c:v>
                </c:pt>
                <c:pt idx="1586">
                  <c:v>1500000</c:v>
                </c:pt>
                <c:pt idx="1587">
                  <c:v>1500000</c:v>
                </c:pt>
                <c:pt idx="1588">
                  <c:v>1500000</c:v>
                </c:pt>
                <c:pt idx="1589">
                  <c:v>1500000</c:v>
                </c:pt>
                <c:pt idx="1590">
                  <c:v>2000000</c:v>
                </c:pt>
                <c:pt idx="1591">
                  <c:v>2000000</c:v>
                </c:pt>
                <c:pt idx="1592">
                  <c:v>1400000</c:v>
                </c:pt>
                <c:pt idx="1593">
                  <c:v>1400000</c:v>
                </c:pt>
                <c:pt idx="1594">
                  <c:v>900000</c:v>
                </c:pt>
                <c:pt idx="1595">
                  <c:v>1592000</c:v>
                </c:pt>
                <c:pt idx="1596">
                  <c:v>1300000</c:v>
                </c:pt>
                <c:pt idx="1597">
                  <c:v>1500000</c:v>
                </c:pt>
                <c:pt idx="1598">
                  <c:v>1000000</c:v>
                </c:pt>
                <c:pt idx="1599">
                  <c:v>1500000</c:v>
                </c:pt>
                <c:pt idx="1600">
                  <c:v>427000</c:v>
                </c:pt>
                <c:pt idx="1601">
                  <c:v>1300000</c:v>
                </c:pt>
                <c:pt idx="1602">
                  <c:v>1050000</c:v>
                </c:pt>
                <c:pt idx="1603">
                  <c:v>1200000</c:v>
                </c:pt>
                <c:pt idx="1604">
                  <c:v>4000000</c:v>
                </c:pt>
                <c:pt idx="1605">
                  <c:v>1200000</c:v>
                </c:pt>
                <c:pt idx="1606">
                  <c:v>1200000</c:v>
                </c:pt>
                <c:pt idx="1607">
                  <c:v>1200000</c:v>
                </c:pt>
                <c:pt idx="1608">
                  <c:v>1200000</c:v>
                </c:pt>
                <c:pt idx="1609">
                  <c:v>1200000</c:v>
                </c:pt>
                <c:pt idx="1610">
                  <c:v>3000000</c:v>
                </c:pt>
                <c:pt idx="1611">
                  <c:v>1100000</c:v>
                </c:pt>
                <c:pt idx="1612">
                  <c:v>1600000</c:v>
                </c:pt>
                <c:pt idx="1613">
                  <c:v>1100000</c:v>
                </c:pt>
                <c:pt idx="1614">
                  <c:v>1100000</c:v>
                </c:pt>
                <c:pt idx="1615">
                  <c:v>1000000</c:v>
                </c:pt>
                <c:pt idx="1616">
                  <c:v>1000000</c:v>
                </c:pt>
                <c:pt idx="1617">
                  <c:v>1000000</c:v>
                </c:pt>
                <c:pt idx="1618">
                  <c:v>5000000</c:v>
                </c:pt>
                <c:pt idx="1619">
                  <c:v>1000000000</c:v>
                </c:pt>
                <c:pt idx="1620">
                  <c:v>1000000</c:v>
                </c:pt>
                <c:pt idx="1621">
                  <c:v>900000</c:v>
                </c:pt>
                <c:pt idx="1622">
                  <c:v>1000000</c:v>
                </c:pt>
                <c:pt idx="1623">
                  <c:v>1000000</c:v>
                </c:pt>
                <c:pt idx="1624">
                  <c:v>1000000</c:v>
                </c:pt>
                <c:pt idx="1625">
                  <c:v>1000000</c:v>
                </c:pt>
                <c:pt idx="1626">
                  <c:v>1000000</c:v>
                </c:pt>
                <c:pt idx="1627">
                  <c:v>1000000</c:v>
                </c:pt>
                <c:pt idx="1628">
                  <c:v>1000000</c:v>
                </c:pt>
                <c:pt idx="1629">
                  <c:v>1000000</c:v>
                </c:pt>
                <c:pt idx="1630">
                  <c:v>1000000</c:v>
                </c:pt>
                <c:pt idx="1631">
                  <c:v>1000000</c:v>
                </c:pt>
                <c:pt idx="1632">
                  <c:v>1000000</c:v>
                </c:pt>
                <c:pt idx="1633">
                  <c:v>1000000</c:v>
                </c:pt>
                <c:pt idx="1634">
                  <c:v>1000000</c:v>
                </c:pt>
                <c:pt idx="1635">
                  <c:v>1000000</c:v>
                </c:pt>
                <c:pt idx="1636">
                  <c:v>1000000</c:v>
                </c:pt>
                <c:pt idx="1637">
                  <c:v>1000000</c:v>
                </c:pt>
                <c:pt idx="1638">
                  <c:v>1000000</c:v>
                </c:pt>
                <c:pt idx="1639">
                  <c:v>1000000</c:v>
                </c:pt>
                <c:pt idx="1640">
                  <c:v>1000000</c:v>
                </c:pt>
                <c:pt idx="1641">
                  <c:v>1500000</c:v>
                </c:pt>
                <c:pt idx="1642">
                  <c:v>825000</c:v>
                </c:pt>
                <c:pt idx="1643">
                  <c:v>500000</c:v>
                </c:pt>
                <c:pt idx="1644">
                  <c:v>1000000</c:v>
                </c:pt>
                <c:pt idx="1645">
                  <c:v>1000000</c:v>
                </c:pt>
                <c:pt idx="1646">
                  <c:v>1000000</c:v>
                </c:pt>
                <c:pt idx="1647">
                  <c:v>1500000</c:v>
                </c:pt>
                <c:pt idx="1648">
                  <c:v>910000</c:v>
                </c:pt>
                <c:pt idx="1649">
                  <c:v>930000</c:v>
                </c:pt>
                <c:pt idx="1650">
                  <c:v>590000</c:v>
                </c:pt>
                <c:pt idx="1651">
                  <c:v>900000</c:v>
                </c:pt>
                <c:pt idx="1652">
                  <c:v>675000</c:v>
                </c:pt>
                <c:pt idx="1653">
                  <c:v>850000</c:v>
                </c:pt>
                <c:pt idx="1654">
                  <c:v>825000</c:v>
                </c:pt>
                <c:pt idx="1655">
                  <c:v>500000</c:v>
                </c:pt>
                <c:pt idx="1656">
                  <c:v>600000</c:v>
                </c:pt>
                <c:pt idx="1657">
                  <c:v>780000</c:v>
                </c:pt>
                <c:pt idx="1658">
                  <c:v>750000</c:v>
                </c:pt>
                <c:pt idx="1659">
                  <c:v>500000</c:v>
                </c:pt>
                <c:pt idx="1660">
                  <c:v>900000</c:v>
                </c:pt>
                <c:pt idx="1661">
                  <c:v>700000</c:v>
                </c:pt>
                <c:pt idx="1662">
                  <c:v>700000</c:v>
                </c:pt>
                <c:pt idx="1663">
                  <c:v>650000</c:v>
                </c:pt>
                <c:pt idx="1664">
                  <c:v>609000</c:v>
                </c:pt>
                <c:pt idx="1665">
                  <c:v>60000</c:v>
                </c:pt>
                <c:pt idx="1666">
                  <c:v>600000</c:v>
                </c:pt>
                <c:pt idx="1667">
                  <c:v>600000</c:v>
                </c:pt>
                <c:pt idx="1668">
                  <c:v>600000</c:v>
                </c:pt>
                <c:pt idx="1669">
                  <c:v>560000</c:v>
                </c:pt>
                <c:pt idx="1670">
                  <c:v>500000</c:v>
                </c:pt>
                <c:pt idx="1671">
                  <c:v>500000</c:v>
                </c:pt>
                <c:pt idx="1672">
                  <c:v>1000000</c:v>
                </c:pt>
                <c:pt idx="1673">
                  <c:v>500000</c:v>
                </c:pt>
                <c:pt idx="1674">
                  <c:v>500000</c:v>
                </c:pt>
                <c:pt idx="1675">
                  <c:v>46000</c:v>
                </c:pt>
                <c:pt idx="1676">
                  <c:v>500000</c:v>
                </c:pt>
                <c:pt idx="1677">
                  <c:v>325000</c:v>
                </c:pt>
                <c:pt idx="1678">
                  <c:v>500000</c:v>
                </c:pt>
                <c:pt idx="1679">
                  <c:v>500000</c:v>
                </c:pt>
                <c:pt idx="1680">
                  <c:v>500000</c:v>
                </c:pt>
                <c:pt idx="1681">
                  <c:v>500000</c:v>
                </c:pt>
                <c:pt idx="1682">
                  <c:v>500000</c:v>
                </c:pt>
                <c:pt idx="1683">
                  <c:v>500000</c:v>
                </c:pt>
                <c:pt idx="1684">
                  <c:v>500000</c:v>
                </c:pt>
                <c:pt idx="1685">
                  <c:v>500000</c:v>
                </c:pt>
                <c:pt idx="1686">
                  <c:v>500000</c:v>
                </c:pt>
                <c:pt idx="1687">
                  <c:v>500000</c:v>
                </c:pt>
                <c:pt idx="1688">
                  <c:v>500000</c:v>
                </c:pt>
                <c:pt idx="1689">
                  <c:v>450000</c:v>
                </c:pt>
                <c:pt idx="1690">
                  <c:v>450000</c:v>
                </c:pt>
                <c:pt idx="1691">
                  <c:v>500000</c:v>
                </c:pt>
                <c:pt idx="1692">
                  <c:v>439000</c:v>
                </c:pt>
                <c:pt idx="1693">
                  <c:v>225000</c:v>
                </c:pt>
                <c:pt idx="1694">
                  <c:v>25000000</c:v>
                </c:pt>
                <c:pt idx="1695">
                  <c:v>15000</c:v>
                </c:pt>
                <c:pt idx="1696">
                  <c:v>100000</c:v>
                </c:pt>
                <c:pt idx="1697">
                  <c:v>218</c:v>
                </c:pt>
                <c:pt idx="1698">
                  <c:v>400000</c:v>
                </c:pt>
                <c:pt idx="1699">
                  <c:v>400000</c:v>
                </c:pt>
                <c:pt idx="1700">
                  <c:v>375000</c:v>
                </c:pt>
                <c:pt idx="1701">
                  <c:v>379000</c:v>
                </c:pt>
                <c:pt idx="1702">
                  <c:v>6000000</c:v>
                </c:pt>
                <c:pt idx="1703">
                  <c:v>450000</c:v>
                </c:pt>
                <c:pt idx="1704">
                  <c:v>1750211</c:v>
                </c:pt>
                <c:pt idx="1705">
                  <c:v>350000</c:v>
                </c:pt>
                <c:pt idx="1706">
                  <c:v>8000000</c:v>
                </c:pt>
                <c:pt idx="1707">
                  <c:v>250000</c:v>
                </c:pt>
                <c:pt idx="1708">
                  <c:v>300000</c:v>
                </c:pt>
                <c:pt idx="1709">
                  <c:v>160000</c:v>
                </c:pt>
                <c:pt idx="1710">
                  <c:v>200000</c:v>
                </c:pt>
                <c:pt idx="1711">
                  <c:v>300000</c:v>
                </c:pt>
                <c:pt idx="1712">
                  <c:v>270000</c:v>
                </c:pt>
                <c:pt idx="1713">
                  <c:v>250000</c:v>
                </c:pt>
                <c:pt idx="1714">
                  <c:v>250000</c:v>
                </c:pt>
                <c:pt idx="1715">
                  <c:v>250000</c:v>
                </c:pt>
                <c:pt idx="1716">
                  <c:v>250000</c:v>
                </c:pt>
                <c:pt idx="1717">
                  <c:v>250000</c:v>
                </c:pt>
                <c:pt idx="1718">
                  <c:v>250000</c:v>
                </c:pt>
                <c:pt idx="1719">
                  <c:v>225000</c:v>
                </c:pt>
                <c:pt idx="1720">
                  <c:v>225000</c:v>
                </c:pt>
                <c:pt idx="1721">
                  <c:v>210000</c:v>
                </c:pt>
                <c:pt idx="1722">
                  <c:v>200000</c:v>
                </c:pt>
                <c:pt idx="1723">
                  <c:v>200000</c:v>
                </c:pt>
                <c:pt idx="1724">
                  <c:v>200000</c:v>
                </c:pt>
                <c:pt idx="1725">
                  <c:v>200000</c:v>
                </c:pt>
                <c:pt idx="1726">
                  <c:v>200000</c:v>
                </c:pt>
                <c:pt idx="1727">
                  <c:v>180000</c:v>
                </c:pt>
                <c:pt idx="1728">
                  <c:v>120000</c:v>
                </c:pt>
                <c:pt idx="1729">
                  <c:v>100000</c:v>
                </c:pt>
                <c:pt idx="1730">
                  <c:v>500000</c:v>
                </c:pt>
                <c:pt idx="1731">
                  <c:v>1200000</c:v>
                </c:pt>
                <c:pt idx="1732">
                  <c:v>160000</c:v>
                </c:pt>
                <c:pt idx="1733">
                  <c:v>150000</c:v>
                </c:pt>
                <c:pt idx="1734">
                  <c:v>150000</c:v>
                </c:pt>
                <c:pt idx="1735">
                  <c:v>125000</c:v>
                </c:pt>
                <c:pt idx="1736">
                  <c:v>100000</c:v>
                </c:pt>
                <c:pt idx="1737">
                  <c:v>100000</c:v>
                </c:pt>
                <c:pt idx="1738">
                  <c:v>100000</c:v>
                </c:pt>
                <c:pt idx="1739">
                  <c:v>40000</c:v>
                </c:pt>
                <c:pt idx="1740">
                  <c:v>200000</c:v>
                </c:pt>
                <c:pt idx="1741">
                  <c:v>60000</c:v>
                </c:pt>
                <c:pt idx="1742">
                  <c:v>60000</c:v>
                </c:pt>
                <c:pt idx="1743">
                  <c:v>70000</c:v>
                </c:pt>
                <c:pt idx="1744">
                  <c:v>65000</c:v>
                </c:pt>
                <c:pt idx="1745">
                  <c:v>40000</c:v>
                </c:pt>
                <c:pt idx="1746">
                  <c:v>30000</c:v>
                </c:pt>
                <c:pt idx="1747">
                  <c:v>27000</c:v>
                </c:pt>
                <c:pt idx="1748">
                  <c:v>15000</c:v>
                </c:pt>
                <c:pt idx="1749">
                  <c:v>10000</c:v>
                </c:pt>
                <c:pt idx="1750">
                  <c:v>1000000</c:v>
                </c:pt>
                <c:pt idx="1751">
                  <c:v>7000</c:v>
                </c:pt>
                <c:pt idx="1752">
                  <c:v>7000</c:v>
                </c:pt>
              </c:numCache>
            </c:numRef>
          </c:xVal>
          <c:yVal>
            <c:numRef>
              <c:f>'task 5'!$H$2:$H$3858</c:f>
              <c:numCache>
                <c:formatCode>[$$-409]#,##0</c:formatCode>
                <c:ptCount val="3857"/>
                <c:pt idx="0">
                  <c:v>171375129.99999997</c:v>
                </c:pt>
                <c:pt idx="1">
                  <c:v>36942999.285714298</c:v>
                </c:pt>
                <c:pt idx="2">
                  <c:v>34482953.25</c:v>
                </c:pt>
                <c:pt idx="3">
                  <c:v>101028447</c:v>
                </c:pt>
                <c:pt idx="4">
                  <c:v>46668146</c:v>
                </c:pt>
                <c:pt idx="5">
                  <c:v>51579099.833333328</c:v>
                </c:pt>
                <c:pt idx="6">
                  <c:v>-59192738</c:v>
                </c:pt>
                <c:pt idx="7">
                  <c:v>199202360.33333331</c:v>
                </c:pt>
                <c:pt idx="8">
                  <c:v>46003201.666666657</c:v>
                </c:pt>
                <c:pt idx="9">
                  <c:v>33149106.5</c:v>
                </c:pt>
                <c:pt idx="10">
                  <c:v>10592451.75</c:v>
                </c:pt>
                <c:pt idx="11">
                  <c:v>446124.42857141793</c:v>
                </c:pt>
                <c:pt idx="12">
                  <c:v>130611730</c:v>
                </c:pt>
                <c:pt idx="13">
                  <c:v>21286001.200000003</c:v>
                </c:pt>
                <c:pt idx="14">
                  <c:v>27560602</c:v>
                </c:pt>
                <c:pt idx="15">
                  <c:v>75080773.25</c:v>
                </c:pt>
                <c:pt idx="16">
                  <c:v>19925323.333333313</c:v>
                </c:pt>
                <c:pt idx="17">
                  <c:v>-5425194.8235294074</c:v>
                </c:pt>
                <c:pt idx="18">
                  <c:v>34640075.599999994</c:v>
                </c:pt>
                <c:pt idx="19">
                  <c:v>64220634</c:v>
                </c:pt>
                <c:pt idx="20">
                  <c:v>-6826635.5</c:v>
                </c:pt>
                <c:pt idx="21">
                  <c:v>252717531.5</c:v>
                </c:pt>
                <c:pt idx="22">
                  <c:v>99114054.5</c:v>
                </c:pt>
                <c:pt idx="23">
                  <c:v>51517217.5</c:v>
                </c:pt>
                <c:pt idx="24">
                  <c:v>17037569.111111104</c:v>
                </c:pt>
                <c:pt idx="25">
                  <c:v>68488329</c:v>
                </c:pt>
                <c:pt idx="26">
                  <c:v>49557118.230769247</c:v>
                </c:pt>
                <c:pt idx="27">
                  <c:v>-8958230.3333333433</c:v>
                </c:pt>
                <c:pt idx="28">
                  <c:v>95183190.599999994</c:v>
                </c:pt>
                <c:pt idx="29">
                  <c:v>-8382039.2222222239</c:v>
                </c:pt>
                <c:pt idx="30">
                  <c:v>214984497</c:v>
                </c:pt>
                <c:pt idx="31">
                  <c:v>-14951575.5</c:v>
                </c:pt>
                <c:pt idx="32">
                  <c:v>73468029.142857134</c:v>
                </c:pt>
                <c:pt idx="33">
                  <c:v>51704452.25</c:v>
                </c:pt>
                <c:pt idx="34">
                  <c:v>7180470.200000003</c:v>
                </c:pt>
                <c:pt idx="35">
                  <c:v>2084682.7142857164</c:v>
                </c:pt>
                <c:pt idx="36">
                  <c:v>-10531289.799999997</c:v>
                </c:pt>
                <c:pt idx="37">
                  <c:v>99453289.239999995</c:v>
                </c:pt>
                <c:pt idx="38">
                  <c:v>52282182</c:v>
                </c:pt>
                <c:pt idx="39">
                  <c:v>2174159</c:v>
                </c:pt>
                <c:pt idx="40">
                  <c:v>10484432.75</c:v>
                </c:pt>
                <c:pt idx="41">
                  <c:v>42254546.769230768</c:v>
                </c:pt>
                <c:pt idx="42">
                  <c:v>3956448.5</c:v>
                </c:pt>
                <c:pt idx="43">
                  <c:v>158113780.33333331</c:v>
                </c:pt>
                <c:pt idx="44">
                  <c:v>-462033.25</c:v>
                </c:pt>
                <c:pt idx="45">
                  <c:v>109911649.57142858</c:v>
                </c:pt>
                <c:pt idx="46">
                  <c:v>19362.5</c:v>
                </c:pt>
                <c:pt idx="47">
                  <c:v>12756878.700000003</c:v>
                </c:pt>
                <c:pt idx="48">
                  <c:v>-495896.57142857462</c:v>
                </c:pt>
                <c:pt idx="49">
                  <c:v>59048538.285714284</c:v>
                </c:pt>
                <c:pt idx="50">
                  <c:v>6763003.8571428657</c:v>
                </c:pt>
                <c:pt idx="51">
                  <c:v>9430827.799999997</c:v>
                </c:pt>
                <c:pt idx="52">
                  <c:v>15731318.25</c:v>
                </c:pt>
                <c:pt idx="53">
                  <c:v>-14888185</c:v>
                </c:pt>
                <c:pt idx="54">
                  <c:v>61407328</c:v>
                </c:pt>
                <c:pt idx="55">
                  <c:v>28570839</c:v>
                </c:pt>
                <c:pt idx="56">
                  <c:v>-136702695</c:v>
                </c:pt>
                <c:pt idx="57">
                  <c:v>52237609.25</c:v>
                </c:pt>
                <c:pt idx="58">
                  <c:v>29363032.400000006</c:v>
                </c:pt>
                <c:pt idx="59">
                  <c:v>57487711</c:v>
                </c:pt>
                <c:pt idx="60">
                  <c:v>24412677</c:v>
                </c:pt>
                <c:pt idx="61">
                  <c:v>50052210.333333343</c:v>
                </c:pt>
                <c:pt idx="62">
                  <c:v>-15473043.5</c:v>
                </c:pt>
                <c:pt idx="63">
                  <c:v>51075861.000000007</c:v>
                </c:pt>
                <c:pt idx="64">
                  <c:v>21390452.400000006</c:v>
                </c:pt>
                <c:pt idx="65">
                  <c:v>-7216756.5</c:v>
                </c:pt>
                <c:pt idx="66">
                  <c:v>151100394.19999999</c:v>
                </c:pt>
                <c:pt idx="67">
                  <c:v>19619311.428571425</c:v>
                </c:pt>
                <c:pt idx="68">
                  <c:v>729952.66666667163</c:v>
                </c:pt>
                <c:pt idx="69">
                  <c:v>-16116187</c:v>
                </c:pt>
                <c:pt idx="70">
                  <c:v>89970706</c:v>
                </c:pt>
                <c:pt idx="71">
                  <c:v>-30104808.666666664</c:v>
                </c:pt>
                <c:pt idx="72">
                  <c:v>-14453973.5</c:v>
                </c:pt>
                <c:pt idx="73">
                  <c:v>-18440106.799999997</c:v>
                </c:pt>
                <c:pt idx="74">
                  <c:v>7668670.2307692319</c:v>
                </c:pt>
                <c:pt idx="75">
                  <c:v>31296378.800000012</c:v>
                </c:pt>
                <c:pt idx="76">
                  <c:v>32904635.272727266</c:v>
                </c:pt>
                <c:pt idx="77">
                  <c:v>-9095864</c:v>
                </c:pt>
                <c:pt idx="78">
                  <c:v>250736600</c:v>
                </c:pt>
                <c:pt idx="79">
                  <c:v>-28312</c:v>
                </c:pt>
                <c:pt idx="80">
                  <c:v>28530138.538461536</c:v>
                </c:pt>
                <c:pt idx="81">
                  <c:v>33712457.142857142</c:v>
                </c:pt>
                <c:pt idx="82">
                  <c:v>-35946421</c:v>
                </c:pt>
                <c:pt idx="83">
                  <c:v>-30579748</c:v>
                </c:pt>
                <c:pt idx="84">
                  <c:v>20596309.333333343</c:v>
                </c:pt>
                <c:pt idx="85">
                  <c:v>20654004</c:v>
                </c:pt>
                <c:pt idx="86">
                  <c:v>1006789.25</c:v>
                </c:pt>
                <c:pt idx="87">
                  <c:v>-23402879</c:v>
                </c:pt>
                <c:pt idx="88">
                  <c:v>15230261</c:v>
                </c:pt>
                <c:pt idx="89">
                  <c:v>49399640.888888881</c:v>
                </c:pt>
                <c:pt idx="90">
                  <c:v>-75967933</c:v>
                </c:pt>
                <c:pt idx="91">
                  <c:v>-17824699</c:v>
                </c:pt>
                <c:pt idx="92">
                  <c:v>-36142920.166666672</c:v>
                </c:pt>
                <c:pt idx="93">
                  <c:v>-25176946.599999994</c:v>
                </c:pt>
                <c:pt idx="94">
                  <c:v>-10575060</c:v>
                </c:pt>
                <c:pt idx="95">
                  <c:v>38400359.799999997</c:v>
                </c:pt>
                <c:pt idx="96">
                  <c:v>-1476537</c:v>
                </c:pt>
                <c:pt idx="97">
                  <c:v>-41599308</c:v>
                </c:pt>
                <c:pt idx="98">
                  <c:v>353939.5</c:v>
                </c:pt>
                <c:pt idx="99">
                  <c:v>-3890739.5</c:v>
                </c:pt>
                <c:pt idx="100">
                  <c:v>-7816944.3999999985</c:v>
                </c:pt>
                <c:pt idx="101">
                  <c:v>9157436.3333333433</c:v>
                </c:pt>
                <c:pt idx="102">
                  <c:v>17663088.5</c:v>
                </c:pt>
                <c:pt idx="103">
                  <c:v>14918004</c:v>
                </c:pt>
                <c:pt idx="104">
                  <c:v>-34966026.666666664</c:v>
                </c:pt>
                <c:pt idx="105">
                  <c:v>-104868170</c:v>
                </c:pt>
                <c:pt idx="106">
                  <c:v>35622465.5</c:v>
                </c:pt>
                <c:pt idx="107">
                  <c:v>36599222.400000006</c:v>
                </c:pt>
                <c:pt idx="108">
                  <c:v>14073493</c:v>
                </c:pt>
                <c:pt idx="109">
                  <c:v>16380985.200000003</c:v>
                </c:pt>
                <c:pt idx="110">
                  <c:v>-51975100</c:v>
                </c:pt>
                <c:pt idx="111">
                  <c:v>29867551.428571418</c:v>
                </c:pt>
                <c:pt idx="112">
                  <c:v>2767086.5</c:v>
                </c:pt>
                <c:pt idx="113">
                  <c:v>50727128.5</c:v>
                </c:pt>
                <c:pt idx="114">
                  <c:v>50512591.25</c:v>
                </c:pt>
                <c:pt idx="115">
                  <c:v>12443228.44444444</c:v>
                </c:pt>
                <c:pt idx="116">
                  <c:v>11292493.500000004</c:v>
                </c:pt>
                <c:pt idx="117">
                  <c:v>66088109.75</c:v>
                </c:pt>
                <c:pt idx="118">
                  <c:v>10248063</c:v>
                </c:pt>
                <c:pt idx="119">
                  <c:v>18337537</c:v>
                </c:pt>
                <c:pt idx="120">
                  <c:v>85609783.999999985</c:v>
                </c:pt>
                <c:pt idx="121">
                  <c:v>-4822375.3333333433</c:v>
                </c:pt>
                <c:pt idx="122">
                  <c:v>76014467.75</c:v>
                </c:pt>
                <c:pt idx="123">
                  <c:v>22337347.285714291</c:v>
                </c:pt>
                <c:pt idx="124">
                  <c:v>-11795264.200000003</c:v>
                </c:pt>
                <c:pt idx="125">
                  <c:v>8015383.799999997</c:v>
                </c:pt>
                <c:pt idx="126">
                  <c:v>-2416488.6666666716</c:v>
                </c:pt>
                <c:pt idx="127">
                  <c:v>13831341.75</c:v>
                </c:pt>
                <c:pt idx="128">
                  <c:v>-81705160.666666657</c:v>
                </c:pt>
                <c:pt idx="129">
                  <c:v>57616871.666666672</c:v>
                </c:pt>
                <c:pt idx="130">
                  <c:v>-2972360</c:v>
                </c:pt>
                <c:pt idx="131">
                  <c:v>15421873.333333336</c:v>
                </c:pt>
                <c:pt idx="132">
                  <c:v>-6411524.25</c:v>
                </c:pt>
                <c:pt idx="133">
                  <c:v>-28925975.333333336</c:v>
                </c:pt>
                <c:pt idx="134">
                  <c:v>-10035195</c:v>
                </c:pt>
                <c:pt idx="135">
                  <c:v>15298843.5</c:v>
                </c:pt>
                <c:pt idx="136">
                  <c:v>277328296</c:v>
                </c:pt>
                <c:pt idx="137">
                  <c:v>22635757</c:v>
                </c:pt>
                <c:pt idx="138">
                  <c:v>-67047980</c:v>
                </c:pt>
                <c:pt idx="139">
                  <c:v>-12211639.857142854</c:v>
                </c:pt>
                <c:pt idx="140">
                  <c:v>-13722211.5</c:v>
                </c:pt>
                <c:pt idx="141">
                  <c:v>-5656641.5</c:v>
                </c:pt>
                <c:pt idx="142">
                  <c:v>9523229.6666666716</c:v>
                </c:pt>
                <c:pt idx="143">
                  <c:v>-23698847.666666664</c:v>
                </c:pt>
                <c:pt idx="144">
                  <c:v>25470602.25</c:v>
                </c:pt>
                <c:pt idx="145">
                  <c:v>-1807440.25</c:v>
                </c:pt>
                <c:pt idx="146">
                  <c:v>-3630883</c:v>
                </c:pt>
                <c:pt idx="147">
                  <c:v>39027036.666666672</c:v>
                </c:pt>
                <c:pt idx="148">
                  <c:v>-60756328.5</c:v>
                </c:pt>
                <c:pt idx="149">
                  <c:v>23169517.799999997</c:v>
                </c:pt>
                <c:pt idx="150">
                  <c:v>22107876.000000007</c:v>
                </c:pt>
                <c:pt idx="151">
                  <c:v>6681058.1428571343</c:v>
                </c:pt>
                <c:pt idx="152">
                  <c:v>-14377370</c:v>
                </c:pt>
                <c:pt idx="153">
                  <c:v>-8553105</c:v>
                </c:pt>
                <c:pt idx="154">
                  <c:v>28948293.333333328</c:v>
                </c:pt>
                <c:pt idx="155">
                  <c:v>-966035.75</c:v>
                </c:pt>
                <c:pt idx="156">
                  <c:v>-7771725.6666666642</c:v>
                </c:pt>
                <c:pt idx="157">
                  <c:v>12996139.416666672</c:v>
                </c:pt>
                <c:pt idx="158">
                  <c:v>20934804.5</c:v>
                </c:pt>
                <c:pt idx="159">
                  <c:v>30408281.833333328</c:v>
                </c:pt>
                <c:pt idx="160">
                  <c:v>32635179.599999994</c:v>
                </c:pt>
                <c:pt idx="161">
                  <c:v>40492449.25</c:v>
                </c:pt>
                <c:pt idx="162">
                  <c:v>-17922679</c:v>
                </c:pt>
                <c:pt idx="163">
                  <c:v>-17919723.666666672</c:v>
                </c:pt>
                <c:pt idx="164">
                  <c:v>4297680.1428571343</c:v>
                </c:pt>
                <c:pt idx="165">
                  <c:v>-24969837</c:v>
                </c:pt>
                <c:pt idx="166">
                  <c:v>-1779241</c:v>
                </c:pt>
                <c:pt idx="167">
                  <c:v>59367571.333333343</c:v>
                </c:pt>
                <c:pt idx="168">
                  <c:v>-18484342.999999993</c:v>
                </c:pt>
                <c:pt idx="169">
                  <c:v>-13562964</c:v>
                </c:pt>
                <c:pt idx="170">
                  <c:v>-35868657.5</c:v>
                </c:pt>
                <c:pt idx="171">
                  <c:v>-59801290</c:v>
                </c:pt>
                <c:pt idx="172">
                  <c:v>2324292.25</c:v>
                </c:pt>
                <c:pt idx="173">
                  <c:v>-50707978</c:v>
                </c:pt>
                <c:pt idx="174">
                  <c:v>-76227778</c:v>
                </c:pt>
                <c:pt idx="175">
                  <c:v>-16807101.5</c:v>
                </c:pt>
                <c:pt idx="176">
                  <c:v>-43097935</c:v>
                </c:pt>
                <c:pt idx="177">
                  <c:v>48746160</c:v>
                </c:pt>
                <c:pt idx="178">
                  <c:v>-2227576.5</c:v>
                </c:pt>
                <c:pt idx="179">
                  <c:v>-63074775.75</c:v>
                </c:pt>
                <c:pt idx="180">
                  <c:v>-41132306</c:v>
                </c:pt>
                <c:pt idx="181">
                  <c:v>2383147.714285709</c:v>
                </c:pt>
                <c:pt idx="182">
                  <c:v>91789222.142857134</c:v>
                </c:pt>
                <c:pt idx="183">
                  <c:v>-97412631.75</c:v>
                </c:pt>
                <c:pt idx="184">
                  <c:v>-4671063</c:v>
                </c:pt>
                <c:pt idx="185">
                  <c:v>20782341.5</c:v>
                </c:pt>
                <c:pt idx="186">
                  <c:v>-39014742</c:v>
                </c:pt>
                <c:pt idx="187">
                  <c:v>-76985496</c:v>
                </c:pt>
                <c:pt idx="188">
                  <c:v>33667697.333333336</c:v>
                </c:pt>
                <c:pt idx="189">
                  <c:v>22387930.833333328</c:v>
                </c:pt>
                <c:pt idx="190">
                  <c:v>-5972587</c:v>
                </c:pt>
                <c:pt idx="191">
                  <c:v>61563385</c:v>
                </c:pt>
                <c:pt idx="192">
                  <c:v>-11221603.533333339</c:v>
                </c:pt>
                <c:pt idx="193">
                  <c:v>115172594.25</c:v>
                </c:pt>
                <c:pt idx="194">
                  <c:v>-839978.20000000298</c:v>
                </c:pt>
                <c:pt idx="195">
                  <c:v>30618403</c:v>
                </c:pt>
                <c:pt idx="196">
                  <c:v>8454730.6666666716</c:v>
                </c:pt>
                <c:pt idx="197">
                  <c:v>37975774.666666664</c:v>
                </c:pt>
                <c:pt idx="198">
                  <c:v>57443736.799999997</c:v>
                </c:pt>
                <c:pt idx="199">
                  <c:v>21861078.000000007</c:v>
                </c:pt>
                <c:pt idx="200">
                  <c:v>10334026.700000003</c:v>
                </c:pt>
                <c:pt idx="201">
                  <c:v>27209916</c:v>
                </c:pt>
                <c:pt idx="202">
                  <c:v>6322610.5</c:v>
                </c:pt>
                <c:pt idx="203">
                  <c:v>-2803535.6666666642</c:v>
                </c:pt>
                <c:pt idx="204">
                  <c:v>4907537.3333333321</c:v>
                </c:pt>
                <c:pt idx="205">
                  <c:v>-40700412</c:v>
                </c:pt>
                <c:pt idx="206">
                  <c:v>111178888.99999999</c:v>
                </c:pt>
                <c:pt idx="207">
                  <c:v>-15756775.899999999</c:v>
                </c:pt>
                <c:pt idx="208">
                  <c:v>76502810</c:v>
                </c:pt>
                <c:pt idx="209">
                  <c:v>12324218</c:v>
                </c:pt>
                <c:pt idx="210">
                  <c:v>-3822105</c:v>
                </c:pt>
                <c:pt idx="211">
                  <c:v>40719830</c:v>
                </c:pt>
                <c:pt idx="212">
                  <c:v>188543667.5</c:v>
                </c:pt>
                <c:pt idx="213">
                  <c:v>18534604.5</c:v>
                </c:pt>
                <c:pt idx="214">
                  <c:v>-29804693.333333328</c:v>
                </c:pt>
                <c:pt idx="215">
                  <c:v>-53559509</c:v>
                </c:pt>
                <c:pt idx="216">
                  <c:v>33860131.25</c:v>
                </c:pt>
                <c:pt idx="217">
                  <c:v>28200090.75</c:v>
                </c:pt>
                <c:pt idx="218">
                  <c:v>748651</c:v>
                </c:pt>
                <c:pt idx="219">
                  <c:v>645148.25</c:v>
                </c:pt>
                <c:pt idx="220">
                  <c:v>-332668</c:v>
                </c:pt>
                <c:pt idx="221">
                  <c:v>34602803.428571433</c:v>
                </c:pt>
                <c:pt idx="222">
                  <c:v>-3643442.6666666642</c:v>
                </c:pt>
                <c:pt idx="223">
                  <c:v>34625371</c:v>
                </c:pt>
                <c:pt idx="224">
                  <c:v>83108004.285714284</c:v>
                </c:pt>
                <c:pt idx="225">
                  <c:v>16741432.666666672</c:v>
                </c:pt>
                <c:pt idx="226">
                  <c:v>74039956</c:v>
                </c:pt>
                <c:pt idx="227">
                  <c:v>34008981.875</c:v>
                </c:pt>
                <c:pt idx="228">
                  <c:v>23796341.399999999</c:v>
                </c:pt>
                <c:pt idx="229">
                  <c:v>36525393.000000007</c:v>
                </c:pt>
                <c:pt idx="230">
                  <c:v>11940338.333333336</c:v>
                </c:pt>
                <c:pt idx="231">
                  <c:v>-8425379.200000003</c:v>
                </c:pt>
                <c:pt idx="232">
                  <c:v>10443603</c:v>
                </c:pt>
                <c:pt idx="233">
                  <c:v>19876106.399999999</c:v>
                </c:pt>
                <c:pt idx="234">
                  <c:v>36732365</c:v>
                </c:pt>
                <c:pt idx="235">
                  <c:v>38435564</c:v>
                </c:pt>
                <c:pt idx="236">
                  <c:v>-6784690</c:v>
                </c:pt>
                <c:pt idx="237">
                  <c:v>-6477597.3999999985</c:v>
                </c:pt>
                <c:pt idx="238">
                  <c:v>29210795</c:v>
                </c:pt>
                <c:pt idx="239">
                  <c:v>27313614</c:v>
                </c:pt>
                <c:pt idx="240">
                  <c:v>-29649103</c:v>
                </c:pt>
                <c:pt idx="241">
                  <c:v>16914066.5</c:v>
                </c:pt>
                <c:pt idx="242">
                  <c:v>-5594114.8571428545</c:v>
                </c:pt>
                <c:pt idx="243">
                  <c:v>-43926768</c:v>
                </c:pt>
                <c:pt idx="244">
                  <c:v>-22528315</c:v>
                </c:pt>
                <c:pt idx="245">
                  <c:v>20007440.166666664</c:v>
                </c:pt>
                <c:pt idx="246">
                  <c:v>45376972.999999993</c:v>
                </c:pt>
                <c:pt idx="247">
                  <c:v>-52526755</c:v>
                </c:pt>
                <c:pt idx="248">
                  <c:v>-84915708</c:v>
                </c:pt>
                <c:pt idx="249">
                  <c:v>41793567</c:v>
                </c:pt>
                <c:pt idx="250">
                  <c:v>25102062</c:v>
                </c:pt>
                <c:pt idx="251">
                  <c:v>-36463273</c:v>
                </c:pt>
                <c:pt idx="252">
                  <c:v>-49999390</c:v>
                </c:pt>
                <c:pt idx="253">
                  <c:v>248505540</c:v>
                </c:pt>
                <c:pt idx="254">
                  <c:v>6731832.5</c:v>
                </c:pt>
                <c:pt idx="255">
                  <c:v>237275640</c:v>
                </c:pt>
                <c:pt idx="256">
                  <c:v>8457445</c:v>
                </c:pt>
                <c:pt idx="257">
                  <c:v>22360069</c:v>
                </c:pt>
                <c:pt idx="258">
                  <c:v>-15221239.799999997</c:v>
                </c:pt>
                <c:pt idx="259">
                  <c:v>30177976.125</c:v>
                </c:pt>
                <c:pt idx="260">
                  <c:v>10953779.25</c:v>
                </c:pt>
                <c:pt idx="261">
                  <c:v>26995409.833333336</c:v>
                </c:pt>
                <c:pt idx="262">
                  <c:v>-24233648.5</c:v>
                </c:pt>
                <c:pt idx="263">
                  <c:v>14977634.307692304</c:v>
                </c:pt>
                <c:pt idx="264">
                  <c:v>62279654.666666664</c:v>
                </c:pt>
                <c:pt idx="265">
                  <c:v>38004863.000000007</c:v>
                </c:pt>
                <c:pt idx="266">
                  <c:v>-17363557</c:v>
                </c:pt>
                <c:pt idx="267">
                  <c:v>-2785781.6666666716</c:v>
                </c:pt>
                <c:pt idx="268">
                  <c:v>-14411318.5</c:v>
                </c:pt>
                <c:pt idx="269">
                  <c:v>-27155212.5</c:v>
                </c:pt>
                <c:pt idx="270">
                  <c:v>262029560</c:v>
                </c:pt>
                <c:pt idx="271">
                  <c:v>34225164</c:v>
                </c:pt>
                <c:pt idx="272">
                  <c:v>57264707.599999994</c:v>
                </c:pt>
                <c:pt idx="273">
                  <c:v>31898803.25</c:v>
                </c:pt>
                <c:pt idx="274">
                  <c:v>-5013616</c:v>
                </c:pt>
                <c:pt idx="275">
                  <c:v>108132370</c:v>
                </c:pt>
                <c:pt idx="276">
                  <c:v>10882879.25</c:v>
                </c:pt>
                <c:pt idx="277">
                  <c:v>43602742.5</c:v>
                </c:pt>
                <c:pt idx="278">
                  <c:v>52042048.25</c:v>
                </c:pt>
                <c:pt idx="279">
                  <c:v>88495848</c:v>
                </c:pt>
                <c:pt idx="280">
                  <c:v>6461288</c:v>
                </c:pt>
                <c:pt idx="281">
                  <c:v>7763235.8333333358</c:v>
                </c:pt>
                <c:pt idx="282">
                  <c:v>32284831.75</c:v>
                </c:pt>
                <c:pt idx="283">
                  <c:v>4968038.5</c:v>
                </c:pt>
                <c:pt idx="284">
                  <c:v>8423646.75</c:v>
                </c:pt>
                <c:pt idx="285">
                  <c:v>-14057170</c:v>
                </c:pt>
                <c:pt idx="286">
                  <c:v>2621900</c:v>
                </c:pt>
                <c:pt idx="287">
                  <c:v>-7678961</c:v>
                </c:pt>
                <c:pt idx="288">
                  <c:v>-11083882</c:v>
                </c:pt>
                <c:pt idx="289">
                  <c:v>-9906393</c:v>
                </c:pt>
                <c:pt idx="290">
                  <c:v>-55705158</c:v>
                </c:pt>
                <c:pt idx="291">
                  <c:v>-50180506</c:v>
                </c:pt>
                <c:pt idx="292">
                  <c:v>24064598.222222224</c:v>
                </c:pt>
                <c:pt idx="293">
                  <c:v>-32239920</c:v>
                </c:pt>
                <c:pt idx="294">
                  <c:v>-25801084.25</c:v>
                </c:pt>
                <c:pt idx="295">
                  <c:v>8038679.75</c:v>
                </c:pt>
                <c:pt idx="296">
                  <c:v>50471320</c:v>
                </c:pt>
                <c:pt idx="297">
                  <c:v>80050023.666666672</c:v>
                </c:pt>
                <c:pt idx="298">
                  <c:v>-32675768</c:v>
                </c:pt>
                <c:pt idx="299">
                  <c:v>61500621.666666664</c:v>
                </c:pt>
                <c:pt idx="300">
                  <c:v>725343.33333333582</c:v>
                </c:pt>
                <c:pt idx="301">
                  <c:v>-35344410</c:v>
                </c:pt>
                <c:pt idx="302">
                  <c:v>-4347213.25</c:v>
                </c:pt>
                <c:pt idx="303">
                  <c:v>-29067940</c:v>
                </c:pt>
                <c:pt idx="304">
                  <c:v>-22431493</c:v>
                </c:pt>
                <c:pt idx="305">
                  <c:v>-22127040.75</c:v>
                </c:pt>
                <c:pt idx="306">
                  <c:v>33640067</c:v>
                </c:pt>
                <c:pt idx="307">
                  <c:v>67340120</c:v>
                </c:pt>
                <c:pt idx="308">
                  <c:v>16623734.000000007</c:v>
                </c:pt>
                <c:pt idx="309">
                  <c:v>9478764.6666666679</c:v>
                </c:pt>
                <c:pt idx="310">
                  <c:v>32116900</c:v>
                </c:pt>
                <c:pt idx="311">
                  <c:v>33402864.75</c:v>
                </c:pt>
                <c:pt idx="312">
                  <c:v>17676525.5</c:v>
                </c:pt>
                <c:pt idx="313">
                  <c:v>30705160</c:v>
                </c:pt>
                <c:pt idx="314">
                  <c:v>9009119.3333333358</c:v>
                </c:pt>
                <c:pt idx="315">
                  <c:v>13557906.333333332</c:v>
                </c:pt>
                <c:pt idx="316">
                  <c:v>-10978262.833333336</c:v>
                </c:pt>
                <c:pt idx="317">
                  <c:v>-15921069</c:v>
                </c:pt>
                <c:pt idx="318">
                  <c:v>-45940982</c:v>
                </c:pt>
                <c:pt idx="319">
                  <c:v>-24829119.25</c:v>
                </c:pt>
                <c:pt idx="320">
                  <c:v>-19122901</c:v>
                </c:pt>
                <c:pt idx="321">
                  <c:v>14769955</c:v>
                </c:pt>
                <c:pt idx="322">
                  <c:v>-64927587</c:v>
                </c:pt>
                <c:pt idx="323">
                  <c:v>18018530.5</c:v>
                </c:pt>
                <c:pt idx="324">
                  <c:v>19272484.81818182</c:v>
                </c:pt>
                <c:pt idx="325">
                  <c:v>-29821223</c:v>
                </c:pt>
                <c:pt idx="326">
                  <c:v>-26261368</c:v>
                </c:pt>
                <c:pt idx="327">
                  <c:v>32955999</c:v>
                </c:pt>
                <c:pt idx="328">
                  <c:v>49980465.75</c:v>
                </c:pt>
                <c:pt idx="329">
                  <c:v>43156146</c:v>
                </c:pt>
                <c:pt idx="330">
                  <c:v>31217900</c:v>
                </c:pt>
                <c:pt idx="331">
                  <c:v>2443941.5</c:v>
                </c:pt>
                <c:pt idx="332">
                  <c:v>49176215</c:v>
                </c:pt>
                <c:pt idx="333">
                  <c:v>44550596.5</c:v>
                </c:pt>
                <c:pt idx="334">
                  <c:v>7664454</c:v>
                </c:pt>
                <c:pt idx="335">
                  <c:v>280452.79999999702</c:v>
                </c:pt>
                <c:pt idx="336">
                  <c:v>17599492</c:v>
                </c:pt>
                <c:pt idx="337">
                  <c:v>34305179.333333328</c:v>
                </c:pt>
                <c:pt idx="338">
                  <c:v>11260630.5</c:v>
                </c:pt>
                <c:pt idx="339">
                  <c:v>-2361528.9999999963</c:v>
                </c:pt>
                <c:pt idx="340">
                  <c:v>25673160.333333336</c:v>
                </c:pt>
                <c:pt idx="341">
                  <c:v>-25537820.5</c:v>
                </c:pt>
                <c:pt idx="342">
                  <c:v>-4005443</c:v>
                </c:pt>
                <c:pt idx="343">
                  <c:v>-13982292.333333336</c:v>
                </c:pt>
                <c:pt idx="344">
                  <c:v>-9181250</c:v>
                </c:pt>
                <c:pt idx="345">
                  <c:v>-9810821</c:v>
                </c:pt>
                <c:pt idx="346">
                  <c:v>-9975917</c:v>
                </c:pt>
                <c:pt idx="347">
                  <c:v>42507107.285714291</c:v>
                </c:pt>
                <c:pt idx="348">
                  <c:v>2401264</c:v>
                </c:pt>
                <c:pt idx="349">
                  <c:v>-34104306.600000001</c:v>
                </c:pt>
                <c:pt idx="350">
                  <c:v>-9192361</c:v>
                </c:pt>
                <c:pt idx="351">
                  <c:v>-1388796</c:v>
                </c:pt>
                <c:pt idx="352">
                  <c:v>37025478</c:v>
                </c:pt>
                <c:pt idx="353">
                  <c:v>15680309.333333336</c:v>
                </c:pt>
                <c:pt idx="354">
                  <c:v>16705296.75</c:v>
                </c:pt>
                <c:pt idx="355">
                  <c:v>7972837.875</c:v>
                </c:pt>
                <c:pt idx="356">
                  <c:v>-27805940</c:v>
                </c:pt>
                <c:pt idx="357">
                  <c:v>-1565060.5</c:v>
                </c:pt>
                <c:pt idx="358">
                  <c:v>-7522164.75</c:v>
                </c:pt>
                <c:pt idx="359">
                  <c:v>-8408072.200000003</c:v>
                </c:pt>
                <c:pt idx="360">
                  <c:v>-8347647</c:v>
                </c:pt>
                <c:pt idx="361">
                  <c:v>-33711680</c:v>
                </c:pt>
                <c:pt idx="362">
                  <c:v>-46917712</c:v>
                </c:pt>
                <c:pt idx="363">
                  <c:v>-13829840.199999999</c:v>
                </c:pt>
                <c:pt idx="364">
                  <c:v>-34632894.333333328</c:v>
                </c:pt>
                <c:pt idx="365">
                  <c:v>-59977549</c:v>
                </c:pt>
                <c:pt idx="366">
                  <c:v>-3774540</c:v>
                </c:pt>
                <c:pt idx="367">
                  <c:v>-8704617.333333334</c:v>
                </c:pt>
                <c:pt idx="368">
                  <c:v>-12043670.75</c:v>
                </c:pt>
                <c:pt idx="369">
                  <c:v>-11398076.199999999</c:v>
                </c:pt>
                <c:pt idx="370">
                  <c:v>-31260742.666666668</c:v>
                </c:pt>
                <c:pt idx="371">
                  <c:v>-15381947.75</c:v>
                </c:pt>
                <c:pt idx="372">
                  <c:v>305024263</c:v>
                </c:pt>
                <c:pt idx="373">
                  <c:v>1841456.5714285709</c:v>
                </c:pt>
                <c:pt idx="374">
                  <c:v>-9284389</c:v>
                </c:pt>
                <c:pt idx="375">
                  <c:v>-8124411</c:v>
                </c:pt>
                <c:pt idx="376">
                  <c:v>17264475.5</c:v>
                </c:pt>
                <c:pt idx="377">
                  <c:v>-6412041.6000000015</c:v>
                </c:pt>
                <c:pt idx="378">
                  <c:v>22872993.399999999</c:v>
                </c:pt>
                <c:pt idx="379">
                  <c:v>671485</c:v>
                </c:pt>
                <c:pt idx="380">
                  <c:v>86600000</c:v>
                </c:pt>
                <c:pt idx="381">
                  <c:v>7907207.25</c:v>
                </c:pt>
                <c:pt idx="382">
                  <c:v>25363511.666666664</c:v>
                </c:pt>
                <c:pt idx="383">
                  <c:v>8364195.200000003</c:v>
                </c:pt>
                <c:pt idx="384">
                  <c:v>23965720</c:v>
                </c:pt>
                <c:pt idx="385">
                  <c:v>8077979.3333333358</c:v>
                </c:pt>
                <c:pt idx="386">
                  <c:v>-17856431</c:v>
                </c:pt>
                <c:pt idx="387">
                  <c:v>-15790932.000000004</c:v>
                </c:pt>
                <c:pt idx="388">
                  <c:v>-12121882</c:v>
                </c:pt>
                <c:pt idx="389">
                  <c:v>21137505</c:v>
                </c:pt>
                <c:pt idx="390">
                  <c:v>-33649447</c:v>
                </c:pt>
                <c:pt idx="391">
                  <c:v>31646597.5</c:v>
                </c:pt>
                <c:pt idx="392">
                  <c:v>-21527150</c:v>
                </c:pt>
                <c:pt idx="393">
                  <c:v>18922520.5</c:v>
                </c:pt>
                <c:pt idx="394">
                  <c:v>-16805456.333333336</c:v>
                </c:pt>
                <c:pt idx="395">
                  <c:v>-17968610</c:v>
                </c:pt>
                <c:pt idx="396">
                  <c:v>-28679735.5</c:v>
                </c:pt>
                <c:pt idx="397">
                  <c:v>-59533912</c:v>
                </c:pt>
                <c:pt idx="398">
                  <c:v>-38911390</c:v>
                </c:pt>
                <c:pt idx="399">
                  <c:v>-15559345</c:v>
                </c:pt>
                <c:pt idx="400">
                  <c:v>32040041.888888892</c:v>
                </c:pt>
                <c:pt idx="401">
                  <c:v>25051668.333333332</c:v>
                </c:pt>
                <c:pt idx="402">
                  <c:v>10450939.000000004</c:v>
                </c:pt>
                <c:pt idx="403">
                  <c:v>16867442.384615384</c:v>
                </c:pt>
                <c:pt idx="404">
                  <c:v>4457908</c:v>
                </c:pt>
                <c:pt idx="405">
                  <c:v>54331823</c:v>
                </c:pt>
                <c:pt idx="406">
                  <c:v>11420167.25</c:v>
                </c:pt>
                <c:pt idx="407">
                  <c:v>-17199608.333333332</c:v>
                </c:pt>
                <c:pt idx="408">
                  <c:v>-3399739.5</c:v>
                </c:pt>
                <c:pt idx="409">
                  <c:v>41260211.666666664</c:v>
                </c:pt>
                <c:pt idx="410">
                  <c:v>12791021.5</c:v>
                </c:pt>
                <c:pt idx="411">
                  <c:v>-28979512</c:v>
                </c:pt>
                <c:pt idx="412">
                  <c:v>31362731.75</c:v>
                </c:pt>
                <c:pt idx="413">
                  <c:v>12253315</c:v>
                </c:pt>
                <c:pt idx="414">
                  <c:v>1965849.625</c:v>
                </c:pt>
                <c:pt idx="415">
                  <c:v>94526498</c:v>
                </c:pt>
                <c:pt idx="416">
                  <c:v>5261695.133333331</c:v>
                </c:pt>
                <c:pt idx="417">
                  <c:v>3825654.200000003</c:v>
                </c:pt>
                <c:pt idx="418">
                  <c:v>24870914.25</c:v>
                </c:pt>
                <c:pt idx="419">
                  <c:v>7098936</c:v>
                </c:pt>
                <c:pt idx="420">
                  <c:v>29654787.5</c:v>
                </c:pt>
                <c:pt idx="421">
                  <c:v>23676531</c:v>
                </c:pt>
                <c:pt idx="422">
                  <c:v>17346644</c:v>
                </c:pt>
                <c:pt idx="423">
                  <c:v>30572288.666666668</c:v>
                </c:pt>
                <c:pt idx="424">
                  <c:v>1535952.3333333358</c:v>
                </c:pt>
                <c:pt idx="425">
                  <c:v>8336565</c:v>
                </c:pt>
                <c:pt idx="426">
                  <c:v>6299398.5</c:v>
                </c:pt>
                <c:pt idx="427">
                  <c:v>-5748884.8333333321</c:v>
                </c:pt>
                <c:pt idx="428">
                  <c:v>2461889.5</c:v>
                </c:pt>
                <c:pt idx="429">
                  <c:v>56508253</c:v>
                </c:pt>
                <c:pt idx="430">
                  <c:v>-4216685.6666666642</c:v>
                </c:pt>
                <c:pt idx="431">
                  <c:v>150619</c:v>
                </c:pt>
                <c:pt idx="432">
                  <c:v>-6274448.3333333321</c:v>
                </c:pt>
                <c:pt idx="433">
                  <c:v>-3017368</c:v>
                </c:pt>
                <c:pt idx="434">
                  <c:v>-16595702.666666668</c:v>
                </c:pt>
                <c:pt idx="435">
                  <c:v>16405723</c:v>
                </c:pt>
                <c:pt idx="436">
                  <c:v>64615</c:v>
                </c:pt>
                <c:pt idx="437">
                  <c:v>51136666.666666672</c:v>
                </c:pt>
                <c:pt idx="438">
                  <c:v>5740078</c:v>
                </c:pt>
                <c:pt idx="439">
                  <c:v>203020</c:v>
                </c:pt>
                <c:pt idx="440">
                  <c:v>-5447358.6666666642</c:v>
                </c:pt>
                <c:pt idx="441">
                  <c:v>-11409500</c:v>
                </c:pt>
                <c:pt idx="442">
                  <c:v>14279722</c:v>
                </c:pt>
                <c:pt idx="443">
                  <c:v>-20122797.5</c:v>
                </c:pt>
                <c:pt idx="444">
                  <c:v>-20435946.666666664</c:v>
                </c:pt>
                <c:pt idx="445">
                  <c:v>-22332053</c:v>
                </c:pt>
                <c:pt idx="446">
                  <c:v>-16340385.25</c:v>
                </c:pt>
                <c:pt idx="447">
                  <c:v>6477812.083333334</c:v>
                </c:pt>
                <c:pt idx="448">
                  <c:v>7439603.2857142873</c:v>
                </c:pt>
                <c:pt idx="449">
                  <c:v>-10441409.6</c:v>
                </c:pt>
                <c:pt idx="450">
                  <c:v>-6160031.3333333321</c:v>
                </c:pt>
                <c:pt idx="451">
                  <c:v>936228.16666666418</c:v>
                </c:pt>
                <c:pt idx="452">
                  <c:v>-9432852</c:v>
                </c:pt>
                <c:pt idx="453">
                  <c:v>-71084752.5</c:v>
                </c:pt>
                <c:pt idx="454">
                  <c:v>-10479461</c:v>
                </c:pt>
                <c:pt idx="455">
                  <c:v>-37265804</c:v>
                </c:pt>
                <c:pt idx="456">
                  <c:v>-97378</c:v>
                </c:pt>
                <c:pt idx="457">
                  <c:v>-29238561.666666672</c:v>
                </c:pt>
                <c:pt idx="458">
                  <c:v>-15257035</c:v>
                </c:pt>
                <c:pt idx="459">
                  <c:v>744983.33333333209</c:v>
                </c:pt>
                <c:pt idx="460">
                  <c:v>4664921</c:v>
                </c:pt>
                <c:pt idx="461">
                  <c:v>44257388.333333336</c:v>
                </c:pt>
                <c:pt idx="462">
                  <c:v>132280</c:v>
                </c:pt>
                <c:pt idx="463">
                  <c:v>32635334</c:v>
                </c:pt>
                <c:pt idx="464">
                  <c:v>-31480159</c:v>
                </c:pt>
                <c:pt idx="465">
                  <c:v>3472088.125</c:v>
                </c:pt>
                <c:pt idx="466">
                  <c:v>80805112</c:v>
                </c:pt>
                <c:pt idx="467">
                  <c:v>-918412</c:v>
                </c:pt>
                <c:pt idx="468">
                  <c:v>33637132</c:v>
                </c:pt>
                <c:pt idx="469">
                  <c:v>10631814</c:v>
                </c:pt>
                <c:pt idx="470">
                  <c:v>43473110.333333328</c:v>
                </c:pt>
                <c:pt idx="471">
                  <c:v>28929957.333333336</c:v>
                </c:pt>
                <c:pt idx="472">
                  <c:v>16460285</c:v>
                </c:pt>
                <c:pt idx="473">
                  <c:v>8829829</c:v>
                </c:pt>
                <c:pt idx="474">
                  <c:v>1019112</c:v>
                </c:pt>
                <c:pt idx="475">
                  <c:v>129275991.5</c:v>
                </c:pt>
                <c:pt idx="476">
                  <c:v>867975.66666666418</c:v>
                </c:pt>
                <c:pt idx="477">
                  <c:v>8302498.8333333321</c:v>
                </c:pt>
                <c:pt idx="478">
                  <c:v>-8332641</c:v>
                </c:pt>
                <c:pt idx="479">
                  <c:v>14527053.5</c:v>
                </c:pt>
                <c:pt idx="480">
                  <c:v>-8060852.0000000019</c:v>
                </c:pt>
                <c:pt idx="481">
                  <c:v>-11818306.75</c:v>
                </c:pt>
                <c:pt idx="482">
                  <c:v>-13940117</c:v>
                </c:pt>
                <c:pt idx="483">
                  <c:v>-24599087</c:v>
                </c:pt>
                <c:pt idx="484">
                  <c:v>3825404.6666666642</c:v>
                </c:pt>
                <c:pt idx="485">
                  <c:v>-10963808</c:v>
                </c:pt>
                <c:pt idx="486">
                  <c:v>-25622273</c:v>
                </c:pt>
                <c:pt idx="487">
                  <c:v>-9352790.25</c:v>
                </c:pt>
                <c:pt idx="488">
                  <c:v>-8943729.5</c:v>
                </c:pt>
                <c:pt idx="489">
                  <c:v>-24720320</c:v>
                </c:pt>
                <c:pt idx="490">
                  <c:v>31691679</c:v>
                </c:pt>
                <c:pt idx="491">
                  <c:v>-12985737.666666668</c:v>
                </c:pt>
                <c:pt idx="492">
                  <c:v>73346341.5</c:v>
                </c:pt>
                <c:pt idx="493">
                  <c:v>834712</c:v>
                </c:pt>
                <c:pt idx="494">
                  <c:v>81700000</c:v>
                </c:pt>
                <c:pt idx="495">
                  <c:v>-42500000</c:v>
                </c:pt>
                <c:pt idx="496">
                  <c:v>-18926573.399999999</c:v>
                </c:pt>
                <c:pt idx="497">
                  <c:v>20477192.285714291</c:v>
                </c:pt>
                <c:pt idx="498">
                  <c:v>-2757192.3333333321</c:v>
                </c:pt>
                <c:pt idx="499">
                  <c:v>2468895.25</c:v>
                </c:pt>
                <c:pt idx="500">
                  <c:v>25408261.666666668</c:v>
                </c:pt>
                <c:pt idx="501">
                  <c:v>6874352.3333333321</c:v>
                </c:pt>
                <c:pt idx="502">
                  <c:v>26635000</c:v>
                </c:pt>
                <c:pt idx="503">
                  <c:v>20813342.333333336</c:v>
                </c:pt>
                <c:pt idx="504">
                  <c:v>3045598.5</c:v>
                </c:pt>
                <c:pt idx="505">
                  <c:v>23770582.399999999</c:v>
                </c:pt>
                <c:pt idx="506">
                  <c:v>50212929</c:v>
                </c:pt>
                <c:pt idx="507">
                  <c:v>-17624564</c:v>
                </c:pt>
                <c:pt idx="508">
                  <c:v>-21084535</c:v>
                </c:pt>
                <c:pt idx="509">
                  <c:v>14669273</c:v>
                </c:pt>
                <c:pt idx="510">
                  <c:v>15787688.5</c:v>
                </c:pt>
                <c:pt idx="511">
                  <c:v>-39335749</c:v>
                </c:pt>
                <c:pt idx="512">
                  <c:v>-18891023</c:v>
                </c:pt>
                <c:pt idx="513">
                  <c:v>-23399089</c:v>
                </c:pt>
                <c:pt idx="514">
                  <c:v>93958415.666666672</c:v>
                </c:pt>
                <c:pt idx="515">
                  <c:v>44126093</c:v>
                </c:pt>
                <c:pt idx="516">
                  <c:v>72914263.5</c:v>
                </c:pt>
                <c:pt idx="517">
                  <c:v>126147885</c:v>
                </c:pt>
                <c:pt idx="518">
                  <c:v>14216905.75</c:v>
                </c:pt>
                <c:pt idx="519">
                  <c:v>25258391.363636363</c:v>
                </c:pt>
                <c:pt idx="520">
                  <c:v>50353764</c:v>
                </c:pt>
                <c:pt idx="521">
                  <c:v>13185476.25</c:v>
                </c:pt>
                <c:pt idx="522">
                  <c:v>17295757.25</c:v>
                </c:pt>
                <c:pt idx="523">
                  <c:v>14967359</c:v>
                </c:pt>
                <c:pt idx="524">
                  <c:v>17011847</c:v>
                </c:pt>
                <c:pt idx="525">
                  <c:v>494782</c:v>
                </c:pt>
                <c:pt idx="526">
                  <c:v>12320979</c:v>
                </c:pt>
                <c:pt idx="527">
                  <c:v>14456817</c:v>
                </c:pt>
                <c:pt idx="528">
                  <c:v>6012734</c:v>
                </c:pt>
                <c:pt idx="529">
                  <c:v>6584245.5</c:v>
                </c:pt>
                <c:pt idx="530">
                  <c:v>-2247069</c:v>
                </c:pt>
                <c:pt idx="531">
                  <c:v>49417305.5</c:v>
                </c:pt>
                <c:pt idx="532">
                  <c:v>14783454.5</c:v>
                </c:pt>
                <c:pt idx="533">
                  <c:v>-23962091</c:v>
                </c:pt>
                <c:pt idx="534">
                  <c:v>-6135658</c:v>
                </c:pt>
                <c:pt idx="535">
                  <c:v>6902610</c:v>
                </c:pt>
                <c:pt idx="536">
                  <c:v>-22482463.5</c:v>
                </c:pt>
                <c:pt idx="537">
                  <c:v>-17430147.5</c:v>
                </c:pt>
                <c:pt idx="538">
                  <c:v>-14821835</c:v>
                </c:pt>
                <c:pt idx="539">
                  <c:v>-17282242</c:v>
                </c:pt>
                <c:pt idx="540">
                  <c:v>-4511706.75</c:v>
                </c:pt>
                <c:pt idx="541">
                  <c:v>-18823678</c:v>
                </c:pt>
                <c:pt idx="542">
                  <c:v>2539091.5</c:v>
                </c:pt>
                <c:pt idx="543">
                  <c:v>-885621.33333333209</c:v>
                </c:pt>
                <c:pt idx="544">
                  <c:v>-11122049</c:v>
                </c:pt>
                <c:pt idx="545">
                  <c:v>-36624819</c:v>
                </c:pt>
                <c:pt idx="546">
                  <c:v>3132188</c:v>
                </c:pt>
                <c:pt idx="547">
                  <c:v>-46604061</c:v>
                </c:pt>
                <c:pt idx="548">
                  <c:v>-26623494</c:v>
                </c:pt>
                <c:pt idx="549">
                  <c:v>-3472947.5</c:v>
                </c:pt>
                <c:pt idx="550">
                  <c:v>-14221166</c:v>
                </c:pt>
                <c:pt idx="551">
                  <c:v>-13568780</c:v>
                </c:pt>
                <c:pt idx="552">
                  <c:v>-18212730.5</c:v>
                </c:pt>
                <c:pt idx="553">
                  <c:v>-74792307</c:v>
                </c:pt>
                <c:pt idx="554">
                  <c:v>-39488080</c:v>
                </c:pt>
                <c:pt idx="555">
                  <c:v>3259120.5</c:v>
                </c:pt>
                <c:pt idx="556">
                  <c:v>-10776443.5</c:v>
                </c:pt>
                <c:pt idx="557">
                  <c:v>-39871022</c:v>
                </c:pt>
                <c:pt idx="558">
                  <c:v>-6123967779.5</c:v>
                </c:pt>
                <c:pt idx="559">
                  <c:v>-11528148</c:v>
                </c:pt>
                <c:pt idx="560">
                  <c:v>-33118496</c:v>
                </c:pt>
                <c:pt idx="561">
                  <c:v>14677212.5</c:v>
                </c:pt>
                <c:pt idx="562">
                  <c:v>40668868</c:v>
                </c:pt>
                <c:pt idx="563">
                  <c:v>-17625868.333333332</c:v>
                </c:pt>
                <c:pt idx="564">
                  <c:v>1447237.5</c:v>
                </c:pt>
                <c:pt idx="565">
                  <c:v>5334024</c:v>
                </c:pt>
                <c:pt idx="566">
                  <c:v>-8078232</c:v>
                </c:pt>
                <c:pt idx="567">
                  <c:v>53901742.666666664</c:v>
                </c:pt>
                <c:pt idx="568">
                  <c:v>-30517805</c:v>
                </c:pt>
                <c:pt idx="569">
                  <c:v>3907239.8000000007</c:v>
                </c:pt>
                <c:pt idx="570">
                  <c:v>-3780596.6666666679</c:v>
                </c:pt>
                <c:pt idx="571">
                  <c:v>-3087018</c:v>
                </c:pt>
                <c:pt idx="572">
                  <c:v>44955363.5</c:v>
                </c:pt>
                <c:pt idx="573">
                  <c:v>14888821.799999997</c:v>
                </c:pt>
                <c:pt idx="574">
                  <c:v>31819679.571428575</c:v>
                </c:pt>
                <c:pt idx="575">
                  <c:v>11006503</c:v>
                </c:pt>
                <c:pt idx="576">
                  <c:v>6305808.6000000015</c:v>
                </c:pt>
                <c:pt idx="577">
                  <c:v>8813366</c:v>
                </c:pt>
                <c:pt idx="578">
                  <c:v>20976363.000000004</c:v>
                </c:pt>
                <c:pt idx="579">
                  <c:v>145829375.5</c:v>
                </c:pt>
                <c:pt idx="580">
                  <c:v>16211326.666666668</c:v>
                </c:pt>
                <c:pt idx="581">
                  <c:v>10483306.399999999</c:v>
                </c:pt>
                <c:pt idx="582">
                  <c:v>7932894.5</c:v>
                </c:pt>
                <c:pt idx="583">
                  <c:v>-33873489</c:v>
                </c:pt>
                <c:pt idx="584">
                  <c:v>101157143</c:v>
                </c:pt>
                <c:pt idx="585">
                  <c:v>32530213.000000004</c:v>
                </c:pt>
                <c:pt idx="586">
                  <c:v>657975</c:v>
                </c:pt>
                <c:pt idx="587">
                  <c:v>1485688</c:v>
                </c:pt>
                <c:pt idx="588">
                  <c:v>45967566.25</c:v>
                </c:pt>
                <c:pt idx="589">
                  <c:v>10802315</c:v>
                </c:pt>
                <c:pt idx="590">
                  <c:v>13894863</c:v>
                </c:pt>
                <c:pt idx="591">
                  <c:v>31593578.5</c:v>
                </c:pt>
                <c:pt idx="592">
                  <c:v>2481242</c:v>
                </c:pt>
                <c:pt idx="593">
                  <c:v>23191854.75</c:v>
                </c:pt>
                <c:pt idx="594">
                  <c:v>2799457</c:v>
                </c:pt>
                <c:pt idx="595">
                  <c:v>-1576479</c:v>
                </c:pt>
                <c:pt idx="596">
                  <c:v>6229378.25</c:v>
                </c:pt>
                <c:pt idx="597">
                  <c:v>1155472.5</c:v>
                </c:pt>
                <c:pt idx="598">
                  <c:v>33833283.75</c:v>
                </c:pt>
                <c:pt idx="599">
                  <c:v>-6004550</c:v>
                </c:pt>
                <c:pt idx="600">
                  <c:v>-9018367</c:v>
                </c:pt>
                <c:pt idx="601">
                  <c:v>-11263032</c:v>
                </c:pt>
                <c:pt idx="602">
                  <c:v>-468168</c:v>
                </c:pt>
                <c:pt idx="603">
                  <c:v>-15552522</c:v>
                </c:pt>
                <c:pt idx="604">
                  <c:v>-5057585</c:v>
                </c:pt>
                <c:pt idx="605">
                  <c:v>-15307392</c:v>
                </c:pt>
                <c:pt idx="606">
                  <c:v>14021940</c:v>
                </c:pt>
                <c:pt idx="607">
                  <c:v>7055284.6666666679</c:v>
                </c:pt>
                <c:pt idx="608">
                  <c:v>-24923864</c:v>
                </c:pt>
                <c:pt idx="609">
                  <c:v>-27051841</c:v>
                </c:pt>
                <c:pt idx="610">
                  <c:v>2046275.25</c:v>
                </c:pt>
                <c:pt idx="611">
                  <c:v>-32778006</c:v>
                </c:pt>
                <c:pt idx="612">
                  <c:v>-10063085</c:v>
                </c:pt>
                <c:pt idx="613">
                  <c:v>-22772060</c:v>
                </c:pt>
                <c:pt idx="614">
                  <c:v>-611214921.25</c:v>
                </c:pt>
                <c:pt idx="615">
                  <c:v>13865794</c:v>
                </c:pt>
                <c:pt idx="616">
                  <c:v>-23345419</c:v>
                </c:pt>
                <c:pt idx="617">
                  <c:v>12921597</c:v>
                </c:pt>
                <c:pt idx="618">
                  <c:v>-33995909</c:v>
                </c:pt>
                <c:pt idx="619">
                  <c:v>-8573195</c:v>
                </c:pt>
                <c:pt idx="620">
                  <c:v>2057332</c:v>
                </c:pt>
                <c:pt idx="621">
                  <c:v>-4072280</c:v>
                </c:pt>
                <c:pt idx="622">
                  <c:v>682273</c:v>
                </c:pt>
                <c:pt idx="623">
                  <c:v>5134792.5</c:v>
                </c:pt>
                <c:pt idx="624">
                  <c:v>31806868.999999996</c:v>
                </c:pt>
                <c:pt idx="625">
                  <c:v>276625409</c:v>
                </c:pt>
                <c:pt idx="626">
                  <c:v>1730666.5</c:v>
                </c:pt>
                <c:pt idx="627">
                  <c:v>46169474.5</c:v>
                </c:pt>
                <c:pt idx="628">
                  <c:v>21041732</c:v>
                </c:pt>
                <c:pt idx="629">
                  <c:v>30539488</c:v>
                </c:pt>
                <c:pt idx="630">
                  <c:v>-13215568</c:v>
                </c:pt>
                <c:pt idx="631">
                  <c:v>701088</c:v>
                </c:pt>
                <c:pt idx="632">
                  <c:v>-18236870</c:v>
                </c:pt>
                <c:pt idx="633">
                  <c:v>-18640015</c:v>
                </c:pt>
                <c:pt idx="634">
                  <c:v>-7474079</c:v>
                </c:pt>
                <c:pt idx="635">
                  <c:v>-537515</c:v>
                </c:pt>
                <c:pt idx="636">
                  <c:v>-14202684</c:v>
                </c:pt>
                <c:pt idx="637">
                  <c:v>-12646013</c:v>
                </c:pt>
                <c:pt idx="638">
                  <c:v>31699999.999999996</c:v>
                </c:pt>
                <c:pt idx="639">
                  <c:v>27879132</c:v>
                </c:pt>
                <c:pt idx="640">
                  <c:v>47806764</c:v>
                </c:pt>
                <c:pt idx="641">
                  <c:v>95014030</c:v>
                </c:pt>
                <c:pt idx="642">
                  <c:v>13065803</c:v>
                </c:pt>
                <c:pt idx="643">
                  <c:v>55416609</c:v>
                </c:pt>
                <c:pt idx="644">
                  <c:v>46501438</c:v>
                </c:pt>
                <c:pt idx="645">
                  <c:v>58125635.166666672</c:v>
                </c:pt>
                <c:pt idx="646">
                  <c:v>33926077.200000003</c:v>
                </c:pt>
                <c:pt idx="647">
                  <c:v>18133657.333333328</c:v>
                </c:pt>
                <c:pt idx="648">
                  <c:v>9993971</c:v>
                </c:pt>
                <c:pt idx="649">
                  <c:v>4787824.5</c:v>
                </c:pt>
                <c:pt idx="650">
                  <c:v>30269340</c:v>
                </c:pt>
                <c:pt idx="651">
                  <c:v>30033780</c:v>
                </c:pt>
                <c:pt idx="652">
                  <c:v>18378343.25</c:v>
                </c:pt>
                <c:pt idx="653">
                  <c:v>-8134.5789473690093</c:v>
                </c:pt>
                <c:pt idx="654">
                  <c:v>22238770</c:v>
                </c:pt>
                <c:pt idx="655">
                  <c:v>22937130</c:v>
                </c:pt>
                <c:pt idx="656">
                  <c:v>27410049</c:v>
                </c:pt>
                <c:pt idx="657">
                  <c:v>26068547</c:v>
                </c:pt>
                <c:pt idx="658">
                  <c:v>17478175</c:v>
                </c:pt>
                <c:pt idx="659">
                  <c:v>11407470</c:v>
                </c:pt>
                <c:pt idx="660">
                  <c:v>12043633</c:v>
                </c:pt>
                <c:pt idx="661">
                  <c:v>8450757.75</c:v>
                </c:pt>
                <c:pt idx="662">
                  <c:v>11122105</c:v>
                </c:pt>
                <c:pt idx="663">
                  <c:v>41845621.5</c:v>
                </c:pt>
                <c:pt idx="664">
                  <c:v>2687894</c:v>
                </c:pt>
                <c:pt idx="665">
                  <c:v>1494733.25</c:v>
                </c:pt>
                <c:pt idx="666">
                  <c:v>4703228</c:v>
                </c:pt>
                <c:pt idx="667">
                  <c:v>8432823</c:v>
                </c:pt>
                <c:pt idx="668">
                  <c:v>1743332</c:v>
                </c:pt>
                <c:pt idx="669">
                  <c:v>-3312828</c:v>
                </c:pt>
                <c:pt idx="670">
                  <c:v>7096584</c:v>
                </c:pt>
                <c:pt idx="671">
                  <c:v>72609763.5</c:v>
                </c:pt>
                <c:pt idx="672">
                  <c:v>8074500</c:v>
                </c:pt>
                <c:pt idx="673">
                  <c:v>-6929955</c:v>
                </c:pt>
                <c:pt idx="674">
                  <c:v>-14577793</c:v>
                </c:pt>
                <c:pt idx="675">
                  <c:v>14099232</c:v>
                </c:pt>
                <c:pt idx="676">
                  <c:v>17093348</c:v>
                </c:pt>
                <c:pt idx="677">
                  <c:v>-15154508</c:v>
                </c:pt>
                <c:pt idx="678">
                  <c:v>-23927</c:v>
                </c:pt>
                <c:pt idx="679">
                  <c:v>-7900000</c:v>
                </c:pt>
                <c:pt idx="680">
                  <c:v>-12733495</c:v>
                </c:pt>
                <c:pt idx="681">
                  <c:v>8522213.3333333358</c:v>
                </c:pt>
                <c:pt idx="682">
                  <c:v>-4438367</c:v>
                </c:pt>
                <c:pt idx="683">
                  <c:v>-18704226</c:v>
                </c:pt>
                <c:pt idx="684">
                  <c:v>-2357156.1999999993</c:v>
                </c:pt>
                <c:pt idx="685">
                  <c:v>-15111972</c:v>
                </c:pt>
                <c:pt idx="686">
                  <c:v>-2101233</c:v>
                </c:pt>
                <c:pt idx="687">
                  <c:v>-18423913</c:v>
                </c:pt>
                <c:pt idx="688">
                  <c:v>-21422422</c:v>
                </c:pt>
                <c:pt idx="689">
                  <c:v>-10665355</c:v>
                </c:pt>
                <c:pt idx="690">
                  <c:v>-10810486</c:v>
                </c:pt>
                <c:pt idx="691">
                  <c:v>-19865246</c:v>
                </c:pt>
                <c:pt idx="692">
                  <c:v>-5499999.9999999991</c:v>
                </c:pt>
                <c:pt idx="693">
                  <c:v>-19119074</c:v>
                </c:pt>
                <c:pt idx="694">
                  <c:v>-14247275</c:v>
                </c:pt>
                <c:pt idx="695">
                  <c:v>-59331829</c:v>
                </c:pt>
                <c:pt idx="696">
                  <c:v>-20519686</c:v>
                </c:pt>
                <c:pt idx="697">
                  <c:v>-13078224</c:v>
                </c:pt>
                <c:pt idx="698">
                  <c:v>-17872563</c:v>
                </c:pt>
                <c:pt idx="699">
                  <c:v>78632575.5</c:v>
                </c:pt>
                <c:pt idx="700">
                  <c:v>7036404</c:v>
                </c:pt>
                <c:pt idx="701">
                  <c:v>49276455</c:v>
                </c:pt>
                <c:pt idx="702">
                  <c:v>1847265.6666666642</c:v>
                </c:pt>
                <c:pt idx="703">
                  <c:v>5016190</c:v>
                </c:pt>
                <c:pt idx="704">
                  <c:v>-22698869</c:v>
                </c:pt>
                <c:pt idx="705">
                  <c:v>76491683</c:v>
                </c:pt>
                <c:pt idx="706">
                  <c:v>17391393.5</c:v>
                </c:pt>
                <c:pt idx="707">
                  <c:v>11512038.75</c:v>
                </c:pt>
                <c:pt idx="708">
                  <c:v>-9605221.5</c:v>
                </c:pt>
                <c:pt idx="709">
                  <c:v>-11220364</c:v>
                </c:pt>
                <c:pt idx="710">
                  <c:v>17468571</c:v>
                </c:pt>
                <c:pt idx="711">
                  <c:v>-24224407</c:v>
                </c:pt>
                <c:pt idx="712">
                  <c:v>4880757.666666666</c:v>
                </c:pt>
                <c:pt idx="713">
                  <c:v>-8343308</c:v>
                </c:pt>
                <c:pt idx="714">
                  <c:v>22196149.799999997</c:v>
                </c:pt>
                <c:pt idx="715">
                  <c:v>31580500</c:v>
                </c:pt>
                <c:pt idx="716">
                  <c:v>-849605.5</c:v>
                </c:pt>
                <c:pt idx="717">
                  <c:v>56394498</c:v>
                </c:pt>
                <c:pt idx="718">
                  <c:v>20627693.5</c:v>
                </c:pt>
                <c:pt idx="719">
                  <c:v>-4437245</c:v>
                </c:pt>
                <c:pt idx="720">
                  <c:v>-5969562</c:v>
                </c:pt>
                <c:pt idx="721">
                  <c:v>323741</c:v>
                </c:pt>
                <c:pt idx="722">
                  <c:v>3771905.7272727266</c:v>
                </c:pt>
                <c:pt idx="723">
                  <c:v>-9004209.5</c:v>
                </c:pt>
                <c:pt idx="724">
                  <c:v>-19513094</c:v>
                </c:pt>
                <c:pt idx="725">
                  <c:v>-2838309.6666666679</c:v>
                </c:pt>
                <c:pt idx="726">
                  <c:v>-2022635</c:v>
                </c:pt>
                <c:pt idx="727">
                  <c:v>-3295781</c:v>
                </c:pt>
                <c:pt idx="728">
                  <c:v>-25747235</c:v>
                </c:pt>
                <c:pt idx="729">
                  <c:v>-12170266</c:v>
                </c:pt>
                <c:pt idx="730">
                  <c:v>-20924712</c:v>
                </c:pt>
                <c:pt idx="731">
                  <c:v>-5482285</c:v>
                </c:pt>
                <c:pt idx="732">
                  <c:v>300721.33333333209</c:v>
                </c:pt>
                <c:pt idx="733">
                  <c:v>-1354063.0000000019</c:v>
                </c:pt>
                <c:pt idx="734">
                  <c:v>53656813</c:v>
                </c:pt>
                <c:pt idx="735">
                  <c:v>45500556</c:v>
                </c:pt>
                <c:pt idx="736">
                  <c:v>16807983.333333336</c:v>
                </c:pt>
                <c:pt idx="737">
                  <c:v>65234139</c:v>
                </c:pt>
                <c:pt idx="738">
                  <c:v>41556291.333333336</c:v>
                </c:pt>
                <c:pt idx="739">
                  <c:v>16042914.333333332</c:v>
                </c:pt>
                <c:pt idx="740">
                  <c:v>20580795</c:v>
                </c:pt>
                <c:pt idx="741">
                  <c:v>20984230</c:v>
                </c:pt>
                <c:pt idx="742">
                  <c:v>14880476</c:v>
                </c:pt>
                <c:pt idx="743">
                  <c:v>14399750</c:v>
                </c:pt>
                <c:pt idx="744">
                  <c:v>11833473</c:v>
                </c:pt>
                <c:pt idx="745">
                  <c:v>4900373</c:v>
                </c:pt>
                <c:pt idx="746">
                  <c:v>12223000.999999998</c:v>
                </c:pt>
                <c:pt idx="747">
                  <c:v>10000629</c:v>
                </c:pt>
                <c:pt idx="748">
                  <c:v>7553210</c:v>
                </c:pt>
                <c:pt idx="749">
                  <c:v>9647196.5</c:v>
                </c:pt>
                <c:pt idx="750">
                  <c:v>-25137554.5</c:v>
                </c:pt>
                <c:pt idx="751">
                  <c:v>1655091</c:v>
                </c:pt>
                <c:pt idx="752">
                  <c:v>-1050000</c:v>
                </c:pt>
                <c:pt idx="753">
                  <c:v>4247405</c:v>
                </c:pt>
                <c:pt idx="754">
                  <c:v>615792</c:v>
                </c:pt>
                <c:pt idx="755">
                  <c:v>3194569</c:v>
                </c:pt>
                <c:pt idx="756">
                  <c:v>-7134709</c:v>
                </c:pt>
                <c:pt idx="757">
                  <c:v>-7214368</c:v>
                </c:pt>
                <c:pt idx="758">
                  <c:v>-2800000</c:v>
                </c:pt>
                <c:pt idx="759">
                  <c:v>22942088</c:v>
                </c:pt>
                <c:pt idx="760">
                  <c:v>-957510</c:v>
                </c:pt>
                <c:pt idx="761">
                  <c:v>-2533006</c:v>
                </c:pt>
                <c:pt idx="762">
                  <c:v>-7281777</c:v>
                </c:pt>
                <c:pt idx="763">
                  <c:v>527922.5</c:v>
                </c:pt>
                <c:pt idx="764">
                  <c:v>-8881923</c:v>
                </c:pt>
                <c:pt idx="765">
                  <c:v>-9908458</c:v>
                </c:pt>
                <c:pt idx="766">
                  <c:v>-7151007</c:v>
                </c:pt>
                <c:pt idx="767">
                  <c:v>9427926</c:v>
                </c:pt>
                <c:pt idx="768">
                  <c:v>11564786</c:v>
                </c:pt>
                <c:pt idx="769">
                  <c:v>-10904697</c:v>
                </c:pt>
                <c:pt idx="770">
                  <c:v>2801256.5</c:v>
                </c:pt>
                <c:pt idx="771">
                  <c:v>17441082.5</c:v>
                </c:pt>
                <c:pt idx="772">
                  <c:v>-14885685</c:v>
                </c:pt>
                <c:pt idx="773">
                  <c:v>35122319</c:v>
                </c:pt>
                <c:pt idx="774">
                  <c:v>-13143112.000000002</c:v>
                </c:pt>
                <c:pt idx="775">
                  <c:v>2771657</c:v>
                </c:pt>
                <c:pt idx="776">
                  <c:v>-10805226</c:v>
                </c:pt>
                <c:pt idx="777">
                  <c:v>-19345223</c:v>
                </c:pt>
                <c:pt idx="778">
                  <c:v>2718313</c:v>
                </c:pt>
                <c:pt idx="779">
                  <c:v>-10993094</c:v>
                </c:pt>
                <c:pt idx="780">
                  <c:v>-7403679</c:v>
                </c:pt>
                <c:pt idx="781">
                  <c:v>-24222577</c:v>
                </c:pt>
                <c:pt idx="782">
                  <c:v>-13414567</c:v>
                </c:pt>
                <c:pt idx="783">
                  <c:v>-11408834.5</c:v>
                </c:pt>
                <c:pt idx="784">
                  <c:v>-24870885</c:v>
                </c:pt>
                <c:pt idx="785">
                  <c:v>100298030.66666666</c:v>
                </c:pt>
                <c:pt idx="786">
                  <c:v>71800000</c:v>
                </c:pt>
                <c:pt idx="787">
                  <c:v>8662299</c:v>
                </c:pt>
                <c:pt idx="788">
                  <c:v>7087466.0000000019</c:v>
                </c:pt>
                <c:pt idx="789">
                  <c:v>7416109</c:v>
                </c:pt>
                <c:pt idx="790">
                  <c:v>-12377896</c:v>
                </c:pt>
                <c:pt idx="791">
                  <c:v>828655.5</c:v>
                </c:pt>
                <c:pt idx="792">
                  <c:v>-11633502</c:v>
                </c:pt>
                <c:pt idx="793">
                  <c:v>-10764443</c:v>
                </c:pt>
                <c:pt idx="794">
                  <c:v>-19691019</c:v>
                </c:pt>
                <c:pt idx="795">
                  <c:v>-27330724</c:v>
                </c:pt>
                <c:pt idx="796">
                  <c:v>-23957120</c:v>
                </c:pt>
                <c:pt idx="797">
                  <c:v>-2459990</c:v>
                </c:pt>
                <c:pt idx="798">
                  <c:v>-24995244</c:v>
                </c:pt>
                <c:pt idx="799">
                  <c:v>-9980747</c:v>
                </c:pt>
                <c:pt idx="800">
                  <c:v>-2236987</c:v>
                </c:pt>
                <c:pt idx="801">
                  <c:v>-10217492</c:v>
                </c:pt>
                <c:pt idx="802">
                  <c:v>-11491577</c:v>
                </c:pt>
                <c:pt idx="803">
                  <c:v>-14501900</c:v>
                </c:pt>
                <c:pt idx="804">
                  <c:v>-1764313.5</c:v>
                </c:pt>
                <c:pt idx="805">
                  <c:v>71939827.666666657</c:v>
                </c:pt>
                <c:pt idx="806">
                  <c:v>-18309470</c:v>
                </c:pt>
                <c:pt idx="807">
                  <c:v>13777685</c:v>
                </c:pt>
                <c:pt idx="808">
                  <c:v>37696176</c:v>
                </c:pt>
                <c:pt idx="809">
                  <c:v>264487</c:v>
                </c:pt>
                <c:pt idx="810">
                  <c:v>-12048569</c:v>
                </c:pt>
                <c:pt idx="811">
                  <c:v>3795973.5</c:v>
                </c:pt>
                <c:pt idx="812">
                  <c:v>-13983871</c:v>
                </c:pt>
                <c:pt idx="813">
                  <c:v>-12803790</c:v>
                </c:pt>
                <c:pt idx="814">
                  <c:v>-8512313</c:v>
                </c:pt>
                <c:pt idx="815">
                  <c:v>-20000000</c:v>
                </c:pt>
                <c:pt idx="816">
                  <c:v>-20949555</c:v>
                </c:pt>
                <c:pt idx="817">
                  <c:v>11746550</c:v>
                </c:pt>
                <c:pt idx="818">
                  <c:v>-19036988</c:v>
                </c:pt>
                <c:pt idx="819">
                  <c:v>-15778143</c:v>
                </c:pt>
                <c:pt idx="820">
                  <c:v>-15365723</c:v>
                </c:pt>
                <c:pt idx="821">
                  <c:v>11121715.333333336</c:v>
                </c:pt>
                <c:pt idx="822">
                  <c:v>25660000</c:v>
                </c:pt>
                <c:pt idx="823">
                  <c:v>-3242913</c:v>
                </c:pt>
                <c:pt idx="824">
                  <c:v>-4715640</c:v>
                </c:pt>
                <c:pt idx="825">
                  <c:v>4104113</c:v>
                </c:pt>
                <c:pt idx="826">
                  <c:v>-20984407</c:v>
                </c:pt>
                <c:pt idx="827">
                  <c:v>34700000</c:v>
                </c:pt>
                <c:pt idx="828">
                  <c:v>259297</c:v>
                </c:pt>
                <c:pt idx="829">
                  <c:v>101697350</c:v>
                </c:pt>
                <c:pt idx="830">
                  <c:v>81157002.666666672</c:v>
                </c:pt>
                <c:pt idx="831">
                  <c:v>82922376</c:v>
                </c:pt>
                <c:pt idx="832">
                  <c:v>17084087</c:v>
                </c:pt>
                <c:pt idx="833">
                  <c:v>36154094</c:v>
                </c:pt>
                <c:pt idx="834">
                  <c:v>24068536</c:v>
                </c:pt>
                <c:pt idx="835">
                  <c:v>28546578</c:v>
                </c:pt>
                <c:pt idx="836">
                  <c:v>28423368</c:v>
                </c:pt>
                <c:pt idx="837">
                  <c:v>15972015</c:v>
                </c:pt>
                <c:pt idx="838">
                  <c:v>27887943</c:v>
                </c:pt>
                <c:pt idx="839">
                  <c:v>27852604</c:v>
                </c:pt>
                <c:pt idx="840">
                  <c:v>15542421</c:v>
                </c:pt>
                <c:pt idx="841">
                  <c:v>15113778</c:v>
                </c:pt>
                <c:pt idx="842">
                  <c:v>59659855</c:v>
                </c:pt>
                <c:pt idx="843">
                  <c:v>4735016.0000000019</c:v>
                </c:pt>
                <c:pt idx="844">
                  <c:v>15422828</c:v>
                </c:pt>
                <c:pt idx="845">
                  <c:v>13422556</c:v>
                </c:pt>
                <c:pt idx="846">
                  <c:v>8473638</c:v>
                </c:pt>
                <c:pt idx="847">
                  <c:v>16033759</c:v>
                </c:pt>
                <c:pt idx="848">
                  <c:v>9753944</c:v>
                </c:pt>
                <c:pt idx="849">
                  <c:v>-123471</c:v>
                </c:pt>
                <c:pt idx="850">
                  <c:v>1147312.25</c:v>
                </c:pt>
                <c:pt idx="851">
                  <c:v>9975979</c:v>
                </c:pt>
                <c:pt idx="852">
                  <c:v>11584722</c:v>
                </c:pt>
                <c:pt idx="853">
                  <c:v>-3879469</c:v>
                </c:pt>
                <c:pt idx="854">
                  <c:v>30705838.333333332</c:v>
                </c:pt>
                <c:pt idx="855">
                  <c:v>5077977</c:v>
                </c:pt>
                <c:pt idx="856">
                  <c:v>52256524.333333336</c:v>
                </c:pt>
                <c:pt idx="857">
                  <c:v>31193053</c:v>
                </c:pt>
                <c:pt idx="858">
                  <c:v>909516</c:v>
                </c:pt>
                <c:pt idx="859">
                  <c:v>-7403593</c:v>
                </c:pt>
                <c:pt idx="860">
                  <c:v>7331007.0000000019</c:v>
                </c:pt>
                <c:pt idx="861">
                  <c:v>-2470843</c:v>
                </c:pt>
                <c:pt idx="862">
                  <c:v>-1918374</c:v>
                </c:pt>
                <c:pt idx="863">
                  <c:v>-6203229.5</c:v>
                </c:pt>
                <c:pt idx="864">
                  <c:v>-18011004</c:v>
                </c:pt>
                <c:pt idx="865">
                  <c:v>-4287928</c:v>
                </c:pt>
                <c:pt idx="866">
                  <c:v>21208562.5</c:v>
                </c:pt>
                <c:pt idx="867">
                  <c:v>8032854</c:v>
                </c:pt>
                <c:pt idx="868">
                  <c:v>-12000000</c:v>
                </c:pt>
                <c:pt idx="869">
                  <c:v>-6012518</c:v>
                </c:pt>
                <c:pt idx="870">
                  <c:v>-5708430</c:v>
                </c:pt>
                <c:pt idx="871">
                  <c:v>-6608826</c:v>
                </c:pt>
                <c:pt idx="872">
                  <c:v>-8216000</c:v>
                </c:pt>
                <c:pt idx="873">
                  <c:v>-9455857</c:v>
                </c:pt>
                <c:pt idx="874">
                  <c:v>33250427</c:v>
                </c:pt>
                <c:pt idx="875">
                  <c:v>-12617007</c:v>
                </c:pt>
                <c:pt idx="876">
                  <c:v>-11111645</c:v>
                </c:pt>
                <c:pt idx="877">
                  <c:v>-3956281.5</c:v>
                </c:pt>
                <c:pt idx="878">
                  <c:v>-6193551.5999999996</c:v>
                </c:pt>
                <c:pt idx="879">
                  <c:v>-4385717</c:v>
                </c:pt>
                <c:pt idx="880">
                  <c:v>-14994117</c:v>
                </c:pt>
                <c:pt idx="881">
                  <c:v>-5044628.333333334</c:v>
                </c:pt>
                <c:pt idx="882">
                  <c:v>-15765960</c:v>
                </c:pt>
                <c:pt idx="883">
                  <c:v>-6821945.5</c:v>
                </c:pt>
                <c:pt idx="884">
                  <c:v>-16250939</c:v>
                </c:pt>
                <c:pt idx="885">
                  <c:v>-17918075</c:v>
                </c:pt>
                <c:pt idx="886">
                  <c:v>-17646272</c:v>
                </c:pt>
                <c:pt idx="887">
                  <c:v>-18000000</c:v>
                </c:pt>
                <c:pt idx="888">
                  <c:v>-17754000</c:v>
                </c:pt>
                <c:pt idx="889">
                  <c:v>-18935723</c:v>
                </c:pt>
                <c:pt idx="890">
                  <c:v>-1613335174</c:v>
                </c:pt>
                <c:pt idx="891">
                  <c:v>-19624526</c:v>
                </c:pt>
                <c:pt idx="892">
                  <c:v>-21878028</c:v>
                </c:pt>
                <c:pt idx="893">
                  <c:v>11339467.5</c:v>
                </c:pt>
                <c:pt idx="894">
                  <c:v>-3088667</c:v>
                </c:pt>
                <c:pt idx="895">
                  <c:v>2483154</c:v>
                </c:pt>
                <c:pt idx="896">
                  <c:v>-12958099.5</c:v>
                </c:pt>
                <c:pt idx="897">
                  <c:v>-16076109</c:v>
                </c:pt>
                <c:pt idx="898">
                  <c:v>-16880006</c:v>
                </c:pt>
                <c:pt idx="899">
                  <c:v>4710413.666666666</c:v>
                </c:pt>
                <c:pt idx="900">
                  <c:v>45255243</c:v>
                </c:pt>
                <c:pt idx="901">
                  <c:v>162538.33333333302</c:v>
                </c:pt>
                <c:pt idx="902">
                  <c:v>-60918</c:v>
                </c:pt>
                <c:pt idx="903">
                  <c:v>-2001718</c:v>
                </c:pt>
                <c:pt idx="904">
                  <c:v>20629197.5</c:v>
                </c:pt>
                <c:pt idx="905">
                  <c:v>23818159</c:v>
                </c:pt>
                <c:pt idx="906">
                  <c:v>25601508</c:v>
                </c:pt>
                <c:pt idx="907">
                  <c:v>7421330.666666666</c:v>
                </c:pt>
                <c:pt idx="908">
                  <c:v>8906039</c:v>
                </c:pt>
                <c:pt idx="909">
                  <c:v>10632702</c:v>
                </c:pt>
                <c:pt idx="910">
                  <c:v>5993605</c:v>
                </c:pt>
                <c:pt idx="911">
                  <c:v>4927390</c:v>
                </c:pt>
                <c:pt idx="912">
                  <c:v>3656524</c:v>
                </c:pt>
                <c:pt idx="913">
                  <c:v>4662755.333333334</c:v>
                </c:pt>
                <c:pt idx="914">
                  <c:v>-4383300.5</c:v>
                </c:pt>
                <c:pt idx="915">
                  <c:v>-10000000</c:v>
                </c:pt>
                <c:pt idx="916">
                  <c:v>-4508347</c:v>
                </c:pt>
                <c:pt idx="917">
                  <c:v>-2603730</c:v>
                </c:pt>
                <c:pt idx="918">
                  <c:v>-9491157</c:v>
                </c:pt>
                <c:pt idx="919">
                  <c:v>-10260951</c:v>
                </c:pt>
                <c:pt idx="920">
                  <c:v>-12000000</c:v>
                </c:pt>
                <c:pt idx="921">
                  <c:v>-14666342</c:v>
                </c:pt>
                <c:pt idx="922">
                  <c:v>-1990976.666666666</c:v>
                </c:pt>
                <c:pt idx="923">
                  <c:v>-13564917</c:v>
                </c:pt>
                <c:pt idx="924">
                  <c:v>-10719112</c:v>
                </c:pt>
                <c:pt idx="925">
                  <c:v>800000</c:v>
                </c:pt>
                <c:pt idx="926">
                  <c:v>-11120689</c:v>
                </c:pt>
                <c:pt idx="927">
                  <c:v>-13936740</c:v>
                </c:pt>
                <c:pt idx="928">
                  <c:v>33553787</c:v>
                </c:pt>
                <c:pt idx="929">
                  <c:v>5972900</c:v>
                </c:pt>
                <c:pt idx="930">
                  <c:v>6354764</c:v>
                </c:pt>
                <c:pt idx="931">
                  <c:v>-830645.5</c:v>
                </c:pt>
                <c:pt idx="932">
                  <c:v>-17174509</c:v>
                </c:pt>
                <c:pt idx="933">
                  <c:v>55000000</c:v>
                </c:pt>
                <c:pt idx="934">
                  <c:v>55219395</c:v>
                </c:pt>
                <c:pt idx="935">
                  <c:v>20566230</c:v>
                </c:pt>
                <c:pt idx="936">
                  <c:v>21170134</c:v>
                </c:pt>
                <c:pt idx="937">
                  <c:v>13324946</c:v>
                </c:pt>
                <c:pt idx="938">
                  <c:v>10854896</c:v>
                </c:pt>
                <c:pt idx="939">
                  <c:v>47998368</c:v>
                </c:pt>
                <c:pt idx="940">
                  <c:v>1441330</c:v>
                </c:pt>
                <c:pt idx="941">
                  <c:v>11655665</c:v>
                </c:pt>
                <c:pt idx="942">
                  <c:v>-5365542</c:v>
                </c:pt>
                <c:pt idx="943">
                  <c:v>37239856</c:v>
                </c:pt>
                <c:pt idx="944">
                  <c:v>-1318980</c:v>
                </c:pt>
                <c:pt idx="945">
                  <c:v>-2550491.5</c:v>
                </c:pt>
                <c:pt idx="946">
                  <c:v>-14684317</c:v>
                </c:pt>
                <c:pt idx="947">
                  <c:v>-15000000</c:v>
                </c:pt>
                <c:pt idx="948">
                  <c:v>-16893131</c:v>
                </c:pt>
                <c:pt idx="949">
                  <c:v>-12069202</c:v>
                </c:pt>
                <c:pt idx="950">
                  <c:v>51573621</c:v>
                </c:pt>
                <c:pt idx="951">
                  <c:v>-8266174.5</c:v>
                </c:pt>
                <c:pt idx="952">
                  <c:v>2163911</c:v>
                </c:pt>
                <c:pt idx="953">
                  <c:v>-1540455.333333334</c:v>
                </c:pt>
                <c:pt idx="954">
                  <c:v>-4845538</c:v>
                </c:pt>
                <c:pt idx="955">
                  <c:v>111175354</c:v>
                </c:pt>
                <c:pt idx="956">
                  <c:v>29667095</c:v>
                </c:pt>
                <c:pt idx="957">
                  <c:v>-12037424</c:v>
                </c:pt>
                <c:pt idx="958">
                  <c:v>24363530</c:v>
                </c:pt>
                <c:pt idx="959">
                  <c:v>21300107</c:v>
                </c:pt>
                <c:pt idx="960">
                  <c:v>6188152.5</c:v>
                </c:pt>
                <c:pt idx="961">
                  <c:v>10396744</c:v>
                </c:pt>
                <c:pt idx="962">
                  <c:v>16956349</c:v>
                </c:pt>
                <c:pt idx="963">
                  <c:v>346122</c:v>
                </c:pt>
                <c:pt idx="964">
                  <c:v>-572808</c:v>
                </c:pt>
                <c:pt idx="965">
                  <c:v>3057024</c:v>
                </c:pt>
                <c:pt idx="966">
                  <c:v>7346909</c:v>
                </c:pt>
                <c:pt idx="967">
                  <c:v>-500000</c:v>
                </c:pt>
                <c:pt idx="968">
                  <c:v>-10265765</c:v>
                </c:pt>
                <c:pt idx="969">
                  <c:v>-10806975</c:v>
                </c:pt>
                <c:pt idx="970">
                  <c:v>-13150858</c:v>
                </c:pt>
                <c:pt idx="971">
                  <c:v>-14313571</c:v>
                </c:pt>
                <c:pt idx="972">
                  <c:v>818493.19999999925</c:v>
                </c:pt>
                <c:pt idx="973">
                  <c:v>-2077789</c:v>
                </c:pt>
                <c:pt idx="974">
                  <c:v>-14976909</c:v>
                </c:pt>
                <c:pt idx="975">
                  <c:v>-12663533</c:v>
                </c:pt>
                <c:pt idx="976">
                  <c:v>-11773921</c:v>
                </c:pt>
                <c:pt idx="977">
                  <c:v>-2028183</c:v>
                </c:pt>
                <c:pt idx="978">
                  <c:v>-14318803</c:v>
                </c:pt>
                <c:pt idx="979">
                  <c:v>-15218475</c:v>
                </c:pt>
                <c:pt idx="980">
                  <c:v>-15182960</c:v>
                </c:pt>
                <c:pt idx="981">
                  <c:v>24009102</c:v>
                </c:pt>
                <c:pt idx="982">
                  <c:v>51588220</c:v>
                </c:pt>
                <c:pt idx="983">
                  <c:v>10255994.5</c:v>
                </c:pt>
                <c:pt idx="984">
                  <c:v>37322273</c:v>
                </c:pt>
                <c:pt idx="985">
                  <c:v>25672630</c:v>
                </c:pt>
                <c:pt idx="986">
                  <c:v>27919096</c:v>
                </c:pt>
                <c:pt idx="987">
                  <c:v>27592530</c:v>
                </c:pt>
                <c:pt idx="988">
                  <c:v>21882551</c:v>
                </c:pt>
                <c:pt idx="989">
                  <c:v>11422620.5</c:v>
                </c:pt>
                <c:pt idx="990">
                  <c:v>18771174</c:v>
                </c:pt>
                <c:pt idx="991">
                  <c:v>8133568</c:v>
                </c:pt>
                <c:pt idx="992">
                  <c:v>17721635</c:v>
                </c:pt>
                <c:pt idx="993">
                  <c:v>15259652</c:v>
                </c:pt>
                <c:pt idx="994">
                  <c:v>11902144.5</c:v>
                </c:pt>
                <c:pt idx="995">
                  <c:v>3454767</c:v>
                </c:pt>
                <c:pt idx="996">
                  <c:v>14302097</c:v>
                </c:pt>
                <c:pt idx="997">
                  <c:v>13637507</c:v>
                </c:pt>
                <c:pt idx="998">
                  <c:v>15606770.666666668</c:v>
                </c:pt>
                <c:pt idx="999">
                  <c:v>18860010</c:v>
                </c:pt>
                <c:pt idx="1000">
                  <c:v>11421314</c:v>
                </c:pt>
                <c:pt idx="1001">
                  <c:v>8878561</c:v>
                </c:pt>
                <c:pt idx="1002">
                  <c:v>263863</c:v>
                </c:pt>
                <c:pt idx="1003">
                  <c:v>5801344</c:v>
                </c:pt>
                <c:pt idx="1004">
                  <c:v>7468807</c:v>
                </c:pt>
                <c:pt idx="1005">
                  <c:v>-1156686</c:v>
                </c:pt>
                <c:pt idx="1006">
                  <c:v>5566327</c:v>
                </c:pt>
                <c:pt idx="1007">
                  <c:v>2411331</c:v>
                </c:pt>
                <c:pt idx="1008">
                  <c:v>6292428.5</c:v>
                </c:pt>
                <c:pt idx="1009">
                  <c:v>1459004</c:v>
                </c:pt>
                <c:pt idx="1010">
                  <c:v>-2812221.5</c:v>
                </c:pt>
                <c:pt idx="1011">
                  <c:v>-750995</c:v>
                </c:pt>
                <c:pt idx="1012">
                  <c:v>4636615.5</c:v>
                </c:pt>
                <c:pt idx="1013">
                  <c:v>-2198810</c:v>
                </c:pt>
                <c:pt idx="1014">
                  <c:v>-2450515</c:v>
                </c:pt>
                <c:pt idx="1015">
                  <c:v>3420364.5</c:v>
                </c:pt>
                <c:pt idx="1016">
                  <c:v>-1965583</c:v>
                </c:pt>
                <c:pt idx="1017">
                  <c:v>-6468718.333333334</c:v>
                </c:pt>
                <c:pt idx="1018">
                  <c:v>-3385764</c:v>
                </c:pt>
                <c:pt idx="1019">
                  <c:v>-3855482</c:v>
                </c:pt>
                <c:pt idx="1020">
                  <c:v>608545</c:v>
                </c:pt>
                <c:pt idx="1021">
                  <c:v>-4505853</c:v>
                </c:pt>
                <c:pt idx="1022">
                  <c:v>4299061.5</c:v>
                </c:pt>
                <c:pt idx="1023">
                  <c:v>-9612738.1999999993</c:v>
                </c:pt>
                <c:pt idx="1024">
                  <c:v>4959772</c:v>
                </c:pt>
                <c:pt idx="1025">
                  <c:v>-11413624</c:v>
                </c:pt>
                <c:pt idx="1026">
                  <c:v>-6919884</c:v>
                </c:pt>
                <c:pt idx="1027">
                  <c:v>-3626554.5</c:v>
                </c:pt>
                <c:pt idx="1028">
                  <c:v>-5876166</c:v>
                </c:pt>
                <c:pt idx="1029">
                  <c:v>4108754</c:v>
                </c:pt>
                <c:pt idx="1030">
                  <c:v>-8626307</c:v>
                </c:pt>
                <c:pt idx="1031">
                  <c:v>18093338.5</c:v>
                </c:pt>
                <c:pt idx="1032">
                  <c:v>-10043599</c:v>
                </c:pt>
                <c:pt idx="1033">
                  <c:v>-15997045</c:v>
                </c:pt>
                <c:pt idx="1034">
                  <c:v>3504588</c:v>
                </c:pt>
                <c:pt idx="1035">
                  <c:v>4683745.5999999996</c:v>
                </c:pt>
                <c:pt idx="1036">
                  <c:v>-13046268</c:v>
                </c:pt>
                <c:pt idx="1037">
                  <c:v>-13045798</c:v>
                </c:pt>
                <c:pt idx="1038">
                  <c:v>-5973565</c:v>
                </c:pt>
                <c:pt idx="1039">
                  <c:v>-14386444</c:v>
                </c:pt>
                <c:pt idx="1040">
                  <c:v>-14646257</c:v>
                </c:pt>
                <c:pt idx="1041">
                  <c:v>-299897945</c:v>
                </c:pt>
                <c:pt idx="1042">
                  <c:v>-14926452</c:v>
                </c:pt>
                <c:pt idx="1043">
                  <c:v>-14971130</c:v>
                </c:pt>
                <c:pt idx="1044">
                  <c:v>-15101916</c:v>
                </c:pt>
                <c:pt idx="1045">
                  <c:v>-14979620</c:v>
                </c:pt>
                <c:pt idx="1046">
                  <c:v>51209973</c:v>
                </c:pt>
                <c:pt idx="1047">
                  <c:v>-2308300</c:v>
                </c:pt>
                <c:pt idx="1048">
                  <c:v>-9046144.666666666</c:v>
                </c:pt>
                <c:pt idx="1049">
                  <c:v>93506210</c:v>
                </c:pt>
                <c:pt idx="1050">
                  <c:v>17216386.5</c:v>
                </c:pt>
                <c:pt idx="1051">
                  <c:v>98076580</c:v>
                </c:pt>
                <c:pt idx="1052">
                  <c:v>13782852.25</c:v>
                </c:pt>
                <c:pt idx="1053">
                  <c:v>1062898</c:v>
                </c:pt>
                <c:pt idx="1054">
                  <c:v>2348123</c:v>
                </c:pt>
                <c:pt idx="1055">
                  <c:v>15458079.5</c:v>
                </c:pt>
                <c:pt idx="1056">
                  <c:v>1610731</c:v>
                </c:pt>
                <c:pt idx="1057">
                  <c:v>-2795501</c:v>
                </c:pt>
                <c:pt idx="1058">
                  <c:v>-4597590</c:v>
                </c:pt>
                <c:pt idx="1059">
                  <c:v>6839126.5</c:v>
                </c:pt>
                <c:pt idx="1060">
                  <c:v>-12468070.5</c:v>
                </c:pt>
                <c:pt idx="1061">
                  <c:v>-10899350</c:v>
                </c:pt>
                <c:pt idx="1062">
                  <c:v>-13000000</c:v>
                </c:pt>
                <c:pt idx="1063">
                  <c:v>-2986615</c:v>
                </c:pt>
                <c:pt idx="1064">
                  <c:v>21477269.5</c:v>
                </c:pt>
                <c:pt idx="1065">
                  <c:v>10896599.5</c:v>
                </c:pt>
                <c:pt idx="1066">
                  <c:v>31134898</c:v>
                </c:pt>
                <c:pt idx="1067">
                  <c:v>15972187</c:v>
                </c:pt>
                <c:pt idx="1068">
                  <c:v>19779400</c:v>
                </c:pt>
                <c:pt idx="1069">
                  <c:v>-12976053</c:v>
                </c:pt>
                <c:pt idx="1070">
                  <c:v>18765801</c:v>
                </c:pt>
                <c:pt idx="1071">
                  <c:v>14052167</c:v>
                </c:pt>
                <c:pt idx="1072">
                  <c:v>13539321</c:v>
                </c:pt>
                <c:pt idx="1073">
                  <c:v>15501605</c:v>
                </c:pt>
                <c:pt idx="1074">
                  <c:v>18453995.5</c:v>
                </c:pt>
                <c:pt idx="1075">
                  <c:v>10440971</c:v>
                </c:pt>
                <c:pt idx="1076">
                  <c:v>7414131.5</c:v>
                </c:pt>
                <c:pt idx="1077">
                  <c:v>-574320</c:v>
                </c:pt>
                <c:pt idx="1078">
                  <c:v>-6469424</c:v>
                </c:pt>
                <c:pt idx="1079">
                  <c:v>1677654</c:v>
                </c:pt>
                <c:pt idx="1080">
                  <c:v>-3024316</c:v>
                </c:pt>
                <c:pt idx="1081">
                  <c:v>-4557066</c:v>
                </c:pt>
                <c:pt idx="1082">
                  <c:v>-7128397</c:v>
                </c:pt>
                <c:pt idx="1083">
                  <c:v>3574731</c:v>
                </c:pt>
                <c:pt idx="1084">
                  <c:v>-7997690</c:v>
                </c:pt>
                <c:pt idx="1085">
                  <c:v>-8080104</c:v>
                </c:pt>
                <c:pt idx="1086">
                  <c:v>-4005558.5</c:v>
                </c:pt>
                <c:pt idx="1087">
                  <c:v>-96941620</c:v>
                </c:pt>
                <c:pt idx="1088">
                  <c:v>-10896000</c:v>
                </c:pt>
                <c:pt idx="1089">
                  <c:v>4738570</c:v>
                </c:pt>
                <c:pt idx="1090">
                  <c:v>-1800000</c:v>
                </c:pt>
                <c:pt idx="1091">
                  <c:v>-11975825</c:v>
                </c:pt>
                <c:pt idx="1092">
                  <c:v>-12588338</c:v>
                </c:pt>
                <c:pt idx="1093">
                  <c:v>15399192</c:v>
                </c:pt>
                <c:pt idx="1094">
                  <c:v>-4043793</c:v>
                </c:pt>
                <c:pt idx="1095">
                  <c:v>-3469419</c:v>
                </c:pt>
                <c:pt idx="1096">
                  <c:v>-11272676</c:v>
                </c:pt>
                <c:pt idx="1097">
                  <c:v>-10639452</c:v>
                </c:pt>
                <c:pt idx="1098">
                  <c:v>16089953</c:v>
                </c:pt>
                <c:pt idx="1099">
                  <c:v>-9652882</c:v>
                </c:pt>
                <c:pt idx="1100">
                  <c:v>-11689814</c:v>
                </c:pt>
                <c:pt idx="1101">
                  <c:v>-11410555</c:v>
                </c:pt>
                <c:pt idx="1102">
                  <c:v>-9528558</c:v>
                </c:pt>
                <c:pt idx="1103">
                  <c:v>67568000</c:v>
                </c:pt>
                <c:pt idx="1104">
                  <c:v>58011073</c:v>
                </c:pt>
                <c:pt idx="1105">
                  <c:v>18236746.333333332</c:v>
                </c:pt>
                <c:pt idx="1106">
                  <c:v>17233823.5</c:v>
                </c:pt>
                <c:pt idx="1107">
                  <c:v>42724272</c:v>
                </c:pt>
                <c:pt idx="1108">
                  <c:v>20439563.5</c:v>
                </c:pt>
                <c:pt idx="1109">
                  <c:v>19397498</c:v>
                </c:pt>
                <c:pt idx="1110">
                  <c:v>19179516</c:v>
                </c:pt>
                <c:pt idx="1111">
                  <c:v>15281507</c:v>
                </c:pt>
                <c:pt idx="1112">
                  <c:v>13240988</c:v>
                </c:pt>
                <c:pt idx="1113">
                  <c:v>112868837</c:v>
                </c:pt>
                <c:pt idx="1114">
                  <c:v>10407851</c:v>
                </c:pt>
                <c:pt idx="1115">
                  <c:v>8088568</c:v>
                </c:pt>
                <c:pt idx="1116">
                  <c:v>-1801234</c:v>
                </c:pt>
                <c:pt idx="1117">
                  <c:v>-4081717</c:v>
                </c:pt>
                <c:pt idx="1118">
                  <c:v>10331028</c:v>
                </c:pt>
                <c:pt idx="1119">
                  <c:v>-3865783</c:v>
                </c:pt>
                <c:pt idx="1120">
                  <c:v>-3017320</c:v>
                </c:pt>
                <c:pt idx="1121">
                  <c:v>-5564621</c:v>
                </c:pt>
                <c:pt idx="1122">
                  <c:v>1685285.333333333</c:v>
                </c:pt>
                <c:pt idx="1123">
                  <c:v>7271836.6666666679</c:v>
                </c:pt>
                <c:pt idx="1124">
                  <c:v>-9673593</c:v>
                </c:pt>
                <c:pt idx="1125">
                  <c:v>-9939047</c:v>
                </c:pt>
                <c:pt idx="1126">
                  <c:v>-8049706</c:v>
                </c:pt>
                <c:pt idx="1127">
                  <c:v>-6364114</c:v>
                </c:pt>
                <c:pt idx="1128">
                  <c:v>-10220716</c:v>
                </c:pt>
                <c:pt idx="1129">
                  <c:v>-1403634922</c:v>
                </c:pt>
                <c:pt idx="1130">
                  <c:v>-10493002</c:v>
                </c:pt>
                <c:pt idx="1131">
                  <c:v>-11139998</c:v>
                </c:pt>
                <c:pt idx="1132">
                  <c:v>-9552250</c:v>
                </c:pt>
                <c:pt idx="1133">
                  <c:v>-7195391</c:v>
                </c:pt>
                <c:pt idx="1134">
                  <c:v>-2499804112</c:v>
                </c:pt>
                <c:pt idx="1135">
                  <c:v>-11824630</c:v>
                </c:pt>
                <c:pt idx="1136">
                  <c:v>-11880078</c:v>
                </c:pt>
                <c:pt idx="1137">
                  <c:v>-11985384</c:v>
                </c:pt>
                <c:pt idx="1138">
                  <c:v>-6791041.5</c:v>
                </c:pt>
                <c:pt idx="1139">
                  <c:v>24037564</c:v>
                </c:pt>
                <c:pt idx="1140">
                  <c:v>39461335</c:v>
                </c:pt>
                <c:pt idx="1141">
                  <c:v>38797148</c:v>
                </c:pt>
                <c:pt idx="1142">
                  <c:v>12978402</c:v>
                </c:pt>
                <c:pt idx="1143">
                  <c:v>27317535</c:v>
                </c:pt>
                <c:pt idx="1144">
                  <c:v>2903262</c:v>
                </c:pt>
                <c:pt idx="1145">
                  <c:v>7381787</c:v>
                </c:pt>
                <c:pt idx="1146">
                  <c:v>2558739</c:v>
                </c:pt>
                <c:pt idx="1147">
                  <c:v>2103828</c:v>
                </c:pt>
                <c:pt idx="1148">
                  <c:v>15251221</c:v>
                </c:pt>
                <c:pt idx="1149">
                  <c:v>-6185756</c:v>
                </c:pt>
                <c:pt idx="1150">
                  <c:v>-12931913</c:v>
                </c:pt>
                <c:pt idx="1151">
                  <c:v>11017403</c:v>
                </c:pt>
                <c:pt idx="1152">
                  <c:v>-8192146</c:v>
                </c:pt>
                <c:pt idx="1153">
                  <c:v>-10647214</c:v>
                </c:pt>
                <c:pt idx="1154">
                  <c:v>45929973</c:v>
                </c:pt>
                <c:pt idx="1155">
                  <c:v>-14600121</c:v>
                </c:pt>
                <c:pt idx="1156">
                  <c:v>-352352931</c:v>
                </c:pt>
                <c:pt idx="1157">
                  <c:v>-6976162</c:v>
                </c:pt>
                <c:pt idx="1158">
                  <c:v>2993554.5</c:v>
                </c:pt>
                <c:pt idx="1159">
                  <c:v>1043445</c:v>
                </c:pt>
                <c:pt idx="1160">
                  <c:v>-10374831</c:v>
                </c:pt>
                <c:pt idx="1161">
                  <c:v>-5149694</c:v>
                </c:pt>
                <c:pt idx="1162">
                  <c:v>49521484.75</c:v>
                </c:pt>
                <c:pt idx="1163">
                  <c:v>64262669.999999993</c:v>
                </c:pt>
                <c:pt idx="1164">
                  <c:v>6800000</c:v>
                </c:pt>
                <c:pt idx="1165">
                  <c:v>13696761</c:v>
                </c:pt>
                <c:pt idx="1166">
                  <c:v>12983713</c:v>
                </c:pt>
                <c:pt idx="1167">
                  <c:v>42200504</c:v>
                </c:pt>
                <c:pt idx="1168">
                  <c:v>23000000</c:v>
                </c:pt>
                <c:pt idx="1169">
                  <c:v>5764755</c:v>
                </c:pt>
                <c:pt idx="1170">
                  <c:v>20306281</c:v>
                </c:pt>
                <c:pt idx="1171">
                  <c:v>13050028</c:v>
                </c:pt>
                <c:pt idx="1172">
                  <c:v>16435406</c:v>
                </c:pt>
                <c:pt idx="1173">
                  <c:v>17736779</c:v>
                </c:pt>
                <c:pt idx="1174">
                  <c:v>19046431.5</c:v>
                </c:pt>
                <c:pt idx="1175">
                  <c:v>15464480</c:v>
                </c:pt>
                <c:pt idx="1176">
                  <c:v>8272447</c:v>
                </c:pt>
                <c:pt idx="1177">
                  <c:v>7655201</c:v>
                </c:pt>
                <c:pt idx="1178">
                  <c:v>2817771</c:v>
                </c:pt>
                <c:pt idx="1179">
                  <c:v>10339754</c:v>
                </c:pt>
                <c:pt idx="1180">
                  <c:v>9825406</c:v>
                </c:pt>
                <c:pt idx="1181">
                  <c:v>10684949</c:v>
                </c:pt>
                <c:pt idx="1182">
                  <c:v>2514138</c:v>
                </c:pt>
                <c:pt idx="1183">
                  <c:v>38771291</c:v>
                </c:pt>
                <c:pt idx="1184">
                  <c:v>1703287</c:v>
                </c:pt>
                <c:pt idx="1185">
                  <c:v>561238</c:v>
                </c:pt>
                <c:pt idx="1186">
                  <c:v>-1539005</c:v>
                </c:pt>
                <c:pt idx="1187">
                  <c:v>-2436330</c:v>
                </c:pt>
                <c:pt idx="1188">
                  <c:v>-3380827</c:v>
                </c:pt>
                <c:pt idx="1189">
                  <c:v>-787759</c:v>
                </c:pt>
                <c:pt idx="1190">
                  <c:v>-3157942</c:v>
                </c:pt>
                <c:pt idx="1191">
                  <c:v>-3508650</c:v>
                </c:pt>
                <c:pt idx="1192">
                  <c:v>-526618</c:v>
                </c:pt>
                <c:pt idx="1193">
                  <c:v>-3955382</c:v>
                </c:pt>
                <c:pt idx="1194">
                  <c:v>-2235973</c:v>
                </c:pt>
                <c:pt idx="1195">
                  <c:v>-11643257</c:v>
                </c:pt>
                <c:pt idx="1196">
                  <c:v>-4651683</c:v>
                </c:pt>
                <c:pt idx="1197">
                  <c:v>-1707643.666666667</c:v>
                </c:pt>
                <c:pt idx="1198">
                  <c:v>-4995352</c:v>
                </c:pt>
                <c:pt idx="1199">
                  <c:v>-6666177</c:v>
                </c:pt>
                <c:pt idx="1200">
                  <c:v>-8224415</c:v>
                </c:pt>
                <c:pt idx="1201">
                  <c:v>-6958197</c:v>
                </c:pt>
                <c:pt idx="1202">
                  <c:v>-6939142</c:v>
                </c:pt>
                <c:pt idx="1203">
                  <c:v>-7668682</c:v>
                </c:pt>
                <c:pt idx="1204">
                  <c:v>16583369</c:v>
                </c:pt>
                <c:pt idx="1205">
                  <c:v>-13200000</c:v>
                </c:pt>
                <c:pt idx="1206">
                  <c:v>1718083</c:v>
                </c:pt>
                <c:pt idx="1207">
                  <c:v>-8368161</c:v>
                </c:pt>
                <c:pt idx="1208">
                  <c:v>-3525492</c:v>
                </c:pt>
                <c:pt idx="1209">
                  <c:v>-8988946</c:v>
                </c:pt>
                <c:pt idx="1210">
                  <c:v>-9099074</c:v>
                </c:pt>
                <c:pt idx="1211">
                  <c:v>-9421473</c:v>
                </c:pt>
                <c:pt idx="1212">
                  <c:v>-4384167.5</c:v>
                </c:pt>
                <c:pt idx="1213">
                  <c:v>-59768583</c:v>
                </c:pt>
                <c:pt idx="1214">
                  <c:v>-1906509</c:v>
                </c:pt>
                <c:pt idx="1215">
                  <c:v>-3771476</c:v>
                </c:pt>
                <c:pt idx="1216">
                  <c:v>-9773208</c:v>
                </c:pt>
                <c:pt idx="1217">
                  <c:v>-4863568</c:v>
                </c:pt>
                <c:pt idx="1218">
                  <c:v>-6073753</c:v>
                </c:pt>
                <c:pt idx="1219">
                  <c:v>-9830621</c:v>
                </c:pt>
                <c:pt idx="1220">
                  <c:v>-9984553</c:v>
                </c:pt>
                <c:pt idx="1221">
                  <c:v>-9980652</c:v>
                </c:pt>
                <c:pt idx="1222">
                  <c:v>-7899497</c:v>
                </c:pt>
                <c:pt idx="1223">
                  <c:v>-4907100</c:v>
                </c:pt>
                <c:pt idx="1224">
                  <c:v>-9994439</c:v>
                </c:pt>
                <c:pt idx="1225">
                  <c:v>-9996393</c:v>
                </c:pt>
                <c:pt idx="1226">
                  <c:v>-6429473</c:v>
                </c:pt>
                <c:pt idx="1227">
                  <c:v>-9988165</c:v>
                </c:pt>
                <c:pt idx="1228">
                  <c:v>-7116045</c:v>
                </c:pt>
                <c:pt idx="1229">
                  <c:v>3614488</c:v>
                </c:pt>
                <c:pt idx="1230">
                  <c:v>36900000</c:v>
                </c:pt>
                <c:pt idx="1231">
                  <c:v>-598397534</c:v>
                </c:pt>
                <c:pt idx="1232">
                  <c:v>-4124161.5</c:v>
                </c:pt>
                <c:pt idx="1233">
                  <c:v>-6428265</c:v>
                </c:pt>
                <c:pt idx="1234">
                  <c:v>30789011.666666668</c:v>
                </c:pt>
                <c:pt idx="1235">
                  <c:v>38100046.75</c:v>
                </c:pt>
                <c:pt idx="1236">
                  <c:v>11035310</c:v>
                </c:pt>
                <c:pt idx="1237">
                  <c:v>8938179</c:v>
                </c:pt>
                <c:pt idx="1238">
                  <c:v>-3649226</c:v>
                </c:pt>
                <c:pt idx="1239">
                  <c:v>-399545745</c:v>
                </c:pt>
                <c:pt idx="1240">
                  <c:v>-8650382</c:v>
                </c:pt>
                <c:pt idx="1241">
                  <c:v>-8116113</c:v>
                </c:pt>
                <c:pt idx="1242">
                  <c:v>-44854891</c:v>
                </c:pt>
                <c:pt idx="1243">
                  <c:v>-7953834</c:v>
                </c:pt>
                <c:pt idx="1244">
                  <c:v>165835000</c:v>
                </c:pt>
                <c:pt idx="1245">
                  <c:v>5773825</c:v>
                </c:pt>
                <c:pt idx="1246">
                  <c:v>-8999838</c:v>
                </c:pt>
                <c:pt idx="1247">
                  <c:v>20700000</c:v>
                </c:pt>
                <c:pt idx="1248">
                  <c:v>13064616</c:v>
                </c:pt>
                <c:pt idx="1249">
                  <c:v>25517854</c:v>
                </c:pt>
                <c:pt idx="1250">
                  <c:v>-17726628</c:v>
                </c:pt>
                <c:pt idx="1251">
                  <c:v>-446096</c:v>
                </c:pt>
                <c:pt idx="1252">
                  <c:v>23779955</c:v>
                </c:pt>
                <c:pt idx="1253">
                  <c:v>51889948</c:v>
                </c:pt>
                <c:pt idx="1254">
                  <c:v>32066497</c:v>
                </c:pt>
                <c:pt idx="1255">
                  <c:v>28500000</c:v>
                </c:pt>
                <c:pt idx="1256">
                  <c:v>26746109</c:v>
                </c:pt>
                <c:pt idx="1257">
                  <c:v>17926543</c:v>
                </c:pt>
                <c:pt idx="1258">
                  <c:v>18049082</c:v>
                </c:pt>
                <c:pt idx="1259">
                  <c:v>15800000</c:v>
                </c:pt>
                <c:pt idx="1260">
                  <c:v>8699684</c:v>
                </c:pt>
                <c:pt idx="1261">
                  <c:v>8047419</c:v>
                </c:pt>
                <c:pt idx="1262">
                  <c:v>2269307</c:v>
                </c:pt>
                <c:pt idx="1263">
                  <c:v>5154519.25</c:v>
                </c:pt>
                <c:pt idx="1264">
                  <c:v>-2981550</c:v>
                </c:pt>
                <c:pt idx="1265">
                  <c:v>-4557180</c:v>
                </c:pt>
                <c:pt idx="1266">
                  <c:v>-4923575</c:v>
                </c:pt>
                <c:pt idx="1267">
                  <c:v>-1649942</c:v>
                </c:pt>
                <c:pt idx="1268">
                  <c:v>-168599.5</c:v>
                </c:pt>
                <c:pt idx="1269">
                  <c:v>-5813617</c:v>
                </c:pt>
                <c:pt idx="1270">
                  <c:v>8713337</c:v>
                </c:pt>
                <c:pt idx="1271">
                  <c:v>-7431305</c:v>
                </c:pt>
                <c:pt idx="1272">
                  <c:v>-3654702.5</c:v>
                </c:pt>
                <c:pt idx="1273">
                  <c:v>-7663544</c:v>
                </c:pt>
                <c:pt idx="1274">
                  <c:v>-7701890</c:v>
                </c:pt>
                <c:pt idx="1275">
                  <c:v>-7872856</c:v>
                </c:pt>
                <c:pt idx="1276">
                  <c:v>-7891338</c:v>
                </c:pt>
                <c:pt idx="1277">
                  <c:v>-7946519</c:v>
                </c:pt>
                <c:pt idx="1278">
                  <c:v>-17606048.666666668</c:v>
                </c:pt>
                <c:pt idx="1279">
                  <c:v>-7947039</c:v>
                </c:pt>
                <c:pt idx="1280">
                  <c:v>-7228760</c:v>
                </c:pt>
                <c:pt idx="1281">
                  <c:v>-9117710</c:v>
                </c:pt>
                <c:pt idx="1282">
                  <c:v>24833860</c:v>
                </c:pt>
                <c:pt idx="1283">
                  <c:v>17069602.666666668</c:v>
                </c:pt>
                <c:pt idx="1284">
                  <c:v>-2400000</c:v>
                </c:pt>
                <c:pt idx="1285">
                  <c:v>-3260233</c:v>
                </c:pt>
                <c:pt idx="1286">
                  <c:v>-3368360</c:v>
                </c:pt>
                <c:pt idx="1287">
                  <c:v>-4152561</c:v>
                </c:pt>
                <c:pt idx="1288">
                  <c:v>-49793600</c:v>
                </c:pt>
                <c:pt idx="1289">
                  <c:v>-4350086.5</c:v>
                </c:pt>
                <c:pt idx="1290">
                  <c:v>-5127357</c:v>
                </c:pt>
                <c:pt idx="1291">
                  <c:v>-2856597</c:v>
                </c:pt>
                <c:pt idx="1292">
                  <c:v>-5481319</c:v>
                </c:pt>
                <c:pt idx="1293">
                  <c:v>5110552</c:v>
                </c:pt>
                <c:pt idx="1294">
                  <c:v>30275000</c:v>
                </c:pt>
                <c:pt idx="1295">
                  <c:v>16000000</c:v>
                </c:pt>
                <c:pt idx="1296">
                  <c:v>8818967</c:v>
                </c:pt>
                <c:pt idx="1297">
                  <c:v>1676553</c:v>
                </c:pt>
                <c:pt idx="1298">
                  <c:v>2166863</c:v>
                </c:pt>
                <c:pt idx="1299">
                  <c:v>14321319.5</c:v>
                </c:pt>
                <c:pt idx="1300">
                  <c:v>-1569178</c:v>
                </c:pt>
                <c:pt idx="1301">
                  <c:v>-2279629</c:v>
                </c:pt>
                <c:pt idx="1302">
                  <c:v>-4851788</c:v>
                </c:pt>
                <c:pt idx="1303">
                  <c:v>-3012813.3333333335</c:v>
                </c:pt>
                <c:pt idx="1304">
                  <c:v>-5261308</c:v>
                </c:pt>
                <c:pt idx="1305">
                  <c:v>-5110478</c:v>
                </c:pt>
                <c:pt idx="1306">
                  <c:v>-8000000</c:v>
                </c:pt>
                <c:pt idx="1307">
                  <c:v>-9693285</c:v>
                </c:pt>
                <c:pt idx="1308">
                  <c:v>-6617054</c:v>
                </c:pt>
                <c:pt idx="1309">
                  <c:v>-6803933</c:v>
                </c:pt>
                <c:pt idx="1310">
                  <c:v>-6546921</c:v>
                </c:pt>
                <c:pt idx="1311">
                  <c:v>-6953549</c:v>
                </c:pt>
                <c:pt idx="1312">
                  <c:v>-6766897</c:v>
                </c:pt>
                <c:pt idx="1313">
                  <c:v>-14072893</c:v>
                </c:pt>
                <c:pt idx="1314">
                  <c:v>-6750474</c:v>
                </c:pt>
                <c:pt idx="1315">
                  <c:v>-6789304</c:v>
                </c:pt>
                <c:pt idx="1316">
                  <c:v>24707598</c:v>
                </c:pt>
                <c:pt idx="1317">
                  <c:v>-6389971</c:v>
                </c:pt>
                <c:pt idx="1318">
                  <c:v>47715416</c:v>
                </c:pt>
                <c:pt idx="1319">
                  <c:v>3649779</c:v>
                </c:pt>
                <c:pt idx="1320">
                  <c:v>-826515</c:v>
                </c:pt>
                <c:pt idx="1321">
                  <c:v>-4475146</c:v>
                </c:pt>
                <c:pt idx="1322">
                  <c:v>-4231704</c:v>
                </c:pt>
                <c:pt idx="1323">
                  <c:v>-6435852</c:v>
                </c:pt>
                <c:pt idx="1324">
                  <c:v>-6433363</c:v>
                </c:pt>
                <c:pt idx="1325">
                  <c:v>-736141</c:v>
                </c:pt>
                <c:pt idx="1326">
                  <c:v>125204450</c:v>
                </c:pt>
                <c:pt idx="1327">
                  <c:v>96300000</c:v>
                </c:pt>
                <c:pt idx="1328">
                  <c:v>37650000</c:v>
                </c:pt>
                <c:pt idx="1329">
                  <c:v>21457409</c:v>
                </c:pt>
                <c:pt idx="1330">
                  <c:v>12400000</c:v>
                </c:pt>
                <c:pt idx="1331">
                  <c:v>7235267</c:v>
                </c:pt>
                <c:pt idx="1332">
                  <c:v>5797927</c:v>
                </c:pt>
                <c:pt idx="1333">
                  <c:v>11605861</c:v>
                </c:pt>
                <c:pt idx="1334">
                  <c:v>8642254</c:v>
                </c:pt>
                <c:pt idx="1335">
                  <c:v>1518876</c:v>
                </c:pt>
                <c:pt idx="1336">
                  <c:v>2596914</c:v>
                </c:pt>
                <c:pt idx="1337">
                  <c:v>851636</c:v>
                </c:pt>
                <c:pt idx="1338">
                  <c:v>5434867</c:v>
                </c:pt>
                <c:pt idx="1339">
                  <c:v>-104762</c:v>
                </c:pt>
                <c:pt idx="1340">
                  <c:v>670712</c:v>
                </c:pt>
                <c:pt idx="1341">
                  <c:v>-640226</c:v>
                </c:pt>
                <c:pt idx="1342">
                  <c:v>-1806081</c:v>
                </c:pt>
                <c:pt idx="1343">
                  <c:v>-1457225</c:v>
                </c:pt>
                <c:pt idx="1344">
                  <c:v>10935077.5</c:v>
                </c:pt>
                <c:pt idx="1345">
                  <c:v>-1605064</c:v>
                </c:pt>
                <c:pt idx="1346">
                  <c:v>-1921577.333333333</c:v>
                </c:pt>
                <c:pt idx="1347">
                  <c:v>-3792025</c:v>
                </c:pt>
                <c:pt idx="1348">
                  <c:v>-3974762</c:v>
                </c:pt>
                <c:pt idx="1349">
                  <c:v>-5130675</c:v>
                </c:pt>
                <c:pt idx="1350">
                  <c:v>-5600389</c:v>
                </c:pt>
                <c:pt idx="1351">
                  <c:v>-5882440</c:v>
                </c:pt>
                <c:pt idx="1352">
                  <c:v>-5963503</c:v>
                </c:pt>
                <c:pt idx="1353">
                  <c:v>-25932</c:v>
                </c:pt>
                <c:pt idx="1354">
                  <c:v>-5979800</c:v>
                </c:pt>
                <c:pt idx="1355">
                  <c:v>-3457140</c:v>
                </c:pt>
                <c:pt idx="1356">
                  <c:v>-188094481</c:v>
                </c:pt>
                <c:pt idx="1357">
                  <c:v>44882128</c:v>
                </c:pt>
                <c:pt idx="1358">
                  <c:v>21475193</c:v>
                </c:pt>
                <c:pt idx="1359">
                  <c:v>-1870242</c:v>
                </c:pt>
                <c:pt idx="1360">
                  <c:v>1239558</c:v>
                </c:pt>
                <c:pt idx="1361">
                  <c:v>-3943898</c:v>
                </c:pt>
                <c:pt idx="1362">
                  <c:v>-2246887.5</c:v>
                </c:pt>
                <c:pt idx="1363">
                  <c:v>-3238291</c:v>
                </c:pt>
                <c:pt idx="1364">
                  <c:v>-5477230</c:v>
                </c:pt>
                <c:pt idx="1365">
                  <c:v>-8972555</c:v>
                </c:pt>
                <c:pt idx="1366">
                  <c:v>-5204874</c:v>
                </c:pt>
                <c:pt idx="1367">
                  <c:v>56897215</c:v>
                </c:pt>
                <c:pt idx="1368">
                  <c:v>51636016</c:v>
                </c:pt>
                <c:pt idx="1369">
                  <c:v>45820940</c:v>
                </c:pt>
                <c:pt idx="1370">
                  <c:v>39456509</c:v>
                </c:pt>
                <c:pt idx="1371">
                  <c:v>31000000</c:v>
                </c:pt>
                <c:pt idx="1372">
                  <c:v>29968224</c:v>
                </c:pt>
                <c:pt idx="1373">
                  <c:v>27453345</c:v>
                </c:pt>
                <c:pt idx="1374">
                  <c:v>22499043</c:v>
                </c:pt>
                <c:pt idx="1375">
                  <c:v>22689474</c:v>
                </c:pt>
                <c:pt idx="1376">
                  <c:v>16501098</c:v>
                </c:pt>
                <c:pt idx="1377">
                  <c:v>14281235</c:v>
                </c:pt>
                <c:pt idx="1378">
                  <c:v>14421271</c:v>
                </c:pt>
                <c:pt idx="1379">
                  <c:v>15733485</c:v>
                </c:pt>
                <c:pt idx="1380">
                  <c:v>9775044.5</c:v>
                </c:pt>
                <c:pt idx="1381">
                  <c:v>18531390</c:v>
                </c:pt>
                <c:pt idx="1382">
                  <c:v>7473199.5</c:v>
                </c:pt>
                <c:pt idx="1383">
                  <c:v>9343976</c:v>
                </c:pt>
                <c:pt idx="1384">
                  <c:v>9123773</c:v>
                </c:pt>
                <c:pt idx="1385">
                  <c:v>10126948</c:v>
                </c:pt>
                <c:pt idx="1386">
                  <c:v>8350177</c:v>
                </c:pt>
                <c:pt idx="1387">
                  <c:v>7947763</c:v>
                </c:pt>
                <c:pt idx="1388">
                  <c:v>7200000</c:v>
                </c:pt>
                <c:pt idx="1389">
                  <c:v>12683670</c:v>
                </c:pt>
                <c:pt idx="1390">
                  <c:v>4055108</c:v>
                </c:pt>
                <c:pt idx="1391">
                  <c:v>19177114.666666668</c:v>
                </c:pt>
                <c:pt idx="1392">
                  <c:v>2572742</c:v>
                </c:pt>
                <c:pt idx="1393">
                  <c:v>4628751</c:v>
                </c:pt>
                <c:pt idx="1394">
                  <c:v>3786715</c:v>
                </c:pt>
                <c:pt idx="1395">
                  <c:v>-2567658</c:v>
                </c:pt>
                <c:pt idx="1396">
                  <c:v>1755271</c:v>
                </c:pt>
                <c:pt idx="1397">
                  <c:v>1157157</c:v>
                </c:pt>
                <c:pt idx="1398">
                  <c:v>480318</c:v>
                </c:pt>
                <c:pt idx="1399">
                  <c:v>-925977</c:v>
                </c:pt>
                <c:pt idx="1400">
                  <c:v>-49971</c:v>
                </c:pt>
                <c:pt idx="1401">
                  <c:v>-329877</c:v>
                </c:pt>
                <c:pt idx="1402">
                  <c:v>-2288790</c:v>
                </c:pt>
                <c:pt idx="1403">
                  <c:v>-1056262.5</c:v>
                </c:pt>
                <c:pt idx="1404">
                  <c:v>-3024857</c:v>
                </c:pt>
                <c:pt idx="1405">
                  <c:v>-1294512.5</c:v>
                </c:pt>
                <c:pt idx="1406">
                  <c:v>-4169790</c:v>
                </c:pt>
                <c:pt idx="1407">
                  <c:v>-4875280</c:v>
                </c:pt>
                <c:pt idx="1408">
                  <c:v>-1033406</c:v>
                </c:pt>
                <c:pt idx="1409">
                  <c:v>-4983934</c:v>
                </c:pt>
                <c:pt idx="1410">
                  <c:v>-4962560</c:v>
                </c:pt>
                <c:pt idx="1411">
                  <c:v>-83832772</c:v>
                </c:pt>
                <c:pt idx="1412">
                  <c:v>-3725615</c:v>
                </c:pt>
                <c:pt idx="1413">
                  <c:v>-2994861</c:v>
                </c:pt>
                <c:pt idx="1414">
                  <c:v>-4086164</c:v>
                </c:pt>
                <c:pt idx="1415">
                  <c:v>-4165583</c:v>
                </c:pt>
                <c:pt idx="1416">
                  <c:v>-698312689</c:v>
                </c:pt>
                <c:pt idx="1417">
                  <c:v>5429707</c:v>
                </c:pt>
                <c:pt idx="1418">
                  <c:v>-3786587</c:v>
                </c:pt>
                <c:pt idx="1419">
                  <c:v>-1589759</c:v>
                </c:pt>
                <c:pt idx="1420">
                  <c:v>-2407809</c:v>
                </c:pt>
                <c:pt idx="1421">
                  <c:v>-34950587</c:v>
                </c:pt>
                <c:pt idx="1422">
                  <c:v>-4391771</c:v>
                </c:pt>
                <c:pt idx="1423">
                  <c:v>-4491309</c:v>
                </c:pt>
                <c:pt idx="1424">
                  <c:v>-2973655</c:v>
                </c:pt>
                <c:pt idx="1425">
                  <c:v>-149800772</c:v>
                </c:pt>
                <c:pt idx="1426">
                  <c:v>32000000</c:v>
                </c:pt>
                <c:pt idx="1427">
                  <c:v>-8368825</c:v>
                </c:pt>
                <c:pt idx="1428">
                  <c:v>12384070</c:v>
                </c:pt>
                <c:pt idx="1429">
                  <c:v>17303237</c:v>
                </c:pt>
                <c:pt idx="1430">
                  <c:v>10152879</c:v>
                </c:pt>
                <c:pt idx="1431">
                  <c:v>4959215.5</c:v>
                </c:pt>
                <c:pt idx="1432">
                  <c:v>3825820</c:v>
                </c:pt>
                <c:pt idx="1433">
                  <c:v>722357.5</c:v>
                </c:pt>
                <c:pt idx="1434">
                  <c:v>114585.5</c:v>
                </c:pt>
                <c:pt idx="1435">
                  <c:v>-4286998</c:v>
                </c:pt>
                <c:pt idx="1436">
                  <c:v>-1200000</c:v>
                </c:pt>
                <c:pt idx="1437">
                  <c:v>-49306.5</c:v>
                </c:pt>
                <c:pt idx="1438">
                  <c:v>-3135041</c:v>
                </c:pt>
                <c:pt idx="1439">
                  <c:v>-1398153</c:v>
                </c:pt>
                <c:pt idx="1440">
                  <c:v>-3200000</c:v>
                </c:pt>
                <c:pt idx="1441">
                  <c:v>-3437941</c:v>
                </c:pt>
                <c:pt idx="1442">
                  <c:v>-2697796</c:v>
                </c:pt>
                <c:pt idx="1443">
                  <c:v>-1234893</c:v>
                </c:pt>
                <c:pt idx="1444">
                  <c:v>-3899588</c:v>
                </c:pt>
                <c:pt idx="1445">
                  <c:v>-9441786</c:v>
                </c:pt>
                <c:pt idx="1446">
                  <c:v>-3853598</c:v>
                </c:pt>
                <c:pt idx="1447">
                  <c:v>-631531</c:v>
                </c:pt>
                <c:pt idx="1448">
                  <c:v>-3979738</c:v>
                </c:pt>
                <c:pt idx="1449">
                  <c:v>-3995937</c:v>
                </c:pt>
                <c:pt idx="1450">
                  <c:v>107040445</c:v>
                </c:pt>
                <c:pt idx="1451">
                  <c:v>-3856347</c:v>
                </c:pt>
                <c:pt idx="1452">
                  <c:v>-3785127</c:v>
                </c:pt>
                <c:pt idx="1453">
                  <c:v>4231215</c:v>
                </c:pt>
                <c:pt idx="1454">
                  <c:v>-3462394</c:v>
                </c:pt>
                <c:pt idx="1455">
                  <c:v>-744000</c:v>
                </c:pt>
                <c:pt idx="1456">
                  <c:v>-3780041</c:v>
                </c:pt>
                <c:pt idx="1457">
                  <c:v>79900000</c:v>
                </c:pt>
                <c:pt idx="1458">
                  <c:v>10500000</c:v>
                </c:pt>
                <c:pt idx="1459">
                  <c:v>21638292</c:v>
                </c:pt>
                <c:pt idx="1460">
                  <c:v>6805534</c:v>
                </c:pt>
                <c:pt idx="1461">
                  <c:v>5388801</c:v>
                </c:pt>
                <c:pt idx="1462">
                  <c:v>18167424</c:v>
                </c:pt>
                <c:pt idx="1463">
                  <c:v>293258</c:v>
                </c:pt>
                <c:pt idx="1464">
                  <c:v>-2613590</c:v>
                </c:pt>
                <c:pt idx="1465">
                  <c:v>-19647348</c:v>
                </c:pt>
                <c:pt idx="1466">
                  <c:v>-3279766</c:v>
                </c:pt>
                <c:pt idx="1467">
                  <c:v>-3398772</c:v>
                </c:pt>
                <c:pt idx="1468">
                  <c:v>-3376223</c:v>
                </c:pt>
                <c:pt idx="1469">
                  <c:v>-2020291</c:v>
                </c:pt>
                <c:pt idx="1470">
                  <c:v>69413017</c:v>
                </c:pt>
                <c:pt idx="1471">
                  <c:v>-73435</c:v>
                </c:pt>
                <c:pt idx="1472">
                  <c:v>9792000</c:v>
                </c:pt>
                <c:pt idx="1473">
                  <c:v>-2095743</c:v>
                </c:pt>
                <c:pt idx="1474">
                  <c:v>-1992320</c:v>
                </c:pt>
                <c:pt idx="1475">
                  <c:v>3517198</c:v>
                </c:pt>
                <c:pt idx="1476">
                  <c:v>81749884</c:v>
                </c:pt>
                <c:pt idx="1477">
                  <c:v>27800000</c:v>
                </c:pt>
                <c:pt idx="1478">
                  <c:v>16472057</c:v>
                </c:pt>
                <c:pt idx="1479">
                  <c:v>13435068</c:v>
                </c:pt>
                <c:pt idx="1480">
                  <c:v>7017041</c:v>
                </c:pt>
                <c:pt idx="1481">
                  <c:v>4059537</c:v>
                </c:pt>
                <c:pt idx="1482">
                  <c:v>4888703</c:v>
                </c:pt>
                <c:pt idx="1483">
                  <c:v>4282851</c:v>
                </c:pt>
                <c:pt idx="1484">
                  <c:v>2844929</c:v>
                </c:pt>
                <c:pt idx="1485">
                  <c:v>2270647</c:v>
                </c:pt>
                <c:pt idx="1486">
                  <c:v>1142507</c:v>
                </c:pt>
                <c:pt idx="1487">
                  <c:v>902679</c:v>
                </c:pt>
                <c:pt idx="1488">
                  <c:v>559990</c:v>
                </c:pt>
                <c:pt idx="1489">
                  <c:v>-1212565</c:v>
                </c:pt>
                <c:pt idx="1490">
                  <c:v>-428053</c:v>
                </c:pt>
                <c:pt idx="1491">
                  <c:v>-338009</c:v>
                </c:pt>
                <c:pt idx="1492">
                  <c:v>1985500</c:v>
                </c:pt>
                <c:pt idx="1493">
                  <c:v>-651422</c:v>
                </c:pt>
                <c:pt idx="1494">
                  <c:v>-2296998</c:v>
                </c:pt>
                <c:pt idx="1495">
                  <c:v>105269</c:v>
                </c:pt>
                <c:pt idx="1496">
                  <c:v>-2283815.5</c:v>
                </c:pt>
                <c:pt idx="1497">
                  <c:v>-2581732</c:v>
                </c:pt>
                <c:pt idx="1498">
                  <c:v>-2799197</c:v>
                </c:pt>
                <c:pt idx="1499">
                  <c:v>-2926322</c:v>
                </c:pt>
                <c:pt idx="1500">
                  <c:v>-4857000</c:v>
                </c:pt>
                <c:pt idx="1501">
                  <c:v>-2960148</c:v>
                </c:pt>
                <c:pt idx="1502">
                  <c:v>-2994995</c:v>
                </c:pt>
                <c:pt idx="1503">
                  <c:v>1623749</c:v>
                </c:pt>
                <c:pt idx="1504">
                  <c:v>-2899325</c:v>
                </c:pt>
                <c:pt idx="1505">
                  <c:v>22116152</c:v>
                </c:pt>
                <c:pt idx="1506">
                  <c:v>16370001</c:v>
                </c:pt>
                <c:pt idx="1507">
                  <c:v>3278086.5</c:v>
                </c:pt>
                <c:pt idx="1508">
                  <c:v>30800000</c:v>
                </c:pt>
                <c:pt idx="1509">
                  <c:v>-2325000</c:v>
                </c:pt>
                <c:pt idx="1510">
                  <c:v>-2561892</c:v>
                </c:pt>
                <c:pt idx="1511">
                  <c:v>30849949</c:v>
                </c:pt>
                <c:pt idx="1512">
                  <c:v>11900000</c:v>
                </c:pt>
                <c:pt idx="1513">
                  <c:v>29730907</c:v>
                </c:pt>
                <c:pt idx="1514">
                  <c:v>-1217916</c:v>
                </c:pt>
                <c:pt idx="1515">
                  <c:v>-1604408</c:v>
                </c:pt>
                <c:pt idx="1516">
                  <c:v>4351969</c:v>
                </c:pt>
                <c:pt idx="1517">
                  <c:v>-2326217</c:v>
                </c:pt>
                <c:pt idx="1518">
                  <c:v>-2381334</c:v>
                </c:pt>
                <c:pt idx="1519">
                  <c:v>-2428096</c:v>
                </c:pt>
                <c:pt idx="1520">
                  <c:v>-2400149</c:v>
                </c:pt>
                <c:pt idx="1521">
                  <c:v>-13884496</c:v>
                </c:pt>
                <c:pt idx="1522">
                  <c:v>-2424273</c:v>
                </c:pt>
                <c:pt idx="1523">
                  <c:v>-1421092</c:v>
                </c:pt>
                <c:pt idx="1524">
                  <c:v>-930730.5</c:v>
                </c:pt>
                <c:pt idx="1525">
                  <c:v>-2271261</c:v>
                </c:pt>
                <c:pt idx="1526">
                  <c:v>19100000</c:v>
                </c:pt>
                <c:pt idx="1527">
                  <c:v>3447125.6666666665</c:v>
                </c:pt>
                <c:pt idx="1528">
                  <c:v>21550000</c:v>
                </c:pt>
                <c:pt idx="1529">
                  <c:v>-15186564</c:v>
                </c:pt>
                <c:pt idx="1530">
                  <c:v>-2096670</c:v>
                </c:pt>
                <c:pt idx="1531">
                  <c:v>-1507034</c:v>
                </c:pt>
                <c:pt idx="1532">
                  <c:v>12673301</c:v>
                </c:pt>
                <c:pt idx="1533">
                  <c:v>9546543</c:v>
                </c:pt>
                <c:pt idx="1534">
                  <c:v>20278056</c:v>
                </c:pt>
                <c:pt idx="1535">
                  <c:v>25182787.666666664</c:v>
                </c:pt>
                <c:pt idx="1536">
                  <c:v>-2497745</c:v>
                </c:pt>
                <c:pt idx="1537">
                  <c:v>4719300</c:v>
                </c:pt>
                <c:pt idx="1538">
                  <c:v>4531491</c:v>
                </c:pt>
                <c:pt idx="1539">
                  <c:v>1885134</c:v>
                </c:pt>
                <c:pt idx="1540">
                  <c:v>1590010</c:v>
                </c:pt>
                <c:pt idx="1541">
                  <c:v>5369373</c:v>
                </c:pt>
                <c:pt idx="1542">
                  <c:v>783276</c:v>
                </c:pt>
                <c:pt idx="1543">
                  <c:v>-901776</c:v>
                </c:pt>
                <c:pt idx="1544">
                  <c:v>-522998</c:v>
                </c:pt>
                <c:pt idx="1545">
                  <c:v>-865951</c:v>
                </c:pt>
                <c:pt idx="1546">
                  <c:v>-2864751</c:v>
                </c:pt>
                <c:pt idx="1547">
                  <c:v>-5628919</c:v>
                </c:pt>
                <c:pt idx="1548">
                  <c:v>-1875506</c:v>
                </c:pt>
                <c:pt idx="1549">
                  <c:v>-3699331</c:v>
                </c:pt>
                <c:pt idx="1550">
                  <c:v>-1482420</c:v>
                </c:pt>
                <c:pt idx="1551">
                  <c:v>-1333</c:v>
                </c:pt>
                <c:pt idx="1552">
                  <c:v>-1801593</c:v>
                </c:pt>
                <c:pt idx="1553">
                  <c:v>-1995042</c:v>
                </c:pt>
                <c:pt idx="1554">
                  <c:v>-2292073</c:v>
                </c:pt>
                <c:pt idx="1555">
                  <c:v>-1997564</c:v>
                </c:pt>
                <c:pt idx="1556">
                  <c:v>2700000</c:v>
                </c:pt>
                <c:pt idx="1557">
                  <c:v>-1971342</c:v>
                </c:pt>
                <c:pt idx="1558">
                  <c:v>-1381565</c:v>
                </c:pt>
                <c:pt idx="1559">
                  <c:v>-1455956</c:v>
                </c:pt>
                <c:pt idx="1560">
                  <c:v>39190055</c:v>
                </c:pt>
                <c:pt idx="1561">
                  <c:v>3909616</c:v>
                </c:pt>
                <c:pt idx="1562">
                  <c:v>10984397</c:v>
                </c:pt>
                <c:pt idx="1563">
                  <c:v>1250934</c:v>
                </c:pt>
                <c:pt idx="1564">
                  <c:v>-1294705</c:v>
                </c:pt>
                <c:pt idx="1565">
                  <c:v>-354460</c:v>
                </c:pt>
                <c:pt idx="1566">
                  <c:v>-1907599</c:v>
                </c:pt>
                <c:pt idx="1567">
                  <c:v>243649</c:v>
                </c:pt>
                <c:pt idx="1568">
                  <c:v>-707762</c:v>
                </c:pt>
                <c:pt idx="1569">
                  <c:v>3231500</c:v>
                </c:pt>
                <c:pt idx="1570">
                  <c:v>-603965</c:v>
                </c:pt>
                <c:pt idx="1571">
                  <c:v>4026908</c:v>
                </c:pt>
                <c:pt idx="1572">
                  <c:v>-239409</c:v>
                </c:pt>
                <c:pt idx="1573">
                  <c:v>-1344028</c:v>
                </c:pt>
                <c:pt idx="1574">
                  <c:v>-69870681</c:v>
                </c:pt>
                <c:pt idx="1575">
                  <c:v>-1573107</c:v>
                </c:pt>
                <c:pt idx="1576">
                  <c:v>-1647420</c:v>
                </c:pt>
                <c:pt idx="1577">
                  <c:v>17067631</c:v>
                </c:pt>
                <c:pt idx="1578">
                  <c:v>10706119</c:v>
                </c:pt>
                <c:pt idx="1579">
                  <c:v>5917210</c:v>
                </c:pt>
                <c:pt idx="1580">
                  <c:v>-278739</c:v>
                </c:pt>
                <c:pt idx="1581">
                  <c:v>-787706</c:v>
                </c:pt>
                <c:pt idx="1582">
                  <c:v>1947339</c:v>
                </c:pt>
                <c:pt idx="1583">
                  <c:v>-1093965</c:v>
                </c:pt>
                <c:pt idx="1584">
                  <c:v>-1305432</c:v>
                </c:pt>
                <c:pt idx="1585">
                  <c:v>-1336755</c:v>
                </c:pt>
                <c:pt idx="1586">
                  <c:v>-1380159</c:v>
                </c:pt>
                <c:pt idx="1587">
                  <c:v>-1326934</c:v>
                </c:pt>
                <c:pt idx="1588">
                  <c:v>-1394057</c:v>
                </c:pt>
                <c:pt idx="1589">
                  <c:v>-1496522</c:v>
                </c:pt>
                <c:pt idx="1590">
                  <c:v>-1947834</c:v>
                </c:pt>
                <c:pt idx="1591">
                  <c:v>182925485</c:v>
                </c:pt>
                <c:pt idx="1592">
                  <c:v>-1095876</c:v>
                </c:pt>
                <c:pt idx="1593">
                  <c:v>-1363170</c:v>
                </c:pt>
                <c:pt idx="1594">
                  <c:v>-475347</c:v>
                </c:pt>
                <c:pt idx="1595">
                  <c:v>-953049</c:v>
                </c:pt>
                <c:pt idx="1596">
                  <c:v>-690958</c:v>
                </c:pt>
                <c:pt idx="1597">
                  <c:v>-1498479</c:v>
                </c:pt>
                <c:pt idx="1598">
                  <c:v>-980461</c:v>
                </c:pt>
                <c:pt idx="1599">
                  <c:v>-1399642</c:v>
                </c:pt>
                <c:pt idx="1600">
                  <c:v>2406383</c:v>
                </c:pt>
                <c:pt idx="1601">
                  <c:v>-1288722</c:v>
                </c:pt>
                <c:pt idx="1602">
                  <c:v>240519.5</c:v>
                </c:pt>
                <c:pt idx="1603">
                  <c:v>1659955</c:v>
                </c:pt>
                <c:pt idx="1604">
                  <c:v>-3624277</c:v>
                </c:pt>
                <c:pt idx="1605">
                  <c:v>-605096</c:v>
                </c:pt>
                <c:pt idx="1606">
                  <c:v>-1141064</c:v>
                </c:pt>
                <c:pt idx="1607">
                  <c:v>-1175216</c:v>
                </c:pt>
                <c:pt idx="1608">
                  <c:v>-1192174</c:v>
                </c:pt>
                <c:pt idx="1609">
                  <c:v>-1196170</c:v>
                </c:pt>
                <c:pt idx="1610">
                  <c:v>13101109</c:v>
                </c:pt>
                <c:pt idx="1611">
                  <c:v>300000</c:v>
                </c:pt>
                <c:pt idx="1612">
                  <c:v>-1560341</c:v>
                </c:pt>
                <c:pt idx="1613">
                  <c:v>-1043871</c:v>
                </c:pt>
                <c:pt idx="1614">
                  <c:v>3005123</c:v>
                </c:pt>
                <c:pt idx="1615">
                  <c:v>30537320</c:v>
                </c:pt>
                <c:pt idx="1616">
                  <c:v>17112929</c:v>
                </c:pt>
                <c:pt idx="1617">
                  <c:v>13564027</c:v>
                </c:pt>
                <c:pt idx="1618">
                  <c:v>15773070</c:v>
                </c:pt>
                <c:pt idx="1619">
                  <c:v>-989962610</c:v>
                </c:pt>
                <c:pt idx="1620">
                  <c:v>8013113</c:v>
                </c:pt>
                <c:pt idx="1621">
                  <c:v>8100000</c:v>
                </c:pt>
                <c:pt idx="1622">
                  <c:v>4997134</c:v>
                </c:pt>
                <c:pt idx="1623">
                  <c:v>1508841</c:v>
                </c:pt>
                <c:pt idx="1624">
                  <c:v>3946250</c:v>
                </c:pt>
                <c:pt idx="1625">
                  <c:v>677838</c:v>
                </c:pt>
                <c:pt idx="1626">
                  <c:v>744858</c:v>
                </c:pt>
                <c:pt idx="1627">
                  <c:v>-17786</c:v>
                </c:pt>
                <c:pt idx="1628">
                  <c:v>-201659</c:v>
                </c:pt>
                <c:pt idx="1629">
                  <c:v>-389009</c:v>
                </c:pt>
                <c:pt idx="1630">
                  <c:v>-535345</c:v>
                </c:pt>
                <c:pt idx="1631">
                  <c:v>-535874</c:v>
                </c:pt>
                <c:pt idx="1632">
                  <c:v>-571465</c:v>
                </c:pt>
                <c:pt idx="1633">
                  <c:v>-895923</c:v>
                </c:pt>
                <c:pt idx="1634">
                  <c:v>-720718</c:v>
                </c:pt>
                <c:pt idx="1635">
                  <c:v>-515779</c:v>
                </c:pt>
                <c:pt idx="1636">
                  <c:v>-725339</c:v>
                </c:pt>
                <c:pt idx="1637">
                  <c:v>-855569</c:v>
                </c:pt>
                <c:pt idx="1638">
                  <c:v>-712239</c:v>
                </c:pt>
                <c:pt idx="1639">
                  <c:v>-899760</c:v>
                </c:pt>
                <c:pt idx="1640">
                  <c:v>-903266</c:v>
                </c:pt>
                <c:pt idx="1641">
                  <c:v>-1451000</c:v>
                </c:pt>
                <c:pt idx="1642">
                  <c:v>-735920</c:v>
                </c:pt>
                <c:pt idx="1643">
                  <c:v>-451570</c:v>
                </c:pt>
                <c:pt idx="1644">
                  <c:v>-989982</c:v>
                </c:pt>
                <c:pt idx="1645">
                  <c:v>-937520</c:v>
                </c:pt>
                <c:pt idx="1646">
                  <c:v>-993613</c:v>
                </c:pt>
                <c:pt idx="1647">
                  <c:v>-1499297</c:v>
                </c:pt>
                <c:pt idx="1648">
                  <c:v>8690000</c:v>
                </c:pt>
                <c:pt idx="1649">
                  <c:v>-909814</c:v>
                </c:pt>
                <c:pt idx="1650">
                  <c:v>595783</c:v>
                </c:pt>
                <c:pt idx="1651">
                  <c:v>-893357</c:v>
                </c:pt>
                <c:pt idx="1652">
                  <c:v>-249062</c:v>
                </c:pt>
                <c:pt idx="1653">
                  <c:v>393961</c:v>
                </c:pt>
                <c:pt idx="1654">
                  <c:v>-809722</c:v>
                </c:pt>
                <c:pt idx="1655">
                  <c:v>6598492</c:v>
                </c:pt>
                <c:pt idx="1656">
                  <c:v>-564312</c:v>
                </c:pt>
                <c:pt idx="1657">
                  <c:v>530270</c:v>
                </c:pt>
                <c:pt idx="1658">
                  <c:v>4768918</c:v>
                </c:pt>
                <c:pt idx="1659">
                  <c:v>-473703</c:v>
                </c:pt>
                <c:pt idx="1660">
                  <c:v>-881622</c:v>
                </c:pt>
                <c:pt idx="1661">
                  <c:v>1994973</c:v>
                </c:pt>
                <c:pt idx="1662">
                  <c:v>-689492</c:v>
                </c:pt>
                <c:pt idx="1663">
                  <c:v>1651777</c:v>
                </c:pt>
                <c:pt idx="1664">
                  <c:v>2391000</c:v>
                </c:pt>
                <c:pt idx="1665">
                  <c:v>140470114</c:v>
                </c:pt>
                <c:pt idx="1666">
                  <c:v>12700000</c:v>
                </c:pt>
                <c:pt idx="1667">
                  <c:v>-576384</c:v>
                </c:pt>
                <c:pt idx="1668">
                  <c:v>-586507</c:v>
                </c:pt>
                <c:pt idx="1669">
                  <c:v>-557755</c:v>
                </c:pt>
                <c:pt idx="1670">
                  <c:v>39052600</c:v>
                </c:pt>
                <c:pt idx="1671">
                  <c:v>16500000</c:v>
                </c:pt>
                <c:pt idx="1672">
                  <c:v>2773863</c:v>
                </c:pt>
                <c:pt idx="1673">
                  <c:v>1547570</c:v>
                </c:pt>
                <c:pt idx="1674">
                  <c:v>681206.5</c:v>
                </c:pt>
                <c:pt idx="1675">
                  <c:v>1081331</c:v>
                </c:pt>
                <c:pt idx="1676">
                  <c:v>406666</c:v>
                </c:pt>
                <c:pt idx="1677">
                  <c:v>328126</c:v>
                </c:pt>
                <c:pt idx="1678">
                  <c:v>103943</c:v>
                </c:pt>
                <c:pt idx="1679">
                  <c:v>-204532</c:v>
                </c:pt>
                <c:pt idx="1680">
                  <c:v>-256653</c:v>
                </c:pt>
                <c:pt idx="1681">
                  <c:v>-348611</c:v>
                </c:pt>
                <c:pt idx="1682">
                  <c:v>-366222</c:v>
                </c:pt>
                <c:pt idx="1683">
                  <c:v>-401983</c:v>
                </c:pt>
                <c:pt idx="1684">
                  <c:v>-486866</c:v>
                </c:pt>
                <c:pt idx="1685">
                  <c:v>-262699</c:v>
                </c:pt>
                <c:pt idx="1686">
                  <c:v>-487945</c:v>
                </c:pt>
                <c:pt idx="1687">
                  <c:v>-498668</c:v>
                </c:pt>
                <c:pt idx="1688">
                  <c:v>-478801</c:v>
                </c:pt>
                <c:pt idx="1689">
                  <c:v>2262293</c:v>
                </c:pt>
                <c:pt idx="1690">
                  <c:v>-70878</c:v>
                </c:pt>
                <c:pt idx="1691">
                  <c:v>-477000</c:v>
                </c:pt>
                <c:pt idx="1692">
                  <c:v>1861000</c:v>
                </c:pt>
                <c:pt idx="1693">
                  <c:v>2713208</c:v>
                </c:pt>
                <c:pt idx="1694">
                  <c:v>-24990090</c:v>
                </c:pt>
                <c:pt idx="1695">
                  <c:v>107902283</c:v>
                </c:pt>
                <c:pt idx="1696">
                  <c:v>-88202</c:v>
                </c:pt>
                <c:pt idx="1697">
                  <c:v>591796</c:v>
                </c:pt>
                <c:pt idx="1698">
                  <c:v>25899</c:v>
                </c:pt>
                <c:pt idx="1699">
                  <c:v>-273613</c:v>
                </c:pt>
                <c:pt idx="1700">
                  <c:v>242172</c:v>
                </c:pt>
                <c:pt idx="1701">
                  <c:v>2429000</c:v>
                </c:pt>
                <c:pt idx="1702">
                  <c:v>-5987157</c:v>
                </c:pt>
                <c:pt idx="1703">
                  <c:v>-415849</c:v>
                </c:pt>
                <c:pt idx="1704">
                  <c:v>-226328</c:v>
                </c:pt>
                <c:pt idx="1705">
                  <c:v>3650000</c:v>
                </c:pt>
                <c:pt idx="1706">
                  <c:v>8115878</c:v>
                </c:pt>
                <c:pt idx="1707">
                  <c:v>306147</c:v>
                </c:pt>
                <c:pt idx="1708">
                  <c:v>-283108</c:v>
                </c:pt>
                <c:pt idx="1709">
                  <c:v>-147562</c:v>
                </c:pt>
                <c:pt idx="1710">
                  <c:v>-194801</c:v>
                </c:pt>
                <c:pt idx="1711">
                  <c:v>-297532</c:v>
                </c:pt>
                <c:pt idx="1712">
                  <c:v>48622</c:v>
                </c:pt>
                <c:pt idx="1713">
                  <c:v>1727544</c:v>
                </c:pt>
                <c:pt idx="1714">
                  <c:v>652835</c:v>
                </c:pt>
                <c:pt idx="1715">
                  <c:v>-37715</c:v>
                </c:pt>
                <c:pt idx="1716">
                  <c:v>-46866</c:v>
                </c:pt>
                <c:pt idx="1717">
                  <c:v>3138210</c:v>
                </c:pt>
                <c:pt idx="1718">
                  <c:v>-231805</c:v>
                </c:pt>
                <c:pt idx="1719">
                  <c:v>-113700</c:v>
                </c:pt>
                <c:pt idx="1720">
                  <c:v>802119</c:v>
                </c:pt>
                <c:pt idx="1721">
                  <c:v>4790000</c:v>
                </c:pt>
                <c:pt idx="1722">
                  <c:v>181225</c:v>
                </c:pt>
                <c:pt idx="1723">
                  <c:v>2228241</c:v>
                </c:pt>
                <c:pt idx="1724">
                  <c:v>-25318</c:v>
                </c:pt>
                <c:pt idx="1725">
                  <c:v>15185</c:v>
                </c:pt>
                <c:pt idx="1726">
                  <c:v>-198889</c:v>
                </c:pt>
                <c:pt idx="1727">
                  <c:v>745402</c:v>
                </c:pt>
                <c:pt idx="1728">
                  <c:v>349947</c:v>
                </c:pt>
                <c:pt idx="1729">
                  <c:v>1216074</c:v>
                </c:pt>
                <c:pt idx="1730">
                  <c:v>14680000</c:v>
                </c:pt>
                <c:pt idx="1731">
                  <c:v>-1089280</c:v>
                </c:pt>
                <c:pt idx="1732">
                  <c:v>-4016</c:v>
                </c:pt>
                <c:pt idx="1733">
                  <c:v>-145086</c:v>
                </c:pt>
                <c:pt idx="1734">
                  <c:v>-144142</c:v>
                </c:pt>
                <c:pt idx="1735">
                  <c:v>1448712</c:v>
                </c:pt>
                <c:pt idx="1736">
                  <c:v>22657819</c:v>
                </c:pt>
                <c:pt idx="1737">
                  <c:v>2900000</c:v>
                </c:pt>
                <c:pt idx="1738">
                  <c:v>5128617</c:v>
                </c:pt>
                <c:pt idx="1739">
                  <c:v>70536</c:v>
                </c:pt>
                <c:pt idx="1740">
                  <c:v>-140621</c:v>
                </c:pt>
                <c:pt idx="1741">
                  <c:v>476767</c:v>
                </c:pt>
                <c:pt idx="1742">
                  <c:v>-19443</c:v>
                </c:pt>
                <c:pt idx="1743">
                  <c:v>-39916</c:v>
                </c:pt>
                <c:pt idx="1744">
                  <c:v>324804</c:v>
                </c:pt>
                <c:pt idx="1745">
                  <c:v>237233</c:v>
                </c:pt>
                <c:pt idx="1746">
                  <c:v>213768</c:v>
                </c:pt>
                <c:pt idx="1747">
                  <c:v>-18769</c:v>
                </c:pt>
                <c:pt idx="1748">
                  <c:v>61382</c:v>
                </c:pt>
                <c:pt idx="1749">
                  <c:v>663780</c:v>
                </c:pt>
                <c:pt idx="1750">
                  <c:v>-905404</c:v>
                </c:pt>
                <c:pt idx="1751">
                  <c:v>417760</c:v>
                </c:pt>
                <c:pt idx="1752">
                  <c:v>63071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4E7-4AFB-BA1F-2A84E4062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931104"/>
        <c:axId val="500932184"/>
      </c:scatterChart>
      <c:valAx>
        <c:axId val="500931104"/>
        <c:scaling>
          <c:orientation val="minMax"/>
          <c:max val="3000000000"/>
        </c:scaling>
        <c:delete val="0"/>
        <c:axPos val="b"/>
        <c:numFmt formatCode="[$$-409]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932184"/>
        <c:crosses val="autoZero"/>
        <c:crossBetween val="midCat"/>
      </c:valAx>
      <c:valAx>
        <c:axId val="500932184"/>
        <c:scaling>
          <c:orientation val="minMax"/>
          <c:max val="500000000"/>
          <c:min val="-3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931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Box Representation for IMDB Rating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Representation for IMDB Rating</a:t>
          </a:r>
        </a:p>
      </cx:txPr>
    </cx:title>
    <cx:plotArea>
      <cx:plotAreaRegion>
        <cx:series layoutId="boxWhisker" uniqueId="{5F87B40B-A80B-46B4-8FC4-E8AB9E88981E}">
          <cx:tx>
            <cx:txData>
              <cx:f>_xlchart.v1.0</cx:f>
              <cx:v>imdb_score</cx:v>
            </cx:txData>
          </cx:tx>
          <cx:spPr>
            <a:solidFill>
              <a:srgbClr val="FFFF00"/>
            </a:solidFill>
          </cx:spPr>
          <cx:dataLabels pos="r">
            <cx:numFmt formatCode="#,##0.00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00" b="1"/>
                </a:pPr>
                <a:endParaRPr lang="en-US" sz="10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247649</xdr:colOff>
      <xdr:row>1</xdr:row>
      <xdr:rowOff>85725</xdr:rowOff>
    </xdr:from>
    <xdr:to>
      <xdr:col>17</xdr:col>
      <xdr:colOff>342900</xdr:colOff>
      <xdr:row>14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3EF20C-6D77-45A0-81AE-6093022465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71437</xdr:colOff>
      <xdr:row>1</xdr:row>
      <xdr:rowOff>71437</xdr:rowOff>
    </xdr:from>
    <xdr:to>
      <xdr:col>23</xdr:col>
      <xdr:colOff>476250</xdr:colOff>
      <xdr:row>17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49B981-59B4-459C-AB71-4D3B2FD5C1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80962</xdr:colOff>
      <xdr:row>1</xdr:row>
      <xdr:rowOff>33336</xdr:rowOff>
    </xdr:from>
    <xdr:to>
      <xdr:col>24</xdr:col>
      <xdr:colOff>385762</xdr:colOff>
      <xdr:row>18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CA3C6B-9503-43C6-A57F-AE43840F15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209549</xdr:colOff>
      <xdr:row>7</xdr:row>
      <xdr:rowOff>4761</xdr:rowOff>
    </xdr:from>
    <xdr:to>
      <xdr:col>16</xdr:col>
      <xdr:colOff>66674</xdr:colOff>
      <xdr:row>24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59F09C8-BCCF-4996-92FF-8F71E0B5AA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240249" y="1338261"/>
              <a:ext cx="4343400" cy="32718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238125</xdr:colOff>
      <xdr:row>0</xdr:row>
      <xdr:rowOff>180975</xdr:rowOff>
    </xdr:from>
    <xdr:to>
      <xdr:col>27</xdr:col>
      <xdr:colOff>314325</xdr:colOff>
      <xdr:row>1760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B592AF-5B9E-47DB-B69D-F024EEA0AE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95252</xdr:colOff>
      <xdr:row>2</xdr:row>
      <xdr:rowOff>14286</xdr:rowOff>
    </xdr:from>
    <xdr:to>
      <xdr:col>18</xdr:col>
      <xdr:colOff>581026</xdr:colOff>
      <xdr:row>18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27E00-7965-4CF2-91BD-E901DE818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sus\Downloads\Book1.xlsx" TargetMode="External"/><Relationship Id="rId1" Type="http://schemas.openxmlformats.org/officeDocument/2006/relationships/externalLinkPath" Target="/Users/Asus/Downloads/Book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2"/>
      <sheetName val="task a"/>
      <sheetName val="Book1"/>
    </sheetNames>
    <sheetDataSet>
      <sheetData sheetId="0"/>
      <sheetData sheetId="1">
        <row r="1">
          <cell r="G1" t="str">
            <v>Movie Count</v>
          </cell>
        </row>
      </sheetData>
      <sheetData sheetId="2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A0A118-3245-4330-981B-6C4A24E8EB71}" name="Table13" displayName="Table13" ref="A1:I4922" totalsRowShown="0">
  <autoFilter ref="A1:I4922" xr:uid="{6CD59FC2-E17B-4F89-B7D7-7B0B8EDC693F}"/>
  <tableColumns count="9">
    <tableColumn id="1" xr3:uid="{C21C67B6-E961-4ECF-905D-5886301D78B2}" name="director_name"/>
    <tableColumn id="2" xr3:uid="{E67FAF5C-B440-4E61-AA21-EFC49ECB0D7D}" name="duration"/>
    <tableColumn id="3" xr3:uid="{8F60A997-A67B-4B6B-A66E-78DB3CFAA5E4}" name="gross"/>
    <tableColumn id="4" xr3:uid="{9EDBB135-0B1E-4579-82C7-ADEE7961C063}" name="genres"/>
    <tableColumn id="5" xr3:uid="{AF0EFC1A-2075-467E-90D3-411DB751C3AC}" name="movie_title"/>
    <tableColumn id="8" xr3:uid="{5E710956-6887-4048-B10F-4F911B98CB21}" name="language"/>
    <tableColumn id="9" xr3:uid="{5D250E0D-CCCC-4B67-B362-10DFF77A5224}" name="budget"/>
    <tableColumn id="10" xr3:uid="{AB6E3185-302B-43B9-8AD9-76D46670CD76}" name="title_year"/>
    <tableColumn id="11" xr3:uid="{3AABD852-50B9-4C27-A701-922CEF353D4C}" name="imdb_score"/>
  </tableColumns>
  <tableStyleInfo name="TableStyleMedium2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7D1F34B-2138-4236-8DF2-2550746E1083}" name="Table4" displayName="Table4" ref="A1:C27" totalsRowShown="0">
  <autoFilter ref="A1:C27" xr:uid="{0CD8B7D1-80E5-4155-BFDD-8F11718BD4F2}"/>
  <tableColumns count="3">
    <tableColumn id="1" xr3:uid="{18DA3F58-635D-4C11-91BC-65F1E17E7A0E}" name="Genre"/>
    <tableColumn id="2" xr3:uid="{5E0290AF-64D6-465D-9997-45B01F5088A7}" name="Movie Count"/>
    <tableColumn id="3" xr3:uid="{DAA79062-9A99-4852-91C7-546741AD4BCE}" name="Average" dataDxfId="38">
      <calculatedColumnFormula>AVERAGE([1]!Table3[[#This Row],[1]:[7]])</calculatedColumnFormula>
    </tableColumn>
  </tableColumns>
  <tableStyleInfo name="TableStyleMedium2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C59A35-FFA8-4653-B619-D7B60E654B20}" name="Table5" displayName="Table5" ref="F1:I16" totalsRowShown="0" headerRowDxfId="37" dataDxfId="36">
  <sortState xmlns:xlrd2="http://schemas.microsoft.com/office/spreadsheetml/2017/richdata2" ref="F2:H16">
    <sortCondition descending="1" ref="G1:G16"/>
  </sortState>
  <tableColumns count="4">
    <tableColumn id="1" xr3:uid="{EBD74832-DD2A-4C91-8524-2CFD8B49B9CA}" name="Genre" dataDxfId="35"/>
    <tableColumn id="2" xr3:uid="{87673149-06CE-49CF-8A8D-C90B85F12DBC}" name="Movie Count" dataDxfId="34"/>
    <tableColumn id="3" xr3:uid="{5BBAB514-4A28-4818-95EC-EB02012D508D}" name="Average" dataDxfId="33"/>
    <tableColumn id="4" xr3:uid="{9E9FDF2B-CE79-4C1F-B7B0-4C650CE85D25}" name="Percentage" dataDxfId="32"/>
  </tableColumns>
  <tableStyleInfo name="TableStyleMedium2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DDEB351-9E94-4D4F-A4D6-F0190174FC6F}" name="Table1" displayName="Table1" ref="A1:F4984" totalsRowShown="0">
  <autoFilter ref="A1:F4984" xr:uid="{93F5DDBB-FCF1-47A9-B8C6-4B7E347AEF30}"/>
  <tableColumns count="6">
    <tableColumn id="1" xr3:uid="{B9D89C8F-55E2-4A41-8297-EACB0FE34AD7}" name="color"/>
    <tableColumn id="2" xr3:uid="{C40AE42E-4B4E-4D61-9347-A7B0653D75FA}" name="director_name"/>
    <tableColumn id="3" xr3:uid="{A7C9D80D-486A-48AC-B21F-893DF06ECF72}" name="duration"/>
    <tableColumn id="4" xr3:uid="{E4996E0B-F824-4A82-904A-9B16AA1F8691}" name="imdb_score"/>
    <tableColumn id="5" xr3:uid="{55786124-7100-4C9E-B0CF-459760C70DB4}" name="genres"/>
    <tableColumn id="6" xr3:uid="{8F8BCB43-0EFF-4882-BC39-E16C02B0AB44}" name="title_year"/>
  </tableColumns>
  <tableStyleInfo name="TableStyleMedium2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CB57A6D-E61B-460F-B1A7-D38ABFC7EB88}" name="Table2" displayName="Table2" ref="H1:J4984" totalsRowShown="0">
  <autoFilter ref="H1:J4984" xr:uid="{DF70840D-61B3-4265-9786-56FCCF21A377}"/>
  <tableColumns count="3">
    <tableColumn id="3" xr3:uid="{8161AFBA-3484-4BF5-B9AB-811140286DFF}" name="genres"/>
    <tableColumn id="1" xr3:uid="{EFD73361-9D90-413E-B12D-5E7D2845E528}" name="duration"/>
    <tableColumn id="7" xr3:uid="{1FD9C35F-F39D-4029-93EA-7538E435DAF9}" name="imdb_score"/>
  </tableColumns>
  <tableStyleInfo name="TableStyleMedium2" showFirstColumn="0" showLastColumn="0" showRowStripes="0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0284956-954D-4915-97A0-FA1FF7784F49}" name="Table3" displayName="Table3" ref="A1:F4921" totalsRowShown="0">
  <autoFilter ref="A1:F4921" xr:uid="{D485AA22-0223-467E-8580-32D8679E7410}"/>
  <sortState xmlns:xlrd2="http://schemas.microsoft.com/office/spreadsheetml/2017/richdata2" ref="A2:F4921">
    <sortCondition ref="C1:C4921"/>
  </sortState>
  <tableColumns count="6">
    <tableColumn id="1" xr3:uid="{A8701A32-4270-42B2-BE39-BA14CBDD00E7}" name="director_name"/>
    <tableColumn id="2" xr3:uid="{4F97B257-7EBE-45A9-B1FB-990B57B99D4A}" name="movie_imdb_link"/>
    <tableColumn id="3" xr3:uid="{D3BA9025-FEC2-4917-983D-A640EAC6EAAA}" name="language"/>
    <tableColumn id="4" xr3:uid="{8071895B-546E-4CD8-A0CF-C335DE87F41C}" name="country"/>
    <tableColumn id="5" xr3:uid="{C801AD13-6953-4F24-850A-4A07678EA29A}" name="content_rating"/>
    <tableColumn id="6" xr3:uid="{B20170E6-1DA4-497A-AE1C-5B07E66A3722}" name="imdb_score"/>
  </tableColumns>
  <tableStyleInfo name="TableStyleMedium2" showFirstColumn="0" showLastColumn="0" showRowStripes="0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FF6D635-7812-4886-87C0-0168B65AE888}" name="Table58" displayName="Table58" ref="I1:O48" totalsRowShown="0">
  <autoFilter ref="I1:O48" xr:uid="{AA019303-C672-42FE-8C77-4C2AF2B15405}"/>
  <sortState xmlns:xlrd2="http://schemas.microsoft.com/office/spreadsheetml/2017/richdata2" ref="I2:O24">
    <sortCondition descending="1" ref="J1:J48"/>
  </sortState>
  <tableColumns count="7">
    <tableColumn id="1" xr3:uid="{26530FFE-6584-4247-B56A-6767EF96661B}" name="Language" dataDxfId="31"/>
    <tableColumn id="6" xr3:uid="{24EADC7E-9948-4BB7-83AC-21C70871CF8F}" name="Count"/>
    <tableColumn id="2" xr3:uid="{FB0CCAE0-F853-434E-8840-27B29934033F}" name="Sum" dataDxfId="30"/>
    <tableColumn id="3" xr3:uid="{2C550EAD-E4B1-4F9B-9E5E-AED52B4EAB8D}" name="Mean" dataDxfId="29"/>
    <tableColumn id="4" xr3:uid="{6F812C09-970B-44DB-9D2C-CCD1F3E2F236}" name="Variance" dataDxfId="28"/>
    <tableColumn id="5" xr3:uid="{1469D1DE-9E98-4F53-B37B-BB0C0B42C7DD}" name="SD" dataDxfId="27"/>
    <tableColumn id="8" xr3:uid="{52F935B4-DA16-4589-8B83-5D83C681DBF1}" name="Maximum" dataDxfId="26"/>
  </tableColumns>
  <tableStyleInfo name="TableStyleMedium2" showFirstColumn="0" showLastColumn="0" showRowStripes="0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9BE52-E2C3-4E48-9E19-4F03902775BF}" name="Table15" displayName="Table15" ref="A1:H3791" totalsRowShown="0">
  <tableColumns count="8">
    <tableColumn id="1" xr3:uid="{58D4D1C3-4F0E-4144-90D9-A9827C15272D}" name="director_name"/>
    <tableColumn id="2" xr3:uid="{5D48B76F-7333-4FF7-AF09-2E98A4DC3FE3}" name="gross"/>
    <tableColumn id="5" xr3:uid="{D17723AE-0DED-438E-AF23-8E926EE48920}" name="language"/>
    <tableColumn id="7" xr3:uid="{995806FE-6D8D-476A-A929-687AA14BE009}" name="budget"/>
    <tableColumn id="8" xr3:uid="{C7E5DA04-DFE1-485C-B6F7-8DCD2F84E6F5}" name="imdb_score"/>
    <tableColumn id="14" xr3:uid="{450E0CC5-0E09-475C-9E56-9C3F782EAB4E}" name="Average" dataDxfId="25">
      <calculatedColumnFormula>AVERAGEIF(Table15[director_name],Table15[director_name],Table15[imdb_score])</calculatedColumnFormula>
    </tableColumn>
    <tableColumn id="15" xr3:uid="{0AE26543-AB0A-421B-929D-FE7ABFB9CB75}" name="Profit" dataDxfId="24">
      <calculatedColumnFormula>Table15[[#This Row],[gross]]-Table15[[#This Row],[budget]]</calculatedColumnFormula>
    </tableColumn>
    <tableColumn id="16" xr3:uid="{D03CD795-B803-44CA-922C-60C720067B70}" name="Rate" dataDxfId="23">
      <calculatedColumnFormula>IF(Table15[[#This Row],[Profit]]&gt;0,"Success","Fasle")</calculatedColumnFormula>
    </tableColumn>
  </tableColumns>
  <tableStyleInfo name="TableStyleMedium2" showFirstColumn="0" showLastColumn="0" showRowStripes="0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66A707-FDCD-471A-9166-8B8069E606EC}" name="Table6" displayName="Table6" ref="K1:P1755" totalsRowShown="0">
  <autoFilter ref="K1:P1755" xr:uid="{4307477D-B040-41E5-AE8A-4467A9454F52}">
    <filterColumn colId="4">
      <colorFilter dxfId="22"/>
    </filterColumn>
  </autoFilter>
  <sortState xmlns:xlrd2="http://schemas.microsoft.com/office/spreadsheetml/2017/richdata2" ref="K2:P1727">
    <sortCondition descending="1" ref="L1:L1755"/>
  </sortState>
  <tableColumns count="6">
    <tableColumn id="1" xr3:uid="{39E9CE90-7696-4215-9A1A-6CC378C4A7CC}" name="Director"/>
    <tableColumn id="2" xr3:uid="{BF6AFD9A-00B6-48D8-B3D2-91A607841E21}" name="Average" dataDxfId="21">
      <calculatedColumnFormula>AVERAGEIF(Table15[director_name],Table6[Director],Table15[imdb_score])</calculatedColumnFormula>
    </tableColumn>
    <tableColumn id="3" xr3:uid="{F67E13C7-D33C-4A56-90C1-8BABCF230042}" name="Gross Amt" dataDxfId="20">
      <calculatedColumnFormula>SUMIF(Table15[director_name],Table6[Director],Table15[gross])</calculatedColumnFormula>
    </tableColumn>
    <tableColumn id="4" xr3:uid="{BBF0F4A2-1705-4411-80DD-FBC31CE408C4}" name="Budget " dataDxfId="19">
      <calculatedColumnFormula>SUMIF(Table15[director_name],Table6[Director],Table15[budget])</calculatedColumnFormula>
    </tableColumn>
    <tableColumn id="5" xr3:uid="{6DBA0B6D-181A-4110-8BC2-7E2DAB8077F9}" name="Profit" dataDxfId="18">
      <calculatedColumnFormula>Table6[[#This Row],[Gross Amt]]-Table6[[#This Row],[Budget ]]</calculatedColumnFormula>
    </tableColumn>
    <tableColumn id="6" xr3:uid="{2BEB7CDE-CCE5-497B-A5FB-054468BB84B4}" name="Success Rate" dataDxfId="17">
      <calculatedColumnFormula>IF(Table6[[#This Row],[Profit]]&gt;0,"Success","Failure")</calculatedColumnFormula>
    </tableColumn>
  </tableColumns>
  <tableStyleInfo name="TableStyleMedium2" showFirstColumn="0" showLastColumn="0" showRowStripes="0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10D981A-E2FA-47C1-9F05-C3AC14548D3F}" name="Table12" displayName="Table12" ref="K1770:N1780" totalsRowShown="0" headerRowDxfId="16" dataDxfId="14" headerRowBorderDxfId="15" tableBorderDxfId="13" totalsRowBorderDxfId="12">
  <autoFilter ref="K1770:N1780" xr:uid="{810D981A-E2FA-47C1-9F05-C3AC14548D3F}"/>
  <tableColumns count="4">
    <tableColumn id="1" xr3:uid="{C98AF1AE-2E96-48FC-BE01-1AA631C6EC98}" name="Director name" dataDxfId="11"/>
    <tableColumn id="2" xr3:uid="{E02E5CE8-B8FE-456F-9F8D-0F5DB980B988}" name="Movies Made" dataDxfId="10"/>
    <tableColumn id="3" xr3:uid="{0A6728B4-E07A-4E95-9128-89CA5FB72079}" name="Average imdb score" dataDxfId="9"/>
    <tableColumn id="4" xr3:uid="{CAE0A949-8AC3-45C6-9AB3-5EB17D02B874}" name="percentile score" dataDxfId="8"/>
  </tableColumns>
  <tableStyleInfo name="TableStyleMedium2" showFirstColumn="0" showLastColumn="0" showRowStripes="0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49EEB40-96C7-4D4D-9E21-F765BAB9CC51}" name="Table8" displayName="Table8" ref="A1:F1754" totalsRowShown="0">
  <autoFilter ref="A1:F1754" xr:uid="{917F11A1-1056-4F45-8779-4A93461C2736}"/>
  <tableColumns count="6">
    <tableColumn id="1" xr3:uid="{4795D279-CBE0-4957-ADA4-68D00C6F0E79}" name="director_name"/>
    <tableColumn id="2" xr3:uid="{C38E897F-822D-46B6-8390-BC4AA986C66C}" name="Average score" dataDxfId="7"/>
    <tableColumn id="3" xr3:uid="{ACB197AD-E976-41A5-A904-3F7954070344}" name="movies"/>
    <tableColumn id="6" xr3:uid="{52D5709D-5EBA-40EE-AEAA-626F27AB963F}" name="budget" dataDxfId="6"/>
    <tableColumn id="7" xr3:uid="{B0EC6AF5-47A9-4F26-85D1-46F21C8BACCA}" name="Gross" dataDxfId="5"/>
    <tableColumn id="8" xr3:uid="{0D31C17A-CEFB-46B0-AAD8-C56BF02871E6}" name="Profit" dataDxfId="4">
      <calculatedColumnFormula>Table8[[#This Row],[Gross]]-Table8[[#This Row],[budget]]</calculatedColumnFormula>
    </tableColumn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drawing" Target="../drawings/drawing3.xml"/><Relationship Id="rId4" Type="http://schemas.openxmlformats.org/officeDocument/2006/relationships/table" Target="../tables/table10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09814-72C5-48BE-BBED-B25C177B28C7}">
  <dimension ref="A1:I4922"/>
  <sheetViews>
    <sheetView workbookViewId="0">
      <selection activeCell="B14" sqref="B14"/>
    </sheetView>
  </sheetViews>
  <sheetFormatPr defaultRowHeight="15" x14ac:dyDescent="0.25"/>
  <cols>
    <col min="1" max="1" width="32.28515625" bestFit="1" customWidth="1"/>
    <col min="2" max="2" width="10.7109375" customWidth="1"/>
    <col min="3" max="3" width="10" bestFit="1" customWidth="1"/>
    <col min="4" max="4" width="69" bestFit="1" customWidth="1"/>
    <col min="5" max="5" width="79.7109375" bestFit="1" customWidth="1"/>
    <col min="6" max="6" width="11.7109375" bestFit="1" customWidth="1"/>
    <col min="7" max="7" width="12" bestFit="1" customWidth="1"/>
    <col min="8" max="8" width="11.7109375" customWidth="1"/>
    <col min="9" max="9" width="13.425781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>
        <v>178</v>
      </c>
      <c r="C2">
        <v>760505847</v>
      </c>
      <c r="D2" t="s">
        <v>10</v>
      </c>
      <c r="E2" t="s">
        <v>11</v>
      </c>
      <c r="F2" t="s">
        <v>12</v>
      </c>
      <c r="G2">
        <v>237000000</v>
      </c>
      <c r="H2">
        <v>2009</v>
      </c>
      <c r="I2">
        <v>7.9</v>
      </c>
    </row>
    <row r="3" spans="1:9" x14ac:dyDescent="0.25">
      <c r="A3" t="s">
        <v>13</v>
      </c>
      <c r="B3">
        <v>169</v>
      </c>
      <c r="C3">
        <v>309404152</v>
      </c>
      <c r="D3" t="s">
        <v>14</v>
      </c>
      <c r="E3" t="s">
        <v>15</v>
      </c>
      <c r="F3" t="s">
        <v>12</v>
      </c>
      <c r="G3">
        <v>300000000</v>
      </c>
      <c r="H3">
        <v>2007</v>
      </c>
      <c r="I3">
        <v>7.1</v>
      </c>
    </row>
    <row r="4" spans="1:9" x14ac:dyDescent="0.25">
      <c r="A4" t="s">
        <v>16</v>
      </c>
      <c r="B4">
        <v>148</v>
      </c>
      <c r="C4">
        <v>200074175</v>
      </c>
      <c r="D4" t="s">
        <v>17</v>
      </c>
      <c r="E4" t="s">
        <v>18</v>
      </c>
      <c r="F4" t="s">
        <v>12</v>
      </c>
      <c r="G4">
        <v>245000000</v>
      </c>
      <c r="H4">
        <v>2015</v>
      </c>
      <c r="I4">
        <v>6.8</v>
      </c>
    </row>
    <row r="5" spans="1:9" x14ac:dyDescent="0.25">
      <c r="A5" t="s">
        <v>19</v>
      </c>
      <c r="B5">
        <v>164</v>
      </c>
      <c r="C5">
        <v>448130642</v>
      </c>
      <c r="D5" t="s">
        <v>20</v>
      </c>
      <c r="E5" t="s">
        <v>21</v>
      </c>
      <c r="F5" t="s">
        <v>12</v>
      </c>
      <c r="G5">
        <v>250000000</v>
      </c>
      <c r="H5">
        <v>2012</v>
      </c>
      <c r="I5">
        <v>8.5</v>
      </c>
    </row>
    <row r="6" spans="1:9" x14ac:dyDescent="0.25">
      <c r="A6" t="s">
        <v>22</v>
      </c>
      <c r="D6" t="s">
        <v>23</v>
      </c>
      <c r="E6" t="s">
        <v>24</v>
      </c>
      <c r="I6">
        <v>7.1</v>
      </c>
    </row>
    <row r="7" spans="1:9" x14ac:dyDescent="0.25">
      <c r="A7" t="s">
        <v>25</v>
      </c>
      <c r="B7">
        <v>132</v>
      </c>
      <c r="C7">
        <v>73058679</v>
      </c>
      <c r="D7" t="s">
        <v>26</v>
      </c>
      <c r="E7" t="s">
        <v>27</v>
      </c>
      <c r="F7" t="s">
        <v>12</v>
      </c>
      <c r="G7">
        <v>263700000</v>
      </c>
      <c r="H7">
        <v>2012</v>
      </c>
      <c r="I7">
        <v>6.6</v>
      </c>
    </row>
    <row r="8" spans="1:9" x14ac:dyDescent="0.25">
      <c r="A8" t="s">
        <v>28</v>
      </c>
      <c r="B8">
        <v>156</v>
      </c>
      <c r="C8">
        <v>336530303</v>
      </c>
      <c r="D8" t="s">
        <v>29</v>
      </c>
      <c r="E8" t="s">
        <v>30</v>
      </c>
      <c r="F8" t="s">
        <v>12</v>
      </c>
      <c r="G8">
        <v>258000000</v>
      </c>
      <c r="H8">
        <v>2007</v>
      </c>
      <c r="I8">
        <v>6.2</v>
      </c>
    </row>
    <row r="9" spans="1:9" x14ac:dyDescent="0.25">
      <c r="A9" t="s">
        <v>31</v>
      </c>
      <c r="B9">
        <v>100</v>
      </c>
      <c r="C9">
        <v>200807262</v>
      </c>
      <c r="D9" t="s">
        <v>32</v>
      </c>
      <c r="E9" t="s">
        <v>33</v>
      </c>
      <c r="F9" t="s">
        <v>12</v>
      </c>
      <c r="G9">
        <v>260000000</v>
      </c>
      <c r="H9">
        <v>2010</v>
      </c>
      <c r="I9">
        <v>7.8</v>
      </c>
    </row>
    <row r="10" spans="1:9" x14ac:dyDescent="0.25">
      <c r="A10" t="s">
        <v>34</v>
      </c>
      <c r="B10">
        <v>141</v>
      </c>
      <c r="C10">
        <v>458991599</v>
      </c>
      <c r="D10" t="s">
        <v>26</v>
      </c>
      <c r="E10" t="s">
        <v>35</v>
      </c>
      <c r="F10" t="s">
        <v>12</v>
      </c>
      <c r="G10">
        <v>250000000</v>
      </c>
      <c r="H10">
        <v>2015</v>
      </c>
      <c r="I10">
        <v>7.5</v>
      </c>
    </row>
    <row r="11" spans="1:9" x14ac:dyDescent="0.25">
      <c r="A11" t="s">
        <v>36</v>
      </c>
      <c r="B11">
        <v>153</v>
      </c>
      <c r="C11">
        <v>301956980</v>
      </c>
      <c r="D11" t="s">
        <v>37</v>
      </c>
      <c r="E11" t="s">
        <v>38</v>
      </c>
      <c r="F11" t="s">
        <v>12</v>
      </c>
      <c r="G11">
        <v>250000000</v>
      </c>
      <c r="H11">
        <v>2009</v>
      </c>
      <c r="I11">
        <v>7.5</v>
      </c>
    </row>
    <row r="12" spans="1:9" x14ac:dyDescent="0.25">
      <c r="A12" t="s">
        <v>39</v>
      </c>
      <c r="B12">
        <v>183</v>
      </c>
      <c r="C12">
        <v>330249062</v>
      </c>
      <c r="D12" t="s">
        <v>26</v>
      </c>
      <c r="E12" t="s">
        <v>40</v>
      </c>
      <c r="F12" t="s">
        <v>12</v>
      </c>
      <c r="G12">
        <v>250000000</v>
      </c>
      <c r="H12">
        <v>2016</v>
      </c>
      <c r="I12">
        <v>6.9</v>
      </c>
    </row>
    <row r="13" spans="1:9" x14ac:dyDescent="0.25">
      <c r="A13" t="s">
        <v>41</v>
      </c>
      <c r="B13">
        <v>169</v>
      </c>
      <c r="C13">
        <v>200069408</v>
      </c>
      <c r="D13" t="s">
        <v>26</v>
      </c>
      <c r="E13" t="s">
        <v>42</v>
      </c>
      <c r="F13" t="s">
        <v>12</v>
      </c>
      <c r="G13">
        <v>209000000</v>
      </c>
      <c r="H13">
        <v>2006</v>
      </c>
      <c r="I13">
        <v>6.1</v>
      </c>
    </row>
    <row r="14" spans="1:9" x14ac:dyDescent="0.25">
      <c r="A14" t="s">
        <v>43</v>
      </c>
      <c r="B14">
        <v>106</v>
      </c>
      <c r="C14">
        <v>168368427</v>
      </c>
      <c r="D14" t="s">
        <v>44</v>
      </c>
      <c r="E14" t="s">
        <v>45</v>
      </c>
      <c r="F14" t="s">
        <v>12</v>
      </c>
      <c r="G14">
        <v>200000000</v>
      </c>
      <c r="H14">
        <v>2008</v>
      </c>
      <c r="I14">
        <v>6.7</v>
      </c>
    </row>
    <row r="15" spans="1:9" x14ac:dyDescent="0.25">
      <c r="A15" t="s">
        <v>13</v>
      </c>
      <c r="B15">
        <v>151</v>
      </c>
      <c r="C15">
        <v>423032628</v>
      </c>
      <c r="D15" t="s">
        <v>14</v>
      </c>
      <c r="E15" t="s">
        <v>46</v>
      </c>
      <c r="F15" t="s">
        <v>12</v>
      </c>
      <c r="G15">
        <v>225000000</v>
      </c>
      <c r="H15">
        <v>2006</v>
      </c>
      <c r="I15">
        <v>7.3</v>
      </c>
    </row>
    <row r="16" spans="1:9" x14ac:dyDescent="0.25">
      <c r="A16" t="s">
        <v>13</v>
      </c>
      <c r="B16">
        <v>150</v>
      </c>
      <c r="C16">
        <v>89289910</v>
      </c>
      <c r="D16" t="s">
        <v>47</v>
      </c>
      <c r="E16" t="s">
        <v>48</v>
      </c>
      <c r="F16" t="s">
        <v>12</v>
      </c>
      <c r="G16">
        <v>215000000</v>
      </c>
      <c r="H16">
        <v>2013</v>
      </c>
      <c r="I16">
        <v>6.5</v>
      </c>
    </row>
    <row r="17" spans="1:9" x14ac:dyDescent="0.25">
      <c r="A17" t="s">
        <v>39</v>
      </c>
      <c r="B17">
        <v>143</v>
      </c>
      <c r="C17">
        <v>291021565</v>
      </c>
      <c r="D17" t="s">
        <v>10</v>
      </c>
      <c r="E17" t="s">
        <v>49</v>
      </c>
      <c r="F17" t="s">
        <v>12</v>
      </c>
      <c r="G17">
        <v>225000000</v>
      </c>
      <c r="H17">
        <v>2013</v>
      </c>
      <c r="I17">
        <v>7.2</v>
      </c>
    </row>
    <row r="18" spans="1:9" x14ac:dyDescent="0.25">
      <c r="A18" t="s">
        <v>50</v>
      </c>
      <c r="B18">
        <v>150</v>
      </c>
      <c r="C18">
        <v>141614023</v>
      </c>
      <c r="D18" t="s">
        <v>51</v>
      </c>
      <c r="E18" t="s">
        <v>52</v>
      </c>
      <c r="F18" t="s">
        <v>12</v>
      </c>
      <c r="G18">
        <v>225000000</v>
      </c>
      <c r="H18">
        <v>2008</v>
      </c>
      <c r="I18">
        <v>6.6</v>
      </c>
    </row>
    <row r="19" spans="1:9" x14ac:dyDescent="0.25">
      <c r="A19" t="s">
        <v>34</v>
      </c>
      <c r="B19">
        <v>173</v>
      </c>
      <c r="C19">
        <v>623279547</v>
      </c>
      <c r="D19" t="s">
        <v>26</v>
      </c>
      <c r="E19" t="s">
        <v>53</v>
      </c>
      <c r="F19" t="s">
        <v>12</v>
      </c>
      <c r="G19">
        <v>220000000</v>
      </c>
      <c r="H19">
        <v>2012</v>
      </c>
      <c r="I19">
        <v>8.1</v>
      </c>
    </row>
    <row r="20" spans="1:9" x14ac:dyDescent="0.25">
      <c r="A20" t="s">
        <v>54</v>
      </c>
      <c r="B20">
        <v>136</v>
      </c>
      <c r="C20">
        <v>241063875</v>
      </c>
      <c r="D20" t="s">
        <v>14</v>
      </c>
      <c r="E20" t="s">
        <v>55</v>
      </c>
      <c r="F20" t="s">
        <v>12</v>
      </c>
      <c r="G20">
        <v>250000000</v>
      </c>
      <c r="H20">
        <v>2011</v>
      </c>
      <c r="I20">
        <v>6.7</v>
      </c>
    </row>
    <row r="21" spans="1:9" x14ac:dyDescent="0.25">
      <c r="A21" t="s">
        <v>56</v>
      </c>
      <c r="B21">
        <v>106</v>
      </c>
      <c r="C21">
        <v>179020854</v>
      </c>
      <c r="D21" t="s">
        <v>57</v>
      </c>
      <c r="E21" t="s">
        <v>58</v>
      </c>
      <c r="F21" t="s">
        <v>12</v>
      </c>
      <c r="G21">
        <v>225000000</v>
      </c>
      <c r="H21">
        <v>2012</v>
      </c>
      <c r="I21">
        <v>6.8</v>
      </c>
    </row>
    <row r="22" spans="1:9" x14ac:dyDescent="0.25">
      <c r="A22" t="s">
        <v>59</v>
      </c>
      <c r="B22">
        <v>164</v>
      </c>
      <c r="C22">
        <v>255108370</v>
      </c>
      <c r="D22" t="s">
        <v>60</v>
      </c>
      <c r="E22" t="s">
        <v>61</v>
      </c>
      <c r="F22" t="s">
        <v>12</v>
      </c>
      <c r="G22">
        <v>250000000</v>
      </c>
      <c r="H22">
        <v>2014</v>
      </c>
      <c r="I22">
        <v>7.5</v>
      </c>
    </row>
    <row r="23" spans="1:9" x14ac:dyDescent="0.25">
      <c r="A23" t="s">
        <v>62</v>
      </c>
      <c r="B23">
        <v>153</v>
      </c>
      <c r="C23">
        <v>262030663</v>
      </c>
      <c r="D23" t="s">
        <v>14</v>
      </c>
      <c r="E23" t="s">
        <v>63</v>
      </c>
      <c r="F23" t="s">
        <v>12</v>
      </c>
      <c r="G23">
        <v>230000000</v>
      </c>
      <c r="H23">
        <v>2012</v>
      </c>
      <c r="I23">
        <v>7</v>
      </c>
    </row>
    <row r="24" spans="1:9" x14ac:dyDescent="0.25">
      <c r="A24" t="s">
        <v>64</v>
      </c>
      <c r="B24">
        <v>156</v>
      </c>
      <c r="C24">
        <v>105219735</v>
      </c>
      <c r="D24" t="s">
        <v>65</v>
      </c>
      <c r="E24" t="s">
        <v>66</v>
      </c>
      <c r="F24" t="s">
        <v>12</v>
      </c>
      <c r="G24">
        <v>200000000</v>
      </c>
      <c r="H24">
        <v>2010</v>
      </c>
      <c r="I24">
        <v>6.7</v>
      </c>
    </row>
    <row r="25" spans="1:9" x14ac:dyDescent="0.25">
      <c r="A25" t="s">
        <v>59</v>
      </c>
      <c r="B25">
        <v>186</v>
      </c>
      <c r="C25">
        <v>258355354</v>
      </c>
      <c r="D25" t="s">
        <v>60</v>
      </c>
      <c r="E25" t="s">
        <v>67</v>
      </c>
      <c r="F25" t="s">
        <v>12</v>
      </c>
      <c r="G25">
        <v>225000000</v>
      </c>
      <c r="H25">
        <v>2013</v>
      </c>
      <c r="I25">
        <v>7.9</v>
      </c>
    </row>
    <row r="26" spans="1:9" x14ac:dyDescent="0.25">
      <c r="A26" t="s">
        <v>68</v>
      </c>
      <c r="B26">
        <v>113</v>
      </c>
      <c r="C26">
        <v>70083519</v>
      </c>
      <c r="D26" t="s">
        <v>69</v>
      </c>
      <c r="E26" t="s">
        <v>70</v>
      </c>
      <c r="F26" t="s">
        <v>12</v>
      </c>
      <c r="G26">
        <v>180000000</v>
      </c>
      <c r="H26">
        <v>2007</v>
      </c>
      <c r="I26">
        <v>6.1</v>
      </c>
    </row>
    <row r="27" spans="1:9" x14ac:dyDescent="0.25">
      <c r="A27" t="s">
        <v>59</v>
      </c>
      <c r="B27">
        <v>201</v>
      </c>
      <c r="C27">
        <v>218051260</v>
      </c>
      <c r="D27" t="s">
        <v>71</v>
      </c>
      <c r="E27" t="s">
        <v>72</v>
      </c>
      <c r="F27" t="s">
        <v>12</v>
      </c>
      <c r="G27">
        <v>207000000</v>
      </c>
      <c r="H27">
        <v>2005</v>
      </c>
      <c r="I27">
        <v>7.2</v>
      </c>
    </row>
    <row r="28" spans="1:9" x14ac:dyDescent="0.25">
      <c r="A28" t="s">
        <v>9</v>
      </c>
      <c r="B28">
        <v>194</v>
      </c>
      <c r="C28">
        <v>658672302</v>
      </c>
      <c r="D28" t="s">
        <v>73</v>
      </c>
      <c r="E28" t="s">
        <v>74</v>
      </c>
      <c r="F28" t="s">
        <v>12</v>
      </c>
      <c r="G28">
        <v>200000000</v>
      </c>
      <c r="H28">
        <v>1997</v>
      </c>
      <c r="I28">
        <v>7.7</v>
      </c>
    </row>
    <row r="29" spans="1:9" x14ac:dyDescent="0.25">
      <c r="A29" t="s">
        <v>75</v>
      </c>
      <c r="B29">
        <v>147</v>
      </c>
      <c r="C29">
        <v>407197282</v>
      </c>
      <c r="D29" t="s">
        <v>26</v>
      </c>
      <c r="E29" t="s">
        <v>76</v>
      </c>
      <c r="F29" t="s">
        <v>12</v>
      </c>
      <c r="G29">
        <v>250000000</v>
      </c>
      <c r="H29">
        <v>2016</v>
      </c>
      <c r="I29">
        <v>8.1999999999999993</v>
      </c>
    </row>
    <row r="30" spans="1:9" x14ac:dyDescent="0.25">
      <c r="A30" t="s">
        <v>77</v>
      </c>
      <c r="B30">
        <v>131</v>
      </c>
      <c r="C30">
        <v>65173160</v>
      </c>
      <c r="D30" t="s">
        <v>78</v>
      </c>
      <c r="E30" t="s">
        <v>79</v>
      </c>
      <c r="F30" t="s">
        <v>12</v>
      </c>
      <c r="G30">
        <v>209000000</v>
      </c>
      <c r="H30">
        <v>2012</v>
      </c>
      <c r="I30">
        <v>5.9</v>
      </c>
    </row>
    <row r="31" spans="1:9" x14ac:dyDescent="0.25">
      <c r="A31" t="s">
        <v>80</v>
      </c>
      <c r="B31">
        <v>124</v>
      </c>
      <c r="C31">
        <v>652177271</v>
      </c>
      <c r="D31" t="s">
        <v>78</v>
      </c>
      <c r="E31" t="s">
        <v>81</v>
      </c>
      <c r="F31" t="s">
        <v>12</v>
      </c>
      <c r="G31">
        <v>150000000</v>
      </c>
      <c r="H31">
        <v>2015</v>
      </c>
      <c r="I31">
        <v>7</v>
      </c>
    </row>
    <row r="32" spans="1:9" x14ac:dyDescent="0.25">
      <c r="A32" t="s">
        <v>16</v>
      </c>
      <c r="B32">
        <v>143</v>
      </c>
      <c r="C32">
        <v>304360277</v>
      </c>
      <c r="D32" t="s">
        <v>17</v>
      </c>
      <c r="E32" t="s">
        <v>82</v>
      </c>
      <c r="F32" t="s">
        <v>12</v>
      </c>
      <c r="G32">
        <v>200000000</v>
      </c>
      <c r="H32">
        <v>2012</v>
      </c>
      <c r="I32">
        <v>7.8</v>
      </c>
    </row>
    <row r="33" spans="1:9" x14ac:dyDescent="0.25">
      <c r="A33" t="s">
        <v>28</v>
      </c>
      <c r="B33">
        <v>135</v>
      </c>
      <c r="C33">
        <v>373377893</v>
      </c>
      <c r="D33" t="s">
        <v>83</v>
      </c>
      <c r="E33" t="s">
        <v>84</v>
      </c>
      <c r="F33" t="s">
        <v>12</v>
      </c>
      <c r="G33">
        <v>200000000</v>
      </c>
      <c r="H33">
        <v>2004</v>
      </c>
      <c r="I33">
        <v>7.3</v>
      </c>
    </row>
    <row r="34" spans="1:9" x14ac:dyDescent="0.25">
      <c r="A34" t="s">
        <v>85</v>
      </c>
      <c r="B34">
        <v>195</v>
      </c>
      <c r="C34">
        <v>408992272</v>
      </c>
      <c r="D34" t="s">
        <v>26</v>
      </c>
      <c r="E34" t="s">
        <v>86</v>
      </c>
      <c r="F34" t="s">
        <v>12</v>
      </c>
      <c r="G34">
        <v>200000000</v>
      </c>
      <c r="H34">
        <v>2013</v>
      </c>
      <c r="I34">
        <v>7.2</v>
      </c>
    </row>
    <row r="35" spans="1:9" x14ac:dyDescent="0.25">
      <c r="A35" t="s">
        <v>87</v>
      </c>
      <c r="B35">
        <v>108</v>
      </c>
      <c r="C35">
        <v>334185206</v>
      </c>
      <c r="D35" t="s">
        <v>69</v>
      </c>
      <c r="E35" t="s">
        <v>88</v>
      </c>
      <c r="F35" t="s">
        <v>12</v>
      </c>
      <c r="G35">
        <v>200000000</v>
      </c>
      <c r="H35">
        <v>2010</v>
      </c>
      <c r="I35">
        <v>6.5</v>
      </c>
    </row>
    <row r="36" spans="1:9" x14ac:dyDescent="0.25">
      <c r="A36" t="s">
        <v>89</v>
      </c>
      <c r="B36">
        <v>104</v>
      </c>
      <c r="C36">
        <v>234360014</v>
      </c>
      <c r="D36" t="s">
        <v>90</v>
      </c>
      <c r="E36" t="s">
        <v>91</v>
      </c>
      <c r="F36" t="s">
        <v>12</v>
      </c>
      <c r="G36">
        <v>210000000</v>
      </c>
      <c r="H36">
        <v>2006</v>
      </c>
      <c r="I36">
        <v>6.8</v>
      </c>
    </row>
    <row r="37" spans="1:9" x14ac:dyDescent="0.25">
      <c r="A37" t="s">
        <v>92</v>
      </c>
      <c r="B37">
        <v>104</v>
      </c>
      <c r="C37">
        <v>268488329</v>
      </c>
      <c r="D37" t="s">
        <v>93</v>
      </c>
      <c r="E37" t="s">
        <v>94</v>
      </c>
      <c r="F37" t="s">
        <v>12</v>
      </c>
      <c r="G37">
        <v>200000000</v>
      </c>
      <c r="H37">
        <v>2013</v>
      </c>
      <c r="I37">
        <v>7.3</v>
      </c>
    </row>
    <row r="38" spans="1:9" x14ac:dyDescent="0.25">
      <c r="A38" t="s">
        <v>95</v>
      </c>
      <c r="B38">
        <v>150</v>
      </c>
      <c r="C38">
        <v>402076689</v>
      </c>
      <c r="D38" t="s">
        <v>26</v>
      </c>
      <c r="E38" t="s">
        <v>96</v>
      </c>
      <c r="F38" t="s">
        <v>12</v>
      </c>
      <c r="G38">
        <v>200000000</v>
      </c>
      <c r="H38">
        <v>2009</v>
      </c>
      <c r="I38">
        <v>6</v>
      </c>
    </row>
    <row r="39" spans="1:9" x14ac:dyDescent="0.25">
      <c r="A39" t="s">
        <v>95</v>
      </c>
      <c r="B39">
        <v>165</v>
      </c>
      <c r="C39">
        <v>245428137</v>
      </c>
      <c r="D39" t="s">
        <v>26</v>
      </c>
      <c r="E39" t="s">
        <v>97</v>
      </c>
      <c r="F39" t="s">
        <v>12</v>
      </c>
      <c r="G39">
        <v>210000000</v>
      </c>
      <c r="H39">
        <v>2014</v>
      </c>
      <c r="I39">
        <v>5.7</v>
      </c>
    </row>
    <row r="40" spans="1:9" x14ac:dyDescent="0.25">
      <c r="A40" t="s">
        <v>28</v>
      </c>
      <c r="B40">
        <v>130</v>
      </c>
      <c r="C40">
        <v>234903076</v>
      </c>
      <c r="D40" t="s">
        <v>69</v>
      </c>
      <c r="E40" t="s">
        <v>98</v>
      </c>
      <c r="F40" t="s">
        <v>12</v>
      </c>
      <c r="G40">
        <v>215000000</v>
      </c>
      <c r="H40">
        <v>2013</v>
      </c>
      <c r="I40">
        <v>6.4</v>
      </c>
    </row>
    <row r="41" spans="1:9" x14ac:dyDescent="0.25">
      <c r="A41" t="s">
        <v>62</v>
      </c>
      <c r="B41">
        <v>142</v>
      </c>
      <c r="C41">
        <v>202853933</v>
      </c>
      <c r="D41" t="s">
        <v>10</v>
      </c>
      <c r="E41" t="s">
        <v>99</v>
      </c>
      <c r="F41" t="s">
        <v>12</v>
      </c>
      <c r="G41">
        <v>200000000</v>
      </c>
      <c r="H41">
        <v>2014</v>
      </c>
      <c r="I41">
        <v>6.7</v>
      </c>
    </row>
    <row r="42" spans="1:9" x14ac:dyDescent="0.25">
      <c r="A42" t="s">
        <v>100</v>
      </c>
      <c r="B42">
        <v>125</v>
      </c>
      <c r="C42">
        <v>172051787</v>
      </c>
      <c r="D42" t="s">
        <v>26</v>
      </c>
      <c r="E42" t="s">
        <v>101</v>
      </c>
      <c r="F42" t="s">
        <v>12</v>
      </c>
      <c r="G42">
        <v>170000000</v>
      </c>
      <c r="H42">
        <v>2010</v>
      </c>
      <c r="I42">
        <v>6.8</v>
      </c>
    </row>
    <row r="43" spans="1:9" x14ac:dyDescent="0.25">
      <c r="A43" t="s">
        <v>102</v>
      </c>
      <c r="B43">
        <v>106</v>
      </c>
      <c r="C43">
        <v>191450875</v>
      </c>
      <c r="D43" t="s">
        <v>103</v>
      </c>
      <c r="E43" t="s">
        <v>104</v>
      </c>
      <c r="F43" t="s">
        <v>12</v>
      </c>
      <c r="G43">
        <v>200000000</v>
      </c>
      <c r="H43">
        <v>2011</v>
      </c>
      <c r="I43">
        <v>6.3</v>
      </c>
    </row>
    <row r="44" spans="1:9" x14ac:dyDescent="0.25">
      <c r="A44" t="s">
        <v>105</v>
      </c>
      <c r="B44">
        <v>123</v>
      </c>
      <c r="C44">
        <v>116593191</v>
      </c>
      <c r="D44" t="s">
        <v>26</v>
      </c>
      <c r="E44" t="s">
        <v>106</v>
      </c>
      <c r="F44" t="s">
        <v>12</v>
      </c>
      <c r="G44">
        <v>200000000</v>
      </c>
      <c r="H44">
        <v>2011</v>
      </c>
      <c r="I44">
        <v>5.6</v>
      </c>
    </row>
    <row r="45" spans="1:9" x14ac:dyDescent="0.25">
      <c r="A45" t="s">
        <v>107</v>
      </c>
      <c r="B45">
        <v>103</v>
      </c>
      <c r="C45">
        <v>414984497</v>
      </c>
      <c r="D45" t="s">
        <v>93</v>
      </c>
      <c r="E45" t="s">
        <v>108</v>
      </c>
      <c r="F45" t="s">
        <v>12</v>
      </c>
      <c r="G45">
        <v>200000000</v>
      </c>
      <c r="H45">
        <v>2010</v>
      </c>
      <c r="I45">
        <v>8.3000000000000007</v>
      </c>
    </row>
    <row r="46" spans="1:9" x14ac:dyDescent="0.25">
      <c r="A46" t="s">
        <v>109</v>
      </c>
      <c r="B46">
        <v>118</v>
      </c>
      <c r="C46">
        <v>125320003</v>
      </c>
      <c r="D46" t="s">
        <v>26</v>
      </c>
      <c r="E46" t="s">
        <v>110</v>
      </c>
      <c r="F46" t="s">
        <v>12</v>
      </c>
      <c r="G46">
        <v>200000000</v>
      </c>
      <c r="H46">
        <v>2009</v>
      </c>
      <c r="I46">
        <v>6.6</v>
      </c>
    </row>
    <row r="47" spans="1:9" x14ac:dyDescent="0.25">
      <c r="A47" t="s">
        <v>111</v>
      </c>
      <c r="B47">
        <v>140</v>
      </c>
      <c r="C47">
        <v>350034110</v>
      </c>
      <c r="D47" t="s">
        <v>112</v>
      </c>
      <c r="E47" t="s">
        <v>113</v>
      </c>
      <c r="F47" t="s">
        <v>12</v>
      </c>
      <c r="G47">
        <v>190000000</v>
      </c>
      <c r="H47">
        <v>2015</v>
      </c>
      <c r="I47">
        <v>7.2</v>
      </c>
    </row>
    <row r="48" spans="1:9" x14ac:dyDescent="0.25">
      <c r="A48" t="s">
        <v>43</v>
      </c>
      <c r="B48">
        <v>123</v>
      </c>
      <c r="C48">
        <v>202351611</v>
      </c>
      <c r="D48" t="s">
        <v>114</v>
      </c>
      <c r="E48" t="s">
        <v>115</v>
      </c>
      <c r="F48" t="s">
        <v>12</v>
      </c>
      <c r="G48">
        <v>190000000</v>
      </c>
      <c r="H48">
        <v>2013</v>
      </c>
      <c r="I48">
        <v>7</v>
      </c>
    </row>
    <row r="49" spans="1:9" x14ac:dyDescent="0.25">
      <c r="A49" t="s">
        <v>41</v>
      </c>
      <c r="B49">
        <v>149</v>
      </c>
      <c r="C49">
        <v>233914986</v>
      </c>
      <c r="D49" t="s">
        <v>90</v>
      </c>
      <c r="E49" t="s">
        <v>116</v>
      </c>
      <c r="F49" t="s">
        <v>12</v>
      </c>
      <c r="G49">
        <v>200000000</v>
      </c>
      <c r="H49">
        <v>2014</v>
      </c>
      <c r="I49">
        <v>8</v>
      </c>
    </row>
    <row r="50" spans="1:9" x14ac:dyDescent="0.25">
      <c r="A50" t="s">
        <v>117</v>
      </c>
      <c r="B50">
        <v>132</v>
      </c>
      <c r="C50">
        <v>228756232</v>
      </c>
      <c r="D50" t="s">
        <v>26</v>
      </c>
      <c r="E50" t="s">
        <v>118</v>
      </c>
      <c r="F50" t="s">
        <v>12</v>
      </c>
      <c r="G50">
        <v>190000000</v>
      </c>
      <c r="H50">
        <v>2013</v>
      </c>
      <c r="I50">
        <v>7.8</v>
      </c>
    </row>
    <row r="51" spans="1:9" x14ac:dyDescent="0.25">
      <c r="A51" t="s">
        <v>41</v>
      </c>
      <c r="B51">
        <v>114</v>
      </c>
      <c r="C51">
        <v>65171860</v>
      </c>
      <c r="D51" t="s">
        <v>60</v>
      </c>
      <c r="E51" t="s">
        <v>119</v>
      </c>
      <c r="F51" t="s">
        <v>12</v>
      </c>
      <c r="G51">
        <v>195000000</v>
      </c>
      <c r="H51">
        <v>2013</v>
      </c>
      <c r="I51">
        <v>6.3</v>
      </c>
    </row>
    <row r="52" spans="1:9" x14ac:dyDescent="0.25">
      <c r="A52" t="s">
        <v>120</v>
      </c>
      <c r="B52">
        <v>143</v>
      </c>
      <c r="C52">
        <v>144812796</v>
      </c>
      <c r="D52" t="s">
        <v>73</v>
      </c>
      <c r="E52" t="s">
        <v>121</v>
      </c>
      <c r="F52" t="s">
        <v>12</v>
      </c>
      <c r="G52">
        <v>105000000</v>
      </c>
      <c r="H52">
        <v>2013</v>
      </c>
      <c r="I52">
        <v>7.3</v>
      </c>
    </row>
    <row r="53" spans="1:9" x14ac:dyDescent="0.25">
      <c r="A53" t="s">
        <v>122</v>
      </c>
      <c r="B53">
        <v>116</v>
      </c>
      <c r="C53">
        <v>90755643</v>
      </c>
      <c r="D53" t="s">
        <v>83</v>
      </c>
      <c r="E53" t="s">
        <v>123</v>
      </c>
      <c r="F53" t="s">
        <v>12</v>
      </c>
      <c r="G53">
        <v>200000000</v>
      </c>
      <c r="H53">
        <v>2010</v>
      </c>
      <c r="I53">
        <v>6.6</v>
      </c>
    </row>
    <row r="54" spans="1:9" x14ac:dyDescent="0.25">
      <c r="A54" t="s">
        <v>124</v>
      </c>
      <c r="B54">
        <v>131</v>
      </c>
      <c r="C54">
        <v>101785482</v>
      </c>
      <c r="D54" t="s">
        <v>26</v>
      </c>
      <c r="E54" t="s">
        <v>125</v>
      </c>
      <c r="F54" t="s">
        <v>12</v>
      </c>
      <c r="G54">
        <v>190000000</v>
      </c>
      <c r="H54">
        <v>2013</v>
      </c>
      <c r="I54">
        <v>7</v>
      </c>
    </row>
    <row r="55" spans="1:9" x14ac:dyDescent="0.25">
      <c r="A55" t="s">
        <v>95</v>
      </c>
      <c r="B55">
        <v>154</v>
      </c>
      <c r="C55">
        <v>352358779</v>
      </c>
      <c r="D55" t="s">
        <v>26</v>
      </c>
      <c r="E55" t="s">
        <v>126</v>
      </c>
      <c r="F55" t="s">
        <v>12</v>
      </c>
      <c r="G55">
        <v>195000000</v>
      </c>
      <c r="H55">
        <v>2011</v>
      </c>
      <c r="I55">
        <v>6.3</v>
      </c>
    </row>
    <row r="56" spans="1:9" x14ac:dyDescent="0.25">
      <c r="A56" t="s">
        <v>127</v>
      </c>
      <c r="B56">
        <v>122</v>
      </c>
      <c r="C56">
        <v>317011114</v>
      </c>
      <c r="D56" t="s">
        <v>14</v>
      </c>
      <c r="E56" t="s">
        <v>128</v>
      </c>
      <c r="F56" t="s">
        <v>12</v>
      </c>
      <c r="G56">
        <v>185000000</v>
      </c>
      <c r="H56">
        <v>2008</v>
      </c>
      <c r="I56">
        <v>6.2</v>
      </c>
    </row>
    <row r="57" spans="1:9" x14ac:dyDescent="0.25">
      <c r="A57" t="s">
        <v>129</v>
      </c>
      <c r="B57">
        <v>93</v>
      </c>
      <c r="C57">
        <v>123070338</v>
      </c>
      <c r="D57" t="s">
        <v>93</v>
      </c>
      <c r="E57" t="s">
        <v>130</v>
      </c>
      <c r="F57" t="s">
        <v>12</v>
      </c>
      <c r="H57">
        <v>2015</v>
      </c>
      <c r="I57">
        <v>6.8</v>
      </c>
    </row>
    <row r="58" spans="1:9" x14ac:dyDescent="0.25">
      <c r="A58" t="s">
        <v>131</v>
      </c>
      <c r="B58">
        <v>93</v>
      </c>
      <c r="C58">
        <v>237282182</v>
      </c>
      <c r="D58" t="s">
        <v>93</v>
      </c>
      <c r="E58" t="s">
        <v>132</v>
      </c>
      <c r="F58" t="s">
        <v>12</v>
      </c>
      <c r="G58">
        <v>185000000</v>
      </c>
      <c r="H58">
        <v>2012</v>
      </c>
      <c r="I58">
        <v>7.2</v>
      </c>
    </row>
    <row r="59" spans="1:9" x14ac:dyDescent="0.25">
      <c r="A59" t="s">
        <v>133</v>
      </c>
      <c r="B59">
        <v>122</v>
      </c>
      <c r="C59">
        <v>130468626</v>
      </c>
      <c r="D59" t="s">
        <v>78</v>
      </c>
      <c r="E59" t="s">
        <v>134</v>
      </c>
      <c r="F59" t="s">
        <v>12</v>
      </c>
      <c r="G59">
        <v>185000000</v>
      </c>
      <c r="H59">
        <v>2016</v>
      </c>
      <c r="I59">
        <v>7.5</v>
      </c>
    </row>
    <row r="60" spans="1:9" x14ac:dyDescent="0.25">
      <c r="A60" t="s">
        <v>25</v>
      </c>
      <c r="B60">
        <v>98</v>
      </c>
      <c r="C60">
        <v>223806889</v>
      </c>
      <c r="D60" t="s">
        <v>135</v>
      </c>
      <c r="E60" t="s">
        <v>136</v>
      </c>
      <c r="F60" t="s">
        <v>12</v>
      </c>
      <c r="G60">
        <v>180000000</v>
      </c>
      <c r="H60">
        <v>2008</v>
      </c>
      <c r="I60">
        <v>8.4</v>
      </c>
    </row>
    <row r="61" spans="1:9" x14ac:dyDescent="0.25">
      <c r="A61" t="s">
        <v>89</v>
      </c>
      <c r="B61">
        <v>91</v>
      </c>
      <c r="C61">
        <v>140080850</v>
      </c>
      <c r="D61" t="s">
        <v>137</v>
      </c>
      <c r="E61" t="s">
        <v>138</v>
      </c>
      <c r="F61" t="s">
        <v>12</v>
      </c>
      <c r="G61">
        <v>140000000</v>
      </c>
      <c r="H61">
        <v>2007</v>
      </c>
      <c r="I61">
        <v>6.2</v>
      </c>
    </row>
    <row r="62" spans="1:9" x14ac:dyDescent="0.25">
      <c r="A62" t="s">
        <v>139</v>
      </c>
      <c r="B62">
        <v>158</v>
      </c>
      <c r="C62">
        <v>166112167</v>
      </c>
      <c r="D62" t="s">
        <v>26</v>
      </c>
      <c r="E62" t="s">
        <v>140</v>
      </c>
      <c r="F62" t="s">
        <v>12</v>
      </c>
      <c r="G62">
        <v>200000000</v>
      </c>
      <c r="H62">
        <v>2009</v>
      </c>
      <c r="I62">
        <v>5.8</v>
      </c>
    </row>
    <row r="63" spans="1:9" x14ac:dyDescent="0.25">
      <c r="A63" t="s">
        <v>141</v>
      </c>
      <c r="B63">
        <v>96</v>
      </c>
      <c r="C63">
        <v>137850096</v>
      </c>
      <c r="D63" t="s">
        <v>142</v>
      </c>
      <c r="E63" t="s">
        <v>143</v>
      </c>
      <c r="F63" t="s">
        <v>12</v>
      </c>
      <c r="G63">
        <v>200000000</v>
      </c>
      <c r="H63">
        <v>2009</v>
      </c>
      <c r="I63">
        <v>6.8</v>
      </c>
    </row>
    <row r="64" spans="1:9" x14ac:dyDescent="0.25">
      <c r="A64" t="s">
        <v>144</v>
      </c>
      <c r="B64">
        <v>127</v>
      </c>
      <c r="C64">
        <v>47375327</v>
      </c>
      <c r="D64" t="s">
        <v>26</v>
      </c>
      <c r="E64" t="s">
        <v>145</v>
      </c>
      <c r="F64" t="s">
        <v>12</v>
      </c>
      <c r="G64">
        <v>176000000</v>
      </c>
      <c r="H64">
        <v>2015</v>
      </c>
      <c r="I64">
        <v>5.4</v>
      </c>
    </row>
    <row r="65" spans="1:9" x14ac:dyDescent="0.25">
      <c r="A65" t="s">
        <v>36</v>
      </c>
      <c r="B65">
        <v>110</v>
      </c>
      <c r="C65">
        <v>124051759</v>
      </c>
      <c r="D65" t="s">
        <v>71</v>
      </c>
      <c r="E65" t="s">
        <v>146</v>
      </c>
      <c r="F65" t="s">
        <v>12</v>
      </c>
      <c r="G65">
        <v>180000000</v>
      </c>
      <c r="H65">
        <v>2016</v>
      </c>
      <c r="I65">
        <v>6.6</v>
      </c>
    </row>
    <row r="66" spans="1:9" x14ac:dyDescent="0.25">
      <c r="A66" t="s">
        <v>50</v>
      </c>
      <c r="B66">
        <v>150</v>
      </c>
      <c r="C66">
        <v>291709845</v>
      </c>
      <c r="D66" t="s">
        <v>69</v>
      </c>
      <c r="E66" t="s">
        <v>147</v>
      </c>
      <c r="F66" t="s">
        <v>12</v>
      </c>
      <c r="G66">
        <v>180000000</v>
      </c>
      <c r="H66">
        <v>2005</v>
      </c>
      <c r="I66">
        <v>6.9</v>
      </c>
    </row>
    <row r="67" spans="1:9" x14ac:dyDescent="0.25">
      <c r="A67" t="s">
        <v>41</v>
      </c>
      <c r="B67">
        <v>144</v>
      </c>
      <c r="C67">
        <v>154985087</v>
      </c>
      <c r="D67" t="s">
        <v>26</v>
      </c>
      <c r="E67" t="s">
        <v>148</v>
      </c>
      <c r="F67" t="s">
        <v>12</v>
      </c>
      <c r="G67">
        <v>178000000</v>
      </c>
      <c r="H67">
        <v>2016</v>
      </c>
      <c r="I67">
        <v>7.3</v>
      </c>
    </row>
    <row r="68" spans="1:9" x14ac:dyDescent="0.25">
      <c r="A68" t="s">
        <v>19</v>
      </c>
      <c r="B68">
        <v>152</v>
      </c>
      <c r="C68">
        <v>533316061</v>
      </c>
      <c r="D68" t="s">
        <v>149</v>
      </c>
      <c r="E68" t="s">
        <v>150</v>
      </c>
      <c r="F68" t="s">
        <v>12</v>
      </c>
      <c r="G68">
        <v>185000000</v>
      </c>
      <c r="H68">
        <v>2008</v>
      </c>
      <c r="I68">
        <v>9</v>
      </c>
    </row>
    <row r="69" spans="1:9" x14ac:dyDescent="0.25">
      <c r="A69" t="s">
        <v>151</v>
      </c>
      <c r="B69">
        <v>96</v>
      </c>
      <c r="C69">
        <v>292979556</v>
      </c>
      <c r="D69" t="s">
        <v>152</v>
      </c>
      <c r="E69" t="s">
        <v>153</v>
      </c>
      <c r="F69" t="s">
        <v>12</v>
      </c>
      <c r="G69">
        <v>175000000</v>
      </c>
      <c r="H69">
        <v>2009</v>
      </c>
      <c r="I69">
        <v>8.3000000000000007</v>
      </c>
    </row>
    <row r="70" spans="1:9" x14ac:dyDescent="0.25">
      <c r="A70" t="s">
        <v>154</v>
      </c>
      <c r="B70">
        <v>94</v>
      </c>
      <c r="C70">
        <v>198332128</v>
      </c>
      <c r="D70" t="s">
        <v>155</v>
      </c>
      <c r="E70" t="s">
        <v>156</v>
      </c>
      <c r="F70" t="s">
        <v>12</v>
      </c>
      <c r="G70">
        <v>175000000</v>
      </c>
      <c r="H70">
        <v>2009</v>
      </c>
      <c r="I70">
        <v>6.5</v>
      </c>
    </row>
    <row r="71" spans="1:9" x14ac:dyDescent="0.25">
      <c r="A71" t="s">
        <v>157</v>
      </c>
      <c r="B71">
        <v>126</v>
      </c>
      <c r="C71">
        <v>318298180</v>
      </c>
      <c r="D71" t="s">
        <v>26</v>
      </c>
      <c r="E71" t="s">
        <v>158</v>
      </c>
      <c r="F71" t="s">
        <v>12</v>
      </c>
      <c r="G71">
        <v>140000000</v>
      </c>
      <c r="H71">
        <v>2008</v>
      </c>
      <c r="I71">
        <v>7.9</v>
      </c>
    </row>
    <row r="72" spans="1:9" x14ac:dyDescent="0.25">
      <c r="A72" t="s">
        <v>159</v>
      </c>
      <c r="B72">
        <v>126</v>
      </c>
      <c r="C72">
        <v>73820094</v>
      </c>
      <c r="D72" t="s">
        <v>160</v>
      </c>
      <c r="E72" t="s">
        <v>161</v>
      </c>
      <c r="F72" t="s">
        <v>12</v>
      </c>
      <c r="G72">
        <v>170000000</v>
      </c>
      <c r="H72">
        <v>2011</v>
      </c>
      <c r="I72">
        <v>7.5</v>
      </c>
    </row>
    <row r="73" spans="1:9" x14ac:dyDescent="0.25">
      <c r="A73" t="s">
        <v>56</v>
      </c>
      <c r="B73">
        <v>106</v>
      </c>
      <c r="C73">
        <v>113745408</v>
      </c>
      <c r="D73" t="s">
        <v>162</v>
      </c>
      <c r="E73" t="s">
        <v>163</v>
      </c>
      <c r="F73" t="s">
        <v>12</v>
      </c>
      <c r="G73">
        <v>170000000</v>
      </c>
      <c r="H73">
        <v>1999</v>
      </c>
      <c r="I73">
        <v>4.8</v>
      </c>
    </row>
    <row r="74" spans="1:9" x14ac:dyDescent="0.25">
      <c r="A74" t="s">
        <v>164</v>
      </c>
      <c r="B74">
        <v>112</v>
      </c>
      <c r="C74">
        <v>102176165</v>
      </c>
      <c r="D74" t="s">
        <v>165</v>
      </c>
      <c r="E74" t="s">
        <v>166</v>
      </c>
      <c r="F74" t="s">
        <v>12</v>
      </c>
      <c r="G74">
        <v>145000000</v>
      </c>
      <c r="H74">
        <v>2008</v>
      </c>
      <c r="I74">
        <v>5.2</v>
      </c>
    </row>
    <row r="75" spans="1:9" x14ac:dyDescent="0.25">
      <c r="A75" t="s">
        <v>167</v>
      </c>
      <c r="B75">
        <v>123</v>
      </c>
      <c r="C75">
        <v>161087183</v>
      </c>
      <c r="D75" t="s">
        <v>168</v>
      </c>
      <c r="E75" t="s">
        <v>169</v>
      </c>
      <c r="F75" t="s">
        <v>12</v>
      </c>
      <c r="G75">
        <v>175000000</v>
      </c>
      <c r="H75">
        <v>2016</v>
      </c>
      <c r="I75">
        <v>6.9</v>
      </c>
    </row>
    <row r="76" spans="1:9" x14ac:dyDescent="0.25">
      <c r="A76" t="s">
        <v>170</v>
      </c>
      <c r="B76">
        <v>96</v>
      </c>
      <c r="C76">
        <v>100289690</v>
      </c>
      <c r="D76" t="s">
        <v>171</v>
      </c>
      <c r="E76" t="s">
        <v>172</v>
      </c>
      <c r="F76" t="s">
        <v>12</v>
      </c>
      <c r="G76">
        <v>175000000</v>
      </c>
      <c r="H76">
        <v>2007</v>
      </c>
      <c r="I76">
        <v>5.4</v>
      </c>
    </row>
    <row r="77" spans="1:9" x14ac:dyDescent="0.25">
      <c r="A77" t="s">
        <v>173</v>
      </c>
      <c r="B77">
        <v>113</v>
      </c>
      <c r="C77">
        <v>100189501</v>
      </c>
      <c r="D77" t="s">
        <v>26</v>
      </c>
      <c r="E77" t="s">
        <v>174</v>
      </c>
      <c r="F77" t="s">
        <v>12</v>
      </c>
      <c r="G77">
        <v>178000000</v>
      </c>
      <c r="H77">
        <v>2014</v>
      </c>
      <c r="I77">
        <v>7.9</v>
      </c>
    </row>
    <row r="78" spans="1:9" x14ac:dyDescent="0.25">
      <c r="A78" t="s">
        <v>175</v>
      </c>
      <c r="B78">
        <v>176</v>
      </c>
      <c r="C78">
        <v>88246220</v>
      </c>
      <c r="D78" t="s">
        <v>78</v>
      </c>
      <c r="E78" t="s">
        <v>176</v>
      </c>
      <c r="F78" t="s">
        <v>12</v>
      </c>
      <c r="G78">
        <v>175000000</v>
      </c>
      <c r="H78">
        <v>1995</v>
      </c>
      <c r="I78">
        <v>6.1</v>
      </c>
    </row>
    <row r="79" spans="1:9" x14ac:dyDescent="0.25">
      <c r="A79" t="s">
        <v>177</v>
      </c>
      <c r="B79">
        <v>118</v>
      </c>
      <c r="C79">
        <v>150167630</v>
      </c>
      <c r="D79" t="s">
        <v>78</v>
      </c>
      <c r="E79" t="s">
        <v>178</v>
      </c>
      <c r="F79" t="s">
        <v>12</v>
      </c>
      <c r="G79">
        <v>175000000</v>
      </c>
      <c r="H79">
        <v>2009</v>
      </c>
      <c r="I79">
        <v>5.8</v>
      </c>
    </row>
    <row r="80" spans="1:9" x14ac:dyDescent="0.25">
      <c r="A80" t="s">
        <v>151</v>
      </c>
      <c r="B80">
        <v>95</v>
      </c>
      <c r="C80">
        <v>356454367</v>
      </c>
      <c r="D80" t="s">
        <v>179</v>
      </c>
      <c r="E80" t="s">
        <v>180</v>
      </c>
      <c r="F80" t="s">
        <v>12</v>
      </c>
      <c r="G80">
        <v>175000000</v>
      </c>
      <c r="H80">
        <v>2015</v>
      </c>
      <c r="I80">
        <v>8.3000000000000007</v>
      </c>
    </row>
    <row r="81" spans="1:9" x14ac:dyDescent="0.25">
      <c r="A81" t="s">
        <v>157</v>
      </c>
      <c r="B81">
        <v>106</v>
      </c>
      <c r="C81">
        <v>362645141</v>
      </c>
      <c r="D81" t="s">
        <v>181</v>
      </c>
      <c r="E81" t="s">
        <v>182</v>
      </c>
      <c r="F81" t="s">
        <v>12</v>
      </c>
      <c r="G81">
        <v>175000000</v>
      </c>
      <c r="H81">
        <v>2016</v>
      </c>
      <c r="I81">
        <v>7.8</v>
      </c>
    </row>
    <row r="82" spans="1:9" x14ac:dyDescent="0.25">
      <c r="A82" t="s">
        <v>157</v>
      </c>
      <c r="B82">
        <v>124</v>
      </c>
      <c r="C82">
        <v>312057433</v>
      </c>
      <c r="D82" t="s">
        <v>26</v>
      </c>
      <c r="E82" t="s">
        <v>183</v>
      </c>
      <c r="F82" t="s">
        <v>12</v>
      </c>
      <c r="G82">
        <v>200000000</v>
      </c>
      <c r="H82">
        <v>2010</v>
      </c>
      <c r="I82">
        <v>7</v>
      </c>
    </row>
    <row r="83" spans="1:9" x14ac:dyDescent="0.25">
      <c r="A83" t="s">
        <v>184</v>
      </c>
      <c r="B83">
        <v>132</v>
      </c>
      <c r="C83">
        <v>155111815</v>
      </c>
      <c r="D83" t="s">
        <v>185</v>
      </c>
      <c r="E83" t="s">
        <v>186</v>
      </c>
      <c r="F83" t="s">
        <v>12</v>
      </c>
      <c r="G83">
        <v>170000000</v>
      </c>
      <c r="H83">
        <v>2012</v>
      </c>
      <c r="I83">
        <v>6.1</v>
      </c>
    </row>
    <row r="84" spans="1:9" x14ac:dyDescent="0.25">
      <c r="A84" t="s">
        <v>187</v>
      </c>
      <c r="B84">
        <v>97</v>
      </c>
      <c r="C84">
        <v>241407328</v>
      </c>
      <c r="D84" t="s">
        <v>188</v>
      </c>
      <c r="E84" t="s">
        <v>189</v>
      </c>
      <c r="F84" t="s">
        <v>12</v>
      </c>
      <c r="G84">
        <v>180000000</v>
      </c>
      <c r="H84">
        <v>2014</v>
      </c>
      <c r="I84">
        <v>7</v>
      </c>
    </row>
    <row r="85" spans="1:9" x14ac:dyDescent="0.25">
      <c r="A85" t="s">
        <v>190</v>
      </c>
      <c r="B85">
        <v>130</v>
      </c>
      <c r="C85">
        <v>208543795</v>
      </c>
      <c r="D85" t="s">
        <v>191</v>
      </c>
      <c r="E85" t="s">
        <v>192</v>
      </c>
      <c r="F85" t="s">
        <v>12</v>
      </c>
      <c r="G85">
        <v>170000000</v>
      </c>
      <c r="H85">
        <v>2014</v>
      </c>
      <c r="I85">
        <v>7.6</v>
      </c>
    </row>
    <row r="86" spans="1:9" x14ac:dyDescent="0.25">
      <c r="A86" t="s">
        <v>193</v>
      </c>
      <c r="B86">
        <v>109</v>
      </c>
      <c r="D86" t="s">
        <v>194</v>
      </c>
      <c r="E86" t="s">
        <v>195</v>
      </c>
      <c r="F86" t="s">
        <v>12</v>
      </c>
      <c r="H86">
        <v>2015</v>
      </c>
      <c r="I86">
        <v>4.5</v>
      </c>
    </row>
    <row r="87" spans="1:9" x14ac:dyDescent="0.25">
      <c r="A87" t="s">
        <v>196</v>
      </c>
      <c r="B87">
        <v>128</v>
      </c>
      <c r="C87">
        <v>38297305</v>
      </c>
      <c r="D87" t="s">
        <v>185</v>
      </c>
      <c r="E87" t="s">
        <v>197</v>
      </c>
      <c r="F87" t="s">
        <v>12</v>
      </c>
      <c r="G87">
        <v>175000000</v>
      </c>
      <c r="H87">
        <v>2013</v>
      </c>
      <c r="I87">
        <v>6.3</v>
      </c>
    </row>
    <row r="88" spans="1:9" x14ac:dyDescent="0.25">
      <c r="A88" t="s">
        <v>75</v>
      </c>
      <c r="B88">
        <v>136</v>
      </c>
      <c r="C88">
        <v>259746958</v>
      </c>
      <c r="D88" t="s">
        <v>26</v>
      </c>
      <c r="E88" t="s">
        <v>198</v>
      </c>
      <c r="F88" t="s">
        <v>12</v>
      </c>
      <c r="G88">
        <v>170000000</v>
      </c>
      <c r="H88">
        <v>2014</v>
      </c>
      <c r="I88">
        <v>7.8</v>
      </c>
    </row>
    <row r="89" spans="1:9" x14ac:dyDescent="0.25">
      <c r="A89" t="s">
        <v>199</v>
      </c>
      <c r="B89">
        <v>93</v>
      </c>
      <c r="C89">
        <v>238371987</v>
      </c>
      <c r="D89" t="s">
        <v>93</v>
      </c>
      <c r="E89" t="s">
        <v>200</v>
      </c>
      <c r="F89" t="s">
        <v>12</v>
      </c>
      <c r="G89">
        <v>165000000</v>
      </c>
      <c r="H89">
        <v>2010</v>
      </c>
      <c r="I89">
        <v>6.4</v>
      </c>
    </row>
    <row r="90" spans="1:9" x14ac:dyDescent="0.25">
      <c r="A90" t="s">
        <v>201</v>
      </c>
      <c r="B90">
        <v>130</v>
      </c>
      <c r="C90">
        <v>93417865</v>
      </c>
      <c r="D90" t="s">
        <v>202</v>
      </c>
      <c r="E90" t="s">
        <v>203</v>
      </c>
      <c r="F90" t="s">
        <v>12</v>
      </c>
      <c r="G90">
        <v>190000000</v>
      </c>
      <c r="H90">
        <v>2015</v>
      </c>
      <c r="I90">
        <v>6.5</v>
      </c>
    </row>
    <row r="91" spans="1:9" x14ac:dyDescent="0.25">
      <c r="A91" t="s">
        <v>204</v>
      </c>
      <c r="B91">
        <v>102</v>
      </c>
      <c r="C91">
        <v>222487711</v>
      </c>
      <c r="D91" t="s">
        <v>205</v>
      </c>
      <c r="E91" t="s">
        <v>206</v>
      </c>
      <c r="F91" t="s">
        <v>12</v>
      </c>
      <c r="G91">
        <v>165000000</v>
      </c>
      <c r="H91">
        <v>2014</v>
      </c>
      <c r="I91">
        <v>7.9</v>
      </c>
    </row>
    <row r="92" spans="1:9" x14ac:dyDescent="0.25">
      <c r="A92" t="s">
        <v>207</v>
      </c>
      <c r="B92">
        <v>101</v>
      </c>
      <c r="C92">
        <v>189412677</v>
      </c>
      <c r="D92" t="s">
        <v>208</v>
      </c>
      <c r="E92" t="s">
        <v>209</v>
      </c>
      <c r="F92" t="s">
        <v>12</v>
      </c>
      <c r="G92">
        <v>165000000</v>
      </c>
      <c r="H92">
        <v>2012</v>
      </c>
      <c r="I92">
        <v>7.8</v>
      </c>
    </row>
    <row r="93" spans="1:9" x14ac:dyDescent="0.25">
      <c r="A93" t="s">
        <v>141</v>
      </c>
      <c r="B93">
        <v>100</v>
      </c>
      <c r="C93">
        <v>665426</v>
      </c>
      <c r="D93" t="s">
        <v>210</v>
      </c>
      <c r="E93" t="s">
        <v>211</v>
      </c>
      <c r="F93" t="s">
        <v>12</v>
      </c>
      <c r="G93">
        <v>165000000</v>
      </c>
      <c r="H93">
        <v>2004</v>
      </c>
      <c r="I93">
        <v>6.6</v>
      </c>
    </row>
    <row r="94" spans="1:9" x14ac:dyDescent="0.25">
      <c r="A94" t="s">
        <v>139</v>
      </c>
      <c r="B94">
        <v>120</v>
      </c>
      <c r="C94">
        <v>102315545</v>
      </c>
      <c r="D94" t="s">
        <v>26</v>
      </c>
      <c r="E94" t="s">
        <v>212</v>
      </c>
      <c r="F94" t="s">
        <v>12</v>
      </c>
      <c r="G94">
        <v>165000000</v>
      </c>
      <c r="H94">
        <v>2016</v>
      </c>
      <c r="I94">
        <v>5.5</v>
      </c>
    </row>
    <row r="95" spans="1:9" x14ac:dyDescent="0.25">
      <c r="A95" t="s">
        <v>213</v>
      </c>
      <c r="B95">
        <v>98</v>
      </c>
      <c r="C95">
        <v>217387997</v>
      </c>
      <c r="D95" t="s">
        <v>210</v>
      </c>
      <c r="E95" t="s">
        <v>214</v>
      </c>
      <c r="F95" t="s">
        <v>12</v>
      </c>
      <c r="G95">
        <v>165000000</v>
      </c>
      <c r="H95">
        <v>2010</v>
      </c>
      <c r="I95">
        <v>8.1999999999999993</v>
      </c>
    </row>
    <row r="96" spans="1:9" x14ac:dyDescent="0.25">
      <c r="A96" t="s">
        <v>215</v>
      </c>
      <c r="B96">
        <v>109</v>
      </c>
      <c r="C96">
        <v>150350192</v>
      </c>
      <c r="D96" t="s">
        <v>216</v>
      </c>
      <c r="E96" t="s">
        <v>217</v>
      </c>
      <c r="F96" t="s">
        <v>12</v>
      </c>
      <c r="G96">
        <v>200000000</v>
      </c>
      <c r="H96">
        <v>2003</v>
      </c>
      <c r="I96">
        <v>6.4</v>
      </c>
    </row>
    <row r="97" spans="1:9" x14ac:dyDescent="0.25">
      <c r="A97" t="s">
        <v>218</v>
      </c>
      <c r="B97">
        <v>121</v>
      </c>
      <c r="C97">
        <v>333130696</v>
      </c>
      <c r="D97" t="s">
        <v>26</v>
      </c>
      <c r="E97" t="s">
        <v>219</v>
      </c>
      <c r="F97" t="s">
        <v>12</v>
      </c>
      <c r="G97">
        <v>170000000</v>
      </c>
      <c r="H97">
        <v>2014</v>
      </c>
      <c r="I97">
        <v>8.1</v>
      </c>
    </row>
    <row r="98" spans="1:9" x14ac:dyDescent="0.25">
      <c r="A98" t="s">
        <v>19</v>
      </c>
      <c r="B98">
        <v>169</v>
      </c>
      <c r="C98">
        <v>187991439</v>
      </c>
      <c r="D98" t="s">
        <v>220</v>
      </c>
      <c r="E98" t="s">
        <v>221</v>
      </c>
      <c r="F98" t="s">
        <v>12</v>
      </c>
      <c r="G98">
        <v>165000000</v>
      </c>
      <c r="H98">
        <v>2014</v>
      </c>
      <c r="I98">
        <v>8.6</v>
      </c>
    </row>
    <row r="99" spans="1:9" x14ac:dyDescent="0.25">
      <c r="A99" t="s">
        <v>19</v>
      </c>
      <c r="B99">
        <v>148</v>
      </c>
      <c r="C99">
        <v>292568851</v>
      </c>
      <c r="D99" t="s">
        <v>78</v>
      </c>
      <c r="E99" t="s">
        <v>222</v>
      </c>
      <c r="F99" t="s">
        <v>12</v>
      </c>
      <c r="G99">
        <v>160000000</v>
      </c>
      <c r="H99">
        <v>2010</v>
      </c>
      <c r="I99">
        <v>8.8000000000000007</v>
      </c>
    </row>
    <row r="100" spans="1:9" x14ac:dyDescent="0.25">
      <c r="A100" t="s">
        <v>223</v>
      </c>
      <c r="B100">
        <v>120</v>
      </c>
      <c r="D100" t="s">
        <v>224</v>
      </c>
      <c r="E100" t="s">
        <v>225</v>
      </c>
      <c r="F100" t="s">
        <v>226</v>
      </c>
      <c r="H100">
        <v>2016</v>
      </c>
      <c r="I100">
        <v>8.1999999999999993</v>
      </c>
    </row>
    <row r="101" spans="1:9" x14ac:dyDescent="0.25">
      <c r="A101" t="s">
        <v>59</v>
      </c>
      <c r="B101">
        <v>182</v>
      </c>
      <c r="C101">
        <v>303001229</v>
      </c>
      <c r="D101" t="s">
        <v>60</v>
      </c>
      <c r="E101" t="s">
        <v>227</v>
      </c>
      <c r="F101" t="s">
        <v>12</v>
      </c>
      <c r="G101">
        <v>180000000</v>
      </c>
      <c r="H101">
        <v>2012</v>
      </c>
      <c r="I101">
        <v>7.9</v>
      </c>
    </row>
    <row r="102" spans="1:9" x14ac:dyDescent="0.25">
      <c r="A102" t="s">
        <v>164</v>
      </c>
      <c r="B102">
        <v>106</v>
      </c>
      <c r="C102">
        <v>144512310</v>
      </c>
      <c r="D102" t="s">
        <v>112</v>
      </c>
      <c r="E102" t="s">
        <v>228</v>
      </c>
      <c r="F102" t="s">
        <v>12</v>
      </c>
      <c r="G102">
        <v>38000000</v>
      </c>
      <c r="H102">
        <v>2001</v>
      </c>
      <c r="I102">
        <v>6.7</v>
      </c>
    </row>
    <row r="103" spans="1:9" x14ac:dyDescent="0.25">
      <c r="A103" t="s">
        <v>229</v>
      </c>
      <c r="B103">
        <v>166</v>
      </c>
      <c r="C103">
        <v>127490802</v>
      </c>
      <c r="D103" t="s">
        <v>230</v>
      </c>
      <c r="E103" t="s">
        <v>231</v>
      </c>
      <c r="F103" t="s">
        <v>12</v>
      </c>
      <c r="G103">
        <v>150000000</v>
      </c>
      <c r="H103">
        <v>2008</v>
      </c>
      <c r="I103">
        <v>7.8</v>
      </c>
    </row>
    <row r="104" spans="1:9" x14ac:dyDescent="0.25">
      <c r="A104" t="s">
        <v>232</v>
      </c>
      <c r="B104">
        <v>132</v>
      </c>
      <c r="C104">
        <v>146405371</v>
      </c>
      <c r="D104" t="s">
        <v>26</v>
      </c>
      <c r="E104" t="s">
        <v>233</v>
      </c>
      <c r="F104" t="s">
        <v>12</v>
      </c>
      <c r="G104">
        <v>160000000</v>
      </c>
      <c r="H104">
        <v>2011</v>
      </c>
      <c r="I104">
        <v>7.8</v>
      </c>
    </row>
    <row r="105" spans="1:9" x14ac:dyDescent="0.25">
      <c r="A105" t="s">
        <v>234</v>
      </c>
      <c r="B105">
        <v>137</v>
      </c>
      <c r="C105">
        <v>281666058</v>
      </c>
      <c r="D105" t="s">
        <v>235</v>
      </c>
      <c r="E105" t="s">
        <v>236</v>
      </c>
      <c r="F105" t="s">
        <v>12</v>
      </c>
      <c r="G105">
        <v>160000000</v>
      </c>
      <c r="H105">
        <v>2015</v>
      </c>
      <c r="I105">
        <v>6.6</v>
      </c>
    </row>
    <row r="106" spans="1:9" x14ac:dyDescent="0.25">
      <c r="A106" t="s">
        <v>237</v>
      </c>
      <c r="B106">
        <v>109</v>
      </c>
      <c r="C106">
        <v>63143812</v>
      </c>
      <c r="D106" t="s">
        <v>51</v>
      </c>
      <c r="E106" t="s">
        <v>238</v>
      </c>
      <c r="F106" t="s">
        <v>12</v>
      </c>
      <c r="G106">
        <v>150000000</v>
      </c>
      <c r="H106">
        <v>2010</v>
      </c>
      <c r="I106">
        <v>6.1</v>
      </c>
    </row>
    <row r="107" spans="1:9" x14ac:dyDescent="0.25">
      <c r="A107" t="s">
        <v>239</v>
      </c>
      <c r="B107">
        <v>98</v>
      </c>
      <c r="C107">
        <v>60655503</v>
      </c>
      <c r="D107" t="s">
        <v>240</v>
      </c>
      <c r="E107" t="s">
        <v>241</v>
      </c>
      <c r="F107" t="s">
        <v>12</v>
      </c>
      <c r="G107">
        <v>160000000</v>
      </c>
      <c r="H107">
        <v>2006</v>
      </c>
      <c r="I107">
        <v>5.6</v>
      </c>
    </row>
    <row r="108" spans="1:9" x14ac:dyDescent="0.25">
      <c r="A108" t="s">
        <v>242</v>
      </c>
      <c r="B108">
        <v>113</v>
      </c>
      <c r="C108">
        <v>76846624</v>
      </c>
      <c r="D108" t="s">
        <v>69</v>
      </c>
      <c r="E108" t="s">
        <v>243</v>
      </c>
      <c r="F108" t="s">
        <v>12</v>
      </c>
      <c r="G108">
        <v>170000000</v>
      </c>
      <c r="H108">
        <v>2016</v>
      </c>
      <c r="I108">
        <v>6.4</v>
      </c>
    </row>
    <row r="109" spans="1:9" x14ac:dyDescent="0.25">
      <c r="A109" t="s">
        <v>244</v>
      </c>
      <c r="B109">
        <v>93</v>
      </c>
      <c r="C109">
        <v>320706665</v>
      </c>
      <c r="D109" t="s">
        <v>93</v>
      </c>
      <c r="E109" t="s">
        <v>245</v>
      </c>
      <c r="F109" t="s">
        <v>12</v>
      </c>
      <c r="G109">
        <v>160000000</v>
      </c>
      <c r="H109">
        <v>2007</v>
      </c>
      <c r="I109">
        <v>6.1</v>
      </c>
    </row>
    <row r="110" spans="1:9" x14ac:dyDescent="0.25">
      <c r="A110" t="s">
        <v>246</v>
      </c>
      <c r="B110">
        <v>123</v>
      </c>
      <c r="C110">
        <v>46978995</v>
      </c>
      <c r="D110" t="s">
        <v>14</v>
      </c>
      <c r="E110" t="s">
        <v>247</v>
      </c>
      <c r="F110" t="s">
        <v>12</v>
      </c>
      <c r="G110">
        <v>160000000</v>
      </c>
      <c r="H110">
        <v>2016</v>
      </c>
      <c r="I110">
        <v>7.3</v>
      </c>
    </row>
    <row r="111" spans="1:9" x14ac:dyDescent="0.25">
      <c r="A111" t="s">
        <v>248</v>
      </c>
      <c r="B111">
        <v>126</v>
      </c>
      <c r="C111">
        <v>89732035</v>
      </c>
      <c r="D111" t="s">
        <v>26</v>
      </c>
      <c r="E111" t="s">
        <v>249</v>
      </c>
      <c r="F111" t="s">
        <v>12</v>
      </c>
      <c r="G111">
        <v>155000000</v>
      </c>
      <c r="H111">
        <v>2015</v>
      </c>
      <c r="I111">
        <v>6.6</v>
      </c>
    </row>
    <row r="112" spans="1:9" x14ac:dyDescent="0.25">
      <c r="A112" t="s">
        <v>250</v>
      </c>
      <c r="B112">
        <v>113</v>
      </c>
      <c r="C112">
        <v>104383624</v>
      </c>
      <c r="D112" t="s">
        <v>69</v>
      </c>
      <c r="E112" t="s">
        <v>251</v>
      </c>
      <c r="F112" t="s">
        <v>12</v>
      </c>
      <c r="G112">
        <v>155000000</v>
      </c>
      <c r="H112">
        <v>2010</v>
      </c>
      <c r="I112">
        <v>6.3</v>
      </c>
    </row>
    <row r="113" spans="1:9" x14ac:dyDescent="0.25">
      <c r="A113" t="s">
        <v>95</v>
      </c>
      <c r="B113">
        <v>184</v>
      </c>
      <c r="C113">
        <v>198539855</v>
      </c>
      <c r="D113" t="s">
        <v>252</v>
      </c>
      <c r="E113" t="s">
        <v>253</v>
      </c>
      <c r="F113" t="s">
        <v>12</v>
      </c>
      <c r="G113">
        <v>140000000</v>
      </c>
      <c r="H113">
        <v>2001</v>
      </c>
      <c r="I113">
        <v>6.1</v>
      </c>
    </row>
    <row r="114" spans="1:9" x14ac:dyDescent="0.25">
      <c r="A114" t="s">
        <v>95</v>
      </c>
      <c r="B114">
        <v>144</v>
      </c>
      <c r="C114">
        <v>318759914</v>
      </c>
      <c r="D114" t="s">
        <v>26</v>
      </c>
      <c r="E114" t="s">
        <v>254</v>
      </c>
      <c r="F114" t="s">
        <v>12</v>
      </c>
      <c r="G114">
        <v>150000000</v>
      </c>
      <c r="H114">
        <v>2007</v>
      </c>
      <c r="I114">
        <v>7.1</v>
      </c>
    </row>
    <row r="115" spans="1:9" x14ac:dyDescent="0.25">
      <c r="A115" t="s">
        <v>255</v>
      </c>
      <c r="B115">
        <v>206</v>
      </c>
      <c r="C115">
        <v>34293771</v>
      </c>
      <c r="D115" t="s">
        <v>256</v>
      </c>
      <c r="E115" t="s">
        <v>257</v>
      </c>
      <c r="F115" t="s">
        <v>12</v>
      </c>
      <c r="G115">
        <v>155000000</v>
      </c>
      <c r="H115">
        <v>2004</v>
      </c>
      <c r="I115">
        <v>5.5</v>
      </c>
    </row>
    <row r="116" spans="1:9" x14ac:dyDescent="0.25">
      <c r="A116" t="s">
        <v>36</v>
      </c>
      <c r="B116">
        <v>138</v>
      </c>
      <c r="C116">
        <v>292000866</v>
      </c>
      <c r="D116" t="s">
        <v>37</v>
      </c>
      <c r="E116" t="s">
        <v>258</v>
      </c>
      <c r="F116" t="s">
        <v>12</v>
      </c>
      <c r="G116">
        <v>150000000</v>
      </c>
      <c r="H116">
        <v>2007</v>
      </c>
      <c r="I116">
        <v>7.5</v>
      </c>
    </row>
    <row r="117" spans="1:9" x14ac:dyDescent="0.25">
      <c r="A117" t="s">
        <v>122</v>
      </c>
      <c r="B117">
        <v>157</v>
      </c>
      <c r="C117">
        <v>289994397</v>
      </c>
      <c r="D117" t="s">
        <v>37</v>
      </c>
      <c r="E117" t="s">
        <v>259</v>
      </c>
      <c r="F117" t="s">
        <v>12</v>
      </c>
      <c r="G117">
        <v>150000000</v>
      </c>
      <c r="H117">
        <v>2005</v>
      </c>
      <c r="I117">
        <v>7.6</v>
      </c>
    </row>
    <row r="118" spans="1:9" x14ac:dyDescent="0.25">
      <c r="A118" t="s">
        <v>77</v>
      </c>
      <c r="B118">
        <v>102</v>
      </c>
      <c r="C118">
        <v>227946274</v>
      </c>
      <c r="D118" t="s">
        <v>260</v>
      </c>
      <c r="E118" t="s">
        <v>261</v>
      </c>
      <c r="F118" t="s">
        <v>12</v>
      </c>
      <c r="G118">
        <v>150000000</v>
      </c>
      <c r="H118">
        <v>2008</v>
      </c>
      <c r="I118">
        <v>6.4</v>
      </c>
    </row>
    <row r="119" spans="1:9" x14ac:dyDescent="0.25">
      <c r="A119" t="s">
        <v>234</v>
      </c>
      <c r="B119">
        <v>104</v>
      </c>
      <c r="C119">
        <v>256386216</v>
      </c>
      <c r="D119" t="s">
        <v>262</v>
      </c>
      <c r="E119" t="s">
        <v>263</v>
      </c>
      <c r="F119" t="s">
        <v>12</v>
      </c>
      <c r="G119">
        <v>150000000</v>
      </c>
      <c r="H119">
        <v>2007</v>
      </c>
      <c r="I119">
        <v>7.2</v>
      </c>
    </row>
    <row r="120" spans="1:9" x14ac:dyDescent="0.25">
      <c r="A120" t="s">
        <v>87</v>
      </c>
      <c r="B120">
        <v>115</v>
      </c>
      <c r="C120">
        <v>206456431</v>
      </c>
      <c r="D120" t="s">
        <v>264</v>
      </c>
      <c r="E120" t="s">
        <v>265</v>
      </c>
      <c r="F120" t="s">
        <v>12</v>
      </c>
      <c r="G120">
        <v>150000000</v>
      </c>
      <c r="H120">
        <v>2005</v>
      </c>
      <c r="I120">
        <v>6.7</v>
      </c>
    </row>
    <row r="121" spans="1:9" x14ac:dyDescent="0.25">
      <c r="A121" t="s">
        <v>201</v>
      </c>
      <c r="B121">
        <v>111</v>
      </c>
      <c r="C121">
        <v>206435493</v>
      </c>
      <c r="D121" t="s">
        <v>266</v>
      </c>
      <c r="E121" t="s">
        <v>267</v>
      </c>
      <c r="F121" t="s">
        <v>12</v>
      </c>
      <c r="G121">
        <v>150000000</v>
      </c>
      <c r="H121">
        <v>2007</v>
      </c>
      <c r="I121">
        <v>8</v>
      </c>
    </row>
    <row r="122" spans="1:9" x14ac:dyDescent="0.25">
      <c r="A122" t="s">
        <v>19</v>
      </c>
      <c r="B122">
        <v>128</v>
      </c>
      <c r="C122">
        <v>205343774</v>
      </c>
      <c r="D122" t="s">
        <v>44</v>
      </c>
      <c r="E122" t="s">
        <v>268</v>
      </c>
      <c r="F122" t="s">
        <v>12</v>
      </c>
      <c r="G122">
        <v>150000000</v>
      </c>
      <c r="H122">
        <v>2005</v>
      </c>
      <c r="I122">
        <v>8.3000000000000007</v>
      </c>
    </row>
    <row r="123" spans="1:9" x14ac:dyDescent="0.25">
      <c r="A123" t="s">
        <v>269</v>
      </c>
      <c r="B123">
        <v>89</v>
      </c>
      <c r="C123">
        <v>179982968</v>
      </c>
      <c r="D123" t="s">
        <v>270</v>
      </c>
      <c r="E123" t="s">
        <v>271</v>
      </c>
      <c r="F123" t="s">
        <v>12</v>
      </c>
      <c r="G123">
        <v>150000000</v>
      </c>
      <c r="H123">
        <v>2008</v>
      </c>
      <c r="I123">
        <v>6.7</v>
      </c>
    </row>
    <row r="124" spans="1:9" x14ac:dyDescent="0.25">
      <c r="A124" t="s">
        <v>272</v>
      </c>
      <c r="B124">
        <v>105</v>
      </c>
      <c r="C124">
        <v>177243721</v>
      </c>
      <c r="D124" t="s">
        <v>264</v>
      </c>
      <c r="E124" t="s">
        <v>273</v>
      </c>
      <c r="F124" t="s">
        <v>12</v>
      </c>
      <c r="G124">
        <v>150000000</v>
      </c>
      <c r="H124">
        <v>2009</v>
      </c>
      <c r="I124">
        <v>5.9</v>
      </c>
    </row>
    <row r="125" spans="1:9" x14ac:dyDescent="0.25">
      <c r="A125" t="s">
        <v>274</v>
      </c>
      <c r="B125">
        <v>119</v>
      </c>
      <c r="C125">
        <v>179883016</v>
      </c>
      <c r="D125" t="s">
        <v>90</v>
      </c>
      <c r="E125" t="s">
        <v>275</v>
      </c>
      <c r="F125" t="s">
        <v>12</v>
      </c>
      <c r="G125">
        <v>150000000</v>
      </c>
      <c r="H125">
        <v>2009</v>
      </c>
      <c r="I125">
        <v>6.7</v>
      </c>
    </row>
    <row r="126" spans="1:9" x14ac:dyDescent="0.25">
      <c r="A126" t="s">
        <v>144</v>
      </c>
      <c r="B126">
        <v>129</v>
      </c>
      <c r="C126">
        <v>139259759</v>
      </c>
      <c r="D126" t="s">
        <v>216</v>
      </c>
      <c r="E126" t="s">
        <v>276</v>
      </c>
      <c r="F126" t="s">
        <v>12</v>
      </c>
      <c r="G126">
        <v>150000000</v>
      </c>
      <c r="H126">
        <v>2003</v>
      </c>
      <c r="I126">
        <v>6.7</v>
      </c>
    </row>
    <row r="127" spans="1:9" x14ac:dyDescent="0.25">
      <c r="A127" t="s">
        <v>277</v>
      </c>
      <c r="B127">
        <v>102</v>
      </c>
      <c r="C127">
        <v>400736600</v>
      </c>
      <c r="D127" t="s">
        <v>278</v>
      </c>
      <c r="E127" t="s">
        <v>279</v>
      </c>
      <c r="F127" t="s">
        <v>12</v>
      </c>
      <c r="G127">
        <v>150000000</v>
      </c>
      <c r="H127">
        <v>2013</v>
      </c>
      <c r="I127">
        <v>7.6</v>
      </c>
    </row>
    <row r="128" spans="1:9" x14ac:dyDescent="0.25">
      <c r="A128" t="s">
        <v>144</v>
      </c>
      <c r="B128">
        <v>138</v>
      </c>
      <c r="C128">
        <v>281492479</v>
      </c>
      <c r="D128" t="s">
        <v>216</v>
      </c>
      <c r="E128" t="s">
        <v>280</v>
      </c>
      <c r="F128" t="s">
        <v>12</v>
      </c>
      <c r="G128">
        <v>150000000</v>
      </c>
      <c r="H128">
        <v>2003</v>
      </c>
      <c r="I128">
        <v>7.2</v>
      </c>
    </row>
    <row r="129" spans="1:9" x14ac:dyDescent="0.25">
      <c r="A129" t="s">
        <v>248</v>
      </c>
      <c r="B129">
        <v>112</v>
      </c>
      <c r="C129">
        <v>206360018</v>
      </c>
      <c r="D129" t="s">
        <v>14</v>
      </c>
      <c r="E129" t="s">
        <v>281</v>
      </c>
      <c r="F129" t="s">
        <v>12</v>
      </c>
      <c r="G129">
        <v>170000000</v>
      </c>
      <c r="H129">
        <v>2013</v>
      </c>
      <c r="I129">
        <v>7.1</v>
      </c>
    </row>
    <row r="130" spans="1:9" x14ac:dyDescent="0.25">
      <c r="A130" t="s">
        <v>282</v>
      </c>
      <c r="B130">
        <v>120</v>
      </c>
      <c r="C130">
        <v>153629485</v>
      </c>
      <c r="D130" t="s">
        <v>78</v>
      </c>
      <c r="E130" t="s">
        <v>283</v>
      </c>
      <c r="F130" t="s">
        <v>12</v>
      </c>
      <c r="G130">
        <v>150000000</v>
      </c>
      <c r="H130">
        <v>2015</v>
      </c>
      <c r="I130">
        <v>8.1</v>
      </c>
    </row>
    <row r="131" spans="1:9" x14ac:dyDescent="0.25">
      <c r="A131" t="s">
        <v>284</v>
      </c>
      <c r="B131">
        <v>146</v>
      </c>
      <c r="C131">
        <v>133375846</v>
      </c>
      <c r="D131" t="s">
        <v>285</v>
      </c>
      <c r="E131" t="s">
        <v>286</v>
      </c>
      <c r="F131" t="s">
        <v>12</v>
      </c>
      <c r="G131">
        <v>150000000</v>
      </c>
      <c r="H131">
        <v>2009</v>
      </c>
      <c r="I131">
        <v>6.7</v>
      </c>
    </row>
    <row r="132" spans="1:9" x14ac:dyDescent="0.25">
      <c r="A132" t="s">
        <v>287</v>
      </c>
      <c r="B132">
        <v>115</v>
      </c>
      <c r="C132">
        <v>181015141</v>
      </c>
      <c r="D132" t="s">
        <v>14</v>
      </c>
      <c r="E132" t="s">
        <v>288</v>
      </c>
      <c r="F132" t="s">
        <v>12</v>
      </c>
      <c r="G132">
        <v>150000000</v>
      </c>
      <c r="H132">
        <v>2011</v>
      </c>
      <c r="I132">
        <v>7</v>
      </c>
    </row>
    <row r="133" spans="1:9" x14ac:dyDescent="0.25">
      <c r="A133" t="s">
        <v>289</v>
      </c>
      <c r="B133">
        <v>96</v>
      </c>
      <c r="C133">
        <v>114053579</v>
      </c>
      <c r="D133" t="s">
        <v>290</v>
      </c>
      <c r="E133" t="s">
        <v>291</v>
      </c>
      <c r="F133" t="s">
        <v>12</v>
      </c>
      <c r="G133">
        <v>150000000</v>
      </c>
      <c r="H133">
        <v>2008</v>
      </c>
      <c r="I133">
        <v>6.9</v>
      </c>
    </row>
    <row r="134" spans="1:9" x14ac:dyDescent="0.25">
      <c r="A134" t="s">
        <v>292</v>
      </c>
      <c r="B134">
        <v>88</v>
      </c>
      <c r="C134">
        <v>119420252</v>
      </c>
      <c r="D134" t="s">
        <v>293</v>
      </c>
      <c r="E134" t="s">
        <v>294</v>
      </c>
      <c r="F134" t="s">
        <v>12</v>
      </c>
      <c r="G134">
        <v>150000000</v>
      </c>
      <c r="H134">
        <v>2009</v>
      </c>
      <c r="I134">
        <v>5.0999999999999996</v>
      </c>
    </row>
    <row r="135" spans="1:9" x14ac:dyDescent="0.25">
      <c r="A135" t="s">
        <v>295</v>
      </c>
      <c r="B135">
        <v>99</v>
      </c>
      <c r="C135">
        <v>83640426</v>
      </c>
      <c r="D135" t="s">
        <v>14</v>
      </c>
      <c r="E135" t="s">
        <v>296</v>
      </c>
      <c r="F135" t="s">
        <v>12</v>
      </c>
      <c r="G135">
        <v>150000000</v>
      </c>
      <c r="H135">
        <v>2012</v>
      </c>
      <c r="I135">
        <v>5.8</v>
      </c>
    </row>
    <row r="136" spans="1:9" x14ac:dyDescent="0.25">
      <c r="A136" t="s">
        <v>87</v>
      </c>
      <c r="B136">
        <v>113</v>
      </c>
      <c r="C136">
        <v>79711678</v>
      </c>
      <c r="D136" t="s">
        <v>297</v>
      </c>
      <c r="E136" t="s">
        <v>298</v>
      </c>
      <c r="F136" t="s">
        <v>12</v>
      </c>
      <c r="G136">
        <v>100000000</v>
      </c>
      <c r="H136">
        <v>2012</v>
      </c>
      <c r="I136">
        <v>6.2</v>
      </c>
    </row>
    <row r="137" spans="1:9" x14ac:dyDescent="0.25">
      <c r="A137" t="s">
        <v>299</v>
      </c>
      <c r="B137">
        <v>131</v>
      </c>
      <c r="C137">
        <v>195000874</v>
      </c>
      <c r="D137" t="s">
        <v>17</v>
      </c>
      <c r="E137" t="s">
        <v>300</v>
      </c>
      <c r="F137" t="s">
        <v>12</v>
      </c>
      <c r="G137">
        <v>150000000</v>
      </c>
      <c r="H137">
        <v>2015</v>
      </c>
      <c r="I137">
        <v>7.4</v>
      </c>
    </row>
    <row r="138" spans="1:9" x14ac:dyDescent="0.25">
      <c r="A138" t="s">
        <v>301</v>
      </c>
      <c r="B138">
        <v>119</v>
      </c>
      <c r="C138">
        <v>61937495</v>
      </c>
      <c r="D138" t="s">
        <v>302</v>
      </c>
      <c r="E138" t="s">
        <v>303</v>
      </c>
      <c r="F138" t="s">
        <v>12</v>
      </c>
      <c r="G138">
        <v>150000000</v>
      </c>
      <c r="H138">
        <v>2010</v>
      </c>
      <c r="I138">
        <v>5.8</v>
      </c>
    </row>
    <row r="139" spans="1:9" x14ac:dyDescent="0.25">
      <c r="A139" t="s">
        <v>304</v>
      </c>
      <c r="B139">
        <v>91</v>
      </c>
      <c r="C139">
        <v>126597121</v>
      </c>
      <c r="D139" t="s">
        <v>152</v>
      </c>
      <c r="E139" t="s">
        <v>305</v>
      </c>
      <c r="F139" t="s">
        <v>12</v>
      </c>
      <c r="G139">
        <v>150000000</v>
      </c>
      <c r="H139">
        <v>2007</v>
      </c>
      <c r="I139">
        <v>6.2</v>
      </c>
    </row>
    <row r="140" spans="1:9" x14ac:dyDescent="0.25">
      <c r="A140" t="s">
        <v>306</v>
      </c>
      <c r="B140">
        <v>90</v>
      </c>
      <c r="C140">
        <v>165230261</v>
      </c>
      <c r="D140" t="s">
        <v>270</v>
      </c>
      <c r="E140" t="s">
        <v>307</v>
      </c>
      <c r="F140" t="s">
        <v>12</v>
      </c>
      <c r="G140">
        <v>150000000</v>
      </c>
      <c r="H140">
        <v>2011</v>
      </c>
      <c r="I140">
        <v>7.3</v>
      </c>
    </row>
    <row r="141" spans="1:9" x14ac:dyDescent="0.25">
      <c r="A141" t="s">
        <v>308</v>
      </c>
      <c r="B141">
        <v>103</v>
      </c>
      <c r="C141">
        <v>131564731</v>
      </c>
      <c r="D141" t="s">
        <v>51</v>
      </c>
      <c r="E141" t="s">
        <v>309</v>
      </c>
      <c r="F141" t="s">
        <v>12</v>
      </c>
      <c r="G141">
        <v>150000000</v>
      </c>
      <c r="H141">
        <v>2010</v>
      </c>
      <c r="I141">
        <v>4.2</v>
      </c>
    </row>
    <row r="142" spans="1:9" x14ac:dyDescent="0.25">
      <c r="A142" t="s">
        <v>117</v>
      </c>
      <c r="B142">
        <v>124</v>
      </c>
      <c r="C142">
        <v>133382309</v>
      </c>
      <c r="D142" t="s">
        <v>17</v>
      </c>
      <c r="E142" t="s">
        <v>310</v>
      </c>
      <c r="F142" t="s">
        <v>12</v>
      </c>
      <c r="G142">
        <v>150000000</v>
      </c>
      <c r="H142">
        <v>2006</v>
      </c>
      <c r="I142">
        <v>6.9</v>
      </c>
    </row>
    <row r="143" spans="1:9" x14ac:dyDescent="0.25">
      <c r="A143" t="s">
        <v>139</v>
      </c>
      <c r="B143">
        <v>131</v>
      </c>
      <c r="C143">
        <v>73103784</v>
      </c>
      <c r="D143" t="s">
        <v>311</v>
      </c>
      <c r="E143" t="s">
        <v>312</v>
      </c>
      <c r="F143" t="s">
        <v>12</v>
      </c>
      <c r="G143">
        <v>150000000</v>
      </c>
      <c r="H143">
        <v>2013</v>
      </c>
      <c r="I143">
        <v>6.4</v>
      </c>
    </row>
    <row r="144" spans="1:9" x14ac:dyDescent="0.25">
      <c r="A144" t="s">
        <v>313</v>
      </c>
      <c r="B144">
        <v>88</v>
      </c>
      <c r="C144">
        <v>21379315</v>
      </c>
      <c r="D144" t="s">
        <v>155</v>
      </c>
      <c r="E144" t="s">
        <v>314</v>
      </c>
      <c r="F144" t="s">
        <v>12</v>
      </c>
      <c r="G144">
        <v>150000000</v>
      </c>
      <c r="H144">
        <v>2011</v>
      </c>
      <c r="I144">
        <v>5.4</v>
      </c>
    </row>
    <row r="145" spans="1:9" x14ac:dyDescent="0.25">
      <c r="A145" t="s">
        <v>315</v>
      </c>
      <c r="B145">
        <v>85</v>
      </c>
      <c r="C145">
        <v>64459316</v>
      </c>
      <c r="D145" t="s">
        <v>152</v>
      </c>
      <c r="E145" t="s">
        <v>316</v>
      </c>
      <c r="F145" t="s">
        <v>12</v>
      </c>
      <c r="G145">
        <v>149000000</v>
      </c>
      <c r="H145">
        <v>2006</v>
      </c>
      <c r="I145">
        <v>6.7</v>
      </c>
    </row>
    <row r="146" spans="1:9" x14ac:dyDescent="0.25">
      <c r="A146" t="s">
        <v>317</v>
      </c>
      <c r="B146">
        <v>111</v>
      </c>
      <c r="C146">
        <v>34964818</v>
      </c>
      <c r="D146" t="s">
        <v>69</v>
      </c>
      <c r="E146" t="s">
        <v>318</v>
      </c>
      <c r="F146" t="s">
        <v>12</v>
      </c>
      <c r="G146">
        <v>150000000</v>
      </c>
      <c r="H146">
        <v>2015</v>
      </c>
      <c r="I146">
        <v>5.8</v>
      </c>
    </row>
    <row r="147" spans="1:9" x14ac:dyDescent="0.25">
      <c r="A147" t="s">
        <v>319</v>
      </c>
      <c r="B147">
        <v>92</v>
      </c>
      <c r="C147">
        <v>111505642</v>
      </c>
      <c r="D147" t="s">
        <v>208</v>
      </c>
      <c r="E147" t="s">
        <v>320</v>
      </c>
      <c r="F147" t="s">
        <v>12</v>
      </c>
      <c r="G147">
        <v>145000000</v>
      </c>
      <c r="H147">
        <v>2014</v>
      </c>
      <c r="I147">
        <v>6.9</v>
      </c>
    </row>
    <row r="148" spans="1:9" x14ac:dyDescent="0.25">
      <c r="A148" t="s">
        <v>239</v>
      </c>
      <c r="B148">
        <v>196</v>
      </c>
      <c r="C148">
        <v>133228348</v>
      </c>
      <c r="D148" t="s">
        <v>321</v>
      </c>
      <c r="E148" t="s">
        <v>322</v>
      </c>
      <c r="F148" t="s">
        <v>12</v>
      </c>
      <c r="G148">
        <v>175000000</v>
      </c>
      <c r="H148">
        <v>2004</v>
      </c>
      <c r="I148">
        <v>7.2</v>
      </c>
    </row>
    <row r="149" spans="1:9" x14ac:dyDescent="0.25">
      <c r="A149" t="s">
        <v>269</v>
      </c>
      <c r="B149">
        <v>93</v>
      </c>
      <c r="C149">
        <v>216366733</v>
      </c>
      <c r="D149" t="s">
        <v>152</v>
      </c>
      <c r="E149" t="s">
        <v>323</v>
      </c>
      <c r="F149" t="s">
        <v>12</v>
      </c>
      <c r="G149">
        <v>145000000</v>
      </c>
      <c r="H149">
        <v>2012</v>
      </c>
      <c r="I149">
        <v>6.9</v>
      </c>
    </row>
    <row r="150" spans="1:9" x14ac:dyDescent="0.25">
      <c r="A150" t="s">
        <v>324</v>
      </c>
      <c r="B150">
        <v>133</v>
      </c>
      <c r="C150">
        <v>160201106</v>
      </c>
      <c r="D150" t="s">
        <v>17</v>
      </c>
      <c r="E150" t="s">
        <v>325</v>
      </c>
      <c r="F150" t="s">
        <v>12</v>
      </c>
      <c r="G150">
        <v>142000000</v>
      </c>
      <c r="H150">
        <v>2002</v>
      </c>
      <c r="I150">
        <v>6.1</v>
      </c>
    </row>
    <row r="151" spans="1:9" x14ac:dyDescent="0.25">
      <c r="A151" t="s">
        <v>326</v>
      </c>
      <c r="B151">
        <v>116</v>
      </c>
      <c r="C151">
        <v>118099659</v>
      </c>
      <c r="D151" t="s">
        <v>327</v>
      </c>
      <c r="E151" t="s">
        <v>328</v>
      </c>
      <c r="F151" t="s">
        <v>12</v>
      </c>
      <c r="G151">
        <v>144000000</v>
      </c>
      <c r="H151">
        <v>2016</v>
      </c>
      <c r="I151">
        <v>5.5</v>
      </c>
    </row>
    <row r="152" spans="1:9" x14ac:dyDescent="0.25">
      <c r="A152" t="s">
        <v>95</v>
      </c>
      <c r="B152">
        <v>153</v>
      </c>
      <c r="C152">
        <v>201573391</v>
      </c>
      <c r="D152" t="s">
        <v>78</v>
      </c>
      <c r="E152" t="s">
        <v>329</v>
      </c>
      <c r="F152" t="s">
        <v>12</v>
      </c>
      <c r="G152">
        <v>140000000</v>
      </c>
      <c r="H152">
        <v>1998</v>
      </c>
      <c r="I152">
        <v>6.6</v>
      </c>
    </row>
    <row r="153" spans="1:9" x14ac:dyDescent="0.25">
      <c r="A153" t="s">
        <v>56</v>
      </c>
      <c r="B153">
        <v>88</v>
      </c>
      <c r="C153">
        <v>190418803</v>
      </c>
      <c r="D153" t="s">
        <v>330</v>
      </c>
      <c r="E153" t="s">
        <v>331</v>
      </c>
      <c r="F153" t="s">
        <v>12</v>
      </c>
      <c r="G153">
        <v>140000000</v>
      </c>
      <c r="H153">
        <v>2002</v>
      </c>
      <c r="I153">
        <v>6.1</v>
      </c>
    </row>
    <row r="154" spans="1:9" x14ac:dyDescent="0.25">
      <c r="A154" t="s">
        <v>141</v>
      </c>
      <c r="B154">
        <v>115</v>
      </c>
      <c r="C154">
        <v>82161969</v>
      </c>
      <c r="D154" t="s">
        <v>332</v>
      </c>
      <c r="E154" t="s">
        <v>333</v>
      </c>
      <c r="F154" t="s">
        <v>12</v>
      </c>
      <c r="G154">
        <v>150000000</v>
      </c>
      <c r="H154">
        <v>2007</v>
      </c>
      <c r="I154">
        <v>6.3</v>
      </c>
    </row>
    <row r="155" spans="1:9" x14ac:dyDescent="0.25">
      <c r="A155" t="s">
        <v>334</v>
      </c>
      <c r="B155">
        <v>95</v>
      </c>
      <c r="C155">
        <v>143523463</v>
      </c>
      <c r="D155" t="s">
        <v>270</v>
      </c>
      <c r="E155" t="s">
        <v>335</v>
      </c>
      <c r="F155" t="s">
        <v>12</v>
      </c>
      <c r="G155">
        <v>145000000</v>
      </c>
      <c r="H155">
        <v>2016</v>
      </c>
      <c r="I155">
        <v>7.2</v>
      </c>
    </row>
    <row r="156" spans="1:9" x14ac:dyDescent="0.25">
      <c r="A156" t="s">
        <v>201</v>
      </c>
      <c r="B156">
        <v>133</v>
      </c>
      <c r="C156">
        <v>209364921</v>
      </c>
      <c r="D156" t="s">
        <v>17</v>
      </c>
      <c r="E156" t="s">
        <v>336</v>
      </c>
      <c r="F156" t="s">
        <v>12</v>
      </c>
      <c r="G156">
        <v>145000000</v>
      </c>
      <c r="H156">
        <v>2011</v>
      </c>
      <c r="I156">
        <v>7.4</v>
      </c>
    </row>
    <row r="157" spans="1:9" x14ac:dyDescent="0.25">
      <c r="A157" t="s">
        <v>337</v>
      </c>
      <c r="B157">
        <v>97</v>
      </c>
      <c r="C157">
        <v>103400692</v>
      </c>
      <c r="D157" t="s">
        <v>210</v>
      </c>
      <c r="E157" t="s">
        <v>338</v>
      </c>
      <c r="F157" t="s">
        <v>12</v>
      </c>
      <c r="G157">
        <v>145000000</v>
      </c>
      <c r="H157">
        <v>2012</v>
      </c>
      <c r="I157">
        <v>7.3</v>
      </c>
    </row>
    <row r="158" spans="1:9" x14ac:dyDescent="0.25">
      <c r="A158" t="s">
        <v>339</v>
      </c>
      <c r="B158">
        <v>90</v>
      </c>
      <c r="C158">
        <v>110332737</v>
      </c>
      <c r="D158" t="s">
        <v>340</v>
      </c>
      <c r="E158" t="s">
        <v>341</v>
      </c>
      <c r="F158" t="s">
        <v>12</v>
      </c>
      <c r="G158">
        <v>100000000</v>
      </c>
      <c r="H158">
        <v>2005</v>
      </c>
      <c r="I158">
        <v>6.1</v>
      </c>
    </row>
    <row r="159" spans="1:9" x14ac:dyDescent="0.25">
      <c r="A159" t="s">
        <v>342</v>
      </c>
      <c r="B159">
        <v>154</v>
      </c>
      <c r="C159">
        <v>111110575</v>
      </c>
      <c r="D159" t="s">
        <v>343</v>
      </c>
      <c r="E159" t="s">
        <v>344</v>
      </c>
      <c r="F159" t="s">
        <v>12</v>
      </c>
      <c r="G159">
        <v>140000000</v>
      </c>
      <c r="H159">
        <v>2003</v>
      </c>
      <c r="I159">
        <v>7.7</v>
      </c>
    </row>
    <row r="160" spans="1:9" x14ac:dyDescent="0.25">
      <c r="A160" t="s">
        <v>64</v>
      </c>
      <c r="B160">
        <v>150</v>
      </c>
      <c r="C160">
        <v>65007045</v>
      </c>
      <c r="D160" t="s">
        <v>345</v>
      </c>
      <c r="E160" t="s">
        <v>346</v>
      </c>
      <c r="F160" t="s">
        <v>12</v>
      </c>
      <c r="G160">
        <v>140000000</v>
      </c>
      <c r="H160">
        <v>2014</v>
      </c>
      <c r="I160">
        <v>6.1</v>
      </c>
    </row>
    <row r="161" spans="1:9" x14ac:dyDescent="0.25">
      <c r="A161" t="s">
        <v>117</v>
      </c>
      <c r="B161">
        <v>127</v>
      </c>
      <c r="C161">
        <v>257704099</v>
      </c>
      <c r="D161" t="s">
        <v>26</v>
      </c>
      <c r="E161" t="s">
        <v>347</v>
      </c>
      <c r="F161" t="s">
        <v>12</v>
      </c>
      <c r="G161">
        <v>150000000</v>
      </c>
      <c r="H161">
        <v>2009</v>
      </c>
      <c r="I161">
        <v>8</v>
      </c>
    </row>
    <row r="162" spans="1:9" x14ac:dyDescent="0.25">
      <c r="A162" t="s">
        <v>28</v>
      </c>
      <c r="B162">
        <v>121</v>
      </c>
      <c r="C162">
        <v>403706375</v>
      </c>
      <c r="D162" t="s">
        <v>83</v>
      </c>
      <c r="E162" t="s">
        <v>348</v>
      </c>
      <c r="F162" t="s">
        <v>12</v>
      </c>
      <c r="G162">
        <v>139000000</v>
      </c>
      <c r="H162">
        <v>2002</v>
      </c>
      <c r="I162">
        <v>7.3</v>
      </c>
    </row>
    <row r="163" spans="1:9" x14ac:dyDescent="0.25">
      <c r="A163" t="s">
        <v>213</v>
      </c>
      <c r="B163">
        <v>102</v>
      </c>
      <c r="C163">
        <v>176997107</v>
      </c>
      <c r="D163" t="s">
        <v>349</v>
      </c>
      <c r="E163" t="s">
        <v>350</v>
      </c>
      <c r="F163" t="s">
        <v>12</v>
      </c>
      <c r="G163">
        <v>145000000</v>
      </c>
      <c r="H163">
        <v>2014</v>
      </c>
      <c r="I163">
        <v>7.9</v>
      </c>
    </row>
    <row r="164" spans="1:9" x14ac:dyDescent="0.25">
      <c r="A164" t="s">
        <v>351</v>
      </c>
      <c r="B164">
        <v>126</v>
      </c>
      <c r="C164">
        <v>31141074</v>
      </c>
      <c r="D164" t="s">
        <v>14</v>
      </c>
      <c r="E164" t="s">
        <v>352</v>
      </c>
      <c r="F164" t="s">
        <v>12</v>
      </c>
      <c r="G164">
        <v>140000000</v>
      </c>
      <c r="H164">
        <v>2016</v>
      </c>
      <c r="I164">
        <v>5.5</v>
      </c>
    </row>
    <row r="165" spans="1:9" x14ac:dyDescent="0.25">
      <c r="A165" t="s">
        <v>164</v>
      </c>
      <c r="B165">
        <v>121</v>
      </c>
      <c r="C165">
        <v>31704416</v>
      </c>
      <c r="D165" t="s">
        <v>78</v>
      </c>
      <c r="E165" t="s">
        <v>353</v>
      </c>
      <c r="F165" t="s">
        <v>12</v>
      </c>
      <c r="G165">
        <v>135000000</v>
      </c>
      <c r="H165">
        <v>2005</v>
      </c>
      <c r="I165">
        <v>5</v>
      </c>
    </row>
    <row r="166" spans="1:9" x14ac:dyDescent="0.25">
      <c r="A166" t="s">
        <v>39</v>
      </c>
      <c r="B166">
        <v>215</v>
      </c>
      <c r="C166">
        <v>107503316</v>
      </c>
      <c r="D166" t="s">
        <v>354</v>
      </c>
      <c r="E166" t="s">
        <v>355</v>
      </c>
      <c r="F166" t="s">
        <v>12</v>
      </c>
      <c r="G166">
        <v>130000000</v>
      </c>
      <c r="H166">
        <v>2009</v>
      </c>
      <c r="I166">
        <v>7.7</v>
      </c>
    </row>
    <row r="167" spans="1:9" x14ac:dyDescent="0.25">
      <c r="A167" t="s">
        <v>356</v>
      </c>
      <c r="B167">
        <v>127</v>
      </c>
      <c r="C167">
        <v>129734803</v>
      </c>
      <c r="D167" t="s">
        <v>112</v>
      </c>
      <c r="E167" t="s">
        <v>357</v>
      </c>
      <c r="F167" t="s">
        <v>12</v>
      </c>
      <c r="G167">
        <v>140000000</v>
      </c>
      <c r="H167">
        <v>1998</v>
      </c>
      <c r="I167">
        <v>6.6</v>
      </c>
    </row>
    <row r="168" spans="1:9" x14ac:dyDescent="0.25">
      <c r="A168" t="s">
        <v>358</v>
      </c>
      <c r="B168">
        <v>138</v>
      </c>
      <c r="C168">
        <v>132122995</v>
      </c>
      <c r="D168" t="s">
        <v>216</v>
      </c>
      <c r="E168" t="s">
        <v>359</v>
      </c>
      <c r="F168" t="s">
        <v>12</v>
      </c>
      <c r="G168">
        <v>137000000</v>
      </c>
      <c r="H168">
        <v>2003</v>
      </c>
      <c r="I168">
        <v>5.7</v>
      </c>
    </row>
    <row r="169" spans="1:9" x14ac:dyDescent="0.25">
      <c r="A169" t="s">
        <v>360</v>
      </c>
      <c r="B169">
        <v>122</v>
      </c>
      <c r="C169">
        <v>122512052</v>
      </c>
      <c r="D169" t="s">
        <v>78</v>
      </c>
      <c r="E169" t="s">
        <v>361</v>
      </c>
      <c r="F169" t="s">
        <v>12</v>
      </c>
      <c r="G169">
        <v>130000000</v>
      </c>
      <c r="H169">
        <v>2013</v>
      </c>
      <c r="I169">
        <v>5.8</v>
      </c>
    </row>
    <row r="170" spans="1:9" x14ac:dyDescent="0.25">
      <c r="A170" t="s">
        <v>362</v>
      </c>
      <c r="B170">
        <v>124</v>
      </c>
      <c r="C170">
        <v>68642452</v>
      </c>
      <c r="D170" t="s">
        <v>363</v>
      </c>
      <c r="E170" t="s">
        <v>364</v>
      </c>
      <c r="F170" t="s">
        <v>12</v>
      </c>
      <c r="G170">
        <v>130000000</v>
      </c>
      <c r="H170">
        <v>2005</v>
      </c>
      <c r="I170">
        <v>6</v>
      </c>
    </row>
    <row r="171" spans="1:9" x14ac:dyDescent="0.25">
      <c r="A171" t="s">
        <v>365</v>
      </c>
      <c r="B171">
        <v>106</v>
      </c>
      <c r="C171">
        <v>32131830</v>
      </c>
      <c r="D171" t="s">
        <v>366</v>
      </c>
      <c r="E171" t="s">
        <v>367</v>
      </c>
      <c r="F171" t="s">
        <v>12</v>
      </c>
      <c r="G171">
        <v>137000000</v>
      </c>
      <c r="H171">
        <v>2001</v>
      </c>
      <c r="I171">
        <v>6.4</v>
      </c>
    </row>
    <row r="172" spans="1:9" x14ac:dyDescent="0.25">
      <c r="A172" t="s">
        <v>301</v>
      </c>
      <c r="B172">
        <v>124</v>
      </c>
      <c r="C172">
        <v>176636816</v>
      </c>
      <c r="D172" t="s">
        <v>26</v>
      </c>
      <c r="E172" t="s">
        <v>368</v>
      </c>
      <c r="F172" t="s">
        <v>12</v>
      </c>
      <c r="G172">
        <v>140000000</v>
      </c>
      <c r="H172">
        <v>2011</v>
      </c>
      <c r="I172">
        <v>6.9</v>
      </c>
    </row>
    <row r="173" spans="1:9" x14ac:dyDescent="0.25">
      <c r="A173" t="s">
        <v>250</v>
      </c>
      <c r="B173">
        <v>128</v>
      </c>
      <c r="C173">
        <v>126930660</v>
      </c>
      <c r="D173" t="s">
        <v>17</v>
      </c>
      <c r="E173" t="s">
        <v>369</v>
      </c>
      <c r="F173" t="s">
        <v>12</v>
      </c>
      <c r="G173">
        <v>135000000</v>
      </c>
      <c r="H173">
        <v>1999</v>
      </c>
      <c r="I173">
        <v>6.4</v>
      </c>
    </row>
    <row r="174" spans="1:9" x14ac:dyDescent="0.25">
      <c r="A174" t="s">
        <v>370</v>
      </c>
      <c r="B174">
        <v>138</v>
      </c>
      <c r="C174">
        <v>93926386</v>
      </c>
      <c r="D174" t="s">
        <v>371</v>
      </c>
      <c r="E174" t="s">
        <v>372</v>
      </c>
      <c r="F174" t="s">
        <v>12</v>
      </c>
      <c r="G174">
        <v>150000000</v>
      </c>
      <c r="H174">
        <v>2003</v>
      </c>
      <c r="I174">
        <v>7.4</v>
      </c>
    </row>
    <row r="175" spans="1:9" x14ac:dyDescent="0.25">
      <c r="A175" t="s">
        <v>373</v>
      </c>
      <c r="B175">
        <v>115</v>
      </c>
      <c r="C175">
        <v>292298923</v>
      </c>
      <c r="D175" t="s">
        <v>374</v>
      </c>
      <c r="E175" t="s">
        <v>375</v>
      </c>
      <c r="F175" t="s">
        <v>12</v>
      </c>
      <c r="G175">
        <v>120000000</v>
      </c>
      <c r="H175">
        <v>2012</v>
      </c>
      <c r="I175">
        <v>5.5</v>
      </c>
    </row>
    <row r="176" spans="1:9" x14ac:dyDescent="0.25">
      <c r="A176" t="s">
        <v>282</v>
      </c>
      <c r="B176">
        <v>100</v>
      </c>
      <c r="C176">
        <v>63992328</v>
      </c>
      <c r="D176" t="s">
        <v>376</v>
      </c>
      <c r="E176" t="s">
        <v>377</v>
      </c>
      <c r="F176" t="s">
        <v>12</v>
      </c>
      <c r="G176">
        <v>135000000</v>
      </c>
      <c r="H176">
        <v>2011</v>
      </c>
      <c r="I176">
        <v>5.9</v>
      </c>
    </row>
    <row r="177" spans="1:9" x14ac:dyDescent="0.25">
      <c r="A177" t="s">
        <v>378</v>
      </c>
      <c r="B177">
        <v>135</v>
      </c>
      <c r="C177">
        <v>134518390</v>
      </c>
      <c r="D177" t="s">
        <v>26</v>
      </c>
      <c r="E177" t="s">
        <v>379</v>
      </c>
      <c r="F177" t="s">
        <v>12</v>
      </c>
      <c r="G177">
        <v>150000000</v>
      </c>
      <c r="H177">
        <v>2008</v>
      </c>
      <c r="I177">
        <v>6.8</v>
      </c>
    </row>
    <row r="178" spans="1:9" x14ac:dyDescent="0.25">
      <c r="B178">
        <v>60</v>
      </c>
      <c r="D178" t="s">
        <v>380</v>
      </c>
      <c r="E178" t="s">
        <v>381</v>
      </c>
      <c r="F178" t="s">
        <v>12</v>
      </c>
      <c r="G178">
        <v>1500000</v>
      </c>
      <c r="I178">
        <v>7.5</v>
      </c>
    </row>
    <row r="179" spans="1:9" x14ac:dyDescent="0.25">
      <c r="A179" t="s">
        <v>127</v>
      </c>
      <c r="B179">
        <v>117</v>
      </c>
      <c r="C179">
        <v>52792307</v>
      </c>
      <c r="D179" t="s">
        <v>69</v>
      </c>
      <c r="E179" t="s">
        <v>382</v>
      </c>
      <c r="F179" t="s">
        <v>12</v>
      </c>
      <c r="G179">
        <v>140000000</v>
      </c>
      <c r="H179">
        <v>2016</v>
      </c>
      <c r="I179">
        <v>6.8</v>
      </c>
    </row>
    <row r="180" spans="1:9" x14ac:dyDescent="0.25">
      <c r="A180" t="s">
        <v>383</v>
      </c>
      <c r="B180">
        <v>156</v>
      </c>
      <c r="C180">
        <v>183635922</v>
      </c>
      <c r="D180" t="s">
        <v>384</v>
      </c>
      <c r="E180" t="s">
        <v>385</v>
      </c>
      <c r="F180" t="s">
        <v>12</v>
      </c>
      <c r="G180">
        <v>135000000</v>
      </c>
      <c r="H180">
        <v>2015</v>
      </c>
      <c r="I180">
        <v>8.1</v>
      </c>
    </row>
    <row r="181" spans="1:9" x14ac:dyDescent="0.25">
      <c r="A181" t="s">
        <v>386</v>
      </c>
      <c r="B181">
        <v>96</v>
      </c>
      <c r="C181">
        <v>83024900</v>
      </c>
      <c r="D181" t="s">
        <v>103</v>
      </c>
      <c r="E181" t="s">
        <v>387</v>
      </c>
      <c r="F181" t="s">
        <v>12</v>
      </c>
      <c r="G181">
        <v>135000000</v>
      </c>
      <c r="H181">
        <v>2013</v>
      </c>
      <c r="I181">
        <v>6.5</v>
      </c>
    </row>
    <row r="182" spans="1:9" x14ac:dyDescent="0.25">
      <c r="A182" t="s">
        <v>13</v>
      </c>
      <c r="B182">
        <v>107</v>
      </c>
      <c r="C182">
        <v>123207194</v>
      </c>
      <c r="D182" t="s">
        <v>388</v>
      </c>
      <c r="E182" t="s">
        <v>389</v>
      </c>
      <c r="F182" t="s">
        <v>12</v>
      </c>
      <c r="G182">
        <v>135000000</v>
      </c>
      <c r="H182">
        <v>2011</v>
      </c>
      <c r="I182">
        <v>7.2</v>
      </c>
    </row>
    <row r="183" spans="1:9" x14ac:dyDescent="0.25">
      <c r="A183" t="s">
        <v>269</v>
      </c>
      <c r="B183">
        <v>92</v>
      </c>
      <c r="C183">
        <v>83348920</v>
      </c>
      <c r="D183" t="s">
        <v>152</v>
      </c>
      <c r="E183" t="s">
        <v>390</v>
      </c>
      <c r="F183" t="s">
        <v>12</v>
      </c>
      <c r="G183">
        <v>132000000</v>
      </c>
      <c r="H183">
        <v>2014</v>
      </c>
      <c r="I183">
        <v>6.7</v>
      </c>
    </row>
    <row r="184" spans="1:9" x14ac:dyDescent="0.25">
      <c r="A184" t="s">
        <v>391</v>
      </c>
      <c r="B184">
        <v>115</v>
      </c>
      <c r="C184">
        <v>227137090</v>
      </c>
      <c r="D184" t="s">
        <v>392</v>
      </c>
      <c r="E184" t="s">
        <v>393</v>
      </c>
      <c r="F184" t="s">
        <v>12</v>
      </c>
      <c r="G184">
        <v>110000000</v>
      </c>
      <c r="H184">
        <v>2007</v>
      </c>
      <c r="I184">
        <v>8.1</v>
      </c>
    </row>
    <row r="185" spans="1:9" x14ac:dyDescent="0.25">
      <c r="A185" t="s">
        <v>394</v>
      </c>
      <c r="B185">
        <v>92</v>
      </c>
      <c r="C185">
        <v>215395021</v>
      </c>
      <c r="D185" t="s">
        <v>270</v>
      </c>
      <c r="E185" t="s">
        <v>395</v>
      </c>
      <c r="F185" t="s">
        <v>12</v>
      </c>
      <c r="G185">
        <v>130000000</v>
      </c>
      <c r="H185">
        <v>2008</v>
      </c>
      <c r="I185">
        <v>7.6</v>
      </c>
    </row>
    <row r="186" spans="1:9" x14ac:dyDescent="0.25">
      <c r="A186" t="s">
        <v>396</v>
      </c>
      <c r="B186">
        <v>117</v>
      </c>
      <c r="C186">
        <v>180191634</v>
      </c>
      <c r="D186" t="s">
        <v>168</v>
      </c>
      <c r="E186" t="s">
        <v>397</v>
      </c>
      <c r="F186" t="s">
        <v>12</v>
      </c>
      <c r="G186">
        <v>130000000</v>
      </c>
      <c r="H186">
        <v>2015</v>
      </c>
      <c r="I186">
        <v>7.4</v>
      </c>
    </row>
    <row r="187" spans="1:9" x14ac:dyDescent="0.25">
      <c r="A187" t="s">
        <v>234</v>
      </c>
      <c r="B187">
        <v>146</v>
      </c>
      <c r="C187">
        <v>424645577</v>
      </c>
      <c r="D187" t="s">
        <v>398</v>
      </c>
      <c r="E187" t="s">
        <v>399</v>
      </c>
      <c r="F187" t="s">
        <v>12</v>
      </c>
      <c r="G187">
        <v>130000000</v>
      </c>
      <c r="H187">
        <v>2013</v>
      </c>
      <c r="I187">
        <v>7.6</v>
      </c>
    </row>
    <row r="188" spans="1:9" x14ac:dyDescent="0.25">
      <c r="A188" t="s">
        <v>400</v>
      </c>
      <c r="B188">
        <v>94</v>
      </c>
      <c r="C188">
        <v>177343675</v>
      </c>
      <c r="D188" t="s">
        <v>401</v>
      </c>
      <c r="E188" t="s">
        <v>402</v>
      </c>
      <c r="F188" t="s">
        <v>12</v>
      </c>
      <c r="G188">
        <v>135000000</v>
      </c>
      <c r="H188">
        <v>2015</v>
      </c>
      <c r="I188">
        <v>6.7</v>
      </c>
    </row>
    <row r="189" spans="1:9" x14ac:dyDescent="0.25">
      <c r="A189" t="s">
        <v>127</v>
      </c>
      <c r="B189">
        <v>116</v>
      </c>
      <c r="C189">
        <v>234277056</v>
      </c>
      <c r="D189" t="s">
        <v>398</v>
      </c>
      <c r="E189" t="s">
        <v>403</v>
      </c>
      <c r="F189" t="s">
        <v>12</v>
      </c>
      <c r="G189">
        <v>132000000</v>
      </c>
      <c r="H189">
        <v>2005</v>
      </c>
      <c r="I189">
        <v>6.5</v>
      </c>
    </row>
    <row r="190" spans="1:9" x14ac:dyDescent="0.25">
      <c r="A190" t="s">
        <v>95</v>
      </c>
      <c r="B190">
        <v>147</v>
      </c>
      <c r="C190">
        <v>138396624</v>
      </c>
      <c r="D190" t="s">
        <v>137</v>
      </c>
      <c r="E190" t="s">
        <v>404</v>
      </c>
      <c r="F190" t="s">
        <v>12</v>
      </c>
      <c r="G190">
        <v>130000000</v>
      </c>
      <c r="H190">
        <v>2003</v>
      </c>
      <c r="I190">
        <v>6.6</v>
      </c>
    </row>
    <row r="191" spans="1:9" x14ac:dyDescent="0.25">
      <c r="A191" t="s">
        <v>244</v>
      </c>
      <c r="B191">
        <v>90</v>
      </c>
      <c r="C191">
        <v>149234747</v>
      </c>
      <c r="D191" t="s">
        <v>349</v>
      </c>
      <c r="E191" t="s">
        <v>405</v>
      </c>
      <c r="F191" t="s">
        <v>12</v>
      </c>
      <c r="G191">
        <v>130000000</v>
      </c>
      <c r="H191">
        <v>2011</v>
      </c>
      <c r="I191">
        <v>6.7</v>
      </c>
    </row>
    <row r="192" spans="1:9" x14ac:dyDescent="0.25">
      <c r="A192" t="s">
        <v>406</v>
      </c>
      <c r="B192">
        <v>101</v>
      </c>
      <c r="C192">
        <v>118311368</v>
      </c>
      <c r="D192" t="s">
        <v>407</v>
      </c>
      <c r="E192" t="s">
        <v>408</v>
      </c>
      <c r="F192" t="s">
        <v>12</v>
      </c>
      <c r="G192">
        <v>110000000</v>
      </c>
      <c r="H192">
        <v>2010</v>
      </c>
      <c r="I192">
        <v>6.4</v>
      </c>
    </row>
    <row r="193" spans="1:9" x14ac:dyDescent="0.25">
      <c r="A193" t="s">
        <v>409</v>
      </c>
      <c r="B193">
        <v>138</v>
      </c>
      <c r="C193">
        <v>101160529</v>
      </c>
      <c r="D193" t="s">
        <v>345</v>
      </c>
      <c r="E193" t="s">
        <v>410</v>
      </c>
      <c r="F193" t="s">
        <v>12</v>
      </c>
      <c r="G193">
        <v>125000000</v>
      </c>
      <c r="H193">
        <v>2014</v>
      </c>
      <c r="I193">
        <v>5.8</v>
      </c>
    </row>
    <row r="194" spans="1:9" x14ac:dyDescent="0.25">
      <c r="A194" t="s">
        <v>127</v>
      </c>
      <c r="B194">
        <v>107</v>
      </c>
      <c r="C194">
        <v>77564037</v>
      </c>
      <c r="D194" t="s">
        <v>411</v>
      </c>
      <c r="E194" t="s">
        <v>412</v>
      </c>
      <c r="F194" t="s">
        <v>12</v>
      </c>
      <c r="G194">
        <v>135000000</v>
      </c>
      <c r="H194">
        <v>2011</v>
      </c>
      <c r="I194">
        <v>7.4</v>
      </c>
    </row>
    <row r="195" spans="1:9" x14ac:dyDescent="0.25">
      <c r="A195" t="s">
        <v>413</v>
      </c>
      <c r="B195">
        <v>142</v>
      </c>
      <c r="C195">
        <v>249358727</v>
      </c>
      <c r="D195" t="s">
        <v>37</v>
      </c>
      <c r="E195" t="s">
        <v>414</v>
      </c>
      <c r="F195" t="s">
        <v>12</v>
      </c>
      <c r="G195">
        <v>130000000</v>
      </c>
      <c r="H195">
        <v>2004</v>
      </c>
      <c r="I195">
        <v>7.8</v>
      </c>
    </row>
    <row r="196" spans="1:9" x14ac:dyDescent="0.25">
      <c r="A196" t="s">
        <v>120</v>
      </c>
      <c r="B196">
        <v>165</v>
      </c>
      <c r="C196">
        <v>49551662</v>
      </c>
      <c r="D196" t="s">
        <v>415</v>
      </c>
      <c r="E196" t="s">
        <v>416</v>
      </c>
      <c r="F196" t="s">
        <v>12</v>
      </c>
      <c r="G196">
        <v>130000000</v>
      </c>
      <c r="H196">
        <v>2008</v>
      </c>
      <c r="I196">
        <v>6.6</v>
      </c>
    </row>
    <row r="197" spans="1:9" x14ac:dyDescent="0.25">
      <c r="A197" t="s">
        <v>308</v>
      </c>
      <c r="B197">
        <v>100</v>
      </c>
      <c r="C197">
        <v>60522097</v>
      </c>
      <c r="D197" t="s">
        <v>26</v>
      </c>
      <c r="E197" t="s">
        <v>417</v>
      </c>
      <c r="F197" t="s">
        <v>12</v>
      </c>
      <c r="G197">
        <v>130000000</v>
      </c>
      <c r="H197">
        <v>2013</v>
      </c>
      <c r="I197">
        <v>4.9000000000000004</v>
      </c>
    </row>
    <row r="198" spans="1:9" x14ac:dyDescent="0.25">
      <c r="A198" t="s">
        <v>418</v>
      </c>
      <c r="B198">
        <v>82</v>
      </c>
      <c r="C198">
        <v>137748063</v>
      </c>
      <c r="D198" t="s">
        <v>419</v>
      </c>
      <c r="E198" t="s">
        <v>420</v>
      </c>
      <c r="F198" t="s">
        <v>12</v>
      </c>
      <c r="G198">
        <v>127500000</v>
      </c>
      <c r="H198">
        <v>2000</v>
      </c>
      <c r="I198">
        <v>6.5</v>
      </c>
    </row>
    <row r="199" spans="1:9" x14ac:dyDescent="0.25">
      <c r="A199" t="s">
        <v>421</v>
      </c>
      <c r="D199" t="s">
        <v>422</v>
      </c>
      <c r="E199" t="s">
        <v>423</v>
      </c>
      <c r="F199" t="s">
        <v>12</v>
      </c>
      <c r="H199">
        <v>2011</v>
      </c>
      <c r="I199">
        <v>7.5</v>
      </c>
    </row>
    <row r="200" spans="1:9" x14ac:dyDescent="0.25">
      <c r="A200" t="s">
        <v>272</v>
      </c>
      <c r="B200">
        <v>98</v>
      </c>
      <c r="C200">
        <v>113733726</v>
      </c>
      <c r="D200" t="s">
        <v>264</v>
      </c>
      <c r="E200" t="s">
        <v>424</v>
      </c>
      <c r="F200" t="s">
        <v>12</v>
      </c>
      <c r="G200">
        <v>127000000</v>
      </c>
      <c r="H200">
        <v>2014</v>
      </c>
      <c r="I200">
        <v>6.2</v>
      </c>
    </row>
    <row r="201" spans="1:9" x14ac:dyDescent="0.25">
      <c r="A201" t="s">
        <v>425</v>
      </c>
      <c r="B201">
        <v>95</v>
      </c>
      <c r="C201">
        <v>148337537</v>
      </c>
      <c r="D201" t="s">
        <v>426</v>
      </c>
      <c r="E201" t="s">
        <v>427</v>
      </c>
      <c r="F201" t="s">
        <v>12</v>
      </c>
      <c r="G201">
        <v>130000000</v>
      </c>
      <c r="H201">
        <v>2010</v>
      </c>
      <c r="I201">
        <v>7.3</v>
      </c>
    </row>
    <row r="202" spans="1:9" x14ac:dyDescent="0.25">
      <c r="A202" t="s">
        <v>428</v>
      </c>
      <c r="B202">
        <v>159</v>
      </c>
      <c r="C202">
        <v>317557891</v>
      </c>
      <c r="D202" t="s">
        <v>69</v>
      </c>
      <c r="E202" t="s">
        <v>429</v>
      </c>
      <c r="F202" t="s">
        <v>12</v>
      </c>
      <c r="G202">
        <v>125000000</v>
      </c>
      <c r="H202">
        <v>2001</v>
      </c>
      <c r="I202">
        <v>7.5</v>
      </c>
    </row>
    <row r="203" spans="1:9" x14ac:dyDescent="0.25">
      <c r="A203" t="s">
        <v>430</v>
      </c>
      <c r="B203">
        <v>96</v>
      </c>
      <c r="C203">
        <v>33592415</v>
      </c>
      <c r="D203" t="s">
        <v>431</v>
      </c>
      <c r="E203" t="s">
        <v>432</v>
      </c>
      <c r="F203" t="s">
        <v>12</v>
      </c>
      <c r="G203">
        <v>130000000</v>
      </c>
      <c r="H203">
        <v>2013</v>
      </c>
      <c r="I203">
        <v>5.6</v>
      </c>
    </row>
    <row r="204" spans="1:9" x14ac:dyDescent="0.25">
      <c r="A204" t="s">
        <v>13</v>
      </c>
      <c r="B204">
        <v>143</v>
      </c>
      <c r="C204">
        <v>305388685</v>
      </c>
      <c r="D204" t="s">
        <v>14</v>
      </c>
      <c r="E204" t="s">
        <v>433</v>
      </c>
      <c r="F204" t="s">
        <v>12</v>
      </c>
      <c r="G204">
        <v>140000000</v>
      </c>
      <c r="H204">
        <v>2003</v>
      </c>
      <c r="I204">
        <v>8.1</v>
      </c>
    </row>
    <row r="205" spans="1:9" x14ac:dyDescent="0.25">
      <c r="A205" t="s">
        <v>421</v>
      </c>
      <c r="D205" t="s">
        <v>434</v>
      </c>
      <c r="E205" t="s">
        <v>435</v>
      </c>
      <c r="F205" t="s">
        <v>12</v>
      </c>
      <c r="H205">
        <v>2010</v>
      </c>
      <c r="I205">
        <v>6.4</v>
      </c>
    </row>
    <row r="206" spans="1:9" x14ac:dyDescent="0.25">
      <c r="A206" t="s">
        <v>234</v>
      </c>
      <c r="B206">
        <v>123</v>
      </c>
      <c r="C206">
        <v>337103873</v>
      </c>
      <c r="D206" t="s">
        <v>398</v>
      </c>
      <c r="E206" t="s">
        <v>436</v>
      </c>
      <c r="F206" t="s">
        <v>12</v>
      </c>
      <c r="G206">
        <v>125000000</v>
      </c>
      <c r="H206">
        <v>2014</v>
      </c>
      <c r="I206">
        <v>6.7</v>
      </c>
    </row>
    <row r="207" spans="1:9" x14ac:dyDescent="0.25">
      <c r="A207" t="s">
        <v>284</v>
      </c>
      <c r="B207">
        <v>174</v>
      </c>
      <c r="C207">
        <v>217536138</v>
      </c>
      <c r="D207" t="s">
        <v>285</v>
      </c>
      <c r="E207" t="s">
        <v>437</v>
      </c>
      <c r="F207" t="s">
        <v>12</v>
      </c>
      <c r="G207">
        <v>125000000</v>
      </c>
      <c r="H207">
        <v>2006</v>
      </c>
      <c r="I207">
        <v>6.6</v>
      </c>
    </row>
    <row r="208" spans="1:9" x14ac:dyDescent="0.25">
      <c r="A208" t="s">
        <v>438</v>
      </c>
      <c r="B208">
        <v>101</v>
      </c>
      <c r="C208">
        <v>131536019</v>
      </c>
      <c r="D208" t="s">
        <v>439</v>
      </c>
      <c r="E208" t="s">
        <v>440</v>
      </c>
      <c r="F208" t="s">
        <v>12</v>
      </c>
      <c r="G208">
        <v>103000000</v>
      </c>
      <c r="H208">
        <v>2014</v>
      </c>
      <c r="I208">
        <v>6.4</v>
      </c>
    </row>
    <row r="209" spans="1:9" x14ac:dyDescent="0.25">
      <c r="A209" t="s">
        <v>41</v>
      </c>
      <c r="B209">
        <v>134</v>
      </c>
      <c r="C209">
        <v>214948780</v>
      </c>
      <c r="D209" t="s">
        <v>90</v>
      </c>
      <c r="E209" t="s">
        <v>441</v>
      </c>
      <c r="F209" t="s">
        <v>12</v>
      </c>
      <c r="G209">
        <v>110000000</v>
      </c>
      <c r="H209">
        <v>2003</v>
      </c>
      <c r="I209">
        <v>7.5</v>
      </c>
    </row>
    <row r="210" spans="1:9" x14ac:dyDescent="0.25">
      <c r="A210" t="s">
        <v>133</v>
      </c>
      <c r="B210">
        <v>132</v>
      </c>
      <c r="C210">
        <v>209805005</v>
      </c>
      <c r="D210" t="s">
        <v>112</v>
      </c>
      <c r="E210" t="s">
        <v>442</v>
      </c>
      <c r="F210" t="s">
        <v>12</v>
      </c>
      <c r="G210">
        <v>125000000</v>
      </c>
      <c r="H210">
        <v>2011</v>
      </c>
      <c r="I210">
        <v>7.3</v>
      </c>
    </row>
    <row r="211" spans="1:9" x14ac:dyDescent="0.25">
      <c r="A211" t="s">
        <v>443</v>
      </c>
      <c r="B211">
        <v>129</v>
      </c>
      <c r="C211">
        <v>186830669</v>
      </c>
      <c r="D211" t="s">
        <v>444</v>
      </c>
      <c r="E211" t="s">
        <v>445</v>
      </c>
      <c r="F211" t="s">
        <v>12</v>
      </c>
      <c r="G211">
        <v>125000000</v>
      </c>
      <c r="H211">
        <v>2011</v>
      </c>
      <c r="I211">
        <v>7.5</v>
      </c>
    </row>
    <row r="212" spans="1:9" x14ac:dyDescent="0.25">
      <c r="A212" t="s">
        <v>378</v>
      </c>
      <c r="B212">
        <v>106</v>
      </c>
      <c r="C212">
        <v>163192114</v>
      </c>
      <c r="D212" t="s">
        <v>14</v>
      </c>
      <c r="E212" t="s">
        <v>446</v>
      </c>
      <c r="F212" t="s">
        <v>12</v>
      </c>
      <c r="G212">
        <v>125000000</v>
      </c>
      <c r="H212">
        <v>2010</v>
      </c>
      <c r="I212">
        <v>5.8</v>
      </c>
    </row>
    <row r="213" spans="1:9" x14ac:dyDescent="0.25">
      <c r="A213" t="s">
        <v>447</v>
      </c>
      <c r="B213">
        <v>113</v>
      </c>
      <c r="C213">
        <v>119412921</v>
      </c>
      <c r="D213" t="s">
        <v>216</v>
      </c>
      <c r="E213" t="s">
        <v>448</v>
      </c>
      <c r="F213" t="s">
        <v>12</v>
      </c>
      <c r="G213">
        <v>65000000</v>
      </c>
      <c r="H213">
        <v>1990</v>
      </c>
      <c r="I213">
        <v>7.5</v>
      </c>
    </row>
    <row r="214" spans="1:9" x14ac:dyDescent="0.25">
      <c r="A214" t="s">
        <v>449</v>
      </c>
      <c r="B214">
        <v>102</v>
      </c>
      <c r="C214">
        <v>32694788</v>
      </c>
      <c r="D214" t="s">
        <v>450</v>
      </c>
      <c r="E214" t="s">
        <v>451</v>
      </c>
      <c r="F214" t="s">
        <v>12</v>
      </c>
      <c r="G214">
        <v>85000000</v>
      </c>
      <c r="H214">
        <v>1999</v>
      </c>
      <c r="I214">
        <v>6.6</v>
      </c>
    </row>
    <row r="215" spans="1:9" x14ac:dyDescent="0.25">
      <c r="A215" t="s">
        <v>452</v>
      </c>
      <c r="B215">
        <v>135</v>
      </c>
      <c r="C215">
        <v>113165635</v>
      </c>
      <c r="D215" t="s">
        <v>17</v>
      </c>
      <c r="E215" t="s">
        <v>453</v>
      </c>
      <c r="F215" t="s">
        <v>12</v>
      </c>
      <c r="G215">
        <v>125000000</v>
      </c>
      <c r="H215">
        <v>2012</v>
      </c>
      <c r="I215">
        <v>6.7</v>
      </c>
    </row>
    <row r="216" spans="1:9" x14ac:dyDescent="0.25">
      <c r="A216" t="s">
        <v>454</v>
      </c>
      <c r="B216">
        <v>125</v>
      </c>
      <c r="C216">
        <v>107285004</v>
      </c>
      <c r="D216" t="s">
        <v>455</v>
      </c>
      <c r="E216" t="s">
        <v>456</v>
      </c>
      <c r="F216" t="s">
        <v>12</v>
      </c>
      <c r="G216">
        <v>125000000</v>
      </c>
      <c r="H216">
        <v>1997</v>
      </c>
      <c r="I216">
        <v>3.7</v>
      </c>
    </row>
    <row r="217" spans="1:9" x14ac:dyDescent="0.25">
      <c r="A217" t="s">
        <v>284</v>
      </c>
      <c r="B217">
        <v>110</v>
      </c>
      <c r="C217">
        <v>260031035</v>
      </c>
      <c r="D217" t="s">
        <v>171</v>
      </c>
      <c r="E217" t="s">
        <v>457</v>
      </c>
      <c r="F217" t="s">
        <v>12</v>
      </c>
      <c r="G217">
        <v>123000000</v>
      </c>
      <c r="H217">
        <v>2000</v>
      </c>
      <c r="I217">
        <v>6</v>
      </c>
    </row>
    <row r="218" spans="1:9" x14ac:dyDescent="0.25">
      <c r="A218" t="s">
        <v>139</v>
      </c>
      <c r="B218">
        <v>124</v>
      </c>
      <c r="C218">
        <v>186739919</v>
      </c>
      <c r="D218" t="s">
        <v>78</v>
      </c>
      <c r="E218" t="s">
        <v>458</v>
      </c>
      <c r="F218" t="s">
        <v>12</v>
      </c>
      <c r="G218">
        <v>125000000</v>
      </c>
      <c r="H218">
        <v>2004</v>
      </c>
      <c r="I218">
        <v>6.4</v>
      </c>
    </row>
    <row r="219" spans="1:9" x14ac:dyDescent="0.25">
      <c r="A219" t="s">
        <v>459</v>
      </c>
      <c r="B219">
        <v>123</v>
      </c>
      <c r="C219">
        <v>215397307</v>
      </c>
      <c r="D219" t="s">
        <v>17</v>
      </c>
      <c r="E219" t="s">
        <v>460</v>
      </c>
      <c r="F219" t="s">
        <v>12</v>
      </c>
      <c r="G219">
        <v>125000000</v>
      </c>
      <c r="H219">
        <v>2000</v>
      </c>
      <c r="I219">
        <v>6.1</v>
      </c>
    </row>
    <row r="220" spans="1:9" x14ac:dyDescent="0.25">
      <c r="A220" t="s">
        <v>239</v>
      </c>
      <c r="B220">
        <v>130</v>
      </c>
      <c r="C220">
        <v>182618434</v>
      </c>
      <c r="D220" t="s">
        <v>240</v>
      </c>
      <c r="E220" t="s">
        <v>461</v>
      </c>
      <c r="F220" t="s">
        <v>12</v>
      </c>
      <c r="G220">
        <v>140000000</v>
      </c>
      <c r="H220">
        <v>2000</v>
      </c>
      <c r="I220">
        <v>6.4</v>
      </c>
    </row>
    <row r="221" spans="1:9" x14ac:dyDescent="0.25">
      <c r="A221" t="s">
        <v>462</v>
      </c>
      <c r="B221">
        <v>92</v>
      </c>
      <c r="C221">
        <v>131920333</v>
      </c>
      <c r="D221" t="s">
        <v>78</v>
      </c>
      <c r="E221" t="s">
        <v>463</v>
      </c>
      <c r="F221" t="s">
        <v>12</v>
      </c>
      <c r="G221">
        <v>130000000</v>
      </c>
      <c r="H221">
        <v>2007</v>
      </c>
      <c r="I221">
        <v>5.6</v>
      </c>
    </row>
    <row r="222" spans="1:9" x14ac:dyDescent="0.25">
      <c r="A222" t="s">
        <v>358</v>
      </c>
      <c r="B222">
        <v>127</v>
      </c>
      <c r="C222">
        <v>124976634</v>
      </c>
      <c r="D222" t="s">
        <v>464</v>
      </c>
      <c r="E222" t="s">
        <v>465</v>
      </c>
      <c r="F222" t="s">
        <v>12</v>
      </c>
      <c r="G222">
        <v>120000000</v>
      </c>
      <c r="H222">
        <v>2012</v>
      </c>
      <c r="I222">
        <v>8</v>
      </c>
    </row>
    <row r="223" spans="1:9" x14ac:dyDescent="0.25">
      <c r="A223" t="s">
        <v>466</v>
      </c>
      <c r="B223">
        <v>123</v>
      </c>
      <c r="C223">
        <v>115802596</v>
      </c>
      <c r="D223" t="s">
        <v>467</v>
      </c>
      <c r="E223" t="s">
        <v>468</v>
      </c>
      <c r="F223" t="s">
        <v>12</v>
      </c>
      <c r="G223">
        <v>110000000</v>
      </c>
      <c r="H223">
        <v>2007</v>
      </c>
      <c r="I223">
        <v>5.2</v>
      </c>
    </row>
    <row r="224" spans="1:9" x14ac:dyDescent="0.25">
      <c r="A224" t="s">
        <v>391</v>
      </c>
      <c r="B224">
        <v>123</v>
      </c>
      <c r="C224">
        <v>108521835</v>
      </c>
      <c r="D224" t="s">
        <v>20</v>
      </c>
      <c r="E224" t="s">
        <v>469</v>
      </c>
      <c r="F224" t="s">
        <v>12</v>
      </c>
      <c r="G224">
        <v>120000000</v>
      </c>
      <c r="H224">
        <v>2016</v>
      </c>
      <c r="I224">
        <v>7.1</v>
      </c>
    </row>
    <row r="225" spans="1:9" x14ac:dyDescent="0.25">
      <c r="A225" t="s">
        <v>109</v>
      </c>
      <c r="B225">
        <v>107</v>
      </c>
      <c r="C225">
        <v>100685880</v>
      </c>
      <c r="D225" t="s">
        <v>470</v>
      </c>
      <c r="E225" t="s">
        <v>471</v>
      </c>
      <c r="F225" t="s">
        <v>12</v>
      </c>
      <c r="G225">
        <v>120000000</v>
      </c>
      <c r="H225">
        <v>2003</v>
      </c>
      <c r="I225">
        <v>4.8</v>
      </c>
    </row>
    <row r="226" spans="1:9" x14ac:dyDescent="0.25">
      <c r="A226" t="s">
        <v>64</v>
      </c>
      <c r="B226">
        <v>124</v>
      </c>
      <c r="C226">
        <v>126464904</v>
      </c>
      <c r="D226" t="s">
        <v>472</v>
      </c>
      <c r="E226" t="s">
        <v>473</v>
      </c>
      <c r="F226" t="s">
        <v>12</v>
      </c>
      <c r="G226">
        <v>130000000</v>
      </c>
      <c r="H226">
        <v>2012</v>
      </c>
      <c r="I226">
        <v>7</v>
      </c>
    </row>
    <row r="227" spans="1:9" x14ac:dyDescent="0.25">
      <c r="A227" t="s">
        <v>319</v>
      </c>
      <c r="B227">
        <v>77</v>
      </c>
      <c r="C227">
        <v>64736114</v>
      </c>
      <c r="D227" t="s">
        <v>93</v>
      </c>
      <c r="E227" t="s">
        <v>474</v>
      </c>
      <c r="F227" t="s">
        <v>12</v>
      </c>
      <c r="G227">
        <v>120000000</v>
      </c>
      <c r="H227">
        <v>2002</v>
      </c>
      <c r="I227">
        <v>5.4</v>
      </c>
    </row>
    <row r="228" spans="1:9" x14ac:dyDescent="0.25">
      <c r="A228" t="s">
        <v>475</v>
      </c>
      <c r="B228">
        <v>109</v>
      </c>
      <c r="C228">
        <v>93050117</v>
      </c>
      <c r="D228" t="s">
        <v>476</v>
      </c>
      <c r="E228" t="s">
        <v>477</v>
      </c>
      <c r="F228" t="s">
        <v>12</v>
      </c>
      <c r="G228">
        <v>115000000</v>
      </c>
      <c r="H228">
        <v>2013</v>
      </c>
      <c r="I228">
        <v>6.6</v>
      </c>
    </row>
    <row r="229" spans="1:9" x14ac:dyDescent="0.25">
      <c r="A229" t="s">
        <v>478</v>
      </c>
      <c r="B229">
        <v>134</v>
      </c>
      <c r="C229">
        <v>57637485</v>
      </c>
      <c r="D229" t="s">
        <v>78</v>
      </c>
      <c r="E229" t="s">
        <v>479</v>
      </c>
      <c r="F229" t="s">
        <v>12</v>
      </c>
      <c r="G229">
        <v>105000000</v>
      </c>
      <c r="H229">
        <v>2004</v>
      </c>
      <c r="I229">
        <v>6.7</v>
      </c>
    </row>
    <row r="230" spans="1:9" x14ac:dyDescent="0.25">
      <c r="A230" t="s">
        <v>480</v>
      </c>
      <c r="B230">
        <v>117</v>
      </c>
      <c r="C230">
        <v>58607007</v>
      </c>
      <c r="D230" t="s">
        <v>481</v>
      </c>
      <c r="E230" t="s">
        <v>482</v>
      </c>
      <c r="F230" t="s">
        <v>12</v>
      </c>
      <c r="G230">
        <v>100000000</v>
      </c>
      <c r="H230">
        <v>2014</v>
      </c>
      <c r="I230">
        <v>6.2</v>
      </c>
    </row>
    <row r="231" spans="1:9" x14ac:dyDescent="0.25">
      <c r="A231" t="s">
        <v>144</v>
      </c>
      <c r="B231">
        <v>135</v>
      </c>
      <c r="C231">
        <v>43929341</v>
      </c>
      <c r="D231" t="s">
        <v>483</v>
      </c>
      <c r="E231" t="s">
        <v>484</v>
      </c>
      <c r="F231" t="s">
        <v>12</v>
      </c>
      <c r="G231">
        <v>120000000</v>
      </c>
      <c r="H231">
        <v>2008</v>
      </c>
      <c r="I231">
        <v>6.1</v>
      </c>
    </row>
    <row r="232" spans="1:9" x14ac:dyDescent="0.25">
      <c r="A232" t="s">
        <v>485</v>
      </c>
      <c r="B232">
        <v>121</v>
      </c>
      <c r="C232">
        <v>30212620</v>
      </c>
      <c r="D232" t="s">
        <v>486</v>
      </c>
      <c r="E232" t="s">
        <v>487</v>
      </c>
      <c r="F232" t="s">
        <v>12</v>
      </c>
      <c r="G232">
        <v>120000000</v>
      </c>
      <c r="H232">
        <v>2010</v>
      </c>
      <c r="I232">
        <v>5.3</v>
      </c>
    </row>
    <row r="233" spans="1:9" x14ac:dyDescent="0.25">
      <c r="A233" t="s">
        <v>488</v>
      </c>
      <c r="B233">
        <v>117</v>
      </c>
      <c r="C233">
        <v>76418654</v>
      </c>
      <c r="D233" t="s">
        <v>489</v>
      </c>
      <c r="E233" t="s">
        <v>490</v>
      </c>
      <c r="F233" t="s">
        <v>12</v>
      </c>
      <c r="G233">
        <v>117000000</v>
      </c>
      <c r="H233">
        <v>2010</v>
      </c>
      <c r="I233">
        <v>6.3</v>
      </c>
    </row>
    <row r="234" spans="1:9" x14ac:dyDescent="0.25">
      <c r="A234" t="s">
        <v>100</v>
      </c>
      <c r="B234">
        <v>124</v>
      </c>
      <c r="C234">
        <v>89021735</v>
      </c>
      <c r="D234" t="s">
        <v>491</v>
      </c>
      <c r="E234" t="s">
        <v>492</v>
      </c>
      <c r="F234" t="s">
        <v>12</v>
      </c>
      <c r="G234">
        <v>120000000</v>
      </c>
      <c r="H234">
        <v>2013</v>
      </c>
      <c r="I234">
        <v>7</v>
      </c>
    </row>
    <row r="235" spans="1:9" x14ac:dyDescent="0.25">
      <c r="A235" t="s">
        <v>493</v>
      </c>
      <c r="B235">
        <v>140</v>
      </c>
      <c r="C235">
        <v>380262555</v>
      </c>
      <c r="D235" t="s">
        <v>10</v>
      </c>
      <c r="E235" t="s">
        <v>494</v>
      </c>
      <c r="F235" t="s">
        <v>12</v>
      </c>
      <c r="G235">
        <v>113000000</v>
      </c>
      <c r="H235">
        <v>2005</v>
      </c>
      <c r="I235">
        <v>7.6</v>
      </c>
    </row>
    <row r="236" spans="1:9" x14ac:dyDescent="0.25">
      <c r="A236" t="s">
        <v>493</v>
      </c>
      <c r="B236">
        <v>142</v>
      </c>
      <c r="C236">
        <v>310675583</v>
      </c>
      <c r="D236" t="s">
        <v>10</v>
      </c>
      <c r="E236" t="s">
        <v>495</v>
      </c>
      <c r="F236" t="s">
        <v>12</v>
      </c>
      <c r="G236">
        <v>115000000</v>
      </c>
      <c r="H236">
        <v>2002</v>
      </c>
      <c r="I236">
        <v>6.7</v>
      </c>
    </row>
    <row r="237" spans="1:9" x14ac:dyDescent="0.25">
      <c r="A237" t="s">
        <v>151</v>
      </c>
      <c r="B237">
        <v>92</v>
      </c>
      <c r="C237">
        <v>289907418</v>
      </c>
      <c r="D237" t="s">
        <v>93</v>
      </c>
      <c r="E237" t="s">
        <v>496</v>
      </c>
      <c r="F237" t="s">
        <v>12</v>
      </c>
      <c r="G237">
        <v>115000000</v>
      </c>
      <c r="H237">
        <v>2001</v>
      </c>
      <c r="I237">
        <v>8.1</v>
      </c>
    </row>
    <row r="238" spans="1:9" x14ac:dyDescent="0.25">
      <c r="A238" t="s">
        <v>488</v>
      </c>
      <c r="B238">
        <v>138</v>
      </c>
      <c r="C238">
        <v>132550960</v>
      </c>
      <c r="D238" t="s">
        <v>78</v>
      </c>
      <c r="E238" t="s">
        <v>497</v>
      </c>
      <c r="F238" t="s">
        <v>12</v>
      </c>
      <c r="G238">
        <v>120000000</v>
      </c>
      <c r="H238">
        <v>2013</v>
      </c>
      <c r="I238">
        <v>6.7</v>
      </c>
    </row>
    <row r="239" spans="1:9" x14ac:dyDescent="0.25">
      <c r="A239" t="s">
        <v>493</v>
      </c>
      <c r="B239">
        <v>136</v>
      </c>
      <c r="C239">
        <v>474544677</v>
      </c>
      <c r="D239" t="s">
        <v>10</v>
      </c>
      <c r="E239" t="s">
        <v>498</v>
      </c>
      <c r="F239" t="s">
        <v>12</v>
      </c>
      <c r="G239">
        <v>115000000</v>
      </c>
      <c r="H239">
        <v>1999</v>
      </c>
      <c r="I239">
        <v>6.5</v>
      </c>
    </row>
    <row r="240" spans="1:9" x14ac:dyDescent="0.25">
      <c r="A240" t="s">
        <v>499</v>
      </c>
      <c r="B240">
        <v>98</v>
      </c>
      <c r="C240">
        <v>187165546</v>
      </c>
      <c r="D240" t="s">
        <v>93</v>
      </c>
      <c r="E240" t="s">
        <v>500</v>
      </c>
      <c r="F240" t="s">
        <v>12</v>
      </c>
      <c r="G240">
        <v>135000000</v>
      </c>
      <c r="H240">
        <v>2013</v>
      </c>
      <c r="I240">
        <v>7.3</v>
      </c>
    </row>
    <row r="241" spans="1:9" x14ac:dyDescent="0.25">
      <c r="A241" t="s">
        <v>501</v>
      </c>
      <c r="B241">
        <v>116</v>
      </c>
      <c r="D241" t="s">
        <v>264</v>
      </c>
      <c r="E241" t="s">
        <v>502</v>
      </c>
      <c r="F241" t="s">
        <v>503</v>
      </c>
      <c r="G241">
        <v>78000000</v>
      </c>
      <c r="H241">
        <v>2008</v>
      </c>
      <c r="I241">
        <v>5.0999999999999996</v>
      </c>
    </row>
    <row r="242" spans="1:9" x14ac:dyDescent="0.25">
      <c r="A242" t="s">
        <v>459</v>
      </c>
      <c r="B242">
        <v>153</v>
      </c>
      <c r="C242">
        <v>40911830</v>
      </c>
      <c r="D242" t="s">
        <v>504</v>
      </c>
      <c r="E242" t="s">
        <v>505</v>
      </c>
      <c r="F242" t="s">
        <v>12</v>
      </c>
      <c r="G242">
        <v>115000000</v>
      </c>
      <c r="H242">
        <v>2002</v>
      </c>
      <c r="I242">
        <v>6</v>
      </c>
    </row>
    <row r="243" spans="1:9" x14ac:dyDescent="0.25">
      <c r="A243" t="s">
        <v>506</v>
      </c>
      <c r="B243">
        <v>120</v>
      </c>
      <c r="C243">
        <v>47952020</v>
      </c>
      <c r="D243" t="s">
        <v>185</v>
      </c>
      <c r="E243" t="s">
        <v>507</v>
      </c>
      <c r="F243" t="s">
        <v>12</v>
      </c>
      <c r="G243">
        <v>115000000</v>
      </c>
      <c r="H243">
        <v>2016</v>
      </c>
      <c r="I243">
        <v>6.1</v>
      </c>
    </row>
    <row r="244" spans="1:9" x14ac:dyDescent="0.25">
      <c r="A244" t="s">
        <v>295</v>
      </c>
      <c r="B244">
        <v>101</v>
      </c>
      <c r="C244">
        <v>190871240</v>
      </c>
      <c r="D244" t="s">
        <v>168</v>
      </c>
      <c r="E244" t="s">
        <v>508</v>
      </c>
      <c r="F244" t="s">
        <v>12</v>
      </c>
      <c r="G244">
        <v>125000000</v>
      </c>
      <c r="H244">
        <v>2014</v>
      </c>
      <c r="I244">
        <v>5.9</v>
      </c>
    </row>
    <row r="245" spans="1:9" x14ac:dyDescent="0.25">
      <c r="A245" t="s">
        <v>413</v>
      </c>
      <c r="B245">
        <v>91</v>
      </c>
      <c r="C245">
        <v>274084951</v>
      </c>
      <c r="D245" t="s">
        <v>509</v>
      </c>
      <c r="E245" t="s">
        <v>510</v>
      </c>
      <c r="F245" t="s">
        <v>12</v>
      </c>
      <c r="G245">
        <v>100000000</v>
      </c>
      <c r="H245">
        <v>2013</v>
      </c>
      <c r="I245">
        <v>7.8</v>
      </c>
    </row>
    <row r="246" spans="1:9" x14ac:dyDescent="0.25">
      <c r="A246" t="s">
        <v>511</v>
      </c>
      <c r="B246">
        <v>108</v>
      </c>
      <c r="C246">
        <v>67155742</v>
      </c>
      <c r="D246" t="s">
        <v>17</v>
      </c>
      <c r="E246" t="s">
        <v>512</v>
      </c>
      <c r="F246" t="s">
        <v>12</v>
      </c>
      <c r="G246">
        <v>116000000</v>
      </c>
      <c r="H246">
        <v>1997</v>
      </c>
      <c r="I246">
        <v>5.8</v>
      </c>
    </row>
    <row r="247" spans="1:9" x14ac:dyDescent="0.25">
      <c r="A247" t="s">
        <v>513</v>
      </c>
      <c r="B247">
        <v>112</v>
      </c>
      <c r="C247">
        <v>81638674</v>
      </c>
      <c r="D247" t="s">
        <v>168</v>
      </c>
      <c r="E247" t="s">
        <v>514</v>
      </c>
      <c r="F247" t="s">
        <v>12</v>
      </c>
      <c r="G247">
        <v>135000000</v>
      </c>
      <c r="H247">
        <v>2016</v>
      </c>
      <c r="I247">
        <v>6.3</v>
      </c>
    </row>
    <row r="248" spans="1:9" x14ac:dyDescent="0.25">
      <c r="A248" t="s">
        <v>515</v>
      </c>
      <c r="B248">
        <v>100</v>
      </c>
      <c r="C248">
        <v>56114221</v>
      </c>
      <c r="D248" t="s">
        <v>26</v>
      </c>
      <c r="E248" t="s">
        <v>516</v>
      </c>
      <c r="F248" t="s">
        <v>12</v>
      </c>
      <c r="G248">
        <v>120000000</v>
      </c>
      <c r="H248">
        <v>2015</v>
      </c>
      <c r="I248">
        <v>4.3</v>
      </c>
    </row>
    <row r="249" spans="1:9" x14ac:dyDescent="0.25">
      <c r="A249" t="s">
        <v>272</v>
      </c>
      <c r="B249">
        <v>108</v>
      </c>
      <c r="C249">
        <v>250863268</v>
      </c>
      <c r="D249" t="s">
        <v>517</v>
      </c>
      <c r="E249" t="s">
        <v>518</v>
      </c>
      <c r="F249" t="s">
        <v>12</v>
      </c>
      <c r="G249">
        <v>110000000</v>
      </c>
      <c r="H249">
        <v>2006</v>
      </c>
      <c r="I249">
        <v>6.4</v>
      </c>
    </row>
    <row r="250" spans="1:9" x14ac:dyDescent="0.25">
      <c r="A250" t="s">
        <v>519</v>
      </c>
      <c r="B250">
        <v>114</v>
      </c>
      <c r="C250">
        <v>155181732</v>
      </c>
      <c r="D250" t="s">
        <v>240</v>
      </c>
      <c r="E250" t="s">
        <v>520</v>
      </c>
      <c r="F250" t="s">
        <v>12</v>
      </c>
      <c r="G250">
        <v>110000000</v>
      </c>
      <c r="H250">
        <v>2015</v>
      </c>
      <c r="I250">
        <v>6.1</v>
      </c>
    </row>
    <row r="251" spans="1:9" x14ac:dyDescent="0.25">
      <c r="A251" t="s">
        <v>521</v>
      </c>
      <c r="B251">
        <v>119</v>
      </c>
      <c r="C251">
        <v>125332007</v>
      </c>
      <c r="D251" t="s">
        <v>17</v>
      </c>
      <c r="E251" t="s">
        <v>522</v>
      </c>
      <c r="F251" t="s">
        <v>12</v>
      </c>
      <c r="G251">
        <v>110000000</v>
      </c>
      <c r="H251">
        <v>1997</v>
      </c>
      <c r="I251">
        <v>6.5</v>
      </c>
    </row>
    <row r="252" spans="1:9" x14ac:dyDescent="0.25">
      <c r="A252" t="s">
        <v>139</v>
      </c>
      <c r="B252">
        <v>142</v>
      </c>
      <c r="C252">
        <v>113330342</v>
      </c>
      <c r="D252" t="s">
        <v>343</v>
      </c>
      <c r="E252" t="s">
        <v>523</v>
      </c>
      <c r="F252" t="s">
        <v>12</v>
      </c>
      <c r="G252">
        <v>110000000</v>
      </c>
      <c r="H252">
        <v>2000</v>
      </c>
      <c r="I252">
        <v>7.1</v>
      </c>
    </row>
    <row r="253" spans="1:9" x14ac:dyDescent="0.25">
      <c r="A253" t="s">
        <v>524</v>
      </c>
      <c r="B253">
        <v>125</v>
      </c>
      <c r="C253">
        <v>125531634</v>
      </c>
      <c r="D253" t="s">
        <v>525</v>
      </c>
      <c r="E253" t="s">
        <v>526</v>
      </c>
      <c r="F253" t="s">
        <v>12</v>
      </c>
      <c r="G253">
        <v>110000000</v>
      </c>
      <c r="H253">
        <v>2004</v>
      </c>
      <c r="I253">
        <v>6.4</v>
      </c>
    </row>
    <row r="254" spans="1:9" x14ac:dyDescent="0.25">
      <c r="A254" t="s">
        <v>173</v>
      </c>
      <c r="B254">
        <v>126</v>
      </c>
      <c r="C254">
        <v>186336103</v>
      </c>
      <c r="D254" t="s">
        <v>527</v>
      </c>
      <c r="E254" t="s">
        <v>528</v>
      </c>
      <c r="F254" t="s">
        <v>12</v>
      </c>
      <c r="G254">
        <v>120000000</v>
      </c>
      <c r="H254">
        <v>2005</v>
      </c>
      <c r="I254">
        <v>6.5</v>
      </c>
    </row>
    <row r="255" spans="1:9" x14ac:dyDescent="0.25">
      <c r="A255" t="s">
        <v>430</v>
      </c>
      <c r="B255">
        <v>119</v>
      </c>
      <c r="C255">
        <v>129995817</v>
      </c>
      <c r="D255" t="s">
        <v>398</v>
      </c>
      <c r="E255" t="s">
        <v>529</v>
      </c>
      <c r="F255" t="s">
        <v>12</v>
      </c>
      <c r="G255">
        <v>110000000</v>
      </c>
      <c r="H255">
        <v>2015</v>
      </c>
      <c r="I255">
        <v>6.3</v>
      </c>
    </row>
    <row r="256" spans="1:9" x14ac:dyDescent="0.25">
      <c r="A256" t="s">
        <v>159</v>
      </c>
      <c r="B256">
        <v>170</v>
      </c>
      <c r="C256">
        <v>102608827</v>
      </c>
      <c r="D256" t="s">
        <v>530</v>
      </c>
      <c r="E256" t="s">
        <v>531</v>
      </c>
      <c r="F256" t="s">
        <v>12</v>
      </c>
      <c r="G256">
        <v>110000000</v>
      </c>
      <c r="H256">
        <v>2004</v>
      </c>
      <c r="I256">
        <v>7.5</v>
      </c>
    </row>
    <row r="257" spans="1:9" x14ac:dyDescent="0.25">
      <c r="A257" t="s">
        <v>154</v>
      </c>
      <c r="B257">
        <v>85</v>
      </c>
      <c r="C257">
        <v>42776259</v>
      </c>
      <c r="D257" t="s">
        <v>264</v>
      </c>
      <c r="E257" t="s">
        <v>532</v>
      </c>
      <c r="F257" t="s">
        <v>12</v>
      </c>
      <c r="G257">
        <v>112000000</v>
      </c>
      <c r="H257">
        <v>2010</v>
      </c>
      <c r="I257">
        <v>4.9000000000000004</v>
      </c>
    </row>
    <row r="258" spans="1:9" x14ac:dyDescent="0.25">
      <c r="A258" t="s">
        <v>533</v>
      </c>
      <c r="B258">
        <v>119</v>
      </c>
      <c r="C258">
        <v>98780042</v>
      </c>
      <c r="D258" t="s">
        <v>534</v>
      </c>
      <c r="E258" t="s">
        <v>535</v>
      </c>
      <c r="F258" t="s">
        <v>12</v>
      </c>
      <c r="G258">
        <v>120000000</v>
      </c>
      <c r="H258">
        <v>2011</v>
      </c>
      <c r="I258">
        <v>5.8</v>
      </c>
    </row>
    <row r="259" spans="1:9" x14ac:dyDescent="0.25">
      <c r="B259">
        <v>60</v>
      </c>
      <c r="D259" t="s">
        <v>536</v>
      </c>
      <c r="E259" t="s">
        <v>537</v>
      </c>
      <c r="F259" t="s">
        <v>12</v>
      </c>
      <c r="I259">
        <v>7.6</v>
      </c>
    </row>
    <row r="260" spans="1:9" x14ac:dyDescent="0.25">
      <c r="A260" t="s">
        <v>538</v>
      </c>
      <c r="B260">
        <v>102</v>
      </c>
      <c r="C260">
        <v>106369117</v>
      </c>
      <c r="D260" t="s">
        <v>539</v>
      </c>
      <c r="E260" t="s">
        <v>540</v>
      </c>
      <c r="F260" t="s">
        <v>12</v>
      </c>
      <c r="G260">
        <v>110000000</v>
      </c>
      <c r="H260">
        <v>2014</v>
      </c>
      <c r="I260">
        <v>6.2</v>
      </c>
    </row>
    <row r="261" spans="1:9" x14ac:dyDescent="0.25">
      <c r="A261" t="s">
        <v>541</v>
      </c>
      <c r="B261">
        <v>103</v>
      </c>
      <c r="C261">
        <v>142614158</v>
      </c>
      <c r="D261" t="s">
        <v>93</v>
      </c>
      <c r="E261" t="s">
        <v>542</v>
      </c>
      <c r="F261" t="s">
        <v>12</v>
      </c>
      <c r="G261">
        <v>110000000</v>
      </c>
      <c r="H261">
        <v>2011</v>
      </c>
      <c r="I261">
        <v>5.5</v>
      </c>
    </row>
    <row r="262" spans="1:9" x14ac:dyDescent="0.25">
      <c r="A262" t="s">
        <v>543</v>
      </c>
      <c r="B262">
        <v>76</v>
      </c>
      <c r="C262">
        <v>50026353</v>
      </c>
      <c r="D262" t="s">
        <v>544</v>
      </c>
      <c r="E262" t="s">
        <v>545</v>
      </c>
      <c r="F262" t="s">
        <v>12</v>
      </c>
      <c r="G262">
        <v>110000000</v>
      </c>
      <c r="H262">
        <v>2004</v>
      </c>
      <c r="I262">
        <v>5.4</v>
      </c>
    </row>
    <row r="263" spans="1:9" x14ac:dyDescent="0.25">
      <c r="A263" t="s">
        <v>430</v>
      </c>
      <c r="B263">
        <v>120</v>
      </c>
      <c r="C263">
        <v>66002193</v>
      </c>
      <c r="D263" t="s">
        <v>546</v>
      </c>
      <c r="E263" t="s">
        <v>547</v>
      </c>
      <c r="F263" t="s">
        <v>12</v>
      </c>
      <c r="G263">
        <v>110000000</v>
      </c>
      <c r="H263">
        <v>2016</v>
      </c>
      <c r="I263">
        <v>5.8</v>
      </c>
    </row>
    <row r="264" spans="1:9" x14ac:dyDescent="0.25">
      <c r="A264" t="s">
        <v>272</v>
      </c>
      <c r="B264">
        <v>127</v>
      </c>
      <c r="C264">
        <v>85463309</v>
      </c>
      <c r="D264" t="s">
        <v>548</v>
      </c>
      <c r="E264" t="s">
        <v>549</v>
      </c>
      <c r="F264" t="s">
        <v>12</v>
      </c>
      <c r="G264">
        <v>110000000</v>
      </c>
      <c r="H264">
        <v>2011</v>
      </c>
      <c r="I264">
        <v>7.1</v>
      </c>
    </row>
    <row r="265" spans="1:9" x14ac:dyDescent="0.25">
      <c r="A265" t="s">
        <v>541</v>
      </c>
      <c r="B265">
        <v>105</v>
      </c>
      <c r="C265">
        <v>71017784</v>
      </c>
      <c r="D265" t="s">
        <v>93</v>
      </c>
      <c r="E265" t="s">
        <v>550</v>
      </c>
      <c r="F265" t="s">
        <v>12</v>
      </c>
      <c r="G265">
        <v>105000000</v>
      </c>
      <c r="H265">
        <v>2013</v>
      </c>
      <c r="I265">
        <v>5.4</v>
      </c>
    </row>
    <row r="266" spans="1:9" x14ac:dyDescent="0.25">
      <c r="A266" t="s">
        <v>551</v>
      </c>
      <c r="B266">
        <v>121</v>
      </c>
      <c r="C266">
        <v>48068396</v>
      </c>
      <c r="D266" t="s">
        <v>552</v>
      </c>
      <c r="E266" t="s">
        <v>553</v>
      </c>
      <c r="F266" t="s">
        <v>12</v>
      </c>
      <c r="G266">
        <v>160000000</v>
      </c>
      <c r="H266">
        <v>1997</v>
      </c>
      <c r="I266">
        <v>3.7</v>
      </c>
    </row>
    <row r="267" spans="1:9" x14ac:dyDescent="0.25">
      <c r="A267" t="s">
        <v>274</v>
      </c>
      <c r="B267">
        <v>114</v>
      </c>
      <c r="C267">
        <v>61656849</v>
      </c>
      <c r="D267" t="s">
        <v>216</v>
      </c>
      <c r="E267" t="s">
        <v>554</v>
      </c>
      <c r="F267" t="s">
        <v>12</v>
      </c>
      <c r="G267">
        <v>110000000</v>
      </c>
      <c r="H267">
        <v>2013</v>
      </c>
      <c r="I267">
        <v>6.7</v>
      </c>
    </row>
    <row r="268" spans="1:9" x14ac:dyDescent="0.25">
      <c r="A268" t="s">
        <v>555</v>
      </c>
      <c r="B268">
        <v>129</v>
      </c>
      <c r="C268">
        <v>134520804</v>
      </c>
      <c r="D268" t="s">
        <v>17</v>
      </c>
      <c r="E268" t="s">
        <v>556</v>
      </c>
      <c r="F268" t="s">
        <v>12</v>
      </c>
      <c r="G268">
        <v>110000000</v>
      </c>
      <c r="H268">
        <v>2007</v>
      </c>
      <c r="I268">
        <v>7.2</v>
      </c>
    </row>
    <row r="269" spans="1:9" x14ac:dyDescent="0.25">
      <c r="A269" t="s">
        <v>59</v>
      </c>
      <c r="B269">
        <v>171</v>
      </c>
      <c r="C269">
        <v>313837577</v>
      </c>
      <c r="D269" t="s">
        <v>185</v>
      </c>
      <c r="E269" t="s">
        <v>557</v>
      </c>
      <c r="F269" t="s">
        <v>12</v>
      </c>
      <c r="G269">
        <v>93000000</v>
      </c>
      <c r="H269">
        <v>2001</v>
      </c>
      <c r="I269">
        <v>8.8000000000000007</v>
      </c>
    </row>
    <row r="270" spans="1:9" x14ac:dyDescent="0.25">
      <c r="A270" t="s">
        <v>558</v>
      </c>
      <c r="B270">
        <v>120</v>
      </c>
      <c r="C270">
        <v>24004159</v>
      </c>
      <c r="D270" t="s">
        <v>559</v>
      </c>
      <c r="E270" t="s">
        <v>560</v>
      </c>
      <c r="F270" t="s">
        <v>12</v>
      </c>
      <c r="G270">
        <v>110000000</v>
      </c>
      <c r="H270">
        <v>2004</v>
      </c>
      <c r="I270">
        <v>5.8</v>
      </c>
    </row>
    <row r="271" spans="1:9" x14ac:dyDescent="0.25">
      <c r="A271" t="s">
        <v>561</v>
      </c>
      <c r="B271">
        <v>165</v>
      </c>
      <c r="C271">
        <v>58183966</v>
      </c>
      <c r="D271" t="s">
        <v>562</v>
      </c>
      <c r="E271" t="s">
        <v>563</v>
      </c>
      <c r="F271" t="s">
        <v>12</v>
      </c>
      <c r="G271">
        <v>107000000</v>
      </c>
      <c r="H271">
        <v>2001</v>
      </c>
      <c r="I271">
        <v>6.8</v>
      </c>
    </row>
    <row r="272" spans="1:9" x14ac:dyDescent="0.25">
      <c r="A272" t="s">
        <v>564</v>
      </c>
      <c r="B272">
        <v>82</v>
      </c>
      <c r="C272">
        <v>100446895</v>
      </c>
      <c r="D272" t="s">
        <v>264</v>
      </c>
      <c r="E272" t="s">
        <v>565</v>
      </c>
      <c r="F272" t="s">
        <v>12</v>
      </c>
      <c r="G272">
        <v>109000000</v>
      </c>
      <c r="H272">
        <v>2003</v>
      </c>
      <c r="I272">
        <v>3.8</v>
      </c>
    </row>
    <row r="273" spans="1:9" x14ac:dyDescent="0.25">
      <c r="A273" t="s">
        <v>351</v>
      </c>
      <c r="B273">
        <v>115</v>
      </c>
      <c r="C273">
        <v>144795350</v>
      </c>
      <c r="D273" t="s">
        <v>566</v>
      </c>
      <c r="E273" t="s">
        <v>567</v>
      </c>
      <c r="F273" t="s">
        <v>12</v>
      </c>
      <c r="G273">
        <v>120000000</v>
      </c>
      <c r="H273">
        <v>2004</v>
      </c>
      <c r="I273">
        <v>7.1</v>
      </c>
    </row>
    <row r="274" spans="1:9" x14ac:dyDescent="0.25">
      <c r="A274" t="s">
        <v>64</v>
      </c>
      <c r="B274">
        <v>194</v>
      </c>
      <c r="C274">
        <v>47396698</v>
      </c>
      <c r="D274" t="s">
        <v>371</v>
      </c>
      <c r="E274" t="s">
        <v>568</v>
      </c>
      <c r="F274" t="s">
        <v>12</v>
      </c>
      <c r="G274">
        <v>130000000</v>
      </c>
      <c r="H274">
        <v>2005</v>
      </c>
      <c r="I274">
        <v>7.2</v>
      </c>
    </row>
    <row r="275" spans="1:9" x14ac:dyDescent="0.25">
      <c r="A275" t="s">
        <v>319</v>
      </c>
      <c r="B275">
        <v>84</v>
      </c>
      <c r="C275">
        <v>140015224</v>
      </c>
      <c r="D275" t="s">
        <v>264</v>
      </c>
      <c r="E275" t="s">
        <v>569</v>
      </c>
      <c r="F275" t="s">
        <v>12</v>
      </c>
      <c r="G275">
        <v>133000000</v>
      </c>
      <c r="H275">
        <v>1999</v>
      </c>
      <c r="I275">
        <v>5.9</v>
      </c>
    </row>
    <row r="276" spans="1:9" x14ac:dyDescent="0.25">
      <c r="A276" t="s">
        <v>570</v>
      </c>
      <c r="B276">
        <v>97</v>
      </c>
      <c r="C276">
        <v>104374107</v>
      </c>
      <c r="D276" t="s">
        <v>571</v>
      </c>
      <c r="E276" t="s">
        <v>572</v>
      </c>
      <c r="F276" t="s">
        <v>12</v>
      </c>
      <c r="G276">
        <v>105000000</v>
      </c>
      <c r="H276">
        <v>2009</v>
      </c>
      <c r="I276">
        <v>7.1</v>
      </c>
    </row>
    <row r="277" spans="1:9" x14ac:dyDescent="0.25">
      <c r="A277" t="s">
        <v>64</v>
      </c>
      <c r="B277">
        <v>151</v>
      </c>
      <c r="C277">
        <v>228430993</v>
      </c>
      <c r="D277" t="s">
        <v>220</v>
      </c>
      <c r="E277" t="s">
        <v>573</v>
      </c>
      <c r="F277" t="s">
        <v>12</v>
      </c>
      <c r="G277">
        <v>108000000</v>
      </c>
      <c r="H277">
        <v>2015</v>
      </c>
      <c r="I277">
        <v>8.1</v>
      </c>
    </row>
    <row r="278" spans="1:9" x14ac:dyDescent="0.25">
      <c r="A278" t="s">
        <v>574</v>
      </c>
      <c r="B278">
        <v>22</v>
      </c>
      <c r="D278" t="s">
        <v>575</v>
      </c>
      <c r="E278" t="s">
        <v>576</v>
      </c>
      <c r="I278">
        <v>7.2</v>
      </c>
    </row>
    <row r="279" spans="1:9" x14ac:dyDescent="0.25">
      <c r="A279" t="s">
        <v>95</v>
      </c>
      <c r="B279">
        <v>136</v>
      </c>
      <c r="C279">
        <v>35799026</v>
      </c>
      <c r="D279" t="s">
        <v>577</v>
      </c>
      <c r="E279" t="s">
        <v>578</v>
      </c>
      <c r="F279" t="s">
        <v>12</v>
      </c>
      <c r="G279">
        <v>126000000</v>
      </c>
      <c r="H279">
        <v>2005</v>
      </c>
      <c r="I279">
        <v>6.9</v>
      </c>
    </row>
    <row r="280" spans="1:9" x14ac:dyDescent="0.25">
      <c r="A280" t="s">
        <v>579</v>
      </c>
      <c r="B280">
        <v>104</v>
      </c>
      <c r="C280">
        <v>6712451</v>
      </c>
      <c r="D280" t="s">
        <v>580</v>
      </c>
      <c r="E280" t="s">
        <v>581</v>
      </c>
      <c r="F280" t="s">
        <v>12</v>
      </c>
      <c r="G280">
        <v>90000000</v>
      </c>
      <c r="H280">
        <v>2001</v>
      </c>
      <c r="I280">
        <v>4.4000000000000004</v>
      </c>
    </row>
    <row r="281" spans="1:9" x14ac:dyDescent="0.25">
      <c r="A281" t="s">
        <v>582</v>
      </c>
      <c r="B281">
        <v>127</v>
      </c>
      <c r="C281">
        <v>101643008</v>
      </c>
      <c r="D281" t="s">
        <v>112</v>
      </c>
      <c r="E281" t="s">
        <v>583</v>
      </c>
      <c r="F281" t="s">
        <v>12</v>
      </c>
      <c r="G281">
        <v>90000000</v>
      </c>
      <c r="H281">
        <v>2000</v>
      </c>
      <c r="I281">
        <v>6.5</v>
      </c>
    </row>
    <row r="282" spans="1:9" x14ac:dyDescent="0.25">
      <c r="A282" t="s">
        <v>64</v>
      </c>
      <c r="B282">
        <v>171</v>
      </c>
      <c r="C282">
        <v>187670866</v>
      </c>
      <c r="D282" t="s">
        <v>584</v>
      </c>
      <c r="E282" t="s">
        <v>585</v>
      </c>
      <c r="F282" t="s">
        <v>12</v>
      </c>
      <c r="G282">
        <v>103000000</v>
      </c>
      <c r="H282">
        <v>2000</v>
      </c>
      <c r="I282">
        <v>8.5</v>
      </c>
    </row>
    <row r="283" spans="1:9" x14ac:dyDescent="0.25">
      <c r="A283" t="s">
        <v>127</v>
      </c>
      <c r="B283">
        <v>145</v>
      </c>
      <c r="C283">
        <v>132014112</v>
      </c>
      <c r="D283" t="s">
        <v>566</v>
      </c>
      <c r="E283" t="s">
        <v>586</v>
      </c>
      <c r="F283" t="s">
        <v>12</v>
      </c>
      <c r="G283">
        <v>102000000</v>
      </c>
      <c r="H283">
        <v>2002</v>
      </c>
      <c r="I283">
        <v>7.7</v>
      </c>
    </row>
    <row r="284" spans="1:9" x14ac:dyDescent="0.25">
      <c r="A284" t="s">
        <v>428</v>
      </c>
      <c r="B284">
        <v>174</v>
      </c>
      <c r="C284">
        <v>261970615</v>
      </c>
      <c r="D284" t="s">
        <v>37</v>
      </c>
      <c r="E284" t="s">
        <v>587</v>
      </c>
      <c r="F284" t="s">
        <v>12</v>
      </c>
      <c r="G284">
        <v>100000000</v>
      </c>
      <c r="H284">
        <v>2002</v>
      </c>
      <c r="I284">
        <v>7.4</v>
      </c>
    </row>
    <row r="285" spans="1:9" x14ac:dyDescent="0.25">
      <c r="A285" t="s">
        <v>105</v>
      </c>
      <c r="B285">
        <v>144</v>
      </c>
      <c r="C285">
        <v>167007184</v>
      </c>
      <c r="D285" t="s">
        <v>17</v>
      </c>
      <c r="E285" t="s">
        <v>588</v>
      </c>
      <c r="F285" t="s">
        <v>12</v>
      </c>
      <c r="G285">
        <v>150000000</v>
      </c>
      <c r="H285">
        <v>2006</v>
      </c>
      <c r="I285">
        <v>8</v>
      </c>
    </row>
    <row r="286" spans="1:9" x14ac:dyDescent="0.25">
      <c r="A286" t="s">
        <v>87</v>
      </c>
      <c r="B286">
        <v>119</v>
      </c>
      <c r="C286">
        <v>180011740</v>
      </c>
      <c r="D286" t="s">
        <v>78</v>
      </c>
      <c r="E286" t="s">
        <v>589</v>
      </c>
      <c r="F286" t="s">
        <v>12</v>
      </c>
      <c r="G286">
        <v>100000000</v>
      </c>
      <c r="H286">
        <v>2001</v>
      </c>
      <c r="I286">
        <v>5.7</v>
      </c>
    </row>
    <row r="287" spans="1:9" x14ac:dyDescent="0.25">
      <c r="A287" t="s">
        <v>9</v>
      </c>
      <c r="B287">
        <v>153</v>
      </c>
      <c r="C287">
        <v>204843350</v>
      </c>
      <c r="D287" t="s">
        <v>216</v>
      </c>
      <c r="E287" t="s">
        <v>590</v>
      </c>
      <c r="F287" t="s">
        <v>12</v>
      </c>
      <c r="G287">
        <v>102000000</v>
      </c>
      <c r="H287">
        <v>1991</v>
      </c>
      <c r="I287">
        <v>8.5</v>
      </c>
    </row>
    <row r="288" spans="1:9" x14ac:dyDescent="0.25">
      <c r="A288" t="s">
        <v>561</v>
      </c>
      <c r="B288">
        <v>140</v>
      </c>
      <c r="C288">
        <v>97030725</v>
      </c>
      <c r="D288" t="s">
        <v>591</v>
      </c>
      <c r="E288" t="s">
        <v>592</v>
      </c>
      <c r="F288" t="s">
        <v>12</v>
      </c>
      <c r="G288">
        <v>100000000</v>
      </c>
      <c r="H288">
        <v>2009</v>
      </c>
      <c r="I288">
        <v>7</v>
      </c>
    </row>
    <row r="289" spans="1:9" x14ac:dyDescent="0.25">
      <c r="A289" t="s">
        <v>64</v>
      </c>
      <c r="B289">
        <v>176</v>
      </c>
      <c r="C289">
        <v>130127620</v>
      </c>
      <c r="D289" t="s">
        <v>593</v>
      </c>
      <c r="E289" t="s">
        <v>594</v>
      </c>
      <c r="F289" t="s">
        <v>12</v>
      </c>
      <c r="G289">
        <v>100000000</v>
      </c>
      <c r="H289">
        <v>2007</v>
      </c>
      <c r="I289">
        <v>7.8</v>
      </c>
    </row>
    <row r="290" spans="1:9" x14ac:dyDescent="0.25">
      <c r="A290" t="s">
        <v>9</v>
      </c>
      <c r="B290">
        <v>141</v>
      </c>
      <c r="C290">
        <v>146282411</v>
      </c>
      <c r="D290" t="s">
        <v>595</v>
      </c>
      <c r="E290" t="s">
        <v>596</v>
      </c>
      <c r="F290" t="s">
        <v>12</v>
      </c>
      <c r="G290">
        <v>115000000</v>
      </c>
      <c r="H290">
        <v>1994</v>
      </c>
      <c r="I290">
        <v>7.2</v>
      </c>
    </row>
    <row r="291" spans="1:9" x14ac:dyDescent="0.25">
      <c r="A291" t="s">
        <v>597</v>
      </c>
      <c r="B291">
        <v>106</v>
      </c>
      <c r="C291">
        <v>65452312</v>
      </c>
      <c r="D291" t="s">
        <v>112</v>
      </c>
      <c r="E291" t="s">
        <v>598</v>
      </c>
      <c r="F291" t="s">
        <v>12</v>
      </c>
      <c r="G291">
        <v>100000000</v>
      </c>
      <c r="H291">
        <v>2009</v>
      </c>
      <c r="I291">
        <v>6.4</v>
      </c>
    </row>
    <row r="292" spans="1:9" x14ac:dyDescent="0.25">
      <c r="A292" t="s">
        <v>599</v>
      </c>
      <c r="B292">
        <v>98</v>
      </c>
      <c r="C292">
        <v>148383780</v>
      </c>
      <c r="D292" t="s">
        <v>580</v>
      </c>
      <c r="E292" t="s">
        <v>600</v>
      </c>
      <c r="F292" t="s">
        <v>12</v>
      </c>
      <c r="G292">
        <v>100000000</v>
      </c>
      <c r="H292">
        <v>2010</v>
      </c>
      <c r="I292">
        <v>5.5</v>
      </c>
    </row>
    <row r="293" spans="1:9" x14ac:dyDescent="0.25">
      <c r="A293" t="s">
        <v>601</v>
      </c>
      <c r="B293">
        <v>116</v>
      </c>
      <c r="C293">
        <v>119219978</v>
      </c>
      <c r="D293" t="s">
        <v>602</v>
      </c>
      <c r="E293" t="s">
        <v>603</v>
      </c>
      <c r="F293" t="s">
        <v>12</v>
      </c>
      <c r="G293">
        <v>100000000</v>
      </c>
      <c r="H293">
        <v>2010</v>
      </c>
      <c r="I293">
        <v>6.7</v>
      </c>
    </row>
    <row r="294" spans="1:9" x14ac:dyDescent="0.25">
      <c r="A294" t="s">
        <v>604</v>
      </c>
      <c r="B294">
        <v>115</v>
      </c>
      <c r="C294">
        <v>101228120</v>
      </c>
      <c r="D294" t="s">
        <v>605</v>
      </c>
      <c r="E294" t="s">
        <v>606</v>
      </c>
      <c r="F294" t="s">
        <v>12</v>
      </c>
      <c r="G294">
        <v>100000000</v>
      </c>
      <c r="H294">
        <v>1996</v>
      </c>
      <c r="I294">
        <v>6.1</v>
      </c>
    </row>
    <row r="295" spans="1:9" x14ac:dyDescent="0.25">
      <c r="A295" t="s">
        <v>607</v>
      </c>
      <c r="B295">
        <v>165</v>
      </c>
      <c r="C295">
        <v>162804648</v>
      </c>
      <c r="D295" t="s">
        <v>608</v>
      </c>
      <c r="E295" t="s">
        <v>609</v>
      </c>
      <c r="F295" t="s">
        <v>12</v>
      </c>
      <c r="G295">
        <v>100000000</v>
      </c>
      <c r="H295">
        <v>2012</v>
      </c>
      <c r="I295">
        <v>8.5</v>
      </c>
    </row>
    <row r="296" spans="1:9" x14ac:dyDescent="0.25">
      <c r="A296" t="s">
        <v>610</v>
      </c>
      <c r="B296">
        <v>91</v>
      </c>
      <c r="C296">
        <v>100117603</v>
      </c>
      <c r="D296" t="s">
        <v>611</v>
      </c>
      <c r="E296" t="s">
        <v>612</v>
      </c>
      <c r="F296" t="s">
        <v>12</v>
      </c>
      <c r="G296">
        <v>100000000</v>
      </c>
      <c r="H296">
        <v>1996</v>
      </c>
      <c r="I296">
        <v>6.9</v>
      </c>
    </row>
    <row r="297" spans="1:9" x14ac:dyDescent="0.25">
      <c r="A297" t="s">
        <v>613</v>
      </c>
      <c r="B297">
        <v>78</v>
      </c>
      <c r="C297">
        <v>89296573</v>
      </c>
      <c r="D297" t="s">
        <v>93</v>
      </c>
      <c r="E297" t="s">
        <v>614</v>
      </c>
      <c r="F297" t="s">
        <v>12</v>
      </c>
      <c r="G297">
        <v>100000000</v>
      </c>
      <c r="H297">
        <v>2000</v>
      </c>
      <c r="I297">
        <v>7.3</v>
      </c>
    </row>
    <row r="298" spans="1:9" x14ac:dyDescent="0.25">
      <c r="A298" t="s">
        <v>615</v>
      </c>
      <c r="B298">
        <v>103</v>
      </c>
      <c r="C298">
        <v>85017401</v>
      </c>
      <c r="D298" t="s">
        <v>17</v>
      </c>
      <c r="E298" t="s">
        <v>616</v>
      </c>
      <c r="F298" t="s">
        <v>12</v>
      </c>
      <c r="G298">
        <v>92000000</v>
      </c>
      <c r="H298">
        <v>2012</v>
      </c>
      <c r="I298">
        <v>6.7</v>
      </c>
    </row>
    <row r="299" spans="1:9" x14ac:dyDescent="0.25">
      <c r="A299" t="s">
        <v>237</v>
      </c>
      <c r="B299">
        <v>131</v>
      </c>
      <c r="C299">
        <v>173005002</v>
      </c>
      <c r="D299" t="s">
        <v>617</v>
      </c>
      <c r="E299" t="s">
        <v>618</v>
      </c>
      <c r="F299" t="s">
        <v>12</v>
      </c>
      <c r="G299">
        <v>100000000</v>
      </c>
      <c r="H299">
        <v>2004</v>
      </c>
      <c r="I299">
        <v>6.9</v>
      </c>
    </row>
    <row r="300" spans="1:9" x14ac:dyDescent="0.25">
      <c r="A300" t="s">
        <v>619</v>
      </c>
      <c r="B300">
        <v>104</v>
      </c>
      <c r="C300">
        <v>75030163</v>
      </c>
      <c r="D300" t="s">
        <v>51</v>
      </c>
      <c r="E300" t="s">
        <v>620</v>
      </c>
      <c r="F300" t="s">
        <v>12</v>
      </c>
      <c r="G300">
        <v>100000000</v>
      </c>
      <c r="H300">
        <v>2006</v>
      </c>
      <c r="I300">
        <v>5.0999999999999996</v>
      </c>
    </row>
    <row r="301" spans="1:9" x14ac:dyDescent="0.25">
      <c r="A301" t="s">
        <v>621</v>
      </c>
      <c r="B301">
        <v>101</v>
      </c>
      <c r="C301">
        <v>77222184</v>
      </c>
      <c r="D301" t="s">
        <v>181</v>
      </c>
      <c r="E301" t="s">
        <v>622</v>
      </c>
      <c r="F301" t="s">
        <v>12</v>
      </c>
      <c r="G301">
        <v>100000000</v>
      </c>
      <c r="H301">
        <v>2009</v>
      </c>
      <c r="I301">
        <v>6.8</v>
      </c>
    </row>
    <row r="302" spans="1:9" x14ac:dyDescent="0.25">
      <c r="A302" t="s">
        <v>623</v>
      </c>
      <c r="B302">
        <v>102</v>
      </c>
      <c r="C302">
        <v>107515297</v>
      </c>
      <c r="D302" t="s">
        <v>210</v>
      </c>
      <c r="E302" t="s">
        <v>624</v>
      </c>
      <c r="F302" t="s">
        <v>12</v>
      </c>
      <c r="G302">
        <v>100000000</v>
      </c>
      <c r="H302">
        <v>2013</v>
      </c>
      <c r="I302">
        <v>6.7</v>
      </c>
    </row>
    <row r="303" spans="1:9" x14ac:dyDescent="0.25">
      <c r="A303" t="s">
        <v>625</v>
      </c>
      <c r="B303">
        <v>103</v>
      </c>
      <c r="C303">
        <v>67631157</v>
      </c>
      <c r="D303" t="s">
        <v>626</v>
      </c>
      <c r="E303" t="s">
        <v>627</v>
      </c>
      <c r="F303" t="s">
        <v>12</v>
      </c>
      <c r="G303">
        <v>100000000</v>
      </c>
      <c r="H303">
        <v>2010</v>
      </c>
      <c r="I303">
        <v>6</v>
      </c>
    </row>
    <row r="304" spans="1:9" x14ac:dyDescent="0.25">
      <c r="A304" t="s">
        <v>628</v>
      </c>
      <c r="B304">
        <v>121</v>
      </c>
      <c r="C304">
        <v>66862068</v>
      </c>
      <c r="D304" t="s">
        <v>629</v>
      </c>
      <c r="E304" t="s">
        <v>630</v>
      </c>
      <c r="F304" t="s">
        <v>12</v>
      </c>
      <c r="G304">
        <v>83000000</v>
      </c>
      <c r="H304">
        <v>1999</v>
      </c>
      <c r="I304">
        <v>5.7</v>
      </c>
    </row>
    <row r="305" spans="1:9" x14ac:dyDescent="0.25">
      <c r="A305" t="s">
        <v>342</v>
      </c>
      <c r="B305">
        <v>143</v>
      </c>
      <c r="C305">
        <v>57366262</v>
      </c>
      <c r="D305" t="s">
        <v>631</v>
      </c>
      <c r="E305" t="s">
        <v>632</v>
      </c>
      <c r="F305" t="s">
        <v>12</v>
      </c>
      <c r="G305">
        <v>100000000</v>
      </c>
      <c r="H305">
        <v>2006</v>
      </c>
      <c r="I305">
        <v>8</v>
      </c>
    </row>
    <row r="306" spans="1:9" x14ac:dyDescent="0.25">
      <c r="A306" t="s">
        <v>159</v>
      </c>
      <c r="B306">
        <v>240</v>
      </c>
      <c r="C306">
        <v>116866727</v>
      </c>
      <c r="D306" t="s">
        <v>633</v>
      </c>
      <c r="E306" t="s">
        <v>634</v>
      </c>
      <c r="F306" t="s">
        <v>12</v>
      </c>
      <c r="G306">
        <v>100000000</v>
      </c>
      <c r="H306">
        <v>2013</v>
      </c>
      <c r="I306">
        <v>8.1999999999999993</v>
      </c>
    </row>
    <row r="307" spans="1:9" x14ac:dyDescent="0.25">
      <c r="A307" t="s">
        <v>454</v>
      </c>
      <c r="B307">
        <v>121</v>
      </c>
      <c r="C307">
        <v>184031112</v>
      </c>
      <c r="D307" t="s">
        <v>14</v>
      </c>
      <c r="E307" t="s">
        <v>635</v>
      </c>
      <c r="F307" t="s">
        <v>12</v>
      </c>
      <c r="G307">
        <v>100000000</v>
      </c>
      <c r="H307">
        <v>1995</v>
      </c>
      <c r="I307">
        <v>5.4</v>
      </c>
    </row>
    <row r="308" spans="1:9" x14ac:dyDescent="0.25">
      <c r="A308" t="s">
        <v>447</v>
      </c>
      <c r="B308">
        <v>129</v>
      </c>
      <c r="C308">
        <v>54700065</v>
      </c>
      <c r="D308" t="s">
        <v>636</v>
      </c>
      <c r="E308" t="s">
        <v>637</v>
      </c>
      <c r="F308" t="s">
        <v>12</v>
      </c>
      <c r="G308">
        <v>105000000</v>
      </c>
      <c r="H308">
        <v>1997</v>
      </c>
      <c r="I308">
        <v>7.2</v>
      </c>
    </row>
    <row r="309" spans="1:9" x14ac:dyDescent="0.25">
      <c r="A309" t="s">
        <v>638</v>
      </c>
      <c r="B309">
        <v>172</v>
      </c>
      <c r="C309">
        <v>27098580</v>
      </c>
      <c r="D309" t="s">
        <v>639</v>
      </c>
      <c r="E309" t="s">
        <v>640</v>
      </c>
      <c r="F309" t="s">
        <v>12</v>
      </c>
      <c r="G309">
        <v>102000000</v>
      </c>
      <c r="H309">
        <v>2012</v>
      </c>
      <c r="I309">
        <v>7.5</v>
      </c>
    </row>
    <row r="310" spans="1:9" x14ac:dyDescent="0.25">
      <c r="A310" t="s">
        <v>39</v>
      </c>
      <c r="B310">
        <v>101</v>
      </c>
      <c r="C310">
        <v>55673333</v>
      </c>
      <c r="D310" t="s">
        <v>641</v>
      </c>
      <c r="E310" t="s">
        <v>642</v>
      </c>
      <c r="F310" t="s">
        <v>12</v>
      </c>
      <c r="G310">
        <v>80000000</v>
      </c>
      <c r="H310">
        <v>2010</v>
      </c>
      <c r="I310">
        <v>7</v>
      </c>
    </row>
    <row r="311" spans="1:9" x14ac:dyDescent="0.25">
      <c r="A311" t="s">
        <v>643</v>
      </c>
      <c r="B311">
        <v>87</v>
      </c>
      <c r="C311">
        <v>40198710</v>
      </c>
      <c r="D311" t="s">
        <v>644</v>
      </c>
      <c r="E311" t="s">
        <v>645</v>
      </c>
      <c r="F311" t="s">
        <v>12</v>
      </c>
      <c r="G311">
        <v>100000000</v>
      </c>
      <c r="H311">
        <v>2004</v>
      </c>
      <c r="I311">
        <v>3.3</v>
      </c>
    </row>
    <row r="312" spans="1:9" x14ac:dyDescent="0.25">
      <c r="A312" t="s">
        <v>89</v>
      </c>
      <c r="B312">
        <v>101</v>
      </c>
      <c r="C312">
        <v>72660029</v>
      </c>
      <c r="D312" t="s">
        <v>44</v>
      </c>
      <c r="E312" t="s">
        <v>646</v>
      </c>
      <c r="F312" t="s">
        <v>12</v>
      </c>
      <c r="G312">
        <v>100000000</v>
      </c>
      <c r="H312">
        <v>2014</v>
      </c>
      <c r="I312">
        <v>6</v>
      </c>
    </row>
    <row r="313" spans="1:9" x14ac:dyDescent="0.25">
      <c r="A313" t="s">
        <v>570</v>
      </c>
      <c r="B313">
        <v>95</v>
      </c>
      <c r="C313">
        <v>38120554</v>
      </c>
      <c r="D313" t="s">
        <v>135</v>
      </c>
      <c r="E313" t="s">
        <v>647</v>
      </c>
      <c r="F313" t="s">
        <v>12</v>
      </c>
      <c r="G313">
        <v>140000000</v>
      </c>
      <c r="H313">
        <v>2002</v>
      </c>
      <c r="I313">
        <v>7.1</v>
      </c>
    </row>
    <row r="314" spans="1:9" x14ac:dyDescent="0.25">
      <c r="A314" t="s">
        <v>648</v>
      </c>
      <c r="B314">
        <v>102</v>
      </c>
      <c r="C314">
        <v>49392095</v>
      </c>
      <c r="D314" t="s">
        <v>649</v>
      </c>
      <c r="E314" t="s">
        <v>650</v>
      </c>
      <c r="F314" t="s">
        <v>12</v>
      </c>
      <c r="G314">
        <v>100000000</v>
      </c>
      <c r="H314">
        <v>2009</v>
      </c>
      <c r="I314">
        <v>5.4</v>
      </c>
    </row>
    <row r="315" spans="1:9" x14ac:dyDescent="0.25">
      <c r="A315" t="s">
        <v>651</v>
      </c>
      <c r="B315">
        <v>131</v>
      </c>
      <c r="C315">
        <v>39292022</v>
      </c>
      <c r="D315" t="s">
        <v>17</v>
      </c>
      <c r="E315" t="s">
        <v>652</v>
      </c>
      <c r="F315" t="s">
        <v>12</v>
      </c>
      <c r="G315">
        <v>90000000</v>
      </c>
      <c r="H315">
        <v>2014</v>
      </c>
      <c r="I315">
        <v>6.1</v>
      </c>
    </row>
    <row r="316" spans="1:9" x14ac:dyDescent="0.25">
      <c r="A316" t="s">
        <v>653</v>
      </c>
      <c r="B316">
        <v>114</v>
      </c>
      <c r="C316">
        <v>28772222</v>
      </c>
      <c r="D316" t="s">
        <v>654</v>
      </c>
      <c r="E316" t="s">
        <v>655</v>
      </c>
      <c r="F316" t="s">
        <v>12</v>
      </c>
      <c r="G316">
        <v>105000000</v>
      </c>
      <c r="H316">
        <v>2015</v>
      </c>
      <c r="I316">
        <v>5.3</v>
      </c>
    </row>
    <row r="317" spans="1:9" x14ac:dyDescent="0.25">
      <c r="A317" t="s">
        <v>656</v>
      </c>
      <c r="B317">
        <v>94</v>
      </c>
      <c r="C317">
        <v>17010646</v>
      </c>
      <c r="D317" t="s">
        <v>171</v>
      </c>
      <c r="E317" t="s">
        <v>657</v>
      </c>
      <c r="F317" t="s">
        <v>12</v>
      </c>
      <c r="G317">
        <v>84000000</v>
      </c>
      <c r="H317">
        <v>2005</v>
      </c>
      <c r="I317">
        <v>2.2000000000000002</v>
      </c>
    </row>
    <row r="318" spans="1:9" x14ac:dyDescent="0.25">
      <c r="A318" t="s">
        <v>284</v>
      </c>
      <c r="B318">
        <v>122</v>
      </c>
      <c r="C318">
        <v>24985612</v>
      </c>
      <c r="D318" t="s">
        <v>658</v>
      </c>
      <c r="E318" t="s">
        <v>659</v>
      </c>
      <c r="F318" t="s">
        <v>12</v>
      </c>
      <c r="G318">
        <v>100000000</v>
      </c>
      <c r="H318">
        <v>2015</v>
      </c>
      <c r="I318">
        <v>7</v>
      </c>
    </row>
    <row r="319" spans="1:9" x14ac:dyDescent="0.25">
      <c r="A319" t="s">
        <v>660</v>
      </c>
      <c r="B319">
        <v>95</v>
      </c>
      <c r="C319">
        <v>4411102</v>
      </c>
      <c r="D319" t="s">
        <v>661</v>
      </c>
      <c r="E319" t="s">
        <v>662</v>
      </c>
      <c r="F319" t="s">
        <v>12</v>
      </c>
      <c r="G319">
        <v>100000000</v>
      </c>
      <c r="H319">
        <v>2002</v>
      </c>
      <c r="I319">
        <v>3.8</v>
      </c>
    </row>
    <row r="320" spans="1:9" x14ac:dyDescent="0.25">
      <c r="A320" t="s">
        <v>391</v>
      </c>
      <c r="B320">
        <v>115</v>
      </c>
      <c r="C320">
        <v>35024475</v>
      </c>
      <c r="D320" t="s">
        <v>663</v>
      </c>
      <c r="E320" t="s">
        <v>664</v>
      </c>
      <c r="F320" t="s">
        <v>12</v>
      </c>
      <c r="G320">
        <v>100000000</v>
      </c>
      <c r="H320">
        <v>2010</v>
      </c>
      <c r="I320">
        <v>6.9</v>
      </c>
    </row>
    <row r="321" spans="1:9" x14ac:dyDescent="0.25">
      <c r="A321" t="s">
        <v>665</v>
      </c>
      <c r="B321">
        <v>88</v>
      </c>
      <c r="C321">
        <v>130174897</v>
      </c>
      <c r="D321" t="s">
        <v>152</v>
      </c>
      <c r="E321" t="s">
        <v>666</v>
      </c>
      <c r="F321" t="s">
        <v>12</v>
      </c>
      <c r="G321">
        <v>99000000</v>
      </c>
      <c r="H321">
        <v>2015</v>
      </c>
      <c r="I321">
        <v>7.2</v>
      </c>
    </row>
    <row r="322" spans="1:9" x14ac:dyDescent="0.25">
      <c r="A322" t="s">
        <v>667</v>
      </c>
      <c r="B322">
        <v>110</v>
      </c>
      <c r="C322">
        <v>10200000</v>
      </c>
      <c r="D322" t="s">
        <v>668</v>
      </c>
      <c r="E322" t="s">
        <v>669</v>
      </c>
      <c r="F322" t="s">
        <v>12</v>
      </c>
      <c r="G322">
        <v>10000000</v>
      </c>
      <c r="H322">
        <v>1997</v>
      </c>
      <c r="I322">
        <v>7.3</v>
      </c>
    </row>
    <row r="323" spans="1:9" x14ac:dyDescent="0.25">
      <c r="A323" t="s">
        <v>177</v>
      </c>
      <c r="B323">
        <v>130</v>
      </c>
      <c r="C323">
        <v>202007640</v>
      </c>
      <c r="D323" t="s">
        <v>670</v>
      </c>
      <c r="E323" t="s">
        <v>671</v>
      </c>
      <c r="F323" t="s">
        <v>12</v>
      </c>
      <c r="G323">
        <v>98000000</v>
      </c>
      <c r="H323">
        <v>2001</v>
      </c>
      <c r="I323">
        <v>6.3</v>
      </c>
    </row>
    <row r="324" spans="1:9" x14ac:dyDescent="0.25">
      <c r="A324" t="s">
        <v>159</v>
      </c>
      <c r="B324">
        <v>216</v>
      </c>
      <c r="C324">
        <v>77679638</v>
      </c>
      <c r="D324" t="s">
        <v>672</v>
      </c>
      <c r="E324" t="s">
        <v>673</v>
      </c>
      <c r="F324" t="s">
        <v>12</v>
      </c>
      <c r="G324">
        <v>100000000</v>
      </c>
      <c r="H324">
        <v>2002</v>
      </c>
      <c r="I324">
        <v>7.5</v>
      </c>
    </row>
    <row r="325" spans="1:9" x14ac:dyDescent="0.25">
      <c r="A325" t="s">
        <v>674</v>
      </c>
      <c r="B325">
        <v>146</v>
      </c>
      <c r="C325">
        <v>9213</v>
      </c>
      <c r="D325" t="s">
        <v>675</v>
      </c>
      <c r="E325" t="s">
        <v>676</v>
      </c>
      <c r="F325" t="s">
        <v>677</v>
      </c>
      <c r="G325">
        <v>94000000</v>
      </c>
      <c r="H325">
        <v>2011</v>
      </c>
      <c r="I325">
        <v>7.6</v>
      </c>
    </row>
    <row r="326" spans="1:9" x14ac:dyDescent="0.25">
      <c r="A326" t="s">
        <v>678</v>
      </c>
      <c r="B326">
        <v>85</v>
      </c>
      <c r="C326">
        <v>58867694</v>
      </c>
      <c r="D326" t="s">
        <v>679</v>
      </c>
      <c r="E326" t="s">
        <v>680</v>
      </c>
      <c r="F326" t="s">
        <v>12</v>
      </c>
      <c r="G326">
        <v>100000000</v>
      </c>
      <c r="H326">
        <v>2007</v>
      </c>
      <c r="I326">
        <v>6.8</v>
      </c>
    </row>
    <row r="327" spans="1:9" x14ac:dyDescent="0.25">
      <c r="A327" t="s">
        <v>681</v>
      </c>
      <c r="B327">
        <v>93</v>
      </c>
      <c r="C327">
        <v>59475623</v>
      </c>
      <c r="D327" t="s">
        <v>682</v>
      </c>
      <c r="E327" t="s">
        <v>683</v>
      </c>
      <c r="F327" t="s">
        <v>12</v>
      </c>
      <c r="G327">
        <v>90000000</v>
      </c>
      <c r="H327">
        <v>2004</v>
      </c>
      <c r="I327">
        <v>5.2</v>
      </c>
    </row>
    <row r="328" spans="1:9" x14ac:dyDescent="0.25">
      <c r="A328" t="s">
        <v>64</v>
      </c>
      <c r="B328">
        <v>152</v>
      </c>
      <c r="C328">
        <v>108638745</v>
      </c>
      <c r="D328" t="s">
        <v>684</v>
      </c>
      <c r="E328" t="s">
        <v>685</v>
      </c>
      <c r="F328" t="s">
        <v>12</v>
      </c>
      <c r="G328">
        <v>92000000</v>
      </c>
      <c r="H328">
        <v>2001</v>
      </c>
      <c r="I328">
        <v>7.7</v>
      </c>
    </row>
    <row r="329" spans="1:9" x14ac:dyDescent="0.25">
      <c r="A329" t="s">
        <v>686</v>
      </c>
      <c r="B329">
        <v>85</v>
      </c>
      <c r="C329">
        <v>86897182</v>
      </c>
      <c r="D329" t="s">
        <v>575</v>
      </c>
      <c r="E329" t="s">
        <v>687</v>
      </c>
      <c r="F329" t="s">
        <v>12</v>
      </c>
      <c r="G329">
        <v>95000000</v>
      </c>
      <c r="H329">
        <v>2012</v>
      </c>
      <c r="I329">
        <v>6.2</v>
      </c>
    </row>
    <row r="330" spans="1:9" x14ac:dyDescent="0.25">
      <c r="A330" t="s">
        <v>688</v>
      </c>
      <c r="B330">
        <v>126</v>
      </c>
      <c r="C330">
        <v>63540020</v>
      </c>
      <c r="D330" t="s">
        <v>26</v>
      </c>
      <c r="E330" t="s">
        <v>689</v>
      </c>
      <c r="F330" t="s">
        <v>12</v>
      </c>
      <c r="G330">
        <v>93000000</v>
      </c>
      <c r="H330">
        <v>1997</v>
      </c>
      <c r="I330">
        <v>7.7</v>
      </c>
    </row>
    <row r="331" spans="1:9" x14ac:dyDescent="0.25">
      <c r="A331" t="s">
        <v>690</v>
      </c>
      <c r="B331">
        <v>146</v>
      </c>
      <c r="C331">
        <v>95328937</v>
      </c>
      <c r="D331" t="s">
        <v>486</v>
      </c>
      <c r="E331" t="s">
        <v>691</v>
      </c>
      <c r="F331" t="s">
        <v>12</v>
      </c>
      <c r="G331">
        <v>100000000</v>
      </c>
      <c r="H331">
        <v>2010</v>
      </c>
      <c r="I331">
        <v>4.3</v>
      </c>
    </row>
    <row r="332" spans="1:9" x14ac:dyDescent="0.25">
      <c r="A332" t="s">
        <v>692</v>
      </c>
      <c r="B332">
        <v>89</v>
      </c>
      <c r="C332">
        <v>50802661</v>
      </c>
      <c r="D332" t="s">
        <v>693</v>
      </c>
      <c r="E332" t="s">
        <v>694</v>
      </c>
      <c r="F332" t="s">
        <v>12</v>
      </c>
      <c r="G332">
        <v>95000000</v>
      </c>
      <c r="H332">
        <v>2000</v>
      </c>
      <c r="I332">
        <v>6.9</v>
      </c>
    </row>
    <row r="333" spans="1:9" x14ac:dyDescent="0.25">
      <c r="A333" t="s">
        <v>665</v>
      </c>
      <c r="B333">
        <v>88</v>
      </c>
      <c r="C333">
        <v>161317423</v>
      </c>
      <c r="D333" t="s">
        <v>152</v>
      </c>
      <c r="E333" t="s">
        <v>695</v>
      </c>
      <c r="F333" t="s">
        <v>12</v>
      </c>
      <c r="G333">
        <v>95000000</v>
      </c>
      <c r="H333">
        <v>2012</v>
      </c>
      <c r="I333">
        <v>6.6</v>
      </c>
    </row>
    <row r="334" spans="1:9" x14ac:dyDescent="0.25">
      <c r="A334" t="s">
        <v>287</v>
      </c>
      <c r="B334">
        <v>105</v>
      </c>
      <c r="C334">
        <v>201148159</v>
      </c>
      <c r="D334" t="s">
        <v>696</v>
      </c>
      <c r="E334" t="s">
        <v>697</v>
      </c>
      <c r="F334" t="s">
        <v>12</v>
      </c>
      <c r="G334">
        <v>95000000</v>
      </c>
      <c r="H334">
        <v>2015</v>
      </c>
      <c r="I334">
        <v>7</v>
      </c>
    </row>
    <row r="335" spans="1:9" x14ac:dyDescent="0.25">
      <c r="A335" t="s">
        <v>59</v>
      </c>
      <c r="B335">
        <v>135</v>
      </c>
      <c r="C335">
        <v>43982842</v>
      </c>
      <c r="D335" t="s">
        <v>698</v>
      </c>
      <c r="E335" t="s">
        <v>699</v>
      </c>
      <c r="F335" t="s">
        <v>12</v>
      </c>
      <c r="G335">
        <v>65000000</v>
      </c>
      <c r="H335">
        <v>2009</v>
      </c>
      <c r="I335">
        <v>6.7</v>
      </c>
    </row>
    <row r="336" spans="1:9" x14ac:dyDescent="0.25">
      <c r="A336" t="s">
        <v>25</v>
      </c>
      <c r="B336">
        <v>100</v>
      </c>
      <c r="C336">
        <v>380838870</v>
      </c>
      <c r="D336" t="s">
        <v>152</v>
      </c>
      <c r="E336" t="s">
        <v>700</v>
      </c>
      <c r="F336" t="s">
        <v>12</v>
      </c>
      <c r="G336">
        <v>94000000</v>
      </c>
      <c r="H336">
        <v>2003</v>
      </c>
      <c r="I336">
        <v>8.1999999999999993</v>
      </c>
    </row>
    <row r="337" spans="1:9" x14ac:dyDescent="0.25">
      <c r="A337" t="s">
        <v>59</v>
      </c>
      <c r="B337">
        <v>192</v>
      </c>
      <c r="C337">
        <v>377019252</v>
      </c>
      <c r="D337" t="s">
        <v>185</v>
      </c>
      <c r="E337" t="s">
        <v>701</v>
      </c>
      <c r="F337" t="s">
        <v>12</v>
      </c>
      <c r="G337">
        <v>94000000</v>
      </c>
      <c r="H337">
        <v>2003</v>
      </c>
      <c r="I337">
        <v>8.9</v>
      </c>
    </row>
    <row r="338" spans="1:9" x14ac:dyDescent="0.25">
      <c r="A338" t="s">
        <v>59</v>
      </c>
      <c r="B338">
        <v>172</v>
      </c>
      <c r="C338">
        <v>340478898</v>
      </c>
      <c r="D338" t="s">
        <v>185</v>
      </c>
      <c r="E338" t="s">
        <v>702</v>
      </c>
      <c r="F338" t="s">
        <v>12</v>
      </c>
      <c r="G338">
        <v>94000000</v>
      </c>
      <c r="H338">
        <v>2002</v>
      </c>
      <c r="I338">
        <v>8.6999999999999993</v>
      </c>
    </row>
    <row r="339" spans="1:9" x14ac:dyDescent="0.25">
      <c r="A339" t="s">
        <v>703</v>
      </c>
      <c r="B339">
        <v>102</v>
      </c>
      <c r="C339">
        <v>17176900</v>
      </c>
      <c r="D339" t="s">
        <v>14</v>
      </c>
      <c r="E339" t="s">
        <v>704</v>
      </c>
      <c r="F339" t="s">
        <v>12</v>
      </c>
      <c r="G339">
        <v>95000000</v>
      </c>
      <c r="H339">
        <v>2014</v>
      </c>
      <c r="I339">
        <v>5.5</v>
      </c>
    </row>
    <row r="340" spans="1:9" x14ac:dyDescent="0.25">
      <c r="A340" t="s">
        <v>615</v>
      </c>
      <c r="B340">
        <v>100</v>
      </c>
      <c r="C340">
        <v>131144183</v>
      </c>
      <c r="D340" t="s">
        <v>670</v>
      </c>
      <c r="E340" t="s">
        <v>705</v>
      </c>
      <c r="F340" t="s">
        <v>12</v>
      </c>
      <c r="G340">
        <v>115000000</v>
      </c>
      <c r="H340">
        <v>2001</v>
      </c>
      <c r="I340">
        <v>5.7</v>
      </c>
    </row>
    <row r="341" spans="1:9" x14ac:dyDescent="0.25">
      <c r="A341" t="s">
        <v>706</v>
      </c>
      <c r="B341">
        <v>119</v>
      </c>
      <c r="C341">
        <v>23014504</v>
      </c>
      <c r="D341" t="s">
        <v>707</v>
      </c>
      <c r="E341" t="s">
        <v>708</v>
      </c>
      <c r="F341" t="s">
        <v>12</v>
      </c>
      <c r="G341">
        <v>100000000</v>
      </c>
      <c r="H341">
        <v>2014</v>
      </c>
      <c r="I341">
        <v>6.3</v>
      </c>
    </row>
    <row r="342" spans="1:9" x14ac:dyDescent="0.25">
      <c r="A342" t="s">
        <v>301</v>
      </c>
      <c r="B342">
        <v>92</v>
      </c>
      <c r="C342">
        <v>181166115</v>
      </c>
      <c r="D342" t="s">
        <v>78</v>
      </c>
      <c r="E342" t="s">
        <v>709</v>
      </c>
      <c r="F342" t="s">
        <v>12</v>
      </c>
      <c r="G342">
        <v>93000000</v>
      </c>
      <c r="H342">
        <v>2001</v>
      </c>
      <c r="I342">
        <v>5.9</v>
      </c>
    </row>
    <row r="343" spans="1:9" x14ac:dyDescent="0.25">
      <c r="A343" t="s">
        <v>710</v>
      </c>
      <c r="B343">
        <v>105</v>
      </c>
      <c r="C343">
        <v>176740650</v>
      </c>
      <c r="D343" t="s">
        <v>476</v>
      </c>
      <c r="E343" t="s">
        <v>711</v>
      </c>
      <c r="F343" t="s">
        <v>12</v>
      </c>
      <c r="G343">
        <v>93000000</v>
      </c>
      <c r="H343">
        <v>2011</v>
      </c>
      <c r="I343">
        <v>7.6</v>
      </c>
    </row>
    <row r="344" spans="1:9" x14ac:dyDescent="0.25">
      <c r="A344" t="s">
        <v>712</v>
      </c>
      <c r="B344">
        <v>107</v>
      </c>
      <c r="C344">
        <v>71148699</v>
      </c>
      <c r="D344" t="s">
        <v>69</v>
      </c>
      <c r="E344" t="s">
        <v>713</v>
      </c>
      <c r="F344" t="s">
        <v>12</v>
      </c>
      <c r="G344">
        <v>90000000</v>
      </c>
      <c r="H344">
        <v>2008</v>
      </c>
      <c r="I344">
        <v>6.6</v>
      </c>
    </row>
    <row r="345" spans="1:9" x14ac:dyDescent="0.25">
      <c r="A345" t="s">
        <v>714</v>
      </c>
      <c r="B345">
        <v>101</v>
      </c>
      <c r="C345">
        <v>67344392</v>
      </c>
      <c r="D345" t="s">
        <v>20</v>
      </c>
      <c r="E345" t="s">
        <v>715</v>
      </c>
      <c r="F345" t="s">
        <v>12</v>
      </c>
      <c r="G345">
        <v>92000000</v>
      </c>
      <c r="H345">
        <v>2013</v>
      </c>
      <c r="I345">
        <v>5.3</v>
      </c>
    </row>
    <row r="346" spans="1:9" x14ac:dyDescent="0.25">
      <c r="A346" t="s">
        <v>716</v>
      </c>
      <c r="B346">
        <v>137</v>
      </c>
      <c r="C346">
        <v>22406362</v>
      </c>
      <c r="D346" t="s">
        <v>717</v>
      </c>
      <c r="E346" t="s">
        <v>718</v>
      </c>
      <c r="F346" t="s">
        <v>12</v>
      </c>
      <c r="G346">
        <v>107000000</v>
      </c>
      <c r="H346">
        <v>2004</v>
      </c>
      <c r="I346">
        <v>6</v>
      </c>
    </row>
    <row r="347" spans="1:9" x14ac:dyDescent="0.25">
      <c r="A347" t="s">
        <v>201</v>
      </c>
      <c r="B347">
        <v>115</v>
      </c>
      <c r="C347">
        <v>261437578</v>
      </c>
      <c r="D347" t="s">
        <v>719</v>
      </c>
      <c r="E347" t="s">
        <v>720</v>
      </c>
      <c r="F347" t="s">
        <v>12</v>
      </c>
      <c r="G347">
        <v>92000000</v>
      </c>
      <c r="H347">
        <v>2004</v>
      </c>
      <c r="I347">
        <v>8</v>
      </c>
    </row>
    <row r="348" spans="1:9" x14ac:dyDescent="0.25">
      <c r="A348" t="s">
        <v>721</v>
      </c>
      <c r="B348">
        <v>124</v>
      </c>
      <c r="C348">
        <v>11000000</v>
      </c>
      <c r="D348" t="s">
        <v>559</v>
      </c>
      <c r="E348" t="s">
        <v>722</v>
      </c>
      <c r="F348" t="s">
        <v>12</v>
      </c>
      <c r="G348">
        <v>98000000</v>
      </c>
      <c r="H348">
        <v>1995</v>
      </c>
      <c r="I348">
        <v>5.6</v>
      </c>
    </row>
    <row r="349" spans="1:9" x14ac:dyDescent="0.25">
      <c r="A349" t="s">
        <v>428</v>
      </c>
      <c r="B349">
        <v>118</v>
      </c>
      <c r="C349">
        <v>88761720</v>
      </c>
      <c r="D349" t="s">
        <v>69</v>
      </c>
      <c r="E349" t="s">
        <v>723</v>
      </c>
      <c r="F349" t="s">
        <v>12</v>
      </c>
      <c r="G349">
        <v>95000000</v>
      </c>
      <c r="H349">
        <v>2010</v>
      </c>
      <c r="I349">
        <v>5.9</v>
      </c>
    </row>
    <row r="350" spans="1:9" x14ac:dyDescent="0.25">
      <c r="A350" t="s">
        <v>56</v>
      </c>
      <c r="B350">
        <v>98</v>
      </c>
      <c r="C350">
        <v>250147615</v>
      </c>
      <c r="D350" t="s">
        <v>724</v>
      </c>
      <c r="E350" t="s">
        <v>725</v>
      </c>
      <c r="F350" t="s">
        <v>12</v>
      </c>
      <c r="G350">
        <v>90000000</v>
      </c>
      <c r="H350">
        <v>1997</v>
      </c>
      <c r="I350">
        <v>7.3</v>
      </c>
    </row>
    <row r="351" spans="1:9" x14ac:dyDescent="0.25">
      <c r="A351" t="s">
        <v>102</v>
      </c>
      <c r="B351">
        <v>82</v>
      </c>
      <c r="C351">
        <v>245823397</v>
      </c>
      <c r="D351" t="s">
        <v>93</v>
      </c>
      <c r="E351" t="s">
        <v>726</v>
      </c>
      <c r="F351" t="s">
        <v>12</v>
      </c>
      <c r="G351">
        <v>90000000</v>
      </c>
      <c r="H351">
        <v>1999</v>
      </c>
      <c r="I351">
        <v>7.9</v>
      </c>
    </row>
    <row r="352" spans="1:9" x14ac:dyDescent="0.25">
      <c r="A352" t="s">
        <v>597</v>
      </c>
      <c r="B352">
        <v>98</v>
      </c>
      <c r="C352">
        <v>81557479</v>
      </c>
      <c r="D352" t="s">
        <v>20</v>
      </c>
      <c r="E352" t="s">
        <v>727</v>
      </c>
      <c r="F352" t="s">
        <v>12</v>
      </c>
      <c r="G352">
        <v>100000000</v>
      </c>
      <c r="H352">
        <v>2010</v>
      </c>
      <c r="I352">
        <v>6.8</v>
      </c>
    </row>
    <row r="353" spans="1:9" x14ac:dyDescent="0.25">
      <c r="A353" t="s">
        <v>89</v>
      </c>
      <c r="B353">
        <v>90</v>
      </c>
      <c r="C353">
        <v>226138454</v>
      </c>
      <c r="D353" t="s">
        <v>137</v>
      </c>
      <c r="E353" t="s">
        <v>728</v>
      </c>
      <c r="F353" t="s">
        <v>12</v>
      </c>
      <c r="G353">
        <v>90000000</v>
      </c>
      <c r="H353">
        <v>2001</v>
      </c>
      <c r="I353">
        <v>6.6</v>
      </c>
    </row>
    <row r="354" spans="1:9" x14ac:dyDescent="0.25">
      <c r="A354" t="s">
        <v>141</v>
      </c>
      <c r="B354">
        <v>130</v>
      </c>
      <c r="C354">
        <v>155370362</v>
      </c>
      <c r="D354" t="s">
        <v>729</v>
      </c>
      <c r="E354" t="s">
        <v>730</v>
      </c>
      <c r="F354" t="s">
        <v>12</v>
      </c>
      <c r="G354">
        <v>100000000</v>
      </c>
      <c r="H354">
        <v>2000</v>
      </c>
      <c r="I354">
        <v>6.6</v>
      </c>
    </row>
    <row r="355" spans="1:9" x14ac:dyDescent="0.25">
      <c r="A355" t="s">
        <v>731</v>
      </c>
      <c r="B355">
        <v>90</v>
      </c>
      <c r="C355">
        <v>124870275</v>
      </c>
      <c r="D355" t="s">
        <v>732</v>
      </c>
      <c r="E355" t="s">
        <v>733</v>
      </c>
      <c r="F355" t="s">
        <v>12</v>
      </c>
      <c r="G355">
        <v>100000000</v>
      </c>
      <c r="H355">
        <v>2009</v>
      </c>
      <c r="I355">
        <v>7</v>
      </c>
    </row>
    <row r="356" spans="1:9" x14ac:dyDescent="0.25">
      <c r="A356" t="s">
        <v>438</v>
      </c>
      <c r="B356">
        <v>94</v>
      </c>
      <c r="C356">
        <v>196573705</v>
      </c>
      <c r="D356" t="s">
        <v>270</v>
      </c>
      <c r="E356" t="s">
        <v>734</v>
      </c>
      <c r="F356" t="s">
        <v>12</v>
      </c>
      <c r="G356">
        <v>90000000</v>
      </c>
      <c r="H356">
        <v>2009</v>
      </c>
      <c r="I356">
        <v>7</v>
      </c>
    </row>
    <row r="357" spans="1:9" x14ac:dyDescent="0.25">
      <c r="A357" t="s">
        <v>735</v>
      </c>
      <c r="B357">
        <v>114</v>
      </c>
      <c r="C357">
        <v>58229120</v>
      </c>
      <c r="D357" t="s">
        <v>736</v>
      </c>
      <c r="E357" t="s">
        <v>737</v>
      </c>
      <c r="F357" t="s">
        <v>12</v>
      </c>
      <c r="G357">
        <v>90000000</v>
      </c>
      <c r="H357">
        <v>2013</v>
      </c>
      <c r="I357">
        <v>7.3</v>
      </c>
    </row>
    <row r="358" spans="1:9" x14ac:dyDescent="0.25">
      <c r="A358" t="s">
        <v>109</v>
      </c>
      <c r="B358">
        <v>94</v>
      </c>
      <c r="C358">
        <v>125305545</v>
      </c>
      <c r="D358" t="s">
        <v>738</v>
      </c>
      <c r="E358" t="s">
        <v>739</v>
      </c>
      <c r="F358" t="s">
        <v>12</v>
      </c>
      <c r="G358">
        <v>92000000</v>
      </c>
      <c r="H358">
        <v>2000</v>
      </c>
      <c r="I358">
        <v>5.5</v>
      </c>
    </row>
    <row r="359" spans="1:9" x14ac:dyDescent="0.25">
      <c r="A359" t="s">
        <v>159</v>
      </c>
      <c r="B359">
        <v>151</v>
      </c>
      <c r="C359">
        <v>132373442</v>
      </c>
      <c r="D359" t="s">
        <v>740</v>
      </c>
      <c r="E359" t="s">
        <v>741</v>
      </c>
      <c r="F359" t="s">
        <v>12</v>
      </c>
      <c r="G359">
        <v>90000000</v>
      </c>
      <c r="H359">
        <v>2006</v>
      </c>
      <c r="I359">
        <v>8.5</v>
      </c>
    </row>
    <row r="360" spans="1:9" x14ac:dyDescent="0.25">
      <c r="A360" t="s">
        <v>742</v>
      </c>
      <c r="B360">
        <v>88</v>
      </c>
      <c r="C360">
        <v>120618403</v>
      </c>
      <c r="D360" t="s">
        <v>743</v>
      </c>
      <c r="E360" t="s">
        <v>744</v>
      </c>
      <c r="F360" t="s">
        <v>12</v>
      </c>
      <c r="G360">
        <v>90000000</v>
      </c>
      <c r="H360">
        <v>1998</v>
      </c>
      <c r="I360">
        <v>7.5</v>
      </c>
    </row>
    <row r="361" spans="1:9" x14ac:dyDescent="0.25">
      <c r="A361" t="s">
        <v>735</v>
      </c>
      <c r="B361">
        <v>121</v>
      </c>
      <c r="C361">
        <v>110416702</v>
      </c>
      <c r="D361" t="s">
        <v>745</v>
      </c>
      <c r="E361" t="s">
        <v>746</v>
      </c>
      <c r="F361" t="s">
        <v>12</v>
      </c>
      <c r="G361">
        <v>92000000</v>
      </c>
      <c r="H361">
        <v>2008</v>
      </c>
      <c r="I361">
        <v>7</v>
      </c>
    </row>
    <row r="362" spans="1:9" x14ac:dyDescent="0.25">
      <c r="A362" t="s">
        <v>229</v>
      </c>
      <c r="B362">
        <v>158</v>
      </c>
      <c r="C362">
        <v>102515793</v>
      </c>
      <c r="D362" t="s">
        <v>747</v>
      </c>
      <c r="E362" t="s">
        <v>748</v>
      </c>
      <c r="F362" t="s">
        <v>12</v>
      </c>
      <c r="G362">
        <v>90000000</v>
      </c>
      <c r="H362">
        <v>2011</v>
      </c>
      <c r="I362">
        <v>7.8</v>
      </c>
    </row>
    <row r="363" spans="1:9" x14ac:dyDescent="0.25">
      <c r="A363" t="s">
        <v>449</v>
      </c>
      <c r="B363">
        <v>128</v>
      </c>
      <c r="C363">
        <v>100012500</v>
      </c>
      <c r="D363" t="s">
        <v>17</v>
      </c>
      <c r="E363" t="s">
        <v>749</v>
      </c>
      <c r="F363" t="s">
        <v>12</v>
      </c>
      <c r="G363">
        <v>90000000</v>
      </c>
      <c r="H363">
        <v>1995</v>
      </c>
      <c r="I363">
        <v>7.6</v>
      </c>
    </row>
    <row r="364" spans="1:9" x14ac:dyDescent="0.25">
      <c r="A364" t="s">
        <v>443</v>
      </c>
      <c r="B364">
        <v>128</v>
      </c>
      <c r="C364">
        <v>209019489</v>
      </c>
      <c r="D364" t="s">
        <v>444</v>
      </c>
      <c r="E364" t="s">
        <v>750</v>
      </c>
      <c r="F364" t="s">
        <v>12</v>
      </c>
      <c r="G364">
        <v>90000000</v>
      </c>
      <c r="H364">
        <v>2009</v>
      </c>
      <c r="I364">
        <v>7.6</v>
      </c>
    </row>
    <row r="365" spans="1:9" x14ac:dyDescent="0.25">
      <c r="A365" t="s">
        <v>751</v>
      </c>
      <c r="B365">
        <v>141</v>
      </c>
      <c r="D365" t="s">
        <v>752</v>
      </c>
      <c r="E365" t="s">
        <v>753</v>
      </c>
      <c r="F365" t="s">
        <v>12</v>
      </c>
      <c r="H365">
        <v>2016</v>
      </c>
      <c r="I365">
        <v>6.1</v>
      </c>
    </row>
    <row r="366" spans="1:9" x14ac:dyDescent="0.25">
      <c r="A366" t="s">
        <v>610</v>
      </c>
      <c r="B366">
        <v>95</v>
      </c>
      <c r="C366">
        <v>84037039</v>
      </c>
      <c r="D366" t="s">
        <v>754</v>
      </c>
      <c r="E366" t="s">
        <v>755</v>
      </c>
      <c r="F366" t="s">
        <v>12</v>
      </c>
      <c r="G366">
        <v>120000000</v>
      </c>
      <c r="H366">
        <v>2001</v>
      </c>
      <c r="I366">
        <v>6.8</v>
      </c>
    </row>
    <row r="367" spans="1:9" x14ac:dyDescent="0.25">
      <c r="A367" t="s">
        <v>756</v>
      </c>
      <c r="B367">
        <v>92</v>
      </c>
      <c r="C367">
        <v>85884815</v>
      </c>
      <c r="D367" t="s">
        <v>757</v>
      </c>
      <c r="E367" t="s">
        <v>758</v>
      </c>
      <c r="F367" t="s">
        <v>12</v>
      </c>
      <c r="G367">
        <v>90000000</v>
      </c>
      <c r="H367">
        <v>2015</v>
      </c>
      <c r="I367">
        <v>5</v>
      </c>
    </row>
    <row r="368" spans="1:9" x14ac:dyDescent="0.25">
      <c r="A368" t="s">
        <v>41</v>
      </c>
      <c r="B368">
        <v>121</v>
      </c>
      <c r="C368">
        <v>83077470</v>
      </c>
      <c r="D368" t="s">
        <v>759</v>
      </c>
      <c r="E368" t="s">
        <v>760</v>
      </c>
      <c r="F368" t="s">
        <v>12</v>
      </c>
      <c r="G368">
        <v>75000000</v>
      </c>
      <c r="H368">
        <v>2008</v>
      </c>
      <c r="I368">
        <v>7.1</v>
      </c>
    </row>
    <row r="369" spans="1:9" x14ac:dyDescent="0.25">
      <c r="A369" t="s">
        <v>761</v>
      </c>
      <c r="B369">
        <v>113</v>
      </c>
      <c r="C369">
        <v>100018837</v>
      </c>
      <c r="D369" t="s">
        <v>745</v>
      </c>
      <c r="E369" t="s">
        <v>762</v>
      </c>
      <c r="F369" t="s">
        <v>12</v>
      </c>
      <c r="G369">
        <v>90000000</v>
      </c>
      <c r="H369">
        <v>2008</v>
      </c>
      <c r="I369">
        <v>5.5</v>
      </c>
    </row>
    <row r="370" spans="1:9" x14ac:dyDescent="0.25">
      <c r="A370" t="s">
        <v>428</v>
      </c>
      <c r="B370">
        <v>106</v>
      </c>
      <c r="C370">
        <v>78747585</v>
      </c>
      <c r="D370" t="s">
        <v>763</v>
      </c>
      <c r="E370" t="s">
        <v>764</v>
      </c>
      <c r="F370" t="s">
        <v>12</v>
      </c>
      <c r="G370">
        <v>88000000</v>
      </c>
      <c r="H370">
        <v>2015</v>
      </c>
      <c r="I370">
        <v>5.6</v>
      </c>
    </row>
    <row r="371" spans="1:9" x14ac:dyDescent="0.25">
      <c r="A371" t="s">
        <v>127</v>
      </c>
      <c r="B371">
        <v>146</v>
      </c>
      <c r="C371">
        <v>78616689</v>
      </c>
      <c r="D371" t="s">
        <v>220</v>
      </c>
      <c r="E371" t="s">
        <v>765</v>
      </c>
      <c r="F371" t="s">
        <v>12</v>
      </c>
      <c r="G371">
        <v>100000000</v>
      </c>
      <c r="H371">
        <v>2001</v>
      </c>
      <c r="I371">
        <v>7.1</v>
      </c>
    </row>
    <row r="372" spans="1:9" x14ac:dyDescent="0.25">
      <c r="A372" t="s">
        <v>319</v>
      </c>
      <c r="B372">
        <v>88</v>
      </c>
      <c r="C372">
        <v>75817994</v>
      </c>
      <c r="D372" t="s">
        <v>766</v>
      </c>
      <c r="E372" t="s">
        <v>767</v>
      </c>
      <c r="F372" t="s">
        <v>12</v>
      </c>
      <c r="G372">
        <v>90000000</v>
      </c>
      <c r="H372">
        <v>2003</v>
      </c>
      <c r="I372">
        <v>4.9000000000000004</v>
      </c>
    </row>
    <row r="373" spans="1:9" x14ac:dyDescent="0.25">
      <c r="A373" t="s">
        <v>141</v>
      </c>
      <c r="B373">
        <v>150</v>
      </c>
      <c r="C373">
        <v>100853835</v>
      </c>
      <c r="D373" t="s">
        <v>768</v>
      </c>
      <c r="E373" t="s">
        <v>769</v>
      </c>
      <c r="F373" t="s">
        <v>12</v>
      </c>
      <c r="G373">
        <v>90000000</v>
      </c>
      <c r="H373">
        <v>1997</v>
      </c>
      <c r="I373">
        <v>7.4</v>
      </c>
    </row>
    <row r="374" spans="1:9" x14ac:dyDescent="0.25">
      <c r="A374" t="s">
        <v>447</v>
      </c>
      <c r="B374">
        <v>119</v>
      </c>
      <c r="C374">
        <v>73209340</v>
      </c>
      <c r="D374" t="s">
        <v>770</v>
      </c>
      <c r="E374" t="s">
        <v>771</v>
      </c>
      <c r="F374" t="s">
        <v>12</v>
      </c>
      <c r="G374">
        <v>95000000</v>
      </c>
      <c r="H374">
        <v>2000</v>
      </c>
      <c r="I374">
        <v>5.7</v>
      </c>
    </row>
    <row r="375" spans="1:9" x14ac:dyDescent="0.25">
      <c r="A375" t="s">
        <v>772</v>
      </c>
      <c r="B375">
        <v>128</v>
      </c>
      <c r="C375">
        <v>72515360</v>
      </c>
      <c r="D375" t="s">
        <v>773</v>
      </c>
      <c r="E375" t="s">
        <v>774</v>
      </c>
      <c r="F375" t="s">
        <v>775</v>
      </c>
      <c r="G375">
        <v>80000000</v>
      </c>
      <c r="H375">
        <v>2005</v>
      </c>
      <c r="I375">
        <v>6.4</v>
      </c>
    </row>
    <row r="376" spans="1:9" x14ac:dyDescent="0.25">
      <c r="A376" t="s">
        <v>776</v>
      </c>
      <c r="B376">
        <v>106</v>
      </c>
      <c r="C376">
        <v>68558662</v>
      </c>
      <c r="D376" t="s">
        <v>69</v>
      </c>
      <c r="E376" t="s">
        <v>777</v>
      </c>
      <c r="F376" t="s">
        <v>12</v>
      </c>
      <c r="G376">
        <v>90000000</v>
      </c>
      <c r="H376">
        <v>2013</v>
      </c>
      <c r="I376">
        <v>5.9</v>
      </c>
    </row>
    <row r="377" spans="1:9" x14ac:dyDescent="0.25">
      <c r="A377" t="s">
        <v>551</v>
      </c>
      <c r="B377">
        <v>117</v>
      </c>
      <c r="C377">
        <v>65653758</v>
      </c>
      <c r="D377" t="s">
        <v>14</v>
      </c>
      <c r="E377" t="s">
        <v>778</v>
      </c>
      <c r="F377" t="s">
        <v>12</v>
      </c>
      <c r="G377">
        <v>95000000</v>
      </c>
      <c r="H377">
        <v>2003</v>
      </c>
      <c r="I377">
        <v>5.5</v>
      </c>
    </row>
    <row r="378" spans="1:9" x14ac:dyDescent="0.25">
      <c r="A378" t="s">
        <v>360</v>
      </c>
      <c r="B378">
        <v>129</v>
      </c>
      <c r="C378">
        <v>64685359</v>
      </c>
      <c r="D378" t="s">
        <v>779</v>
      </c>
      <c r="E378" t="s">
        <v>780</v>
      </c>
      <c r="F378" t="s">
        <v>12</v>
      </c>
      <c r="G378">
        <v>90000000</v>
      </c>
      <c r="H378">
        <v>2016</v>
      </c>
      <c r="I378">
        <v>6.9</v>
      </c>
    </row>
    <row r="379" spans="1:9" x14ac:dyDescent="0.25">
      <c r="A379" t="s">
        <v>406</v>
      </c>
      <c r="B379">
        <v>116</v>
      </c>
      <c r="C379">
        <v>61355436</v>
      </c>
      <c r="D379" t="s">
        <v>577</v>
      </c>
      <c r="E379" t="s">
        <v>781</v>
      </c>
      <c r="F379" t="s">
        <v>12</v>
      </c>
      <c r="G379">
        <v>68000000</v>
      </c>
      <c r="H379">
        <v>1997</v>
      </c>
      <c r="I379">
        <v>6.2</v>
      </c>
    </row>
    <row r="380" spans="1:9" x14ac:dyDescent="0.25">
      <c r="A380" t="s">
        <v>597</v>
      </c>
      <c r="B380">
        <v>114</v>
      </c>
      <c r="C380">
        <v>26871</v>
      </c>
      <c r="D380" t="s">
        <v>112</v>
      </c>
      <c r="E380" t="s">
        <v>782</v>
      </c>
      <c r="F380" t="s">
        <v>12</v>
      </c>
      <c r="G380">
        <v>92000000</v>
      </c>
      <c r="H380">
        <v>2001</v>
      </c>
      <c r="I380">
        <v>7</v>
      </c>
    </row>
    <row r="381" spans="1:9" x14ac:dyDescent="0.25">
      <c r="A381" t="s">
        <v>783</v>
      </c>
      <c r="B381">
        <v>114</v>
      </c>
      <c r="C381">
        <v>60874615</v>
      </c>
      <c r="D381" t="s">
        <v>398</v>
      </c>
      <c r="E381" t="s">
        <v>784</v>
      </c>
      <c r="F381" t="s">
        <v>12</v>
      </c>
      <c r="G381">
        <v>90000000</v>
      </c>
      <c r="H381">
        <v>2000</v>
      </c>
      <c r="I381">
        <v>5.6</v>
      </c>
    </row>
    <row r="382" spans="1:9" x14ac:dyDescent="0.25">
      <c r="A382" t="s">
        <v>438</v>
      </c>
      <c r="B382">
        <v>96</v>
      </c>
      <c r="C382">
        <v>143618384</v>
      </c>
      <c r="D382" t="s">
        <v>439</v>
      </c>
      <c r="E382" t="s">
        <v>785</v>
      </c>
      <c r="F382" t="s">
        <v>12</v>
      </c>
      <c r="G382">
        <v>90000000</v>
      </c>
      <c r="H382">
        <v>2011</v>
      </c>
      <c r="I382">
        <v>7</v>
      </c>
    </row>
    <row r="383" spans="1:9" x14ac:dyDescent="0.25">
      <c r="A383" t="s">
        <v>428</v>
      </c>
      <c r="B383">
        <v>132</v>
      </c>
      <c r="C383">
        <v>58220776</v>
      </c>
      <c r="D383" t="s">
        <v>786</v>
      </c>
      <c r="E383" t="s">
        <v>787</v>
      </c>
      <c r="F383" t="s">
        <v>12</v>
      </c>
      <c r="G383">
        <v>100000000</v>
      </c>
      <c r="H383">
        <v>1999</v>
      </c>
      <c r="I383">
        <v>6.8</v>
      </c>
    </row>
    <row r="384" spans="1:9" x14ac:dyDescent="0.25">
      <c r="A384" t="s">
        <v>788</v>
      </c>
      <c r="B384">
        <v>104</v>
      </c>
      <c r="C384">
        <v>47474112</v>
      </c>
      <c r="D384" t="s">
        <v>476</v>
      </c>
      <c r="E384" t="s">
        <v>789</v>
      </c>
      <c r="F384" t="s">
        <v>12</v>
      </c>
      <c r="G384">
        <v>90000000</v>
      </c>
      <c r="H384">
        <v>1997</v>
      </c>
      <c r="I384">
        <v>5.4</v>
      </c>
    </row>
    <row r="385" spans="1:9" x14ac:dyDescent="0.25">
      <c r="A385" t="s">
        <v>790</v>
      </c>
      <c r="B385">
        <v>111</v>
      </c>
      <c r="C385">
        <v>42877165</v>
      </c>
      <c r="D385" t="s">
        <v>149</v>
      </c>
      <c r="E385" t="s">
        <v>791</v>
      </c>
      <c r="F385" t="s">
        <v>12</v>
      </c>
      <c r="G385">
        <v>86000000</v>
      </c>
      <c r="H385">
        <v>1997</v>
      </c>
      <c r="I385">
        <v>6.1</v>
      </c>
    </row>
    <row r="386" spans="1:9" x14ac:dyDescent="0.25">
      <c r="A386" t="s">
        <v>792</v>
      </c>
      <c r="B386">
        <v>138</v>
      </c>
      <c r="C386">
        <v>35168677</v>
      </c>
      <c r="D386" t="s">
        <v>759</v>
      </c>
      <c r="E386" t="s">
        <v>793</v>
      </c>
      <c r="F386" t="s">
        <v>12</v>
      </c>
      <c r="G386">
        <v>100000000</v>
      </c>
      <c r="H386">
        <v>2002</v>
      </c>
      <c r="I386">
        <v>6.7</v>
      </c>
    </row>
    <row r="387" spans="1:9" x14ac:dyDescent="0.25">
      <c r="A387" t="s">
        <v>794</v>
      </c>
      <c r="B387">
        <v>129</v>
      </c>
      <c r="C387">
        <v>37567440</v>
      </c>
      <c r="D387" t="s">
        <v>60</v>
      </c>
      <c r="E387" t="s">
        <v>795</v>
      </c>
      <c r="F387" t="s">
        <v>12</v>
      </c>
      <c r="G387">
        <v>20000000</v>
      </c>
      <c r="H387">
        <v>1982</v>
      </c>
      <c r="I387">
        <v>6.9</v>
      </c>
    </row>
    <row r="388" spans="1:9" x14ac:dyDescent="0.25">
      <c r="A388" t="s">
        <v>284</v>
      </c>
      <c r="B388">
        <v>144</v>
      </c>
      <c r="C388">
        <v>61644321</v>
      </c>
      <c r="D388" t="s">
        <v>562</v>
      </c>
      <c r="E388" t="s">
        <v>796</v>
      </c>
      <c r="F388" t="s">
        <v>12</v>
      </c>
      <c r="G388">
        <v>88000000</v>
      </c>
      <c r="H388">
        <v>2005</v>
      </c>
      <c r="I388">
        <v>8</v>
      </c>
    </row>
    <row r="389" spans="1:9" x14ac:dyDescent="0.25">
      <c r="A389" t="s">
        <v>797</v>
      </c>
      <c r="B389">
        <v>110</v>
      </c>
      <c r="C389">
        <v>190562</v>
      </c>
      <c r="D389" t="s">
        <v>798</v>
      </c>
      <c r="E389" t="s">
        <v>799</v>
      </c>
      <c r="F389" t="s">
        <v>12</v>
      </c>
      <c r="G389">
        <v>90000000</v>
      </c>
      <c r="H389">
        <v>2010</v>
      </c>
      <c r="I389">
        <v>4.4000000000000004</v>
      </c>
    </row>
    <row r="390" spans="1:9" x14ac:dyDescent="0.25">
      <c r="A390" t="s">
        <v>800</v>
      </c>
      <c r="B390">
        <v>140</v>
      </c>
      <c r="C390">
        <v>120147445</v>
      </c>
      <c r="D390" t="s">
        <v>801</v>
      </c>
      <c r="E390" t="s">
        <v>802</v>
      </c>
      <c r="F390" t="s">
        <v>12</v>
      </c>
      <c r="G390">
        <v>87000000</v>
      </c>
      <c r="H390">
        <v>2003</v>
      </c>
      <c r="I390">
        <v>7.3</v>
      </c>
    </row>
    <row r="391" spans="1:9" x14ac:dyDescent="0.25">
      <c r="A391" t="s">
        <v>551</v>
      </c>
      <c r="B391">
        <v>113</v>
      </c>
      <c r="C391">
        <v>241688385</v>
      </c>
      <c r="D391" t="s">
        <v>240</v>
      </c>
      <c r="E391" t="s">
        <v>803</v>
      </c>
      <c r="F391" t="s">
        <v>12</v>
      </c>
      <c r="G391">
        <v>92000000</v>
      </c>
      <c r="H391">
        <v>1996</v>
      </c>
      <c r="I391">
        <v>6.3</v>
      </c>
    </row>
    <row r="392" spans="1:9" x14ac:dyDescent="0.25">
      <c r="A392" t="s">
        <v>141</v>
      </c>
      <c r="B392">
        <v>143</v>
      </c>
      <c r="C392">
        <v>233630478</v>
      </c>
      <c r="D392" t="s">
        <v>804</v>
      </c>
      <c r="E392" t="s">
        <v>805</v>
      </c>
      <c r="F392" t="s">
        <v>12</v>
      </c>
      <c r="G392">
        <v>90000000</v>
      </c>
      <c r="H392">
        <v>2000</v>
      </c>
      <c r="I392">
        <v>7.7</v>
      </c>
    </row>
    <row r="393" spans="1:9" x14ac:dyDescent="0.25">
      <c r="A393" t="s">
        <v>282</v>
      </c>
      <c r="B393">
        <v>108</v>
      </c>
      <c r="C393">
        <v>197992827</v>
      </c>
      <c r="D393" t="s">
        <v>806</v>
      </c>
      <c r="E393" t="s">
        <v>807</v>
      </c>
      <c r="F393" t="s">
        <v>12</v>
      </c>
      <c r="G393">
        <v>100000000</v>
      </c>
      <c r="H393">
        <v>2006</v>
      </c>
      <c r="I393">
        <v>6.5</v>
      </c>
    </row>
    <row r="394" spans="1:9" x14ac:dyDescent="0.25">
      <c r="A394" t="s">
        <v>391</v>
      </c>
      <c r="B394">
        <v>108</v>
      </c>
      <c r="C394">
        <v>176049130</v>
      </c>
      <c r="D394" t="s">
        <v>392</v>
      </c>
      <c r="E394" t="s">
        <v>808</v>
      </c>
      <c r="F394" t="s">
        <v>12</v>
      </c>
      <c r="G394">
        <v>75000000</v>
      </c>
      <c r="H394">
        <v>2004</v>
      </c>
      <c r="I394">
        <v>7.8</v>
      </c>
    </row>
    <row r="395" spans="1:9" x14ac:dyDescent="0.25">
      <c r="A395" t="s">
        <v>239</v>
      </c>
      <c r="B395">
        <v>124</v>
      </c>
      <c r="C395">
        <v>172620724</v>
      </c>
      <c r="D395" t="s">
        <v>240</v>
      </c>
      <c r="E395" t="s">
        <v>809</v>
      </c>
      <c r="F395" t="s">
        <v>12</v>
      </c>
      <c r="G395">
        <v>85000000</v>
      </c>
      <c r="H395">
        <v>1997</v>
      </c>
      <c r="I395">
        <v>6.4</v>
      </c>
    </row>
    <row r="396" spans="1:9" x14ac:dyDescent="0.25">
      <c r="A396" t="s">
        <v>524</v>
      </c>
      <c r="B396">
        <v>116</v>
      </c>
      <c r="C396">
        <v>183405771</v>
      </c>
      <c r="D396" t="s">
        <v>525</v>
      </c>
      <c r="E396" t="s">
        <v>810</v>
      </c>
      <c r="F396" t="s">
        <v>12</v>
      </c>
      <c r="G396">
        <v>85000000</v>
      </c>
      <c r="H396">
        <v>2001</v>
      </c>
      <c r="I396">
        <v>7.8</v>
      </c>
    </row>
    <row r="397" spans="1:9" x14ac:dyDescent="0.25">
      <c r="A397" t="s">
        <v>811</v>
      </c>
      <c r="B397">
        <v>110</v>
      </c>
      <c r="C397">
        <v>20315324</v>
      </c>
      <c r="D397" t="s">
        <v>29</v>
      </c>
      <c r="E397" t="s">
        <v>812</v>
      </c>
      <c r="F397" t="s">
        <v>12</v>
      </c>
      <c r="G397">
        <v>75000000</v>
      </c>
      <c r="H397">
        <v>2011</v>
      </c>
      <c r="I397">
        <v>5.8</v>
      </c>
    </row>
    <row r="398" spans="1:9" x14ac:dyDescent="0.25">
      <c r="A398" t="s">
        <v>813</v>
      </c>
      <c r="B398">
        <v>91</v>
      </c>
      <c r="C398">
        <v>148313048</v>
      </c>
      <c r="D398" t="s">
        <v>266</v>
      </c>
      <c r="E398" t="s">
        <v>814</v>
      </c>
      <c r="F398" t="s">
        <v>12</v>
      </c>
      <c r="G398">
        <v>85000000</v>
      </c>
      <c r="H398">
        <v>2012</v>
      </c>
      <c r="I398">
        <v>7.1</v>
      </c>
    </row>
    <row r="399" spans="1:9" x14ac:dyDescent="0.25">
      <c r="A399" t="s">
        <v>815</v>
      </c>
      <c r="B399">
        <v>107</v>
      </c>
      <c r="C399">
        <v>127706877</v>
      </c>
      <c r="D399" t="s">
        <v>816</v>
      </c>
      <c r="E399" t="s">
        <v>817</v>
      </c>
      <c r="F399" t="s">
        <v>12</v>
      </c>
      <c r="G399">
        <v>85000000</v>
      </c>
      <c r="H399">
        <v>2007</v>
      </c>
      <c r="I399">
        <v>7.1</v>
      </c>
    </row>
    <row r="400" spans="1:9" x14ac:dyDescent="0.25">
      <c r="B400">
        <v>44</v>
      </c>
      <c r="D400" t="s">
        <v>818</v>
      </c>
      <c r="E400" t="s">
        <v>819</v>
      </c>
      <c r="F400" t="s">
        <v>12</v>
      </c>
      <c r="I400">
        <v>8.6</v>
      </c>
    </row>
    <row r="401" spans="1:9" x14ac:dyDescent="0.25">
      <c r="A401" t="s">
        <v>820</v>
      </c>
      <c r="B401">
        <v>115</v>
      </c>
      <c r="C401">
        <v>126149655</v>
      </c>
      <c r="D401" t="s">
        <v>407</v>
      </c>
      <c r="E401" t="s">
        <v>821</v>
      </c>
      <c r="F401" t="s">
        <v>12</v>
      </c>
      <c r="G401">
        <v>85000000</v>
      </c>
      <c r="H401">
        <v>2012</v>
      </c>
      <c r="I401">
        <v>6.8</v>
      </c>
    </row>
    <row r="402" spans="1:9" x14ac:dyDescent="0.25">
      <c r="A402" t="s">
        <v>815</v>
      </c>
      <c r="B402">
        <v>100</v>
      </c>
      <c r="C402">
        <v>66941559</v>
      </c>
      <c r="D402" t="s">
        <v>822</v>
      </c>
      <c r="E402" t="s">
        <v>823</v>
      </c>
      <c r="F402" t="s">
        <v>12</v>
      </c>
      <c r="G402">
        <v>85000000</v>
      </c>
      <c r="H402">
        <v>2000</v>
      </c>
      <c r="I402">
        <v>4.8</v>
      </c>
    </row>
    <row r="403" spans="1:9" x14ac:dyDescent="0.25">
      <c r="A403" t="s">
        <v>89</v>
      </c>
      <c r="B403">
        <v>104</v>
      </c>
      <c r="C403">
        <v>78009155</v>
      </c>
      <c r="D403" t="s">
        <v>602</v>
      </c>
      <c r="E403" t="s">
        <v>824</v>
      </c>
      <c r="F403" t="s">
        <v>12</v>
      </c>
      <c r="G403">
        <v>75000000</v>
      </c>
      <c r="H403">
        <v>2011</v>
      </c>
      <c r="I403">
        <v>6.2</v>
      </c>
    </row>
    <row r="404" spans="1:9" x14ac:dyDescent="0.25">
      <c r="A404" t="s">
        <v>825</v>
      </c>
      <c r="B404">
        <v>138</v>
      </c>
      <c r="C404">
        <v>63224849</v>
      </c>
      <c r="D404" t="s">
        <v>580</v>
      </c>
      <c r="E404" t="s">
        <v>826</v>
      </c>
      <c r="F404" t="s">
        <v>12</v>
      </c>
      <c r="G404">
        <v>85000000</v>
      </c>
      <c r="H404">
        <v>2006</v>
      </c>
      <c r="I404">
        <v>6.9</v>
      </c>
    </row>
    <row r="405" spans="1:9" x14ac:dyDescent="0.25">
      <c r="A405" t="s">
        <v>597</v>
      </c>
      <c r="B405">
        <v>140</v>
      </c>
      <c r="C405">
        <v>111544445</v>
      </c>
      <c r="D405" t="s">
        <v>380</v>
      </c>
      <c r="E405" t="s">
        <v>827</v>
      </c>
      <c r="F405" t="s">
        <v>12</v>
      </c>
      <c r="G405">
        <v>90000000</v>
      </c>
      <c r="H405">
        <v>1998</v>
      </c>
      <c r="I405">
        <v>7.3</v>
      </c>
    </row>
    <row r="406" spans="1:9" x14ac:dyDescent="0.25">
      <c r="A406" t="s">
        <v>825</v>
      </c>
      <c r="B406">
        <v>120</v>
      </c>
      <c r="C406">
        <v>112703470</v>
      </c>
      <c r="D406" t="s">
        <v>486</v>
      </c>
      <c r="E406" t="s">
        <v>828</v>
      </c>
      <c r="F406" t="s">
        <v>12</v>
      </c>
      <c r="G406">
        <v>85000000</v>
      </c>
      <c r="H406">
        <v>2009</v>
      </c>
      <c r="I406">
        <v>6.6</v>
      </c>
    </row>
    <row r="407" spans="1:9" x14ac:dyDescent="0.25">
      <c r="A407" t="s">
        <v>524</v>
      </c>
      <c r="B407">
        <v>122</v>
      </c>
      <c r="C407">
        <v>117144465</v>
      </c>
      <c r="D407" t="s">
        <v>525</v>
      </c>
      <c r="E407" t="s">
        <v>829</v>
      </c>
      <c r="F407" t="s">
        <v>12</v>
      </c>
      <c r="G407">
        <v>85000000</v>
      </c>
      <c r="H407">
        <v>2007</v>
      </c>
      <c r="I407">
        <v>6.9</v>
      </c>
    </row>
    <row r="408" spans="1:9" x14ac:dyDescent="0.25">
      <c r="A408" t="s">
        <v>830</v>
      </c>
      <c r="B408">
        <v>83</v>
      </c>
      <c r="C408">
        <v>84303558</v>
      </c>
      <c r="D408" t="s">
        <v>152</v>
      </c>
      <c r="E408" t="s">
        <v>831</v>
      </c>
      <c r="F408" t="s">
        <v>12</v>
      </c>
      <c r="G408">
        <v>85000000</v>
      </c>
      <c r="H408">
        <v>2006</v>
      </c>
      <c r="I408">
        <v>6.2</v>
      </c>
    </row>
    <row r="409" spans="1:9" x14ac:dyDescent="0.25">
      <c r="A409" t="s">
        <v>832</v>
      </c>
      <c r="B409">
        <v>139</v>
      </c>
      <c r="C409">
        <v>150832203</v>
      </c>
      <c r="D409" t="s">
        <v>472</v>
      </c>
      <c r="E409" t="s">
        <v>833</v>
      </c>
      <c r="F409" t="s">
        <v>12</v>
      </c>
      <c r="G409">
        <v>85000000</v>
      </c>
      <c r="H409">
        <v>2014</v>
      </c>
      <c r="I409">
        <v>6.7</v>
      </c>
    </row>
    <row r="410" spans="1:9" x14ac:dyDescent="0.25">
      <c r="A410" t="s">
        <v>834</v>
      </c>
      <c r="B410">
        <v>131</v>
      </c>
      <c r="C410">
        <v>51396781</v>
      </c>
      <c r="D410" t="s">
        <v>684</v>
      </c>
      <c r="E410" t="s">
        <v>835</v>
      </c>
      <c r="F410" t="s">
        <v>12</v>
      </c>
      <c r="G410">
        <v>68000000</v>
      </c>
      <c r="H410">
        <v>2001</v>
      </c>
      <c r="I410">
        <v>7.6</v>
      </c>
    </row>
    <row r="411" spans="1:9" x14ac:dyDescent="0.25">
      <c r="A411" t="s">
        <v>77</v>
      </c>
      <c r="B411">
        <v>104</v>
      </c>
      <c r="C411">
        <v>47592825</v>
      </c>
      <c r="D411" t="s">
        <v>363</v>
      </c>
      <c r="E411" t="s">
        <v>836</v>
      </c>
      <c r="F411" t="s">
        <v>12</v>
      </c>
      <c r="G411">
        <v>85000000</v>
      </c>
      <c r="H411">
        <v>2003</v>
      </c>
      <c r="I411">
        <v>6.7</v>
      </c>
    </row>
    <row r="412" spans="1:9" x14ac:dyDescent="0.25">
      <c r="A412" t="s">
        <v>449</v>
      </c>
      <c r="B412">
        <v>130</v>
      </c>
      <c r="C412">
        <v>50016394</v>
      </c>
      <c r="D412" t="s">
        <v>837</v>
      </c>
      <c r="E412" t="s">
        <v>838</v>
      </c>
      <c r="F412" t="s">
        <v>12</v>
      </c>
      <c r="G412">
        <v>70000000</v>
      </c>
      <c r="H412">
        <v>1993</v>
      </c>
      <c r="I412">
        <v>6.2</v>
      </c>
    </row>
    <row r="413" spans="1:9" x14ac:dyDescent="0.25">
      <c r="A413" t="s">
        <v>54</v>
      </c>
      <c r="B413">
        <v>145</v>
      </c>
      <c r="C413">
        <v>57010853</v>
      </c>
      <c r="D413" t="s">
        <v>73</v>
      </c>
      <c r="E413" t="s">
        <v>839</v>
      </c>
      <c r="F413" t="s">
        <v>12</v>
      </c>
      <c r="G413">
        <v>85000000</v>
      </c>
      <c r="H413">
        <v>2005</v>
      </c>
      <c r="I413">
        <v>7.3</v>
      </c>
    </row>
    <row r="414" spans="1:9" x14ac:dyDescent="0.25">
      <c r="A414" t="s">
        <v>133</v>
      </c>
      <c r="B414">
        <v>104</v>
      </c>
      <c r="C414">
        <v>62494975</v>
      </c>
      <c r="D414" t="s">
        <v>112</v>
      </c>
      <c r="E414" t="s">
        <v>840</v>
      </c>
      <c r="F414" t="s">
        <v>12</v>
      </c>
      <c r="G414">
        <v>85000000</v>
      </c>
      <c r="H414">
        <v>2006</v>
      </c>
      <c r="I414">
        <v>6</v>
      </c>
    </row>
    <row r="415" spans="1:9" x14ac:dyDescent="0.25">
      <c r="A415" t="s">
        <v>841</v>
      </c>
      <c r="B415">
        <v>97</v>
      </c>
      <c r="C415">
        <v>46440491</v>
      </c>
      <c r="D415" t="s">
        <v>93</v>
      </c>
      <c r="E415" t="s">
        <v>842</v>
      </c>
      <c r="F415" t="s">
        <v>12</v>
      </c>
      <c r="G415">
        <v>100000000</v>
      </c>
      <c r="H415">
        <v>2011</v>
      </c>
      <c r="I415">
        <v>7.1</v>
      </c>
    </row>
    <row r="416" spans="1:9" x14ac:dyDescent="0.25">
      <c r="A416" t="s">
        <v>843</v>
      </c>
      <c r="B416">
        <v>178</v>
      </c>
      <c r="C416">
        <v>44606335</v>
      </c>
      <c r="D416" t="s">
        <v>230</v>
      </c>
      <c r="E416" t="s">
        <v>844</v>
      </c>
      <c r="F416" t="s">
        <v>12</v>
      </c>
      <c r="G416">
        <v>90000000</v>
      </c>
      <c r="H416">
        <v>1998</v>
      </c>
      <c r="I416">
        <v>7.1</v>
      </c>
    </row>
    <row r="417" spans="1:9" x14ac:dyDescent="0.25">
      <c r="A417" t="s">
        <v>845</v>
      </c>
      <c r="B417">
        <v>108</v>
      </c>
      <c r="C417">
        <v>40048332</v>
      </c>
      <c r="D417" t="s">
        <v>311</v>
      </c>
      <c r="E417" t="s">
        <v>846</v>
      </c>
      <c r="F417" t="s">
        <v>12</v>
      </c>
      <c r="G417">
        <v>85000000</v>
      </c>
      <c r="H417">
        <v>2002</v>
      </c>
      <c r="I417">
        <v>5.5</v>
      </c>
    </row>
    <row r="418" spans="1:9" x14ac:dyDescent="0.25">
      <c r="A418" t="s">
        <v>847</v>
      </c>
      <c r="B418">
        <v>123</v>
      </c>
      <c r="D418" t="s">
        <v>848</v>
      </c>
      <c r="E418" t="s">
        <v>849</v>
      </c>
      <c r="F418" t="s">
        <v>12</v>
      </c>
      <c r="H418">
        <v>1979</v>
      </c>
      <c r="I418">
        <v>7.8</v>
      </c>
    </row>
    <row r="419" spans="1:9" x14ac:dyDescent="0.25">
      <c r="A419" t="s">
        <v>850</v>
      </c>
      <c r="B419">
        <v>106</v>
      </c>
      <c r="C419">
        <v>64933670</v>
      </c>
      <c r="D419" t="s">
        <v>851</v>
      </c>
      <c r="E419" t="s">
        <v>852</v>
      </c>
      <c r="F419" t="s">
        <v>12</v>
      </c>
      <c r="G419">
        <v>85000000</v>
      </c>
      <c r="H419">
        <v>2012</v>
      </c>
      <c r="I419">
        <v>5.6</v>
      </c>
    </row>
    <row r="420" spans="1:9" x14ac:dyDescent="0.25">
      <c r="A420" t="s">
        <v>853</v>
      </c>
      <c r="B420">
        <v>112</v>
      </c>
      <c r="C420">
        <v>31494270</v>
      </c>
      <c r="D420" t="s">
        <v>854</v>
      </c>
      <c r="E420" t="s">
        <v>855</v>
      </c>
      <c r="F420" t="s">
        <v>12</v>
      </c>
      <c r="G420">
        <v>60000000</v>
      </c>
      <c r="H420">
        <v>2010</v>
      </c>
      <c r="I420">
        <v>7.5</v>
      </c>
    </row>
    <row r="421" spans="1:9" x14ac:dyDescent="0.25">
      <c r="A421" t="s">
        <v>856</v>
      </c>
      <c r="B421">
        <v>135</v>
      </c>
      <c r="C421">
        <v>31111260</v>
      </c>
      <c r="D421" t="s">
        <v>78</v>
      </c>
      <c r="E421" t="s">
        <v>857</v>
      </c>
      <c r="F421" t="s">
        <v>12</v>
      </c>
      <c r="G421">
        <v>60000000</v>
      </c>
      <c r="H421">
        <v>2003</v>
      </c>
      <c r="I421">
        <v>5.4</v>
      </c>
    </row>
    <row r="422" spans="1:9" x14ac:dyDescent="0.25">
      <c r="A422" t="s">
        <v>858</v>
      </c>
      <c r="B422">
        <v>109</v>
      </c>
      <c r="C422">
        <v>123307945</v>
      </c>
      <c r="D422" t="s">
        <v>859</v>
      </c>
      <c r="E422" t="s">
        <v>860</v>
      </c>
      <c r="F422" t="s">
        <v>12</v>
      </c>
      <c r="G422">
        <v>65000000</v>
      </c>
      <c r="H422">
        <v>2000</v>
      </c>
      <c r="I422">
        <v>4.3</v>
      </c>
    </row>
    <row r="423" spans="1:9" x14ac:dyDescent="0.25">
      <c r="A423" t="s">
        <v>541</v>
      </c>
      <c r="B423">
        <v>86</v>
      </c>
      <c r="C423">
        <v>153288182</v>
      </c>
      <c r="D423" t="s">
        <v>861</v>
      </c>
      <c r="E423" t="s">
        <v>862</v>
      </c>
      <c r="F423" t="s">
        <v>12</v>
      </c>
      <c r="G423">
        <v>84000000</v>
      </c>
      <c r="H423">
        <v>2002</v>
      </c>
      <c r="I423">
        <v>4.9000000000000004</v>
      </c>
    </row>
    <row r="424" spans="1:9" x14ac:dyDescent="0.25">
      <c r="A424" t="s">
        <v>863</v>
      </c>
      <c r="B424">
        <v>95</v>
      </c>
      <c r="C424">
        <v>13401683</v>
      </c>
      <c r="D424" t="s">
        <v>216</v>
      </c>
      <c r="E424" t="s">
        <v>864</v>
      </c>
      <c r="F424" t="s">
        <v>12</v>
      </c>
      <c r="G424">
        <v>35000000</v>
      </c>
      <c r="H424">
        <v>2012</v>
      </c>
      <c r="I424">
        <v>7.1</v>
      </c>
    </row>
    <row r="425" spans="1:9" x14ac:dyDescent="0.25">
      <c r="A425" t="s">
        <v>558</v>
      </c>
      <c r="B425">
        <v>107</v>
      </c>
      <c r="C425">
        <v>137340146</v>
      </c>
      <c r="D425" t="s">
        <v>865</v>
      </c>
      <c r="E425" t="s">
        <v>866</v>
      </c>
      <c r="F425" t="s">
        <v>12</v>
      </c>
      <c r="G425">
        <v>70000000</v>
      </c>
      <c r="H425">
        <v>2006</v>
      </c>
      <c r="I425">
        <v>6.4</v>
      </c>
    </row>
    <row r="426" spans="1:9" x14ac:dyDescent="0.25">
      <c r="A426" t="s">
        <v>867</v>
      </c>
      <c r="B426">
        <v>130</v>
      </c>
      <c r="D426" t="s">
        <v>297</v>
      </c>
      <c r="E426" t="s">
        <v>868</v>
      </c>
      <c r="F426" t="s">
        <v>12</v>
      </c>
      <c r="G426">
        <v>8000000</v>
      </c>
      <c r="H426">
        <v>1982</v>
      </c>
      <c r="I426">
        <v>6.9</v>
      </c>
    </row>
    <row r="427" spans="1:9" x14ac:dyDescent="0.25">
      <c r="A427" t="s">
        <v>519</v>
      </c>
      <c r="B427">
        <v>82</v>
      </c>
      <c r="C427">
        <v>43575716</v>
      </c>
      <c r="D427" t="s">
        <v>869</v>
      </c>
      <c r="E427" t="s">
        <v>870</v>
      </c>
      <c r="F427" t="s">
        <v>12</v>
      </c>
      <c r="G427">
        <v>85000000</v>
      </c>
      <c r="H427">
        <v>2010</v>
      </c>
      <c r="I427">
        <v>4.3</v>
      </c>
    </row>
    <row r="428" spans="1:9" x14ac:dyDescent="0.25">
      <c r="A428" t="s">
        <v>173</v>
      </c>
      <c r="B428">
        <v>88</v>
      </c>
      <c r="C428">
        <v>80170146</v>
      </c>
      <c r="D428" t="s">
        <v>78</v>
      </c>
      <c r="E428" t="s">
        <v>871</v>
      </c>
      <c r="F428" t="s">
        <v>12</v>
      </c>
      <c r="G428">
        <v>85000000</v>
      </c>
      <c r="H428">
        <v>2008</v>
      </c>
      <c r="I428">
        <v>6.1</v>
      </c>
    </row>
    <row r="429" spans="1:9" x14ac:dyDescent="0.25">
      <c r="A429" t="s">
        <v>124</v>
      </c>
      <c r="B429">
        <v>120</v>
      </c>
      <c r="C429">
        <v>75754670</v>
      </c>
      <c r="D429" t="s">
        <v>872</v>
      </c>
      <c r="E429" t="s">
        <v>873</v>
      </c>
      <c r="F429" t="s">
        <v>12</v>
      </c>
      <c r="G429">
        <v>85000000</v>
      </c>
      <c r="H429">
        <v>2008</v>
      </c>
      <c r="I429">
        <v>7</v>
      </c>
    </row>
    <row r="430" spans="1:9" x14ac:dyDescent="0.25">
      <c r="A430" t="s">
        <v>229</v>
      </c>
      <c r="B430">
        <v>162</v>
      </c>
      <c r="C430">
        <v>33048353</v>
      </c>
      <c r="D430" t="s">
        <v>874</v>
      </c>
      <c r="E430" t="s">
        <v>875</v>
      </c>
      <c r="F430" t="s">
        <v>12</v>
      </c>
      <c r="G430">
        <v>65000000</v>
      </c>
      <c r="H430">
        <v>2007</v>
      </c>
      <c r="I430">
        <v>7.7</v>
      </c>
    </row>
    <row r="431" spans="1:9" x14ac:dyDescent="0.25">
      <c r="A431" t="s">
        <v>521</v>
      </c>
      <c r="B431">
        <v>123</v>
      </c>
      <c r="C431">
        <v>34543701</v>
      </c>
      <c r="D431" t="s">
        <v>566</v>
      </c>
      <c r="E431" t="s">
        <v>876</v>
      </c>
      <c r="F431" t="s">
        <v>12</v>
      </c>
      <c r="G431">
        <v>82000000</v>
      </c>
      <c r="H431">
        <v>2000</v>
      </c>
      <c r="I431">
        <v>5.9</v>
      </c>
    </row>
    <row r="432" spans="1:9" x14ac:dyDescent="0.25">
      <c r="A432" t="s">
        <v>170</v>
      </c>
      <c r="B432">
        <v>101</v>
      </c>
      <c r="C432">
        <v>242589580</v>
      </c>
      <c r="D432" t="s">
        <v>877</v>
      </c>
      <c r="E432" t="s">
        <v>878</v>
      </c>
      <c r="F432" t="s">
        <v>12</v>
      </c>
      <c r="G432">
        <v>81000000</v>
      </c>
      <c r="H432">
        <v>2003</v>
      </c>
      <c r="I432">
        <v>6.7</v>
      </c>
    </row>
    <row r="433" spans="1:9" x14ac:dyDescent="0.25">
      <c r="A433" t="s">
        <v>879</v>
      </c>
      <c r="B433">
        <v>113</v>
      </c>
      <c r="C433">
        <v>102981571</v>
      </c>
      <c r="D433" t="s">
        <v>17</v>
      </c>
      <c r="E433" t="s">
        <v>880</v>
      </c>
      <c r="F433" t="s">
        <v>12</v>
      </c>
      <c r="G433">
        <v>80000000</v>
      </c>
      <c r="H433">
        <v>2010</v>
      </c>
      <c r="I433">
        <v>6.5</v>
      </c>
    </row>
    <row r="434" spans="1:9" x14ac:dyDescent="0.25">
      <c r="A434" t="s">
        <v>783</v>
      </c>
      <c r="B434">
        <v>110</v>
      </c>
      <c r="C434">
        <v>180965237</v>
      </c>
      <c r="D434" t="s">
        <v>17</v>
      </c>
      <c r="E434" t="s">
        <v>881</v>
      </c>
      <c r="F434" t="s">
        <v>12</v>
      </c>
      <c r="G434">
        <v>80000000</v>
      </c>
      <c r="H434">
        <v>1996</v>
      </c>
      <c r="I434">
        <v>7.1</v>
      </c>
    </row>
    <row r="435" spans="1:9" x14ac:dyDescent="0.25">
      <c r="A435" t="s">
        <v>800</v>
      </c>
      <c r="B435">
        <v>142</v>
      </c>
      <c r="C435">
        <v>407999255</v>
      </c>
      <c r="D435" t="s">
        <v>509</v>
      </c>
      <c r="E435" t="s">
        <v>882</v>
      </c>
      <c r="F435" t="s">
        <v>12</v>
      </c>
      <c r="G435">
        <v>78000000</v>
      </c>
      <c r="H435">
        <v>2012</v>
      </c>
      <c r="I435">
        <v>7.3</v>
      </c>
    </row>
    <row r="436" spans="1:9" x14ac:dyDescent="0.25">
      <c r="A436" t="s">
        <v>883</v>
      </c>
      <c r="B436">
        <v>102</v>
      </c>
      <c r="C436">
        <v>254455986</v>
      </c>
      <c r="D436" t="s">
        <v>575</v>
      </c>
      <c r="E436" t="s">
        <v>884</v>
      </c>
      <c r="F436" t="s">
        <v>12</v>
      </c>
      <c r="G436">
        <v>80000000</v>
      </c>
      <c r="H436">
        <v>2011</v>
      </c>
      <c r="I436">
        <v>6.5</v>
      </c>
    </row>
    <row r="437" spans="1:9" x14ac:dyDescent="0.25">
      <c r="A437" t="s">
        <v>87</v>
      </c>
      <c r="B437">
        <v>126</v>
      </c>
      <c r="C437">
        <v>162831698</v>
      </c>
      <c r="D437" t="s">
        <v>455</v>
      </c>
      <c r="E437" t="s">
        <v>885</v>
      </c>
      <c r="F437" t="s">
        <v>12</v>
      </c>
      <c r="G437">
        <v>80000000</v>
      </c>
      <c r="H437">
        <v>1992</v>
      </c>
      <c r="I437">
        <v>7</v>
      </c>
    </row>
    <row r="438" spans="1:9" x14ac:dyDescent="0.25">
      <c r="A438" t="s">
        <v>400</v>
      </c>
      <c r="B438">
        <v>83</v>
      </c>
      <c r="C438">
        <v>155019340</v>
      </c>
      <c r="D438" t="s">
        <v>152</v>
      </c>
      <c r="E438" t="s">
        <v>886</v>
      </c>
      <c r="F438" t="s">
        <v>12</v>
      </c>
      <c r="G438">
        <v>80000000</v>
      </c>
      <c r="H438">
        <v>2006</v>
      </c>
      <c r="I438">
        <v>6.8</v>
      </c>
    </row>
    <row r="439" spans="1:9" x14ac:dyDescent="0.25">
      <c r="A439" t="s">
        <v>213</v>
      </c>
      <c r="B439">
        <v>85</v>
      </c>
      <c r="C439">
        <v>145771527</v>
      </c>
      <c r="D439" t="s">
        <v>887</v>
      </c>
      <c r="E439" t="s">
        <v>888</v>
      </c>
      <c r="F439" t="s">
        <v>12</v>
      </c>
      <c r="G439">
        <v>80000000</v>
      </c>
      <c r="H439">
        <v>2002</v>
      </c>
      <c r="I439">
        <v>7.2</v>
      </c>
    </row>
    <row r="440" spans="1:9" x14ac:dyDescent="0.25">
      <c r="A440" t="s">
        <v>889</v>
      </c>
      <c r="B440">
        <v>97</v>
      </c>
      <c r="C440">
        <v>82506325</v>
      </c>
      <c r="D440" t="s">
        <v>171</v>
      </c>
      <c r="E440" t="s">
        <v>890</v>
      </c>
      <c r="F440" t="s">
        <v>12</v>
      </c>
      <c r="H440">
        <v>2006</v>
      </c>
      <c r="I440">
        <v>6.4</v>
      </c>
    </row>
    <row r="441" spans="1:9" x14ac:dyDescent="0.25">
      <c r="A441" t="s">
        <v>891</v>
      </c>
      <c r="B441">
        <v>120</v>
      </c>
      <c r="C441">
        <v>140459099</v>
      </c>
      <c r="D441" t="s">
        <v>892</v>
      </c>
      <c r="E441" t="s">
        <v>893</v>
      </c>
      <c r="F441" t="s">
        <v>12</v>
      </c>
      <c r="G441">
        <v>75000000</v>
      </c>
      <c r="H441">
        <v>1998</v>
      </c>
      <c r="I441">
        <v>6.1</v>
      </c>
    </row>
    <row r="442" spans="1:9" x14ac:dyDescent="0.25">
      <c r="A442" t="s">
        <v>339</v>
      </c>
      <c r="B442">
        <v>116</v>
      </c>
      <c r="C442">
        <v>53215979</v>
      </c>
      <c r="D442" t="s">
        <v>137</v>
      </c>
      <c r="E442" t="s">
        <v>894</v>
      </c>
      <c r="F442" t="s">
        <v>12</v>
      </c>
      <c r="G442">
        <v>84000000</v>
      </c>
      <c r="H442">
        <v>2013</v>
      </c>
      <c r="I442">
        <v>6.7</v>
      </c>
    </row>
    <row r="443" spans="1:9" x14ac:dyDescent="0.25">
      <c r="A443" t="s">
        <v>858</v>
      </c>
      <c r="B443">
        <v>113</v>
      </c>
      <c r="C443">
        <v>158115031</v>
      </c>
      <c r="D443" t="s">
        <v>895</v>
      </c>
      <c r="E443" t="s">
        <v>896</v>
      </c>
      <c r="F443" t="s">
        <v>12</v>
      </c>
      <c r="G443">
        <v>82000000</v>
      </c>
      <c r="H443">
        <v>2005</v>
      </c>
      <c r="I443">
        <v>6.4</v>
      </c>
    </row>
    <row r="444" spans="1:9" x14ac:dyDescent="0.25">
      <c r="A444" t="s">
        <v>199</v>
      </c>
      <c r="B444">
        <v>87</v>
      </c>
      <c r="C444">
        <v>133103929</v>
      </c>
      <c r="D444" t="s">
        <v>757</v>
      </c>
      <c r="E444" t="s">
        <v>897</v>
      </c>
      <c r="F444" t="s">
        <v>12</v>
      </c>
      <c r="G444">
        <v>75000000</v>
      </c>
      <c r="H444">
        <v>2011</v>
      </c>
      <c r="I444">
        <v>4.4000000000000004</v>
      </c>
    </row>
    <row r="445" spans="1:9" x14ac:dyDescent="0.25">
      <c r="A445" t="s">
        <v>761</v>
      </c>
      <c r="B445">
        <v>101</v>
      </c>
      <c r="C445">
        <v>133668525</v>
      </c>
      <c r="D445" t="s">
        <v>575</v>
      </c>
      <c r="E445" t="s">
        <v>898</v>
      </c>
      <c r="F445" t="s">
        <v>12</v>
      </c>
      <c r="G445">
        <v>80000000</v>
      </c>
      <c r="H445">
        <v>2013</v>
      </c>
      <c r="I445">
        <v>5.4</v>
      </c>
    </row>
    <row r="446" spans="1:9" x14ac:dyDescent="0.25">
      <c r="A446" t="s">
        <v>858</v>
      </c>
      <c r="B446">
        <v>110</v>
      </c>
      <c r="C446">
        <v>130313314</v>
      </c>
      <c r="D446" t="s">
        <v>559</v>
      </c>
      <c r="E446" t="s">
        <v>899</v>
      </c>
      <c r="F446" t="s">
        <v>12</v>
      </c>
      <c r="G446">
        <v>80000000</v>
      </c>
      <c r="H446">
        <v>2008</v>
      </c>
      <c r="I446">
        <v>6.5</v>
      </c>
    </row>
    <row r="447" spans="1:9" x14ac:dyDescent="0.25">
      <c r="A447" t="s">
        <v>825</v>
      </c>
      <c r="B447">
        <v>128</v>
      </c>
      <c r="C447">
        <v>124590960</v>
      </c>
      <c r="D447" t="s">
        <v>486</v>
      </c>
      <c r="E447" t="s">
        <v>900</v>
      </c>
      <c r="F447" t="s">
        <v>12</v>
      </c>
      <c r="G447">
        <v>80000000</v>
      </c>
      <c r="H447">
        <v>2003</v>
      </c>
      <c r="I447">
        <v>6.7</v>
      </c>
    </row>
    <row r="448" spans="1:9" x14ac:dyDescent="0.25">
      <c r="A448" t="s">
        <v>159</v>
      </c>
      <c r="B448">
        <v>138</v>
      </c>
      <c r="C448">
        <v>127968405</v>
      </c>
      <c r="D448" t="s">
        <v>285</v>
      </c>
      <c r="E448" t="s">
        <v>901</v>
      </c>
      <c r="F448" t="s">
        <v>12</v>
      </c>
      <c r="G448">
        <v>80000000</v>
      </c>
      <c r="H448">
        <v>2010</v>
      </c>
      <c r="I448">
        <v>8.1</v>
      </c>
    </row>
    <row r="449" spans="1:9" x14ac:dyDescent="0.25">
      <c r="A449" t="s">
        <v>902</v>
      </c>
      <c r="B449">
        <v>88</v>
      </c>
      <c r="C449">
        <v>120136047</v>
      </c>
      <c r="D449" t="s">
        <v>486</v>
      </c>
      <c r="E449" t="s">
        <v>903</v>
      </c>
      <c r="F449" t="s">
        <v>12</v>
      </c>
      <c r="G449">
        <v>80000000</v>
      </c>
      <c r="H449">
        <v>2008</v>
      </c>
      <c r="I449">
        <v>5.6</v>
      </c>
    </row>
    <row r="450" spans="1:9" x14ac:dyDescent="0.25">
      <c r="A450" t="s">
        <v>623</v>
      </c>
      <c r="B450">
        <v>91</v>
      </c>
      <c r="C450">
        <v>128200012</v>
      </c>
      <c r="D450" t="s">
        <v>208</v>
      </c>
      <c r="E450" t="s">
        <v>904</v>
      </c>
      <c r="F450" t="s">
        <v>12</v>
      </c>
      <c r="G450">
        <v>75000000</v>
      </c>
      <c r="H450">
        <v>2005</v>
      </c>
      <c r="I450">
        <v>6.3</v>
      </c>
    </row>
    <row r="451" spans="1:9" x14ac:dyDescent="0.25">
      <c r="A451" t="s">
        <v>459</v>
      </c>
      <c r="B451">
        <v>138</v>
      </c>
      <c r="C451">
        <v>112225777</v>
      </c>
      <c r="D451" t="s">
        <v>481</v>
      </c>
      <c r="E451" t="s">
        <v>905</v>
      </c>
      <c r="F451" t="s">
        <v>12</v>
      </c>
      <c r="G451">
        <v>80000000</v>
      </c>
      <c r="H451">
        <v>1997</v>
      </c>
      <c r="I451">
        <v>7.3</v>
      </c>
    </row>
    <row r="452" spans="1:9" x14ac:dyDescent="0.25">
      <c r="A452" t="s">
        <v>906</v>
      </c>
      <c r="B452">
        <v>99</v>
      </c>
      <c r="C452">
        <v>109993847</v>
      </c>
      <c r="D452" t="s">
        <v>907</v>
      </c>
      <c r="E452" t="s">
        <v>908</v>
      </c>
      <c r="F452" t="s">
        <v>12</v>
      </c>
      <c r="G452">
        <v>80000000</v>
      </c>
      <c r="H452">
        <v>2008</v>
      </c>
      <c r="I452">
        <v>6.1</v>
      </c>
    </row>
    <row r="453" spans="1:9" x14ac:dyDescent="0.25">
      <c r="A453" t="s">
        <v>16</v>
      </c>
      <c r="B453">
        <v>117</v>
      </c>
      <c r="C453">
        <v>104054514</v>
      </c>
      <c r="D453" t="s">
        <v>740</v>
      </c>
      <c r="E453" t="s">
        <v>909</v>
      </c>
      <c r="F453" t="s">
        <v>12</v>
      </c>
      <c r="G453">
        <v>80000000</v>
      </c>
      <c r="H453">
        <v>2002</v>
      </c>
      <c r="I453">
        <v>7.7</v>
      </c>
    </row>
    <row r="454" spans="1:9" x14ac:dyDescent="0.25">
      <c r="A454" t="s">
        <v>761</v>
      </c>
      <c r="B454">
        <v>117</v>
      </c>
      <c r="C454">
        <v>103028109</v>
      </c>
      <c r="D454" t="s">
        <v>580</v>
      </c>
      <c r="E454" t="s">
        <v>910</v>
      </c>
      <c r="F454" t="s">
        <v>12</v>
      </c>
      <c r="G454">
        <v>80000000</v>
      </c>
      <c r="H454">
        <v>2011</v>
      </c>
      <c r="I454">
        <v>6.4</v>
      </c>
    </row>
    <row r="455" spans="1:9" x14ac:dyDescent="0.25">
      <c r="B455">
        <v>54</v>
      </c>
      <c r="D455" t="s">
        <v>911</v>
      </c>
      <c r="E455" t="s">
        <v>912</v>
      </c>
      <c r="F455" t="s">
        <v>12</v>
      </c>
      <c r="I455">
        <v>8.8000000000000007</v>
      </c>
    </row>
    <row r="456" spans="1:9" x14ac:dyDescent="0.25">
      <c r="A456" t="s">
        <v>615</v>
      </c>
      <c r="B456">
        <v>123</v>
      </c>
      <c r="C456">
        <v>101087161</v>
      </c>
      <c r="D456" t="s">
        <v>112</v>
      </c>
      <c r="E456" t="s">
        <v>913</v>
      </c>
      <c r="F456" t="s">
        <v>12</v>
      </c>
      <c r="G456">
        <v>75000000</v>
      </c>
      <c r="H456">
        <v>1997</v>
      </c>
      <c r="I456">
        <v>6.8</v>
      </c>
    </row>
    <row r="457" spans="1:9" x14ac:dyDescent="0.25">
      <c r="A457" t="s">
        <v>914</v>
      </c>
      <c r="B457">
        <v>118</v>
      </c>
      <c r="C457">
        <v>101111837</v>
      </c>
      <c r="D457" t="s">
        <v>392</v>
      </c>
      <c r="E457" t="s">
        <v>915</v>
      </c>
      <c r="F457" t="s">
        <v>12</v>
      </c>
      <c r="G457">
        <v>80000000</v>
      </c>
      <c r="H457">
        <v>2008</v>
      </c>
      <c r="I457">
        <v>6.6</v>
      </c>
    </row>
    <row r="458" spans="1:9" x14ac:dyDescent="0.25">
      <c r="A458" t="s">
        <v>916</v>
      </c>
      <c r="B458">
        <v>154</v>
      </c>
      <c r="C458">
        <v>95632614</v>
      </c>
      <c r="D458" t="s">
        <v>917</v>
      </c>
      <c r="E458" t="s">
        <v>918</v>
      </c>
      <c r="F458" t="s">
        <v>12</v>
      </c>
      <c r="G458">
        <v>79000000</v>
      </c>
      <c r="H458">
        <v>2003</v>
      </c>
      <c r="I458">
        <v>7.2</v>
      </c>
    </row>
    <row r="459" spans="1:9" x14ac:dyDescent="0.25">
      <c r="A459" t="s">
        <v>919</v>
      </c>
      <c r="B459">
        <v>118</v>
      </c>
      <c r="C459">
        <v>94822707</v>
      </c>
      <c r="D459" t="s">
        <v>240</v>
      </c>
      <c r="E459" t="s">
        <v>920</v>
      </c>
      <c r="F459" t="s">
        <v>12</v>
      </c>
      <c r="G459">
        <v>80000000</v>
      </c>
      <c r="H459">
        <v>2010</v>
      </c>
      <c r="I459">
        <v>6.9</v>
      </c>
    </row>
    <row r="460" spans="1:9" x14ac:dyDescent="0.25">
      <c r="A460" t="s">
        <v>921</v>
      </c>
      <c r="B460">
        <v>90</v>
      </c>
      <c r="C460">
        <v>92969824</v>
      </c>
      <c r="D460" t="s">
        <v>922</v>
      </c>
      <c r="E460" t="s">
        <v>923</v>
      </c>
      <c r="F460" t="s">
        <v>12</v>
      </c>
      <c r="G460">
        <v>80000000</v>
      </c>
      <c r="H460">
        <v>1997</v>
      </c>
      <c r="I460">
        <v>5.2</v>
      </c>
    </row>
    <row r="461" spans="1:9" x14ac:dyDescent="0.25">
      <c r="A461" t="s">
        <v>551</v>
      </c>
      <c r="B461">
        <v>113</v>
      </c>
      <c r="C461">
        <v>91188905</v>
      </c>
      <c r="D461" t="s">
        <v>924</v>
      </c>
      <c r="E461" t="s">
        <v>925</v>
      </c>
      <c r="F461" t="s">
        <v>12</v>
      </c>
      <c r="G461">
        <v>80000000</v>
      </c>
      <c r="H461">
        <v>1999</v>
      </c>
      <c r="I461">
        <v>4.9000000000000004</v>
      </c>
    </row>
    <row r="462" spans="1:9" x14ac:dyDescent="0.25">
      <c r="A462" t="s">
        <v>926</v>
      </c>
      <c r="B462">
        <v>88</v>
      </c>
      <c r="C462">
        <v>90443603</v>
      </c>
      <c r="D462" t="s">
        <v>927</v>
      </c>
      <c r="E462" t="s">
        <v>928</v>
      </c>
      <c r="F462" t="s">
        <v>12</v>
      </c>
      <c r="G462">
        <v>80000000</v>
      </c>
      <c r="H462">
        <v>1996</v>
      </c>
      <c r="I462">
        <v>6.3</v>
      </c>
    </row>
    <row r="463" spans="1:9" x14ac:dyDescent="0.25">
      <c r="A463" t="s">
        <v>272</v>
      </c>
      <c r="B463">
        <v>93</v>
      </c>
      <c r="C463">
        <v>82226474</v>
      </c>
      <c r="D463" t="s">
        <v>929</v>
      </c>
      <c r="E463" t="s">
        <v>930</v>
      </c>
      <c r="F463" t="s">
        <v>12</v>
      </c>
      <c r="G463">
        <v>65000000</v>
      </c>
      <c r="H463">
        <v>2006</v>
      </c>
      <c r="I463">
        <v>5.6</v>
      </c>
    </row>
    <row r="464" spans="1:9" x14ac:dyDescent="0.25">
      <c r="A464" t="s">
        <v>931</v>
      </c>
      <c r="B464">
        <v>104</v>
      </c>
      <c r="C464">
        <v>79363785</v>
      </c>
      <c r="D464" t="s">
        <v>932</v>
      </c>
      <c r="E464" t="s">
        <v>933</v>
      </c>
      <c r="F464" t="s">
        <v>12</v>
      </c>
      <c r="G464">
        <v>80000000</v>
      </c>
      <c r="H464">
        <v>2008</v>
      </c>
      <c r="I464">
        <v>5.5</v>
      </c>
    </row>
    <row r="465" spans="1:9" x14ac:dyDescent="0.25">
      <c r="A465" t="s">
        <v>356</v>
      </c>
      <c r="B465">
        <v>135</v>
      </c>
      <c r="C465">
        <v>76081498</v>
      </c>
      <c r="D465" t="s">
        <v>934</v>
      </c>
      <c r="E465" t="s">
        <v>935</v>
      </c>
      <c r="F465" t="s">
        <v>12</v>
      </c>
      <c r="G465">
        <v>75000000</v>
      </c>
      <c r="H465">
        <v>1997</v>
      </c>
      <c r="I465">
        <v>6.7</v>
      </c>
    </row>
    <row r="466" spans="1:9" x14ac:dyDescent="0.25">
      <c r="A466" t="s">
        <v>167</v>
      </c>
      <c r="B466">
        <v>134</v>
      </c>
      <c r="C466">
        <v>85707116</v>
      </c>
      <c r="D466" t="s">
        <v>504</v>
      </c>
      <c r="E466" t="s">
        <v>936</v>
      </c>
      <c r="F466" t="s">
        <v>12</v>
      </c>
      <c r="G466">
        <v>68000000</v>
      </c>
      <c r="H466">
        <v>2014</v>
      </c>
      <c r="I466">
        <v>7.6</v>
      </c>
    </row>
    <row r="467" spans="1:9" x14ac:dyDescent="0.25">
      <c r="A467" t="s">
        <v>937</v>
      </c>
      <c r="B467">
        <v>98</v>
      </c>
      <c r="C467">
        <v>74329966</v>
      </c>
      <c r="D467" t="s">
        <v>938</v>
      </c>
      <c r="E467" t="s">
        <v>939</v>
      </c>
      <c r="F467" t="s">
        <v>12</v>
      </c>
      <c r="G467">
        <v>70000000</v>
      </c>
      <c r="H467">
        <v>1998</v>
      </c>
      <c r="I467">
        <v>5.7</v>
      </c>
    </row>
    <row r="468" spans="1:9" x14ac:dyDescent="0.25">
      <c r="A468" t="s">
        <v>940</v>
      </c>
      <c r="B468">
        <v>80</v>
      </c>
      <c r="C468">
        <v>100169068</v>
      </c>
      <c r="D468" t="s">
        <v>152</v>
      </c>
      <c r="E468" t="s">
        <v>941</v>
      </c>
      <c r="F468" t="s">
        <v>12</v>
      </c>
      <c r="G468">
        <v>80000000</v>
      </c>
      <c r="H468">
        <v>2010</v>
      </c>
      <c r="I468">
        <v>4.5999999999999996</v>
      </c>
    </row>
    <row r="469" spans="1:9" x14ac:dyDescent="0.25">
      <c r="A469" t="s">
        <v>942</v>
      </c>
      <c r="B469">
        <v>83</v>
      </c>
      <c r="C469">
        <v>73215310</v>
      </c>
      <c r="D469" t="s">
        <v>943</v>
      </c>
      <c r="E469" t="s">
        <v>944</v>
      </c>
      <c r="F469" t="s">
        <v>12</v>
      </c>
      <c r="G469">
        <v>80000000</v>
      </c>
      <c r="H469">
        <v>2002</v>
      </c>
      <c r="I469">
        <v>7</v>
      </c>
    </row>
    <row r="470" spans="1:9" x14ac:dyDescent="0.25">
      <c r="A470" t="s">
        <v>558</v>
      </c>
      <c r="B470">
        <v>102</v>
      </c>
      <c r="C470">
        <v>80360866</v>
      </c>
      <c r="D470" t="s">
        <v>945</v>
      </c>
      <c r="E470" t="s">
        <v>946</v>
      </c>
      <c r="F470" t="s">
        <v>12</v>
      </c>
      <c r="G470">
        <v>80000000</v>
      </c>
      <c r="H470">
        <v>2011</v>
      </c>
      <c r="I470">
        <v>5.2</v>
      </c>
    </row>
    <row r="471" spans="1:9" x14ac:dyDescent="0.25">
      <c r="A471" t="s">
        <v>947</v>
      </c>
      <c r="B471">
        <v>130</v>
      </c>
      <c r="C471">
        <v>69102910</v>
      </c>
      <c r="D471" t="s">
        <v>948</v>
      </c>
      <c r="E471" t="s">
        <v>949</v>
      </c>
      <c r="F471" t="s">
        <v>12</v>
      </c>
      <c r="G471">
        <v>80000000</v>
      </c>
      <c r="H471">
        <v>1998</v>
      </c>
      <c r="I471">
        <v>5.0999999999999996</v>
      </c>
    </row>
    <row r="472" spans="1:9" x14ac:dyDescent="0.25">
      <c r="A472" t="s">
        <v>950</v>
      </c>
      <c r="B472">
        <v>129</v>
      </c>
      <c r="C472">
        <v>65948711</v>
      </c>
      <c r="D472" t="s">
        <v>768</v>
      </c>
      <c r="E472" t="s">
        <v>951</v>
      </c>
      <c r="F472" t="s">
        <v>12</v>
      </c>
      <c r="G472">
        <v>80000000</v>
      </c>
      <c r="H472">
        <v>2004</v>
      </c>
      <c r="I472">
        <v>6.6</v>
      </c>
    </row>
    <row r="473" spans="1:9" x14ac:dyDescent="0.25">
      <c r="A473" t="s">
        <v>952</v>
      </c>
      <c r="B473">
        <v>117</v>
      </c>
      <c r="C473">
        <v>821997</v>
      </c>
      <c r="D473" t="s">
        <v>73</v>
      </c>
      <c r="E473" t="s">
        <v>953</v>
      </c>
      <c r="F473" t="s">
        <v>12</v>
      </c>
      <c r="H473">
        <v>1997</v>
      </c>
      <c r="I473">
        <v>7</v>
      </c>
    </row>
    <row r="474" spans="1:9" x14ac:dyDescent="0.25">
      <c r="A474" t="s">
        <v>813</v>
      </c>
      <c r="B474">
        <v>89</v>
      </c>
      <c r="C474">
        <v>169692572</v>
      </c>
      <c r="D474" t="s">
        <v>266</v>
      </c>
      <c r="E474" t="s">
        <v>954</v>
      </c>
      <c r="F474" t="s">
        <v>12</v>
      </c>
      <c r="G474">
        <v>80000000</v>
      </c>
      <c r="H474">
        <v>2015</v>
      </c>
      <c r="I474">
        <v>6.7</v>
      </c>
    </row>
    <row r="475" spans="1:9" x14ac:dyDescent="0.25">
      <c r="B475">
        <v>25</v>
      </c>
      <c r="D475" t="s">
        <v>171</v>
      </c>
      <c r="E475" t="s">
        <v>955</v>
      </c>
      <c r="F475" t="s">
        <v>12</v>
      </c>
      <c r="I475">
        <v>7.6</v>
      </c>
    </row>
    <row r="476" spans="1:9" x14ac:dyDescent="0.25">
      <c r="A476" t="s">
        <v>956</v>
      </c>
      <c r="B476">
        <v>74</v>
      </c>
      <c r="C476">
        <v>60507228</v>
      </c>
      <c r="D476" t="s">
        <v>957</v>
      </c>
      <c r="E476" t="s">
        <v>958</v>
      </c>
      <c r="F476" t="s">
        <v>12</v>
      </c>
      <c r="G476">
        <v>80000000</v>
      </c>
      <c r="H476">
        <v>1999</v>
      </c>
      <c r="I476">
        <v>7.3</v>
      </c>
    </row>
    <row r="477" spans="1:9" x14ac:dyDescent="0.25">
      <c r="A477" t="s">
        <v>313</v>
      </c>
      <c r="B477">
        <v>96</v>
      </c>
      <c r="C477">
        <v>56684819</v>
      </c>
      <c r="D477" t="s">
        <v>26</v>
      </c>
      <c r="E477" t="s">
        <v>959</v>
      </c>
      <c r="F477" t="s">
        <v>12</v>
      </c>
      <c r="G477">
        <v>80000000</v>
      </c>
      <c r="H477">
        <v>2002</v>
      </c>
      <c r="I477">
        <v>5.9</v>
      </c>
    </row>
    <row r="478" spans="1:9" x14ac:dyDescent="0.25">
      <c r="A478" t="s">
        <v>660</v>
      </c>
      <c r="B478">
        <v>114</v>
      </c>
      <c r="C478">
        <v>50628009</v>
      </c>
      <c r="D478" t="s">
        <v>960</v>
      </c>
      <c r="E478" t="s">
        <v>961</v>
      </c>
      <c r="F478" t="s">
        <v>12</v>
      </c>
      <c r="G478">
        <v>90000000</v>
      </c>
      <c r="H478">
        <v>1998</v>
      </c>
      <c r="I478">
        <v>5.6</v>
      </c>
    </row>
    <row r="479" spans="1:9" x14ac:dyDescent="0.25">
      <c r="A479" t="s">
        <v>582</v>
      </c>
      <c r="B479">
        <v>99</v>
      </c>
      <c r="C479">
        <v>69772969</v>
      </c>
      <c r="D479" t="s">
        <v>112</v>
      </c>
      <c r="E479" t="s">
        <v>962</v>
      </c>
      <c r="F479" t="s">
        <v>12</v>
      </c>
      <c r="G479">
        <v>80000000</v>
      </c>
      <c r="H479">
        <v>2001</v>
      </c>
      <c r="I479">
        <v>6.5</v>
      </c>
    </row>
    <row r="480" spans="1:9" x14ac:dyDescent="0.25">
      <c r="A480" t="s">
        <v>105</v>
      </c>
      <c r="B480">
        <v>129</v>
      </c>
      <c r="C480">
        <v>45356386</v>
      </c>
      <c r="D480" t="s">
        <v>47</v>
      </c>
      <c r="E480" t="s">
        <v>963</v>
      </c>
      <c r="F480" t="s">
        <v>964</v>
      </c>
      <c r="G480">
        <v>75000000</v>
      </c>
      <c r="H480">
        <v>2005</v>
      </c>
      <c r="I480">
        <v>5.9</v>
      </c>
    </row>
    <row r="481" spans="1:9" x14ac:dyDescent="0.25">
      <c r="A481" t="s">
        <v>965</v>
      </c>
      <c r="B481">
        <v>113</v>
      </c>
      <c r="C481">
        <v>55350897</v>
      </c>
      <c r="D481" t="s">
        <v>230</v>
      </c>
      <c r="E481" t="s">
        <v>966</v>
      </c>
      <c r="F481" t="s">
        <v>12</v>
      </c>
      <c r="G481">
        <v>85000000</v>
      </c>
      <c r="H481">
        <v>1998</v>
      </c>
      <c r="I481">
        <v>7</v>
      </c>
    </row>
    <row r="482" spans="1:9" x14ac:dyDescent="0.25">
      <c r="A482" t="s">
        <v>967</v>
      </c>
      <c r="B482">
        <v>90</v>
      </c>
      <c r="C482">
        <v>39442871</v>
      </c>
      <c r="D482" t="s">
        <v>968</v>
      </c>
      <c r="E482" t="s">
        <v>969</v>
      </c>
      <c r="F482" t="s">
        <v>12</v>
      </c>
      <c r="G482">
        <v>80000000</v>
      </c>
      <c r="H482">
        <v>2000</v>
      </c>
      <c r="I482">
        <v>5.3</v>
      </c>
    </row>
    <row r="483" spans="1:9" x14ac:dyDescent="0.25">
      <c r="A483" t="s">
        <v>970</v>
      </c>
      <c r="B483">
        <v>118</v>
      </c>
      <c r="C483">
        <v>37899638</v>
      </c>
      <c r="D483" t="s">
        <v>971</v>
      </c>
      <c r="E483" t="s">
        <v>972</v>
      </c>
      <c r="F483" t="s">
        <v>12</v>
      </c>
      <c r="G483">
        <v>88000000</v>
      </c>
      <c r="H483">
        <v>2005</v>
      </c>
      <c r="I483">
        <v>5.9</v>
      </c>
    </row>
    <row r="484" spans="1:9" x14ac:dyDescent="0.25">
      <c r="A484" t="s">
        <v>87</v>
      </c>
      <c r="B484">
        <v>106</v>
      </c>
      <c r="C484">
        <v>37754208</v>
      </c>
      <c r="D484" t="s">
        <v>661</v>
      </c>
      <c r="E484" t="s">
        <v>973</v>
      </c>
      <c r="F484" t="s">
        <v>12</v>
      </c>
      <c r="G484">
        <v>70000000</v>
      </c>
      <c r="H484">
        <v>1996</v>
      </c>
      <c r="I484">
        <v>6.3</v>
      </c>
    </row>
    <row r="485" spans="1:9" x14ac:dyDescent="0.25">
      <c r="A485" t="s">
        <v>974</v>
      </c>
      <c r="B485">
        <v>81</v>
      </c>
      <c r="D485" t="s">
        <v>975</v>
      </c>
      <c r="E485" t="s">
        <v>976</v>
      </c>
      <c r="F485" t="s">
        <v>503</v>
      </c>
      <c r="H485">
        <v>2015</v>
      </c>
      <c r="I485">
        <v>6.4</v>
      </c>
    </row>
    <row r="486" spans="1:9" x14ac:dyDescent="0.25">
      <c r="A486" t="s">
        <v>324</v>
      </c>
      <c r="B486">
        <v>117</v>
      </c>
      <c r="C486">
        <v>27779888</v>
      </c>
      <c r="D486" t="s">
        <v>240</v>
      </c>
      <c r="E486" t="s">
        <v>977</v>
      </c>
      <c r="F486" t="s">
        <v>12</v>
      </c>
      <c r="H486">
        <v>1997</v>
      </c>
      <c r="I486">
        <v>6.9</v>
      </c>
    </row>
    <row r="487" spans="1:9" x14ac:dyDescent="0.25">
      <c r="A487" t="s">
        <v>215</v>
      </c>
      <c r="B487">
        <v>89</v>
      </c>
      <c r="C487">
        <v>38542418</v>
      </c>
      <c r="D487" t="s">
        <v>978</v>
      </c>
      <c r="E487" t="s">
        <v>979</v>
      </c>
      <c r="F487" t="s">
        <v>12</v>
      </c>
      <c r="G487">
        <v>80000000</v>
      </c>
      <c r="H487">
        <v>2009</v>
      </c>
      <c r="I487">
        <v>6.3</v>
      </c>
    </row>
    <row r="488" spans="1:9" x14ac:dyDescent="0.25">
      <c r="A488" t="s">
        <v>511</v>
      </c>
      <c r="B488">
        <v>145</v>
      </c>
      <c r="C488">
        <v>34566746</v>
      </c>
      <c r="D488" t="s">
        <v>980</v>
      </c>
      <c r="E488" t="s">
        <v>981</v>
      </c>
      <c r="F488" t="s">
        <v>12</v>
      </c>
      <c r="G488">
        <v>80000000</v>
      </c>
      <c r="H488">
        <v>2000</v>
      </c>
      <c r="I488">
        <v>7.3</v>
      </c>
    </row>
    <row r="489" spans="1:9" x14ac:dyDescent="0.25">
      <c r="A489" t="s">
        <v>164</v>
      </c>
      <c r="B489">
        <v>114</v>
      </c>
      <c r="C489">
        <v>32885565</v>
      </c>
      <c r="D489" t="s">
        <v>240</v>
      </c>
      <c r="E489" t="s">
        <v>982</v>
      </c>
      <c r="F489" t="s">
        <v>12</v>
      </c>
      <c r="G489">
        <v>80000000</v>
      </c>
      <c r="H489">
        <v>1996</v>
      </c>
      <c r="I489">
        <v>5.8</v>
      </c>
    </row>
    <row r="490" spans="1:9" x14ac:dyDescent="0.25">
      <c r="A490" t="s">
        <v>983</v>
      </c>
      <c r="B490">
        <v>87</v>
      </c>
      <c r="C490">
        <v>36073232</v>
      </c>
      <c r="D490" t="s">
        <v>984</v>
      </c>
      <c r="E490" t="s">
        <v>985</v>
      </c>
      <c r="F490" t="s">
        <v>12</v>
      </c>
      <c r="G490">
        <v>80000000</v>
      </c>
      <c r="H490">
        <v>2013</v>
      </c>
      <c r="I490">
        <v>5.2</v>
      </c>
    </row>
    <row r="491" spans="1:9" x14ac:dyDescent="0.25">
      <c r="A491" t="s">
        <v>986</v>
      </c>
      <c r="B491">
        <v>119</v>
      </c>
      <c r="C491">
        <v>21471685</v>
      </c>
      <c r="D491" t="s">
        <v>26</v>
      </c>
      <c r="E491" t="s">
        <v>987</v>
      </c>
      <c r="F491" t="s">
        <v>12</v>
      </c>
      <c r="G491">
        <v>44000000</v>
      </c>
      <c r="H491">
        <v>2000</v>
      </c>
      <c r="I491">
        <v>2.4</v>
      </c>
    </row>
    <row r="492" spans="1:9" x14ac:dyDescent="0.25">
      <c r="A492" t="s">
        <v>988</v>
      </c>
      <c r="B492">
        <v>91</v>
      </c>
      <c r="C492">
        <v>20950820</v>
      </c>
      <c r="D492" t="s">
        <v>401</v>
      </c>
      <c r="E492" t="s">
        <v>989</v>
      </c>
      <c r="F492" t="s">
        <v>12</v>
      </c>
      <c r="G492">
        <v>80000000</v>
      </c>
      <c r="H492">
        <v>2003</v>
      </c>
      <c r="I492">
        <v>5.7</v>
      </c>
    </row>
    <row r="493" spans="1:9" x14ac:dyDescent="0.25">
      <c r="A493" t="s">
        <v>54</v>
      </c>
      <c r="B493">
        <v>118</v>
      </c>
      <c r="C493">
        <v>19673424</v>
      </c>
      <c r="D493" t="s">
        <v>990</v>
      </c>
      <c r="E493" t="s">
        <v>991</v>
      </c>
      <c r="F493" t="s">
        <v>12</v>
      </c>
      <c r="G493">
        <v>80000000</v>
      </c>
      <c r="H493">
        <v>2009</v>
      </c>
      <c r="I493">
        <v>5.8</v>
      </c>
    </row>
    <row r="494" spans="1:9" x14ac:dyDescent="0.25">
      <c r="A494" t="s">
        <v>356</v>
      </c>
      <c r="B494">
        <v>116</v>
      </c>
      <c r="C494">
        <v>19480739</v>
      </c>
      <c r="D494" t="s">
        <v>26</v>
      </c>
      <c r="E494" t="s">
        <v>992</v>
      </c>
      <c r="F494" t="s">
        <v>12</v>
      </c>
      <c r="G494">
        <v>80000000</v>
      </c>
      <c r="H494">
        <v>2003</v>
      </c>
      <c r="I494">
        <v>5.6</v>
      </c>
    </row>
    <row r="495" spans="1:9" x14ac:dyDescent="0.25">
      <c r="A495" t="s">
        <v>993</v>
      </c>
      <c r="B495">
        <v>177</v>
      </c>
      <c r="C495">
        <v>17593391</v>
      </c>
      <c r="D495" t="s">
        <v>191</v>
      </c>
      <c r="E495" t="s">
        <v>994</v>
      </c>
      <c r="F495" t="s">
        <v>12</v>
      </c>
      <c r="G495">
        <v>80000000</v>
      </c>
      <c r="H495">
        <v>1997</v>
      </c>
      <c r="I495">
        <v>6</v>
      </c>
    </row>
    <row r="496" spans="1:9" x14ac:dyDescent="0.25">
      <c r="A496" t="s">
        <v>282</v>
      </c>
      <c r="B496">
        <v>97</v>
      </c>
      <c r="C496">
        <v>18318000</v>
      </c>
      <c r="D496" t="s">
        <v>851</v>
      </c>
      <c r="E496" t="s">
        <v>995</v>
      </c>
      <c r="F496" t="s">
        <v>12</v>
      </c>
      <c r="G496">
        <v>80000000</v>
      </c>
      <c r="H496">
        <v>1998</v>
      </c>
      <c r="I496">
        <v>5.8</v>
      </c>
    </row>
    <row r="497" spans="1:9" x14ac:dyDescent="0.25">
      <c r="A497" t="s">
        <v>362</v>
      </c>
      <c r="B497">
        <v>106</v>
      </c>
      <c r="C497">
        <v>27356090</v>
      </c>
      <c r="D497" t="s">
        <v>14</v>
      </c>
      <c r="E497" t="s">
        <v>996</v>
      </c>
      <c r="F497" t="s">
        <v>12</v>
      </c>
      <c r="G497">
        <v>90000000</v>
      </c>
      <c r="H497">
        <v>2015</v>
      </c>
      <c r="I497">
        <v>6</v>
      </c>
    </row>
    <row r="498" spans="1:9" x14ac:dyDescent="0.25">
      <c r="A498" t="s">
        <v>997</v>
      </c>
      <c r="B498">
        <v>106</v>
      </c>
      <c r="C498">
        <v>17473245</v>
      </c>
      <c r="D498" t="s">
        <v>978</v>
      </c>
      <c r="E498" t="s">
        <v>998</v>
      </c>
      <c r="F498" t="s">
        <v>12</v>
      </c>
      <c r="G498">
        <v>70000000</v>
      </c>
      <c r="H498">
        <v>2000</v>
      </c>
      <c r="I498">
        <v>5.7</v>
      </c>
    </row>
    <row r="499" spans="1:9" x14ac:dyDescent="0.25">
      <c r="A499" t="s">
        <v>688</v>
      </c>
      <c r="B499">
        <v>94</v>
      </c>
      <c r="C499">
        <v>15131330</v>
      </c>
      <c r="D499" t="s">
        <v>210</v>
      </c>
      <c r="E499" t="s">
        <v>999</v>
      </c>
      <c r="F499" t="s">
        <v>12</v>
      </c>
      <c r="G499">
        <v>86000000</v>
      </c>
      <c r="H499">
        <v>2006</v>
      </c>
      <c r="I499">
        <v>6</v>
      </c>
    </row>
    <row r="500" spans="1:9" x14ac:dyDescent="0.25">
      <c r="A500" t="s">
        <v>1000</v>
      </c>
      <c r="B500">
        <v>104</v>
      </c>
      <c r="C500">
        <v>19406406</v>
      </c>
      <c r="D500" t="s">
        <v>1001</v>
      </c>
      <c r="E500" t="s">
        <v>1002</v>
      </c>
      <c r="F500" t="s">
        <v>503</v>
      </c>
      <c r="G500">
        <v>40000000</v>
      </c>
      <c r="H500">
        <v>2009</v>
      </c>
      <c r="I500">
        <v>7.8</v>
      </c>
    </row>
    <row r="501" spans="1:9" x14ac:dyDescent="0.25">
      <c r="A501" t="s">
        <v>628</v>
      </c>
      <c r="B501">
        <v>102</v>
      </c>
      <c r="C501">
        <v>1891821</v>
      </c>
      <c r="D501" t="s">
        <v>114</v>
      </c>
      <c r="E501" t="s">
        <v>1003</v>
      </c>
      <c r="F501" t="s">
        <v>12</v>
      </c>
      <c r="G501">
        <v>52000000</v>
      </c>
      <c r="H501">
        <v>2005</v>
      </c>
      <c r="I501">
        <v>4.2</v>
      </c>
    </row>
    <row r="502" spans="1:9" x14ac:dyDescent="0.25">
      <c r="A502" t="s">
        <v>811</v>
      </c>
      <c r="B502">
        <v>105</v>
      </c>
      <c r="C502">
        <v>23219748</v>
      </c>
      <c r="D502" t="s">
        <v>1004</v>
      </c>
      <c r="E502" t="s">
        <v>1005</v>
      </c>
      <c r="F502" t="s">
        <v>12</v>
      </c>
      <c r="G502">
        <v>80000000</v>
      </c>
      <c r="H502">
        <v>2014</v>
      </c>
      <c r="I502">
        <v>5.6</v>
      </c>
    </row>
    <row r="503" spans="1:9" x14ac:dyDescent="0.25">
      <c r="A503" t="s">
        <v>1006</v>
      </c>
      <c r="B503">
        <v>89</v>
      </c>
      <c r="D503" t="s">
        <v>1007</v>
      </c>
      <c r="E503" t="s">
        <v>1008</v>
      </c>
      <c r="F503" t="s">
        <v>964</v>
      </c>
      <c r="G503">
        <v>8000000</v>
      </c>
      <c r="H503">
        <v>2015</v>
      </c>
      <c r="I503">
        <v>4.4000000000000004</v>
      </c>
    </row>
    <row r="504" spans="1:9" x14ac:dyDescent="0.25">
      <c r="A504" t="s">
        <v>284</v>
      </c>
      <c r="B504">
        <v>135</v>
      </c>
      <c r="C504">
        <v>170708996</v>
      </c>
      <c r="D504" t="s">
        <v>530</v>
      </c>
      <c r="E504" t="s">
        <v>1009</v>
      </c>
      <c r="F504" t="s">
        <v>12</v>
      </c>
      <c r="G504">
        <v>58000000</v>
      </c>
      <c r="H504">
        <v>2001</v>
      </c>
      <c r="I504">
        <v>8.1999999999999993</v>
      </c>
    </row>
    <row r="505" spans="1:9" x14ac:dyDescent="0.25">
      <c r="A505" t="s">
        <v>830</v>
      </c>
      <c r="B505">
        <v>73</v>
      </c>
      <c r="C505">
        <v>422783777</v>
      </c>
      <c r="D505" t="s">
        <v>1010</v>
      </c>
      <c r="E505" t="s">
        <v>1011</v>
      </c>
      <c r="F505" t="s">
        <v>12</v>
      </c>
      <c r="G505">
        <v>45000000</v>
      </c>
      <c r="H505">
        <v>1994</v>
      </c>
      <c r="I505">
        <v>8.5</v>
      </c>
    </row>
    <row r="506" spans="1:9" x14ac:dyDescent="0.25">
      <c r="A506" t="s">
        <v>519</v>
      </c>
      <c r="B506">
        <v>94</v>
      </c>
      <c r="C506">
        <v>103812241</v>
      </c>
      <c r="D506" t="s">
        <v>57</v>
      </c>
      <c r="E506" t="s">
        <v>1012</v>
      </c>
      <c r="F506" t="s">
        <v>12</v>
      </c>
      <c r="G506">
        <v>79000000</v>
      </c>
      <c r="H506">
        <v>2012</v>
      </c>
      <c r="I506">
        <v>5.8</v>
      </c>
    </row>
    <row r="507" spans="1:9" x14ac:dyDescent="0.25">
      <c r="A507" t="s">
        <v>1013</v>
      </c>
      <c r="B507">
        <v>95</v>
      </c>
      <c r="C507">
        <v>119793567</v>
      </c>
      <c r="D507" t="s">
        <v>1014</v>
      </c>
      <c r="E507" t="s">
        <v>1015</v>
      </c>
      <c r="F507" t="s">
        <v>12</v>
      </c>
      <c r="G507">
        <v>78000000</v>
      </c>
      <c r="H507">
        <v>2013</v>
      </c>
      <c r="I507">
        <v>6.5</v>
      </c>
    </row>
    <row r="508" spans="1:9" x14ac:dyDescent="0.25">
      <c r="A508" t="s">
        <v>89</v>
      </c>
      <c r="B508">
        <v>124</v>
      </c>
      <c r="C508">
        <v>92930005</v>
      </c>
      <c r="D508" t="s">
        <v>740</v>
      </c>
      <c r="E508" t="s">
        <v>1016</v>
      </c>
      <c r="F508" t="s">
        <v>12</v>
      </c>
      <c r="G508">
        <v>78000000</v>
      </c>
      <c r="H508">
        <v>2002</v>
      </c>
      <c r="I508">
        <v>7.2</v>
      </c>
    </row>
    <row r="509" spans="1:9" x14ac:dyDescent="0.25">
      <c r="A509" t="s">
        <v>301</v>
      </c>
      <c r="B509">
        <v>136</v>
      </c>
      <c r="C509">
        <v>67286731</v>
      </c>
      <c r="D509" t="s">
        <v>47</v>
      </c>
      <c r="E509" t="s">
        <v>1017</v>
      </c>
      <c r="F509" t="s">
        <v>12</v>
      </c>
      <c r="G509">
        <v>100000000</v>
      </c>
      <c r="H509">
        <v>2004</v>
      </c>
      <c r="I509">
        <v>6.7</v>
      </c>
    </row>
    <row r="510" spans="1:9" x14ac:dyDescent="0.25">
      <c r="A510" t="s">
        <v>761</v>
      </c>
      <c r="B510">
        <v>91</v>
      </c>
      <c r="C510">
        <v>74158157</v>
      </c>
      <c r="D510" t="s">
        <v>575</v>
      </c>
      <c r="E510" t="s">
        <v>1018</v>
      </c>
      <c r="F510" t="s">
        <v>12</v>
      </c>
      <c r="G510">
        <v>79000000</v>
      </c>
      <c r="H510">
        <v>2011</v>
      </c>
      <c r="I510">
        <v>3.4</v>
      </c>
    </row>
    <row r="511" spans="1:9" x14ac:dyDescent="0.25">
      <c r="A511" t="s">
        <v>1019</v>
      </c>
      <c r="B511">
        <v>107</v>
      </c>
      <c r="C511">
        <v>127083765</v>
      </c>
      <c r="D511" t="s">
        <v>112</v>
      </c>
      <c r="E511" t="s">
        <v>1020</v>
      </c>
      <c r="F511" t="s">
        <v>12</v>
      </c>
      <c r="G511">
        <v>76000000</v>
      </c>
      <c r="H511">
        <v>2003</v>
      </c>
      <c r="I511">
        <v>5.9</v>
      </c>
    </row>
    <row r="512" spans="1:9" x14ac:dyDescent="0.25">
      <c r="A512" t="s">
        <v>394</v>
      </c>
      <c r="B512">
        <v>108</v>
      </c>
      <c r="C512">
        <v>1339152</v>
      </c>
      <c r="D512" t="s">
        <v>1021</v>
      </c>
      <c r="E512" t="s">
        <v>1022</v>
      </c>
      <c r="F512" t="s">
        <v>12</v>
      </c>
      <c r="G512">
        <v>81200000</v>
      </c>
      <c r="H512">
        <v>2015</v>
      </c>
      <c r="I512">
        <v>7.8</v>
      </c>
    </row>
    <row r="513" spans="1:9" x14ac:dyDescent="0.25">
      <c r="A513" t="s">
        <v>1023</v>
      </c>
      <c r="B513">
        <v>99</v>
      </c>
      <c r="C513">
        <v>15071514</v>
      </c>
      <c r="D513" t="s">
        <v>1024</v>
      </c>
      <c r="E513" t="s">
        <v>1025</v>
      </c>
      <c r="F513" t="s">
        <v>12</v>
      </c>
      <c r="G513">
        <v>80000000</v>
      </c>
      <c r="H513">
        <v>2007</v>
      </c>
      <c r="I513">
        <v>5.9</v>
      </c>
    </row>
    <row r="514" spans="1:9" x14ac:dyDescent="0.25">
      <c r="A514" t="s">
        <v>1026</v>
      </c>
      <c r="B514">
        <v>92</v>
      </c>
      <c r="C514">
        <v>26000610</v>
      </c>
      <c r="D514" t="s">
        <v>93</v>
      </c>
      <c r="E514" t="s">
        <v>1027</v>
      </c>
      <c r="F514" t="s">
        <v>12</v>
      </c>
      <c r="G514">
        <v>76000000</v>
      </c>
      <c r="H514">
        <v>2000</v>
      </c>
      <c r="I514">
        <v>4.0999999999999996</v>
      </c>
    </row>
    <row r="515" spans="1:9" x14ac:dyDescent="0.25">
      <c r="A515" t="s">
        <v>1028</v>
      </c>
      <c r="B515">
        <v>87</v>
      </c>
      <c r="C515">
        <v>323505540</v>
      </c>
      <c r="D515" t="s">
        <v>1029</v>
      </c>
      <c r="E515" t="s">
        <v>1030</v>
      </c>
      <c r="F515" t="s">
        <v>12</v>
      </c>
      <c r="G515">
        <v>75000000</v>
      </c>
      <c r="H515">
        <v>2016</v>
      </c>
      <c r="I515">
        <v>6.8</v>
      </c>
    </row>
    <row r="516" spans="1:9" x14ac:dyDescent="0.25">
      <c r="A516" t="s">
        <v>1031</v>
      </c>
      <c r="B516">
        <v>110</v>
      </c>
      <c r="C516">
        <v>66462600</v>
      </c>
      <c r="D516" t="s">
        <v>10</v>
      </c>
      <c r="E516" t="s">
        <v>1032</v>
      </c>
      <c r="F516" t="s">
        <v>12</v>
      </c>
      <c r="G516">
        <v>78000000</v>
      </c>
      <c r="H516">
        <v>2003</v>
      </c>
      <c r="I516">
        <v>5.8</v>
      </c>
    </row>
    <row r="517" spans="1:9" x14ac:dyDescent="0.25">
      <c r="A517" t="s">
        <v>1033</v>
      </c>
      <c r="B517">
        <v>98</v>
      </c>
      <c r="C517">
        <v>368049635</v>
      </c>
      <c r="D517" t="s">
        <v>732</v>
      </c>
      <c r="E517" t="s">
        <v>1034</v>
      </c>
      <c r="F517" t="s">
        <v>12</v>
      </c>
      <c r="G517">
        <v>76000000</v>
      </c>
      <c r="H517">
        <v>2013</v>
      </c>
      <c r="I517">
        <v>7.5</v>
      </c>
    </row>
    <row r="518" spans="1:9" x14ac:dyDescent="0.25">
      <c r="A518" t="s">
        <v>139</v>
      </c>
      <c r="B518">
        <v>154</v>
      </c>
      <c r="C518">
        <v>306124059</v>
      </c>
      <c r="D518" t="s">
        <v>26</v>
      </c>
      <c r="E518" t="s">
        <v>1035</v>
      </c>
      <c r="F518" t="s">
        <v>12</v>
      </c>
      <c r="G518">
        <v>75000000</v>
      </c>
      <c r="H518">
        <v>1996</v>
      </c>
      <c r="I518">
        <v>6.9</v>
      </c>
    </row>
    <row r="519" spans="1:9" x14ac:dyDescent="0.25">
      <c r="A519" t="s">
        <v>127</v>
      </c>
      <c r="B519">
        <v>129</v>
      </c>
      <c r="C519">
        <v>229074524</v>
      </c>
      <c r="D519" t="s">
        <v>26</v>
      </c>
      <c r="E519" t="s">
        <v>1036</v>
      </c>
      <c r="F519" t="s">
        <v>12</v>
      </c>
      <c r="G519">
        <v>73000000</v>
      </c>
      <c r="H519">
        <v>1997</v>
      </c>
      <c r="I519">
        <v>6.5</v>
      </c>
    </row>
    <row r="520" spans="1:9" x14ac:dyDescent="0.25">
      <c r="A520" t="s">
        <v>269</v>
      </c>
      <c r="B520">
        <v>86</v>
      </c>
      <c r="C520">
        <v>193136719</v>
      </c>
      <c r="D520" t="s">
        <v>152</v>
      </c>
      <c r="E520" t="s">
        <v>1037</v>
      </c>
      <c r="F520" t="s">
        <v>12</v>
      </c>
      <c r="G520">
        <v>75000000</v>
      </c>
      <c r="H520">
        <v>2005</v>
      </c>
      <c r="I520">
        <v>6.9</v>
      </c>
    </row>
    <row r="521" spans="1:9" x14ac:dyDescent="0.25">
      <c r="A521" t="s">
        <v>413</v>
      </c>
      <c r="B521">
        <v>109</v>
      </c>
      <c r="C521">
        <v>35286428</v>
      </c>
      <c r="D521" t="s">
        <v>932</v>
      </c>
      <c r="E521" t="s">
        <v>1038</v>
      </c>
      <c r="F521" t="s">
        <v>12</v>
      </c>
      <c r="G521">
        <v>76000000</v>
      </c>
      <c r="H521">
        <v>2006</v>
      </c>
      <c r="I521">
        <v>7.9</v>
      </c>
    </row>
    <row r="522" spans="1:9" x14ac:dyDescent="0.25">
      <c r="A522" t="s">
        <v>41</v>
      </c>
      <c r="B522">
        <v>104</v>
      </c>
      <c r="C522">
        <v>157299717</v>
      </c>
      <c r="D522" t="s">
        <v>26</v>
      </c>
      <c r="E522" t="s">
        <v>1039</v>
      </c>
      <c r="F522" t="s">
        <v>12</v>
      </c>
      <c r="G522">
        <v>75000000</v>
      </c>
      <c r="H522">
        <v>2000</v>
      </c>
      <c r="I522">
        <v>7.4</v>
      </c>
    </row>
    <row r="523" spans="1:9" x14ac:dyDescent="0.25">
      <c r="A523" t="s">
        <v>751</v>
      </c>
      <c r="B523">
        <v>110</v>
      </c>
      <c r="C523">
        <v>134568845</v>
      </c>
      <c r="D523" t="s">
        <v>1040</v>
      </c>
      <c r="E523" t="s">
        <v>1041</v>
      </c>
      <c r="F523" t="s">
        <v>12</v>
      </c>
      <c r="G523">
        <v>75000000</v>
      </c>
      <c r="H523">
        <v>2008</v>
      </c>
      <c r="I523">
        <v>6.7</v>
      </c>
    </row>
    <row r="524" spans="1:9" x14ac:dyDescent="0.25">
      <c r="A524" t="s">
        <v>95</v>
      </c>
      <c r="B524">
        <v>136</v>
      </c>
      <c r="C524">
        <v>134006721</v>
      </c>
      <c r="D524" t="s">
        <v>17</v>
      </c>
      <c r="E524" t="s">
        <v>1042</v>
      </c>
      <c r="F524" t="s">
        <v>12</v>
      </c>
      <c r="G524">
        <v>75000000</v>
      </c>
      <c r="H524">
        <v>1996</v>
      </c>
      <c r="I524">
        <v>7.4</v>
      </c>
    </row>
    <row r="525" spans="1:9" x14ac:dyDescent="0.25">
      <c r="A525" t="s">
        <v>438</v>
      </c>
      <c r="B525">
        <v>115</v>
      </c>
      <c r="C525">
        <v>195329763</v>
      </c>
      <c r="D525" t="s">
        <v>349</v>
      </c>
      <c r="E525" t="s">
        <v>1043</v>
      </c>
      <c r="F525" t="s">
        <v>12</v>
      </c>
      <c r="G525">
        <v>80000000</v>
      </c>
      <c r="H525">
        <v>2006</v>
      </c>
      <c r="I525">
        <v>6.9</v>
      </c>
    </row>
    <row r="526" spans="1:9" x14ac:dyDescent="0.25">
      <c r="A526" t="s">
        <v>858</v>
      </c>
      <c r="B526">
        <v>99</v>
      </c>
      <c r="C526">
        <v>120776832</v>
      </c>
      <c r="D526" t="s">
        <v>580</v>
      </c>
      <c r="E526" t="s">
        <v>1044</v>
      </c>
      <c r="F526" t="s">
        <v>12</v>
      </c>
      <c r="G526">
        <v>75000000</v>
      </c>
      <c r="H526">
        <v>2004</v>
      </c>
      <c r="I526">
        <v>6.8</v>
      </c>
    </row>
    <row r="527" spans="1:9" x14ac:dyDescent="0.25">
      <c r="A527" t="s">
        <v>906</v>
      </c>
      <c r="B527">
        <v>117</v>
      </c>
      <c r="C527">
        <v>118823091</v>
      </c>
      <c r="D527" t="s">
        <v>1045</v>
      </c>
      <c r="E527" t="s">
        <v>1046</v>
      </c>
      <c r="F527" t="s">
        <v>12</v>
      </c>
      <c r="G527">
        <v>75000000</v>
      </c>
      <c r="H527">
        <v>2007</v>
      </c>
      <c r="I527">
        <v>6.7</v>
      </c>
    </row>
    <row r="528" spans="1:9" x14ac:dyDescent="0.25">
      <c r="A528" t="s">
        <v>721</v>
      </c>
      <c r="B528">
        <v>125</v>
      </c>
      <c r="C528">
        <v>41814863</v>
      </c>
      <c r="D528" t="s">
        <v>1047</v>
      </c>
      <c r="E528" t="s">
        <v>1048</v>
      </c>
      <c r="F528" t="s">
        <v>12</v>
      </c>
      <c r="G528">
        <v>50000000</v>
      </c>
      <c r="H528">
        <v>2004</v>
      </c>
      <c r="I528">
        <v>5.0999999999999996</v>
      </c>
    </row>
    <row r="529" spans="1:9" x14ac:dyDescent="0.25">
      <c r="A529" t="s">
        <v>1049</v>
      </c>
      <c r="B529">
        <v>110</v>
      </c>
      <c r="C529">
        <v>97360069</v>
      </c>
      <c r="D529" t="s">
        <v>1050</v>
      </c>
      <c r="E529" t="s">
        <v>1051</v>
      </c>
      <c r="F529" t="s">
        <v>12</v>
      </c>
      <c r="G529">
        <v>75000000</v>
      </c>
      <c r="H529">
        <v>1999</v>
      </c>
      <c r="I529">
        <v>4.0999999999999996</v>
      </c>
    </row>
    <row r="530" spans="1:9" x14ac:dyDescent="0.25">
      <c r="A530" t="s">
        <v>378</v>
      </c>
      <c r="B530">
        <v>125</v>
      </c>
      <c r="C530">
        <v>117698894</v>
      </c>
      <c r="D530" t="s">
        <v>773</v>
      </c>
      <c r="E530" t="s">
        <v>1052</v>
      </c>
      <c r="F530" t="s">
        <v>12</v>
      </c>
      <c r="G530">
        <v>75000000</v>
      </c>
      <c r="H530">
        <v>2013</v>
      </c>
      <c r="I530">
        <v>7.3</v>
      </c>
    </row>
    <row r="531" spans="1:9" x14ac:dyDescent="0.25">
      <c r="A531" t="s">
        <v>761</v>
      </c>
      <c r="B531">
        <v>102</v>
      </c>
      <c r="C531">
        <v>162001186</v>
      </c>
      <c r="D531" t="s">
        <v>575</v>
      </c>
      <c r="E531" t="s">
        <v>1053</v>
      </c>
      <c r="F531" t="s">
        <v>12</v>
      </c>
      <c r="G531">
        <v>80000000</v>
      </c>
      <c r="H531">
        <v>2010</v>
      </c>
      <c r="I531">
        <v>6</v>
      </c>
    </row>
    <row r="532" spans="1:9" x14ac:dyDescent="0.25">
      <c r="A532" t="s">
        <v>127</v>
      </c>
      <c r="B532">
        <v>128</v>
      </c>
      <c r="C532">
        <v>77032279</v>
      </c>
      <c r="D532" t="s">
        <v>877</v>
      </c>
      <c r="E532" t="s">
        <v>1054</v>
      </c>
      <c r="F532" t="s">
        <v>12</v>
      </c>
      <c r="G532">
        <v>60000000</v>
      </c>
      <c r="H532">
        <v>2004</v>
      </c>
      <c r="I532">
        <v>7.3</v>
      </c>
    </row>
    <row r="533" spans="1:9" x14ac:dyDescent="0.25">
      <c r="B533">
        <v>43</v>
      </c>
      <c r="D533" t="s">
        <v>302</v>
      </c>
      <c r="E533" t="s">
        <v>1055</v>
      </c>
      <c r="F533" t="s">
        <v>12</v>
      </c>
      <c r="I533">
        <v>7.5</v>
      </c>
    </row>
    <row r="534" spans="1:9" x14ac:dyDescent="0.25">
      <c r="A534" t="s">
        <v>776</v>
      </c>
      <c r="B534">
        <v>100</v>
      </c>
      <c r="C534">
        <v>73023275</v>
      </c>
      <c r="D534" t="s">
        <v>1056</v>
      </c>
      <c r="E534" t="s">
        <v>1057</v>
      </c>
      <c r="F534" t="s">
        <v>12</v>
      </c>
      <c r="G534">
        <v>35000000</v>
      </c>
      <c r="H534">
        <v>2009</v>
      </c>
      <c r="I534">
        <v>5.4</v>
      </c>
    </row>
    <row r="535" spans="1:9" x14ac:dyDescent="0.25">
      <c r="A535" t="s">
        <v>105</v>
      </c>
      <c r="B535">
        <v>124</v>
      </c>
      <c r="C535">
        <v>68473360</v>
      </c>
      <c r="D535" t="s">
        <v>240</v>
      </c>
      <c r="E535" t="s">
        <v>1058</v>
      </c>
      <c r="F535" t="s">
        <v>12</v>
      </c>
      <c r="G535">
        <v>75000000</v>
      </c>
      <c r="H535">
        <v>2000</v>
      </c>
      <c r="I535">
        <v>5.9</v>
      </c>
    </row>
    <row r="536" spans="1:9" x14ac:dyDescent="0.25">
      <c r="A536" t="s">
        <v>1059</v>
      </c>
      <c r="B536">
        <v>102</v>
      </c>
      <c r="C536">
        <v>66636385</v>
      </c>
      <c r="D536" t="s">
        <v>1060</v>
      </c>
      <c r="E536" t="s">
        <v>1061</v>
      </c>
      <c r="F536" t="s">
        <v>12</v>
      </c>
      <c r="G536">
        <v>75000000</v>
      </c>
      <c r="H536">
        <v>2007</v>
      </c>
      <c r="I536">
        <v>7.1</v>
      </c>
    </row>
    <row r="537" spans="1:9" x14ac:dyDescent="0.25">
      <c r="A537" t="s">
        <v>692</v>
      </c>
      <c r="B537">
        <v>90</v>
      </c>
      <c r="C537">
        <v>160762022</v>
      </c>
      <c r="D537" t="s">
        <v>152</v>
      </c>
      <c r="E537" t="s">
        <v>1062</v>
      </c>
      <c r="F537" t="s">
        <v>12</v>
      </c>
      <c r="G537">
        <v>75000000</v>
      </c>
      <c r="H537">
        <v>2004</v>
      </c>
      <c r="I537">
        <v>6</v>
      </c>
    </row>
    <row r="538" spans="1:9" x14ac:dyDescent="0.25">
      <c r="A538" t="s">
        <v>373</v>
      </c>
      <c r="B538">
        <v>130</v>
      </c>
      <c r="C538">
        <v>103338338</v>
      </c>
      <c r="D538" t="s">
        <v>1063</v>
      </c>
      <c r="E538" t="s">
        <v>1064</v>
      </c>
      <c r="F538" t="s">
        <v>12</v>
      </c>
      <c r="G538">
        <v>70000000</v>
      </c>
      <c r="H538">
        <v>2006</v>
      </c>
      <c r="I538">
        <v>6.5</v>
      </c>
    </row>
    <row r="539" spans="1:9" x14ac:dyDescent="0.25">
      <c r="B539">
        <v>45</v>
      </c>
      <c r="D539" t="s">
        <v>1065</v>
      </c>
      <c r="E539" t="s">
        <v>1066</v>
      </c>
      <c r="F539" t="s">
        <v>12</v>
      </c>
      <c r="I539">
        <v>8.3000000000000007</v>
      </c>
    </row>
    <row r="540" spans="1:9" x14ac:dyDescent="0.25">
      <c r="A540" t="s">
        <v>1067</v>
      </c>
      <c r="B540">
        <v>118</v>
      </c>
      <c r="C540">
        <v>55808744</v>
      </c>
      <c r="D540" t="s">
        <v>1068</v>
      </c>
      <c r="E540" t="s">
        <v>1069</v>
      </c>
      <c r="F540" t="s">
        <v>12</v>
      </c>
      <c r="G540">
        <v>53000000</v>
      </c>
      <c r="H540">
        <v>2005</v>
      </c>
      <c r="I540">
        <v>5.7</v>
      </c>
    </row>
    <row r="541" spans="1:9" x14ac:dyDescent="0.25">
      <c r="A541" t="s">
        <v>127</v>
      </c>
      <c r="B541">
        <v>163</v>
      </c>
      <c r="C541">
        <v>47379090</v>
      </c>
      <c r="D541" t="s">
        <v>980</v>
      </c>
      <c r="E541" t="s">
        <v>1070</v>
      </c>
      <c r="F541" t="s">
        <v>12</v>
      </c>
      <c r="G541">
        <v>70000000</v>
      </c>
      <c r="H541">
        <v>2005</v>
      </c>
      <c r="I541">
        <v>7.6</v>
      </c>
    </row>
    <row r="542" spans="1:9" x14ac:dyDescent="0.25">
      <c r="A542" t="s">
        <v>1071</v>
      </c>
      <c r="B542">
        <v>142</v>
      </c>
      <c r="C542">
        <v>43426961</v>
      </c>
      <c r="D542" t="s">
        <v>663</v>
      </c>
      <c r="E542" t="s">
        <v>1072</v>
      </c>
      <c r="F542" t="s">
        <v>12</v>
      </c>
      <c r="G542">
        <v>70000000</v>
      </c>
      <c r="H542">
        <v>2003</v>
      </c>
      <c r="I542">
        <v>6.6</v>
      </c>
    </row>
    <row r="543" spans="1:9" x14ac:dyDescent="0.25">
      <c r="A543" t="s">
        <v>1073</v>
      </c>
      <c r="B543">
        <v>100</v>
      </c>
      <c r="C543">
        <v>47000485</v>
      </c>
      <c r="D543" t="s">
        <v>1074</v>
      </c>
      <c r="E543" t="s">
        <v>1075</v>
      </c>
      <c r="F543" t="s">
        <v>12</v>
      </c>
      <c r="G543">
        <v>75000000</v>
      </c>
      <c r="H543">
        <v>2010</v>
      </c>
      <c r="I543">
        <v>5.4</v>
      </c>
    </row>
    <row r="544" spans="1:9" x14ac:dyDescent="0.25">
      <c r="A544" t="s">
        <v>443</v>
      </c>
      <c r="B544">
        <v>116</v>
      </c>
      <c r="C544">
        <v>45434443</v>
      </c>
      <c r="D544" t="s">
        <v>559</v>
      </c>
      <c r="E544" t="s">
        <v>1076</v>
      </c>
      <c r="F544" t="s">
        <v>12</v>
      </c>
      <c r="G544">
        <v>75000000</v>
      </c>
      <c r="H544">
        <v>2015</v>
      </c>
      <c r="I544">
        <v>7.3</v>
      </c>
    </row>
    <row r="545" spans="1:9" x14ac:dyDescent="0.25">
      <c r="A545" t="s">
        <v>485</v>
      </c>
      <c r="B545">
        <v>131</v>
      </c>
      <c r="C545">
        <v>42044321</v>
      </c>
      <c r="D545" t="s">
        <v>486</v>
      </c>
      <c r="E545" t="s">
        <v>1077</v>
      </c>
      <c r="F545" t="s">
        <v>12</v>
      </c>
      <c r="G545">
        <v>80000000</v>
      </c>
      <c r="H545">
        <v>2004</v>
      </c>
      <c r="I545">
        <v>6.5</v>
      </c>
    </row>
    <row r="546" spans="1:9" x14ac:dyDescent="0.25">
      <c r="A546" t="s">
        <v>1078</v>
      </c>
      <c r="B546">
        <v>91</v>
      </c>
      <c r="C546">
        <v>73661010</v>
      </c>
      <c r="D546" t="s">
        <v>1079</v>
      </c>
      <c r="E546" t="s">
        <v>1080</v>
      </c>
      <c r="F546" t="s">
        <v>12</v>
      </c>
      <c r="G546">
        <v>75000000</v>
      </c>
      <c r="H546">
        <v>2006</v>
      </c>
      <c r="I546">
        <v>6.6</v>
      </c>
    </row>
    <row r="547" spans="1:9" x14ac:dyDescent="0.25">
      <c r="A547" t="s">
        <v>1081</v>
      </c>
      <c r="B547">
        <v>123</v>
      </c>
      <c r="C547">
        <v>41523271</v>
      </c>
      <c r="D547" t="s">
        <v>1082</v>
      </c>
      <c r="E547" t="s">
        <v>1083</v>
      </c>
      <c r="F547" t="s">
        <v>12</v>
      </c>
      <c r="G547">
        <v>80000000</v>
      </c>
      <c r="H547">
        <v>2001</v>
      </c>
      <c r="I547">
        <v>6.6</v>
      </c>
    </row>
    <row r="548" spans="1:9" x14ac:dyDescent="0.25">
      <c r="A548" t="s">
        <v>1084</v>
      </c>
      <c r="B548">
        <v>134</v>
      </c>
      <c r="C548">
        <v>37600435</v>
      </c>
      <c r="D548" t="s">
        <v>1085</v>
      </c>
      <c r="E548" t="s">
        <v>1086</v>
      </c>
      <c r="F548" t="s">
        <v>12</v>
      </c>
      <c r="G548">
        <v>55000000</v>
      </c>
      <c r="H548">
        <v>1995</v>
      </c>
      <c r="I548">
        <v>5.9</v>
      </c>
    </row>
    <row r="549" spans="1:9" x14ac:dyDescent="0.25">
      <c r="A549" t="s">
        <v>1087</v>
      </c>
      <c r="B549">
        <v>148</v>
      </c>
      <c r="C549">
        <v>39251128</v>
      </c>
      <c r="D549" t="s">
        <v>1088</v>
      </c>
      <c r="E549" t="s">
        <v>1089</v>
      </c>
      <c r="F549" t="s">
        <v>12</v>
      </c>
      <c r="G549">
        <v>75000000</v>
      </c>
      <c r="H549">
        <v>1999</v>
      </c>
      <c r="I549">
        <v>6.7</v>
      </c>
    </row>
    <row r="550" spans="1:9" x14ac:dyDescent="0.25">
      <c r="A550" t="s">
        <v>850</v>
      </c>
      <c r="B550">
        <v>110</v>
      </c>
      <c r="C550">
        <v>83503161</v>
      </c>
      <c r="D550" t="s">
        <v>1090</v>
      </c>
      <c r="E550" t="s">
        <v>1091</v>
      </c>
      <c r="F550" t="s">
        <v>12</v>
      </c>
      <c r="G550">
        <v>75000000</v>
      </c>
      <c r="H550">
        <v>2011</v>
      </c>
      <c r="I550">
        <v>6.1</v>
      </c>
    </row>
    <row r="551" spans="1:9" x14ac:dyDescent="0.25">
      <c r="A551" t="s">
        <v>1092</v>
      </c>
      <c r="B551">
        <v>113</v>
      </c>
      <c r="C551">
        <v>34636443</v>
      </c>
      <c r="D551" t="s">
        <v>380</v>
      </c>
      <c r="E551" t="s">
        <v>1093</v>
      </c>
      <c r="F551" t="s">
        <v>12</v>
      </c>
      <c r="G551">
        <v>52000000</v>
      </c>
      <c r="H551">
        <v>2005</v>
      </c>
      <c r="I551">
        <v>6.6</v>
      </c>
    </row>
    <row r="552" spans="1:9" x14ac:dyDescent="0.25">
      <c r="A552" t="s">
        <v>1094</v>
      </c>
      <c r="B552">
        <v>94</v>
      </c>
      <c r="C552">
        <v>22751979</v>
      </c>
      <c r="D552" t="s">
        <v>1095</v>
      </c>
      <c r="E552" t="s">
        <v>1096</v>
      </c>
      <c r="F552" t="s">
        <v>12</v>
      </c>
      <c r="G552">
        <v>75000000</v>
      </c>
      <c r="H552">
        <v>2000</v>
      </c>
      <c r="I552">
        <v>6.6</v>
      </c>
    </row>
    <row r="553" spans="1:9" x14ac:dyDescent="0.25">
      <c r="A553" t="s">
        <v>1097</v>
      </c>
      <c r="B553">
        <v>116</v>
      </c>
      <c r="C553">
        <v>30013346</v>
      </c>
      <c r="D553" t="s">
        <v>137</v>
      </c>
      <c r="E553" t="s">
        <v>1098</v>
      </c>
      <c r="F553" t="s">
        <v>12</v>
      </c>
      <c r="G553">
        <v>75000000</v>
      </c>
      <c r="H553">
        <v>2003</v>
      </c>
      <c r="I553">
        <v>5.3</v>
      </c>
    </row>
    <row r="554" spans="1:9" x14ac:dyDescent="0.25">
      <c r="A554" t="s">
        <v>811</v>
      </c>
      <c r="B554">
        <v>99</v>
      </c>
      <c r="C554">
        <v>14567883</v>
      </c>
      <c r="D554" t="s">
        <v>1099</v>
      </c>
      <c r="E554" t="s">
        <v>1100</v>
      </c>
      <c r="F554" t="s">
        <v>12</v>
      </c>
      <c r="G554">
        <v>75000000</v>
      </c>
      <c r="H554">
        <v>1998</v>
      </c>
      <c r="I554">
        <v>6</v>
      </c>
    </row>
    <row r="555" spans="1:9" x14ac:dyDescent="0.25">
      <c r="A555" t="s">
        <v>1101</v>
      </c>
      <c r="B555">
        <v>84</v>
      </c>
      <c r="C555">
        <v>90820</v>
      </c>
      <c r="D555" t="s">
        <v>1102</v>
      </c>
      <c r="E555" t="s">
        <v>1103</v>
      </c>
      <c r="F555" t="s">
        <v>12</v>
      </c>
      <c r="H555">
        <v>2009</v>
      </c>
      <c r="I555">
        <v>6</v>
      </c>
    </row>
    <row r="556" spans="1:9" x14ac:dyDescent="0.25">
      <c r="A556" t="s">
        <v>1104</v>
      </c>
      <c r="B556">
        <v>93</v>
      </c>
      <c r="C556">
        <v>5409517</v>
      </c>
      <c r="D556" t="s">
        <v>1105</v>
      </c>
      <c r="E556" t="s">
        <v>1106</v>
      </c>
      <c r="F556" t="s">
        <v>12</v>
      </c>
      <c r="G556">
        <v>75000000</v>
      </c>
      <c r="H556">
        <v>2001</v>
      </c>
      <c r="I556">
        <v>4.7</v>
      </c>
    </row>
    <row r="557" spans="1:9" x14ac:dyDescent="0.25">
      <c r="A557" t="s">
        <v>714</v>
      </c>
      <c r="B557">
        <v>113</v>
      </c>
      <c r="C557">
        <v>21009180</v>
      </c>
      <c r="D557" t="s">
        <v>240</v>
      </c>
      <c r="E557" t="s">
        <v>1107</v>
      </c>
      <c r="F557" t="s">
        <v>12</v>
      </c>
      <c r="G557">
        <v>45000000</v>
      </c>
      <c r="H557">
        <v>2004</v>
      </c>
      <c r="I557">
        <v>6.1</v>
      </c>
    </row>
    <row r="558" spans="1:9" x14ac:dyDescent="0.25">
      <c r="A558" t="s">
        <v>308</v>
      </c>
      <c r="B558">
        <v>106</v>
      </c>
      <c r="C558">
        <v>94999143</v>
      </c>
      <c r="D558" t="s">
        <v>768</v>
      </c>
      <c r="E558" t="s">
        <v>1108</v>
      </c>
      <c r="F558" t="s">
        <v>12</v>
      </c>
      <c r="G558">
        <v>75000000</v>
      </c>
      <c r="H558">
        <v>2000</v>
      </c>
      <c r="I558">
        <v>7.2</v>
      </c>
    </row>
    <row r="559" spans="1:9" x14ac:dyDescent="0.25">
      <c r="A559" t="s">
        <v>1109</v>
      </c>
      <c r="B559">
        <v>91</v>
      </c>
      <c r="C559">
        <v>336029560</v>
      </c>
      <c r="D559" t="s">
        <v>426</v>
      </c>
      <c r="E559" t="s">
        <v>1110</v>
      </c>
      <c r="F559" t="s">
        <v>12</v>
      </c>
      <c r="G559">
        <v>74000000</v>
      </c>
      <c r="H559">
        <v>2015</v>
      </c>
      <c r="I559">
        <v>6.4</v>
      </c>
    </row>
    <row r="560" spans="1:9" x14ac:dyDescent="0.25">
      <c r="A560" t="s">
        <v>39</v>
      </c>
      <c r="B560">
        <v>128</v>
      </c>
      <c r="C560">
        <v>36381716</v>
      </c>
      <c r="D560" t="s">
        <v>422</v>
      </c>
      <c r="E560" t="s">
        <v>1111</v>
      </c>
      <c r="F560" t="s">
        <v>12</v>
      </c>
      <c r="G560">
        <v>82000000</v>
      </c>
      <c r="H560">
        <v>2011</v>
      </c>
      <c r="I560">
        <v>6.1</v>
      </c>
    </row>
    <row r="561" spans="1:9" x14ac:dyDescent="0.25">
      <c r="A561" t="s">
        <v>783</v>
      </c>
      <c r="B561">
        <v>98</v>
      </c>
      <c r="C561">
        <v>55585389</v>
      </c>
      <c r="D561" t="s">
        <v>773</v>
      </c>
      <c r="E561" t="s">
        <v>1112</v>
      </c>
      <c r="F561" t="s">
        <v>12</v>
      </c>
      <c r="G561">
        <v>69000000</v>
      </c>
      <c r="H561">
        <v>1998</v>
      </c>
      <c r="I561">
        <v>5.9</v>
      </c>
    </row>
    <row r="562" spans="1:9" x14ac:dyDescent="0.25">
      <c r="A562" t="s">
        <v>1081</v>
      </c>
      <c r="B562">
        <v>134</v>
      </c>
      <c r="C562">
        <v>36976367</v>
      </c>
      <c r="D562" t="s">
        <v>768</v>
      </c>
      <c r="E562" t="s">
        <v>1113</v>
      </c>
      <c r="F562" t="s">
        <v>12</v>
      </c>
      <c r="G562">
        <v>75000000</v>
      </c>
      <c r="H562">
        <v>1998</v>
      </c>
      <c r="I562">
        <v>6</v>
      </c>
    </row>
    <row r="563" spans="1:9" x14ac:dyDescent="0.25">
      <c r="A563" t="s">
        <v>1114</v>
      </c>
      <c r="B563">
        <v>97</v>
      </c>
      <c r="C563">
        <v>107225164</v>
      </c>
      <c r="D563" t="s">
        <v>1115</v>
      </c>
      <c r="E563" t="s">
        <v>1116</v>
      </c>
      <c r="F563" t="s">
        <v>12</v>
      </c>
      <c r="G563">
        <v>73000000</v>
      </c>
      <c r="H563">
        <v>2016</v>
      </c>
      <c r="I563">
        <v>6.3</v>
      </c>
    </row>
    <row r="564" spans="1:9" x14ac:dyDescent="0.25">
      <c r="A564" t="s">
        <v>1087</v>
      </c>
      <c r="B564">
        <v>112</v>
      </c>
      <c r="C564">
        <v>70224196</v>
      </c>
      <c r="D564" t="s">
        <v>1117</v>
      </c>
      <c r="E564" t="s">
        <v>1118</v>
      </c>
      <c r="F564" t="s">
        <v>12</v>
      </c>
      <c r="G564">
        <v>70000000</v>
      </c>
      <c r="H564">
        <v>2008</v>
      </c>
      <c r="I564">
        <v>5.6</v>
      </c>
    </row>
    <row r="565" spans="1:9" x14ac:dyDescent="0.25">
      <c r="A565" t="s">
        <v>1119</v>
      </c>
      <c r="B565">
        <v>153</v>
      </c>
      <c r="C565">
        <v>51814190</v>
      </c>
      <c r="D565" t="s">
        <v>877</v>
      </c>
      <c r="E565" t="s">
        <v>1120</v>
      </c>
      <c r="F565" t="s">
        <v>12</v>
      </c>
      <c r="G565">
        <v>75000000</v>
      </c>
      <c r="H565">
        <v>2009</v>
      </c>
      <c r="I565">
        <v>6.4</v>
      </c>
    </row>
    <row r="566" spans="1:9" x14ac:dyDescent="0.25">
      <c r="A566" t="s">
        <v>77</v>
      </c>
      <c r="B566">
        <v>110</v>
      </c>
      <c r="C566">
        <v>47456450</v>
      </c>
      <c r="D566" t="s">
        <v>311</v>
      </c>
      <c r="E566" t="s">
        <v>1121</v>
      </c>
      <c r="F566" t="s">
        <v>12</v>
      </c>
      <c r="G566">
        <v>70000000</v>
      </c>
      <c r="H566">
        <v>2007</v>
      </c>
      <c r="I566">
        <v>7.1</v>
      </c>
    </row>
    <row r="567" spans="1:9" x14ac:dyDescent="0.25">
      <c r="A567" t="s">
        <v>601</v>
      </c>
      <c r="B567">
        <v>122</v>
      </c>
      <c r="C567">
        <v>148213377</v>
      </c>
      <c r="D567" t="s">
        <v>1122</v>
      </c>
      <c r="E567" t="s">
        <v>1123</v>
      </c>
      <c r="F567" t="s">
        <v>12</v>
      </c>
      <c r="G567">
        <v>73000000</v>
      </c>
      <c r="H567">
        <v>2006</v>
      </c>
      <c r="I567">
        <v>6.6</v>
      </c>
    </row>
    <row r="568" spans="1:9" x14ac:dyDescent="0.25">
      <c r="A568" t="s">
        <v>1124</v>
      </c>
      <c r="B568">
        <v>87</v>
      </c>
      <c r="C568">
        <v>112950721</v>
      </c>
      <c r="D568" t="s">
        <v>171</v>
      </c>
      <c r="E568" t="s">
        <v>1125</v>
      </c>
      <c r="F568" t="s">
        <v>12</v>
      </c>
      <c r="G568">
        <v>72000000</v>
      </c>
      <c r="H568">
        <v>2001</v>
      </c>
      <c r="I568">
        <v>4.5999999999999996</v>
      </c>
    </row>
    <row r="569" spans="1:9" x14ac:dyDescent="0.25">
      <c r="A569" t="s">
        <v>1126</v>
      </c>
      <c r="B569">
        <v>178</v>
      </c>
      <c r="C569">
        <v>75600000</v>
      </c>
      <c r="D569" t="s">
        <v>1127</v>
      </c>
      <c r="E569" t="s">
        <v>1128</v>
      </c>
      <c r="F569" t="s">
        <v>12</v>
      </c>
      <c r="G569">
        <v>72000000</v>
      </c>
      <c r="H569">
        <v>1995</v>
      </c>
      <c r="I569">
        <v>8.4</v>
      </c>
    </row>
    <row r="570" spans="1:9" x14ac:dyDescent="0.25">
      <c r="A570" t="s">
        <v>16</v>
      </c>
      <c r="B570">
        <v>125</v>
      </c>
      <c r="C570">
        <v>62647540</v>
      </c>
      <c r="D570" t="s">
        <v>504</v>
      </c>
      <c r="E570" t="s">
        <v>1129</v>
      </c>
      <c r="F570" t="s">
        <v>12</v>
      </c>
      <c r="G570">
        <v>70000000</v>
      </c>
      <c r="H570">
        <v>2005</v>
      </c>
      <c r="I570">
        <v>7.1</v>
      </c>
    </row>
    <row r="571" spans="1:9" x14ac:dyDescent="0.25">
      <c r="A571" t="s">
        <v>1130</v>
      </c>
      <c r="B571">
        <v>87</v>
      </c>
      <c r="C571">
        <v>183132370</v>
      </c>
      <c r="D571" t="s">
        <v>1131</v>
      </c>
      <c r="E571" t="s">
        <v>1132</v>
      </c>
      <c r="F571" t="s">
        <v>12</v>
      </c>
      <c r="G571">
        <v>75000000</v>
      </c>
      <c r="H571">
        <v>2007</v>
      </c>
      <c r="I571">
        <v>7.4</v>
      </c>
    </row>
    <row r="572" spans="1:9" x14ac:dyDescent="0.25">
      <c r="A572" t="s">
        <v>1133</v>
      </c>
      <c r="B572">
        <v>152</v>
      </c>
      <c r="C572">
        <v>27796042</v>
      </c>
      <c r="D572" t="s">
        <v>73</v>
      </c>
      <c r="E572" t="s">
        <v>1134</v>
      </c>
      <c r="F572" t="s">
        <v>12</v>
      </c>
      <c r="G572">
        <v>72000000</v>
      </c>
      <c r="H572">
        <v>2001</v>
      </c>
      <c r="I572">
        <v>6.9</v>
      </c>
    </row>
    <row r="573" spans="1:9" x14ac:dyDescent="0.25">
      <c r="A573" t="s">
        <v>721</v>
      </c>
      <c r="B573">
        <v>116</v>
      </c>
      <c r="C573">
        <v>32616869</v>
      </c>
      <c r="D573" t="s">
        <v>1135</v>
      </c>
      <c r="E573" t="s">
        <v>1136</v>
      </c>
      <c r="F573" t="s">
        <v>12</v>
      </c>
      <c r="G573">
        <v>72000000</v>
      </c>
      <c r="H573">
        <v>2001</v>
      </c>
      <c r="I573">
        <v>4.5</v>
      </c>
    </row>
    <row r="574" spans="1:9" x14ac:dyDescent="0.25">
      <c r="A574" t="s">
        <v>834</v>
      </c>
      <c r="B574">
        <v>109</v>
      </c>
      <c r="C574">
        <v>18947630</v>
      </c>
      <c r="D574" t="s">
        <v>1137</v>
      </c>
      <c r="E574" t="s">
        <v>1138</v>
      </c>
      <c r="F574" t="s">
        <v>12</v>
      </c>
      <c r="G574">
        <v>59660000</v>
      </c>
      <c r="H574">
        <v>2004</v>
      </c>
      <c r="I574">
        <v>7.1</v>
      </c>
    </row>
    <row r="575" spans="1:9" x14ac:dyDescent="0.25">
      <c r="A575" t="s">
        <v>308</v>
      </c>
      <c r="B575">
        <v>108</v>
      </c>
      <c r="C575">
        <v>114195633</v>
      </c>
      <c r="D575" t="s">
        <v>1139</v>
      </c>
      <c r="E575" t="s">
        <v>1140</v>
      </c>
      <c r="F575" t="s">
        <v>12</v>
      </c>
      <c r="G575">
        <v>60000000</v>
      </c>
      <c r="H575">
        <v>2004</v>
      </c>
      <c r="I575">
        <v>6.5</v>
      </c>
    </row>
    <row r="576" spans="1:9" x14ac:dyDescent="0.25">
      <c r="A576" t="s">
        <v>1141</v>
      </c>
      <c r="B576">
        <v>85</v>
      </c>
      <c r="C576">
        <v>144156464</v>
      </c>
      <c r="D576" t="s">
        <v>171</v>
      </c>
      <c r="E576" t="s">
        <v>1142</v>
      </c>
      <c r="F576" t="s">
        <v>12</v>
      </c>
      <c r="G576">
        <v>71500000</v>
      </c>
      <c r="H576">
        <v>1998</v>
      </c>
      <c r="I576">
        <v>5.3</v>
      </c>
    </row>
    <row r="577" spans="1:9" x14ac:dyDescent="0.25">
      <c r="A577" t="s">
        <v>308</v>
      </c>
      <c r="B577">
        <v>106</v>
      </c>
      <c r="C577">
        <v>227965690</v>
      </c>
      <c r="D577" t="s">
        <v>932</v>
      </c>
      <c r="E577" t="s">
        <v>1143</v>
      </c>
      <c r="F577" t="s">
        <v>12</v>
      </c>
      <c r="G577">
        <v>72000000</v>
      </c>
      <c r="H577">
        <v>2002</v>
      </c>
      <c r="I577">
        <v>6.7</v>
      </c>
    </row>
    <row r="578" spans="1:9" x14ac:dyDescent="0.25">
      <c r="A578" t="s">
        <v>50</v>
      </c>
      <c r="B578">
        <v>93</v>
      </c>
      <c r="C578">
        <v>436471036</v>
      </c>
      <c r="D578" t="s">
        <v>1144</v>
      </c>
      <c r="E578" t="s">
        <v>1145</v>
      </c>
      <c r="F578" t="s">
        <v>12</v>
      </c>
      <c r="G578">
        <v>150000000</v>
      </c>
      <c r="H578">
        <v>2004</v>
      </c>
      <c r="I578">
        <v>7.2</v>
      </c>
    </row>
    <row r="579" spans="1:9" x14ac:dyDescent="0.25">
      <c r="A579" t="s">
        <v>102</v>
      </c>
      <c r="B579">
        <v>117</v>
      </c>
      <c r="C579">
        <v>244052771</v>
      </c>
      <c r="D579" t="s">
        <v>103</v>
      </c>
      <c r="E579" t="s">
        <v>1146</v>
      </c>
      <c r="F579" t="s">
        <v>12</v>
      </c>
      <c r="G579">
        <v>120000000</v>
      </c>
      <c r="H579">
        <v>2006</v>
      </c>
      <c r="I579">
        <v>7.2</v>
      </c>
    </row>
    <row r="580" spans="1:9" x14ac:dyDescent="0.25">
      <c r="A580" t="s">
        <v>1147</v>
      </c>
      <c r="B580">
        <v>116</v>
      </c>
      <c r="C580">
        <v>152149590</v>
      </c>
      <c r="D580" t="s">
        <v>580</v>
      </c>
      <c r="E580" t="s">
        <v>1148</v>
      </c>
      <c r="F580" t="s">
        <v>12</v>
      </c>
      <c r="G580">
        <v>70000000</v>
      </c>
      <c r="H580">
        <v>1999</v>
      </c>
      <c r="I580">
        <v>5.5</v>
      </c>
    </row>
    <row r="581" spans="1:9" x14ac:dyDescent="0.25">
      <c r="A581" t="s">
        <v>164</v>
      </c>
      <c r="B581">
        <v>132</v>
      </c>
      <c r="C581">
        <v>141204016</v>
      </c>
      <c r="D581" t="s">
        <v>17</v>
      </c>
      <c r="E581" t="s">
        <v>1149</v>
      </c>
      <c r="F581" t="s">
        <v>12</v>
      </c>
      <c r="G581">
        <v>70000000</v>
      </c>
      <c r="H581">
        <v>2002</v>
      </c>
      <c r="I581">
        <v>5.8</v>
      </c>
    </row>
    <row r="582" spans="1:9" x14ac:dyDescent="0.25">
      <c r="A582" t="s">
        <v>1150</v>
      </c>
      <c r="B582">
        <v>92</v>
      </c>
      <c r="C582">
        <v>162495848</v>
      </c>
      <c r="D582" t="s">
        <v>93</v>
      </c>
      <c r="E582" t="s">
        <v>1151</v>
      </c>
      <c r="F582" t="s">
        <v>12</v>
      </c>
      <c r="G582">
        <v>74000000</v>
      </c>
      <c r="H582">
        <v>2015</v>
      </c>
      <c r="I582">
        <v>6</v>
      </c>
    </row>
    <row r="583" spans="1:9" x14ac:dyDescent="0.25">
      <c r="A583" t="s">
        <v>284</v>
      </c>
      <c r="B583">
        <v>139</v>
      </c>
      <c r="C583">
        <v>136448821</v>
      </c>
      <c r="D583" t="s">
        <v>525</v>
      </c>
      <c r="E583" t="s">
        <v>1152</v>
      </c>
      <c r="F583" t="s">
        <v>12</v>
      </c>
      <c r="G583">
        <v>80000000</v>
      </c>
      <c r="H583">
        <v>1996</v>
      </c>
      <c r="I583">
        <v>6.6</v>
      </c>
    </row>
    <row r="584" spans="1:9" x14ac:dyDescent="0.25">
      <c r="A584" t="s">
        <v>607</v>
      </c>
      <c r="B584">
        <v>153</v>
      </c>
      <c r="C584">
        <v>120523073</v>
      </c>
      <c r="D584" t="s">
        <v>1153</v>
      </c>
      <c r="E584" t="s">
        <v>1154</v>
      </c>
      <c r="F584" t="s">
        <v>12</v>
      </c>
      <c r="G584">
        <v>75000000</v>
      </c>
      <c r="H584">
        <v>2009</v>
      </c>
      <c r="I584">
        <v>8.3000000000000007</v>
      </c>
    </row>
    <row r="585" spans="1:9" x14ac:dyDescent="0.25">
      <c r="A585" t="s">
        <v>127</v>
      </c>
      <c r="B585">
        <v>142</v>
      </c>
      <c r="C585">
        <v>119654900</v>
      </c>
      <c r="D585" t="s">
        <v>264</v>
      </c>
      <c r="E585" t="s">
        <v>1155</v>
      </c>
      <c r="F585" t="s">
        <v>12</v>
      </c>
      <c r="G585">
        <v>70000000</v>
      </c>
      <c r="H585">
        <v>1991</v>
      </c>
      <c r="I585">
        <v>6.7</v>
      </c>
    </row>
    <row r="586" spans="1:9" x14ac:dyDescent="0.25">
      <c r="A586" t="s">
        <v>721</v>
      </c>
      <c r="B586">
        <v>124</v>
      </c>
      <c r="C586">
        <v>117541000</v>
      </c>
      <c r="D586" t="s">
        <v>20</v>
      </c>
      <c r="E586" t="s">
        <v>1156</v>
      </c>
      <c r="F586" t="s">
        <v>12</v>
      </c>
      <c r="G586">
        <v>70000000</v>
      </c>
      <c r="H586">
        <v>1990</v>
      </c>
      <c r="I586">
        <v>7.1</v>
      </c>
    </row>
    <row r="587" spans="1:9" x14ac:dyDescent="0.25">
      <c r="A587" t="s">
        <v>1157</v>
      </c>
      <c r="B587">
        <v>117</v>
      </c>
      <c r="C587">
        <v>116643346</v>
      </c>
      <c r="D587" t="s">
        <v>1158</v>
      </c>
      <c r="E587" t="s">
        <v>1159</v>
      </c>
      <c r="F587" t="s">
        <v>12</v>
      </c>
      <c r="G587">
        <v>80000000</v>
      </c>
      <c r="H587">
        <v>2003</v>
      </c>
      <c r="I587">
        <v>6</v>
      </c>
    </row>
    <row r="588" spans="1:9" x14ac:dyDescent="0.25">
      <c r="B588">
        <v>45</v>
      </c>
      <c r="D588" t="s">
        <v>1160</v>
      </c>
      <c r="E588" t="s">
        <v>1161</v>
      </c>
      <c r="F588" t="s">
        <v>12</v>
      </c>
      <c r="I588">
        <v>7.5</v>
      </c>
    </row>
    <row r="589" spans="1:9" x14ac:dyDescent="0.25">
      <c r="A589" t="s">
        <v>1162</v>
      </c>
      <c r="B589">
        <v>141</v>
      </c>
      <c r="C589">
        <v>100614858</v>
      </c>
      <c r="D589" t="s">
        <v>1163</v>
      </c>
      <c r="E589" t="s">
        <v>1164</v>
      </c>
      <c r="F589" t="s">
        <v>12</v>
      </c>
      <c r="G589">
        <v>68000000</v>
      </c>
      <c r="H589">
        <v>2001</v>
      </c>
      <c r="I589">
        <v>6.9</v>
      </c>
    </row>
    <row r="590" spans="1:9" x14ac:dyDescent="0.25">
      <c r="A590" t="s">
        <v>308</v>
      </c>
      <c r="B590">
        <v>110</v>
      </c>
      <c r="C590">
        <v>42272747</v>
      </c>
      <c r="D590" t="s">
        <v>1165</v>
      </c>
      <c r="E590" t="s">
        <v>1166</v>
      </c>
      <c r="F590" t="s">
        <v>12</v>
      </c>
      <c r="G590">
        <v>70000000</v>
      </c>
      <c r="H590">
        <v>2006</v>
      </c>
      <c r="I590">
        <v>5.6</v>
      </c>
    </row>
    <row r="591" spans="1:9" x14ac:dyDescent="0.25">
      <c r="A591" t="s">
        <v>811</v>
      </c>
      <c r="B591">
        <v>109</v>
      </c>
      <c r="C591">
        <v>80281096</v>
      </c>
      <c r="D591" t="s">
        <v>770</v>
      </c>
      <c r="E591" t="s">
        <v>1167</v>
      </c>
      <c r="F591" t="s">
        <v>12</v>
      </c>
      <c r="G591">
        <v>60000000</v>
      </c>
      <c r="H591">
        <v>2004</v>
      </c>
      <c r="I591">
        <v>5.6</v>
      </c>
    </row>
    <row r="592" spans="1:9" x14ac:dyDescent="0.25">
      <c r="A592" t="s">
        <v>1141</v>
      </c>
      <c r="B592">
        <v>88</v>
      </c>
      <c r="C592">
        <v>219613391</v>
      </c>
      <c r="D592" t="s">
        <v>1168</v>
      </c>
      <c r="E592" t="s">
        <v>1169</v>
      </c>
      <c r="F592" t="s">
        <v>12</v>
      </c>
      <c r="G592">
        <v>75000000</v>
      </c>
      <c r="H592">
        <v>2009</v>
      </c>
      <c r="I592">
        <v>4.5</v>
      </c>
    </row>
    <row r="593" spans="1:9" x14ac:dyDescent="0.25">
      <c r="A593" t="s">
        <v>1170</v>
      </c>
      <c r="B593">
        <v>124</v>
      </c>
      <c r="C593">
        <v>78120196</v>
      </c>
      <c r="D593" t="s">
        <v>343</v>
      </c>
      <c r="E593" t="s">
        <v>1171</v>
      </c>
      <c r="F593" t="s">
        <v>12</v>
      </c>
      <c r="G593">
        <v>75000000</v>
      </c>
      <c r="H593">
        <v>2002</v>
      </c>
      <c r="I593">
        <v>7.1</v>
      </c>
    </row>
    <row r="594" spans="1:9" x14ac:dyDescent="0.25">
      <c r="A594" t="s">
        <v>1071</v>
      </c>
      <c r="B594">
        <v>119</v>
      </c>
      <c r="C594">
        <v>98895417</v>
      </c>
      <c r="D594" t="s">
        <v>20</v>
      </c>
      <c r="E594" t="s">
        <v>1172</v>
      </c>
      <c r="F594" t="s">
        <v>12</v>
      </c>
      <c r="G594">
        <v>70000000</v>
      </c>
      <c r="H594">
        <v>2013</v>
      </c>
      <c r="I594">
        <v>6.5</v>
      </c>
    </row>
    <row r="595" spans="1:9" x14ac:dyDescent="0.25">
      <c r="A595" t="s">
        <v>1173</v>
      </c>
      <c r="B595">
        <v>103</v>
      </c>
      <c r="C595">
        <v>70117571</v>
      </c>
      <c r="D595" t="s">
        <v>78</v>
      </c>
      <c r="E595" t="s">
        <v>1174</v>
      </c>
      <c r="F595" t="s">
        <v>12</v>
      </c>
      <c r="G595">
        <v>58000000</v>
      </c>
      <c r="H595">
        <v>1998</v>
      </c>
      <c r="I595">
        <v>6.4</v>
      </c>
    </row>
    <row r="596" spans="1:9" x14ac:dyDescent="0.25">
      <c r="A596" t="s">
        <v>295</v>
      </c>
      <c r="B596">
        <v>116</v>
      </c>
      <c r="C596">
        <v>83552429</v>
      </c>
      <c r="D596" t="s">
        <v>216</v>
      </c>
      <c r="E596" t="s">
        <v>1175</v>
      </c>
      <c r="F596" t="s">
        <v>12</v>
      </c>
      <c r="G596">
        <v>70000000</v>
      </c>
      <c r="H596">
        <v>2011</v>
      </c>
      <c r="I596">
        <v>5.8</v>
      </c>
    </row>
    <row r="597" spans="1:9" x14ac:dyDescent="0.25">
      <c r="A597" t="s">
        <v>87</v>
      </c>
      <c r="B597">
        <v>125</v>
      </c>
      <c r="C597">
        <v>66257002</v>
      </c>
      <c r="D597" t="s">
        <v>464</v>
      </c>
      <c r="E597" t="s">
        <v>1176</v>
      </c>
      <c r="F597" t="s">
        <v>12</v>
      </c>
      <c r="G597">
        <v>70000000</v>
      </c>
      <c r="H597">
        <v>2003</v>
      </c>
      <c r="I597">
        <v>8</v>
      </c>
    </row>
    <row r="598" spans="1:9" x14ac:dyDescent="0.25">
      <c r="A598" t="s">
        <v>1059</v>
      </c>
      <c r="B598">
        <v>125</v>
      </c>
      <c r="C598">
        <v>65012000</v>
      </c>
      <c r="D598" t="s">
        <v>1177</v>
      </c>
      <c r="E598" t="s">
        <v>1178</v>
      </c>
      <c r="F598" t="s">
        <v>12</v>
      </c>
      <c r="G598">
        <v>70000000</v>
      </c>
      <c r="H598">
        <v>1994</v>
      </c>
      <c r="I598">
        <v>6.2</v>
      </c>
    </row>
    <row r="599" spans="1:9" x14ac:dyDescent="0.25">
      <c r="A599" t="s">
        <v>127</v>
      </c>
      <c r="B599">
        <v>146</v>
      </c>
      <c r="C599">
        <v>79883359</v>
      </c>
      <c r="D599" t="s">
        <v>1179</v>
      </c>
      <c r="E599" t="s">
        <v>1180</v>
      </c>
      <c r="F599" t="s">
        <v>12</v>
      </c>
      <c r="G599">
        <v>66000000</v>
      </c>
      <c r="H599">
        <v>2011</v>
      </c>
      <c r="I599">
        <v>7.2</v>
      </c>
    </row>
    <row r="600" spans="1:9" x14ac:dyDescent="0.25">
      <c r="A600" t="s">
        <v>1181</v>
      </c>
      <c r="B600">
        <v>118</v>
      </c>
      <c r="C600">
        <v>78031620</v>
      </c>
      <c r="D600" t="s">
        <v>1179</v>
      </c>
      <c r="E600" t="s">
        <v>1182</v>
      </c>
      <c r="F600" t="s">
        <v>12</v>
      </c>
      <c r="G600">
        <v>70000000</v>
      </c>
      <c r="H600">
        <v>2014</v>
      </c>
      <c r="I600">
        <v>6.1</v>
      </c>
    </row>
    <row r="601" spans="1:9" x14ac:dyDescent="0.25">
      <c r="A601" t="s">
        <v>9</v>
      </c>
      <c r="B601">
        <v>171</v>
      </c>
      <c r="C601">
        <v>54222000</v>
      </c>
      <c r="D601" t="s">
        <v>509</v>
      </c>
      <c r="E601" t="s">
        <v>1183</v>
      </c>
      <c r="F601" t="s">
        <v>12</v>
      </c>
      <c r="G601">
        <v>69500000</v>
      </c>
      <c r="H601">
        <v>1989</v>
      </c>
      <c r="I601">
        <v>7.6</v>
      </c>
    </row>
    <row r="602" spans="1:9" x14ac:dyDescent="0.25">
      <c r="A602" t="s">
        <v>255</v>
      </c>
      <c r="B602">
        <v>136</v>
      </c>
      <c r="C602">
        <v>52474616</v>
      </c>
      <c r="D602" t="s">
        <v>1184</v>
      </c>
      <c r="E602" t="s">
        <v>1185</v>
      </c>
      <c r="F602" t="s">
        <v>12</v>
      </c>
      <c r="G602">
        <v>70000000</v>
      </c>
      <c r="H602">
        <v>2010</v>
      </c>
      <c r="I602">
        <v>6.3</v>
      </c>
    </row>
    <row r="603" spans="1:9" x14ac:dyDescent="0.25">
      <c r="A603" t="s">
        <v>1186</v>
      </c>
      <c r="B603">
        <v>92</v>
      </c>
      <c r="C603">
        <v>55942830</v>
      </c>
      <c r="D603" t="s">
        <v>1187</v>
      </c>
      <c r="E603" t="s">
        <v>1188</v>
      </c>
      <c r="F603" t="s">
        <v>12</v>
      </c>
      <c r="G603">
        <v>70000000</v>
      </c>
      <c r="H603">
        <v>2014</v>
      </c>
      <c r="I603">
        <v>6.3</v>
      </c>
    </row>
    <row r="604" spans="1:9" x14ac:dyDescent="0.25">
      <c r="A604" t="s">
        <v>342</v>
      </c>
      <c r="B604">
        <v>116</v>
      </c>
      <c r="C604">
        <v>40932372</v>
      </c>
      <c r="D604" t="s">
        <v>20</v>
      </c>
      <c r="E604" t="s">
        <v>1189</v>
      </c>
      <c r="F604" t="s">
        <v>12</v>
      </c>
      <c r="G604">
        <v>70000000</v>
      </c>
      <c r="H604">
        <v>1998</v>
      </c>
      <c r="I604">
        <v>6.3</v>
      </c>
    </row>
    <row r="605" spans="1:9" x14ac:dyDescent="0.25">
      <c r="A605" t="s">
        <v>232</v>
      </c>
      <c r="B605">
        <v>127</v>
      </c>
      <c r="C605">
        <v>38345403</v>
      </c>
      <c r="D605" t="s">
        <v>1190</v>
      </c>
      <c r="E605" t="s">
        <v>1191</v>
      </c>
      <c r="F605" t="s">
        <v>12</v>
      </c>
      <c r="G605">
        <v>70000000</v>
      </c>
      <c r="H605">
        <v>2007</v>
      </c>
      <c r="I605">
        <v>7.7</v>
      </c>
    </row>
    <row r="606" spans="1:9" x14ac:dyDescent="0.25">
      <c r="A606" t="s">
        <v>834</v>
      </c>
      <c r="B606">
        <v>136</v>
      </c>
      <c r="C606">
        <v>37901509</v>
      </c>
      <c r="D606" t="s">
        <v>1192</v>
      </c>
      <c r="E606" t="s">
        <v>1193</v>
      </c>
      <c r="F606" t="s">
        <v>12</v>
      </c>
      <c r="G606">
        <v>70000000</v>
      </c>
      <c r="H606">
        <v>1997</v>
      </c>
      <c r="I606">
        <v>7</v>
      </c>
    </row>
    <row r="607" spans="1:9" x14ac:dyDescent="0.25">
      <c r="A607" t="s">
        <v>284</v>
      </c>
      <c r="B607">
        <v>111</v>
      </c>
      <c r="C607">
        <v>48430355</v>
      </c>
      <c r="D607" t="s">
        <v>877</v>
      </c>
      <c r="E607" t="s">
        <v>1194</v>
      </c>
      <c r="F607" t="s">
        <v>12</v>
      </c>
      <c r="G607">
        <v>70000000</v>
      </c>
      <c r="H607">
        <v>2011</v>
      </c>
      <c r="I607">
        <v>5.3</v>
      </c>
    </row>
    <row r="608" spans="1:9" x14ac:dyDescent="0.25">
      <c r="A608" t="s">
        <v>454</v>
      </c>
      <c r="B608">
        <v>116</v>
      </c>
      <c r="C608">
        <v>30157016</v>
      </c>
      <c r="D608" t="s">
        <v>363</v>
      </c>
      <c r="E608" t="s">
        <v>1195</v>
      </c>
      <c r="F608" t="s">
        <v>12</v>
      </c>
      <c r="G608">
        <v>70000000</v>
      </c>
      <c r="H608">
        <v>2002</v>
      </c>
      <c r="I608">
        <v>5.6</v>
      </c>
    </row>
    <row r="609" spans="1:9" x14ac:dyDescent="0.25">
      <c r="A609" t="s">
        <v>1196</v>
      </c>
      <c r="B609">
        <v>113</v>
      </c>
      <c r="C609">
        <v>28031250</v>
      </c>
      <c r="D609" t="s">
        <v>1197</v>
      </c>
      <c r="E609" t="s">
        <v>1198</v>
      </c>
      <c r="F609" t="s">
        <v>12</v>
      </c>
      <c r="G609">
        <v>60000000</v>
      </c>
      <c r="H609">
        <v>2005</v>
      </c>
      <c r="I609">
        <v>5.2</v>
      </c>
    </row>
    <row r="610" spans="1:9" x14ac:dyDescent="0.25">
      <c r="A610" t="s">
        <v>1141</v>
      </c>
      <c r="B610">
        <v>97</v>
      </c>
      <c r="C610">
        <v>33105600</v>
      </c>
      <c r="D610" t="s">
        <v>363</v>
      </c>
      <c r="E610" t="s">
        <v>1199</v>
      </c>
      <c r="F610" t="s">
        <v>12</v>
      </c>
      <c r="G610">
        <v>70000000</v>
      </c>
      <c r="H610">
        <v>2002</v>
      </c>
      <c r="I610">
        <v>5.4</v>
      </c>
    </row>
    <row r="611" spans="1:9" x14ac:dyDescent="0.25">
      <c r="A611" t="s">
        <v>1200</v>
      </c>
      <c r="B611">
        <v>88</v>
      </c>
      <c r="C611">
        <v>62321039</v>
      </c>
      <c r="D611" t="s">
        <v>1201</v>
      </c>
      <c r="E611" t="s">
        <v>1202</v>
      </c>
      <c r="F611" t="s">
        <v>12</v>
      </c>
      <c r="G611">
        <v>70000000</v>
      </c>
      <c r="H611">
        <v>2012</v>
      </c>
      <c r="I611">
        <v>6.4</v>
      </c>
    </row>
    <row r="612" spans="1:9" x14ac:dyDescent="0.25">
      <c r="A612" t="s">
        <v>906</v>
      </c>
      <c r="B612">
        <v>136</v>
      </c>
      <c r="C612">
        <v>38509342</v>
      </c>
      <c r="D612" t="s">
        <v>1203</v>
      </c>
      <c r="E612" t="s">
        <v>1204</v>
      </c>
      <c r="F612" t="s">
        <v>12</v>
      </c>
      <c r="G612">
        <v>75000000</v>
      </c>
      <c r="H612">
        <v>2012</v>
      </c>
      <c r="I612">
        <v>5.9</v>
      </c>
    </row>
    <row r="613" spans="1:9" x14ac:dyDescent="0.25">
      <c r="A613" t="s">
        <v>1205</v>
      </c>
      <c r="B613">
        <v>125</v>
      </c>
      <c r="C613">
        <v>19076815</v>
      </c>
      <c r="D613" t="s">
        <v>1179</v>
      </c>
      <c r="E613" t="s">
        <v>1206</v>
      </c>
      <c r="F613" t="s">
        <v>12</v>
      </c>
      <c r="G613">
        <v>60000000</v>
      </c>
      <c r="H613">
        <v>2002</v>
      </c>
      <c r="I613">
        <v>6.3</v>
      </c>
    </row>
    <row r="614" spans="1:9" x14ac:dyDescent="0.25">
      <c r="A614" t="s">
        <v>1207</v>
      </c>
      <c r="B614">
        <v>116</v>
      </c>
      <c r="C614">
        <v>25093607</v>
      </c>
      <c r="D614" t="s">
        <v>112</v>
      </c>
      <c r="E614" t="s">
        <v>1208</v>
      </c>
      <c r="F614" t="s">
        <v>12</v>
      </c>
      <c r="G614">
        <v>35000000</v>
      </c>
      <c r="H614">
        <v>2011</v>
      </c>
      <c r="I614">
        <v>6.5</v>
      </c>
    </row>
    <row r="615" spans="1:9" x14ac:dyDescent="0.25">
      <c r="A615" t="s">
        <v>449</v>
      </c>
      <c r="B615">
        <v>98</v>
      </c>
      <c r="C615">
        <v>18990542</v>
      </c>
      <c r="D615" t="s">
        <v>1209</v>
      </c>
      <c r="E615" t="s">
        <v>1210</v>
      </c>
      <c r="F615" t="s">
        <v>12</v>
      </c>
      <c r="G615">
        <v>70000000</v>
      </c>
      <c r="H615">
        <v>2002</v>
      </c>
      <c r="I615">
        <v>3</v>
      </c>
    </row>
    <row r="616" spans="1:9" x14ac:dyDescent="0.25">
      <c r="A616" t="s">
        <v>1211</v>
      </c>
      <c r="B616">
        <v>91</v>
      </c>
      <c r="C616">
        <v>14294842</v>
      </c>
      <c r="D616" t="s">
        <v>481</v>
      </c>
      <c r="E616" t="s">
        <v>1212</v>
      </c>
      <c r="F616" t="s">
        <v>12</v>
      </c>
      <c r="G616">
        <v>70000000</v>
      </c>
      <c r="H616">
        <v>2002</v>
      </c>
      <c r="I616">
        <v>3.6</v>
      </c>
    </row>
    <row r="617" spans="1:9" x14ac:dyDescent="0.25">
      <c r="A617" t="s">
        <v>1213</v>
      </c>
      <c r="B617">
        <v>97</v>
      </c>
      <c r="C617">
        <v>19819494</v>
      </c>
      <c r="D617" t="s">
        <v>149</v>
      </c>
      <c r="E617" t="s">
        <v>1214</v>
      </c>
      <c r="F617" t="s">
        <v>12</v>
      </c>
      <c r="G617">
        <v>70000000</v>
      </c>
      <c r="H617">
        <v>1998</v>
      </c>
      <c r="I617">
        <v>5.8</v>
      </c>
    </row>
    <row r="618" spans="1:9" x14ac:dyDescent="0.25">
      <c r="A618" t="s">
        <v>1215</v>
      </c>
      <c r="B618">
        <v>95</v>
      </c>
      <c r="C618">
        <v>13596911</v>
      </c>
      <c r="D618" t="s">
        <v>1216</v>
      </c>
      <c r="E618" t="s">
        <v>1217</v>
      </c>
      <c r="F618" t="s">
        <v>12</v>
      </c>
      <c r="G618">
        <v>70000000</v>
      </c>
      <c r="H618">
        <v>2001</v>
      </c>
      <c r="I618">
        <v>6.2</v>
      </c>
    </row>
    <row r="619" spans="1:9" x14ac:dyDescent="0.25">
      <c r="A619" t="s">
        <v>543</v>
      </c>
      <c r="B619">
        <v>88</v>
      </c>
      <c r="C619">
        <v>8460990</v>
      </c>
      <c r="D619" t="s">
        <v>1218</v>
      </c>
      <c r="E619" t="s">
        <v>1219</v>
      </c>
      <c r="F619" t="s">
        <v>12</v>
      </c>
      <c r="G619">
        <v>70000000</v>
      </c>
      <c r="H619">
        <v>2013</v>
      </c>
      <c r="I619">
        <v>5.6</v>
      </c>
    </row>
    <row r="620" spans="1:9" x14ac:dyDescent="0.25">
      <c r="A620" t="s">
        <v>561</v>
      </c>
      <c r="B620">
        <v>133</v>
      </c>
      <c r="C620">
        <v>7097125</v>
      </c>
      <c r="D620" t="s">
        <v>380</v>
      </c>
      <c r="E620" t="s">
        <v>1220</v>
      </c>
      <c r="F620" t="s">
        <v>12</v>
      </c>
      <c r="G620">
        <v>70000000</v>
      </c>
      <c r="H620">
        <v>2015</v>
      </c>
      <c r="I620">
        <v>5.4</v>
      </c>
    </row>
    <row r="621" spans="1:9" x14ac:dyDescent="0.25">
      <c r="A621" t="s">
        <v>1221</v>
      </c>
      <c r="B621">
        <v>106</v>
      </c>
      <c r="C621">
        <v>37760080</v>
      </c>
      <c r="D621" t="s">
        <v>546</v>
      </c>
      <c r="E621" t="s">
        <v>1222</v>
      </c>
      <c r="F621" t="s">
        <v>12</v>
      </c>
      <c r="G621">
        <v>70000000</v>
      </c>
      <c r="H621">
        <v>2004</v>
      </c>
      <c r="I621">
        <v>6.1</v>
      </c>
    </row>
    <row r="622" spans="1:9" x14ac:dyDescent="0.25">
      <c r="A622" t="s">
        <v>1223</v>
      </c>
      <c r="B622">
        <v>116</v>
      </c>
      <c r="C622">
        <v>5851188</v>
      </c>
      <c r="D622" t="s">
        <v>773</v>
      </c>
      <c r="E622" t="s">
        <v>1224</v>
      </c>
      <c r="F622" t="s">
        <v>12</v>
      </c>
      <c r="G622">
        <v>70000000</v>
      </c>
      <c r="H622">
        <v>2006</v>
      </c>
      <c r="I622">
        <v>4.2</v>
      </c>
    </row>
    <row r="623" spans="1:9" x14ac:dyDescent="0.25">
      <c r="A623" t="s">
        <v>1225</v>
      </c>
      <c r="B623">
        <v>115</v>
      </c>
      <c r="C623">
        <v>25121291</v>
      </c>
      <c r="D623" t="s">
        <v>1226</v>
      </c>
      <c r="E623" t="s">
        <v>1227</v>
      </c>
      <c r="F623" t="s">
        <v>12</v>
      </c>
      <c r="G623">
        <v>50000000</v>
      </c>
      <c r="H623">
        <v>2013</v>
      </c>
      <c r="I623">
        <v>6.7</v>
      </c>
    </row>
    <row r="624" spans="1:9" x14ac:dyDescent="0.25">
      <c r="A624" t="s">
        <v>721</v>
      </c>
      <c r="B624">
        <v>99</v>
      </c>
      <c r="C624">
        <v>18821279</v>
      </c>
      <c r="D624" t="s">
        <v>14</v>
      </c>
      <c r="E624" t="s">
        <v>1228</v>
      </c>
      <c r="F624" t="s">
        <v>12</v>
      </c>
      <c r="G624">
        <v>70000000</v>
      </c>
      <c r="H624">
        <v>2014</v>
      </c>
      <c r="I624">
        <v>4.2</v>
      </c>
    </row>
    <row r="625" spans="1:9" x14ac:dyDescent="0.25">
      <c r="A625" t="s">
        <v>1229</v>
      </c>
      <c r="B625">
        <v>124</v>
      </c>
      <c r="C625">
        <v>118471320</v>
      </c>
      <c r="D625" t="s">
        <v>311</v>
      </c>
      <c r="E625" t="s">
        <v>1230</v>
      </c>
      <c r="F625" t="s">
        <v>12</v>
      </c>
      <c r="G625">
        <v>68000000</v>
      </c>
      <c r="H625">
        <v>2002</v>
      </c>
      <c r="I625">
        <v>6.4</v>
      </c>
    </row>
    <row r="626" spans="1:9" x14ac:dyDescent="0.25">
      <c r="A626" t="s">
        <v>1231</v>
      </c>
      <c r="B626">
        <v>124</v>
      </c>
      <c r="C626">
        <v>300523113</v>
      </c>
      <c r="D626" t="s">
        <v>374</v>
      </c>
      <c r="E626" t="s">
        <v>1232</v>
      </c>
      <c r="F626" t="s">
        <v>12</v>
      </c>
      <c r="G626">
        <v>68000000</v>
      </c>
      <c r="H626">
        <v>2010</v>
      </c>
      <c r="I626">
        <v>4.9000000000000004</v>
      </c>
    </row>
    <row r="627" spans="1:9" x14ac:dyDescent="0.25">
      <c r="A627" t="s">
        <v>681</v>
      </c>
      <c r="B627">
        <v>124</v>
      </c>
      <c r="C627">
        <v>71069884</v>
      </c>
      <c r="D627" t="s">
        <v>740</v>
      </c>
      <c r="E627" t="s">
        <v>1233</v>
      </c>
      <c r="F627" t="s">
        <v>12</v>
      </c>
      <c r="G627">
        <v>68000000</v>
      </c>
      <c r="H627">
        <v>2001</v>
      </c>
      <c r="I627">
        <v>6.8</v>
      </c>
    </row>
    <row r="628" spans="1:9" x14ac:dyDescent="0.25">
      <c r="A628" t="s">
        <v>1033</v>
      </c>
      <c r="B628">
        <v>87</v>
      </c>
      <c r="C628">
        <v>251501645</v>
      </c>
      <c r="D628" t="s">
        <v>1029</v>
      </c>
      <c r="E628" t="s">
        <v>1234</v>
      </c>
      <c r="F628" t="s">
        <v>12</v>
      </c>
      <c r="G628">
        <v>69000000</v>
      </c>
      <c r="H628">
        <v>2010</v>
      </c>
      <c r="I628">
        <v>7.7</v>
      </c>
    </row>
    <row r="629" spans="1:9" x14ac:dyDescent="0.25">
      <c r="A629" t="s">
        <v>1235</v>
      </c>
      <c r="B629">
        <v>105</v>
      </c>
      <c r="C629">
        <v>35324232</v>
      </c>
      <c r="D629" t="s">
        <v>1236</v>
      </c>
      <c r="E629" t="s">
        <v>1237</v>
      </c>
      <c r="F629" t="s">
        <v>12</v>
      </c>
      <c r="G629">
        <v>68000000</v>
      </c>
      <c r="H629">
        <v>1995</v>
      </c>
      <c r="I629">
        <v>5.6</v>
      </c>
    </row>
    <row r="630" spans="1:9" x14ac:dyDescent="0.25">
      <c r="A630" t="s">
        <v>1238</v>
      </c>
      <c r="B630">
        <v>125</v>
      </c>
      <c r="C630">
        <v>81257500</v>
      </c>
      <c r="D630" t="s">
        <v>575</v>
      </c>
      <c r="E630" t="s">
        <v>1239</v>
      </c>
      <c r="F630" t="s">
        <v>12</v>
      </c>
      <c r="G630">
        <v>68000000</v>
      </c>
      <c r="H630">
        <v>2015</v>
      </c>
      <c r="I630">
        <v>6.4</v>
      </c>
    </row>
    <row r="631" spans="1:9" x14ac:dyDescent="0.25">
      <c r="A631" t="s">
        <v>1240</v>
      </c>
      <c r="B631">
        <v>141</v>
      </c>
      <c r="C631">
        <v>617840</v>
      </c>
      <c r="D631" t="s">
        <v>1241</v>
      </c>
      <c r="E631" t="s">
        <v>1242</v>
      </c>
      <c r="F631" t="s">
        <v>12</v>
      </c>
      <c r="G631">
        <v>70000000</v>
      </c>
      <c r="H631">
        <v>2009</v>
      </c>
      <c r="I631">
        <v>7.2</v>
      </c>
    </row>
    <row r="632" spans="1:9" x14ac:dyDescent="0.25">
      <c r="A632" t="s">
        <v>1243</v>
      </c>
      <c r="B632">
        <v>121</v>
      </c>
      <c r="C632">
        <v>29655590</v>
      </c>
      <c r="D632" t="s">
        <v>327</v>
      </c>
      <c r="E632" t="s">
        <v>1244</v>
      </c>
      <c r="F632" t="s">
        <v>12</v>
      </c>
      <c r="G632">
        <v>65000000</v>
      </c>
      <c r="H632">
        <v>1999</v>
      </c>
      <c r="I632">
        <v>6</v>
      </c>
    </row>
    <row r="633" spans="1:9" x14ac:dyDescent="0.25">
      <c r="A633" t="s">
        <v>1215</v>
      </c>
      <c r="B633">
        <v>111</v>
      </c>
      <c r="C633">
        <v>45045037</v>
      </c>
      <c r="D633" t="s">
        <v>580</v>
      </c>
      <c r="E633" t="s">
        <v>1245</v>
      </c>
      <c r="F633" t="s">
        <v>12</v>
      </c>
      <c r="G633">
        <v>36000000</v>
      </c>
      <c r="H633">
        <v>2011</v>
      </c>
      <c r="I633">
        <v>5.9</v>
      </c>
    </row>
    <row r="634" spans="1:9" x14ac:dyDescent="0.25">
      <c r="A634" t="s">
        <v>561</v>
      </c>
      <c r="B634">
        <v>157</v>
      </c>
      <c r="C634">
        <v>28965197</v>
      </c>
      <c r="D634" t="s">
        <v>1246</v>
      </c>
      <c r="E634" t="s">
        <v>1247</v>
      </c>
      <c r="F634" t="s">
        <v>12</v>
      </c>
      <c r="G634">
        <v>68000000</v>
      </c>
      <c r="H634">
        <v>1999</v>
      </c>
      <c r="I634">
        <v>7.9</v>
      </c>
    </row>
    <row r="635" spans="1:9" x14ac:dyDescent="0.25">
      <c r="A635" t="s">
        <v>1248</v>
      </c>
      <c r="B635">
        <v>117</v>
      </c>
      <c r="C635">
        <v>27550735</v>
      </c>
      <c r="D635" t="s">
        <v>1249</v>
      </c>
      <c r="E635" t="s">
        <v>1250</v>
      </c>
      <c r="F635" t="s">
        <v>12</v>
      </c>
      <c r="H635">
        <v>2016</v>
      </c>
      <c r="I635">
        <v>6.8</v>
      </c>
    </row>
    <row r="636" spans="1:9" x14ac:dyDescent="0.25">
      <c r="A636" t="s">
        <v>64</v>
      </c>
      <c r="B636">
        <v>128</v>
      </c>
      <c r="C636">
        <v>39380442</v>
      </c>
      <c r="D636" t="s">
        <v>311</v>
      </c>
      <c r="E636" t="s">
        <v>1251</v>
      </c>
      <c r="F636" t="s">
        <v>12</v>
      </c>
      <c r="G636">
        <v>70000000</v>
      </c>
      <c r="H636">
        <v>2008</v>
      </c>
      <c r="I636">
        <v>7.1</v>
      </c>
    </row>
    <row r="637" spans="1:9" x14ac:dyDescent="0.25">
      <c r="A637" t="s">
        <v>686</v>
      </c>
      <c r="B637">
        <v>114</v>
      </c>
      <c r="C637">
        <v>72980108</v>
      </c>
      <c r="D637" t="s">
        <v>575</v>
      </c>
      <c r="E637" t="s">
        <v>1252</v>
      </c>
      <c r="F637" t="s">
        <v>12</v>
      </c>
      <c r="H637">
        <v>2010</v>
      </c>
      <c r="I637">
        <v>5.9</v>
      </c>
    </row>
    <row r="638" spans="1:9" x14ac:dyDescent="0.25">
      <c r="A638" t="s">
        <v>751</v>
      </c>
      <c r="B638">
        <v>105</v>
      </c>
      <c r="C638">
        <v>37516013</v>
      </c>
      <c r="D638" t="s">
        <v>1201</v>
      </c>
      <c r="E638" t="s">
        <v>1253</v>
      </c>
      <c r="F638" t="s">
        <v>12</v>
      </c>
      <c r="G638">
        <v>69000000</v>
      </c>
      <c r="H638">
        <v>2012</v>
      </c>
      <c r="I638">
        <v>5.9</v>
      </c>
    </row>
    <row r="639" spans="1:9" x14ac:dyDescent="0.25">
      <c r="A639" t="s">
        <v>856</v>
      </c>
      <c r="B639">
        <v>113</v>
      </c>
      <c r="C639">
        <v>87704396</v>
      </c>
      <c r="D639" t="s">
        <v>552</v>
      </c>
      <c r="E639" t="s">
        <v>1254</v>
      </c>
      <c r="F639" t="s">
        <v>12</v>
      </c>
      <c r="G639">
        <v>66000000</v>
      </c>
      <c r="H639">
        <v>1999</v>
      </c>
      <c r="I639">
        <v>6.2</v>
      </c>
    </row>
    <row r="640" spans="1:9" x14ac:dyDescent="0.25">
      <c r="B640">
        <v>30</v>
      </c>
      <c r="D640" t="s">
        <v>575</v>
      </c>
      <c r="E640" t="s">
        <v>1255</v>
      </c>
      <c r="F640" t="s">
        <v>12</v>
      </c>
      <c r="I640">
        <v>7.4</v>
      </c>
    </row>
    <row r="641" spans="1:9" x14ac:dyDescent="0.25">
      <c r="A641" t="s">
        <v>1256</v>
      </c>
      <c r="B641">
        <v>121</v>
      </c>
      <c r="C641">
        <v>83892374</v>
      </c>
      <c r="D641" t="s">
        <v>768</v>
      </c>
      <c r="E641" t="s">
        <v>1257</v>
      </c>
      <c r="F641" t="s">
        <v>12</v>
      </c>
      <c r="G641">
        <v>66000000</v>
      </c>
      <c r="H641">
        <v>1998</v>
      </c>
      <c r="I641">
        <v>7</v>
      </c>
    </row>
    <row r="642" spans="1:9" x14ac:dyDescent="0.25">
      <c r="A642" t="s">
        <v>1258</v>
      </c>
      <c r="B642">
        <v>102</v>
      </c>
      <c r="C642">
        <v>5932060</v>
      </c>
      <c r="D642" t="s">
        <v>1259</v>
      </c>
      <c r="E642" t="s">
        <v>1260</v>
      </c>
      <c r="F642" t="s">
        <v>12</v>
      </c>
      <c r="G642">
        <v>35000000</v>
      </c>
      <c r="H642">
        <v>2007</v>
      </c>
      <c r="I642">
        <v>5.4</v>
      </c>
    </row>
    <row r="643" spans="1:9" x14ac:dyDescent="0.25">
      <c r="A643" t="s">
        <v>127</v>
      </c>
      <c r="B643">
        <v>169</v>
      </c>
      <c r="C643">
        <v>216119491</v>
      </c>
      <c r="D643" t="s">
        <v>504</v>
      </c>
      <c r="E643" t="s">
        <v>1261</v>
      </c>
      <c r="F643" t="s">
        <v>12</v>
      </c>
      <c r="G643">
        <v>70000000</v>
      </c>
      <c r="H643">
        <v>1998</v>
      </c>
      <c r="I643">
        <v>8.6</v>
      </c>
    </row>
    <row r="644" spans="1:9" x14ac:dyDescent="0.25">
      <c r="A644" t="s">
        <v>1262</v>
      </c>
      <c r="B644">
        <v>132</v>
      </c>
      <c r="C644">
        <v>43568507</v>
      </c>
      <c r="D644" t="s">
        <v>149</v>
      </c>
      <c r="E644" t="s">
        <v>1263</v>
      </c>
      <c r="F644" t="s">
        <v>12</v>
      </c>
      <c r="G644">
        <v>66000000</v>
      </c>
      <c r="H644">
        <v>2014</v>
      </c>
      <c r="I644">
        <v>6.5</v>
      </c>
    </row>
    <row r="645" spans="1:9" x14ac:dyDescent="0.25">
      <c r="A645" t="s">
        <v>825</v>
      </c>
      <c r="B645">
        <v>127</v>
      </c>
      <c r="C645">
        <v>182805123</v>
      </c>
      <c r="D645" t="s">
        <v>1264</v>
      </c>
      <c r="E645" t="s">
        <v>1265</v>
      </c>
      <c r="F645" t="s">
        <v>12</v>
      </c>
      <c r="G645">
        <v>70000000</v>
      </c>
      <c r="H645">
        <v>2000</v>
      </c>
      <c r="I645">
        <v>6.4</v>
      </c>
    </row>
    <row r="646" spans="1:9" x14ac:dyDescent="0.25">
      <c r="A646" t="s">
        <v>623</v>
      </c>
      <c r="B646">
        <v>103</v>
      </c>
      <c r="C646">
        <v>176387405</v>
      </c>
      <c r="D646" t="s">
        <v>152</v>
      </c>
      <c r="E646" t="s">
        <v>1266</v>
      </c>
      <c r="F646" t="s">
        <v>12</v>
      </c>
      <c r="G646">
        <v>59000000</v>
      </c>
      <c r="H646">
        <v>2002</v>
      </c>
      <c r="I646">
        <v>7.6</v>
      </c>
    </row>
    <row r="647" spans="1:9" x14ac:dyDescent="0.25">
      <c r="A647" t="s">
        <v>1267</v>
      </c>
      <c r="B647">
        <v>136</v>
      </c>
      <c r="C647">
        <v>33685268</v>
      </c>
      <c r="D647" t="s">
        <v>1102</v>
      </c>
      <c r="E647" t="s">
        <v>1268</v>
      </c>
      <c r="F647" t="s">
        <v>12</v>
      </c>
      <c r="G647">
        <v>68000000</v>
      </c>
      <c r="H647">
        <v>2003</v>
      </c>
      <c r="I647">
        <v>5.5</v>
      </c>
    </row>
    <row r="648" spans="1:9" x14ac:dyDescent="0.25">
      <c r="A648" t="s">
        <v>127</v>
      </c>
      <c r="B648">
        <v>150</v>
      </c>
      <c r="C648">
        <v>182204440</v>
      </c>
      <c r="D648" t="s">
        <v>1127</v>
      </c>
      <c r="E648" t="s">
        <v>1269</v>
      </c>
      <c r="F648" t="s">
        <v>12</v>
      </c>
      <c r="G648">
        <v>65000000</v>
      </c>
      <c r="H648">
        <v>2012</v>
      </c>
      <c r="I648">
        <v>7.4</v>
      </c>
    </row>
    <row r="649" spans="1:9" x14ac:dyDescent="0.25">
      <c r="A649" t="s">
        <v>144</v>
      </c>
      <c r="B649">
        <v>136</v>
      </c>
      <c r="C649">
        <v>171383253</v>
      </c>
      <c r="D649" t="s">
        <v>216</v>
      </c>
      <c r="E649" t="s">
        <v>1270</v>
      </c>
      <c r="F649" t="s">
        <v>12</v>
      </c>
      <c r="G649">
        <v>63000000</v>
      </c>
      <c r="H649">
        <v>1999</v>
      </c>
      <c r="I649">
        <v>8.6999999999999993</v>
      </c>
    </row>
    <row r="650" spans="1:9" x14ac:dyDescent="0.25">
      <c r="A650" t="s">
        <v>284</v>
      </c>
      <c r="B650">
        <v>140</v>
      </c>
      <c r="C650">
        <v>172071312</v>
      </c>
      <c r="D650" t="s">
        <v>752</v>
      </c>
      <c r="E650" t="s">
        <v>1271</v>
      </c>
      <c r="F650" t="s">
        <v>12</v>
      </c>
      <c r="G650">
        <v>62000000</v>
      </c>
      <c r="H650">
        <v>1995</v>
      </c>
      <c r="I650">
        <v>7.6</v>
      </c>
    </row>
    <row r="651" spans="1:9" x14ac:dyDescent="0.25">
      <c r="A651" t="s">
        <v>1272</v>
      </c>
      <c r="B651">
        <v>104</v>
      </c>
      <c r="C651">
        <v>139225854</v>
      </c>
      <c r="D651" t="s">
        <v>171</v>
      </c>
      <c r="E651" t="s">
        <v>1273</v>
      </c>
      <c r="F651" t="s">
        <v>12</v>
      </c>
      <c r="G651">
        <v>60000000</v>
      </c>
      <c r="H651">
        <v>2002</v>
      </c>
      <c r="I651">
        <v>5.5</v>
      </c>
    </row>
    <row r="652" spans="1:9" x14ac:dyDescent="0.25">
      <c r="A652" t="s">
        <v>1274</v>
      </c>
      <c r="B652">
        <v>158</v>
      </c>
      <c r="C652">
        <v>148775460</v>
      </c>
      <c r="D652" t="s">
        <v>990</v>
      </c>
      <c r="E652" t="s">
        <v>1275</v>
      </c>
      <c r="F652" t="s">
        <v>12</v>
      </c>
      <c r="G652">
        <v>61000000</v>
      </c>
      <c r="H652">
        <v>2012</v>
      </c>
      <c r="I652">
        <v>7.6</v>
      </c>
    </row>
    <row r="653" spans="1:9" x14ac:dyDescent="0.25">
      <c r="A653" t="s">
        <v>1276</v>
      </c>
      <c r="B653">
        <v>119</v>
      </c>
      <c r="C653">
        <v>115731542</v>
      </c>
      <c r="D653" t="s">
        <v>486</v>
      </c>
      <c r="E653" t="s">
        <v>1277</v>
      </c>
      <c r="F653" t="s">
        <v>12</v>
      </c>
      <c r="G653">
        <v>65000000</v>
      </c>
      <c r="H653">
        <v>1998</v>
      </c>
      <c r="I653">
        <v>6.5</v>
      </c>
    </row>
    <row r="654" spans="1:9" x14ac:dyDescent="0.25">
      <c r="A654" t="s">
        <v>601</v>
      </c>
      <c r="B654">
        <v>106</v>
      </c>
      <c r="C654">
        <v>100468793</v>
      </c>
      <c r="D654" t="s">
        <v>575</v>
      </c>
      <c r="E654" t="s">
        <v>1278</v>
      </c>
      <c r="F654" t="s">
        <v>12</v>
      </c>
      <c r="G654">
        <v>65000000</v>
      </c>
      <c r="H654">
        <v>2008</v>
      </c>
      <c r="I654">
        <v>6.9</v>
      </c>
    </row>
    <row r="655" spans="1:9" x14ac:dyDescent="0.25">
      <c r="A655" t="s">
        <v>105</v>
      </c>
      <c r="B655">
        <v>136</v>
      </c>
      <c r="C655">
        <v>93771072</v>
      </c>
      <c r="D655" t="s">
        <v>1279</v>
      </c>
      <c r="E655" t="s">
        <v>1280</v>
      </c>
      <c r="F655" t="s">
        <v>12</v>
      </c>
      <c r="G655">
        <v>65000000</v>
      </c>
      <c r="H655">
        <v>1998</v>
      </c>
      <c r="I655">
        <v>6.7</v>
      </c>
    </row>
    <row r="656" spans="1:9" x14ac:dyDescent="0.25">
      <c r="A656" t="s">
        <v>883</v>
      </c>
      <c r="B656">
        <v>95</v>
      </c>
      <c r="C656">
        <v>100448498</v>
      </c>
      <c r="D656" t="s">
        <v>877</v>
      </c>
      <c r="E656" t="s">
        <v>1281</v>
      </c>
      <c r="F656" t="s">
        <v>12</v>
      </c>
      <c r="G656">
        <v>65000000</v>
      </c>
      <c r="H656">
        <v>2010</v>
      </c>
      <c r="I656">
        <v>6.6</v>
      </c>
    </row>
    <row r="657" spans="1:9" x14ac:dyDescent="0.25">
      <c r="A657" t="s">
        <v>1282</v>
      </c>
      <c r="B657">
        <v>137</v>
      </c>
      <c r="C657">
        <v>115603980</v>
      </c>
      <c r="D657" t="s">
        <v>1283</v>
      </c>
      <c r="E657" t="s">
        <v>1284</v>
      </c>
      <c r="F657" t="s">
        <v>12</v>
      </c>
      <c r="G657">
        <v>65000000</v>
      </c>
      <c r="H657">
        <v>2014</v>
      </c>
      <c r="I657">
        <v>7.2</v>
      </c>
    </row>
    <row r="658" spans="1:9" x14ac:dyDescent="0.25">
      <c r="A658" t="s">
        <v>1285</v>
      </c>
      <c r="B658">
        <v>130</v>
      </c>
      <c r="C658">
        <v>90454043</v>
      </c>
      <c r="D658" t="s">
        <v>17</v>
      </c>
      <c r="E658" t="s">
        <v>1286</v>
      </c>
      <c r="F658" t="s">
        <v>12</v>
      </c>
      <c r="G658">
        <v>65000000</v>
      </c>
      <c r="H658">
        <v>2000</v>
      </c>
      <c r="I658">
        <v>6.4</v>
      </c>
    </row>
    <row r="659" spans="1:9" x14ac:dyDescent="0.25">
      <c r="A659" t="s">
        <v>721</v>
      </c>
      <c r="B659">
        <v>124</v>
      </c>
      <c r="C659">
        <v>84049211</v>
      </c>
      <c r="D659" t="s">
        <v>17</v>
      </c>
      <c r="E659" t="s">
        <v>1287</v>
      </c>
      <c r="F659" t="s">
        <v>12</v>
      </c>
      <c r="G659">
        <v>70000000</v>
      </c>
      <c r="H659">
        <v>1993</v>
      </c>
      <c r="I659">
        <v>6.4</v>
      </c>
    </row>
    <row r="660" spans="1:9" x14ac:dyDescent="0.25">
      <c r="A660" t="s">
        <v>459</v>
      </c>
      <c r="B660">
        <v>108</v>
      </c>
      <c r="C660">
        <v>70450000</v>
      </c>
      <c r="D660" t="s">
        <v>112</v>
      </c>
      <c r="E660" t="s">
        <v>1288</v>
      </c>
      <c r="F660" t="s">
        <v>12</v>
      </c>
      <c r="G660">
        <v>50000000</v>
      </c>
      <c r="H660">
        <v>1996</v>
      </c>
      <c r="I660">
        <v>6</v>
      </c>
    </row>
    <row r="661" spans="1:9" x14ac:dyDescent="0.25">
      <c r="A661" t="s">
        <v>237</v>
      </c>
      <c r="B661">
        <v>104</v>
      </c>
      <c r="C661">
        <v>69688384</v>
      </c>
      <c r="D661" t="s">
        <v>171</v>
      </c>
      <c r="E661" t="s">
        <v>1289</v>
      </c>
      <c r="F661" t="s">
        <v>12</v>
      </c>
      <c r="G661">
        <v>60000000</v>
      </c>
      <c r="H661">
        <v>2000</v>
      </c>
      <c r="I661">
        <v>6.1</v>
      </c>
    </row>
    <row r="662" spans="1:9" x14ac:dyDescent="0.25">
      <c r="A662" t="s">
        <v>255</v>
      </c>
      <c r="B662">
        <v>129</v>
      </c>
      <c r="C662">
        <v>70236496</v>
      </c>
      <c r="D662" t="s">
        <v>980</v>
      </c>
      <c r="E662" t="s">
        <v>1290</v>
      </c>
      <c r="F662" t="s">
        <v>12</v>
      </c>
      <c r="G662">
        <v>63000000</v>
      </c>
      <c r="H662">
        <v>2006</v>
      </c>
      <c r="I662">
        <v>6</v>
      </c>
    </row>
    <row r="663" spans="1:9" x14ac:dyDescent="0.25">
      <c r="A663" t="s">
        <v>122</v>
      </c>
      <c r="B663">
        <v>117</v>
      </c>
      <c r="C663">
        <v>63695760</v>
      </c>
      <c r="D663" t="s">
        <v>1184</v>
      </c>
      <c r="E663" t="s">
        <v>1291</v>
      </c>
      <c r="F663" t="s">
        <v>12</v>
      </c>
      <c r="G663">
        <v>65000000</v>
      </c>
      <c r="H663">
        <v>2003</v>
      </c>
      <c r="I663">
        <v>6.4</v>
      </c>
    </row>
    <row r="664" spans="1:9" x14ac:dyDescent="0.25">
      <c r="A664" t="s">
        <v>1292</v>
      </c>
      <c r="B664">
        <v>99</v>
      </c>
      <c r="C664">
        <v>59617068</v>
      </c>
      <c r="D664" t="s">
        <v>580</v>
      </c>
      <c r="E664" t="s">
        <v>1293</v>
      </c>
      <c r="F664" t="s">
        <v>12</v>
      </c>
      <c r="G664">
        <v>65000000</v>
      </c>
      <c r="H664">
        <v>2012</v>
      </c>
      <c r="I664">
        <v>6.4</v>
      </c>
    </row>
    <row r="665" spans="1:9" x14ac:dyDescent="0.25">
      <c r="A665" t="s">
        <v>1294</v>
      </c>
      <c r="B665">
        <v>159</v>
      </c>
      <c r="C665">
        <v>55637680</v>
      </c>
      <c r="D665" t="s">
        <v>668</v>
      </c>
      <c r="E665" t="s">
        <v>1295</v>
      </c>
      <c r="F665" t="s">
        <v>12</v>
      </c>
      <c r="G665">
        <v>65000000</v>
      </c>
      <c r="H665">
        <v>1999</v>
      </c>
      <c r="I665">
        <v>7.3</v>
      </c>
    </row>
    <row r="666" spans="1:9" x14ac:dyDescent="0.25">
      <c r="A666" t="s">
        <v>1296</v>
      </c>
      <c r="B666">
        <v>118</v>
      </c>
      <c r="C666">
        <v>85911262</v>
      </c>
      <c r="D666" t="s">
        <v>1297</v>
      </c>
      <c r="E666" t="s">
        <v>1298</v>
      </c>
      <c r="F666" t="s">
        <v>12</v>
      </c>
      <c r="G666">
        <v>65000000</v>
      </c>
      <c r="H666">
        <v>2014</v>
      </c>
      <c r="I666">
        <v>5.2</v>
      </c>
    </row>
    <row r="667" spans="1:9" x14ac:dyDescent="0.25">
      <c r="A667" t="s">
        <v>1299</v>
      </c>
      <c r="B667">
        <v>105</v>
      </c>
      <c r="C667">
        <v>53846915</v>
      </c>
      <c r="D667" t="s">
        <v>1082</v>
      </c>
      <c r="E667" t="s">
        <v>1300</v>
      </c>
      <c r="F667" t="s">
        <v>12</v>
      </c>
      <c r="G667">
        <v>50100000</v>
      </c>
      <c r="H667">
        <v>2015</v>
      </c>
      <c r="I667">
        <v>6.6</v>
      </c>
    </row>
    <row r="668" spans="1:9" x14ac:dyDescent="0.25">
      <c r="A668" t="s">
        <v>109</v>
      </c>
      <c r="B668">
        <v>103</v>
      </c>
      <c r="C668">
        <v>54758461</v>
      </c>
      <c r="D668" t="s">
        <v>489</v>
      </c>
      <c r="E668" t="s">
        <v>1301</v>
      </c>
      <c r="F668" t="s">
        <v>12</v>
      </c>
      <c r="G668">
        <v>65000000</v>
      </c>
      <c r="H668">
        <v>2012</v>
      </c>
      <c r="I668">
        <v>6.3</v>
      </c>
    </row>
    <row r="669" spans="1:9" x14ac:dyDescent="0.25">
      <c r="A669" t="s">
        <v>1302</v>
      </c>
      <c r="B669">
        <v>122</v>
      </c>
      <c r="C669">
        <v>52397389</v>
      </c>
      <c r="D669" t="s">
        <v>1303</v>
      </c>
      <c r="E669" t="s">
        <v>1304</v>
      </c>
      <c r="F669" t="s">
        <v>12</v>
      </c>
      <c r="G669">
        <v>65000000</v>
      </c>
      <c r="H669">
        <v>2004</v>
      </c>
      <c r="I669">
        <v>5.9</v>
      </c>
    </row>
    <row r="670" spans="1:9" x14ac:dyDescent="0.25">
      <c r="A670" t="s">
        <v>794</v>
      </c>
      <c r="B670">
        <v>114</v>
      </c>
      <c r="D670" t="s">
        <v>504</v>
      </c>
      <c r="E670" t="s">
        <v>1305</v>
      </c>
      <c r="F670" t="s">
        <v>12</v>
      </c>
      <c r="G670">
        <v>16900000</v>
      </c>
      <c r="H670">
        <v>1984</v>
      </c>
      <c r="I670">
        <v>6.4</v>
      </c>
    </row>
    <row r="671" spans="1:9" x14ac:dyDescent="0.25">
      <c r="A671" t="s">
        <v>1059</v>
      </c>
      <c r="B671">
        <v>143</v>
      </c>
      <c r="C671">
        <v>38966057</v>
      </c>
      <c r="D671" t="s">
        <v>877</v>
      </c>
      <c r="E671" t="s">
        <v>1306</v>
      </c>
      <c r="F671" t="s">
        <v>12</v>
      </c>
      <c r="G671">
        <v>65000000</v>
      </c>
      <c r="H671">
        <v>1998</v>
      </c>
      <c r="I671">
        <v>6.7</v>
      </c>
    </row>
    <row r="672" spans="1:9" x14ac:dyDescent="0.25">
      <c r="A672" t="s">
        <v>811</v>
      </c>
      <c r="B672">
        <v>96</v>
      </c>
      <c r="C672">
        <v>42345531</v>
      </c>
      <c r="D672" t="s">
        <v>770</v>
      </c>
      <c r="E672" t="s">
        <v>1307</v>
      </c>
      <c r="F672" t="s">
        <v>12</v>
      </c>
      <c r="G672">
        <v>65000000</v>
      </c>
      <c r="H672">
        <v>2012</v>
      </c>
      <c r="I672">
        <v>5.4</v>
      </c>
    </row>
    <row r="673" spans="1:9" x14ac:dyDescent="0.25">
      <c r="A673" t="s">
        <v>811</v>
      </c>
      <c r="B673">
        <v>111</v>
      </c>
      <c r="C673">
        <v>36064910</v>
      </c>
      <c r="D673" t="s">
        <v>978</v>
      </c>
      <c r="E673" t="s">
        <v>1308</v>
      </c>
      <c r="F673" t="s">
        <v>12</v>
      </c>
      <c r="G673">
        <v>45000000</v>
      </c>
      <c r="H673">
        <v>2008</v>
      </c>
      <c r="I673">
        <v>6.4</v>
      </c>
    </row>
    <row r="674" spans="1:9" x14ac:dyDescent="0.25">
      <c r="A674" t="s">
        <v>721</v>
      </c>
      <c r="B674">
        <v>121</v>
      </c>
      <c r="C674">
        <v>33328051</v>
      </c>
      <c r="D674" t="s">
        <v>380</v>
      </c>
      <c r="E674" t="s">
        <v>1309</v>
      </c>
      <c r="F674" t="s">
        <v>12</v>
      </c>
      <c r="G674">
        <v>65000000</v>
      </c>
      <c r="H674">
        <v>1996</v>
      </c>
      <c r="I674">
        <v>6.7</v>
      </c>
    </row>
    <row r="675" spans="1:9" x14ac:dyDescent="0.25">
      <c r="A675" t="s">
        <v>1310</v>
      </c>
      <c r="B675">
        <v>135</v>
      </c>
      <c r="C675">
        <v>32598931</v>
      </c>
      <c r="D675" t="s">
        <v>311</v>
      </c>
      <c r="E675" t="s">
        <v>1311</v>
      </c>
      <c r="F675" t="s">
        <v>12</v>
      </c>
      <c r="G675">
        <v>65000000</v>
      </c>
      <c r="H675">
        <v>2000</v>
      </c>
      <c r="I675">
        <v>6.2</v>
      </c>
    </row>
    <row r="676" spans="1:9" x14ac:dyDescent="0.25">
      <c r="A676" t="s">
        <v>157</v>
      </c>
      <c r="B676">
        <v>101</v>
      </c>
      <c r="C676">
        <v>28045540</v>
      </c>
      <c r="D676" t="s">
        <v>57</v>
      </c>
      <c r="E676" t="s">
        <v>1312</v>
      </c>
      <c r="F676" t="s">
        <v>12</v>
      </c>
      <c r="G676">
        <v>65000000</v>
      </c>
      <c r="H676">
        <v>2005</v>
      </c>
      <c r="I676">
        <v>6.1</v>
      </c>
    </row>
    <row r="677" spans="1:9" x14ac:dyDescent="0.25">
      <c r="A677" t="s">
        <v>229</v>
      </c>
      <c r="B677">
        <v>151</v>
      </c>
      <c r="C677">
        <v>37023395</v>
      </c>
      <c r="D677" t="s">
        <v>1184</v>
      </c>
      <c r="E677" t="s">
        <v>1313</v>
      </c>
      <c r="F677" t="s">
        <v>12</v>
      </c>
      <c r="G677">
        <v>63000000</v>
      </c>
      <c r="H677">
        <v>1999</v>
      </c>
      <c r="I677">
        <v>8.8000000000000007</v>
      </c>
    </row>
    <row r="678" spans="1:9" x14ac:dyDescent="0.25">
      <c r="A678" t="s">
        <v>109</v>
      </c>
      <c r="B678">
        <v>131</v>
      </c>
      <c r="C678">
        <v>43532294</v>
      </c>
      <c r="D678" t="s">
        <v>1314</v>
      </c>
      <c r="E678" t="s">
        <v>1315</v>
      </c>
      <c r="F678" t="s">
        <v>12</v>
      </c>
      <c r="G678">
        <v>65000000</v>
      </c>
      <c r="H678">
        <v>2006</v>
      </c>
      <c r="I678">
        <v>7.1</v>
      </c>
    </row>
    <row r="679" spans="1:9" x14ac:dyDescent="0.25">
      <c r="B679">
        <v>60</v>
      </c>
      <c r="D679" t="s">
        <v>1065</v>
      </c>
      <c r="E679" t="s">
        <v>1316</v>
      </c>
      <c r="F679" t="s">
        <v>12</v>
      </c>
      <c r="I679">
        <v>8.1</v>
      </c>
    </row>
    <row r="680" spans="1:9" x14ac:dyDescent="0.25">
      <c r="A680" t="s">
        <v>1317</v>
      </c>
      <c r="B680">
        <v>100</v>
      </c>
      <c r="C680">
        <v>17218080</v>
      </c>
      <c r="D680" t="s">
        <v>559</v>
      </c>
      <c r="E680" t="s">
        <v>1318</v>
      </c>
      <c r="F680" t="s">
        <v>12</v>
      </c>
      <c r="G680">
        <v>70000000</v>
      </c>
      <c r="H680">
        <v>1991</v>
      </c>
      <c r="I680">
        <v>5.7</v>
      </c>
    </row>
    <row r="681" spans="1:9" x14ac:dyDescent="0.25">
      <c r="A681" t="s">
        <v>1276</v>
      </c>
      <c r="B681">
        <v>105</v>
      </c>
      <c r="C681">
        <v>10014234</v>
      </c>
      <c r="D681" t="s">
        <v>340</v>
      </c>
      <c r="E681" t="s">
        <v>1319</v>
      </c>
      <c r="F681" t="s">
        <v>12</v>
      </c>
      <c r="G681">
        <v>65000000</v>
      </c>
      <c r="H681">
        <v>2000</v>
      </c>
      <c r="I681">
        <v>5</v>
      </c>
    </row>
    <row r="682" spans="1:9" x14ac:dyDescent="0.25">
      <c r="A682" t="s">
        <v>1320</v>
      </c>
      <c r="B682">
        <v>92</v>
      </c>
      <c r="C682">
        <v>19059018</v>
      </c>
      <c r="D682" t="s">
        <v>1321</v>
      </c>
      <c r="E682" t="s">
        <v>1322</v>
      </c>
      <c r="F682" t="s">
        <v>12</v>
      </c>
      <c r="G682">
        <v>65000000</v>
      </c>
      <c r="H682">
        <v>2014</v>
      </c>
      <c r="I682">
        <v>5.0999999999999996</v>
      </c>
    </row>
    <row r="683" spans="1:9" x14ac:dyDescent="0.25">
      <c r="A683" t="s">
        <v>1323</v>
      </c>
      <c r="B683">
        <v>130</v>
      </c>
      <c r="C683">
        <v>1987287</v>
      </c>
      <c r="D683" t="s">
        <v>672</v>
      </c>
      <c r="E683" t="s">
        <v>1324</v>
      </c>
      <c r="F683" t="s">
        <v>12</v>
      </c>
      <c r="G683">
        <v>50000000</v>
      </c>
      <c r="H683">
        <v>2005</v>
      </c>
      <c r="I683">
        <v>6.9</v>
      </c>
    </row>
    <row r="684" spans="1:9" x14ac:dyDescent="0.25">
      <c r="A684" t="s">
        <v>1256</v>
      </c>
      <c r="B684">
        <v>100</v>
      </c>
      <c r="C684">
        <v>24407944</v>
      </c>
      <c r="D684" t="s">
        <v>1040</v>
      </c>
      <c r="E684" t="s">
        <v>1325</v>
      </c>
      <c r="F684" t="s">
        <v>12</v>
      </c>
      <c r="G684">
        <v>43000000</v>
      </c>
      <c r="H684">
        <v>2005</v>
      </c>
      <c r="I684">
        <v>4.8</v>
      </c>
    </row>
    <row r="685" spans="1:9" x14ac:dyDescent="0.25">
      <c r="A685" t="s">
        <v>1326</v>
      </c>
      <c r="B685">
        <v>102</v>
      </c>
      <c r="C685">
        <v>13750556</v>
      </c>
      <c r="D685" t="s">
        <v>112</v>
      </c>
      <c r="E685" t="s">
        <v>1327</v>
      </c>
      <c r="F685" t="s">
        <v>12</v>
      </c>
      <c r="G685">
        <v>65000000</v>
      </c>
      <c r="H685">
        <v>2014</v>
      </c>
      <c r="I685">
        <v>6.5</v>
      </c>
    </row>
    <row r="686" spans="1:9" x14ac:dyDescent="0.25">
      <c r="A686" t="s">
        <v>772</v>
      </c>
      <c r="B686">
        <v>133</v>
      </c>
      <c r="C686">
        <v>31054924</v>
      </c>
      <c r="D686" t="s">
        <v>1328</v>
      </c>
      <c r="E686" t="s">
        <v>1329</v>
      </c>
      <c r="F686" t="s">
        <v>12</v>
      </c>
      <c r="G686">
        <v>64000000</v>
      </c>
      <c r="H686">
        <v>1999</v>
      </c>
      <c r="I686">
        <v>5.0999999999999996</v>
      </c>
    </row>
    <row r="687" spans="1:9" x14ac:dyDescent="0.25">
      <c r="A687" t="s">
        <v>1330</v>
      </c>
      <c r="B687">
        <v>121</v>
      </c>
      <c r="C687">
        <v>43247140</v>
      </c>
      <c r="D687" t="s">
        <v>1331</v>
      </c>
      <c r="E687" t="s">
        <v>1332</v>
      </c>
      <c r="F687" t="s">
        <v>12</v>
      </c>
      <c r="G687">
        <v>55000000</v>
      </c>
      <c r="H687">
        <v>2015</v>
      </c>
      <c r="I687">
        <v>7.1</v>
      </c>
    </row>
    <row r="688" spans="1:9" x14ac:dyDescent="0.25">
      <c r="A688" t="s">
        <v>638</v>
      </c>
      <c r="B688">
        <v>147</v>
      </c>
      <c r="C688">
        <v>2208939</v>
      </c>
      <c r="D688" t="s">
        <v>1333</v>
      </c>
      <c r="E688" t="s">
        <v>1334</v>
      </c>
      <c r="F688" t="s">
        <v>12</v>
      </c>
      <c r="G688">
        <v>50000000</v>
      </c>
      <c r="H688">
        <v>2006</v>
      </c>
      <c r="I688">
        <v>7.5</v>
      </c>
    </row>
    <row r="689" spans="1:9" x14ac:dyDescent="0.25">
      <c r="A689" t="s">
        <v>686</v>
      </c>
      <c r="B689">
        <v>94</v>
      </c>
      <c r="C689">
        <v>213079163</v>
      </c>
      <c r="D689" t="s">
        <v>602</v>
      </c>
      <c r="E689" t="s">
        <v>1335</v>
      </c>
      <c r="F689" t="s">
        <v>12</v>
      </c>
      <c r="G689">
        <v>63000000</v>
      </c>
      <c r="H689">
        <v>2002</v>
      </c>
      <c r="I689">
        <v>6.2</v>
      </c>
    </row>
    <row r="690" spans="1:9" x14ac:dyDescent="0.25">
      <c r="A690" t="s">
        <v>315</v>
      </c>
      <c r="B690">
        <v>94</v>
      </c>
      <c r="C690">
        <v>19548064</v>
      </c>
      <c r="D690" t="s">
        <v>426</v>
      </c>
      <c r="E690" t="s">
        <v>1336</v>
      </c>
      <c r="F690" t="s">
        <v>12</v>
      </c>
      <c r="G690">
        <v>65000000</v>
      </c>
      <c r="H690">
        <v>2009</v>
      </c>
      <c r="I690">
        <v>6.3</v>
      </c>
    </row>
    <row r="691" spans="1:9" x14ac:dyDescent="0.25">
      <c r="A691" t="s">
        <v>127</v>
      </c>
      <c r="B691">
        <v>127</v>
      </c>
      <c r="C691">
        <v>356784000</v>
      </c>
      <c r="D691" t="s">
        <v>398</v>
      </c>
      <c r="E691" t="s">
        <v>1337</v>
      </c>
      <c r="F691" t="s">
        <v>12</v>
      </c>
      <c r="G691">
        <v>63000000</v>
      </c>
      <c r="H691">
        <v>1993</v>
      </c>
      <c r="I691">
        <v>8.1</v>
      </c>
    </row>
    <row r="692" spans="1:9" x14ac:dyDescent="0.25">
      <c r="A692" t="s">
        <v>1267</v>
      </c>
      <c r="B692">
        <v>212</v>
      </c>
      <c r="C692">
        <v>25052000</v>
      </c>
      <c r="D692" t="s">
        <v>1338</v>
      </c>
      <c r="E692" t="s">
        <v>1339</v>
      </c>
      <c r="F692" t="s">
        <v>12</v>
      </c>
      <c r="G692">
        <v>63000000</v>
      </c>
      <c r="H692">
        <v>1994</v>
      </c>
      <c r="I692">
        <v>6.6</v>
      </c>
    </row>
    <row r="693" spans="1:9" x14ac:dyDescent="0.25">
      <c r="A693" t="s">
        <v>406</v>
      </c>
      <c r="B693">
        <v>141</v>
      </c>
      <c r="C693">
        <v>122012710</v>
      </c>
      <c r="D693" t="s">
        <v>149</v>
      </c>
      <c r="E693" t="s">
        <v>1340</v>
      </c>
      <c r="F693" t="s">
        <v>12</v>
      </c>
      <c r="G693">
        <v>62000000</v>
      </c>
      <c r="H693">
        <v>1994</v>
      </c>
      <c r="I693">
        <v>6.9</v>
      </c>
    </row>
    <row r="694" spans="1:9" x14ac:dyDescent="0.25">
      <c r="A694" t="s">
        <v>1341</v>
      </c>
      <c r="B694">
        <v>103</v>
      </c>
      <c r="C694">
        <v>72413</v>
      </c>
      <c r="D694" t="s">
        <v>65</v>
      </c>
      <c r="E694" t="s">
        <v>1342</v>
      </c>
      <c r="F694" t="s">
        <v>677</v>
      </c>
      <c r="G694">
        <v>65000000</v>
      </c>
      <c r="H694">
        <v>2015</v>
      </c>
      <c r="I694">
        <v>6.1</v>
      </c>
    </row>
    <row r="695" spans="1:9" x14ac:dyDescent="0.25">
      <c r="A695" t="s">
        <v>1343</v>
      </c>
      <c r="B695">
        <v>98</v>
      </c>
      <c r="C695">
        <v>58255287</v>
      </c>
      <c r="D695" t="s">
        <v>340</v>
      </c>
      <c r="E695" t="s">
        <v>1344</v>
      </c>
      <c r="F695" t="s">
        <v>12</v>
      </c>
      <c r="G695">
        <v>64000000</v>
      </c>
      <c r="H695">
        <v>2006</v>
      </c>
      <c r="I695">
        <v>4.3</v>
      </c>
    </row>
    <row r="696" spans="1:9" x14ac:dyDescent="0.25">
      <c r="A696" t="s">
        <v>215</v>
      </c>
      <c r="B696">
        <v>116</v>
      </c>
      <c r="C696">
        <v>77086030</v>
      </c>
      <c r="D696" t="s">
        <v>1345</v>
      </c>
      <c r="E696" t="s">
        <v>1346</v>
      </c>
      <c r="F696" t="s">
        <v>12</v>
      </c>
      <c r="G696">
        <v>62000000</v>
      </c>
      <c r="H696">
        <v>2000</v>
      </c>
      <c r="I696">
        <v>6.6</v>
      </c>
    </row>
    <row r="697" spans="1:9" x14ac:dyDescent="0.25">
      <c r="A697" t="s">
        <v>1347</v>
      </c>
      <c r="B697">
        <v>114</v>
      </c>
      <c r="C697">
        <v>65000000</v>
      </c>
      <c r="D697" t="s">
        <v>486</v>
      </c>
      <c r="E697" t="s">
        <v>1348</v>
      </c>
      <c r="F697" t="s">
        <v>12</v>
      </c>
      <c r="G697">
        <v>62000000</v>
      </c>
      <c r="H697">
        <v>1995</v>
      </c>
      <c r="I697">
        <v>6.8</v>
      </c>
    </row>
    <row r="698" spans="1:9" x14ac:dyDescent="0.25">
      <c r="A698" t="s">
        <v>1349</v>
      </c>
      <c r="B698">
        <v>87</v>
      </c>
      <c r="C698">
        <v>32178777</v>
      </c>
      <c r="D698" t="s">
        <v>1350</v>
      </c>
      <c r="E698" t="s">
        <v>1351</v>
      </c>
      <c r="F698" t="s">
        <v>12</v>
      </c>
      <c r="G698">
        <v>62000000</v>
      </c>
      <c r="H698">
        <v>2008</v>
      </c>
      <c r="I698">
        <v>3.8</v>
      </c>
    </row>
    <row r="699" spans="1:9" x14ac:dyDescent="0.25">
      <c r="A699" t="s">
        <v>1352</v>
      </c>
      <c r="B699">
        <v>125</v>
      </c>
      <c r="C699">
        <v>15738632</v>
      </c>
      <c r="D699" t="s">
        <v>137</v>
      </c>
      <c r="E699" t="s">
        <v>1353</v>
      </c>
      <c r="F699" t="s">
        <v>12</v>
      </c>
      <c r="G699">
        <v>42000000</v>
      </c>
      <c r="H699">
        <v>2001</v>
      </c>
      <c r="I699">
        <v>5.9</v>
      </c>
    </row>
    <row r="700" spans="1:9" x14ac:dyDescent="0.25">
      <c r="A700" t="s">
        <v>607</v>
      </c>
      <c r="B700">
        <v>187</v>
      </c>
      <c r="C700">
        <v>54116191</v>
      </c>
      <c r="D700" t="s">
        <v>1354</v>
      </c>
      <c r="E700" t="s">
        <v>1355</v>
      </c>
      <c r="F700" t="s">
        <v>12</v>
      </c>
      <c r="G700">
        <v>44000000</v>
      </c>
      <c r="H700">
        <v>2015</v>
      </c>
      <c r="I700">
        <v>7.9</v>
      </c>
    </row>
    <row r="701" spans="1:9" x14ac:dyDescent="0.25">
      <c r="A701" t="s">
        <v>1356</v>
      </c>
      <c r="B701">
        <v>93</v>
      </c>
      <c r="C701">
        <v>118153533</v>
      </c>
      <c r="D701" t="s">
        <v>1357</v>
      </c>
      <c r="E701" t="s">
        <v>1358</v>
      </c>
      <c r="F701" t="s">
        <v>12</v>
      </c>
      <c r="G701">
        <v>61000000</v>
      </c>
      <c r="H701">
        <v>2007</v>
      </c>
      <c r="I701">
        <v>6.3</v>
      </c>
    </row>
    <row r="702" spans="1:9" x14ac:dyDescent="0.25">
      <c r="A702" t="s">
        <v>1359</v>
      </c>
      <c r="B702">
        <v>95</v>
      </c>
      <c r="C702">
        <v>108012170</v>
      </c>
      <c r="D702" t="s">
        <v>93</v>
      </c>
      <c r="E702" t="s">
        <v>1360</v>
      </c>
      <c r="F702" t="s">
        <v>12</v>
      </c>
      <c r="G702">
        <v>63000000</v>
      </c>
      <c r="H702">
        <v>2011</v>
      </c>
      <c r="I702">
        <v>5.5</v>
      </c>
    </row>
    <row r="703" spans="1:9" x14ac:dyDescent="0.25">
      <c r="A703" t="s">
        <v>39</v>
      </c>
      <c r="B703">
        <v>117</v>
      </c>
      <c r="C703">
        <v>210592590</v>
      </c>
      <c r="D703" t="s">
        <v>539</v>
      </c>
      <c r="E703" t="s">
        <v>1361</v>
      </c>
      <c r="F703" t="s">
        <v>12</v>
      </c>
      <c r="G703">
        <v>65000000</v>
      </c>
      <c r="H703">
        <v>2006</v>
      </c>
      <c r="I703">
        <v>7.7</v>
      </c>
    </row>
    <row r="704" spans="1:9" x14ac:dyDescent="0.25">
      <c r="A704" t="s">
        <v>686</v>
      </c>
      <c r="B704">
        <v>106</v>
      </c>
      <c r="C704">
        <v>279167575</v>
      </c>
      <c r="D704" t="s">
        <v>580</v>
      </c>
      <c r="E704" t="s">
        <v>1362</v>
      </c>
      <c r="F704" t="s">
        <v>12</v>
      </c>
      <c r="G704">
        <v>80000000</v>
      </c>
      <c r="H704">
        <v>2004</v>
      </c>
      <c r="I704">
        <v>6.3</v>
      </c>
    </row>
    <row r="705" spans="1:9" x14ac:dyDescent="0.25">
      <c r="A705" t="s">
        <v>1363</v>
      </c>
      <c r="B705">
        <v>115</v>
      </c>
      <c r="C705">
        <v>143151473</v>
      </c>
      <c r="D705" t="s">
        <v>1364</v>
      </c>
      <c r="E705" t="s">
        <v>1365</v>
      </c>
      <c r="F705" t="s">
        <v>12</v>
      </c>
      <c r="G705">
        <v>60000000</v>
      </c>
      <c r="H705">
        <v>2008</v>
      </c>
      <c r="I705">
        <v>7.1</v>
      </c>
    </row>
    <row r="706" spans="1:9" x14ac:dyDescent="0.25">
      <c r="A706" t="s">
        <v>1133</v>
      </c>
      <c r="B706">
        <v>189</v>
      </c>
      <c r="C706">
        <v>136801374</v>
      </c>
      <c r="D706" t="s">
        <v>1366</v>
      </c>
      <c r="E706" t="s">
        <v>1367</v>
      </c>
      <c r="F706" t="s">
        <v>12</v>
      </c>
      <c r="G706">
        <v>60000000</v>
      </c>
      <c r="H706">
        <v>1999</v>
      </c>
      <c r="I706">
        <v>8.5</v>
      </c>
    </row>
    <row r="707" spans="1:9" x14ac:dyDescent="0.25">
      <c r="A707" t="s">
        <v>756</v>
      </c>
      <c r="B707">
        <v>100</v>
      </c>
      <c r="C707">
        <v>168213584</v>
      </c>
      <c r="D707" t="s">
        <v>559</v>
      </c>
      <c r="E707" t="s">
        <v>1368</v>
      </c>
      <c r="F707" t="s">
        <v>12</v>
      </c>
      <c r="H707">
        <v>2007</v>
      </c>
      <c r="I707">
        <v>5.9</v>
      </c>
    </row>
    <row r="708" spans="1:9" x14ac:dyDescent="0.25">
      <c r="A708" t="s">
        <v>613</v>
      </c>
      <c r="B708">
        <v>81</v>
      </c>
      <c r="C708">
        <v>135381507</v>
      </c>
      <c r="D708" t="s">
        <v>208</v>
      </c>
      <c r="E708" t="s">
        <v>1369</v>
      </c>
      <c r="F708" t="s">
        <v>12</v>
      </c>
      <c r="G708">
        <v>150000000</v>
      </c>
      <c r="H708">
        <v>2005</v>
      </c>
      <c r="I708">
        <v>5.8</v>
      </c>
    </row>
    <row r="709" spans="1:9" x14ac:dyDescent="0.25">
      <c r="A709" t="s">
        <v>229</v>
      </c>
      <c r="B709">
        <v>149</v>
      </c>
      <c r="C709">
        <v>167735396</v>
      </c>
      <c r="D709" t="s">
        <v>747</v>
      </c>
      <c r="E709" t="s">
        <v>1370</v>
      </c>
      <c r="F709" t="s">
        <v>12</v>
      </c>
      <c r="G709">
        <v>61000000</v>
      </c>
      <c r="H709">
        <v>2014</v>
      </c>
      <c r="I709">
        <v>8.1</v>
      </c>
    </row>
    <row r="710" spans="1:9" x14ac:dyDescent="0.25">
      <c r="A710" t="s">
        <v>173</v>
      </c>
      <c r="B710">
        <v>119</v>
      </c>
      <c r="C710">
        <v>121468960</v>
      </c>
      <c r="D710" t="s">
        <v>392</v>
      </c>
      <c r="E710" t="s">
        <v>1371</v>
      </c>
      <c r="F710" t="s">
        <v>12</v>
      </c>
      <c r="G710">
        <v>60000000</v>
      </c>
      <c r="H710">
        <v>2002</v>
      </c>
      <c r="I710">
        <v>7.9</v>
      </c>
    </row>
    <row r="711" spans="1:9" x14ac:dyDescent="0.25">
      <c r="A711" t="s">
        <v>105</v>
      </c>
      <c r="B711">
        <v>130</v>
      </c>
      <c r="C711">
        <v>106635996</v>
      </c>
      <c r="D711" t="s">
        <v>17</v>
      </c>
      <c r="E711" t="s">
        <v>1372</v>
      </c>
      <c r="F711" t="s">
        <v>12</v>
      </c>
      <c r="G711">
        <v>58000000</v>
      </c>
      <c r="H711">
        <v>1995</v>
      </c>
      <c r="I711">
        <v>7.2</v>
      </c>
    </row>
    <row r="712" spans="1:9" x14ac:dyDescent="0.25">
      <c r="A712" t="s">
        <v>615</v>
      </c>
      <c r="B712">
        <v>116</v>
      </c>
      <c r="C712">
        <v>102678089</v>
      </c>
      <c r="D712" t="s">
        <v>668</v>
      </c>
      <c r="E712" t="s">
        <v>1373</v>
      </c>
      <c r="F712" t="s">
        <v>12</v>
      </c>
      <c r="G712">
        <v>95000000</v>
      </c>
      <c r="H712">
        <v>1999</v>
      </c>
      <c r="I712">
        <v>6.3</v>
      </c>
    </row>
    <row r="713" spans="1:9" x14ac:dyDescent="0.25">
      <c r="A713" t="s">
        <v>370</v>
      </c>
      <c r="B713">
        <v>103</v>
      </c>
      <c r="C713">
        <v>125603360</v>
      </c>
      <c r="D713" t="s">
        <v>786</v>
      </c>
      <c r="E713" t="s">
        <v>1374</v>
      </c>
      <c r="F713" t="s">
        <v>12</v>
      </c>
      <c r="G713">
        <v>60000000</v>
      </c>
      <c r="H713">
        <v>1998</v>
      </c>
      <c r="I713">
        <v>8.1</v>
      </c>
    </row>
    <row r="714" spans="1:9" x14ac:dyDescent="0.25">
      <c r="A714" t="s">
        <v>1375</v>
      </c>
      <c r="B714">
        <v>99</v>
      </c>
      <c r="C714">
        <v>101217900</v>
      </c>
      <c r="D714" t="s">
        <v>1376</v>
      </c>
      <c r="E714" t="s">
        <v>1377</v>
      </c>
      <c r="F714" t="s">
        <v>12</v>
      </c>
      <c r="G714">
        <v>70000000</v>
      </c>
      <c r="H714">
        <v>1998</v>
      </c>
      <c r="I714">
        <v>7</v>
      </c>
    </row>
    <row r="715" spans="1:9" x14ac:dyDescent="0.25">
      <c r="A715" t="s">
        <v>1124</v>
      </c>
      <c r="B715">
        <v>92</v>
      </c>
      <c r="C715">
        <v>104148781</v>
      </c>
      <c r="D715" t="s">
        <v>1056</v>
      </c>
      <c r="E715" t="s">
        <v>1378</v>
      </c>
      <c r="F715" t="s">
        <v>12</v>
      </c>
      <c r="G715">
        <v>60000000</v>
      </c>
      <c r="H715">
        <v>2003</v>
      </c>
      <c r="I715">
        <v>5.5</v>
      </c>
    </row>
    <row r="716" spans="1:9" x14ac:dyDescent="0.25">
      <c r="A716" t="s">
        <v>1330</v>
      </c>
      <c r="B716">
        <v>109</v>
      </c>
      <c r="C716">
        <v>75573300</v>
      </c>
      <c r="D716" t="s">
        <v>1236</v>
      </c>
      <c r="E716" t="s">
        <v>1379</v>
      </c>
      <c r="F716" t="s">
        <v>12</v>
      </c>
      <c r="G716">
        <v>61000000</v>
      </c>
      <c r="H716">
        <v>2013</v>
      </c>
      <c r="I716">
        <v>6.7</v>
      </c>
    </row>
    <row r="717" spans="1:9" x14ac:dyDescent="0.25">
      <c r="A717" t="s">
        <v>656</v>
      </c>
      <c r="B717">
        <v>87</v>
      </c>
      <c r="C717">
        <v>93375151</v>
      </c>
      <c r="D717" t="s">
        <v>869</v>
      </c>
      <c r="E717" t="s">
        <v>1380</v>
      </c>
      <c r="F717" t="s">
        <v>12</v>
      </c>
      <c r="G717">
        <v>60000000</v>
      </c>
      <c r="H717">
        <v>2001</v>
      </c>
      <c r="I717">
        <v>5.2</v>
      </c>
    </row>
    <row r="718" spans="1:9" x14ac:dyDescent="0.25">
      <c r="A718" t="s">
        <v>1067</v>
      </c>
      <c r="B718">
        <v>111</v>
      </c>
      <c r="C718">
        <v>106126012</v>
      </c>
      <c r="D718" t="s">
        <v>112</v>
      </c>
      <c r="E718" t="s">
        <v>1381</v>
      </c>
      <c r="F718" t="s">
        <v>12</v>
      </c>
      <c r="G718">
        <v>60000000</v>
      </c>
      <c r="H718">
        <v>2003</v>
      </c>
      <c r="I718">
        <v>7</v>
      </c>
    </row>
    <row r="719" spans="1:9" x14ac:dyDescent="0.25">
      <c r="A719" t="s">
        <v>1382</v>
      </c>
      <c r="B719">
        <v>101</v>
      </c>
      <c r="C719">
        <v>93307796</v>
      </c>
      <c r="D719" t="s">
        <v>580</v>
      </c>
      <c r="E719" t="s">
        <v>1383</v>
      </c>
      <c r="F719" t="s">
        <v>12</v>
      </c>
      <c r="G719">
        <v>60000000</v>
      </c>
      <c r="H719">
        <v>2002</v>
      </c>
      <c r="I719">
        <v>6.1</v>
      </c>
    </row>
    <row r="720" spans="1:9" x14ac:dyDescent="0.25">
      <c r="A720" t="s">
        <v>269</v>
      </c>
      <c r="B720">
        <v>83</v>
      </c>
      <c r="C720">
        <v>90646554</v>
      </c>
      <c r="D720" t="s">
        <v>152</v>
      </c>
      <c r="E720" t="s">
        <v>1384</v>
      </c>
      <c r="F720" t="s">
        <v>12</v>
      </c>
      <c r="G720">
        <v>105000000</v>
      </c>
      <c r="H720">
        <v>1998</v>
      </c>
      <c r="I720">
        <v>6.6</v>
      </c>
    </row>
    <row r="721" spans="1:9" x14ac:dyDescent="0.25">
      <c r="A721" t="s">
        <v>1385</v>
      </c>
      <c r="B721">
        <v>113</v>
      </c>
      <c r="C721">
        <v>109176215</v>
      </c>
      <c r="D721" t="s">
        <v>575</v>
      </c>
      <c r="E721" t="s">
        <v>1386</v>
      </c>
      <c r="F721" t="s">
        <v>12</v>
      </c>
      <c r="G721">
        <v>60000000</v>
      </c>
      <c r="H721">
        <v>2009</v>
      </c>
      <c r="I721">
        <v>5.5</v>
      </c>
    </row>
    <row r="722" spans="1:9" x14ac:dyDescent="0.25">
      <c r="A722" t="s">
        <v>597</v>
      </c>
      <c r="B722">
        <v>107</v>
      </c>
      <c r="C722">
        <v>82670733</v>
      </c>
      <c r="D722" t="s">
        <v>1135</v>
      </c>
      <c r="E722" t="s">
        <v>1387</v>
      </c>
      <c r="F722" t="s">
        <v>12</v>
      </c>
      <c r="G722">
        <v>60000000</v>
      </c>
      <c r="H722">
        <v>1990</v>
      </c>
      <c r="I722">
        <v>5.9</v>
      </c>
    </row>
    <row r="723" spans="1:9" x14ac:dyDescent="0.25">
      <c r="A723" t="s">
        <v>906</v>
      </c>
      <c r="B723">
        <v>94</v>
      </c>
      <c r="C723">
        <v>82569532</v>
      </c>
      <c r="D723" t="s">
        <v>822</v>
      </c>
      <c r="E723" t="s">
        <v>1388</v>
      </c>
      <c r="F723" t="s">
        <v>12</v>
      </c>
      <c r="G723">
        <v>60000000</v>
      </c>
      <c r="H723">
        <v>2005</v>
      </c>
      <c r="I723">
        <v>5.4</v>
      </c>
    </row>
    <row r="724" spans="1:9" x14ac:dyDescent="0.25">
      <c r="A724" t="s">
        <v>1389</v>
      </c>
      <c r="B724">
        <v>132</v>
      </c>
      <c r="C724">
        <v>81687587</v>
      </c>
      <c r="D724" t="s">
        <v>978</v>
      </c>
      <c r="E724" t="s">
        <v>1390</v>
      </c>
      <c r="F724" t="s">
        <v>12</v>
      </c>
      <c r="G724">
        <v>61000000</v>
      </c>
      <c r="H724">
        <v>2015</v>
      </c>
      <c r="I724">
        <v>6.4</v>
      </c>
    </row>
    <row r="725" spans="1:9" x14ac:dyDescent="0.25">
      <c r="A725" t="s">
        <v>1391</v>
      </c>
      <c r="B725">
        <v>140</v>
      </c>
      <c r="C725">
        <v>80574010</v>
      </c>
      <c r="D725" t="s">
        <v>73</v>
      </c>
      <c r="E725" t="s">
        <v>1392</v>
      </c>
      <c r="F725" t="s">
        <v>12</v>
      </c>
      <c r="G725">
        <v>60000000</v>
      </c>
      <c r="H725">
        <v>2010</v>
      </c>
      <c r="I725">
        <v>5.7</v>
      </c>
    </row>
    <row r="726" spans="1:9" x14ac:dyDescent="0.25">
      <c r="A726" t="s">
        <v>89</v>
      </c>
      <c r="B726">
        <v>125</v>
      </c>
      <c r="C726">
        <v>75764085</v>
      </c>
      <c r="D726" t="s">
        <v>865</v>
      </c>
      <c r="E726" t="s">
        <v>1393</v>
      </c>
      <c r="F726" t="s">
        <v>12</v>
      </c>
      <c r="G726">
        <v>60000000</v>
      </c>
      <c r="H726">
        <v>2000</v>
      </c>
      <c r="I726">
        <v>6.7</v>
      </c>
    </row>
    <row r="727" spans="1:9" x14ac:dyDescent="0.25">
      <c r="A727" t="s">
        <v>430</v>
      </c>
      <c r="B727">
        <v>111</v>
      </c>
      <c r="C727">
        <v>90356857</v>
      </c>
      <c r="D727" t="s">
        <v>137</v>
      </c>
      <c r="E727" t="s">
        <v>1394</v>
      </c>
      <c r="F727" t="s">
        <v>12</v>
      </c>
      <c r="G727">
        <v>58000000</v>
      </c>
      <c r="H727">
        <v>2010</v>
      </c>
      <c r="I727">
        <v>7.1</v>
      </c>
    </row>
    <row r="728" spans="1:9" x14ac:dyDescent="0.25">
      <c r="A728" t="s">
        <v>255</v>
      </c>
      <c r="B728">
        <v>156</v>
      </c>
      <c r="C728">
        <v>75530832</v>
      </c>
      <c r="D728" t="s">
        <v>1314</v>
      </c>
      <c r="E728" t="s">
        <v>1395</v>
      </c>
      <c r="F728" t="s">
        <v>12</v>
      </c>
      <c r="G728">
        <v>55000000</v>
      </c>
      <c r="H728">
        <v>1999</v>
      </c>
      <c r="I728">
        <v>6.8</v>
      </c>
    </row>
    <row r="729" spans="1:9" x14ac:dyDescent="0.25">
      <c r="A729" t="s">
        <v>1396</v>
      </c>
      <c r="B729">
        <v>170</v>
      </c>
      <c r="C729">
        <v>75370763</v>
      </c>
      <c r="D729" t="s">
        <v>1397</v>
      </c>
      <c r="E729" t="s">
        <v>1398</v>
      </c>
      <c r="F729" t="s">
        <v>12</v>
      </c>
      <c r="G729">
        <v>60000000</v>
      </c>
      <c r="H729">
        <v>1998</v>
      </c>
      <c r="I729">
        <v>6.5</v>
      </c>
    </row>
    <row r="730" spans="1:9" x14ac:dyDescent="0.25">
      <c r="A730" t="s">
        <v>561</v>
      </c>
      <c r="B730">
        <v>120</v>
      </c>
      <c r="C730">
        <v>100003492</v>
      </c>
      <c r="D730" t="s">
        <v>740</v>
      </c>
      <c r="E730" t="s">
        <v>1399</v>
      </c>
      <c r="F730" t="s">
        <v>12</v>
      </c>
      <c r="G730">
        <v>65000000</v>
      </c>
      <c r="H730">
        <v>2004</v>
      </c>
      <c r="I730">
        <v>7.6</v>
      </c>
    </row>
    <row r="731" spans="1:9" x14ac:dyDescent="0.25">
      <c r="A731" t="s">
        <v>604</v>
      </c>
      <c r="B731">
        <v>100</v>
      </c>
      <c r="C731">
        <v>90341670</v>
      </c>
      <c r="D731" t="s">
        <v>670</v>
      </c>
      <c r="E731" t="s">
        <v>1400</v>
      </c>
      <c r="F731" t="s">
        <v>12</v>
      </c>
      <c r="G731">
        <v>60000000</v>
      </c>
      <c r="H731">
        <v>2002</v>
      </c>
      <c r="I731">
        <v>5.5</v>
      </c>
    </row>
    <row r="732" spans="1:9" x14ac:dyDescent="0.25">
      <c r="A732" t="s">
        <v>1401</v>
      </c>
      <c r="B732">
        <v>115</v>
      </c>
      <c r="C732">
        <v>74540762</v>
      </c>
      <c r="D732" t="s">
        <v>311</v>
      </c>
      <c r="E732" t="s">
        <v>1402</v>
      </c>
      <c r="F732" t="s">
        <v>12</v>
      </c>
      <c r="G732">
        <v>55000000</v>
      </c>
      <c r="H732">
        <v>2004</v>
      </c>
      <c r="I732">
        <v>6.5</v>
      </c>
    </row>
    <row r="733" spans="1:9" x14ac:dyDescent="0.25">
      <c r="A733" t="s">
        <v>299</v>
      </c>
      <c r="B733">
        <v>130</v>
      </c>
      <c r="C733">
        <v>80033643</v>
      </c>
      <c r="D733" t="s">
        <v>407</v>
      </c>
      <c r="E733" t="s">
        <v>1403</v>
      </c>
      <c r="F733" t="s">
        <v>12</v>
      </c>
      <c r="G733">
        <v>60000000</v>
      </c>
      <c r="H733">
        <v>2012</v>
      </c>
      <c r="I733">
        <v>7</v>
      </c>
    </row>
    <row r="734" spans="1:9" x14ac:dyDescent="0.25">
      <c r="A734" t="s">
        <v>721</v>
      </c>
      <c r="B734">
        <v>105</v>
      </c>
      <c r="C734">
        <v>73648142</v>
      </c>
      <c r="D734" t="s">
        <v>978</v>
      </c>
      <c r="E734" t="s">
        <v>1404</v>
      </c>
      <c r="F734" t="s">
        <v>12</v>
      </c>
      <c r="G734">
        <v>60000000</v>
      </c>
      <c r="H734">
        <v>1999</v>
      </c>
      <c r="I734">
        <v>5.8</v>
      </c>
    </row>
    <row r="735" spans="1:9" x14ac:dyDescent="0.25">
      <c r="A735" t="s">
        <v>1405</v>
      </c>
      <c r="B735">
        <v>111</v>
      </c>
      <c r="C735">
        <v>71844424</v>
      </c>
      <c r="D735" t="s">
        <v>1406</v>
      </c>
      <c r="E735" t="s">
        <v>1407</v>
      </c>
      <c r="F735" t="s">
        <v>12</v>
      </c>
      <c r="G735">
        <v>60000000</v>
      </c>
      <c r="H735">
        <v>2009</v>
      </c>
      <c r="I735">
        <v>7.3</v>
      </c>
    </row>
    <row r="736" spans="1:9" x14ac:dyDescent="0.25">
      <c r="A736" t="s">
        <v>524</v>
      </c>
      <c r="B736">
        <v>106</v>
      </c>
      <c r="C736">
        <v>75638743</v>
      </c>
      <c r="D736" t="s">
        <v>1408</v>
      </c>
      <c r="E736" t="s">
        <v>1409</v>
      </c>
      <c r="F736" t="s">
        <v>12</v>
      </c>
      <c r="G736">
        <v>60000000</v>
      </c>
      <c r="H736">
        <v>2011</v>
      </c>
      <c r="I736">
        <v>6.6</v>
      </c>
    </row>
    <row r="737" spans="1:9" x14ac:dyDescent="0.25">
      <c r="A737" t="s">
        <v>1410</v>
      </c>
      <c r="B737">
        <v>89</v>
      </c>
      <c r="C737">
        <v>66734992</v>
      </c>
      <c r="D737" t="s">
        <v>470</v>
      </c>
      <c r="E737" t="s">
        <v>1411</v>
      </c>
      <c r="F737" t="s">
        <v>12</v>
      </c>
      <c r="G737">
        <v>60000000</v>
      </c>
      <c r="H737">
        <v>2003</v>
      </c>
      <c r="I737">
        <v>4.4000000000000004</v>
      </c>
    </row>
    <row r="738" spans="1:9" x14ac:dyDescent="0.25">
      <c r="A738" t="s">
        <v>1104</v>
      </c>
      <c r="B738">
        <v>100</v>
      </c>
      <c r="C738">
        <v>75280058</v>
      </c>
      <c r="D738" t="s">
        <v>1412</v>
      </c>
      <c r="E738" t="s">
        <v>1413</v>
      </c>
      <c r="F738" t="s">
        <v>12</v>
      </c>
      <c r="G738">
        <v>60000000</v>
      </c>
      <c r="H738">
        <v>2009</v>
      </c>
      <c r="I738">
        <v>7.7</v>
      </c>
    </row>
    <row r="739" spans="1:9" x14ac:dyDescent="0.25">
      <c r="A739" t="s">
        <v>308</v>
      </c>
      <c r="B739">
        <v>91</v>
      </c>
      <c r="C739">
        <v>64505912</v>
      </c>
      <c r="D739" t="s">
        <v>1024</v>
      </c>
      <c r="E739" t="s">
        <v>1414</v>
      </c>
      <c r="F739" t="s">
        <v>12</v>
      </c>
      <c r="G739">
        <v>48000000</v>
      </c>
      <c r="H739">
        <v>2008</v>
      </c>
      <c r="I739">
        <v>5</v>
      </c>
    </row>
    <row r="740" spans="1:9" x14ac:dyDescent="0.25">
      <c r="A740" t="s">
        <v>597</v>
      </c>
      <c r="B740">
        <v>146</v>
      </c>
      <c r="C740">
        <v>77862546</v>
      </c>
      <c r="D740" t="s">
        <v>149</v>
      </c>
      <c r="E740" t="s">
        <v>1415</v>
      </c>
      <c r="F740" t="s">
        <v>12</v>
      </c>
      <c r="G740">
        <v>70000000</v>
      </c>
      <c r="H740">
        <v>2004</v>
      </c>
      <c r="I740">
        <v>7.7</v>
      </c>
    </row>
    <row r="741" spans="1:9" x14ac:dyDescent="0.25">
      <c r="A741" t="s">
        <v>1416</v>
      </c>
      <c r="B741">
        <v>98</v>
      </c>
      <c r="C741">
        <v>61112916</v>
      </c>
      <c r="D741" t="s">
        <v>171</v>
      </c>
      <c r="E741" t="s">
        <v>1417</v>
      </c>
      <c r="F741" t="s">
        <v>12</v>
      </c>
      <c r="G741">
        <v>50000000</v>
      </c>
      <c r="H741">
        <v>2006</v>
      </c>
      <c r="I741">
        <v>4.4000000000000004</v>
      </c>
    </row>
    <row r="742" spans="1:9" x14ac:dyDescent="0.25">
      <c r="A742" t="s">
        <v>883</v>
      </c>
      <c r="B742">
        <v>101</v>
      </c>
      <c r="C742">
        <v>88200225</v>
      </c>
      <c r="D742" t="s">
        <v>340</v>
      </c>
      <c r="E742" t="s">
        <v>1418</v>
      </c>
      <c r="F742" t="s">
        <v>12</v>
      </c>
      <c r="G742">
        <v>60000000</v>
      </c>
      <c r="H742">
        <v>2004</v>
      </c>
      <c r="I742">
        <v>6.1</v>
      </c>
    </row>
    <row r="743" spans="1:9" x14ac:dyDescent="0.25">
      <c r="A743" t="s">
        <v>1419</v>
      </c>
      <c r="B743">
        <v>94</v>
      </c>
      <c r="C743">
        <v>60573641</v>
      </c>
      <c r="D743" t="s">
        <v>1056</v>
      </c>
      <c r="E743" t="s">
        <v>1420</v>
      </c>
      <c r="F743" t="s">
        <v>12</v>
      </c>
      <c r="G743">
        <v>60000000</v>
      </c>
      <c r="H743">
        <v>1996</v>
      </c>
      <c r="I743">
        <v>5.4</v>
      </c>
    </row>
    <row r="744" spans="1:9" x14ac:dyDescent="0.25">
      <c r="A744" t="s">
        <v>124</v>
      </c>
      <c r="B744">
        <v>132</v>
      </c>
      <c r="C744">
        <v>59035104</v>
      </c>
      <c r="D744" t="s">
        <v>1421</v>
      </c>
      <c r="E744" t="s">
        <v>1422</v>
      </c>
      <c r="F744" t="s">
        <v>12</v>
      </c>
      <c r="G744">
        <v>66000000</v>
      </c>
      <c r="H744">
        <v>2004</v>
      </c>
      <c r="I744">
        <v>6.8</v>
      </c>
    </row>
    <row r="745" spans="1:9" x14ac:dyDescent="0.25">
      <c r="A745" t="s">
        <v>1423</v>
      </c>
      <c r="B745">
        <v>115</v>
      </c>
      <c r="C745">
        <v>56702901</v>
      </c>
      <c r="D745" t="s">
        <v>1184</v>
      </c>
      <c r="E745" t="s">
        <v>1424</v>
      </c>
      <c r="F745" t="s">
        <v>12</v>
      </c>
      <c r="G745">
        <v>60000000</v>
      </c>
      <c r="H745">
        <v>1998</v>
      </c>
      <c r="I745">
        <v>6.5</v>
      </c>
    </row>
    <row r="746" spans="1:9" x14ac:dyDescent="0.25">
      <c r="A746" t="s">
        <v>1425</v>
      </c>
      <c r="B746">
        <v>92</v>
      </c>
      <c r="C746">
        <v>55994557</v>
      </c>
      <c r="D746" t="s">
        <v>93</v>
      </c>
      <c r="E746" t="s">
        <v>1426</v>
      </c>
      <c r="F746" t="s">
        <v>12</v>
      </c>
      <c r="G746">
        <v>60000000</v>
      </c>
      <c r="H746">
        <v>2012</v>
      </c>
      <c r="I746">
        <v>7</v>
      </c>
    </row>
    <row r="747" spans="1:9" x14ac:dyDescent="0.25">
      <c r="A747" t="s">
        <v>1223</v>
      </c>
      <c r="B747">
        <v>124</v>
      </c>
      <c r="C747">
        <v>54910560</v>
      </c>
      <c r="D747" t="s">
        <v>1158</v>
      </c>
      <c r="E747" t="s">
        <v>1427</v>
      </c>
      <c r="F747" t="s">
        <v>12</v>
      </c>
      <c r="G747">
        <v>60000000</v>
      </c>
      <c r="H747">
        <v>1997</v>
      </c>
      <c r="I747">
        <v>6.3</v>
      </c>
    </row>
    <row r="748" spans="1:9" x14ac:dyDescent="0.25">
      <c r="A748" t="s">
        <v>459</v>
      </c>
      <c r="B748">
        <v>119</v>
      </c>
      <c r="C748">
        <v>53789313</v>
      </c>
      <c r="D748" t="s">
        <v>566</v>
      </c>
      <c r="E748" t="s">
        <v>1428</v>
      </c>
      <c r="F748" t="s">
        <v>12</v>
      </c>
      <c r="G748">
        <v>60000000</v>
      </c>
      <c r="H748">
        <v>2003</v>
      </c>
      <c r="I748">
        <v>6.3</v>
      </c>
    </row>
    <row r="749" spans="1:9" x14ac:dyDescent="0.25">
      <c r="A749" t="s">
        <v>1429</v>
      </c>
      <c r="B749">
        <v>124</v>
      </c>
      <c r="C749">
        <v>51045801</v>
      </c>
      <c r="D749" t="s">
        <v>73</v>
      </c>
      <c r="E749" t="s">
        <v>1430</v>
      </c>
      <c r="F749" t="s">
        <v>12</v>
      </c>
      <c r="G749">
        <v>60000000</v>
      </c>
      <c r="H749">
        <v>1996</v>
      </c>
      <c r="I749">
        <v>6.1</v>
      </c>
    </row>
    <row r="750" spans="1:9" x14ac:dyDescent="0.25">
      <c r="A750" t="s">
        <v>1431</v>
      </c>
      <c r="B750">
        <v>93</v>
      </c>
      <c r="C750">
        <v>50818750</v>
      </c>
      <c r="D750" t="s">
        <v>93</v>
      </c>
      <c r="E750" t="s">
        <v>1432</v>
      </c>
      <c r="F750" t="s">
        <v>12</v>
      </c>
      <c r="G750">
        <v>60000000</v>
      </c>
      <c r="H750">
        <v>2008</v>
      </c>
      <c r="I750">
        <v>6.1</v>
      </c>
    </row>
    <row r="751" spans="1:9" x14ac:dyDescent="0.25">
      <c r="B751">
        <v>22</v>
      </c>
      <c r="D751" t="s">
        <v>580</v>
      </c>
      <c r="E751" t="s">
        <v>1433</v>
      </c>
      <c r="F751" t="s">
        <v>12</v>
      </c>
      <c r="I751">
        <v>7.3</v>
      </c>
    </row>
    <row r="752" spans="1:9" x14ac:dyDescent="0.25">
      <c r="A752" t="s">
        <v>1434</v>
      </c>
      <c r="B752">
        <v>98</v>
      </c>
      <c r="C752">
        <v>50189179</v>
      </c>
      <c r="D752" t="s">
        <v>661</v>
      </c>
      <c r="E752" t="s">
        <v>1435</v>
      </c>
      <c r="F752" t="s">
        <v>12</v>
      </c>
      <c r="G752">
        <v>60000000</v>
      </c>
      <c r="H752">
        <v>2002</v>
      </c>
      <c r="I752">
        <v>5.3</v>
      </c>
    </row>
    <row r="753" spans="1:9" x14ac:dyDescent="0.25">
      <c r="A753" t="s">
        <v>1436</v>
      </c>
      <c r="B753">
        <v>92</v>
      </c>
      <c r="C753">
        <v>50024083</v>
      </c>
      <c r="D753" t="s">
        <v>20</v>
      </c>
      <c r="E753" t="s">
        <v>1437</v>
      </c>
      <c r="F753" t="s">
        <v>12</v>
      </c>
      <c r="G753">
        <v>60000000</v>
      </c>
      <c r="H753">
        <v>1995</v>
      </c>
      <c r="I753">
        <v>5.4</v>
      </c>
    </row>
    <row r="754" spans="1:9" x14ac:dyDescent="0.25">
      <c r="A754" t="s">
        <v>287</v>
      </c>
      <c r="B754">
        <v>105</v>
      </c>
      <c r="C754">
        <v>50549107</v>
      </c>
      <c r="D754" t="s">
        <v>311</v>
      </c>
      <c r="E754" t="s">
        <v>1438</v>
      </c>
      <c r="F754" t="s">
        <v>12</v>
      </c>
      <c r="G754">
        <v>60000000</v>
      </c>
      <c r="H754">
        <v>2014</v>
      </c>
      <c r="I754">
        <v>6.2</v>
      </c>
    </row>
    <row r="755" spans="1:9" x14ac:dyDescent="0.25">
      <c r="A755" t="s">
        <v>1439</v>
      </c>
      <c r="B755">
        <v>124</v>
      </c>
      <c r="C755">
        <v>56443482</v>
      </c>
      <c r="D755" t="s">
        <v>1440</v>
      </c>
      <c r="E755" t="s">
        <v>1441</v>
      </c>
      <c r="F755" t="s">
        <v>12</v>
      </c>
      <c r="G755">
        <v>60000000</v>
      </c>
      <c r="H755">
        <v>2015</v>
      </c>
      <c r="I755">
        <v>6.6</v>
      </c>
    </row>
    <row r="756" spans="1:9" x14ac:dyDescent="0.25">
      <c r="A756" t="s">
        <v>1442</v>
      </c>
      <c r="B756">
        <v>99</v>
      </c>
      <c r="C756">
        <v>62401264</v>
      </c>
      <c r="D756" t="s">
        <v>149</v>
      </c>
      <c r="E756" t="s">
        <v>1443</v>
      </c>
      <c r="F756" t="s">
        <v>12</v>
      </c>
      <c r="G756">
        <v>60000000</v>
      </c>
      <c r="H756">
        <v>2016</v>
      </c>
      <c r="I756">
        <v>5.9</v>
      </c>
    </row>
    <row r="757" spans="1:9" x14ac:dyDescent="0.25">
      <c r="A757" t="s">
        <v>1444</v>
      </c>
      <c r="B757">
        <v>116</v>
      </c>
      <c r="C757">
        <v>47748610</v>
      </c>
      <c r="D757" t="s">
        <v>1445</v>
      </c>
      <c r="E757" t="s">
        <v>1446</v>
      </c>
      <c r="F757" t="s">
        <v>12</v>
      </c>
      <c r="G757">
        <v>75000000</v>
      </c>
      <c r="H757">
        <v>1997</v>
      </c>
      <c r="I757">
        <v>6.3</v>
      </c>
    </row>
    <row r="758" spans="1:9" x14ac:dyDescent="0.25">
      <c r="A758" t="s">
        <v>1071</v>
      </c>
      <c r="B758">
        <v>124</v>
      </c>
      <c r="C758">
        <v>46975183</v>
      </c>
      <c r="D758" t="s">
        <v>380</v>
      </c>
      <c r="E758" t="s">
        <v>1447</v>
      </c>
      <c r="F758" t="s">
        <v>12</v>
      </c>
      <c r="G758">
        <v>61000000</v>
      </c>
      <c r="H758">
        <v>2007</v>
      </c>
      <c r="I758">
        <v>7.2</v>
      </c>
    </row>
    <row r="759" spans="1:9" x14ac:dyDescent="0.25">
      <c r="A759" t="s">
        <v>1448</v>
      </c>
      <c r="B759">
        <v>96</v>
      </c>
      <c r="C759">
        <v>50807639</v>
      </c>
      <c r="D759" t="s">
        <v>93</v>
      </c>
      <c r="E759" t="s">
        <v>1449</v>
      </c>
      <c r="F759" t="s">
        <v>12</v>
      </c>
      <c r="G759">
        <v>60000000</v>
      </c>
      <c r="H759">
        <v>2014</v>
      </c>
      <c r="I759">
        <v>6.8</v>
      </c>
    </row>
    <row r="760" spans="1:9" x14ac:dyDescent="0.25">
      <c r="A760" t="s">
        <v>1450</v>
      </c>
      <c r="B760">
        <v>104</v>
      </c>
      <c r="C760">
        <v>46611204</v>
      </c>
      <c r="D760" t="s">
        <v>865</v>
      </c>
      <c r="E760" t="s">
        <v>1451</v>
      </c>
      <c r="F760" t="s">
        <v>12</v>
      </c>
      <c r="G760">
        <v>48000000</v>
      </c>
      <c r="H760">
        <v>1998</v>
      </c>
      <c r="I760">
        <v>6.1</v>
      </c>
    </row>
    <row r="761" spans="1:9" x14ac:dyDescent="0.25">
      <c r="A761" t="s">
        <v>731</v>
      </c>
      <c r="B761">
        <v>100</v>
      </c>
      <c r="C761">
        <v>257756197</v>
      </c>
      <c r="D761" t="s">
        <v>349</v>
      </c>
      <c r="E761" t="s">
        <v>1452</v>
      </c>
      <c r="F761" t="s">
        <v>12</v>
      </c>
      <c r="G761">
        <v>60000000</v>
      </c>
      <c r="H761">
        <v>2014</v>
      </c>
      <c r="I761">
        <v>7.8</v>
      </c>
    </row>
    <row r="762" spans="1:9" x14ac:dyDescent="0.25">
      <c r="A762" t="s">
        <v>1453</v>
      </c>
      <c r="B762">
        <v>115</v>
      </c>
      <c r="C762">
        <v>48472213</v>
      </c>
      <c r="D762" t="s">
        <v>602</v>
      </c>
      <c r="E762" t="s">
        <v>1454</v>
      </c>
      <c r="F762" t="s">
        <v>12</v>
      </c>
      <c r="G762">
        <v>45000000</v>
      </c>
      <c r="H762">
        <v>2005</v>
      </c>
      <c r="I762">
        <v>5</v>
      </c>
    </row>
    <row r="763" spans="1:9" x14ac:dyDescent="0.25">
      <c r="A763" t="s">
        <v>1256</v>
      </c>
      <c r="B763">
        <v>101</v>
      </c>
      <c r="C763">
        <v>43060566</v>
      </c>
      <c r="D763" t="s">
        <v>90</v>
      </c>
      <c r="E763" t="s">
        <v>1455</v>
      </c>
      <c r="F763" t="s">
        <v>12</v>
      </c>
      <c r="G763">
        <v>60000000</v>
      </c>
      <c r="H763">
        <v>2002</v>
      </c>
      <c r="I763">
        <v>6.2</v>
      </c>
    </row>
    <row r="764" spans="1:9" x14ac:dyDescent="0.25">
      <c r="A764" t="s">
        <v>1456</v>
      </c>
      <c r="B764">
        <v>113</v>
      </c>
      <c r="C764">
        <v>45996718</v>
      </c>
      <c r="D764" t="s">
        <v>149</v>
      </c>
      <c r="E764" t="s">
        <v>1457</v>
      </c>
      <c r="F764" t="s">
        <v>12</v>
      </c>
      <c r="G764">
        <v>60000000</v>
      </c>
      <c r="H764">
        <v>2013</v>
      </c>
      <c r="I764">
        <v>6.7</v>
      </c>
    </row>
    <row r="765" spans="1:9" x14ac:dyDescent="0.25">
      <c r="A765" t="s">
        <v>1458</v>
      </c>
      <c r="B765">
        <v>100</v>
      </c>
      <c r="C765">
        <v>43337279</v>
      </c>
      <c r="D765" t="s">
        <v>1459</v>
      </c>
      <c r="E765" t="s">
        <v>1460</v>
      </c>
      <c r="F765" t="s">
        <v>12</v>
      </c>
      <c r="G765">
        <v>60000000</v>
      </c>
      <c r="H765">
        <v>2009</v>
      </c>
      <c r="I765">
        <v>4.9000000000000004</v>
      </c>
    </row>
    <row r="766" spans="1:9" x14ac:dyDescent="0.25">
      <c r="A766" t="s">
        <v>1285</v>
      </c>
      <c r="B766">
        <v>134</v>
      </c>
      <c r="C766">
        <v>37479778</v>
      </c>
      <c r="D766" t="s">
        <v>1461</v>
      </c>
      <c r="E766" t="s">
        <v>1462</v>
      </c>
      <c r="F766" t="s">
        <v>12</v>
      </c>
      <c r="G766">
        <v>60000000</v>
      </c>
      <c r="H766">
        <v>2009</v>
      </c>
      <c r="I766">
        <v>7.4</v>
      </c>
    </row>
    <row r="767" spans="1:9" x14ac:dyDescent="0.25">
      <c r="A767" t="s">
        <v>1463</v>
      </c>
      <c r="B767">
        <v>127</v>
      </c>
      <c r="C767">
        <v>36965395</v>
      </c>
      <c r="D767" t="s">
        <v>747</v>
      </c>
      <c r="E767" t="s">
        <v>1464</v>
      </c>
      <c r="F767" t="s">
        <v>12</v>
      </c>
      <c r="H767">
        <v>2009</v>
      </c>
      <c r="I767">
        <v>7.1</v>
      </c>
    </row>
    <row r="768" spans="1:9" x14ac:dyDescent="0.25">
      <c r="A768" t="s">
        <v>452</v>
      </c>
      <c r="B768">
        <v>125</v>
      </c>
      <c r="C768">
        <v>40559930</v>
      </c>
      <c r="D768" t="s">
        <v>1465</v>
      </c>
      <c r="E768" t="s">
        <v>1466</v>
      </c>
      <c r="F768" t="s">
        <v>12</v>
      </c>
      <c r="G768">
        <v>60000000</v>
      </c>
      <c r="H768">
        <v>2009</v>
      </c>
      <c r="I768">
        <v>6.2</v>
      </c>
    </row>
    <row r="769" spans="1:9" x14ac:dyDescent="0.25">
      <c r="A769" t="s">
        <v>1467</v>
      </c>
      <c r="B769">
        <v>94</v>
      </c>
      <c r="C769">
        <v>36830057</v>
      </c>
      <c r="D769" t="s">
        <v>922</v>
      </c>
      <c r="E769" t="s">
        <v>1468</v>
      </c>
      <c r="F769" t="s">
        <v>12</v>
      </c>
      <c r="G769">
        <v>65000000</v>
      </c>
      <c r="H769">
        <v>1999</v>
      </c>
      <c r="I769">
        <v>4.9000000000000004</v>
      </c>
    </row>
    <row r="770" spans="1:9" x14ac:dyDescent="0.25">
      <c r="A770" t="s">
        <v>1157</v>
      </c>
      <c r="B770">
        <v>107</v>
      </c>
      <c r="C770">
        <v>36279230</v>
      </c>
      <c r="D770" t="s">
        <v>112</v>
      </c>
      <c r="E770" t="s">
        <v>1469</v>
      </c>
      <c r="F770" t="s">
        <v>12</v>
      </c>
      <c r="G770">
        <v>60000000</v>
      </c>
      <c r="H770">
        <v>2006</v>
      </c>
      <c r="I770">
        <v>6.1</v>
      </c>
    </row>
    <row r="771" spans="1:9" x14ac:dyDescent="0.25">
      <c r="A771" t="s">
        <v>1470</v>
      </c>
      <c r="B771">
        <v>91</v>
      </c>
      <c r="C771">
        <v>42194060</v>
      </c>
      <c r="D771" t="s">
        <v>208</v>
      </c>
      <c r="E771" t="s">
        <v>1471</v>
      </c>
      <c r="F771" t="s">
        <v>12</v>
      </c>
      <c r="G771">
        <v>70000000</v>
      </c>
      <c r="H771">
        <v>2009</v>
      </c>
      <c r="I771">
        <v>6.1</v>
      </c>
    </row>
    <row r="772" spans="1:9" x14ac:dyDescent="0.25">
      <c r="A772" t="s">
        <v>1472</v>
      </c>
      <c r="B772">
        <v>116</v>
      </c>
      <c r="C772">
        <v>43119879</v>
      </c>
      <c r="D772" t="s">
        <v>78</v>
      </c>
      <c r="E772" t="s">
        <v>1473</v>
      </c>
      <c r="F772" t="s">
        <v>12</v>
      </c>
      <c r="G772">
        <v>60000000</v>
      </c>
      <c r="H772">
        <v>2002</v>
      </c>
      <c r="I772">
        <v>6.4</v>
      </c>
    </row>
    <row r="773" spans="1:9" x14ac:dyDescent="0.25">
      <c r="A773" t="s">
        <v>1474</v>
      </c>
      <c r="B773">
        <v>100</v>
      </c>
      <c r="C773">
        <v>35096190</v>
      </c>
      <c r="D773" t="s">
        <v>1475</v>
      </c>
      <c r="E773" t="s">
        <v>1476</v>
      </c>
      <c r="F773" t="s">
        <v>12</v>
      </c>
      <c r="G773">
        <v>60000000</v>
      </c>
      <c r="H773">
        <v>2003</v>
      </c>
      <c r="I773">
        <v>6.3</v>
      </c>
    </row>
    <row r="774" spans="1:9" x14ac:dyDescent="0.25">
      <c r="A774" t="s">
        <v>1477</v>
      </c>
      <c r="B774">
        <v>111</v>
      </c>
      <c r="C774">
        <v>35754555</v>
      </c>
      <c r="D774" t="s">
        <v>1314</v>
      </c>
      <c r="E774" t="s">
        <v>1478</v>
      </c>
      <c r="F774" t="s">
        <v>12</v>
      </c>
      <c r="H774">
        <v>2012</v>
      </c>
      <c r="I774">
        <v>6.8</v>
      </c>
    </row>
    <row r="775" spans="1:9" x14ac:dyDescent="0.25">
      <c r="A775" t="s">
        <v>105</v>
      </c>
      <c r="B775">
        <v>117</v>
      </c>
      <c r="C775">
        <v>43290977</v>
      </c>
      <c r="D775" t="s">
        <v>747</v>
      </c>
      <c r="E775" t="s">
        <v>1479</v>
      </c>
      <c r="F775" t="s">
        <v>12</v>
      </c>
      <c r="G775">
        <v>80000000</v>
      </c>
      <c r="H775">
        <v>2010</v>
      </c>
      <c r="I775">
        <v>6.6</v>
      </c>
    </row>
    <row r="776" spans="1:9" x14ac:dyDescent="0.25">
      <c r="A776" t="s">
        <v>628</v>
      </c>
      <c r="B776">
        <v>110</v>
      </c>
      <c r="C776">
        <v>33927476</v>
      </c>
      <c r="D776" t="s">
        <v>1480</v>
      </c>
      <c r="E776" t="s">
        <v>1481</v>
      </c>
      <c r="F776" t="s">
        <v>12</v>
      </c>
      <c r="G776">
        <v>40000000</v>
      </c>
      <c r="H776">
        <v>1997</v>
      </c>
      <c r="I776">
        <v>5.7</v>
      </c>
    </row>
    <row r="777" spans="1:9" x14ac:dyDescent="0.25">
      <c r="A777" t="s">
        <v>1458</v>
      </c>
      <c r="B777">
        <v>96</v>
      </c>
      <c r="C777">
        <v>32122249</v>
      </c>
      <c r="D777" t="s">
        <v>340</v>
      </c>
      <c r="E777" t="s">
        <v>1482</v>
      </c>
      <c r="F777" t="s">
        <v>12</v>
      </c>
      <c r="G777">
        <v>60000000</v>
      </c>
      <c r="H777">
        <v>2002</v>
      </c>
      <c r="I777">
        <v>5.9</v>
      </c>
    </row>
    <row r="778" spans="1:9" x14ac:dyDescent="0.25">
      <c r="A778" t="s">
        <v>1429</v>
      </c>
      <c r="B778">
        <v>101</v>
      </c>
      <c r="C778">
        <v>40076438</v>
      </c>
      <c r="D778" t="s">
        <v>380</v>
      </c>
      <c r="E778" t="s">
        <v>1483</v>
      </c>
      <c r="F778" t="s">
        <v>12</v>
      </c>
      <c r="G778">
        <v>60000000</v>
      </c>
      <c r="H778">
        <v>2008</v>
      </c>
      <c r="I778">
        <v>6</v>
      </c>
    </row>
    <row r="779" spans="1:9" x14ac:dyDescent="0.25">
      <c r="A779" t="s">
        <v>1484</v>
      </c>
      <c r="B779">
        <v>111</v>
      </c>
      <c r="C779">
        <v>32940507</v>
      </c>
      <c r="D779" t="s">
        <v>149</v>
      </c>
      <c r="E779" t="s">
        <v>1485</v>
      </c>
      <c r="F779" t="s">
        <v>12</v>
      </c>
      <c r="G779">
        <v>60000000</v>
      </c>
      <c r="H779">
        <v>1998</v>
      </c>
      <c r="I779">
        <v>6.1</v>
      </c>
    </row>
    <row r="780" spans="1:9" x14ac:dyDescent="0.25">
      <c r="A780" t="s">
        <v>317</v>
      </c>
      <c r="B780">
        <v>117</v>
      </c>
      <c r="C780">
        <v>31670931</v>
      </c>
      <c r="D780" t="s">
        <v>1486</v>
      </c>
      <c r="E780" t="s">
        <v>1487</v>
      </c>
      <c r="F780" t="s">
        <v>12</v>
      </c>
      <c r="G780">
        <v>60000000</v>
      </c>
      <c r="H780">
        <v>2009</v>
      </c>
      <c r="I780">
        <v>6.7</v>
      </c>
    </row>
    <row r="781" spans="1:9" x14ac:dyDescent="0.25">
      <c r="A781" t="s">
        <v>1396</v>
      </c>
      <c r="B781">
        <v>126</v>
      </c>
      <c r="C781">
        <v>30695227</v>
      </c>
      <c r="D781" t="s">
        <v>1488</v>
      </c>
      <c r="E781" t="s">
        <v>1489</v>
      </c>
      <c r="F781" t="s">
        <v>12</v>
      </c>
      <c r="G781">
        <v>60000000</v>
      </c>
      <c r="H781">
        <v>2000</v>
      </c>
      <c r="I781">
        <v>6.7</v>
      </c>
    </row>
    <row r="782" spans="1:9" x14ac:dyDescent="0.25">
      <c r="A782" t="s">
        <v>1162</v>
      </c>
      <c r="B782">
        <v>152</v>
      </c>
      <c r="C782">
        <v>32522352</v>
      </c>
      <c r="D782" t="s">
        <v>1490</v>
      </c>
      <c r="E782" t="s">
        <v>1491</v>
      </c>
      <c r="F782" t="s">
        <v>12</v>
      </c>
      <c r="G782">
        <v>60000000</v>
      </c>
      <c r="H782">
        <v>2000</v>
      </c>
      <c r="I782">
        <v>7.9</v>
      </c>
    </row>
    <row r="783" spans="1:9" x14ac:dyDescent="0.25">
      <c r="A783" t="s">
        <v>1359</v>
      </c>
      <c r="B783">
        <v>86</v>
      </c>
      <c r="C783">
        <v>28424210</v>
      </c>
      <c r="D783" t="s">
        <v>266</v>
      </c>
      <c r="E783" t="s">
        <v>1492</v>
      </c>
      <c r="F783" t="s">
        <v>12</v>
      </c>
      <c r="H783">
        <v>2006</v>
      </c>
      <c r="I783">
        <v>5</v>
      </c>
    </row>
    <row r="784" spans="1:9" x14ac:dyDescent="0.25">
      <c r="A784" t="s">
        <v>324</v>
      </c>
      <c r="B784">
        <v>101</v>
      </c>
      <c r="C784">
        <v>26082914</v>
      </c>
      <c r="D784" t="s">
        <v>1158</v>
      </c>
      <c r="E784" t="s">
        <v>1493</v>
      </c>
      <c r="F784" t="s">
        <v>12</v>
      </c>
      <c r="G784">
        <v>87000000</v>
      </c>
      <c r="H784">
        <v>2005</v>
      </c>
      <c r="I784">
        <v>4.3</v>
      </c>
    </row>
    <row r="785" spans="1:9" x14ac:dyDescent="0.25">
      <c r="A785" t="s">
        <v>1494</v>
      </c>
      <c r="B785">
        <v>87</v>
      </c>
      <c r="C785">
        <v>29136626</v>
      </c>
      <c r="D785" t="s">
        <v>1495</v>
      </c>
      <c r="E785" t="s">
        <v>1496</v>
      </c>
      <c r="F785" t="s">
        <v>12</v>
      </c>
      <c r="G785">
        <v>60000000</v>
      </c>
      <c r="H785">
        <v>2011</v>
      </c>
      <c r="I785">
        <v>5.7</v>
      </c>
    </row>
    <row r="786" spans="1:9" x14ac:dyDescent="0.25">
      <c r="A786" t="s">
        <v>1497</v>
      </c>
      <c r="B786">
        <v>85</v>
      </c>
      <c r="C786">
        <v>26288320</v>
      </c>
      <c r="D786" t="s">
        <v>1498</v>
      </c>
      <c r="E786" t="s">
        <v>1499</v>
      </c>
      <c r="F786" t="s">
        <v>12</v>
      </c>
      <c r="G786">
        <v>60000000</v>
      </c>
      <c r="H786">
        <v>2003</v>
      </c>
      <c r="I786">
        <v>6.7</v>
      </c>
    </row>
    <row r="787" spans="1:9" x14ac:dyDescent="0.25">
      <c r="A787" t="s">
        <v>811</v>
      </c>
      <c r="B787">
        <v>130</v>
      </c>
      <c r="C787">
        <v>26616590</v>
      </c>
      <c r="D787" t="s">
        <v>1500</v>
      </c>
      <c r="E787" t="s">
        <v>1501</v>
      </c>
      <c r="F787" t="s">
        <v>12</v>
      </c>
      <c r="G787">
        <v>60000000</v>
      </c>
      <c r="H787">
        <v>1997</v>
      </c>
      <c r="I787">
        <v>6.7</v>
      </c>
    </row>
    <row r="788" spans="1:9" x14ac:dyDescent="0.25">
      <c r="A788" t="s">
        <v>170</v>
      </c>
      <c r="B788">
        <v>104</v>
      </c>
      <c r="C788">
        <v>30063805</v>
      </c>
      <c r="D788" t="s">
        <v>1502</v>
      </c>
      <c r="E788" t="s">
        <v>1503</v>
      </c>
      <c r="F788" t="s">
        <v>12</v>
      </c>
      <c r="G788">
        <v>60000000</v>
      </c>
      <c r="H788">
        <v>2002</v>
      </c>
      <c r="I788">
        <v>6.1</v>
      </c>
    </row>
    <row r="789" spans="1:9" x14ac:dyDescent="0.25">
      <c r="A789" t="s">
        <v>783</v>
      </c>
      <c r="B789">
        <v>121</v>
      </c>
      <c r="C789">
        <v>22518325</v>
      </c>
      <c r="D789" t="s">
        <v>747</v>
      </c>
      <c r="E789" t="s">
        <v>1504</v>
      </c>
      <c r="F789" t="s">
        <v>12</v>
      </c>
      <c r="G789">
        <v>50000000</v>
      </c>
      <c r="H789">
        <v>2006</v>
      </c>
      <c r="I789">
        <v>5.6</v>
      </c>
    </row>
    <row r="790" spans="1:9" x14ac:dyDescent="0.25">
      <c r="A790" t="s">
        <v>1505</v>
      </c>
      <c r="B790">
        <v>140</v>
      </c>
      <c r="C790">
        <v>13082288</v>
      </c>
      <c r="D790" t="s">
        <v>1506</v>
      </c>
      <c r="E790" t="s">
        <v>1507</v>
      </c>
      <c r="F790" t="s">
        <v>12</v>
      </c>
      <c r="G790">
        <v>60000000</v>
      </c>
      <c r="H790">
        <v>2006</v>
      </c>
      <c r="I790">
        <v>6.6</v>
      </c>
    </row>
    <row r="791" spans="1:9" x14ac:dyDescent="0.25">
      <c r="A791" t="s">
        <v>1508</v>
      </c>
      <c r="B791">
        <v>131</v>
      </c>
      <c r="C791">
        <v>18208078</v>
      </c>
      <c r="D791" t="s">
        <v>311</v>
      </c>
      <c r="E791" t="s">
        <v>1509</v>
      </c>
      <c r="F791" t="s">
        <v>12</v>
      </c>
      <c r="G791">
        <v>60000000</v>
      </c>
      <c r="H791">
        <v>2001</v>
      </c>
      <c r="I791">
        <v>6.9</v>
      </c>
    </row>
    <row r="792" spans="1:9" x14ac:dyDescent="0.25">
      <c r="A792" t="s">
        <v>1510</v>
      </c>
      <c r="B792">
        <v>91</v>
      </c>
      <c r="C792">
        <v>14218868</v>
      </c>
      <c r="D792" t="s">
        <v>1500</v>
      </c>
      <c r="E792" t="s">
        <v>1511</v>
      </c>
      <c r="F792" t="s">
        <v>12</v>
      </c>
      <c r="G792">
        <v>65000000</v>
      </c>
      <c r="H792">
        <v>2000</v>
      </c>
      <c r="I792">
        <v>4.8</v>
      </c>
    </row>
    <row r="793" spans="1:9" x14ac:dyDescent="0.25">
      <c r="A793" t="s">
        <v>1512</v>
      </c>
      <c r="B793">
        <v>118</v>
      </c>
      <c r="C793">
        <v>22451</v>
      </c>
      <c r="D793" t="s">
        <v>1513</v>
      </c>
      <c r="E793" t="s">
        <v>1514</v>
      </c>
      <c r="F793" t="s">
        <v>12</v>
      </c>
      <c r="G793">
        <v>60000000</v>
      </c>
      <c r="H793">
        <v>2014</v>
      </c>
      <c r="I793">
        <v>6.2</v>
      </c>
    </row>
    <row r="794" spans="1:9" x14ac:dyDescent="0.25">
      <c r="A794" t="s">
        <v>1515</v>
      </c>
      <c r="B794">
        <v>130</v>
      </c>
      <c r="C794">
        <v>31165421</v>
      </c>
      <c r="D794" t="s">
        <v>1516</v>
      </c>
      <c r="E794" t="s">
        <v>1517</v>
      </c>
      <c r="F794" t="s">
        <v>12</v>
      </c>
      <c r="G794">
        <v>60000000</v>
      </c>
      <c r="H794">
        <v>2013</v>
      </c>
      <c r="I794">
        <v>6</v>
      </c>
    </row>
    <row r="795" spans="1:9" x14ac:dyDescent="0.25">
      <c r="A795" t="s">
        <v>1416</v>
      </c>
      <c r="B795">
        <v>90</v>
      </c>
      <c r="C795">
        <v>11802056</v>
      </c>
      <c r="D795" t="s">
        <v>1518</v>
      </c>
      <c r="E795" t="s">
        <v>1519</v>
      </c>
      <c r="F795" t="s">
        <v>12</v>
      </c>
      <c r="G795">
        <v>60000000</v>
      </c>
      <c r="H795">
        <v>2008</v>
      </c>
      <c r="I795">
        <v>4.9000000000000004</v>
      </c>
    </row>
    <row r="796" spans="1:9" x14ac:dyDescent="0.25">
      <c r="A796" t="s">
        <v>1520</v>
      </c>
      <c r="B796">
        <v>103</v>
      </c>
      <c r="C796">
        <v>25472967</v>
      </c>
      <c r="D796" t="s">
        <v>1521</v>
      </c>
      <c r="E796" t="s">
        <v>1522</v>
      </c>
      <c r="F796" t="s">
        <v>12</v>
      </c>
      <c r="G796">
        <v>30000000</v>
      </c>
      <c r="H796">
        <v>2005</v>
      </c>
      <c r="I796">
        <v>5.6</v>
      </c>
    </row>
    <row r="797" spans="1:9" x14ac:dyDescent="0.25">
      <c r="A797" t="s">
        <v>284</v>
      </c>
      <c r="B797">
        <v>122</v>
      </c>
      <c r="C797">
        <v>22362500</v>
      </c>
      <c r="D797" t="s">
        <v>877</v>
      </c>
      <c r="E797" t="s">
        <v>1523</v>
      </c>
      <c r="F797" t="s">
        <v>12</v>
      </c>
      <c r="G797">
        <v>55000000</v>
      </c>
      <c r="H797">
        <v>1999</v>
      </c>
      <c r="I797">
        <v>6.1</v>
      </c>
    </row>
    <row r="798" spans="1:9" x14ac:dyDescent="0.25">
      <c r="A798" t="s">
        <v>1524</v>
      </c>
      <c r="B798">
        <v>106</v>
      </c>
      <c r="C798">
        <v>17281832</v>
      </c>
      <c r="D798" t="s">
        <v>69</v>
      </c>
      <c r="E798" t="s">
        <v>1525</v>
      </c>
      <c r="F798" t="s">
        <v>12</v>
      </c>
      <c r="G798">
        <v>60000000</v>
      </c>
      <c r="H798">
        <v>2008</v>
      </c>
      <c r="I798">
        <v>6.1</v>
      </c>
    </row>
    <row r="799" spans="1:9" x14ac:dyDescent="0.25">
      <c r="A799" t="s">
        <v>1326</v>
      </c>
      <c r="B799">
        <v>103</v>
      </c>
      <c r="C799">
        <v>19781879</v>
      </c>
      <c r="D799" t="s">
        <v>1040</v>
      </c>
      <c r="E799" t="s">
        <v>1526</v>
      </c>
      <c r="F799" t="s">
        <v>12</v>
      </c>
      <c r="G799">
        <v>60000000</v>
      </c>
      <c r="H799">
        <v>2008</v>
      </c>
      <c r="I799">
        <v>4.8</v>
      </c>
    </row>
    <row r="800" spans="1:9" x14ac:dyDescent="0.25">
      <c r="A800" t="s">
        <v>1527</v>
      </c>
      <c r="B800">
        <v>107</v>
      </c>
      <c r="C800">
        <v>7605668</v>
      </c>
      <c r="D800" t="s">
        <v>1528</v>
      </c>
      <c r="E800" t="s">
        <v>1529</v>
      </c>
      <c r="F800" t="s">
        <v>12</v>
      </c>
      <c r="G800">
        <v>60000000</v>
      </c>
      <c r="H800">
        <v>2015</v>
      </c>
      <c r="I800">
        <v>5.5</v>
      </c>
    </row>
    <row r="801" spans="1:9" x14ac:dyDescent="0.25">
      <c r="A801" t="s">
        <v>1530</v>
      </c>
      <c r="B801">
        <v>156</v>
      </c>
      <c r="C801">
        <v>4535117</v>
      </c>
      <c r="D801" t="s">
        <v>670</v>
      </c>
      <c r="E801" t="s">
        <v>1531</v>
      </c>
      <c r="F801" t="s">
        <v>12</v>
      </c>
      <c r="G801">
        <v>60000000</v>
      </c>
      <c r="H801">
        <v>2007</v>
      </c>
      <c r="I801">
        <v>3.8</v>
      </c>
    </row>
    <row r="802" spans="1:9" x14ac:dyDescent="0.25">
      <c r="A802" t="s">
        <v>105</v>
      </c>
      <c r="B802">
        <v>127</v>
      </c>
      <c r="C802">
        <v>4426297</v>
      </c>
      <c r="D802" t="s">
        <v>415</v>
      </c>
      <c r="E802" t="s">
        <v>1532</v>
      </c>
      <c r="F802" t="s">
        <v>12</v>
      </c>
      <c r="G802">
        <v>35000000</v>
      </c>
      <c r="H802">
        <v>2003</v>
      </c>
      <c r="I802">
        <v>6.5</v>
      </c>
    </row>
    <row r="803" spans="1:9" x14ac:dyDescent="0.25">
      <c r="A803" t="s">
        <v>1533</v>
      </c>
      <c r="B803">
        <v>119</v>
      </c>
      <c r="D803" t="s">
        <v>14</v>
      </c>
      <c r="E803" t="s">
        <v>1534</v>
      </c>
      <c r="F803" t="s">
        <v>12</v>
      </c>
      <c r="G803">
        <v>68005000</v>
      </c>
      <c r="H803">
        <v>2016</v>
      </c>
      <c r="I803">
        <v>6</v>
      </c>
    </row>
    <row r="804" spans="1:9" x14ac:dyDescent="0.25">
      <c r="A804" t="s">
        <v>1535</v>
      </c>
      <c r="B804">
        <v>132</v>
      </c>
      <c r="C804">
        <v>10166502</v>
      </c>
      <c r="D804" t="s">
        <v>504</v>
      </c>
      <c r="E804" t="s">
        <v>1536</v>
      </c>
      <c r="F804" t="s">
        <v>1537</v>
      </c>
      <c r="G804">
        <v>80000000</v>
      </c>
      <c r="H804">
        <v>2005</v>
      </c>
      <c r="I804">
        <v>6.7</v>
      </c>
    </row>
    <row r="805" spans="1:9" x14ac:dyDescent="0.25">
      <c r="A805" t="s">
        <v>1538</v>
      </c>
      <c r="B805">
        <v>108</v>
      </c>
      <c r="C805">
        <v>363024263</v>
      </c>
      <c r="D805" t="s">
        <v>1539</v>
      </c>
      <c r="E805" t="s">
        <v>1540</v>
      </c>
      <c r="F805" t="s">
        <v>12</v>
      </c>
      <c r="G805">
        <v>58000000</v>
      </c>
      <c r="H805">
        <v>2016</v>
      </c>
      <c r="I805">
        <v>8.1</v>
      </c>
    </row>
    <row r="806" spans="1:9" x14ac:dyDescent="0.25">
      <c r="A806" t="s">
        <v>1541</v>
      </c>
      <c r="B806">
        <v>114</v>
      </c>
      <c r="C806">
        <v>12065985</v>
      </c>
      <c r="D806" t="s">
        <v>877</v>
      </c>
      <c r="E806" t="s">
        <v>1542</v>
      </c>
      <c r="F806" t="s">
        <v>12</v>
      </c>
      <c r="G806">
        <v>60000000</v>
      </c>
      <c r="H806">
        <v>1998</v>
      </c>
      <c r="I806">
        <v>4.9000000000000004</v>
      </c>
    </row>
    <row r="807" spans="1:9" x14ac:dyDescent="0.25">
      <c r="A807" t="s">
        <v>1285</v>
      </c>
      <c r="B807">
        <v>133</v>
      </c>
      <c r="C807">
        <v>350123553</v>
      </c>
      <c r="D807" t="s">
        <v>1543</v>
      </c>
      <c r="E807" t="s">
        <v>1544</v>
      </c>
      <c r="F807" t="s">
        <v>12</v>
      </c>
      <c r="G807">
        <v>58800000</v>
      </c>
      <c r="H807">
        <v>2014</v>
      </c>
      <c r="I807">
        <v>7.3</v>
      </c>
    </row>
    <row r="808" spans="1:9" x14ac:dyDescent="0.25">
      <c r="A808" t="s">
        <v>154</v>
      </c>
      <c r="B808">
        <v>103</v>
      </c>
      <c r="C808">
        <v>80021740</v>
      </c>
      <c r="D808" t="s">
        <v>1545</v>
      </c>
      <c r="E808" t="s">
        <v>1546</v>
      </c>
      <c r="F808" t="s">
        <v>12</v>
      </c>
      <c r="G808">
        <v>58000000</v>
      </c>
      <c r="H808">
        <v>2015</v>
      </c>
      <c r="I808">
        <v>6.4</v>
      </c>
    </row>
    <row r="809" spans="1:9" x14ac:dyDescent="0.25">
      <c r="B809">
        <v>22</v>
      </c>
      <c r="D809" t="s">
        <v>171</v>
      </c>
      <c r="E809" t="s">
        <v>1547</v>
      </c>
      <c r="F809" t="s">
        <v>12</v>
      </c>
      <c r="G809">
        <v>3000000</v>
      </c>
      <c r="I809">
        <v>6.6</v>
      </c>
    </row>
    <row r="810" spans="1:9" x14ac:dyDescent="0.25">
      <c r="A810" t="s">
        <v>712</v>
      </c>
      <c r="B810">
        <v>95</v>
      </c>
      <c r="C810">
        <v>48291624</v>
      </c>
      <c r="D810" t="s">
        <v>1264</v>
      </c>
      <c r="E810" t="s">
        <v>1548</v>
      </c>
      <c r="F810" t="s">
        <v>12</v>
      </c>
      <c r="G810">
        <v>58000000</v>
      </c>
      <c r="H810">
        <v>2005</v>
      </c>
      <c r="I810">
        <v>6.7</v>
      </c>
    </row>
    <row r="811" spans="1:9" x14ac:dyDescent="0.25">
      <c r="A811" t="s">
        <v>1419</v>
      </c>
      <c r="B811">
        <v>90</v>
      </c>
      <c r="C811">
        <v>35231365</v>
      </c>
      <c r="D811" t="s">
        <v>1549</v>
      </c>
      <c r="E811" t="s">
        <v>1550</v>
      </c>
      <c r="F811" t="s">
        <v>12</v>
      </c>
      <c r="G811">
        <v>60000000</v>
      </c>
      <c r="H811">
        <v>2000</v>
      </c>
      <c r="I811">
        <v>3.6</v>
      </c>
    </row>
    <row r="812" spans="1:9" x14ac:dyDescent="0.25">
      <c r="A812" t="s">
        <v>1551</v>
      </c>
      <c r="B812">
        <v>87</v>
      </c>
      <c r="C812">
        <v>53715611</v>
      </c>
      <c r="D812" t="s">
        <v>1552</v>
      </c>
      <c r="E812" t="s">
        <v>1553</v>
      </c>
      <c r="F812" t="s">
        <v>12</v>
      </c>
      <c r="G812">
        <v>63000000</v>
      </c>
      <c r="H812">
        <v>1988</v>
      </c>
      <c r="I812">
        <v>5.7</v>
      </c>
    </row>
    <row r="813" spans="1:9" x14ac:dyDescent="0.25">
      <c r="A813" t="s">
        <v>1181</v>
      </c>
      <c r="B813">
        <v>114</v>
      </c>
      <c r="C813">
        <v>31199215</v>
      </c>
      <c r="D813" t="s">
        <v>1554</v>
      </c>
      <c r="E813" t="s">
        <v>1555</v>
      </c>
      <c r="F813" t="s">
        <v>12</v>
      </c>
      <c r="G813">
        <v>58000000</v>
      </c>
      <c r="H813">
        <v>2008</v>
      </c>
      <c r="I813">
        <v>6</v>
      </c>
    </row>
    <row r="814" spans="1:9" x14ac:dyDescent="0.25">
      <c r="A814" t="s">
        <v>558</v>
      </c>
      <c r="B814">
        <v>119</v>
      </c>
      <c r="D814" t="s">
        <v>1556</v>
      </c>
      <c r="E814" t="s">
        <v>1557</v>
      </c>
      <c r="F814" t="s">
        <v>12</v>
      </c>
      <c r="H814">
        <v>2015</v>
      </c>
      <c r="I814">
        <v>4.9000000000000004</v>
      </c>
    </row>
    <row r="815" spans="1:9" x14ac:dyDescent="0.25">
      <c r="A815" t="s">
        <v>1382</v>
      </c>
      <c r="B815">
        <v>103</v>
      </c>
      <c r="C815">
        <v>29580087</v>
      </c>
      <c r="D815" t="s">
        <v>486</v>
      </c>
      <c r="E815" t="s">
        <v>1558</v>
      </c>
      <c r="F815" t="s">
        <v>12</v>
      </c>
      <c r="G815">
        <v>58000000</v>
      </c>
      <c r="H815">
        <v>2009</v>
      </c>
      <c r="I815">
        <v>4.7</v>
      </c>
    </row>
    <row r="816" spans="1:9" x14ac:dyDescent="0.25">
      <c r="A816" t="s">
        <v>272</v>
      </c>
      <c r="B816">
        <v>125</v>
      </c>
      <c r="C816">
        <v>44665963</v>
      </c>
      <c r="D816" t="s">
        <v>575</v>
      </c>
      <c r="E816" t="s">
        <v>1559</v>
      </c>
      <c r="F816" t="s">
        <v>12</v>
      </c>
      <c r="G816">
        <v>58000000</v>
      </c>
      <c r="H816">
        <v>2013</v>
      </c>
      <c r="I816">
        <v>6.3</v>
      </c>
    </row>
    <row r="817" spans="1:9" x14ac:dyDescent="0.25">
      <c r="A817" t="s">
        <v>811</v>
      </c>
      <c r="B817">
        <v>97</v>
      </c>
      <c r="C817">
        <v>60128566</v>
      </c>
      <c r="D817" t="s">
        <v>1197</v>
      </c>
      <c r="E817" t="s">
        <v>1560</v>
      </c>
      <c r="F817" t="s">
        <v>12</v>
      </c>
      <c r="G817">
        <v>60000000</v>
      </c>
      <c r="H817">
        <v>2010</v>
      </c>
      <c r="I817">
        <v>5.9</v>
      </c>
    </row>
    <row r="818" spans="1:9" x14ac:dyDescent="0.25">
      <c r="A818" t="s">
        <v>1561</v>
      </c>
      <c r="B818">
        <v>125</v>
      </c>
      <c r="C818">
        <v>49875589</v>
      </c>
      <c r="D818" t="s">
        <v>371</v>
      </c>
      <c r="E818" t="s">
        <v>1562</v>
      </c>
      <c r="F818" t="s">
        <v>12</v>
      </c>
      <c r="G818">
        <v>58000000</v>
      </c>
      <c r="H818">
        <v>2012</v>
      </c>
      <c r="I818">
        <v>5.9</v>
      </c>
    </row>
    <row r="819" spans="1:9" x14ac:dyDescent="0.25">
      <c r="B819">
        <v>30</v>
      </c>
      <c r="D819" t="s">
        <v>580</v>
      </c>
      <c r="E819" t="s">
        <v>1563</v>
      </c>
      <c r="F819" t="s">
        <v>12</v>
      </c>
      <c r="I819">
        <v>7</v>
      </c>
    </row>
    <row r="820" spans="1:9" x14ac:dyDescent="0.25">
      <c r="A820" t="s">
        <v>1310</v>
      </c>
      <c r="B820">
        <v>136</v>
      </c>
      <c r="C820">
        <v>60984028</v>
      </c>
      <c r="D820" t="s">
        <v>668</v>
      </c>
      <c r="E820" t="s">
        <v>1564</v>
      </c>
      <c r="F820" t="s">
        <v>12</v>
      </c>
      <c r="G820">
        <v>57000000</v>
      </c>
      <c r="H820">
        <v>1997</v>
      </c>
      <c r="I820">
        <v>7.5</v>
      </c>
    </row>
    <row r="821" spans="1:9" x14ac:dyDescent="0.25">
      <c r="A821" t="s">
        <v>1565</v>
      </c>
      <c r="B821">
        <v>116</v>
      </c>
      <c r="C821">
        <v>36931089</v>
      </c>
      <c r="D821" t="s">
        <v>575</v>
      </c>
      <c r="E821" t="s">
        <v>1566</v>
      </c>
      <c r="F821" t="s">
        <v>12</v>
      </c>
      <c r="G821">
        <v>70000000</v>
      </c>
      <c r="H821">
        <v>2012</v>
      </c>
      <c r="I821">
        <v>5.6</v>
      </c>
    </row>
    <row r="822" spans="1:9" x14ac:dyDescent="0.25">
      <c r="A822" t="s">
        <v>164</v>
      </c>
      <c r="B822">
        <v>103</v>
      </c>
      <c r="C822">
        <v>51317350</v>
      </c>
      <c r="D822" t="s">
        <v>14</v>
      </c>
      <c r="E822" t="s">
        <v>1567</v>
      </c>
      <c r="F822" t="s">
        <v>12</v>
      </c>
      <c r="G822">
        <v>57000000</v>
      </c>
      <c r="H822">
        <v>1996</v>
      </c>
      <c r="I822">
        <v>6.4</v>
      </c>
    </row>
    <row r="823" spans="1:9" x14ac:dyDescent="0.25">
      <c r="A823" t="s">
        <v>89</v>
      </c>
      <c r="B823">
        <v>97</v>
      </c>
      <c r="C823">
        <v>28328132</v>
      </c>
      <c r="D823" t="s">
        <v>1568</v>
      </c>
      <c r="E823" t="s">
        <v>1569</v>
      </c>
      <c r="F823" t="s">
        <v>12</v>
      </c>
      <c r="G823">
        <v>58000000</v>
      </c>
      <c r="H823">
        <v>2004</v>
      </c>
      <c r="I823">
        <v>6.3</v>
      </c>
    </row>
    <row r="824" spans="1:9" x14ac:dyDescent="0.25">
      <c r="A824" t="s">
        <v>1570</v>
      </c>
      <c r="B824">
        <v>96</v>
      </c>
      <c r="C824">
        <v>51774002</v>
      </c>
      <c r="D824" t="s">
        <v>467</v>
      </c>
      <c r="E824" t="s">
        <v>1571</v>
      </c>
      <c r="F824" t="s">
        <v>12</v>
      </c>
      <c r="G824">
        <v>57000000</v>
      </c>
      <c r="H824">
        <v>2011</v>
      </c>
      <c r="I824">
        <v>4.3</v>
      </c>
    </row>
    <row r="825" spans="1:9" x14ac:dyDescent="0.25">
      <c r="A825" t="s">
        <v>1572</v>
      </c>
      <c r="B825">
        <v>131</v>
      </c>
      <c r="C825">
        <v>25528495</v>
      </c>
      <c r="D825" t="s">
        <v>1573</v>
      </c>
      <c r="E825" t="s">
        <v>1574</v>
      </c>
      <c r="F825" t="s">
        <v>12</v>
      </c>
      <c r="G825">
        <v>57000000</v>
      </c>
      <c r="H825">
        <v>2001</v>
      </c>
      <c r="I825">
        <v>5.9</v>
      </c>
    </row>
    <row r="826" spans="1:9" x14ac:dyDescent="0.25">
      <c r="B826">
        <v>22</v>
      </c>
      <c r="D826" t="s">
        <v>580</v>
      </c>
      <c r="E826" t="s">
        <v>1575</v>
      </c>
      <c r="F826" t="s">
        <v>12</v>
      </c>
      <c r="I826">
        <v>6.7</v>
      </c>
    </row>
    <row r="827" spans="1:9" x14ac:dyDescent="0.25">
      <c r="A827" t="s">
        <v>906</v>
      </c>
      <c r="B827">
        <v>95</v>
      </c>
      <c r="C827">
        <v>113006880</v>
      </c>
      <c r="D827" t="s">
        <v>1576</v>
      </c>
      <c r="E827" t="s">
        <v>1577</v>
      </c>
      <c r="F827" t="s">
        <v>12</v>
      </c>
      <c r="G827">
        <v>56000000</v>
      </c>
      <c r="H827">
        <v>2005</v>
      </c>
      <c r="I827">
        <v>5.5</v>
      </c>
    </row>
    <row r="828" spans="1:9" x14ac:dyDescent="0.25">
      <c r="A828" t="s">
        <v>1578</v>
      </c>
      <c r="B828">
        <v>86</v>
      </c>
      <c r="C828">
        <v>45860039</v>
      </c>
      <c r="D828" t="s">
        <v>1579</v>
      </c>
      <c r="E828" t="s">
        <v>1580</v>
      </c>
      <c r="F828" t="s">
        <v>12</v>
      </c>
      <c r="G828">
        <v>56000000</v>
      </c>
      <c r="H828">
        <v>2004</v>
      </c>
      <c r="I828">
        <v>6.2</v>
      </c>
    </row>
    <row r="829" spans="1:9" x14ac:dyDescent="0.25">
      <c r="A829" t="s">
        <v>141</v>
      </c>
      <c r="B829">
        <v>142</v>
      </c>
      <c r="C829">
        <v>329691196</v>
      </c>
      <c r="D829" t="s">
        <v>877</v>
      </c>
      <c r="E829" t="s">
        <v>1581</v>
      </c>
      <c r="F829" t="s">
        <v>12</v>
      </c>
      <c r="G829">
        <v>55000000</v>
      </c>
      <c r="H829">
        <v>1994</v>
      </c>
      <c r="I829">
        <v>8.8000000000000007</v>
      </c>
    </row>
    <row r="830" spans="1:9" x14ac:dyDescent="0.25">
      <c r="A830" t="s">
        <v>1359</v>
      </c>
      <c r="B830">
        <v>92</v>
      </c>
      <c r="C830">
        <v>217326336</v>
      </c>
      <c r="D830" t="s">
        <v>1168</v>
      </c>
      <c r="E830" t="s">
        <v>1582</v>
      </c>
      <c r="F830" t="s">
        <v>12</v>
      </c>
      <c r="G830">
        <v>60000000</v>
      </c>
      <c r="H830">
        <v>2007</v>
      </c>
      <c r="I830">
        <v>5.2</v>
      </c>
    </row>
    <row r="831" spans="1:9" x14ac:dyDescent="0.25">
      <c r="A831" t="s">
        <v>686</v>
      </c>
      <c r="B831">
        <v>108</v>
      </c>
      <c r="C831">
        <v>166225040</v>
      </c>
      <c r="D831" t="s">
        <v>575</v>
      </c>
      <c r="E831" t="s">
        <v>1583</v>
      </c>
      <c r="F831" t="s">
        <v>12</v>
      </c>
      <c r="G831">
        <v>55000000</v>
      </c>
      <c r="H831">
        <v>2000</v>
      </c>
      <c r="I831">
        <v>7</v>
      </c>
    </row>
    <row r="832" spans="1:9" x14ac:dyDescent="0.25">
      <c r="A832" t="s">
        <v>1584</v>
      </c>
      <c r="B832">
        <v>84</v>
      </c>
      <c r="C832">
        <v>141600000</v>
      </c>
      <c r="D832" t="s">
        <v>1585</v>
      </c>
      <c r="E832" t="s">
        <v>1586</v>
      </c>
      <c r="F832" t="s">
        <v>12</v>
      </c>
      <c r="G832">
        <v>55000000</v>
      </c>
      <c r="H832">
        <v>1995</v>
      </c>
      <c r="I832">
        <v>6.6</v>
      </c>
    </row>
    <row r="833" spans="1:9" x14ac:dyDescent="0.25">
      <c r="A833" t="s">
        <v>356</v>
      </c>
      <c r="B833">
        <v>188</v>
      </c>
      <c r="C833">
        <v>134218018</v>
      </c>
      <c r="D833" t="s">
        <v>1587</v>
      </c>
      <c r="E833" t="s">
        <v>1588</v>
      </c>
      <c r="F833" t="s">
        <v>12</v>
      </c>
      <c r="G833">
        <v>55000000</v>
      </c>
      <c r="H833">
        <v>1978</v>
      </c>
      <c r="I833">
        <v>7.3</v>
      </c>
    </row>
    <row r="834" spans="1:9" x14ac:dyDescent="0.25">
      <c r="A834" t="s">
        <v>170</v>
      </c>
      <c r="B834">
        <v>95</v>
      </c>
      <c r="C834">
        <v>128769345</v>
      </c>
      <c r="D834" t="s">
        <v>859</v>
      </c>
      <c r="E834" t="s">
        <v>1589</v>
      </c>
      <c r="F834" t="s">
        <v>12</v>
      </c>
      <c r="G834">
        <v>54000000</v>
      </c>
      <c r="H834">
        <v>1996</v>
      </c>
      <c r="I834">
        <v>5.6</v>
      </c>
    </row>
    <row r="835" spans="1:9" x14ac:dyDescent="0.25">
      <c r="A835" t="s">
        <v>1087</v>
      </c>
      <c r="B835">
        <v>118</v>
      </c>
      <c r="C835">
        <v>177575142</v>
      </c>
      <c r="D835" t="s">
        <v>580</v>
      </c>
      <c r="E835" t="s">
        <v>1590</v>
      </c>
      <c r="F835" t="s">
        <v>12</v>
      </c>
      <c r="G835">
        <v>70000000</v>
      </c>
      <c r="H835">
        <v>2005</v>
      </c>
      <c r="I835">
        <v>6.6</v>
      </c>
    </row>
    <row r="836" spans="1:9" x14ac:dyDescent="0.25">
      <c r="A836" t="s">
        <v>1591</v>
      </c>
      <c r="B836">
        <v>92</v>
      </c>
      <c r="C836">
        <v>105263257</v>
      </c>
      <c r="D836" t="s">
        <v>1592</v>
      </c>
      <c r="E836" t="s">
        <v>1593</v>
      </c>
      <c r="F836" t="s">
        <v>12</v>
      </c>
      <c r="G836">
        <v>55000000</v>
      </c>
      <c r="H836">
        <v>1997</v>
      </c>
      <c r="I836">
        <v>5.4</v>
      </c>
    </row>
    <row r="837" spans="1:9" x14ac:dyDescent="0.25">
      <c r="A837" t="s">
        <v>1594</v>
      </c>
      <c r="B837">
        <v>74</v>
      </c>
      <c r="C837">
        <v>104354205</v>
      </c>
      <c r="D837" t="s">
        <v>580</v>
      </c>
      <c r="E837" t="s">
        <v>1595</v>
      </c>
      <c r="F837" t="s">
        <v>12</v>
      </c>
      <c r="G837">
        <v>55000000</v>
      </c>
      <c r="H837">
        <v>2003</v>
      </c>
      <c r="I837">
        <v>6.3</v>
      </c>
    </row>
    <row r="838" spans="1:9" x14ac:dyDescent="0.25">
      <c r="A838" t="s">
        <v>391</v>
      </c>
      <c r="B838">
        <v>134</v>
      </c>
      <c r="C838">
        <v>107100855</v>
      </c>
      <c r="D838" t="s">
        <v>1246</v>
      </c>
      <c r="E838" t="s">
        <v>1596</v>
      </c>
      <c r="F838" t="s">
        <v>12</v>
      </c>
      <c r="G838">
        <v>55000000</v>
      </c>
      <c r="H838">
        <v>2013</v>
      </c>
      <c r="I838">
        <v>7.9</v>
      </c>
    </row>
    <row r="839" spans="1:9" x14ac:dyDescent="0.25">
      <c r="A839" t="s">
        <v>272</v>
      </c>
      <c r="B839">
        <v>101</v>
      </c>
      <c r="C839">
        <v>98711404</v>
      </c>
      <c r="D839" t="s">
        <v>1465</v>
      </c>
      <c r="E839" t="s">
        <v>1597</v>
      </c>
      <c r="F839" t="s">
        <v>12</v>
      </c>
      <c r="G839">
        <v>55000000</v>
      </c>
      <c r="H839">
        <v>2010</v>
      </c>
      <c r="I839">
        <v>6.3</v>
      </c>
    </row>
    <row r="840" spans="1:9" x14ac:dyDescent="0.25">
      <c r="A840" t="s">
        <v>648</v>
      </c>
      <c r="B840">
        <v>100</v>
      </c>
      <c r="C840">
        <v>100328194</v>
      </c>
      <c r="D840" t="s">
        <v>171</v>
      </c>
      <c r="E840" t="s">
        <v>1598</v>
      </c>
      <c r="F840" t="s">
        <v>12</v>
      </c>
      <c r="G840">
        <v>50000000</v>
      </c>
      <c r="H840">
        <v>1995</v>
      </c>
      <c r="I840">
        <v>6</v>
      </c>
    </row>
    <row r="841" spans="1:9" x14ac:dyDescent="0.25">
      <c r="A841" t="s">
        <v>1071</v>
      </c>
      <c r="B841">
        <v>132</v>
      </c>
      <c r="C841">
        <v>101530738</v>
      </c>
      <c r="D841" t="s">
        <v>112</v>
      </c>
      <c r="E841" t="s">
        <v>1599</v>
      </c>
      <c r="F841" t="s">
        <v>12</v>
      </c>
      <c r="G841">
        <v>55000000</v>
      </c>
      <c r="H841">
        <v>2014</v>
      </c>
      <c r="I841">
        <v>7.2</v>
      </c>
    </row>
    <row r="842" spans="1:9" x14ac:dyDescent="0.25">
      <c r="A842" t="s">
        <v>1600</v>
      </c>
      <c r="B842">
        <v>105</v>
      </c>
      <c r="C842">
        <v>93815117</v>
      </c>
      <c r="D842" t="s">
        <v>486</v>
      </c>
      <c r="E842" t="s">
        <v>1601</v>
      </c>
      <c r="F842" t="s">
        <v>12</v>
      </c>
      <c r="G842">
        <v>55000000</v>
      </c>
      <c r="H842">
        <v>2002</v>
      </c>
      <c r="I842">
        <v>5.0999999999999996</v>
      </c>
    </row>
    <row r="843" spans="1:9" x14ac:dyDescent="0.25">
      <c r="A843" t="s">
        <v>597</v>
      </c>
      <c r="B843">
        <v>123</v>
      </c>
      <c r="C843">
        <v>91400000</v>
      </c>
      <c r="D843" t="s">
        <v>663</v>
      </c>
      <c r="E843" t="s">
        <v>1602</v>
      </c>
      <c r="F843" t="s">
        <v>12</v>
      </c>
      <c r="G843">
        <v>53000000</v>
      </c>
      <c r="H843">
        <v>1995</v>
      </c>
      <c r="I843">
        <v>7.3</v>
      </c>
    </row>
    <row r="844" spans="1:9" x14ac:dyDescent="0.25">
      <c r="A844" t="s">
        <v>1603</v>
      </c>
      <c r="B844">
        <v>117</v>
      </c>
      <c r="C844">
        <v>162586036</v>
      </c>
      <c r="D844" t="s">
        <v>530</v>
      </c>
      <c r="E844" t="s">
        <v>1604</v>
      </c>
      <c r="F844" t="s">
        <v>12</v>
      </c>
      <c r="G844">
        <v>55000000</v>
      </c>
      <c r="H844">
        <v>2006</v>
      </c>
      <c r="I844">
        <v>8</v>
      </c>
    </row>
    <row r="845" spans="1:9" x14ac:dyDescent="0.25">
      <c r="A845" t="s">
        <v>430</v>
      </c>
      <c r="B845">
        <v>98</v>
      </c>
      <c r="C845">
        <v>89706988</v>
      </c>
      <c r="D845" t="s">
        <v>668</v>
      </c>
      <c r="E845" t="s">
        <v>1605</v>
      </c>
      <c r="F845" t="s">
        <v>12</v>
      </c>
      <c r="G845">
        <v>55000000</v>
      </c>
      <c r="H845">
        <v>2005</v>
      </c>
      <c r="I845">
        <v>6.2</v>
      </c>
    </row>
    <row r="846" spans="1:9" x14ac:dyDescent="0.25">
      <c r="A846" t="s">
        <v>1081</v>
      </c>
      <c r="B846">
        <v>128</v>
      </c>
      <c r="C846">
        <v>83000000</v>
      </c>
      <c r="D846" t="s">
        <v>1408</v>
      </c>
      <c r="E846" t="s">
        <v>1606</v>
      </c>
      <c r="F846" t="s">
        <v>12</v>
      </c>
      <c r="G846">
        <v>55000000</v>
      </c>
      <c r="H846">
        <v>1994</v>
      </c>
      <c r="I846">
        <v>6</v>
      </c>
    </row>
    <row r="847" spans="1:9" x14ac:dyDescent="0.25">
      <c r="A847" t="s">
        <v>648</v>
      </c>
      <c r="B847">
        <v>114</v>
      </c>
      <c r="C847">
        <v>78745923</v>
      </c>
      <c r="D847" t="s">
        <v>230</v>
      </c>
      <c r="E847" t="s">
        <v>1607</v>
      </c>
      <c r="F847" t="s">
        <v>12</v>
      </c>
      <c r="G847">
        <v>55000000</v>
      </c>
      <c r="H847">
        <v>1998</v>
      </c>
      <c r="I847">
        <v>6.7</v>
      </c>
    </row>
    <row r="848" spans="1:9" x14ac:dyDescent="0.25">
      <c r="A848" t="s">
        <v>607</v>
      </c>
      <c r="B848">
        <v>111</v>
      </c>
      <c r="C848">
        <v>70098138</v>
      </c>
      <c r="D848" t="s">
        <v>455</v>
      </c>
      <c r="E848" t="s">
        <v>1608</v>
      </c>
      <c r="F848" t="s">
        <v>12</v>
      </c>
      <c r="G848">
        <v>30000000</v>
      </c>
      <c r="H848">
        <v>2003</v>
      </c>
      <c r="I848">
        <v>8.1</v>
      </c>
    </row>
    <row r="849" spans="1:9" x14ac:dyDescent="0.25">
      <c r="A849" t="s">
        <v>681</v>
      </c>
      <c r="B849">
        <v>85</v>
      </c>
      <c r="C849">
        <v>66365290</v>
      </c>
      <c r="D849" t="s">
        <v>575</v>
      </c>
      <c r="E849" t="s">
        <v>1609</v>
      </c>
      <c r="F849" t="s">
        <v>12</v>
      </c>
      <c r="G849">
        <v>55000000</v>
      </c>
      <c r="H849">
        <v>1999</v>
      </c>
      <c r="I849">
        <v>6.4</v>
      </c>
    </row>
    <row r="850" spans="1:9" x14ac:dyDescent="0.25">
      <c r="B850">
        <v>44</v>
      </c>
      <c r="D850" t="s">
        <v>191</v>
      </c>
      <c r="E850" t="s">
        <v>1610</v>
      </c>
      <c r="F850" t="s">
        <v>12</v>
      </c>
      <c r="G850">
        <v>1400000</v>
      </c>
      <c r="I850">
        <v>8.4</v>
      </c>
    </row>
    <row r="851" spans="1:9" x14ac:dyDescent="0.25">
      <c r="A851" t="s">
        <v>607</v>
      </c>
      <c r="B851">
        <v>137</v>
      </c>
      <c r="C851">
        <v>66207920</v>
      </c>
      <c r="D851" t="s">
        <v>149</v>
      </c>
      <c r="E851" t="s">
        <v>1611</v>
      </c>
      <c r="F851" t="s">
        <v>12</v>
      </c>
      <c r="G851">
        <v>30000000</v>
      </c>
      <c r="H851">
        <v>2004</v>
      </c>
      <c r="I851">
        <v>8</v>
      </c>
    </row>
    <row r="852" spans="1:9" x14ac:dyDescent="0.25">
      <c r="A852" t="s">
        <v>797</v>
      </c>
      <c r="B852">
        <v>97</v>
      </c>
      <c r="C852">
        <v>63408614</v>
      </c>
      <c r="D852" t="s">
        <v>137</v>
      </c>
      <c r="E852" t="s">
        <v>1612</v>
      </c>
      <c r="F852" t="s">
        <v>12</v>
      </c>
      <c r="G852">
        <v>55000000</v>
      </c>
      <c r="H852">
        <v>1989</v>
      </c>
      <c r="I852">
        <v>6.3</v>
      </c>
    </row>
    <row r="853" spans="1:9" x14ac:dyDescent="0.25">
      <c r="A853" t="s">
        <v>141</v>
      </c>
      <c r="B853">
        <v>104</v>
      </c>
      <c r="C853">
        <v>58422650</v>
      </c>
      <c r="D853" t="s">
        <v>297</v>
      </c>
      <c r="E853" t="s">
        <v>1613</v>
      </c>
      <c r="F853" t="s">
        <v>12</v>
      </c>
      <c r="G853">
        <v>55000000</v>
      </c>
      <c r="H853">
        <v>1992</v>
      </c>
      <c r="I853">
        <v>6.4</v>
      </c>
    </row>
    <row r="854" spans="1:9" x14ac:dyDescent="0.25">
      <c r="A854" t="s">
        <v>1614</v>
      </c>
      <c r="B854">
        <v>110</v>
      </c>
      <c r="C854">
        <v>56932305</v>
      </c>
      <c r="D854" t="s">
        <v>1615</v>
      </c>
      <c r="E854" t="s">
        <v>1616</v>
      </c>
      <c r="F854" t="s">
        <v>12</v>
      </c>
      <c r="G854">
        <v>55000000</v>
      </c>
      <c r="H854">
        <v>2000</v>
      </c>
      <c r="I854">
        <v>6.6</v>
      </c>
    </row>
    <row r="855" spans="1:9" x14ac:dyDescent="0.25">
      <c r="A855" t="s">
        <v>1472</v>
      </c>
      <c r="B855">
        <v>133</v>
      </c>
      <c r="C855">
        <v>68750000</v>
      </c>
      <c r="D855" t="s">
        <v>17</v>
      </c>
      <c r="E855" t="s">
        <v>1617</v>
      </c>
      <c r="F855" t="s">
        <v>12</v>
      </c>
      <c r="G855">
        <v>55000000</v>
      </c>
      <c r="H855">
        <v>1996</v>
      </c>
      <c r="I855">
        <v>6.4</v>
      </c>
    </row>
    <row r="856" spans="1:9" x14ac:dyDescent="0.25">
      <c r="A856" t="s">
        <v>712</v>
      </c>
      <c r="B856">
        <v>94</v>
      </c>
      <c r="C856">
        <v>68218041</v>
      </c>
      <c r="D856" t="s">
        <v>171</v>
      </c>
      <c r="E856" t="s">
        <v>1618</v>
      </c>
      <c r="F856" t="s">
        <v>12</v>
      </c>
      <c r="G856">
        <v>55000000</v>
      </c>
      <c r="H856">
        <v>2011</v>
      </c>
      <c r="I856">
        <v>6</v>
      </c>
    </row>
    <row r="857" spans="1:9" x14ac:dyDescent="0.25">
      <c r="A857" t="s">
        <v>319</v>
      </c>
      <c r="B857">
        <v>104</v>
      </c>
      <c r="C857">
        <v>25040293</v>
      </c>
      <c r="D857" t="s">
        <v>14</v>
      </c>
      <c r="E857" t="s">
        <v>1619</v>
      </c>
      <c r="F857" t="s">
        <v>12</v>
      </c>
      <c r="G857">
        <v>55000000</v>
      </c>
      <c r="H857">
        <v>2008</v>
      </c>
      <c r="I857">
        <v>6.6</v>
      </c>
    </row>
    <row r="858" spans="1:9" x14ac:dyDescent="0.25">
      <c r="A858" t="s">
        <v>1620</v>
      </c>
      <c r="B858">
        <v>91</v>
      </c>
      <c r="C858">
        <v>55747724</v>
      </c>
      <c r="D858" t="s">
        <v>152</v>
      </c>
      <c r="E858" t="s">
        <v>1621</v>
      </c>
      <c r="F858" t="s">
        <v>12</v>
      </c>
      <c r="G858">
        <v>55000000</v>
      </c>
      <c r="H858">
        <v>2013</v>
      </c>
      <c r="I858">
        <v>5.9</v>
      </c>
    </row>
    <row r="859" spans="1:9" x14ac:dyDescent="0.25">
      <c r="A859" t="s">
        <v>229</v>
      </c>
      <c r="B859">
        <v>145</v>
      </c>
      <c r="C859">
        <v>55473600</v>
      </c>
      <c r="D859" t="s">
        <v>1445</v>
      </c>
      <c r="E859" t="s">
        <v>1622</v>
      </c>
      <c r="F859" t="s">
        <v>12</v>
      </c>
      <c r="G859">
        <v>50000000</v>
      </c>
      <c r="H859">
        <v>1992</v>
      </c>
      <c r="I859">
        <v>6.4</v>
      </c>
    </row>
    <row r="860" spans="1:9" x14ac:dyDescent="0.25">
      <c r="A860" t="s">
        <v>1623</v>
      </c>
      <c r="B860">
        <v>135</v>
      </c>
      <c r="C860">
        <v>49994804</v>
      </c>
      <c r="D860" t="s">
        <v>1624</v>
      </c>
      <c r="E860" t="s">
        <v>1625</v>
      </c>
      <c r="F860" t="s">
        <v>12</v>
      </c>
      <c r="G860">
        <v>55000000</v>
      </c>
      <c r="H860">
        <v>1996</v>
      </c>
      <c r="I860">
        <v>6.3</v>
      </c>
    </row>
    <row r="861" spans="1:9" x14ac:dyDescent="0.25">
      <c r="A861" t="s">
        <v>1626</v>
      </c>
      <c r="B861">
        <v>122</v>
      </c>
      <c r="C861">
        <v>41609593</v>
      </c>
      <c r="D861" t="s">
        <v>1158</v>
      </c>
      <c r="E861" t="s">
        <v>1627</v>
      </c>
      <c r="F861" t="s">
        <v>12</v>
      </c>
      <c r="G861">
        <v>55000000</v>
      </c>
      <c r="H861">
        <v>1998</v>
      </c>
      <c r="I861">
        <v>7.3</v>
      </c>
    </row>
    <row r="862" spans="1:9" x14ac:dyDescent="0.25">
      <c r="A862" t="s">
        <v>947</v>
      </c>
      <c r="B862">
        <v>110</v>
      </c>
      <c r="C862">
        <v>38553833</v>
      </c>
      <c r="D862" t="s">
        <v>1628</v>
      </c>
      <c r="E862" t="s">
        <v>1629</v>
      </c>
      <c r="F862" t="s">
        <v>12</v>
      </c>
      <c r="G862">
        <v>55000000</v>
      </c>
      <c r="H862">
        <v>1996</v>
      </c>
      <c r="I862">
        <v>6.8</v>
      </c>
    </row>
    <row r="863" spans="1:9" x14ac:dyDescent="0.25">
      <c r="A863" t="s">
        <v>1630</v>
      </c>
      <c r="B863">
        <v>95</v>
      </c>
      <c r="C863">
        <v>76137505</v>
      </c>
      <c r="D863" t="s">
        <v>266</v>
      </c>
      <c r="E863" t="s">
        <v>1631</v>
      </c>
      <c r="F863" t="s">
        <v>12</v>
      </c>
      <c r="G863">
        <v>55000000</v>
      </c>
      <c r="H863">
        <v>2014</v>
      </c>
      <c r="I863">
        <v>7.2</v>
      </c>
    </row>
    <row r="864" spans="1:9" x14ac:dyDescent="0.25">
      <c r="A864" t="s">
        <v>1632</v>
      </c>
      <c r="B864">
        <v>102</v>
      </c>
      <c r="C864">
        <v>34350553</v>
      </c>
      <c r="D864" t="s">
        <v>661</v>
      </c>
      <c r="E864" t="s">
        <v>1633</v>
      </c>
      <c r="F864" t="s">
        <v>12</v>
      </c>
      <c r="G864">
        <v>68000000</v>
      </c>
      <c r="H864">
        <v>2012</v>
      </c>
      <c r="I864">
        <v>5.7</v>
      </c>
    </row>
    <row r="865" spans="1:9" x14ac:dyDescent="0.25">
      <c r="A865" t="s">
        <v>1634</v>
      </c>
      <c r="B865">
        <v>94</v>
      </c>
      <c r="C865">
        <v>34238611</v>
      </c>
      <c r="D865" t="s">
        <v>149</v>
      </c>
      <c r="E865" t="s">
        <v>1635</v>
      </c>
      <c r="F865" t="s">
        <v>12</v>
      </c>
      <c r="G865">
        <v>55000000</v>
      </c>
      <c r="H865">
        <v>2003</v>
      </c>
      <c r="I865">
        <v>6</v>
      </c>
    </row>
    <row r="866" spans="1:9" x14ac:dyDescent="0.25">
      <c r="A866" t="s">
        <v>237</v>
      </c>
      <c r="B866">
        <v>126</v>
      </c>
      <c r="C866">
        <v>34098563</v>
      </c>
      <c r="D866" t="s">
        <v>1408</v>
      </c>
      <c r="E866" t="s">
        <v>1636</v>
      </c>
      <c r="F866" t="s">
        <v>12</v>
      </c>
      <c r="G866">
        <v>55000000</v>
      </c>
      <c r="H866">
        <v>1999</v>
      </c>
      <c r="I866">
        <v>6.5</v>
      </c>
    </row>
    <row r="867" spans="1:9" x14ac:dyDescent="0.25">
      <c r="A867" t="s">
        <v>1215</v>
      </c>
      <c r="B867">
        <v>118</v>
      </c>
      <c r="C867">
        <v>33828318</v>
      </c>
      <c r="D867" t="s">
        <v>575</v>
      </c>
      <c r="E867" t="s">
        <v>1637</v>
      </c>
      <c r="F867" t="s">
        <v>12</v>
      </c>
      <c r="G867">
        <v>55000000</v>
      </c>
      <c r="H867">
        <v>2003</v>
      </c>
      <c r="I867">
        <v>5.8</v>
      </c>
    </row>
    <row r="868" spans="1:9" x14ac:dyDescent="0.25">
      <c r="A868" t="s">
        <v>1638</v>
      </c>
      <c r="B868">
        <v>99</v>
      </c>
      <c r="C868">
        <v>33472850</v>
      </c>
      <c r="D868" t="s">
        <v>1357</v>
      </c>
      <c r="E868" t="s">
        <v>1639</v>
      </c>
      <c r="F868" t="s">
        <v>12</v>
      </c>
      <c r="G868">
        <v>55000000</v>
      </c>
      <c r="H868">
        <v>2008</v>
      </c>
      <c r="I868">
        <v>5.8</v>
      </c>
    </row>
    <row r="869" spans="1:9" x14ac:dyDescent="0.25">
      <c r="A869" t="s">
        <v>1640</v>
      </c>
      <c r="B869">
        <v>88</v>
      </c>
      <c r="C869">
        <v>31051126</v>
      </c>
      <c r="D869" t="s">
        <v>152</v>
      </c>
      <c r="E869" t="s">
        <v>1641</v>
      </c>
      <c r="F869" t="s">
        <v>12</v>
      </c>
      <c r="G869">
        <v>55000000</v>
      </c>
      <c r="H869">
        <v>2012</v>
      </c>
      <c r="I869">
        <v>6.7</v>
      </c>
    </row>
    <row r="870" spans="1:9" x14ac:dyDescent="0.25">
      <c r="A870" t="s">
        <v>1285</v>
      </c>
      <c r="B870">
        <v>141</v>
      </c>
      <c r="C870">
        <v>35707327</v>
      </c>
      <c r="D870" t="s">
        <v>747</v>
      </c>
      <c r="E870" t="s">
        <v>1642</v>
      </c>
      <c r="F870" t="s">
        <v>12</v>
      </c>
      <c r="G870">
        <v>55000000</v>
      </c>
      <c r="H870">
        <v>2008</v>
      </c>
      <c r="I870">
        <v>7.8</v>
      </c>
    </row>
    <row r="871" spans="1:9" x14ac:dyDescent="0.25">
      <c r="A871" t="s">
        <v>845</v>
      </c>
      <c r="B871">
        <v>107</v>
      </c>
      <c r="C871">
        <v>20550712</v>
      </c>
      <c r="D871" t="s">
        <v>476</v>
      </c>
      <c r="E871" t="s">
        <v>1643</v>
      </c>
      <c r="F871" t="s">
        <v>12</v>
      </c>
      <c r="G871">
        <v>50000000</v>
      </c>
      <c r="H871">
        <v>1996</v>
      </c>
      <c r="I871">
        <v>5.6</v>
      </c>
    </row>
    <row r="872" spans="1:9" x14ac:dyDescent="0.25">
      <c r="A872" t="s">
        <v>597</v>
      </c>
      <c r="B872">
        <v>116</v>
      </c>
      <c r="C872">
        <v>18573791</v>
      </c>
      <c r="D872" t="s">
        <v>1644</v>
      </c>
      <c r="E872" t="s">
        <v>1645</v>
      </c>
      <c r="F872" t="s">
        <v>12</v>
      </c>
      <c r="G872">
        <v>55000000</v>
      </c>
      <c r="H872">
        <v>1996</v>
      </c>
      <c r="I872">
        <v>5.8</v>
      </c>
    </row>
    <row r="873" spans="1:9" x14ac:dyDescent="0.25">
      <c r="A873" t="s">
        <v>454</v>
      </c>
      <c r="B873">
        <v>143</v>
      </c>
      <c r="C873">
        <v>51225796</v>
      </c>
      <c r="D873" t="s">
        <v>1646</v>
      </c>
      <c r="E873" t="s">
        <v>1647</v>
      </c>
      <c r="F873" t="s">
        <v>12</v>
      </c>
      <c r="G873">
        <v>70000000</v>
      </c>
      <c r="H873">
        <v>2004</v>
      </c>
      <c r="I873">
        <v>7.4</v>
      </c>
    </row>
    <row r="874" spans="1:9" x14ac:dyDescent="0.25">
      <c r="A874" t="s">
        <v>1648</v>
      </c>
      <c r="B874">
        <v>114</v>
      </c>
      <c r="C874">
        <v>16264475</v>
      </c>
      <c r="D874" t="s">
        <v>1127</v>
      </c>
      <c r="E874" t="s">
        <v>1649</v>
      </c>
      <c r="F874" t="s">
        <v>12</v>
      </c>
      <c r="G874">
        <v>55000000</v>
      </c>
      <c r="H874">
        <v>2007</v>
      </c>
      <c r="I874">
        <v>6.9</v>
      </c>
    </row>
    <row r="875" spans="1:9" x14ac:dyDescent="0.25">
      <c r="A875" t="s">
        <v>1650</v>
      </c>
      <c r="B875">
        <v>93</v>
      </c>
      <c r="C875">
        <v>25857987</v>
      </c>
      <c r="D875" t="s">
        <v>216</v>
      </c>
      <c r="E875" t="s">
        <v>1651</v>
      </c>
      <c r="F875" t="s">
        <v>12</v>
      </c>
      <c r="G875">
        <v>62000000</v>
      </c>
      <c r="H875">
        <v>2005</v>
      </c>
      <c r="I875">
        <v>5.5</v>
      </c>
    </row>
    <row r="876" spans="1:9" x14ac:dyDescent="0.25">
      <c r="A876" t="s">
        <v>1652</v>
      </c>
      <c r="B876">
        <v>280</v>
      </c>
      <c r="C876">
        <v>12870569</v>
      </c>
      <c r="D876" t="s">
        <v>684</v>
      </c>
      <c r="E876" t="s">
        <v>1653</v>
      </c>
      <c r="F876" t="s">
        <v>12</v>
      </c>
      <c r="G876">
        <v>56000000</v>
      </c>
      <c r="H876">
        <v>2003</v>
      </c>
      <c r="I876">
        <v>6.3</v>
      </c>
    </row>
    <row r="877" spans="1:9" x14ac:dyDescent="0.25">
      <c r="A877" t="s">
        <v>1654</v>
      </c>
      <c r="B877">
        <v>100</v>
      </c>
      <c r="C877">
        <v>11466088</v>
      </c>
      <c r="D877" t="s">
        <v>20</v>
      </c>
      <c r="E877" t="s">
        <v>1655</v>
      </c>
      <c r="F877" t="s">
        <v>12</v>
      </c>
      <c r="G877">
        <v>71000000</v>
      </c>
      <c r="H877">
        <v>1997</v>
      </c>
      <c r="I877">
        <v>4.7</v>
      </c>
    </row>
    <row r="878" spans="1:9" x14ac:dyDescent="0.25">
      <c r="A878" t="s">
        <v>1656</v>
      </c>
      <c r="B878">
        <v>107</v>
      </c>
      <c r="C878">
        <v>16088610</v>
      </c>
      <c r="D878" t="s">
        <v>1657</v>
      </c>
      <c r="E878" t="s">
        <v>1658</v>
      </c>
      <c r="F878" t="s">
        <v>12</v>
      </c>
      <c r="G878">
        <v>55000000</v>
      </c>
      <c r="H878">
        <v>2009</v>
      </c>
      <c r="I878">
        <v>5.6</v>
      </c>
    </row>
    <row r="879" spans="1:9" x14ac:dyDescent="0.25">
      <c r="A879" t="s">
        <v>242</v>
      </c>
      <c r="B879">
        <v>119</v>
      </c>
      <c r="C879">
        <v>51178893</v>
      </c>
      <c r="D879" t="s">
        <v>1659</v>
      </c>
      <c r="E879" t="s">
        <v>1660</v>
      </c>
      <c r="F879" t="s">
        <v>12</v>
      </c>
      <c r="G879">
        <v>50000000</v>
      </c>
      <c r="H879">
        <v>2014</v>
      </c>
      <c r="I879">
        <v>6.4</v>
      </c>
    </row>
    <row r="880" spans="1:9" x14ac:dyDescent="0.25">
      <c r="A880" t="s">
        <v>1173</v>
      </c>
      <c r="B880">
        <v>95</v>
      </c>
      <c r="C880">
        <v>6768055</v>
      </c>
      <c r="D880" t="s">
        <v>1050</v>
      </c>
      <c r="E880" t="s">
        <v>1661</v>
      </c>
      <c r="F880" t="s">
        <v>12</v>
      </c>
      <c r="G880">
        <v>57000000</v>
      </c>
      <c r="H880">
        <v>2004</v>
      </c>
      <c r="I880">
        <v>4.2</v>
      </c>
    </row>
    <row r="881" spans="1:9" x14ac:dyDescent="0.25">
      <c r="A881" t="s">
        <v>1662</v>
      </c>
      <c r="B881">
        <v>119</v>
      </c>
      <c r="C881">
        <v>39440655</v>
      </c>
      <c r="D881" t="s">
        <v>1663</v>
      </c>
      <c r="E881" t="s">
        <v>1664</v>
      </c>
      <c r="F881" t="s">
        <v>12</v>
      </c>
      <c r="G881">
        <v>55000000</v>
      </c>
      <c r="H881">
        <v>2010</v>
      </c>
      <c r="I881">
        <v>6.4</v>
      </c>
    </row>
    <row r="882" spans="1:9" x14ac:dyDescent="0.25">
      <c r="A882" t="s">
        <v>1444</v>
      </c>
      <c r="B882">
        <v>133</v>
      </c>
      <c r="C882">
        <v>6167817</v>
      </c>
      <c r="D882" t="s">
        <v>1665</v>
      </c>
      <c r="E882" t="s">
        <v>1666</v>
      </c>
      <c r="F882" t="s">
        <v>503</v>
      </c>
      <c r="G882">
        <v>47000000</v>
      </c>
      <c r="H882">
        <v>2004</v>
      </c>
      <c r="I882">
        <v>7.7</v>
      </c>
    </row>
    <row r="883" spans="1:9" x14ac:dyDescent="0.25">
      <c r="A883" t="s">
        <v>1294</v>
      </c>
      <c r="B883">
        <v>152</v>
      </c>
      <c r="D883" t="s">
        <v>1667</v>
      </c>
      <c r="E883" t="s">
        <v>1668</v>
      </c>
      <c r="F883" t="s">
        <v>12</v>
      </c>
      <c r="G883">
        <v>2000000</v>
      </c>
      <c r="H883">
        <v>1962</v>
      </c>
      <c r="I883">
        <v>7.7</v>
      </c>
    </row>
    <row r="884" spans="1:9" x14ac:dyDescent="0.25">
      <c r="A884" t="s">
        <v>1669</v>
      </c>
      <c r="B884">
        <v>96</v>
      </c>
      <c r="D884" t="s">
        <v>1670</v>
      </c>
      <c r="E884" t="s">
        <v>1671</v>
      </c>
      <c r="F884" t="s">
        <v>12</v>
      </c>
      <c r="G884">
        <v>55000000</v>
      </c>
      <c r="H884">
        <v>2002</v>
      </c>
      <c r="I884">
        <v>5.3</v>
      </c>
    </row>
    <row r="885" spans="1:9" x14ac:dyDescent="0.25">
      <c r="A885" t="s">
        <v>124</v>
      </c>
      <c r="B885">
        <v>117</v>
      </c>
      <c r="C885">
        <v>81645152</v>
      </c>
      <c r="D885" t="s">
        <v>770</v>
      </c>
      <c r="E885" t="s">
        <v>1672</v>
      </c>
      <c r="F885" t="s">
        <v>12</v>
      </c>
      <c r="G885">
        <v>54000000</v>
      </c>
      <c r="H885">
        <v>2002</v>
      </c>
      <c r="I885">
        <v>6.7</v>
      </c>
    </row>
    <row r="886" spans="1:9" x14ac:dyDescent="0.25">
      <c r="A886" t="s">
        <v>1603</v>
      </c>
      <c r="B886">
        <v>123</v>
      </c>
      <c r="C886">
        <v>69951824</v>
      </c>
      <c r="D886" t="s">
        <v>73</v>
      </c>
      <c r="E886" t="s">
        <v>1673</v>
      </c>
      <c r="F886" t="s">
        <v>12</v>
      </c>
      <c r="G886">
        <v>55000000</v>
      </c>
      <c r="H886">
        <v>2008</v>
      </c>
      <c r="I886">
        <v>7.7</v>
      </c>
    </row>
    <row r="887" spans="1:9" x14ac:dyDescent="0.25">
      <c r="A887" t="s">
        <v>1510</v>
      </c>
      <c r="B887">
        <v>92</v>
      </c>
      <c r="C887">
        <v>9483821</v>
      </c>
      <c r="D887" t="s">
        <v>20</v>
      </c>
      <c r="E887" t="s">
        <v>1674</v>
      </c>
      <c r="F887" t="s">
        <v>12</v>
      </c>
      <c r="G887">
        <v>55000000</v>
      </c>
      <c r="H887">
        <v>2012</v>
      </c>
      <c r="I887">
        <v>5.7</v>
      </c>
    </row>
    <row r="888" spans="1:9" x14ac:dyDescent="0.25">
      <c r="A888" t="s">
        <v>1675</v>
      </c>
      <c r="B888">
        <v>170</v>
      </c>
      <c r="C888">
        <v>66676062</v>
      </c>
      <c r="D888" t="s">
        <v>672</v>
      </c>
      <c r="E888" t="s">
        <v>1676</v>
      </c>
      <c r="F888" t="s">
        <v>12</v>
      </c>
      <c r="G888">
        <v>54000000</v>
      </c>
      <c r="H888">
        <v>1990</v>
      </c>
      <c r="I888">
        <v>7.6</v>
      </c>
    </row>
    <row r="889" spans="1:9" x14ac:dyDescent="0.25">
      <c r="A889" t="s">
        <v>1162</v>
      </c>
      <c r="B889">
        <v>123</v>
      </c>
      <c r="C889">
        <v>26838389</v>
      </c>
      <c r="D889" t="s">
        <v>486</v>
      </c>
      <c r="E889" t="s">
        <v>1677</v>
      </c>
      <c r="F889" t="s">
        <v>12</v>
      </c>
      <c r="G889">
        <v>57000000</v>
      </c>
      <c r="H889">
        <v>2005</v>
      </c>
      <c r="I889">
        <v>6.4</v>
      </c>
    </row>
    <row r="890" spans="1:9" x14ac:dyDescent="0.25">
      <c r="A890" t="s">
        <v>75</v>
      </c>
      <c r="B890">
        <v>110</v>
      </c>
      <c r="C890">
        <v>75604320</v>
      </c>
      <c r="D890" t="s">
        <v>580</v>
      </c>
      <c r="E890" t="s">
        <v>1678</v>
      </c>
      <c r="F890" t="s">
        <v>12</v>
      </c>
      <c r="G890">
        <v>54000000</v>
      </c>
      <c r="H890">
        <v>2006</v>
      </c>
      <c r="I890">
        <v>5.6</v>
      </c>
    </row>
    <row r="891" spans="1:9" x14ac:dyDescent="0.25">
      <c r="A891" t="s">
        <v>1679</v>
      </c>
      <c r="B891">
        <v>116</v>
      </c>
      <c r="C891">
        <v>108200000</v>
      </c>
      <c r="D891" t="s">
        <v>194</v>
      </c>
      <c r="E891" t="s">
        <v>1680</v>
      </c>
      <c r="F891" t="s">
        <v>12</v>
      </c>
      <c r="G891">
        <v>54000000</v>
      </c>
      <c r="H891">
        <v>1980</v>
      </c>
      <c r="I891">
        <v>6.8</v>
      </c>
    </row>
    <row r="892" spans="1:9" x14ac:dyDescent="0.25">
      <c r="A892" t="s">
        <v>843</v>
      </c>
      <c r="B892">
        <v>121</v>
      </c>
      <c r="C892">
        <v>5660084</v>
      </c>
      <c r="D892" t="s">
        <v>1475</v>
      </c>
      <c r="E892" t="s">
        <v>1681</v>
      </c>
      <c r="F892" t="s">
        <v>12</v>
      </c>
      <c r="G892">
        <v>54000000</v>
      </c>
      <c r="H892">
        <v>2003</v>
      </c>
      <c r="I892">
        <v>2.4</v>
      </c>
    </row>
    <row r="893" spans="1:9" x14ac:dyDescent="0.25">
      <c r="A893" t="s">
        <v>1423</v>
      </c>
      <c r="B893">
        <v>128</v>
      </c>
      <c r="C893">
        <v>7221458</v>
      </c>
      <c r="D893" t="s">
        <v>1408</v>
      </c>
      <c r="E893" t="s">
        <v>1682</v>
      </c>
      <c r="F893" t="s">
        <v>12</v>
      </c>
      <c r="G893">
        <v>55000000</v>
      </c>
      <c r="H893">
        <v>2006</v>
      </c>
      <c r="I893">
        <v>6.2</v>
      </c>
    </row>
    <row r="894" spans="1:9" x14ac:dyDescent="0.25">
      <c r="A894" t="s">
        <v>1019</v>
      </c>
      <c r="B894">
        <v>99</v>
      </c>
      <c r="C894">
        <v>70327868</v>
      </c>
      <c r="D894" t="s">
        <v>112</v>
      </c>
      <c r="E894" t="s">
        <v>1683</v>
      </c>
      <c r="F894" t="s">
        <v>12</v>
      </c>
      <c r="G894">
        <v>46000000</v>
      </c>
      <c r="H894">
        <v>2000</v>
      </c>
      <c r="I894">
        <v>5.9</v>
      </c>
    </row>
    <row r="895" spans="1:9" x14ac:dyDescent="0.25">
      <c r="A895" t="s">
        <v>1094</v>
      </c>
      <c r="B895">
        <v>94</v>
      </c>
      <c r="C895">
        <v>58297830</v>
      </c>
      <c r="D895" t="s">
        <v>1684</v>
      </c>
      <c r="E895" t="s">
        <v>1685</v>
      </c>
      <c r="F895" t="s">
        <v>12</v>
      </c>
      <c r="G895">
        <v>50000000</v>
      </c>
      <c r="H895">
        <v>1997</v>
      </c>
      <c r="I895">
        <v>7.1</v>
      </c>
    </row>
    <row r="896" spans="1:9" x14ac:dyDescent="0.25">
      <c r="A896" t="s">
        <v>120</v>
      </c>
      <c r="B896">
        <v>127</v>
      </c>
      <c r="C896">
        <v>57386369</v>
      </c>
      <c r="D896" t="s">
        <v>990</v>
      </c>
      <c r="E896" t="s">
        <v>1686</v>
      </c>
      <c r="F896" t="s">
        <v>12</v>
      </c>
      <c r="G896">
        <v>52500000</v>
      </c>
      <c r="H896">
        <v>2001</v>
      </c>
      <c r="I896">
        <v>7.6</v>
      </c>
    </row>
    <row r="897" spans="1:9" x14ac:dyDescent="0.25">
      <c r="A897" t="s">
        <v>1484</v>
      </c>
      <c r="B897">
        <v>89</v>
      </c>
      <c r="C897">
        <v>45207112</v>
      </c>
      <c r="D897" t="s">
        <v>773</v>
      </c>
      <c r="E897" t="s">
        <v>1687</v>
      </c>
      <c r="F897" t="s">
        <v>12</v>
      </c>
      <c r="G897">
        <v>53000000</v>
      </c>
      <c r="H897">
        <v>2001</v>
      </c>
      <c r="I897">
        <v>5.5</v>
      </c>
    </row>
    <row r="898" spans="1:9" x14ac:dyDescent="0.25">
      <c r="A898" t="s">
        <v>1688</v>
      </c>
      <c r="B898">
        <v>123</v>
      </c>
      <c r="C898">
        <v>62563543</v>
      </c>
      <c r="D898" t="s">
        <v>593</v>
      </c>
      <c r="E898" t="s">
        <v>1689</v>
      </c>
      <c r="F898" t="s">
        <v>12</v>
      </c>
      <c r="G898">
        <v>53000000</v>
      </c>
      <c r="H898">
        <v>2015</v>
      </c>
      <c r="I898">
        <v>7</v>
      </c>
    </row>
    <row r="899" spans="1:9" x14ac:dyDescent="0.25">
      <c r="A899" t="s">
        <v>1285</v>
      </c>
      <c r="B899">
        <v>135</v>
      </c>
      <c r="C899">
        <v>33574332</v>
      </c>
      <c r="D899" t="s">
        <v>684</v>
      </c>
      <c r="E899" t="s">
        <v>1690</v>
      </c>
      <c r="F899" t="s">
        <v>12</v>
      </c>
      <c r="G899">
        <v>90000000</v>
      </c>
      <c r="H899">
        <v>2006</v>
      </c>
      <c r="I899">
        <v>7.1</v>
      </c>
    </row>
    <row r="900" spans="1:9" x14ac:dyDescent="0.25">
      <c r="A900" t="s">
        <v>1067</v>
      </c>
      <c r="B900">
        <v>118</v>
      </c>
      <c r="C900">
        <v>73343413</v>
      </c>
      <c r="D900" t="s">
        <v>740</v>
      </c>
      <c r="E900" t="s">
        <v>1691</v>
      </c>
      <c r="F900" t="s">
        <v>12</v>
      </c>
      <c r="G900">
        <v>50000000</v>
      </c>
      <c r="H900">
        <v>2009</v>
      </c>
      <c r="I900">
        <v>7.4</v>
      </c>
    </row>
    <row r="901" spans="1:9" x14ac:dyDescent="0.25">
      <c r="A901" t="s">
        <v>1692</v>
      </c>
      <c r="B901">
        <v>189</v>
      </c>
      <c r="C901">
        <v>25031037</v>
      </c>
      <c r="D901" t="s">
        <v>1693</v>
      </c>
      <c r="E901" t="s">
        <v>1694</v>
      </c>
      <c r="F901" t="s">
        <v>12</v>
      </c>
      <c r="G901">
        <v>53000000</v>
      </c>
      <c r="H901">
        <v>2007</v>
      </c>
      <c r="I901">
        <v>7.6</v>
      </c>
    </row>
    <row r="902" spans="1:9" x14ac:dyDescent="0.25">
      <c r="A902" t="s">
        <v>950</v>
      </c>
      <c r="B902">
        <v>172</v>
      </c>
      <c r="C902">
        <v>22843047</v>
      </c>
      <c r="D902" t="s">
        <v>1695</v>
      </c>
      <c r="E902" t="s">
        <v>1696</v>
      </c>
      <c r="F902" t="s">
        <v>12</v>
      </c>
      <c r="G902">
        <v>55000000</v>
      </c>
      <c r="H902">
        <v>1998</v>
      </c>
      <c r="I902">
        <v>5.9</v>
      </c>
    </row>
    <row r="903" spans="1:9" x14ac:dyDescent="0.25">
      <c r="A903" t="s">
        <v>1697</v>
      </c>
      <c r="B903">
        <v>124</v>
      </c>
      <c r="C903">
        <v>5755286</v>
      </c>
      <c r="D903" t="s">
        <v>1698</v>
      </c>
      <c r="E903" t="s">
        <v>1699</v>
      </c>
      <c r="F903" t="s">
        <v>12</v>
      </c>
      <c r="G903">
        <v>55000000</v>
      </c>
      <c r="H903">
        <v>2007</v>
      </c>
      <c r="I903">
        <v>5.9</v>
      </c>
    </row>
    <row r="904" spans="1:9" x14ac:dyDescent="0.25">
      <c r="A904" t="s">
        <v>127</v>
      </c>
      <c r="B904">
        <v>141</v>
      </c>
      <c r="C904">
        <v>164435221</v>
      </c>
      <c r="D904" t="s">
        <v>593</v>
      </c>
      <c r="E904" t="s">
        <v>1700</v>
      </c>
      <c r="F904" t="s">
        <v>12</v>
      </c>
      <c r="G904">
        <v>52000000</v>
      </c>
      <c r="H904">
        <v>2002</v>
      </c>
      <c r="I904">
        <v>8</v>
      </c>
    </row>
    <row r="905" spans="1:9" x14ac:dyDescent="0.25">
      <c r="A905" t="s">
        <v>792</v>
      </c>
      <c r="B905">
        <v>157</v>
      </c>
      <c r="C905">
        <v>95720716</v>
      </c>
      <c r="D905" t="s">
        <v>980</v>
      </c>
      <c r="E905" t="s">
        <v>1701</v>
      </c>
      <c r="F905" t="s">
        <v>12</v>
      </c>
      <c r="G905">
        <v>40000000</v>
      </c>
      <c r="H905">
        <v>2012</v>
      </c>
      <c r="I905">
        <v>7.4</v>
      </c>
    </row>
    <row r="906" spans="1:9" x14ac:dyDescent="0.25">
      <c r="A906" t="s">
        <v>396</v>
      </c>
      <c r="B906">
        <v>106</v>
      </c>
      <c r="C906">
        <v>118683135</v>
      </c>
      <c r="D906" t="s">
        <v>486</v>
      </c>
      <c r="E906" t="s">
        <v>1702</v>
      </c>
      <c r="F906" t="s">
        <v>12</v>
      </c>
      <c r="G906">
        <v>52000000</v>
      </c>
      <c r="H906">
        <v>2006</v>
      </c>
      <c r="I906">
        <v>5.8</v>
      </c>
    </row>
    <row r="907" spans="1:9" x14ac:dyDescent="0.25">
      <c r="A907" t="s">
        <v>1703</v>
      </c>
      <c r="B907">
        <v>108</v>
      </c>
      <c r="C907">
        <v>143704210</v>
      </c>
      <c r="D907" t="s">
        <v>1704</v>
      </c>
      <c r="E907" t="s">
        <v>1705</v>
      </c>
      <c r="F907" t="s">
        <v>12</v>
      </c>
      <c r="G907">
        <v>52000000</v>
      </c>
      <c r="H907">
        <v>2008</v>
      </c>
      <c r="I907">
        <v>6.3</v>
      </c>
    </row>
    <row r="908" spans="1:9" x14ac:dyDescent="0.25">
      <c r="A908" t="s">
        <v>1147</v>
      </c>
      <c r="B908">
        <v>125</v>
      </c>
      <c r="C908">
        <v>110476776</v>
      </c>
      <c r="D908" t="s">
        <v>580</v>
      </c>
      <c r="E908" t="s">
        <v>1706</v>
      </c>
      <c r="F908" t="s">
        <v>12</v>
      </c>
      <c r="G908">
        <v>52000000</v>
      </c>
      <c r="H908">
        <v>2010</v>
      </c>
      <c r="I908">
        <v>5.7</v>
      </c>
    </row>
    <row r="909" spans="1:9" x14ac:dyDescent="0.25">
      <c r="A909" t="s">
        <v>1707</v>
      </c>
      <c r="B909">
        <v>107</v>
      </c>
      <c r="C909">
        <v>80270227</v>
      </c>
      <c r="D909" t="s">
        <v>559</v>
      </c>
      <c r="E909" t="s">
        <v>1708</v>
      </c>
      <c r="F909" t="s">
        <v>12</v>
      </c>
      <c r="G909">
        <v>50000000</v>
      </c>
      <c r="H909">
        <v>2005</v>
      </c>
      <c r="I909">
        <v>5.0999999999999996</v>
      </c>
    </row>
    <row r="910" spans="1:9" x14ac:dyDescent="0.25">
      <c r="A910" t="s">
        <v>1709</v>
      </c>
      <c r="B910">
        <v>215</v>
      </c>
      <c r="C910">
        <v>36385763</v>
      </c>
      <c r="D910" t="s">
        <v>1179</v>
      </c>
      <c r="E910" t="s">
        <v>1710</v>
      </c>
      <c r="F910" t="s">
        <v>12</v>
      </c>
      <c r="G910">
        <v>52000000</v>
      </c>
      <c r="H910">
        <v>1998</v>
      </c>
      <c r="I910">
        <v>7.6</v>
      </c>
    </row>
    <row r="911" spans="1:9" x14ac:dyDescent="0.25">
      <c r="A911" t="s">
        <v>1711</v>
      </c>
      <c r="B911">
        <v>118</v>
      </c>
      <c r="C911">
        <v>37035845</v>
      </c>
      <c r="D911" t="s">
        <v>968</v>
      </c>
      <c r="E911" t="s">
        <v>1712</v>
      </c>
      <c r="F911" t="s">
        <v>12</v>
      </c>
      <c r="G911">
        <v>52000000</v>
      </c>
      <c r="H911">
        <v>2011</v>
      </c>
      <c r="I911">
        <v>6.4</v>
      </c>
    </row>
    <row r="912" spans="1:9" x14ac:dyDescent="0.25">
      <c r="A912" t="s">
        <v>1713</v>
      </c>
      <c r="B912">
        <v>118</v>
      </c>
      <c r="C912">
        <v>34580635</v>
      </c>
      <c r="D912" t="s">
        <v>1440</v>
      </c>
      <c r="E912" t="s">
        <v>1714</v>
      </c>
      <c r="F912" t="s">
        <v>12</v>
      </c>
      <c r="G912">
        <v>52000000</v>
      </c>
      <c r="H912">
        <v>1999</v>
      </c>
      <c r="I912">
        <v>7.4</v>
      </c>
    </row>
    <row r="913" spans="1:9" x14ac:dyDescent="0.25">
      <c r="A913" t="s">
        <v>159</v>
      </c>
      <c r="B913">
        <v>178</v>
      </c>
      <c r="C913">
        <v>42438300</v>
      </c>
      <c r="D913" t="s">
        <v>593</v>
      </c>
      <c r="E913" t="s">
        <v>1715</v>
      </c>
      <c r="F913" t="s">
        <v>12</v>
      </c>
      <c r="G913">
        <v>52000000</v>
      </c>
      <c r="H913">
        <v>1995</v>
      </c>
      <c r="I913">
        <v>8.1999999999999993</v>
      </c>
    </row>
    <row r="914" spans="1:9" x14ac:dyDescent="0.25">
      <c r="A914" t="s">
        <v>1716</v>
      </c>
      <c r="B914">
        <v>92</v>
      </c>
      <c r="C914">
        <v>23324666</v>
      </c>
      <c r="D914" t="s">
        <v>20</v>
      </c>
      <c r="E914" t="s">
        <v>1717</v>
      </c>
      <c r="F914" t="s">
        <v>12</v>
      </c>
      <c r="G914">
        <v>52000000</v>
      </c>
      <c r="H914">
        <v>2010</v>
      </c>
      <c r="I914">
        <v>6.5</v>
      </c>
    </row>
    <row r="915" spans="1:9" x14ac:dyDescent="0.25">
      <c r="A915" t="s">
        <v>1718</v>
      </c>
      <c r="B915">
        <v>104</v>
      </c>
      <c r="C915">
        <v>23020488</v>
      </c>
      <c r="D915" t="s">
        <v>431</v>
      </c>
      <c r="E915" t="s">
        <v>1719</v>
      </c>
      <c r="F915" t="s">
        <v>12</v>
      </c>
      <c r="G915">
        <v>52000000</v>
      </c>
      <c r="H915">
        <v>2003</v>
      </c>
      <c r="I915">
        <v>5.5</v>
      </c>
    </row>
    <row r="916" spans="1:9" x14ac:dyDescent="0.25">
      <c r="A916" t="s">
        <v>1215</v>
      </c>
      <c r="B916">
        <v>116</v>
      </c>
      <c r="C916">
        <v>90567722</v>
      </c>
      <c r="D916" t="s">
        <v>575</v>
      </c>
      <c r="E916" t="s">
        <v>1720</v>
      </c>
      <c r="F916" t="s">
        <v>12</v>
      </c>
      <c r="G916">
        <v>51000000</v>
      </c>
      <c r="H916">
        <v>2000</v>
      </c>
      <c r="I916">
        <v>6.5</v>
      </c>
    </row>
    <row r="917" spans="1:9" x14ac:dyDescent="0.25">
      <c r="A917" t="s">
        <v>1721</v>
      </c>
      <c r="B917">
        <v>90</v>
      </c>
      <c r="C917">
        <v>72601713</v>
      </c>
      <c r="D917" t="s">
        <v>1029</v>
      </c>
      <c r="E917" t="s">
        <v>1722</v>
      </c>
      <c r="F917" t="s">
        <v>12</v>
      </c>
      <c r="G917">
        <v>51000000</v>
      </c>
      <c r="H917">
        <v>2006</v>
      </c>
      <c r="I917">
        <v>5.6</v>
      </c>
    </row>
    <row r="918" spans="1:9" x14ac:dyDescent="0.25">
      <c r="A918" t="s">
        <v>1723</v>
      </c>
      <c r="B918">
        <v>93</v>
      </c>
      <c r="C918">
        <v>35092918</v>
      </c>
      <c r="D918" t="s">
        <v>1056</v>
      </c>
      <c r="E918" t="s">
        <v>1724</v>
      </c>
      <c r="F918" t="s">
        <v>12</v>
      </c>
      <c r="H918">
        <v>2006</v>
      </c>
      <c r="I918">
        <v>4.9000000000000004</v>
      </c>
    </row>
    <row r="919" spans="1:9" x14ac:dyDescent="0.25">
      <c r="A919" t="s">
        <v>68</v>
      </c>
      <c r="B919">
        <v>130</v>
      </c>
      <c r="C919">
        <v>296623634</v>
      </c>
      <c r="D919" t="s">
        <v>374</v>
      </c>
      <c r="E919" t="s">
        <v>1725</v>
      </c>
      <c r="F919" t="s">
        <v>12</v>
      </c>
      <c r="G919">
        <v>50000000</v>
      </c>
      <c r="H919">
        <v>2009</v>
      </c>
      <c r="I919">
        <v>4.5999999999999996</v>
      </c>
    </row>
    <row r="920" spans="1:9" x14ac:dyDescent="0.25">
      <c r="A920" t="s">
        <v>50</v>
      </c>
      <c r="B920">
        <v>90</v>
      </c>
      <c r="C920">
        <v>267652016</v>
      </c>
      <c r="D920" t="s">
        <v>93</v>
      </c>
      <c r="E920" t="s">
        <v>1726</v>
      </c>
      <c r="F920" t="s">
        <v>12</v>
      </c>
      <c r="G920">
        <v>60000000</v>
      </c>
      <c r="H920">
        <v>2001</v>
      </c>
      <c r="I920">
        <v>7.9</v>
      </c>
    </row>
    <row r="921" spans="1:9" x14ac:dyDescent="0.25">
      <c r="A921" t="s">
        <v>1727</v>
      </c>
      <c r="B921">
        <v>106</v>
      </c>
      <c r="C921">
        <v>62453315</v>
      </c>
      <c r="D921" t="s">
        <v>1728</v>
      </c>
      <c r="E921" t="s">
        <v>1729</v>
      </c>
      <c r="F921" t="s">
        <v>12</v>
      </c>
      <c r="G921">
        <v>50200000</v>
      </c>
      <c r="H921">
        <v>2011</v>
      </c>
      <c r="I921">
        <v>7.1</v>
      </c>
    </row>
    <row r="922" spans="1:9" x14ac:dyDescent="0.25">
      <c r="A922" t="s">
        <v>175</v>
      </c>
      <c r="B922">
        <v>155</v>
      </c>
      <c r="C922">
        <v>165500000</v>
      </c>
      <c r="D922" t="s">
        <v>71</v>
      </c>
      <c r="E922" t="s">
        <v>1730</v>
      </c>
      <c r="F922" t="s">
        <v>12</v>
      </c>
      <c r="G922">
        <v>48000000</v>
      </c>
      <c r="H922">
        <v>1991</v>
      </c>
      <c r="I922">
        <v>6.9</v>
      </c>
    </row>
    <row r="923" spans="1:9" x14ac:dyDescent="0.25">
      <c r="A923" t="s">
        <v>1162</v>
      </c>
      <c r="B923">
        <v>139</v>
      </c>
      <c r="C923">
        <v>153620822</v>
      </c>
      <c r="D923" t="s">
        <v>1554</v>
      </c>
      <c r="E923" t="s">
        <v>1731</v>
      </c>
      <c r="F923" t="s">
        <v>12</v>
      </c>
      <c r="G923">
        <v>50000000</v>
      </c>
      <c r="H923">
        <v>1996</v>
      </c>
      <c r="I923">
        <v>7.3</v>
      </c>
    </row>
    <row r="924" spans="1:9" x14ac:dyDescent="0.25">
      <c r="A924" t="s">
        <v>1238</v>
      </c>
      <c r="B924">
        <v>112</v>
      </c>
      <c r="C924">
        <v>218628680</v>
      </c>
      <c r="D924" t="s">
        <v>968</v>
      </c>
      <c r="E924" t="s">
        <v>1732</v>
      </c>
      <c r="F924" t="s">
        <v>12</v>
      </c>
      <c r="G924">
        <v>50000000</v>
      </c>
      <c r="H924">
        <v>2012</v>
      </c>
      <c r="I924">
        <v>7</v>
      </c>
    </row>
    <row r="925" spans="1:9" x14ac:dyDescent="0.25">
      <c r="A925" t="s">
        <v>485</v>
      </c>
      <c r="B925">
        <v>139</v>
      </c>
      <c r="C925">
        <v>147637474</v>
      </c>
      <c r="D925" t="s">
        <v>486</v>
      </c>
      <c r="E925" t="s">
        <v>1733</v>
      </c>
      <c r="F925" t="s">
        <v>12</v>
      </c>
      <c r="G925">
        <v>50000000</v>
      </c>
      <c r="H925">
        <v>1997</v>
      </c>
      <c r="I925">
        <v>7.7</v>
      </c>
    </row>
    <row r="926" spans="1:9" x14ac:dyDescent="0.25">
      <c r="A926" t="s">
        <v>170</v>
      </c>
      <c r="B926">
        <v>115</v>
      </c>
      <c r="C926">
        <v>135014968</v>
      </c>
      <c r="D926" t="s">
        <v>1734</v>
      </c>
      <c r="E926" t="s">
        <v>1735</v>
      </c>
      <c r="F926" t="s">
        <v>12</v>
      </c>
      <c r="G926">
        <v>50000000</v>
      </c>
      <c r="H926">
        <v>1998</v>
      </c>
      <c r="I926">
        <v>6.7</v>
      </c>
    </row>
    <row r="927" spans="1:9" x14ac:dyDescent="0.25">
      <c r="A927" t="s">
        <v>601</v>
      </c>
      <c r="B927">
        <v>143</v>
      </c>
      <c r="C927">
        <v>2175312</v>
      </c>
      <c r="D927" t="s">
        <v>575</v>
      </c>
      <c r="E927" t="s">
        <v>1736</v>
      </c>
      <c r="F927" t="s">
        <v>12</v>
      </c>
      <c r="G927">
        <v>50000000</v>
      </c>
      <c r="H927">
        <v>2013</v>
      </c>
      <c r="I927">
        <v>6.3</v>
      </c>
    </row>
    <row r="928" spans="1:9" x14ac:dyDescent="0.25">
      <c r="A928" t="s">
        <v>967</v>
      </c>
      <c r="B928">
        <v>96</v>
      </c>
      <c r="C928">
        <v>126203320</v>
      </c>
      <c r="D928" t="s">
        <v>580</v>
      </c>
      <c r="E928" t="s">
        <v>1737</v>
      </c>
      <c r="F928" t="s">
        <v>12</v>
      </c>
      <c r="G928">
        <v>50000000</v>
      </c>
      <c r="H928">
        <v>2002</v>
      </c>
      <c r="I928">
        <v>5.8</v>
      </c>
    </row>
    <row r="929" spans="1:9" x14ac:dyDescent="0.25">
      <c r="A929" t="s">
        <v>117</v>
      </c>
      <c r="B929">
        <v>112</v>
      </c>
      <c r="C929">
        <v>126975169</v>
      </c>
      <c r="D929" t="s">
        <v>1738</v>
      </c>
      <c r="E929" t="s">
        <v>1739</v>
      </c>
      <c r="F929" t="s">
        <v>12</v>
      </c>
      <c r="G929">
        <v>50000000</v>
      </c>
      <c r="H929">
        <v>2011</v>
      </c>
      <c r="I929">
        <v>7.1</v>
      </c>
    </row>
    <row r="930" spans="1:9" x14ac:dyDescent="0.25">
      <c r="A930" t="s">
        <v>524</v>
      </c>
      <c r="B930">
        <v>131</v>
      </c>
      <c r="C930">
        <v>125548685</v>
      </c>
      <c r="D930" t="s">
        <v>530</v>
      </c>
      <c r="E930" t="s">
        <v>1740</v>
      </c>
      <c r="F930" t="s">
        <v>12</v>
      </c>
      <c r="G930">
        <v>52000000</v>
      </c>
      <c r="H930">
        <v>2000</v>
      </c>
      <c r="I930">
        <v>7.3</v>
      </c>
    </row>
    <row r="931" spans="1:9" x14ac:dyDescent="0.25">
      <c r="A931" t="s">
        <v>1467</v>
      </c>
      <c r="B931">
        <v>116</v>
      </c>
      <c r="C931">
        <v>105807520</v>
      </c>
      <c r="D931" t="s">
        <v>580</v>
      </c>
      <c r="E931" t="s">
        <v>1741</v>
      </c>
      <c r="F931" t="s">
        <v>12</v>
      </c>
      <c r="G931">
        <v>50000000</v>
      </c>
      <c r="H931">
        <v>2003</v>
      </c>
      <c r="I931">
        <v>6.4</v>
      </c>
    </row>
    <row r="932" spans="1:9" x14ac:dyDescent="0.25">
      <c r="A932" t="s">
        <v>731</v>
      </c>
      <c r="B932">
        <v>112</v>
      </c>
      <c r="C932">
        <v>191616238</v>
      </c>
      <c r="D932" t="s">
        <v>602</v>
      </c>
      <c r="E932" t="s">
        <v>1742</v>
      </c>
      <c r="F932" t="s">
        <v>12</v>
      </c>
      <c r="G932">
        <v>50000000</v>
      </c>
      <c r="H932">
        <v>2014</v>
      </c>
      <c r="I932">
        <v>7.1</v>
      </c>
    </row>
    <row r="933" spans="1:9" x14ac:dyDescent="0.25">
      <c r="A933" t="s">
        <v>1743</v>
      </c>
      <c r="B933">
        <v>123</v>
      </c>
      <c r="C933">
        <v>105264608</v>
      </c>
      <c r="D933" t="s">
        <v>1744</v>
      </c>
      <c r="E933" t="s">
        <v>1745</v>
      </c>
      <c r="F933" t="s">
        <v>12</v>
      </c>
      <c r="G933">
        <v>60000000</v>
      </c>
      <c r="H933">
        <v>1994</v>
      </c>
      <c r="I933">
        <v>7.6</v>
      </c>
    </row>
    <row r="934" spans="1:9" x14ac:dyDescent="0.25">
      <c r="A934" t="s">
        <v>396</v>
      </c>
      <c r="B934">
        <v>104</v>
      </c>
      <c r="C934">
        <v>97680195</v>
      </c>
      <c r="D934" t="s">
        <v>580</v>
      </c>
      <c r="E934" t="s">
        <v>1746</v>
      </c>
      <c r="F934" t="s">
        <v>12</v>
      </c>
      <c r="G934">
        <v>70000000</v>
      </c>
      <c r="H934">
        <v>2008</v>
      </c>
      <c r="I934">
        <v>6.8</v>
      </c>
    </row>
    <row r="935" spans="1:9" x14ac:dyDescent="0.25">
      <c r="A935" t="s">
        <v>1747</v>
      </c>
      <c r="B935">
        <v>107</v>
      </c>
      <c r="C935">
        <v>126088877</v>
      </c>
      <c r="D935" t="s">
        <v>602</v>
      </c>
      <c r="E935" t="s">
        <v>1748</v>
      </c>
      <c r="F935" t="s">
        <v>12</v>
      </c>
      <c r="G935">
        <v>50000000</v>
      </c>
      <c r="H935">
        <v>2016</v>
      </c>
      <c r="I935">
        <v>6.6</v>
      </c>
    </row>
    <row r="936" spans="1:9" x14ac:dyDescent="0.25">
      <c r="A936" t="s">
        <v>428</v>
      </c>
      <c r="B936">
        <v>124</v>
      </c>
      <c r="C936">
        <v>91030827</v>
      </c>
      <c r="D936" t="s">
        <v>877</v>
      </c>
      <c r="E936" t="s">
        <v>1749</v>
      </c>
      <c r="F936" t="s">
        <v>12</v>
      </c>
      <c r="G936">
        <v>50000000</v>
      </c>
      <c r="H936">
        <v>1998</v>
      </c>
      <c r="I936">
        <v>6.7</v>
      </c>
    </row>
    <row r="937" spans="1:9" x14ac:dyDescent="0.25">
      <c r="A937" t="s">
        <v>1565</v>
      </c>
      <c r="B937">
        <v>96</v>
      </c>
      <c r="C937">
        <v>150315155</v>
      </c>
      <c r="D937" t="s">
        <v>1056</v>
      </c>
      <c r="E937" t="s">
        <v>1750</v>
      </c>
      <c r="F937" t="s">
        <v>12</v>
      </c>
      <c r="G937">
        <v>50000000</v>
      </c>
      <c r="H937">
        <v>2015</v>
      </c>
      <c r="I937">
        <v>6.1</v>
      </c>
    </row>
    <row r="938" spans="1:9" x14ac:dyDescent="0.25">
      <c r="A938" t="s">
        <v>54</v>
      </c>
      <c r="B938">
        <v>125</v>
      </c>
      <c r="C938">
        <v>127997349</v>
      </c>
      <c r="D938" t="s">
        <v>1751</v>
      </c>
      <c r="E938" t="s">
        <v>1752</v>
      </c>
      <c r="F938" t="s">
        <v>12</v>
      </c>
      <c r="G938">
        <v>50000000</v>
      </c>
      <c r="H938">
        <v>2014</v>
      </c>
      <c r="I938">
        <v>6</v>
      </c>
    </row>
    <row r="939" spans="1:9" x14ac:dyDescent="0.25">
      <c r="A939" t="s">
        <v>1753</v>
      </c>
      <c r="B939">
        <v>129</v>
      </c>
      <c r="C939">
        <v>88504640</v>
      </c>
      <c r="D939" t="s">
        <v>747</v>
      </c>
      <c r="E939" t="s">
        <v>1754</v>
      </c>
      <c r="F939" t="s">
        <v>12</v>
      </c>
      <c r="G939">
        <v>45000000</v>
      </c>
      <c r="H939">
        <v>2006</v>
      </c>
      <c r="I939">
        <v>7.6</v>
      </c>
    </row>
    <row r="940" spans="1:9" x14ac:dyDescent="0.25">
      <c r="A940" t="s">
        <v>1755</v>
      </c>
      <c r="B940">
        <v>90</v>
      </c>
      <c r="C940">
        <v>81517441</v>
      </c>
      <c r="D940" t="s">
        <v>149</v>
      </c>
      <c r="E940" t="s">
        <v>1756</v>
      </c>
      <c r="F940" t="s">
        <v>12</v>
      </c>
      <c r="G940">
        <v>50000000</v>
      </c>
      <c r="H940">
        <v>1999</v>
      </c>
      <c r="I940">
        <v>7.1</v>
      </c>
    </row>
    <row r="941" spans="1:9" x14ac:dyDescent="0.25">
      <c r="A941" t="s">
        <v>1757</v>
      </c>
      <c r="B941">
        <v>109</v>
      </c>
      <c r="C941">
        <v>81022333</v>
      </c>
      <c r="D941" t="s">
        <v>491</v>
      </c>
      <c r="E941" t="s">
        <v>1758</v>
      </c>
      <c r="F941" t="s">
        <v>12</v>
      </c>
      <c r="G941">
        <v>50000000</v>
      </c>
      <c r="H941">
        <v>1995</v>
      </c>
      <c r="I941">
        <v>5</v>
      </c>
    </row>
    <row r="942" spans="1:9" x14ac:dyDescent="0.25">
      <c r="A942" t="s">
        <v>1162</v>
      </c>
      <c r="B942">
        <v>124</v>
      </c>
      <c r="C942">
        <v>75621915</v>
      </c>
      <c r="D942" t="s">
        <v>1364</v>
      </c>
      <c r="E942" t="s">
        <v>1759</v>
      </c>
      <c r="F942" t="s">
        <v>12</v>
      </c>
      <c r="H942">
        <v>2011</v>
      </c>
      <c r="I942">
        <v>7.1</v>
      </c>
    </row>
    <row r="943" spans="1:9" x14ac:dyDescent="0.25">
      <c r="A943" t="s">
        <v>351</v>
      </c>
      <c r="B943">
        <v>121</v>
      </c>
      <c r="C943">
        <v>79948113</v>
      </c>
      <c r="D943" t="s">
        <v>768</v>
      </c>
      <c r="E943" t="s">
        <v>1760</v>
      </c>
      <c r="F943" t="s">
        <v>12</v>
      </c>
      <c r="G943">
        <v>50000000</v>
      </c>
      <c r="H943">
        <v>2009</v>
      </c>
      <c r="I943">
        <v>6.2</v>
      </c>
    </row>
    <row r="944" spans="1:9" x14ac:dyDescent="0.25">
      <c r="A944" t="s">
        <v>1614</v>
      </c>
      <c r="B944">
        <v>95</v>
      </c>
      <c r="C944">
        <v>88658172</v>
      </c>
      <c r="D944" t="s">
        <v>580</v>
      </c>
      <c r="E944" t="s">
        <v>1761</v>
      </c>
      <c r="F944" t="s">
        <v>12</v>
      </c>
      <c r="G944">
        <v>50000000</v>
      </c>
      <c r="H944">
        <v>2006</v>
      </c>
      <c r="I944">
        <v>5.6</v>
      </c>
    </row>
    <row r="945" spans="1:9" x14ac:dyDescent="0.25">
      <c r="A945" t="s">
        <v>1762</v>
      </c>
      <c r="B945">
        <v>128</v>
      </c>
      <c r="C945">
        <v>75888270</v>
      </c>
      <c r="D945" t="s">
        <v>1763</v>
      </c>
      <c r="E945" t="s">
        <v>1764</v>
      </c>
      <c r="F945" t="s">
        <v>12</v>
      </c>
      <c r="H945">
        <v>2005</v>
      </c>
      <c r="I945">
        <v>5.4</v>
      </c>
    </row>
    <row r="946" spans="1:9" x14ac:dyDescent="0.25">
      <c r="A946" t="s">
        <v>1299</v>
      </c>
      <c r="B946">
        <v>118</v>
      </c>
      <c r="C946">
        <v>84244877</v>
      </c>
      <c r="D946" t="s">
        <v>486</v>
      </c>
      <c r="E946" t="s">
        <v>1765</v>
      </c>
      <c r="F946" t="s">
        <v>12</v>
      </c>
      <c r="G946">
        <v>50000000</v>
      </c>
      <c r="H946">
        <v>2011</v>
      </c>
      <c r="I946">
        <v>7.4</v>
      </c>
    </row>
    <row r="947" spans="1:9" x14ac:dyDescent="0.25">
      <c r="A947" t="s">
        <v>1766</v>
      </c>
      <c r="B947">
        <v>80</v>
      </c>
      <c r="C947">
        <v>75367693</v>
      </c>
      <c r="D947" t="s">
        <v>266</v>
      </c>
      <c r="E947" t="s">
        <v>1767</v>
      </c>
      <c r="F947" t="s">
        <v>12</v>
      </c>
      <c r="G947">
        <v>35000000</v>
      </c>
      <c r="H947">
        <v>2004</v>
      </c>
      <c r="I947">
        <v>5</v>
      </c>
    </row>
    <row r="948" spans="1:9" x14ac:dyDescent="0.25">
      <c r="A948" t="s">
        <v>1768</v>
      </c>
      <c r="B948">
        <v>99</v>
      </c>
      <c r="C948">
        <v>73701902</v>
      </c>
      <c r="D948" t="s">
        <v>1056</v>
      </c>
      <c r="E948" t="s">
        <v>1769</v>
      </c>
      <c r="F948" t="s">
        <v>12</v>
      </c>
      <c r="G948">
        <v>60000000</v>
      </c>
      <c r="H948">
        <v>2004</v>
      </c>
      <c r="I948">
        <v>5.2</v>
      </c>
    </row>
    <row r="949" spans="1:9" x14ac:dyDescent="0.25">
      <c r="A949" t="s">
        <v>1770</v>
      </c>
      <c r="B949">
        <v>133</v>
      </c>
      <c r="C949">
        <v>75605492</v>
      </c>
      <c r="D949" t="s">
        <v>562</v>
      </c>
      <c r="E949" t="s">
        <v>1771</v>
      </c>
      <c r="F949" t="s">
        <v>12</v>
      </c>
      <c r="G949">
        <v>50000000</v>
      </c>
      <c r="H949">
        <v>2011</v>
      </c>
      <c r="I949">
        <v>7.6</v>
      </c>
    </row>
    <row r="950" spans="1:9" x14ac:dyDescent="0.25">
      <c r="A950" t="s">
        <v>239</v>
      </c>
      <c r="B950">
        <v>127</v>
      </c>
      <c r="C950">
        <v>67823573</v>
      </c>
      <c r="D950" t="s">
        <v>311</v>
      </c>
      <c r="E950" t="s">
        <v>1772</v>
      </c>
      <c r="F950" t="s">
        <v>12</v>
      </c>
      <c r="G950">
        <v>50000000</v>
      </c>
      <c r="H950">
        <v>1995</v>
      </c>
      <c r="I950">
        <v>6.6</v>
      </c>
    </row>
    <row r="951" spans="1:9" x14ac:dyDescent="0.25">
      <c r="A951" t="s">
        <v>1773</v>
      </c>
      <c r="B951">
        <v>106</v>
      </c>
      <c r="C951">
        <v>91439400</v>
      </c>
      <c r="D951" t="s">
        <v>392</v>
      </c>
      <c r="E951" t="s">
        <v>1774</v>
      </c>
      <c r="F951" t="s">
        <v>12</v>
      </c>
      <c r="G951">
        <v>50000000</v>
      </c>
      <c r="H951">
        <v>2014</v>
      </c>
      <c r="I951">
        <v>7</v>
      </c>
    </row>
    <row r="952" spans="1:9" x14ac:dyDescent="0.25">
      <c r="A952" t="s">
        <v>1775</v>
      </c>
      <c r="B952">
        <v>98</v>
      </c>
      <c r="C952">
        <v>67128202</v>
      </c>
      <c r="D952" t="s">
        <v>1776</v>
      </c>
      <c r="E952" t="s">
        <v>1777</v>
      </c>
      <c r="F952" t="s">
        <v>12</v>
      </c>
      <c r="G952">
        <v>65000000</v>
      </c>
      <c r="H952">
        <v>2009</v>
      </c>
      <c r="I952">
        <v>5.7</v>
      </c>
    </row>
    <row r="953" spans="1:9" x14ac:dyDescent="0.25">
      <c r="A953" t="s">
        <v>1778</v>
      </c>
      <c r="B953">
        <v>132</v>
      </c>
      <c r="C953">
        <v>70496802</v>
      </c>
      <c r="D953" t="s">
        <v>311</v>
      </c>
      <c r="E953" t="s">
        <v>1779</v>
      </c>
      <c r="F953" t="s">
        <v>12</v>
      </c>
      <c r="G953">
        <v>54000000</v>
      </c>
      <c r="H953">
        <v>2005</v>
      </c>
      <c r="I953">
        <v>8.1999999999999993</v>
      </c>
    </row>
    <row r="954" spans="1:9" x14ac:dyDescent="0.25">
      <c r="A954" t="s">
        <v>1711</v>
      </c>
      <c r="B954">
        <v>114</v>
      </c>
      <c r="C954">
        <v>60470220</v>
      </c>
      <c r="D954" t="s">
        <v>559</v>
      </c>
      <c r="E954" t="s">
        <v>1780</v>
      </c>
      <c r="F954" t="s">
        <v>12</v>
      </c>
      <c r="G954">
        <v>50000000</v>
      </c>
      <c r="H954">
        <v>2003</v>
      </c>
      <c r="I954">
        <v>6.2</v>
      </c>
    </row>
    <row r="955" spans="1:9" x14ac:dyDescent="0.25">
      <c r="B955">
        <v>45</v>
      </c>
      <c r="D955" t="s">
        <v>672</v>
      </c>
      <c r="E955" t="s">
        <v>1781</v>
      </c>
      <c r="F955" t="s">
        <v>12</v>
      </c>
      <c r="I955">
        <v>7.9</v>
      </c>
    </row>
    <row r="956" spans="1:9" x14ac:dyDescent="0.25">
      <c r="A956" t="s">
        <v>1782</v>
      </c>
      <c r="B956">
        <v>78</v>
      </c>
      <c r="C956">
        <v>58336565</v>
      </c>
      <c r="D956" t="s">
        <v>152</v>
      </c>
      <c r="E956" t="s">
        <v>1783</v>
      </c>
      <c r="F956" t="s">
        <v>12</v>
      </c>
      <c r="G956">
        <v>50000000</v>
      </c>
      <c r="H956">
        <v>2006</v>
      </c>
      <c r="I956">
        <v>6.6</v>
      </c>
    </row>
    <row r="957" spans="1:9" x14ac:dyDescent="0.25">
      <c r="A957" t="s">
        <v>1784</v>
      </c>
      <c r="B957">
        <v>101</v>
      </c>
      <c r="C957">
        <v>66002004</v>
      </c>
      <c r="D957" t="s">
        <v>1785</v>
      </c>
      <c r="E957" t="s">
        <v>1786</v>
      </c>
      <c r="F957" t="s">
        <v>12</v>
      </c>
      <c r="G957">
        <v>50000000</v>
      </c>
      <c r="H957">
        <v>2005</v>
      </c>
      <c r="I957">
        <v>4.7</v>
      </c>
    </row>
    <row r="958" spans="1:9" x14ac:dyDescent="0.25">
      <c r="A958" t="s">
        <v>1787</v>
      </c>
      <c r="B958">
        <v>113</v>
      </c>
      <c r="C958">
        <v>54997476</v>
      </c>
      <c r="D958" t="s">
        <v>747</v>
      </c>
      <c r="E958" t="s">
        <v>1788</v>
      </c>
      <c r="F958" t="s">
        <v>12</v>
      </c>
      <c r="G958">
        <v>50000000</v>
      </c>
      <c r="H958">
        <v>2001</v>
      </c>
      <c r="I958">
        <v>6.3</v>
      </c>
    </row>
    <row r="959" spans="1:9" x14ac:dyDescent="0.25">
      <c r="A959" t="s">
        <v>1789</v>
      </c>
      <c r="B959">
        <v>98</v>
      </c>
      <c r="C959">
        <v>55682070</v>
      </c>
      <c r="D959" t="s">
        <v>1201</v>
      </c>
      <c r="E959" t="s">
        <v>1790</v>
      </c>
      <c r="F959" t="s">
        <v>12</v>
      </c>
      <c r="G959">
        <v>50000000</v>
      </c>
      <c r="H959">
        <v>2013</v>
      </c>
      <c r="I959">
        <v>6.1</v>
      </c>
    </row>
    <row r="960" spans="1:9" x14ac:dyDescent="0.25">
      <c r="A960" t="s">
        <v>1791</v>
      </c>
      <c r="B960">
        <v>124</v>
      </c>
      <c r="C960">
        <v>52752475</v>
      </c>
      <c r="D960" t="s">
        <v>1408</v>
      </c>
      <c r="E960" t="s">
        <v>1792</v>
      </c>
      <c r="F960" t="s">
        <v>12</v>
      </c>
      <c r="G960">
        <v>50000000</v>
      </c>
      <c r="H960">
        <v>2002</v>
      </c>
      <c r="I960">
        <v>6.7</v>
      </c>
    </row>
    <row r="961" spans="1:9" x14ac:dyDescent="0.25">
      <c r="A961" t="s">
        <v>914</v>
      </c>
      <c r="B961">
        <v>109</v>
      </c>
      <c r="C961">
        <v>55092830</v>
      </c>
      <c r="D961" t="s">
        <v>78</v>
      </c>
      <c r="E961" t="s">
        <v>1793</v>
      </c>
      <c r="F961" t="s">
        <v>12</v>
      </c>
      <c r="G961">
        <v>60000000</v>
      </c>
      <c r="H961">
        <v>2011</v>
      </c>
      <c r="I961">
        <v>6.1</v>
      </c>
    </row>
    <row r="962" spans="1:9" x14ac:dyDescent="0.25">
      <c r="A962" t="s">
        <v>1794</v>
      </c>
      <c r="B962">
        <v>128</v>
      </c>
      <c r="C962">
        <v>50815288</v>
      </c>
      <c r="D962" t="s">
        <v>1408</v>
      </c>
      <c r="E962" t="s">
        <v>1795</v>
      </c>
      <c r="F962" t="s">
        <v>12</v>
      </c>
      <c r="G962">
        <v>50000000</v>
      </c>
      <c r="H962">
        <v>2005</v>
      </c>
      <c r="I962">
        <v>7</v>
      </c>
    </row>
    <row r="963" spans="1:9" x14ac:dyDescent="0.25">
      <c r="A963" t="s">
        <v>95</v>
      </c>
      <c r="B963">
        <v>144</v>
      </c>
      <c r="C963">
        <v>52822418</v>
      </c>
      <c r="D963" t="s">
        <v>663</v>
      </c>
      <c r="E963" t="s">
        <v>1796</v>
      </c>
      <c r="F963" t="s">
        <v>12</v>
      </c>
      <c r="G963">
        <v>50000000</v>
      </c>
      <c r="H963">
        <v>2016</v>
      </c>
      <c r="I963">
        <v>7.4</v>
      </c>
    </row>
    <row r="964" spans="1:9" x14ac:dyDescent="0.25">
      <c r="A964" t="s">
        <v>1797</v>
      </c>
      <c r="B964">
        <v>95</v>
      </c>
      <c r="C964">
        <v>50150619</v>
      </c>
      <c r="D964" t="s">
        <v>1144</v>
      </c>
      <c r="E964" t="s">
        <v>1798</v>
      </c>
      <c r="F964" t="s">
        <v>12</v>
      </c>
      <c r="G964">
        <v>50000000</v>
      </c>
      <c r="H964">
        <v>2014</v>
      </c>
      <c r="I964">
        <v>7.3</v>
      </c>
    </row>
    <row r="965" spans="1:9" x14ac:dyDescent="0.25">
      <c r="A965" t="s">
        <v>1799</v>
      </c>
      <c r="B965">
        <v>105</v>
      </c>
      <c r="C965">
        <v>48745150</v>
      </c>
      <c r="D965" t="s">
        <v>525</v>
      </c>
      <c r="E965" t="s">
        <v>1800</v>
      </c>
      <c r="F965" t="s">
        <v>12</v>
      </c>
      <c r="G965">
        <v>50000000</v>
      </c>
      <c r="H965">
        <v>2006</v>
      </c>
      <c r="I965">
        <v>5.8</v>
      </c>
    </row>
    <row r="966" spans="1:9" x14ac:dyDescent="0.25">
      <c r="A966" t="s">
        <v>1285</v>
      </c>
      <c r="B966">
        <v>121</v>
      </c>
      <c r="C966">
        <v>50007168</v>
      </c>
      <c r="D966" t="s">
        <v>149</v>
      </c>
      <c r="E966" t="s">
        <v>1801</v>
      </c>
      <c r="F966" t="s">
        <v>12</v>
      </c>
      <c r="G966">
        <v>50000000</v>
      </c>
      <c r="H966">
        <v>1997</v>
      </c>
      <c r="I966">
        <v>6.7</v>
      </c>
    </row>
    <row r="967" spans="1:9" x14ac:dyDescent="0.25">
      <c r="A967" t="s">
        <v>64</v>
      </c>
      <c r="B967">
        <v>125</v>
      </c>
      <c r="C967">
        <v>48154732</v>
      </c>
      <c r="D967" t="s">
        <v>504</v>
      </c>
      <c r="E967" t="s">
        <v>1802</v>
      </c>
      <c r="F967" t="s">
        <v>12</v>
      </c>
      <c r="G967">
        <v>50000000</v>
      </c>
      <c r="H967">
        <v>1997</v>
      </c>
      <c r="I967">
        <v>5.8</v>
      </c>
    </row>
    <row r="968" spans="1:9" x14ac:dyDescent="0.25">
      <c r="A968" t="s">
        <v>229</v>
      </c>
      <c r="B968">
        <v>129</v>
      </c>
      <c r="C968">
        <v>48265581</v>
      </c>
      <c r="D968" t="s">
        <v>668</v>
      </c>
      <c r="E968" t="s">
        <v>1803</v>
      </c>
      <c r="F968" t="s">
        <v>12</v>
      </c>
      <c r="G968">
        <v>50000000</v>
      </c>
      <c r="H968">
        <v>1997</v>
      </c>
      <c r="I968">
        <v>7.8</v>
      </c>
    </row>
    <row r="969" spans="1:9" x14ac:dyDescent="0.25">
      <c r="A969" t="s">
        <v>1804</v>
      </c>
      <c r="B969">
        <v>132</v>
      </c>
      <c r="C969">
        <v>46982632</v>
      </c>
      <c r="D969" t="s">
        <v>1805</v>
      </c>
      <c r="E969" t="s">
        <v>1806</v>
      </c>
      <c r="F969" t="s">
        <v>12</v>
      </c>
      <c r="G969">
        <v>50000000</v>
      </c>
      <c r="H969">
        <v>2006</v>
      </c>
      <c r="I969">
        <v>6.6</v>
      </c>
    </row>
    <row r="970" spans="1:9" x14ac:dyDescent="0.25">
      <c r="A970" t="s">
        <v>1807</v>
      </c>
      <c r="B970">
        <v>118</v>
      </c>
      <c r="C970">
        <v>44737059</v>
      </c>
      <c r="D970" t="s">
        <v>1357</v>
      </c>
      <c r="E970" t="s">
        <v>1808</v>
      </c>
      <c r="F970" t="s">
        <v>12</v>
      </c>
      <c r="G970">
        <v>50000000</v>
      </c>
      <c r="H970">
        <v>2000</v>
      </c>
      <c r="I970">
        <v>6.5</v>
      </c>
    </row>
    <row r="971" spans="1:9" x14ac:dyDescent="0.25">
      <c r="A971" t="s">
        <v>1809</v>
      </c>
      <c r="B971">
        <v>113</v>
      </c>
      <c r="C971">
        <v>56724080</v>
      </c>
      <c r="D971" t="s">
        <v>575</v>
      </c>
      <c r="E971" t="s">
        <v>1810</v>
      </c>
      <c r="F971" t="s">
        <v>12</v>
      </c>
      <c r="G971">
        <v>50000000</v>
      </c>
      <c r="H971">
        <v>2012</v>
      </c>
      <c r="I971">
        <v>6.7</v>
      </c>
    </row>
    <row r="972" spans="1:9" x14ac:dyDescent="0.25">
      <c r="A972" t="s">
        <v>1067</v>
      </c>
      <c r="B972">
        <v>140</v>
      </c>
      <c r="C972">
        <v>44484065</v>
      </c>
      <c r="D972" t="s">
        <v>380</v>
      </c>
      <c r="E972" t="s">
        <v>1811</v>
      </c>
      <c r="F972" t="s">
        <v>12</v>
      </c>
      <c r="G972">
        <v>50000000</v>
      </c>
      <c r="H972">
        <v>1998</v>
      </c>
      <c r="I972">
        <v>7.3</v>
      </c>
    </row>
    <row r="973" spans="1:9" x14ac:dyDescent="0.25">
      <c r="A973" t="s">
        <v>1812</v>
      </c>
      <c r="B973">
        <v>89</v>
      </c>
      <c r="C973">
        <v>47553512</v>
      </c>
      <c r="D973" t="s">
        <v>20</v>
      </c>
      <c r="E973" t="s">
        <v>1813</v>
      </c>
      <c r="F973" t="s">
        <v>12</v>
      </c>
      <c r="G973">
        <v>50000000</v>
      </c>
      <c r="H973">
        <v>2014</v>
      </c>
      <c r="I973">
        <v>5.8</v>
      </c>
    </row>
    <row r="974" spans="1:9" x14ac:dyDescent="0.25">
      <c r="A974" t="s">
        <v>1814</v>
      </c>
      <c r="B974">
        <v>104</v>
      </c>
      <c r="C974">
        <v>42610000</v>
      </c>
      <c r="D974" t="s">
        <v>137</v>
      </c>
      <c r="E974" t="s">
        <v>1815</v>
      </c>
      <c r="F974" t="s">
        <v>12</v>
      </c>
      <c r="G974">
        <v>55000000</v>
      </c>
      <c r="H974">
        <v>1994</v>
      </c>
      <c r="I974">
        <v>5.5</v>
      </c>
    </row>
    <row r="975" spans="1:9" x14ac:dyDescent="0.25">
      <c r="A975" t="s">
        <v>988</v>
      </c>
      <c r="B975">
        <v>106</v>
      </c>
      <c r="C975">
        <v>41482207</v>
      </c>
      <c r="D975" t="s">
        <v>297</v>
      </c>
      <c r="E975" t="s">
        <v>1816</v>
      </c>
      <c r="F975" t="s">
        <v>12</v>
      </c>
      <c r="G975">
        <v>50000000</v>
      </c>
      <c r="H975">
        <v>1990</v>
      </c>
      <c r="I975">
        <v>6.3</v>
      </c>
    </row>
    <row r="976" spans="1:9" x14ac:dyDescent="0.25">
      <c r="A976" t="s">
        <v>1711</v>
      </c>
      <c r="B976">
        <v>141</v>
      </c>
      <c r="C976">
        <v>47105085</v>
      </c>
      <c r="D976" t="s">
        <v>672</v>
      </c>
      <c r="E976" t="s">
        <v>1817</v>
      </c>
      <c r="F976" t="s">
        <v>12</v>
      </c>
      <c r="G976">
        <v>50000000</v>
      </c>
      <c r="H976">
        <v>2014</v>
      </c>
      <c r="I976">
        <v>7.4</v>
      </c>
    </row>
    <row r="977" spans="1:9" x14ac:dyDescent="0.25">
      <c r="A977" t="s">
        <v>891</v>
      </c>
      <c r="B977">
        <v>124</v>
      </c>
      <c r="C977">
        <v>41256277</v>
      </c>
      <c r="D977" t="s">
        <v>20</v>
      </c>
      <c r="E977" t="s">
        <v>1818</v>
      </c>
      <c r="F977" t="s">
        <v>12</v>
      </c>
      <c r="G977">
        <v>50000000</v>
      </c>
      <c r="H977">
        <v>1997</v>
      </c>
      <c r="I977">
        <v>5.9</v>
      </c>
    </row>
    <row r="978" spans="1:9" x14ac:dyDescent="0.25">
      <c r="A978" t="s">
        <v>1819</v>
      </c>
      <c r="B978">
        <v>98</v>
      </c>
      <c r="C978">
        <v>50740078</v>
      </c>
      <c r="D978" t="s">
        <v>770</v>
      </c>
      <c r="E978" t="s">
        <v>1820</v>
      </c>
      <c r="F978" t="s">
        <v>12</v>
      </c>
      <c r="G978">
        <v>45000000</v>
      </c>
      <c r="H978">
        <v>2004</v>
      </c>
      <c r="I978">
        <v>6.2</v>
      </c>
    </row>
    <row r="979" spans="1:9" x14ac:dyDescent="0.25">
      <c r="A979" t="s">
        <v>1821</v>
      </c>
      <c r="B979">
        <v>108</v>
      </c>
      <c r="C979">
        <v>40203020</v>
      </c>
      <c r="D979" t="s">
        <v>486</v>
      </c>
      <c r="E979" t="s">
        <v>1822</v>
      </c>
      <c r="F979" t="s">
        <v>12</v>
      </c>
      <c r="G979">
        <v>40000000</v>
      </c>
      <c r="H979">
        <v>2004</v>
      </c>
      <c r="I979">
        <v>5.9</v>
      </c>
    </row>
    <row r="980" spans="1:9" x14ac:dyDescent="0.25">
      <c r="A980" t="s">
        <v>1823</v>
      </c>
      <c r="B980">
        <v>114</v>
      </c>
      <c r="C980">
        <v>40905277</v>
      </c>
      <c r="D980" t="s">
        <v>1824</v>
      </c>
      <c r="E980" t="s">
        <v>1825</v>
      </c>
      <c r="F980" t="s">
        <v>12</v>
      </c>
      <c r="G980">
        <v>50000000</v>
      </c>
      <c r="H980">
        <v>2003</v>
      </c>
      <c r="I980">
        <v>6.5</v>
      </c>
    </row>
    <row r="981" spans="1:9" x14ac:dyDescent="0.25">
      <c r="A981" t="s">
        <v>1826</v>
      </c>
      <c r="B981">
        <v>101</v>
      </c>
      <c r="C981">
        <v>38590500</v>
      </c>
      <c r="D981" t="s">
        <v>17</v>
      </c>
      <c r="E981" t="s">
        <v>1827</v>
      </c>
      <c r="F981" t="s">
        <v>12</v>
      </c>
      <c r="G981">
        <v>50000000</v>
      </c>
      <c r="H981">
        <v>1994</v>
      </c>
      <c r="I981">
        <v>4.4000000000000004</v>
      </c>
    </row>
    <row r="982" spans="1:9" x14ac:dyDescent="0.25">
      <c r="A982" t="s">
        <v>1692</v>
      </c>
      <c r="B982">
        <v>93</v>
      </c>
      <c r="C982">
        <v>39177541</v>
      </c>
      <c r="D982" t="s">
        <v>51</v>
      </c>
      <c r="E982" t="s">
        <v>1828</v>
      </c>
      <c r="F982" t="s">
        <v>12</v>
      </c>
      <c r="G982">
        <v>50000000</v>
      </c>
      <c r="H982">
        <v>2005</v>
      </c>
      <c r="I982">
        <v>3.5</v>
      </c>
    </row>
    <row r="983" spans="1:9" x14ac:dyDescent="0.25">
      <c r="A983" t="s">
        <v>1829</v>
      </c>
      <c r="B983">
        <v>119</v>
      </c>
      <c r="C983">
        <v>39778599</v>
      </c>
      <c r="D983" t="s">
        <v>631</v>
      </c>
      <c r="E983" t="s">
        <v>1830</v>
      </c>
      <c r="F983" t="s">
        <v>12</v>
      </c>
      <c r="G983">
        <v>50000000</v>
      </c>
      <c r="H983">
        <v>2000</v>
      </c>
      <c r="I983">
        <v>6.6</v>
      </c>
    </row>
    <row r="984" spans="1:9" x14ac:dyDescent="0.25">
      <c r="A984" t="s">
        <v>1147</v>
      </c>
      <c r="B984">
        <v>119</v>
      </c>
      <c r="C984">
        <v>37486138</v>
      </c>
      <c r="D984" t="s">
        <v>486</v>
      </c>
      <c r="E984" t="s">
        <v>1831</v>
      </c>
      <c r="F984" t="s">
        <v>12</v>
      </c>
      <c r="G984">
        <v>50000000</v>
      </c>
      <c r="H984">
        <v>2004</v>
      </c>
      <c r="I984">
        <v>6</v>
      </c>
    </row>
    <row r="985" spans="1:9" x14ac:dyDescent="0.25">
      <c r="A985" t="s">
        <v>1778</v>
      </c>
      <c r="B985">
        <v>99</v>
      </c>
      <c r="C985">
        <v>38105077</v>
      </c>
      <c r="D985" t="s">
        <v>112</v>
      </c>
      <c r="E985" t="s">
        <v>1832</v>
      </c>
      <c r="F985" t="s">
        <v>12</v>
      </c>
      <c r="G985">
        <v>40000000</v>
      </c>
      <c r="H985">
        <v>2009</v>
      </c>
      <c r="I985">
        <v>6.4</v>
      </c>
    </row>
    <row r="986" spans="1:9" x14ac:dyDescent="0.25">
      <c r="A986" t="s">
        <v>28</v>
      </c>
      <c r="B986">
        <v>137</v>
      </c>
      <c r="C986">
        <v>35168395</v>
      </c>
      <c r="D986" t="s">
        <v>1698</v>
      </c>
      <c r="E986" t="s">
        <v>1833</v>
      </c>
      <c r="F986" t="s">
        <v>12</v>
      </c>
      <c r="G986">
        <v>50000000</v>
      </c>
      <c r="H986">
        <v>1999</v>
      </c>
      <c r="I986">
        <v>6.5</v>
      </c>
    </row>
    <row r="987" spans="1:9" x14ac:dyDescent="0.25">
      <c r="B987">
        <v>105</v>
      </c>
      <c r="D987" t="s">
        <v>1065</v>
      </c>
      <c r="E987" t="s">
        <v>1834</v>
      </c>
      <c r="F987" t="s">
        <v>12</v>
      </c>
      <c r="I987">
        <v>7.8</v>
      </c>
    </row>
    <row r="988" spans="1:9" x14ac:dyDescent="0.25">
      <c r="A988" t="s">
        <v>1835</v>
      </c>
      <c r="B988">
        <v>117</v>
      </c>
      <c r="C988">
        <v>32800000</v>
      </c>
      <c r="D988" t="s">
        <v>1836</v>
      </c>
      <c r="E988" t="s">
        <v>1837</v>
      </c>
      <c r="F988" t="s">
        <v>12</v>
      </c>
      <c r="G988">
        <v>40000000</v>
      </c>
      <c r="H988">
        <v>1996</v>
      </c>
      <c r="I988">
        <v>4.3</v>
      </c>
    </row>
    <row r="989" spans="1:9" x14ac:dyDescent="0.25">
      <c r="A989" t="s">
        <v>1614</v>
      </c>
      <c r="B989">
        <v>87</v>
      </c>
      <c r="C989">
        <v>33643461</v>
      </c>
      <c r="D989" t="s">
        <v>1056</v>
      </c>
      <c r="E989" t="s">
        <v>1838</v>
      </c>
      <c r="F989" t="s">
        <v>12</v>
      </c>
      <c r="G989">
        <v>50000000</v>
      </c>
      <c r="H989">
        <v>2010</v>
      </c>
      <c r="I989">
        <v>4.2</v>
      </c>
    </row>
    <row r="990" spans="1:9" x14ac:dyDescent="0.25">
      <c r="A990" t="s">
        <v>1285</v>
      </c>
      <c r="B990">
        <v>129</v>
      </c>
      <c r="C990">
        <v>32741596</v>
      </c>
      <c r="D990" t="s">
        <v>1839</v>
      </c>
      <c r="E990" t="s">
        <v>1840</v>
      </c>
      <c r="F990" t="s">
        <v>12</v>
      </c>
      <c r="G990">
        <v>50000000</v>
      </c>
      <c r="H990">
        <v>2010</v>
      </c>
      <c r="I990">
        <v>6.5</v>
      </c>
    </row>
    <row r="991" spans="1:9" x14ac:dyDescent="0.25">
      <c r="A991" t="s">
        <v>1841</v>
      </c>
      <c r="B991">
        <v>115</v>
      </c>
      <c r="C991">
        <v>31874869</v>
      </c>
      <c r="D991" t="s">
        <v>773</v>
      </c>
      <c r="E991" t="s">
        <v>1842</v>
      </c>
      <c r="F991" t="s">
        <v>12</v>
      </c>
      <c r="G991">
        <v>50000000</v>
      </c>
      <c r="H991">
        <v>2002</v>
      </c>
      <c r="I991">
        <v>6.1</v>
      </c>
    </row>
    <row r="992" spans="1:9" x14ac:dyDescent="0.25">
      <c r="A992" t="s">
        <v>356</v>
      </c>
      <c r="B992">
        <v>132</v>
      </c>
      <c r="C992">
        <v>30306268</v>
      </c>
      <c r="D992" t="s">
        <v>112</v>
      </c>
      <c r="E992" t="s">
        <v>1843</v>
      </c>
      <c r="F992" t="s">
        <v>12</v>
      </c>
      <c r="G992">
        <v>50000000</v>
      </c>
      <c r="H992">
        <v>1995</v>
      </c>
      <c r="I992">
        <v>6.3</v>
      </c>
    </row>
    <row r="993" spans="1:9" x14ac:dyDescent="0.25">
      <c r="A993" t="s">
        <v>1844</v>
      </c>
      <c r="B993">
        <v>131</v>
      </c>
      <c r="C993">
        <v>27667947</v>
      </c>
      <c r="D993" t="s">
        <v>740</v>
      </c>
      <c r="E993" t="s">
        <v>1845</v>
      </c>
      <c r="F993" t="s">
        <v>12</v>
      </c>
      <c r="G993">
        <v>50000000</v>
      </c>
      <c r="H993">
        <v>2007</v>
      </c>
      <c r="I993">
        <v>6.2</v>
      </c>
    </row>
    <row r="994" spans="1:9" x14ac:dyDescent="0.25">
      <c r="A994" t="s">
        <v>1347</v>
      </c>
      <c r="B994">
        <v>95</v>
      </c>
      <c r="C994">
        <v>27067160</v>
      </c>
      <c r="D994" t="s">
        <v>486</v>
      </c>
      <c r="E994" t="s">
        <v>1846</v>
      </c>
      <c r="F994" t="s">
        <v>12</v>
      </c>
      <c r="G994">
        <v>50000000</v>
      </c>
      <c r="H994">
        <v>1999</v>
      </c>
      <c r="I994">
        <v>5.9</v>
      </c>
    </row>
    <row r="995" spans="1:9" x14ac:dyDescent="0.25">
      <c r="A995" t="s">
        <v>1847</v>
      </c>
      <c r="B995">
        <v>125</v>
      </c>
      <c r="C995">
        <v>26616999</v>
      </c>
      <c r="D995" t="s">
        <v>577</v>
      </c>
      <c r="E995" t="s">
        <v>1848</v>
      </c>
      <c r="F995" t="s">
        <v>12</v>
      </c>
      <c r="G995">
        <v>40000000</v>
      </c>
      <c r="H995">
        <v>2013</v>
      </c>
      <c r="I995">
        <v>5.9</v>
      </c>
    </row>
    <row r="996" spans="1:9" x14ac:dyDescent="0.25">
      <c r="A996" t="s">
        <v>449</v>
      </c>
      <c r="B996">
        <v>98</v>
      </c>
      <c r="C996">
        <v>26536120</v>
      </c>
      <c r="D996" t="s">
        <v>380</v>
      </c>
      <c r="E996" t="s">
        <v>1849</v>
      </c>
      <c r="F996" t="s">
        <v>12</v>
      </c>
      <c r="G996">
        <v>50000000</v>
      </c>
      <c r="H996">
        <v>2003</v>
      </c>
      <c r="I996">
        <v>6.5</v>
      </c>
    </row>
    <row r="997" spans="1:9" x14ac:dyDescent="0.25">
      <c r="A997" t="s">
        <v>1285</v>
      </c>
      <c r="B997">
        <v>110</v>
      </c>
      <c r="C997">
        <v>26199517</v>
      </c>
      <c r="D997" t="s">
        <v>380</v>
      </c>
      <c r="E997" t="s">
        <v>1850</v>
      </c>
      <c r="F997" t="s">
        <v>12</v>
      </c>
      <c r="G997">
        <v>50000000</v>
      </c>
      <c r="H997">
        <v>2002</v>
      </c>
      <c r="I997">
        <v>6.4</v>
      </c>
    </row>
    <row r="998" spans="1:9" x14ac:dyDescent="0.25">
      <c r="A998" t="s">
        <v>638</v>
      </c>
      <c r="B998">
        <v>118</v>
      </c>
      <c r="C998">
        <v>25450527</v>
      </c>
      <c r="D998" t="s">
        <v>380</v>
      </c>
      <c r="E998" t="s">
        <v>1851</v>
      </c>
      <c r="F998" t="s">
        <v>12</v>
      </c>
      <c r="G998">
        <v>50000000</v>
      </c>
      <c r="H998">
        <v>2009</v>
      </c>
      <c r="I998">
        <v>6.5</v>
      </c>
    </row>
    <row r="999" spans="1:9" x14ac:dyDescent="0.25">
      <c r="A999" t="s">
        <v>1852</v>
      </c>
      <c r="B999">
        <v>101</v>
      </c>
      <c r="C999">
        <v>25407250</v>
      </c>
      <c r="D999" t="s">
        <v>78</v>
      </c>
      <c r="E999" t="s">
        <v>1853</v>
      </c>
      <c r="F999" t="s">
        <v>12</v>
      </c>
      <c r="G999">
        <v>50000000</v>
      </c>
      <c r="H999">
        <v>1996</v>
      </c>
      <c r="I999">
        <v>5.7</v>
      </c>
    </row>
    <row r="1000" spans="1:9" x14ac:dyDescent="0.25">
      <c r="B1000">
        <v>60</v>
      </c>
      <c r="D1000" t="s">
        <v>668</v>
      </c>
      <c r="E1000" t="s">
        <v>1854</v>
      </c>
      <c r="F1000" t="s">
        <v>12</v>
      </c>
      <c r="I1000">
        <v>7.5</v>
      </c>
    </row>
    <row r="1001" spans="1:9" x14ac:dyDescent="0.25">
      <c r="A1001" t="s">
        <v>201</v>
      </c>
      <c r="B1001">
        <v>90</v>
      </c>
      <c r="C1001">
        <v>23159305</v>
      </c>
      <c r="D1001" t="s">
        <v>205</v>
      </c>
      <c r="E1001" t="s">
        <v>1855</v>
      </c>
      <c r="F1001" t="s">
        <v>12</v>
      </c>
      <c r="G1001">
        <v>70000000</v>
      </c>
      <c r="H1001">
        <v>1999</v>
      </c>
      <c r="I1001">
        <v>8</v>
      </c>
    </row>
    <row r="1002" spans="1:9" x14ac:dyDescent="0.25">
      <c r="A1002" t="s">
        <v>1856</v>
      </c>
      <c r="B1002">
        <v>119</v>
      </c>
      <c r="C1002">
        <v>24006726</v>
      </c>
      <c r="D1002" t="s">
        <v>1857</v>
      </c>
      <c r="E1002" t="s">
        <v>1858</v>
      </c>
      <c r="F1002" t="s">
        <v>12</v>
      </c>
      <c r="G1002">
        <v>50000000</v>
      </c>
      <c r="H1002">
        <v>2004</v>
      </c>
      <c r="I1002">
        <v>7.3</v>
      </c>
    </row>
    <row r="1003" spans="1:9" x14ac:dyDescent="0.25">
      <c r="A1003" t="s">
        <v>800</v>
      </c>
      <c r="B1003">
        <v>139</v>
      </c>
      <c r="C1003">
        <v>20389967</v>
      </c>
      <c r="D1003" t="s">
        <v>1859</v>
      </c>
      <c r="E1003" t="s">
        <v>1860</v>
      </c>
      <c r="F1003" t="s">
        <v>12</v>
      </c>
      <c r="G1003">
        <v>50000000</v>
      </c>
      <c r="H1003">
        <v>2016</v>
      </c>
      <c r="I1003">
        <v>6.7</v>
      </c>
    </row>
    <row r="1004" spans="1:9" x14ac:dyDescent="0.25">
      <c r="A1004" t="s">
        <v>1623</v>
      </c>
      <c r="B1004">
        <v>130</v>
      </c>
      <c r="C1004">
        <v>19593740</v>
      </c>
      <c r="D1004" t="s">
        <v>740</v>
      </c>
      <c r="E1004" t="s">
        <v>1861</v>
      </c>
      <c r="F1004" t="s">
        <v>12</v>
      </c>
      <c r="G1004">
        <v>50000000</v>
      </c>
      <c r="H1004">
        <v>2003</v>
      </c>
      <c r="I1004">
        <v>7.5</v>
      </c>
    </row>
    <row r="1005" spans="1:9" x14ac:dyDescent="0.25">
      <c r="A1005" t="s">
        <v>1541</v>
      </c>
      <c r="B1005">
        <v>100</v>
      </c>
      <c r="C1005">
        <v>19118247</v>
      </c>
      <c r="D1005" t="s">
        <v>745</v>
      </c>
      <c r="E1005" t="s">
        <v>1862</v>
      </c>
      <c r="F1005" t="s">
        <v>12</v>
      </c>
      <c r="G1005">
        <v>40000000</v>
      </c>
      <c r="H1005">
        <v>2005</v>
      </c>
      <c r="I1005">
        <v>5.4</v>
      </c>
    </row>
    <row r="1006" spans="1:9" x14ac:dyDescent="0.25">
      <c r="A1006" t="s">
        <v>1773</v>
      </c>
      <c r="B1006">
        <v>114</v>
      </c>
      <c r="C1006">
        <v>26442251</v>
      </c>
      <c r="D1006" t="s">
        <v>149</v>
      </c>
      <c r="E1006" t="s">
        <v>1863</v>
      </c>
      <c r="F1006" t="s">
        <v>12</v>
      </c>
      <c r="G1006">
        <v>50000000</v>
      </c>
      <c r="H1006">
        <v>2015</v>
      </c>
      <c r="I1006">
        <v>6.6</v>
      </c>
    </row>
    <row r="1007" spans="1:9" x14ac:dyDescent="0.25">
      <c r="A1007" t="s">
        <v>1864</v>
      </c>
      <c r="B1007">
        <v>96</v>
      </c>
      <c r="C1007">
        <v>17114882</v>
      </c>
      <c r="D1007" t="s">
        <v>773</v>
      </c>
      <c r="E1007" t="s">
        <v>1865</v>
      </c>
      <c r="F1007" t="s">
        <v>12</v>
      </c>
      <c r="G1007">
        <v>25000000</v>
      </c>
      <c r="H1007">
        <v>2007</v>
      </c>
      <c r="I1007">
        <v>7.7</v>
      </c>
    </row>
    <row r="1008" spans="1:9" x14ac:dyDescent="0.25">
      <c r="A1008" t="s">
        <v>1866</v>
      </c>
      <c r="B1008">
        <v>110</v>
      </c>
      <c r="C1008">
        <v>18472363</v>
      </c>
      <c r="D1008" t="s">
        <v>1158</v>
      </c>
      <c r="E1008" t="s">
        <v>1867</v>
      </c>
      <c r="F1008" t="s">
        <v>12</v>
      </c>
      <c r="G1008">
        <v>50000000</v>
      </c>
      <c r="H1008">
        <v>2005</v>
      </c>
      <c r="I1008">
        <v>5.8</v>
      </c>
    </row>
    <row r="1009" spans="1:9" x14ac:dyDescent="0.25">
      <c r="A1009" t="s">
        <v>688</v>
      </c>
      <c r="B1009">
        <v>158</v>
      </c>
      <c r="C1009">
        <v>14131298</v>
      </c>
      <c r="D1009" t="s">
        <v>1192</v>
      </c>
      <c r="E1009" t="s">
        <v>1868</v>
      </c>
      <c r="F1009" t="s">
        <v>12</v>
      </c>
      <c r="G1009">
        <v>390000000</v>
      </c>
      <c r="H1009">
        <v>1999</v>
      </c>
      <c r="I1009">
        <v>6.4</v>
      </c>
    </row>
    <row r="1010" spans="1:9" x14ac:dyDescent="0.25">
      <c r="A1010" t="s">
        <v>1869</v>
      </c>
      <c r="B1010">
        <v>102</v>
      </c>
      <c r="C1010">
        <v>21557240</v>
      </c>
      <c r="D1010" t="s">
        <v>1870</v>
      </c>
      <c r="E1010" t="s">
        <v>1871</v>
      </c>
      <c r="F1010" t="s">
        <v>12</v>
      </c>
      <c r="G1010">
        <v>49900000</v>
      </c>
      <c r="H1010">
        <v>2011</v>
      </c>
      <c r="I1010">
        <v>5.6</v>
      </c>
    </row>
    <row r="1011" spans="1:9" x14ac:dyDescent="0.25">
      <c r="A1011" t="s">
        <v>1872</v>
      </c>
      <c r="B1011">
        <v>84</v>
      </c>
      <c r="C1011">
        <v>21283440</v>
      </c>
      <c r="D1011" t="s">
        <v>668</v>
      </c>
      <c r="E1011" t="s">
        <v>1873</v>
      </c>
      <c r="F1011" t="s">
        <v>12</v>
      </c>
      <c r="G1011">
        <v>55000000</v>
      </c>
      <c r="H1011">
        <v>2011</v>
      </c>
      <c r="I1011">
        <v>6</v>
      </c>
    </row>
    <row r="1012" spans="1:9" x14ac:dyDescent="0.25">
      <c r="A1012" t="s">
        <v>1874</v>
      </c>
      <c r="B1012">
        <v>115</v>
      </c>
      <c r="C1012">
        <v>10556196</v>
      </c>
      <c r="D1012" t="s">
        <v>740</v>
      </c>
      <c r="E1012" t="s">
        <v>1875</v>
      </c>
      <c r="F1012" t="s">
        <v>12</v>
      </c>
      <c r="G1012">
        <v>50000000</v>
      </c>
      <c r="H1012">
        <v>1997</v>
      </c>
      <c r="I1012">
        <v>6.2</v>
      </c>
    </row>
    <row r="1013" spans="1:9" x14ac:dyDescent="0.25">
      <c r="A1013" t="s">
        <v>1876</v>
      </c>
      <c r="B1013">
        <v>99</v>
      </c>
      <c r="C1013">
        <v>16671505</v>
      </c>
      <c r="D1013" t="s">
        <v>1877</v>
      </c>
      <c r="E1013" t="s">
        <v>1878</v>
      </c>
      <c r="F1013" t="s">
        <v>12</v>
      </c>
      <c r="G1013">
        <v>50000000</v>
      </c>
      <c r="H1013">
        <v>1994</v>
      </c>
      <c r="I1013">
        <v>5.9</v>
      </c>
    </row>
    <row r="1014" spans="1:9" x14ac:dyDescent="0.25">
      <c r="A1014" t="s">
        <v>193</v>
      </c>
      <c r="B1014">
        <v>135</v>
      </c>
      <c r="C1014">
        <v>10400000</v>
      </c>
      <c r="D1014" t="s">
        <v>73</v>
      </c>
      <c r="E1014" t="s">
        <v>1879</v>
      </c>
      <c r="F1014" t="s">
        <v>12</v>
      </c>
      <c r="G1014">
        <v>50000000</v>
      </c>
      <c r="H1014">
        <v>1995</v>
      </c>
      <c r="I1014">
        <v>5.0999999999999996</v>
      </c>
    </row>
    <row r="1015" spans="1:9" x14ac:dyDescent="0.25">
      <c r="A1015" t="s">
        <v>173</v>
      </c>
      <c r="B1015">
        <v>108</v>
      </c>
      <c r="C1015">
        <v>9528092</v>
      </c>
      <c r="D1015" t="s">
        <v>1246</v>
      </c>
      <c r="E1015" t="s">
        <v>1880</v>
      </c>
      <c r="F1015" t="s">
        <v>12</v>
      </c>
      <c r="G1015">
        <v>22000000</v>
      </c>
      <c r="H1015">
        <v>2010</v>
      </c>
      <c r="I1015">
        <v>6.8</v>
      </c>
    </row>
    <row r="1016" spans="1:9" x14ac:dyDescent="0.25">
      <c r="B1016">
        <v>43</v>
      </c>
      <c r="D1016" t="s">
        <v>1099</v>
      </c>
      <c r="E1016" t="s">
        <v>1881</v>
      </c>
      <c r="F1016" t="s">
        <v>12</v>
      </c>
      <c r="I1016">
        <v>7</v>
      </c>
    </row>
    <row r="1017" spans="1:9" x14ac:dyDescent="0.25">
      <c r="A1017" t="s">
        <v>597</v>
      </c>
      <c r="B1017">
        <v>127</v>
      </c>
      <c r="C1017">
        <v>10137232</v>
      </c>
      <c r="D1017" t="s">
        <v>1882</v>
      </c>
      <c r="E1017" t="s">
        <v>1883</v>
      </c>
      <c r="F1017" t="s">
        <v>12</v>
      </c>
      <c r="G1017">
        <v>50000000</v>
      </c>
      <c r="H1017">
        <v>2005</v>
      </c>
      <c r="I1017">
        <v>6</v>
      </c>
    </row>
    <row r="1018" spans="1:9" x14ac:dyDescent="0.25">
      <c r="A1018" t="s">
        <v>1634</v>
      </c>
      <c r="B1018">
        <v>107</v>
      </c>
      <c r="C1018">
        <v>9795017</v>
      </c>
      <c r="D1018" t="s">
        <v>740</v>
      </c>
      <c r="E1018" t="s">
        <v>1884</v>
      </c>
      <c r="F1018" t="s">
        <v>12</v>
      </c>
      <c r="G1018">
        <v>50000000</v>
      </c>
      <c r="H1018">
        <v>1995</v>
      </c>
      <c r="I1018">
        <v>5.0999999999999996</v>
      </c>
    </row>
    <row r="1019" spans="1:9" x14ac:dyDescent="0.25">
      <c r="A1019" t="s">
        <v>1570</v>
      </c>
      <c r="B1019">
        <v>95</v>
      </c>
      <c r="C1019">
        <v>20488579</v>
      </c>
      <c r="D1019" t="s">
        <v>978</v>
      </c>
      <c r="E1019" t="s">
        <v>1885</v>
      </c>
      <c r="F1019" t="s">
        <v>12</v>
      </c>
      <c r="G1019">
        <v>50000000</v>
      </c>
      <c r="H1019">
        <v>2009</v>
      </c>
      <c r="I1019">
        <v>5.8</v>
      </c>
    </row>
    <row r="1020" spans="1:9" x14ac:dyDescent="0.25">
      <c r="A1020" t="s">
        <v>1886</v>
      </c>
      <c r="B1020">
        <v>124</v>
      </c>
      <c r="C1020">
        <v>19445217</v>
      </c>
      <c r="D1020" t="s">
        <v>230</v>
      </c>
      <c r="E1020" t="s">
        <v>1887</v>
      </c>
      <c r="F1020" t="s">
        <v>12</v>
      </c>
      <c r="G1020">
        <v>60000000</v>
      </c>
      <c r="H1020">
        <v>2013</v>
      </c>
      <c r="I1020">
        <v>6.2</v>
      </c>
    </row>
    <row r="1021" spans="1:9" x14ac:dyDescent="0.25">
      <c r="A1021" t="s">
        <v>1888</v>
      </c>
      <c r="B1021">
        <v>109</v>
      </c>
      <c r="C1021">
        <v>8355815</v>
      </c>
      <c r="D1021" t="s">
        <v>1836</v>
      </c>
      <c r="E1021" t="s">
        <v>1889</v>
      </c>
      <c r="F1021" t="s">
        <v>12</v>
      </c>
      <c r="G1021">
        <v>55000000</v>
      </c>
      <c r="H1021">
        <v>2002</v>
      </c>
      <c r="I1021">
        <v>6.4</v>
      </c>
    </row>
    <row r="1022" spans="1:9" x14ac:dyDescent="0.25">
      <c r="A1022" t="s">
        <v>735</v>
      </c>
      <c r="B1022">
        <v>102</v>
      </c>
      <c r="C1022">
        <v>28837115</v>
      </c>
      <c r="D1022" t="s">
        <v>575</v>
      </c>
      <c r="E1022" t="s">
        <v>1890</v>
      </c>
      <c r="F1022" t="s">
        <v>12</v>
      </c>
      <c r="G1022">
        <v>50000000</v>
      </c>
      <c r="H1022">
        <v>2016</v>
      </c>
      <c r="I1022">
        <v>4.8</v>
      </c>
    </row>
    <row r="1023" spans="1:9" x14ac:dyDescent="0.25">
      <c r="A1023" t="s">
        <v>1891</v>
      </c>
      <c r="B1023">
        <v>88</v>
      </c>
      <c r="C1023">
        <v>6471394</v>
      </c>
      <c r="D1023" t="s">
        <v>340</v>
      </c>
      <c r="E1023" t="s">
        <v>1892</v>
      </c>
      <c r="F1023" t="s">
        <v>12</v>
      </c>
      <c r="G1023">
        <v>50000000</v>
      </c>
      <c r="H1023">
        <v>2004</v>
      </c>
      <c r="I1023">
        <v>4.9000000000000004</v>
      </c>
    </row>
    <row r="1024" spans="1:9" x14ac:dyDescent="0.25">
      <c r="A1024" t="s">
        <v>1059</v>
      </c>
      <c r="B1024">
        <v>87</v>
      </c>
      <c r="C1024">
        <v>6291602</v>
      </c>
      <c r="D1024" t="s">
        <v>1893</v>
      </c>
      <c r="E1024" t="s">
        <v>1894</v>
      </c>
      <c r="F1024" t="s">
        <v>12</v>
      </c>
      <c r="G1024">
        <v>50000000</v>
      </c>
      <c r="H1024">
        <v>2000</v>
      </c>
      <c r="I1024">
        <v>5.6</v>
      </c>
    </row>
    <row r="1025" spans="1:9" x14ac:dyDescent="0.25">
      <c r="A1025" t="s">
        <v>1895</v>
      </c>
      <c r="B1025">
        <v>104</v>
      </c>
      <c r="C1025">
        <v>10706786</v>
      </c>
      <c r="D1025" t="s">
        <v>467</v>
      </c>
      <c r="E1025" t="s">
        <v>1896</v>
      </c>
      <c r="F1025" t="s">
        <v>12</v>
      </c>
      <c r="G1025">
        <v>50000000</v>
      </c>
      <c r="H1025">
        <v>2011</v>
      </c>
      <c r="I1025">
        <v>5.5</v>
      </c>
    </row>
    <row r="1026" spans="1:9" x14ac:dyDescent="0.25">
      <c r="A1026" t="s">
        <v>1196</v>
      </c>
      <c r="B1026">
        <v>96</v>
      </c>
      <c r="C1026">
        <v>8742261</v>
      </c>
      <c r="D1026" t="s">
        <v>380</v>
      </c>
      <c r="E1026" t="s">
        <v>1897</v>
      </c>
      <c r="F1026" t="s">
        <v>12</v>
      </c>
      <c r="G1026">
        <v>18000000</v>
      </c>
      <c r="H1026">
        <v>2009</v>
      </c>
      <c r="I1026">
        <v>3.7</v>
      </c>
    </row>
    <row r="1027" spans="1:9" x14ac:dyDescent="0.25">
      <c r="A1027" t="s">
        <v>1898</v>
      </c>
      <c r="B1027">
        <v>85</v>
      </c>
      <c r="C1027">
        <v>43905746</v>
      </c>
      <c r="D1027" t="s">
        <v>978</v>
      </c>
      <c r="E1027" t="s">
        <v>1899</v>
      </c>
      <c r="F1027" t="s">
        <v>12</v>
      </c>
      <c r="G1027">
        <v>49000000</v>
      </c>
      <c r="H1027">
        <v>2001</v>
      </c>
      <c r="I1027">
        <v>5.9</v>
      </c>
    </row>
    <row r="1028" spans="1:9" x14ac:dyDescent="0.25">
      <c r="B1028">
        <v>64</v>
      </c>
      <c r="D1028" t="s">
        <v>1900</v>
      </c>
      <c r="E1028" t="s">
        <v>1901</v>
      </c>
      <c r="F1028" t="s">
        <v>12</v>
      </c>
      <c r="I1028">
        <v>8.5</v>
      </c>
    </row>
    <row r="1029" spans="1:9" x14ac:dyDescent="0.25">
      <c r="A1029" t="s">
        <v>721</v>
      </c>
      <c r="B1029">
        <v>104</v>
      </c>
      <c r="C1029">
        <v>21413502</v>
      </c>
      <c r="D1029" t="s">
        <v>1902</v>
      </c>
      <c r="E1029" t="s">
        <v>1903</v>
      </c>
      <c r="F1029" t="s">
        <v>12</v>
      </c>
      <c r="G1029">
        <v>40000000</v>
      </c>
      <c r="H1029">
        <v>1990</v>
      </c>
      <c r="I1029">
        <v>6.3</v>
      </c>
    </row>
    <row r="1030" spans="1:9" x14ac:dyDescent="0.25">
      <c r="A1030" t="s">
        <v>1904</v>
      </c>
      <c r="B1030">
        <v>135</v>
      </c>
      <c r="C1030">
        <v>7994115</v>
      </c>
      <c r="D1030" t="s">
        <v>1905</v>
      </c>
      <c r="E1030" t="s">
        <v>1906</v>
      </c>
      <c r="F1030" t="s">
        <v>12</v>
      </c>
      <c r="H1030">
        <v>2009</v>
      </c>
      <c r="I1030">
        <v>7.4</v>
      </c>
    </row>
    <row r="1031" spans="1:9" x14ac:dyDescent="0.25">
      <c r="A1031" t="s">
        <v>524</v>
      </c>
      <c r="B1031">
        <v>190</v>
      </c>
      <c r="C1031">
        <v>124107476</v>
      </c>
      <c r="D1031" t="s">
        <v>740</v>
      </c>
      <c r="E1031" t="s">
        <v>1907</v>
      </c>
      <c r="F1031" t="s">
        <v>12</v>
      </c>
      <c r="G1031">
        <v>48000000</v>
      </c>
      <c r="H1031">
        <v>2000</v>
      </c>
      <c r="I1031">
        <v>7.6</v>
      </c>
    </row>
    <row r="1032" spans="1:9" x14ac:dyDescent="0.25">
      <c r="A1032" t="s">
        <v>127</v>
      </c>
      <c r="B1032">
        <v>127</v>
      </c>
      <c r="C1032">
        <v>197171806</v>
      </c>
      <c r="D1032" t="s">
        <v>14</v>
      </c>
      <c r="E1032" t="s">
        <v>1908</v>
      </c>
      <c r="F1032" t="s">
        <v>12</v>
      </c>
      <c r="G1032">
        <v>48000000</v>
      </c>
      <c r="H1032">
        <v>1989</v>
      </c>
      <c r="I1032">
        <v>8.3000000000000007</v>
      </c>
    </row>
    <row r="1033" spans="1:9" x14ac:dyDescent="0.25">
      <c r="A1033" t="s">
        <v>317</v>
      </c>
      <c r="B1033">
        <v>129</v>
      </c>
      <c r="C1033">
        <v>12802907</v>
      </c>
      <c r="D1033" t="s">
        <v>73</v>
      </c>
      <c r="E1033" t="s">
        <v>1909</v>
      </c>
      <c r="F1033" t="s">
        <v>12</v>
      </c>
      <c r="H1033">
        <v>2012</v>
      </c>
      <c r="I1033">
        <v>6.6</v>
      </c>
    </row>
    <row r="1034" spans="1:9" x14ac:dyDescent="0.25">
      <c r="A1034" t="s">
        <v>475</v>
      </c>
      <c r="B1034">
        <v>120</v>
      </c>
      <c r="C1034">
        <v>31569268</v>
      </c>
      <c r="D1034" t="s">
        <v>1910</v>
      </c>
      <c r="E1034" t="s">
        <v>1911</v>
      </c>
      <c r="F1034" t="s">
        <v>12</v>
      </c>
      <c r="G1034">
        <v>49000000</v>
      </c>
      <c r="H1034">
        <v>2015</v>
      </c>
      <c r="I1034">
        <v>6.9</v>
      </c>
    </row>
    <row r="1035" spans="1:9" x14ac:dyDescent="0.25">
      <c r="A1035" t="s">
        <v>406</v>
      </c>
      <c r="B1035">
        <v>118</v>
      </c>
      <c r="C1035">
        <v>66488090</v>
      </c>
      <c r="D1035" t="s">
        <v>747</v>
      </c>
      <c r="E1035" t="s">
        <v>1912</v>
      </c>
      <c r="F1035" t="s">
        <v>12</v>
      </c>
      <c r="G1035">
        <v>48000000</v>
      </c>
      <c r="H1035">
        <v>1999</v>
      </c>
      <c r="I1035">
        <v>6.7</v>
      </c>
    </row>
    <row r="1036" spans="1:9" x14ac:dyDescent="0.25">
      <c r="A1036" t="s">
        <v>229</v>
      </c>
      <c r="B1036">
        <v>112</v>
      </c>
      <c r="C1036">
        <v>95308367</v>
      </c>
      <c r="D1036" t="s">
        <v>740</v>
      </c>
      <c r="E1036" t="s">
        <v>1913</v>
      </c>
      <c r="F1036" t="s">
        <v>12</v>
      </c>
      <c r="G1036">
        <v>48000000</v>
      </c>
      <c r="H1036">
        <v>2002</v>
      </c>
      <c r="I1036">
        <v>6.8</v>
      </c>
    </row>
    <row r="1037" spans="1:9" x14ac:dyDescent="0.25">
      <c r="A1037" t="s">
        <v>1914</v>
      </c>
      <c r="B1037">
        <v>89</v>
      </c>
      <c r="D1037" t="s">
        <v>1915</v>
      </c>
      <c r="E1037" t="s">
        <v>1916</v>
      </c>
      <c r="F1037" t="s">
        <v>12</v>
      </c>
      <c r="G1037">
        <v>1500000</v>
      </c>
      <c r="H1037">
        <v>2006</v>
      </c>
      <c r="I1037">
        <v>4.5999999999999996</v>
      </c>
    </row>
    <row r="1038" spans="1:9" x14ac:dyDescent="0.25">
      <c r="A1038" t="s">
        <v>1439</v>
      </c>
      <c r="B1038">
        <v>114</v>
      </c>
      <c r="C1038">
        <v>60652036</v>
      </c>
      <c r="D1038" t="s">
        <v>1917</v>
      </c>
      <c r="E1038" t="s">
        <v>1918</v>
      </c>
      <c r="F1038" t="s">
        <v>12</v>
      </c>
      <c r="G1038">
        <v>48000000</v>
      </c>
      <c r="H1038">
        <v>1999</v>
      </c>
      <c r="I1038">
        <v>7.1</v>
      </c>
    </row>
    <row r="1039" spans="1:9" x14ac:dyDescent="0.25">
      <c r="A1039" t="s">
        <v>820</v>
      </c>
      <c r="B1039">
        <v>137</v>
      </c>
      <c r="C1039">
        <v>1206135</v>
      </c>
      <c r="D1039" t="s">
        <v>740</v>
      </c>
      <c r="E1039" t="s">
        <v>1919</v>
      </c>
      <c r="F1039" t="s">
        <v>12</v>
      </c>
      <c r="G1039">
        <v>50000000</v>
      </c>
      <c r="H1039">
        <v>2015</v>
      </c>
      <c r="I1039">
        <v>6.4</v>
      </c>
    </row>
    <row r="1040" spans="1:9" x14ac:dyDescent="0.25">
      <c r="A1040" t="s">
        <v>1084</v>
      </c>
      <c r="B1040">
        <v>112</v>
      </c>
      <c r="C1040">
        <v>56607223</v>
      </c>
      <c r="D1040" t="s">
        <v>1459</v>
      </c>
      <c r="E1040" t="s">
        <v>1920</v>
      </c>
      <c r="F1040" t="s">
        <v>12</v>
      </c>
      <c r="G1040">
        <v>48000000</v>
      </c>
      <c r="H1040">
        <v>2001</v>
      </c>
      <c r="I1040">
        <v>6.4</v>
      </c>
    </row>
    <row r="1041" spans="1:9" x14ac:dyDescent="0.25">
      <c r="A1041" t="s">
        <v>1524</v>
      </c>
      <c r="B1041">
        <v>120</v>
      </c>
      <c r="C1041">
        <v>50173190</v>
      </c>
      <c r="D1041" t="s">
        <v>1921</v>
      </c>
      <c r="E1041" t="s">
        <v>1922</v>
      </c>
      <c r="F1041" t="s">
        <v>12</v>
      </c>
      <c r="G1041">
        <v>48000000</v>
      </c>
      <c r="H1041">
        <v>2001</v>
      </c>
      <c r="I1041">
        <v>7.4</v>
      </c>
    </row>
    <row r="1042" spans="1:9" x14ac:dyDescent="0.25">
      <c r="A1042" t="s">
        <v>488</v>
      </c>
      <c r="B1042">
        <v>123</v>
      </c>
      <c r="C1042">
        <v>47095453</v>
      </c>
      <c r="D1042" t="s">
        <v>1264</v>
      </c>
      <c r="E1042" t="s">
        <v>1923</v>
      </c>
      <c r="F1042" t="s">
        <v>12</v>
      </c>
      <c r="G1042">
        <v>48000000</v>
      </c>
      <c r="H1042">
        <v>2001</v>
      </c>
      <c r="I1042">
        <v>6.4</v>
      </c>
    </row>
    <row r="1043" spans="1:9" x14ac:dyDescent="0.25">
      <c r="A1043" t="s">
        <v>1458</v>
      </c>
      <c r="B1043">
        <v>93</v>
      </c>
      <c r="C1043">
        <v>37879996</v>
      </c>
      <c r="D1043" t="s">
        <v>1264</v>
      </c>
      <c r="E1043" t="s">
        <v>1924</v>
      </c>
      <c r="F1043" t="s">
        <v>12</v>
      </c>
      <c r="G1043">
        <v>48000000</v>
      </c>
      <c r="H1043">
        <v>2000</v>
      </c>
      <c r="I1043">
        <v>6</v>
      </c>
    </row>
    <row r="1044" spans="1:9" x14ac:dyDescent="0.25">
      <c r="A1044" t="s">
        <v>1675</v>
      </c>
      <c r="B1044">
        <v>123</v>
      </c>
      <c r="C1044">
        <v>25900000</v>
      </c>
      <c r="D1044" t="s">
        <v>1925</v>
      </c>
      <c r="E1044" t="s">
        <v>1926</v>
      </c>
      <c r="F1044" t="s">
        <v>12</v>
      </c>
      <c r="G1044">
        <v>58000000</v>
      </c>
      <c r="H1044">
        <v>1984</v>
      </c>
      <c r="I1044">
        <v>6.5</v>
      </c>
    </row>
    <row r="1045" spans="1:9" x14ac:dyDescent="0.25">
      <c r="A1045" t="s">
        <v>488</v>
      </c>
      <c r="B1045">
        <v>122</v>
      </c>
      <c r="C1045">
        <v>53574088</v>
      </c>
      <c r="D1045" t="s">
        <v>1927</v>
      </c>
      <c r="E1045" t="s">
        <v>1928</v>
      </c>
      <c r="F1045" t="s">
        <v>12</v>
      </c>
      <c r="G1045">
        <v>55000000</v>
      </c>
      <c r="H1045">
        <v>2007</v>
      </c>
      <c r="I1045">
        <v>7.8</v>
      </c>
    </row>
    <row r="1046" spans="1:9" x14ac:dyDescent="0.25">
      <c r="A1046" t="s">
        <v>1929</v>
      </c>
      <c r="B1046">
        <v>115</v>
      </c>
      <c r="C1046">
        <v>89253340</v>
      </c>
      <c r="D1046" t="s">
        <v>20</v>
      </c>
      <c r="E1046" t="s">
        <v>1930</v>
      </c>
      <c r="F1046" t="s">
        <v>12</v>
      </c>
      <c r="G1046">
        <v>48000000</v>
      </c>
      <c r="H1046">
        <v>2014</v>
      </c>
      <c r="I1046">
        <v>6</v>
      </c>
    </row>
    <row r="1047" spans="1:9" x14ac:dyDescent="0.25">
      <c r="A1047" t="s">
        <v>524</v>
      </c>
      <c r="B1047">
        <v>123</v>
      </c>
      <c r="C1047">
        <v>37339525</v>
      </c>
      <c r="D1047" t="s">
        <v>1824</v>
      </c>
      <c r="E1047" t="s">
        <v>1931</v>
      </c>
      <c r="F1047" t="s">
        <v>12</v>
      </c>
      <c r="G1047">
        <v>48000000</v>
      </c>
      <c r="H1047">
        <v>1998</v>
      </c>
      <c r="I1047">
        <v>7</v>
      </c>
    </row>
    <row r="1048" spans="1:9" x14ac:dyDescent="0.25">
      <c r="A1048" t="s">
        <v>735</v>
      </c>
      <c r="B1048">
        <v>96</v>
      </c>
      <c r="C1048">
        <v>60154431</v>
      </c>
      <c r="D1048" t="s">
        <v>1932</v>
      </c>
      <c r="E1048" t="s">
        <v>1933</v>
      </c>
      <c r="F1048" t="s">
        <v>12</v>
      </c>
      <c r="G1048">
        <v>47000000</v>
      </c>
      <c r="H1048">
        <v>1996</v>
      </c>
      <c r="I1048">
        <v>6</v>
      </c>
    </row>
    <row r="1049" spans="1:9" x14ac:dyDescent="0.25">
      <c r="A1049" t="s">
        <v>1934</v>
      </c>
      <c r="B1049">
        <v>110</v>
      </c>
      <c r="C1049">
        <v>528972</v>
      </c>
      <c r="D1049" t="s">
        <v>1935</v>
      </c>
      <c r="E1049" t="s">
        <v>1936</v>
      </c>
      <c r="F1049" t="s">
        <v>1937</v>
      </c>
      <c r="H1049">
        <v>1998</v>
      </c>
      <c r="I1049">
        <v>7.8</v>
      </c>
    </row>
    <row r="1050" spans="1:9" x14ac:dyDescent="0.25">
      <c r="A1050" t="s">
        <v>1938</v>
      </c>
      <c r="B1050">
        <v>105</v>
      </c>
      <c r="C1050">
        <v>103738726</v>
      </c>
      <c r="D1050" t="s">
        <v>1939</v>
      </c>
      <c r="E1050" t="s">
        <v>1940</v>
      </c>
      <c r="F1050" t="s">
        <v>12</v>
      </c>
      <c r="G1050">
        <v>100000000</v>
      </c>
      <c r="H1050">
        <v>1990</v>
      </c>
      <c r="I1050">
        <v>6.1</v>
      </c>
    </row>
    <row r="1051" spans="1:9" x14ac:dyDescent="0.25">
      <c r="A1051" t="s">
        <v>449</v>
      </c>
      <c r="B1051">
        <v>113</v>
      </c>
      <c r="C1051">
        <v>69304264</v>
      </c>
      <c r="D1051" t="s">
        <v>1941</v>
      </c>
      <c r="E1051" t="s">
        <v>1942</v>
      </c>
      <c r="F1051" t="s">
        <v>12</v>
      </c>
      <c r="G1051">
        <v>48000000</v>
      </c>
      <c r="H1051">
        <v>1999</v>
      </c>
      <c r="I1051">
        <v>6.8</v>
      </c>
    </row>
    <row r="1052" spans="1:9" x14ac:dyDescent="0.25">
      <c r="A1052" t="s">
        <v>1943</v>
      </c>
      <c r="B1052">
        <v>132</v>
      </c>
      <c r="C1052">
        <v>29781453</v>
      </c>
      <c r="D1052" t="s">
        <v>1440</v>
      </c>
      <c r="E1052" t="s">
        <v>1944</v>
      </c>
      <c r="F1052" t="s">
        <v>12</v>
      </c>
      <c r="G1052">
        <v>48000000</v>
      </c>
      <c r="H1052">
        <v>2001</v>
      </c>
      <c r="I1052">
        <v>6.4</v>
      </c>
    </row>
    <row r="1053" spans="1:9" x14ac:dyDescent="0.25">
      <c r="A1053" t="s">
        <v>1945</v>
      </c>
      <c r="B1053">
        <v>93</v>
      </c>
      <c r="D1053" t="s">
        <v>345</v>
      </c>
      <c r="E1053" t="s">
        <v>1946</v>
      </c>
      <c r="F1053" t="s">
        <v>12</v>
      </c>
      <c r="G1053">
        <v>14000000</v>
      </c>
      <c r="H1053">
        <v>1982</v>
      </c>
      <c r="I1053">
        <v>7.7</v>
      </c>
    </row>
    <row r="1054" spans="1:9" x14ac:dyDescent="0.25">
      <c r="A1054" t="s">
        <v>1947</v>
      </c>
      <c r="B1054">
        <v>115</v>
      </c>
      <c r="D1054" t="s">
        <v>1921</v>
      </c>
      <c r="E1054" t="s">
        <v>1948</v>
      </c>
      <c r="F1054" t="s">
        <v>1949</v>
      </c>
      <c r="G1054">
        <v>1000000</v>
      </c>
      <c r="H1054">
        <v>1972</v>
      </c>
      <c r="I1054">
        <v>8.1</v>
      </c>
    </row>
    <row r="1055" spans="1:9" x14ac:dyDescent="0.25">
      <c r="A1055" t="s">
        <v>1950</v>
      </c>
      <c r="B1055">
        <v>75</v>
      </c>
      <c r="C1055">
        <v>15519841</v>
      </c>
      <c r="D1055" t="s">
        <v>93</v>
      </c>
      <c r="E1055" t="s">
        <v>1951</v>
      </c>
      <c r="F1055" t="s">
        <v>12</v>
      </c>
      <c r="G1055">
        <v>47000000</v>
      </c>
      <c r="H1055">
        <v>2006</v>
      </c>
      <c r="I1055">
        <v>4.5</v>
      </c>
    </row>
    <row r="1056" spans="1:9" x14ac:dyDescent="0.25">
      <c r="A1056" t="s">
        <v>1952</v>
      </c>
      <c r="B1056">
        <v>108</v>
      </c>
      <c r="C1056">
        <v>5600000</v>
      </c>
      <c r="D1056" t="s">
        <v>1177</v>
      </c>
      <c r="E1056" t="s">
        <v>1953</v>
      </c>
      <c r="F1056" t="s">
        <v>12</v>
      </c>
      <c r="G1056">
        <v>47000000</v>
      </c>
      <c r="H1056">
        <v>1996</v>
      </c>
      <c r="I1056">
        <v>5.8</v>
      </c>
    </row>
    <row r="1057" spans="1:9" x14ac:dyDescent="0.25">
      <c r="A1057" t="s">
        <v>1954</v>
      </c>
      <c r="B1057">
        <v>105</v>
      </c>
      <c r="C1057">
        <v>126805112</v>
      </c>
      <c r="D1057" t="s">
        <v>580</v>
      </c>
      <c r="E1057" t="s">
        <v>1955</v>
      </c>
      <c r="F1057" t="s">
        <v>12</v>
      </c>
      <c r="G1057">
        <v>46000000</v>
      </c>
      <c r="H1057">
        <v>1997</v>
      </c>
      <c r="I1057">
        <v>6.3</v>
      </c>
    </row>
    <row r="1058" spans="1:9" x14ac:dyDescent="0.25">
      <c r="A1058" t="s">
        <v>1768</v>
      </c>
      <c r="B1058">
        <v>102</v>
      </c>
      <c r="C1058">
        <v>93607673</v>
      </c>
      <c r="D1058" t="s">
        <v>580</v>
      </c>
      <c r="E1058" t="s">
        <v>1956</v>
      </c>
      <c r="F1058" t="s">
        <v>12</v>
      </c>
      <c r="G1058">
        <v>48000000</v>
      </c>
      <c r="H1058">
        <v>2001</v>
      </c>
      <c r="I1058">
        <v>5.7</v>
      </c>
    </row>
    <row r="1059" spans="1:9" x14ac:dyDescent="0.25">
      <c r="A1059" t="s">
        <v>19</v>
      </c>
      <c r="B1059">
        <v>118</v>
      </c>
      <c r="C1059">
        <v>67263182</v>
      </c>
      <c r="D1059" t="s">
        <v>668</v>
      </c>
      <c r="E1059" t="s">
        <v>1957</v>
      </c>
      <c r="F1059" t="s">
        <v>12</v>
      </c>
      <c r="G1059">
        <v>46000000</v>
      </c>
      <c r="H1059">
        <v>2002</v>
      </c>
      <c r="I1059">
        <v>7.2</v>
      </c>
    </row>
    <row r="1060" spans="1:9" x14ac:dyDescent="0.25">
      <c r="A1060" t="s">
        <v>1173</v>
      </c>
      <c r="B1060">
        <v>111</v>
      </c>
      <c r="C1060">
        <v>92001027</v>
      </c>
      <c r="D1060" t="s">
        <v>1958</v>
      </c>
      <c r="E1060" t="s">
        <v>1959</v>
      </c>
      <c r="F1060" t="s">
        <v>12</v>
      </c>
      <c r="G1060">
        <v>45000000</v>
      </c>
      <c r="H1060">
        <v>1996</v>
      </c>
      <c r="I1060">
        <v>7.6</v>
      </c>
    </row>
    <row r="1061" spans="1:9" x14ac:dyDescent="0.25">
      <c r="A1061" t="s">
        <v>1620</v>
      </c>
      <c r="B1061">
        <v>81</v>
      </c>
      <c r="C1061">
        <v>10539414</v>
      </c>
      <c r="D1061" t="s">
        <v>1960</v>
      </c>
      <c r="E1061" t="s">
        <v>1961</v>
      </c>
      <c r="F1061" t="s">
        <v>12</v>
      </c>
      <c r="G1061">
        <v>47000000</v>
      </c>
      <c r="H1061">
        <v>2010</v>
      </c>
      <c r="I1061">
        <v>4.7</v>
      </c>
    </row>
    <row r="1062" spans="1:9" x14ac:dyDescent="0.25">
      <c r="A1062" t="s">
        <v>342</v>
      </c>
      <c r="B1062">
        <v>116</v>
      </c>
      <c r="C1062">
        <v>58918501</v>
      </c>
      <c r="D1062" t="s">
        <v>1962</v>
      </c>
      <c r="E1062" t="s">
        <v>1963</v>
      </c>
      <c r="F1062" t="s">
        <v>12</v>
      </c>
      <c r="G1062">
        <v>46000000</v>
      </c>
      <c r="H1062">
        <v>1996</v>
      </c>
      <c r="I1062">
        <v>6.6</v>
      </c>
    </row>
    <row r="1063" spans="1:9" x14ac:dyDescent="0.25">
      <c r="A1063" t="s">
        <v>170</v>
      </c>
      <c r="B1063">
        <v>86</v>
      </c>
      <c r="C1063">
        <v>181395380</v>
      </c>
      <c r="D1063" t="s">
        <v>1264</v>
      </c>
      <c r="E1063" t="s">
        <v>1964</v>
      </c>
      <c r="F1063" t="s">
        <v>12</v>
      </c>
      <c r="G1063">
        <v>45000000</v>
      </c>
      <c r="H1063">
        <v>1997</v>
      </c>
      <c r="I1063">
        <v>6.8</v>
      </c>
    </row>
    <row r="1064" spans="1:9" x14ac:dyDescent="0.25">
      <c r="A1064" t="s">
        <v>1965</v>
      </c>
      <c r="B1064">
        <v>127</v>
      </c>
      <c r="C1064">
        <v>14946229</v>
      </c>
      <c r="D1064" t="s">
        <v>1966</v>
      </c>
      <c r="E1064" t="s">
        <v>1967</v>
      </c>
      <c r="F1064" t="s">
        <v>12</v>
      </c>
      <c r="G1064">
        <v>25000000</v>
      </c>
      <c r="H1064">
        <v>2016</v>
      </c>
      <c r="I1064">
        <v>7.3</v>
      </c>
    </row>
    <row r="1065" spans="1:9" x14ac:dyDescent="0.25">
      <c r="A1065" t="s">
        <v>1968</v>
      </c>
      <c r="B1065">
        <v>140</v>
      </c>
      <c r="D1065" t="s">
        <v>684</v>
      </c>
      <c r="E1065" t="s">
        <v>1969</v>
      </c>
      <c r="F1065" t="s">
        <v>12</v>
      </c>
      <c r="G1065">
        <v>48000000</v>
      </c>
      <c r="H1065">
        <v>1981</v>
      </c>
      <c r="I1065">
        <v>2.7</v>
      </c>
    </row>
    <row r="1066" spans="1:9" x14ac:dyDescent="0.25">
      <c r="A1066" t="s">
        <v>1419</v>
      </c>
      <c r="B1066">
        <v>91</v>
      </c>
      <c r="C1066">
        <v>130512915</v>
      </c>
      <c r="D1066" t="s">
        <v>171</v>
      </c>
      <c r="E1066" t="s">
        <v>1970</v>
      </c>
      <c r="F1066" t="s">
        <v>12</v>
      </c>
      <c r="G1066">
        <v>45000000</v>
      </c>
      <c r="H1066">
        <v>1994</v>
      </c>
      <c r="I1066">
        <v>4.8</v>
      </c>
    </row>
    <row r="1067" spans="1:9" x14ac:dyDescent="0.25">
      <c r="A1067" t="s">
        <v>1929</v>
      </c>
      <c r="B1067">
        <v>98</v>
      </c>
      <c r="C1067">
        <v>139852971</v>
      </c>
      <c r="D1067" t="s">
        <v>112</v>
      </c>
      <c r="E1067" t="s">
        <v>1971</v>
      </c>
      <c r="F1067" t="s">
        <v>12</v>
      </c>
      <c r="G1067">
        <v>45000000</v>
      </c>
      <c r="H1067">
        <v>2012</v>
      </c>
      <c r="I1067">
        <v>6.3</v>
      </c>
    </row>
    <row r="1068" spans="1:9" x14ac:dyDescent="0.25">
      <c r="A1068" t="s">
        <v>1972</v>
      </c>
      <c r="B1068">
        <v>84</v>
      </c>
      <c r="C1068">
        <v>110000082</v>
      </c>
      <c r="D1068" t="s">
        <v>575</v>
      </c>
      <c r="E1068" t="s">
        <v>1973</v>
      </c>
      <c r="F1068" t="s">
        <v>12</v>
      </c>
      <c r="G1068">
        <v>48000000</v>
      </c>
      <c r="H1068">
        <v>2003</v>
      </c>
      <c r="I1068">
        <v>5.5</v>
      </c>
    </row>
    <row r="1069" spans="1:9" x14ac:dyDescent="0.25">
      <c r="A1069" t="s">
        <v>1467</v>
      </c>
      <c r="B1069">
        <v>109</v>
      </c>
      <c r="C1069">
        <v>106807667</v>
      </c>
      <c r="D1069" t="s">
        <v>1974</v>
      </c>
      <c r="E1069" t="s">
        <v>1975</v>
      </c>
      <c r="F1069" t="s">
        <v>12</v>
      </c>
      <c r="G1069">
        <v>45000000</v>
      </c>
      <c r="H1069">
        <v>2000</v>
      </c>
      <c r="I1069">
        <v>6.2</v>
      </c>
    </row>
    <row r="1070" spans="1:9" x14ac:dyDescent="0.25">
      <c r="A1070" t="s">
        <v>940</v>
      </c>
      <c r="B1070">
        <v>93</v>
      </c>
      <c r="C1070">
        <v>101702060</v>
      </c>
      <c r="D1070" t="s">
        <v>1976</v>
      </c>
      <c r="E1070" t="s">
        <v>1977</v>
      </c>
      <c r="F1070" t="s">
        <v>12</v>
      </c>
      <c r="G1070">
        <v>45000000</v>
      </c>
      <c r="H1070">
        <v>2008</v>
      </c>
      <c r="I1070">
        <v>5.8</v>
      </c>
    </row>
    <row r="1071" spans="1:9" x14ac:dyDescent="0.25">
      <c r="A1071" t="s">
        <v>1147</v>
      </c>
      <c r="B1071">
        <v>113</v>
      </c>
      <c r="C1071">
        <v>95149435</v>
      </c>
      <c r="D1071" t="s">
        <v>945</v>
      </c>
      <c r="E1071" t="s">
        <v>1978</v>
      </c>
      <c r="F1071" t="s">
        <v>12</v>
      </c>
      <c r="G1071">
        <v>40000000</v>
      </c>
      <c r="H1071">
        <v>2004</v>
      </c>
      <c r="I1071">
        <v>5.7</v>
      </c>
    </row>
    <row r="1072" spans="1:9" x14ac:dyDescent="0.25">
      <c r="A1072" t="s">
        <v>790</v>
      </c>
      <c r="B1072">
        <v>141</v>
      </c>
      <c r="C1072">
        <v>100768056</v>
      </c>
      <c r="D1072" t="s">
        <v>747</v>
      </c>
      <c r="E1072" t="s">
        <v>1979</v>
      </c>
      <c r="F1072" t="s">
        <v>12</v>
      </c>
      <c r="G1072">
        <v>45000000</v>
      </c>
      <c r="H1072">
        <v>1993</v>
      </c>
      <c r="I1072">
        <v>6.5</v>
      </c>
    </row>
    <row r="1073" spans="1:9" x14ac:dyDescent="0.25">
      <c r="A1073" t="s">
        <v>454</v>
      </c>
      <c r="B1073">
        <v>119</v>
      </c>
      <c r="C1073">
        <v>92115211</v>
      </c>
      <c r="D1073" t="s">
        <v>747</v>
      </c>
      <c r="E1073" t="s">
        <v>1980</v>
      </c>
      <c r="F1073" t="s">
        <v>12</v>
      </c>
      <c r="G1073">
        <v>45000000</v>
      </c>
      <c r="H1073">
        <v>1994</v>
      </c>
      <c r="I1073">
        <v>6.7</v>
      </c>
    </row>
    <row r="1074" spans="1:9" x14ac:dyDescent="0.25">
      <c r="A1074" t="s">
        <v>1347</v>
      </c>
      <c r="B1074">
        <v>97</v>
      </c>
      <c r="C1074">
        <v>93452056</v>
      </c>
      <c r="D1074" t="s">
        <v>1857</v>
      </c>
      <c r="E1074" t="s">
        <v>1981</v>
      </c>
      <c r="F1074" t="s">
        <v>12</v>
      </c>
      <c r="G1074">
        <v>45000000</v>
      </c>
      <c r="H1074">
        <v>2007</v>
      </c>
      <c r="I1074">
        <v>7.4</v>
      </c>
    </row>
    <row r="1075" spans="1:9" x14ac:dyDescent="0.25">
      <c r="A1075" t="s">
        <v>406</v>
      </c>
      <c r="B1075">
        <v>117</v>
      </c>
      <c r="C1075">
        <v>83287363</v>
      </c>
      <c r="D1075" t="s">
        <v>20</v>
      </c>
      <c r="E1075" t="s">
        <v>1982</v>
      </c>
      <c r="F1075" t="s">
        <v>12</v>
      </c>
      <c r="G1075">
        <v>45000000</v>
      </c>
      <c r="H1075">
        <v>1992</v>
      </c>
      <c r="I1075">
        <v>6.9</v>
      </c>
    </row>
    <row r="1076" spans="1:9" x14ac:dyDescent="0.25">
      <c r="A1076" t="s">
        <v>1073</v>
      </c>
      <c r="B1076">
        <v>101</v>
      </c>
      <c r="C1076">
        <v>82931301</v>
      </c>
      <c r="D1076" t="s">
        <v>580</v>
      </c>
      <c r="E1076" t="s">
        <v>1983</v>
      </c>
      <c r="F1076" t="s">
        <v>12</v>
      </c>
      <c r="G1076">
        <v>60000000</v>
      </c>
      <c r="H1076">
        <v>2005</v>
      </c>
      <c r="I1076">
        <v>5.5</v>
      </c>
    </row>
    <row r="1077" spans="1:9" x14ac:dyDescent="0.25">
      <c r="A1077" t="s">
        <v>1984</v>
      </c>
      <c r="B1077">
        <v>153</v>
      </c>
      <c r="C1077">
        <v>60962878</v>
      </c>
      <c r="D1077" t="s">
        <v>747</v>
      </c>
      <c r="E1077" t="s">
        <v>1985</v>
      </c>
      <c r="F1077" t="s">
        <v>12</v>
      </c>
      <c r="G1077">
        <v>46000000</v>
      </c>
      <c r="H1077">
        <v>2013</v>
      </c>
      <c r="I1077">
        <v>8.1</v>
      </c>
    </row>
    <row r="1078" spans="1:9" x14ac:dyDescent="0.25">
      <c r="A1078" t="s">
        <v>1071</v>
      </c>
      <c r="B1078">
        <v>122</v>
      </c>
      <c r="C1078">
        <v>76261036</v>
      </c>
      <c r="D1078" t="s">
        <v>740</v>
      </c>
      <c r="E1078" t="s">
        <v>1986</v>
      </c>
      <c r="F1078" t="s">
        <v>12</v>
      </c>
      <c r="G1078">
        <v>45000000</v>
      </c>
      <c r="H1078">
        <v>2001</v>
      </c>
      <c r="I1078">
        <v>7.7</v>
      </c>
    </row>
    <row r="1079" spans="1:9" x14ac:dyDescent="0.25">
      <c r="A1079" t="s">
        <v>339</v>
      </c>
      <c r="B1079">
        <v>102</v>
      </c>
      <c r="C1079">
        <v>71423726</v>
      </c>
      <c r="D1079" t="s">
        <v>649</v>
      </c>
      <c r="E1079" t="s">
        <v>1987</v>
      </c>
      <c r="F1079" t="s">
        <v>12</v>
      </c>
      <c r="G1079">
        <v>45000000</v>
      </c>
      <c r="H1079">
        <v>1999</v>
      </c>
      <c r="I1079">
        <v>7.3</v>
      </c>
    </row>
    <row r="1080" spans="1:9" x14ac:dyDescent="0.25">
      <c r="A1080" t="s">
        <v>1343</v>
      </c>
      <c r="B1080">
        <v>83</v>
      </c>
      <c r="C1080">
        <v>71277420</v>
      </c>
      <c r="D1080" t="s">
        <v>575</v>
      </c>
      <c r="E1080" t="s">
        <v>1988</v>
      </c>
      <c r="F1080" t="s">
        <v>12</v>
      </c>
      <c r="G1080">
        <v>45000000</v>
      </c>
      <c r="H1080">
        <v>2001</v>
      </c>
      <c r="I1080">
        <v>5.2</v>
      </c>
    </row>
    <row r="1081" spans="1:9" x14ac:dyDescent="0.25">
      <c r="A1081" t="s">
        <v>242</v>
      </c>
      <c r="B1081">
        <v>103</v>
      </c>
      <c r="C1081">
        <v>88625922</v>
      </c>
      <c r="D1081" t="s">
        <v>1989</v>
      </c>
      <c r="E1081" t="s">
        <v>1990</v>
      </c>
      <c r="F1081" t="s">
        <v>12</v>
      </c>
      <c r="G1081">
        <v>45000000</v>
      </c>
      <c r="H1081">
        <v>2011</v>
      </c>
      <c r="I1081">
        <v>7.1</v>
      </c>
    </row>
    <row r="1082" spans="1:9" x14ac:dyDescent="0.25">
      <c r="A1082" t="s">
        <v>1031</v>
      </c>
      <c r="B1082">
        <v>110</v>
      </c>
      <c r="C1082">
        <v>70001065</v>
      </c>
      <c r="D1082" t="s">
        <v>1991</v>
      </c>
      <c r="E1082" t="s">
        <v>1992</v>
      </c>
      <c r="F1082" t="s">
        <v>12</v>
      </c>
      <c r="G1082">
        <v>45000000</v>
      </c>
      <c r="H1082">
        <v>1998</v>
      </c>
      <c r="I1082">
        <v>7.1</v>
      </c>
    </row>
    <row r="1083" spans="1:9" x14ac:dyDescent="0.25">
      <c r="A1083" t="s">
        <v>1993</v>
      </c>
      <c r="B1083">
        <v>136</v>
      </c>
      <c r="C1083">
        <v>67253092</v>
      </c>
      <c r="D1083" t="s">
        <v>1314</v>
      </c>
      <c r="E1083" t="s">
        <v>1994</v>
      </c>
      <c r="F1083" t="s">
        <v>12</v>
      </c>
      <c r="G1083">
        <v>30000000</v>
      </c>
      <c r="H1083">
        <v>2005</v>
      </c>
      <c r="I1083">
        <v>7.2</v>
      </c>
    </row>
    <row r="1084" spans="1:9" x14ac:dyDescent="0.25">
      <c r="A1084" t="s">
        <v>1995</v>
      </c>
      <c r="B1084">
        <v>91</v>
      </c>
      <c r="C1084">
        <v>66790248</v>
      </c>
      <c r="D1084" t="s">
        <v>1408</v>
      </c>
      <c r="E1084" t="s">
        <v>1996</v>
      </c>
      <c r="F1084" t="s">
        <v>12</v>
      </c>
      <c r="G1084">
        <v>45000000</v>
      </c>
      <c r="H1084">
        <v>2002</v>
      </c>
      <c r="I1084">
        <v>6.5</v>
      </c>
    </row>
    <row r="1085" spans="1:9" x14ac:dyDescent="0.25">
      <c r="A1085" t="s">
        <v>1997</v>
      </c>
      <c r="B1085">
        <v>89</v>
      </c>
      <c r="C1085">
        <v>65557989</v>
      </c>
      <c r="D1085" t="s">
        <v>1998</v>
      </c>
      <c r="E1085" t="s">
        <v>1999</v>
      </c>
      <c r="F1085" t="s">
        <v>12</v>
      </c>
      <c r="G1085">
        <v>45000000</v>
      </c>
      <c r="H1085">
        <v>1997</v>
      </c>
      <c r="I1085">
        <v>4.5999999999999996</v>
      </c>
    </row>
    <row r="1086" spans="1:9" x14ac:dyDescent="0.25">
      <c r="A1086" t="s">
        <v>1410</v>
      </c>
      <c r="B1086">
        <v>107</v>
      </c>
      <c r="C1086">
        <v>60786269</v>
      </c>
      <c r="D1086" t="s">
        <v>2000</v>
      </c>
      <c r="E1086" t="s">
        <v>2001</v>
      </c>
      <c r="F1086" t="s">
        <v>12</v>
      </c>
      <c r="G1086">
        <v>45000000</v>
      </c>
      <c r="H1086">
        <v>2000</v>
      </c>
      <c r="I1086">
        <v>5.6</v>
      </c>
    </row>
    <row r="1087" spans="1:9" x14ac:dyDescent="0.25">
      <c r="A1087" t="s">
        <v>1904</v>
      </c>
      <c r="B1087">
        <v>129</v>
      </c>
      <c r="C1087">
        <v>59365105</v>
      </c>
      <c r="D1087" t="s">
        <v>486</v>
      </c>
      <c r="E1087" t="s">
        <v>2002</v>
      </c>
      <c r="F1087" t="s">
        <v>12</v>
      </c>
      <c r="G1087">
        <v>45000000</v>
      </c>
      <c r="H1087">
        <v>2003</v>
      </c>
      <c r="I1087">
        <v>7.7</v>
      </c>
    </row>
    <row r="1088" spans="1:9" x14ac:dyDescent="0.25">
      <c r="A1088" t="s">
        <v>102</v>
      </c>
      <c r="B1088">
        <v>95</v>
      </c>
      <c r="C1088">
        <v>162792677</v>
      </c>
      <c r="D1088" t="s">
        <v>93</v>
      </c>
      <c r="E1088" t="s">
        <v>2003</v>
      </c>
      <c r="F1088" t="s">
        <v>12</v>
      </c>
      <c r="G1088">
        <v>120000000</v>
      </c>
      <c r="H1088">
        <v>1998</v>
      </c>
      <c r="I1088">
        <v>7.2</v>
      </c>
    </row>
    <row r="1089" spans="1:9" x14ac:dyDescent="0.25">
      <c r="A1089" t="s">
        <v>919</v>
      </c>
      <c r="B1089">
        <v>122</v>
      </c>
      <c r="C1089">
        <v>31598308</v>
      </c>
      <c r="D1089" t="s">
        <v>1047</v>
      </c>
      <c r="E1089" t="s">
        <v>2004</v>
      </c>
      <c r="F1089" t="s">
        <v>12</v>
      </c>
      <c r="G1089">
        <v>35000000</v>
      </c>
      <c r="H1089">
        <v>2001</v>
      </c>
      <c r="I1089">
        <v>6.8</v>
      </c>
    </row>
    <row r="1090" spans="1:9" x14ac:dyDescent="0.25">
      <c r="A1090" t="s">
        <v>1997</v>
      </c>
      <c r="B1090">
        <v>110</v>
      </c>
      <c r="C1090">
        <v>57362581</v>
      </c>
      <c r="D1090" t="s">
        <v>2005</v>
      </c>
      <c r="E1090" t="s">
        <v>2006</v>
      </c>
      <c r="F1090" t="s">
        <v>12</v>
      </c>
      <c r="G1090">
        <v>45000000</v>
      </c>
      <c r="H1090">
        <v>1994</v>
      </c>
      <c r="I1090">
        <v>5.4</v>
      </c>
    </row>
    <row r="1091" spans="1:9" x14ac:dyDescent="0.25">
      <c r="A1091" t="s">
        <v>1097</v>
      </c>
      <c r="B1091">
        <v>135</v>
      </c>
      <c r="C1091">
        <v>53854588</v>
      </c>
      <c r="D1091" t="s">
        <v>1554</v>
      </c>
      <c r="E1091" t="s">
        <v>2007</v>
      </c>
      <c r="F1091" t="s">
        <v>12</v>
      </c>
      <c r="G1091">
        <v>45000000</v>
      </c>
      <c r="H1091">
        <v>1996</v>
      </c>
      <c r="I1091">
        <v>6.3</v>
      </c>
    </row>
    <row r="1092" spans="1:9" x14ac:dyDescent="0.25">
      <c r="A1092" t="s">
        <v>2008</v>
      </c>
      <c r="B1092">
        <v>111</v>
      </c>
      <c r="D1092" t="s">
        <v>1056</v>
      </c>
      <c r="E1092" t="s">
        <v>2009</v>
      </c>
      <c r="F1092" t="s">
        <v>12</v>
      </c>
      <c r="G1092">
        <v>2500000</v>
      </c>
      <c r="H1092">
        <v>1968</v>
      </c>
      <c r="I1092">
        <v>7.2</v>
      </c>
    </row>
    <row r="1093" spans="1:9" x14ac:dyDescent="0.25">
      <c r="A1093" t="s">
        <v>1594</v>
      </c>
      <c r="B1093">
        <v>95</v>
      </c>
      <c r="C1093">
        <v>52580895</v>
      </c>
      <c r="D1093" t="s">
        <v>2010</v>
      </c>
      <c r="E1093" t="s">
        <v>2011</v>
      </c>
      <c r="F1093" t="s">
        <v>12</v>
      </c>
      <c r="G1093">
        <v>45000000</v>
      </c>
      <c r="H1093">
        <v>2005</v>
      </c>
      <c r="I1093">
        <v>5.6</v>
      </c>
    </row>
    <row r="1094" spans="1:9" x14ac:dyDescent="0.25">
      <c r="A1094" t="s">
        <v>2012</v>
      </c>
      <c r="B1094">
        <v>109</v>
      </c>
      <c r="C1094">
        <v>51019112</v>
      </c>
      <c r="D1094" t="s">
        <v>649</v>
      </c>
      <c r="E1094" t="s">
        <v>2013</v>
      </c>
      <c r="F1094" t="s">
        <v>12</v>
      </c>
      <c r="G1094">
        <v>50000000</v>
      </c>
      <c r="H1094">
        <v>2005</v>
      </c>
      <c r="I1094">
        <v>6.8</v>
      </c>
    </row>
    <row r="1095" spans="1:9" x14ac:dyDescent="0.25">
      <c r="A1095" t="s">
        <v>2014</v>
      </c>
      <c r="B1095">
        <v>93</v>
      </c>
      <c r="C1095">
        <v>48114556</v>
      </c>
      <c r="D1095" t="s">
        <v>907</v>
      </c>
      <c r="E1095" t="s">
        <v>2015</v>
      </c>
      <c r="F1095" t="s">
        <v>12</v>
      </c>
      <c r="G1095">
        <v>26000000</v>
      </c>
      <c r="H1095">
        <v>2004</v>
      </c>
      <c r="I1095">
        <v>4.3</v>
      </c>
    </row>
    <row r="1096" spans="1:9" x14ac:dyDescent="0.25">
      <c r="A1096" t="s">
        <v>2016</v>
      </c>
      <c r="B1096">
        <v>94</v>
      </c>
      <c r="C1096">
        <v>50648679</v>
      </c>
      <c r="D1096" t="s">
        <v>770</v>
      </c>
      <c r="E1096" t="s">
        <v>2017</v>
      </c>
      <c r="F1096" t="s">
        <v>12</v>
      </c>
      <c r="G1096">
        <v>45000000</v>
      </c>
      <c r="H1096">
        <v>2007</v>
      </c>
      <c r="I1096">
        <v>6.3</v>
      </c>
    </row>
    <row r="1097" spans="1:9" x14ac:dyDescent="0.25">
      <c r="A1097" t="s">
        <v>558</v>
      </c>
      <c r="B1097">
        <v>117</v>
      </c>
      <c r="C1097">
        <v>46280507</v>
      </c>
      <c r="D1097" t="s">
        <v>580</v>
      </c>
      <c r="E1097" t="s">
        <v>2018</v>
      </c>
      <c r="F1097" t="s">
        <v>12</v>
      </c>
      <c r="G1097">
        <v>40000000</v>
      </c>
      <c r="H1097">
        <v>2014</v>
      </c>
      <c r="I1097">
        <v>6.5</v>
      </c>
    </row>
    <row r="1098" spans="1:9" x14ac:dyDescent="0.25">
      <c r="A1098" t="s">
        <v>1600</v>
      </c>
      <c r="B1098">
        <v>112</v>
      </c>
      <c r="C1098">
        <v>38360195</v>
      </c>
      <c r="D1098" t="s">
        <v>1857</v>
      </c>
      <c r="E1098" t="s">
        <v>2019</v>
      </c>
      <c r="F1098" t="s">
        <v>12</v>
      </c>
      <c r="G1098">
        <v>45000000</v>
      </c>
      <c r="H1098">
        <v>2006</v>
      </c>
      <c r="I1098">
        <v>6.4</v>
      </c>
    </row>
    <row r="1099" spans="1:9" x14ac:dyDescent="0.25">
      <c r="A1099" t="s">
        <v>1697</v>
      </c>
      <c r="B1099">
        <v>111</v>
      </c>
      <c r="C1099">
        <v>46815748</v>
      </c>
      <c r="D1099" t="s">
        <v>1158</v>
      </c>
      <c r="E1099" t="s">
        <v>2020</v>
      </c>
      <c r="F1099" t="s">
        <v>12</v>
      </c>
      <c r="G1099">
        <v>45000000</v>
      </c>
      <c r="H1099">
        <v>1994</v>
      </c>
      <c r="I1099">
        <v>6.3</v>
      </c>
    </row>
    <row r="1100" spans="1:9" x14ac:dyDescent="0.25">
      <c r="A1100" t="s">
        <v>681</v>
      </c>
      <c r="B1100">
        <v>96</v>
      </c>
      <c r="C1100">
        <v>35617599</v>
      </c>
      <c r="D1100" t="s">
        <v>2021</v>
      </c>
      <c r="E1100" t="s">
        <v>2022</v>
      </c>
      <c r="F1100" t="s">
        <v>12</v>
      </c>
      <c r="G1100">
        <v>45000000</v>
      </c>
      <c r="H1100">
        <v>1995</v>
      </c>
      <c r="I1100">
        <v>5.9</v>
      </c>
    </row>
    <row r="1101" spans="1:9" x14ac:dyDescent="0.25">
      <c r="A1101" t="s">
        <v>255</v>
      </c>
      <c r="B1101">
        <v>141</v>
      </c>
      <c r="C1101">
        <v>47307550</v>
      </c>
      <c r="D1101" t="s">
        <v>740</v>
      </c>
      <c r="E1101" t="s">
        <v>2023</v>
      </c>
      <c r="F1101" t="s">
        <v>12</v>
      </c>
      <c r="G1101">
        <v>45000000</v>
      </c>
      <c r="H1101">
        <v>2012</v>
      </c>
      <c r="I1101">
        <v>6.5</v>
      </c>
    </row>
    <row r="1102" spans="1:9" x14ac:dyDescent="0.25">
      <c r="A1102" t="s">
        <v>2024</v>
      </c>
      <c r="B1102">
        <v>94</v>
      </c>
      <c r="C1102">
        <v>32003620</v>
      </c>
      <c r="D1102" t="s">
        <v>112</v>
      </c>
      <c r="E1102" t="s">
        <v>2025</v>
      </c>
      <c r="F1102" t="s">
        <v>12</v>
      </c>
      <c r="G1102">
        <v>25000000</v>
      </c>
      <c r="H1102">
        <v>2004</v>
      </c>
      <c r="I1102">
        <v>6.5</v>
      </c>
    </row>
    <row r="1103" spans="1:9" x14ac:dyDescent="0.25">
      <c r="A1103" t="s">
        <v>2026</v>
      </c>
      <c r="B1103">
        <v>87</v>
      </c>
      <c r="C1103">
        <v>27972410</v>
      </c>
      <c r="D1103" t="s">
        <v>559</v>
      </c>
      <c r="E1103" t="s">
        <v>2027</v>
      </c>
      <c r="F1103" t="s">
        <v>12</v>
      </c>
      <c r="G1103">
        <v>35000000</v>
      </c>
      <c r="H1103">
        <v>2003</v>
      </c>
      <c r="I1103">
        <v>6.1</v>
      </c>
    </row>
    <row r="1104" spans="1:9" x14ac:dyDescent="0.25">
      <c r="A1104" t="s">
        <v>2028</v>
      </c>
      <c r="B1104">
        <v>88</v>
      </c>
      <c r="C1104">
        <v>28133159</v>
      </c>
      <c r="D1104" t="s">
        <v>93</v>
      </c>
      <c r="E1104" t="s">
        <v>2029</v>
      </c>
      <c r="F1104" t="s">
        <v>12</v>
      </c>
      <c r="G1104">
        <v>50000000</v>
      </c>
      <c r="H1104">
        <v>2006</v>
      </c>
      <c r="I1104">
        <v>5.9</v>
      </c>
    </row>
    <row r="1105" spans="1:9" x14ac:dyDescent="0.25">
      <c r="A1105" t="s">
        <v>2030</v>
      </c>
      <c r="B1105">
        <v>177</v>
      </c>
      <c r="C1105">
        <v>27400000</v>
      </c>
      <c r="D1105" t="s">
        <v>26</v>
      </c>
      <c r="E1105" t="s">
        <v>2031</v>
      </c>
      <c r="F1105" t="s">
        <v>12</v>
      </c>
      <c r="G1105">
        <v>40000000</v>
      </c>
      <c r="H1105">
        <v>1984</v>
      </c>
      <c r="I1105">
        <v>6.6</v>
      </c>
    </row>
    <row r="1106" spans="1:9" x14ac:dyDescent="0.25">
      <c r="A1106" t="s">
        <v>2032</v>
      </c>
      <c r="B1106">
        <v>133</v>
      </c>
      <c r="C1106">
        <v>24343673</v>
      </c>
      <c r="D1106" t="s">
        <v>2033</v>
      </c>
      <c r="E1106" t="s">
        <v>2034</v>
      </c>
      <c r="F1106" t="s">
        <v>12</v>
      </c>
      <c r="G1106">
        <v>45000000</v>
      </c>
      <c r="H1106">
        <v>2007</v>
      </c>
      <c r="I1106">
        <v>7.4</v>
      </c>
    </row>
    <row r="1107" spans="1:9" x14ac:dyDescent="0.25">
      <c r="A1107" t="s">
        <v>16</v>
      </c>
      <c r="B1107">
        <v>119</v>
      </c>
      <c r="C1107">
        <v>22877808</v>
      </c>
      <c r="D1107" t="s">
        <v>73</v>
      </c>
      <c r="E1107" t="s">
        <v>2035</v>
      </c>
      <c r="F1107" t="s">
        <v>12</v>
      </c>
      <c r="G1107">
        <v>35000000</v>
      </c>
      <c r="H1107">
        <v>2008</v>
      </c>
      <c r="I1107">
        <v>7.3</v>
      </c>
    </row>
    <row r="1108" spans="1:9" x14ac:dyDescent="0.25">
      <c r="A1108" t="s">
        <v>356</v>
      </c>
      <c r="B1108">
        <v>102</v>
      </c>
      <c r="C1108">
        <v>36883539</v>
      </c>
      <c r="D1108" t="s">
        <v>149</v>
      </c>
      <c r="E1108" t="s">
        <v>2036</v>
      </c>
      <c r="F1108" t="s">
        <v>12</v>
      </c>
      <c r="G1108">
        <v>52000000</v>
      </c>
      <c r="H1108">
        <v>2006</v>
      </c>
      <c r="I1108">
        <v>6.6</v>
      </c>
    </row>
    <row r="1109" spans="1:9" x14ac:dyDescent="0.25">
      <c r="A1109" t="s">
        <v>2037</v>
      </c>
      <c r="B1109">
        <v>101</v>
      </c>
      <c r="C1109">
        <v>22531698</v>
      </c>
      <c r="D1109" t="s">
        <v>78</v>
      </c>
      <c r="E1109" t="s">
        <v>2038</v>
      </c>
      <c r="F1109" t="s">
        <v>12</v>
      </c>
      <c r="G1109">
        <v>70000000</v>
      </c>
      <c r="H1109">
        <v>2008</v>
      </c>
      <c r="I1109">
        <v>5.6</v>
      </c>
    </row>
    <row r="1110" spans="1:9" x14ac:dyDescent="0.25">
      <c r="A1110" t="s">
        <v>2039</v>
      </c>
      <c r="B1110">
        <v>91</v>
      </c>
      <c r="C1110">
        <v>20400913</v>
      </c>
      <c r="D1110" t="s">
        <v>1236</v>
      </c>
      <c r="E1110" t="s">
        <v>2040</v>
      </c>
      <c r="F1110" t="s">
        <v>12</v>
      </c>
      <c r="G1110">
        <v>45000000</v>
      </c>
      <c r="H1110">
        <v>1996</v>
      </c>
      <c r="I1110">
        <v>5.3</v>
      </c>
    </row>
    <row r="1111" spans="1:9" x14ac:dyDescent="0.25">
      <c r="A1111" t="s">
        <v>1458</v>
      </c>
      <c r="B1111">
        <v>117</v>
      </c>
      <c r="C1111">
        <v>20101861</v>
      </c>
      <c r="D1111" t="s">
        <v>859</v>
      </c>
      <c r="E1111" t="s">
        <v>2041</v>
      </c>
      <c r="F1111" t="s">
        <v>12</v>
      </c>
      <c r="G1111">
        <v>45000000</v>
      </c>
      <c r="H1111">
        <v>1996</v>
      </c>
      <c r="I1111">
        <v>6</v>
      </c>
    </row>
    <row r="1112" spans="1:9" x14ac:dyDescent="0.25">
      <c r="A1112" t="s">
        <v>2042</v>
      </c>
      <c r="B1112">
        <v>86</v>
      </c>
      <c r="C1112">
        <v>25200412</v>
      </c>
      <c r="D1112" t="s">
        <v>2043</v>
      </c>
      <c r="E1112" t="s">
        <v>2044</v>
      </c>
      <c r="F1112" t="s">
        <v>12</v>
      </c>
      <c r="G1112">
        <v>45000000</v>
      </c>
      <c r="H1112">
        <v>2009</v>
      </c>
      <c r="I1112">
        <v>5.4</v>
      </c>
    </row>
    <row r="1113" spans="1:9" x14ac:dyDescent="0.25">
      <c r="A1113" t="s">
        <v>2045</v>
      </c>
      <c r="B1113">
        <v>124</v>
      </c>
      <c r="C1113">
        <v>19719930</v>
      </c>
      <c r="D1113" t="s">
        <v>747</v>
      </c>
      <c r="E1113" t="s">
        <v>2046</v>
      </c>
      <c r="F1113" t="s">
        <v>12</v>
      </c>
      <c r="G1113">
        <v>45000000</v>
      </c>
      <c r="H1113">
        <v>2001</v>
      </c>
      <c r="I1113">
        <v>6.8</v>
      </c>
    </row>
    <row r="1114" spans="1:9" x14ac:dyDescent="0.25">
      <c r="A1114" t="s">
        <v>2047</v>
      </c>
      <c r="B1114">
        <v>134</v>
      </c>
      <c r="C1114">
        <v>19377727</v>
      </c>
      <c r="D1114" t="s">
        <v>2048</v>
      </c>
      <c r="E1114" t="s">
        <v>2049</v>
      </c>
      <c r="F1114" t="s">
        <v>12</v>
      </c>
      <c r="G1114">
        <v>45000000</v>
      </c>
      <c r="H1114">
        <v>2005</v>
      </c>
      <c r="I1114">
        <v>6.4</v>
      </c>
    </row>
    <row r="1115" spans="1:9" x14ac:dyDescent="0.25">
      <c r="A1115" t="s">
        <v>2050</v>
      </c>
      <c r="B1115">
        <v>100</v>
      </c>
      <c r="C1115">
        <v>17300889</v>
      </c>
      <c r="D1115" t="s">
        <v>837</v>
      </c>
      <c r="E1115" t="s">
        <v>2051</v>
      </c>
      <c r="F1115" t="s">
        <v>12</v>
      </c>
      <c r="G1115">
        <v>45000000</v>
      </c>
      <c r="H1115">
        <v>1996</v>
      </c>
      <c r="I1115">
        <v>4.9000000000000004</v>
      </c>
    </row>
    <row r="1116" spans="1:9" x14ac:dyDescent="0.25">
      <c r="A1116" t="s">
        <v>2052</v>
      </c>
      <c r="B1116">
        <v>220</v>
      </c>
      <c r="C1116">
        <v>15527125</v>
      </c>
      <c r="D1116" t="s">
        <v>1397</v>
      </c>
      <c r="E1116" t="s">
        <v>2053</v>
      </c>
      <c r="F1116" t="s">
        <v>12</v>
      </c>
      <c r="G1116">
        <v>57000000</v>
      </c>
      <c r="H1116">
        <v>2000</v>
      </c>
      <c r="I1116">
        <v>5.8</v>
      </c>
    </row>
    <row r="1117" spans="1:9" x14ac:dyDescent="0.25">
      <c r="A1117" t="s">
        <v>255</v>
      </c>
      <c r="B1117">
        <v>212</v>
      </c>
      <c r="C1117">
        <v>13560960</v>
      </c>
      <c r="D1117" t="s">
        <v>2054</v>
      </c>
      <c r="E1117" t="s">
        <v>2055</v>
      </c>
      <c r="F1117" t="s">
        <v>12</v>
      </c>
      <c r="G1117">
        <v>50000000</v>
      </c>
      <c r="H1117">
        <v>1995</v>
      </c>
      <c r="I1117">
        <v>7.1</v>
      </c>
    </row>
    <row r="1118" spans="1:9" x14ac:dyDescent="0.25">
      <c r="A1118" t="s">
        <v>1323</v>
      </c>
      <c r="B1118">
        <v>128</v>
      </c>
      <c r="C1118">
        <v>15523168</v>
      </c>
      <c r="D1118" t="s">
        <v>285</v>
      </c>
      <c r="E1118" t="s">
        <v>2056</v>
      </c>
      <c r="F1118" t="s">
        <v>12</v>
      </c>
      <c r="G1118">
        <v>45000000</v>
      </c>
      <c r="H1118">
        <v>2010</v>
      </c>
      <c r="I1118">
        <v>7.2</v>
      </c>
    </row>
    <row r="1119" spans="1:9" x14ac:dyDescent="0.25">
      <c r="A1119" t="s">
        <v>177</v>
      </c>
      <c r="B1119">
        <v>106</v>
      </c>
      <c r="C1119">
        <v>11146409</v>
      </c>
      <c r="D1119" t="s">
        <v>1197</v>
      </c>
      <c r="E1119" t="s">
        <v>2057</v>
      </c>
      <c r="F1119" t="s">
        <v>12</v>
      </c>
      <c r="G1119">
        <v>45000000</v>
      </c>
      <c r="H1119">
        <v>1998</v>
      </c>
      <c r="I1119">
        <v>6</v>
      </c>
    </row>
    <row r="1120" spans="1:9" x14ac:dyDescent="0.25">
      <c r="A1120" t="s">
        <v>1753</v>
      </c>
      <c r="B1120">
        <v>160</v>
      </c>
      <c r="C1120">
        <v>7916887</v>
      </c>
      <c r="D1120" t="s">
        <v>2058</v>
      </c>
      <c r="E1120" t="s">
        <v>2059</v>
      </c>
      <c r="F1120" t="s">
        <v>12</v>
      </c>
      <c r="G1120">
        <v>45000000</v>
      </c>
      <c r="H1120">
        <v>2008</v>
      </c>
      <c r="I1120">
        <v>6</v>
      </c>
    </row>
    <row r="1121" spans="1:9" x14ac:dyDescent="0.25">
      <c r="A1121" t="s">
        <v>674</v>
      </c>
      <c r="B1121">
        <v>114</v>
      </c>
      <c r="C1121">
        <v>6565495</v>
      </c>
      <c r="D1121" t="s">
        <v>73</v>
      </c>
      <c r="E1121" t="s">
        <v>2060</v>
      </c>
      <c r="F1121" t="s">
        <v>677</v>
      </c>
      <c r="G1121">
        <v>45000000</v>
      </c>
      <c r="H1121">
        <v>2006</v>
      </c>
      <c r="I1121">
        <v>7</v>
      </c>
    </row>
    <row r="1122" spans="1:9" x14ac:dyDescent="0.25">
      <c r="A1122" t="s">
        <v>2061</v>
      </c>
      <c r="B1122">
        <v>99</v>
      </c>
      <c r="C1122">
        <v>15279680</v>
      </c>
      <c r="D1122" t="s">
        <v>112</v>
      </c>
      <c r="E1122" t="s">
        <v>2062</v>
      </c>
      <c r="F1122" t="s">
        <v>12</v>
      </c>
      <c r="G1122">
        <v>40000000</v>
      </c>
      <c r="H1122">
        <v>2008</v>
      </c>
      <c r="I1122">
        <v>5.4</v>
      </c>
    </row>
    <row r="1123" spans="1:9" x14ac:dyDescent="0.25">
      <c r="A1123" t="s">
        <v>56</v>
      </c>
      <c r="B1123">
        <v>74</v>
      </c>
      <c r="C1123">
        <v>7262288</v>
      </c>
      <c r="D1123" t="s">
        <v>2063</v>
      </c>
      <c r="E1123" t="s">
        <v>2064</v>
      </c>
      <c r="F1123" t="s">
        <v>12</v>
      </c>
      <c r="G1123">
        <v>40000000</v>
      </c>
      <c r="H1123">
        <v>2002</v>
      </c>
      <c r="I1123">
        <v>6.5</v>
      </c>
    </row>
    <row r="1124" spans="1:9" x14ac:dyDescent="0.25">
      <c r="A1124" t="s">
        <v>122</v>
      </c>
      <c r="B1124">
        <v>139</v>
      </c>
      <c r="C1124">
        <v>4584886</v>
      </c>
      <c r="D1124" t="s">
        <v>73</v>
      </c>
      <c r="E1124" t="s">
        <v>2065</v>
      </c>
      <c r="F1124" t="s">
        <v>12</v>
      </c>
      <c r="G1124">
        <v>45000000</v>
      </c>
      <c r="H1124">
        <v>2007</v>
      </c>
      <c r="I1124">
        <v>6.4</v>
      </c>
    </row>
    <row r="1125" spans="1:9" x14ac:dyDescent="0.25">
      <c r="B1125">
        <v>52</v>
      </c>
      <c r="D1125" t="s">
        <v>2066</v>
      </c>
      <c r="E1125" t="s">
        <v>2067</v>
      </c>
      <c r="F1125" t="s">
        <v>503</v>
      </c>
      <c r="I1125">
        <v>8.3000000000000007</v>
      </c>
    </row>
    <row r="1126" spans="1:9" x14ac:dyDescent="0.25">
      <c r="A1126" t="s">
        <v>2068</v>
      </c>
      <c r="B1126">
        <v>103</v>
      </c>
      <c r="C1126">
        <v>2154540</v>
      </c>
      <c r="D1126" t="s">
        <v>20</v>
      </c>
      <c r="E1126" t="s">
        <v>2069</v>
      </c>
      <c r="F1126" t="s">
        <v>12</v>
      </c>
      <c r="G1126">
        <v>45000000</v>
      </c>
      <c r="H1126">
        <v>1997</v>
      </c>
      <c r="I1126">
        <v>4.9000000000000004</v>
      </c>
    </row>
    <row r="1127" spans="1:9" x14ac:dyDescent="0.25">
      <c r="A1127" t="s">
        <v>2070</v>
      </c>
      <c r="B1127">
        <v>101</v>
      </c>
      <c r="C1127">
        <v>8129455</v>
      </c>
      <c r="D1127" t="s">
        <v>470</v>
      </c>
      <c r="E1127" t="s">
        <v>2071</v>
      </c>
      <c r="F1127" t="s">
        <v>12</v>
      </c>
      <c r="G1127">
        <v>45000000</v>
      </c>
      <c r="H1127">
        <v>2011</v>
      </c>
      <c r="I1127">
        <v>6.3</v>
      </c>
    </row>
    <row r="1128" spans="1:9" x14ac:dyDescent="0.25">
      <c r="A1128" t="s">
        <v>2072</v>
      </c>
      <c r="B1128">
        <v>91</v>
      </c>
      <c r="D1128" t="s">
        <v>2073</v>
      </c>
      <c r="E1128" t="s">
        <v>2074</v>
      </c>
      <c r="F1128" t="s">
        <v>12</v>
      </c>
      <c r="G1128">
        <v>65000000</v>
      </c>
      <c r="H1128">
        <v>2012</v>
      </c>
      <c r="I1128">
        <v>1.7</v>
      </c>
    </row>
    <row r="1129" spans="1:9" x14ac:dyDescent="0.25">
      <c r="A1129" t="s">
        <v>2075</v>
      </c>
      <c r="B1129">
        <v>130</v>
      </c>
      <c r="C1129">
        <v>136019448</v>
      </c>
      <c r="D1129" t="s">
        <v>2076</v>
      </c>
      <c r="E1129" t="s">
        <v>2077</v>
      </c>
      <c r="F1129" t="s">
        <v>12</v>
      </c>
      <c r="G1129">
        <v>44500000</v>
      </c>
      <c r="H1129">
        <v>2012</v>
      </c>
      <c r="I1129">
        <v>7.7</v>
      </c>
    </row>
    <row r="1130" spans="1:9" x14ac:dyDescent="0.25">
      <c r="A1130" t="s">
        <v>845</v>
      </c>
      <c r="B1130">
        <v>130</v>
      </c>
      <c r="C1130">
        <v>183875760</v>
      </c>
      <c r="D1130" t="s">
        <v>2078</v>
      </c>
      <c r="E1130" t="s">
        <v>2079</v>
      </c>
      <c r="F1130" t="s">
        <v>12</v>
      </c>
      <c r="G1130">
        <v>44000000</v>
      </c>
      <c r="H1130">
        <v>1993</v>
      </c>
      <c r="I1130">
        <v>7.8</v>
      </c>
    </row>
    <row r="1131" spans="1:9" x14ac:dyDescent="0.25">
      <c r="A1131" t="s">
        <v>1087</v>
      </c>
      <c r="B1131">
        <v>110</v>
      </c>
      <c r="C1131">
        <v>67061228</v>
      </c>
      <c r="D1131" t="s">
        <v>489</v>
      </c>
      <c r="E1131" t="s">
        <v>2080</v>
      </c>
      <c r="F1131" t="s">
        <v>12</v>
      </c>
      <c r="G1131">
        <v>40000000</v>
      </c>
      <c r="H1131">
        <v>2010</v>
      </c>
      <c r="I1131">
        <v>5.5</v>
      </c>
    </row>
    <row r="1132" spans="1:9" x14ac:dyDescent="0.25">
      <c r="A1132" t="s">
        <v>1081</v>
      </c>
      <c r="B1132">
        <v>147</v>
      </c>
      <c r="C1132">
        <v>53300852</v>
      </c>
      <c r="D1132" t="s">
        <v>740</v>
      </c>
      <c r="E1132" t="s">
        <v>2081</v>
      </c>
      <c r="F1132" t="s">
        <v>12</v>
      </c>
      <c r="G1132">
        <v>44000000</v>
      </c>
      <c r="H1132">
        <v>1996</v>
      </c>
      <c r="I1132">
        <v>7.5</v>
      </c>
    </row>
    <row r="1133" spans="1:9" x14ac:dyDescent="0.25">
      <c r="A1133" t="s">
        <v>2068</v>
      </c>
      <c r="B1133">
        <v>96</v>
      </c>
      <c r="C1133">
        <v>150415432</v>
      </c>
      <c r="D1133" t="s">
        <v>1552</v>
      </c>
      <c r="E1133" t="s">
        <v>2082</v>
      </c>
      <c r="F1133" t="s">
        <v>12</v>
      </c>
      <c r="G1133">
        <v>44000000</v>
      </c>
      <c r="H1133">
        <v>1985</v>
      </c>
      <c r="I1133">
        <v>6.4</v>
      </c>
    </row>
    <row r="1134" spans="1:9" x14ac:dyDescent="0.25">
      <c r="A1134" t="s">
        <v>2083</v>
      </c>
      <c r="B1134">
        <v>118</v>
      </c>
      <c r="C1134">
        <v>44834712</v>
      </c>
      <c r="D1134" t="s">
        <v>1408</v>
      </c>
      <c r="E1134" t="s">
        <v>2084</v>
      </c>
      <c r="F1134" t="s">
        <v>12</v>
      </c>
      <c r="G1134">
        <v>44000000</v>
      </c>
      <c r="H1134">
        <v>1996</v>
      </c>
      <c r="I1134">
        <v>5.6</v>
      </c>
    </row>
    <row r="1135" spans="1:9" x14ac:dyDescent="0.25">
      <c r="A1135" t="s">
        <v>2085</v>
      </c>
      <c r="B1135">
        <v>88</v>
      </c>
      <c r="C1135">
        <v>84300000</v>
      </c>
      <c r="D1135" t="s">
        <v>2086</v>
      </c>
      <c r="E1135" t="s">
        <v>2087</v>
      </c>
      <c r="F1135" t="s">
        <v>12</v>
      </c>
      <c r="G1135">
        <v>2600000</v>
      </c>
      <c r="H1135">
        <v>1940</v>
      </c>
      <c r="I1135">
        <v>7.5</v>
      </c>
    </row>
    <row r="1136" spans="1:9" x14ac:dyDescent="0.25">
      <c r="A1136" t="s">
        <v>2088</v>
      </c>
      <c r="B1136">
        <v>325</v>
      </c>
      <c r="C1136">
        <v>1500000</v>
      </c>
      <c r="D1136" t="s">
        <v>2089</v>
      </c>
      <c r="E1136" t="s">
        <v>2090</v>
      </c>
      <c r="F1136" t="s">
        <v>12</v>
      </c>
      <c r="G1136">
        <v>44000000</v>
      </c>
      <c r="H1136">
        <v>1980</v>
      </c>
      <c r="I1136">
        <v>6.8</v>
      </c>
    </row>
    <row r="1137" spans="1:9" x14ac:dyDescent="0.25">
      <c r="A1137" t="s">
        <v>555</v>
      </c>
      <c r="B1137">
        <v>102</v>
      </c>
      <c r="C1137">
        <v>62318875</v>
      </c>
      <c r="D1137" t="s">
        <v>90</v>
      </c>
      <c r="E1137" t="s">
        <v>2091</v>
      </c>
      <c r="F1137" t="s">
        <v>12</v>
      </c>
      <c r="G1137">
        <v>50000000</v>
      </c>
      <c r="H1137">
        <v>2006</v>
      </c>
      <c r="I1137">
        <v>6.8</v>
      </c>
    </row>
    <row r="1138" spans="1:9" x14ac:dyDescent="0.25">
      <c r="A1138" t="s">
        <v>2092</v>
      </c>
      <c r="B1138">
        <v>110</v>
      </c>
      <c r="C1138">
        <v>5773519</v>
      </c>
      <c r="D1138" t="s">
        <v>1102</v>
      </c>
      <c r="E1138" t="s">
        <v>2093</v>
      </c>
      <c r="F1138" t="s">
        <v>12</v>
      </c>
      <c r="G1138">
        <v>40000000</v>
      </c>
      <c r="H1138">
        <v>2015</v>
      </c>
      <c r="I1138">
        <v>6</v>
      </c>
    </row>
    <row r="1139" spans="1:9" x14ac:dyDescent="0.25">
      <c r="A1139" t="s">
        <v>2094</v>
      </c>
      <c r="B1139">
        <v>136</v>
      </c>
      <c r="C1139">
        <v>51768623</v>
      </c>
      <c r="D1139" t="s">
        <v>1184</v>
      </c>
      <c r="E1139" t="s">
        <v>2095</v>
      </c>
      <c r="F1139" t="s">
        <v>12</v>
      </c>
      <c r="G1139">
        <v>43000000</v>
      </c>
      <c r="H1139">
        <v>2000</v>
      </c>
      <c r="I1139">
        <v>7.3</v>
      </c>
    </row>
    <row r="1140" spans="1:9" x14ac:dyDescent="0.25">
      <c r="A1140" t="s">
        <v>1141</v>
      </c>
      <c r="B1140">
        <v>103</v>
      </c>
      <c r="C1140">
        <v>37035515</v>
      </c>
      <c r="D1140" t="s">
        <v>877</v>
      </c>
      <c r="E1140" t="s">
        <v>2096</v>
      </c>
      <c r="F1140" t="s">
        <v>12</v>
      </c>
      <c r="G1140">
        <v>43000000</v>
      </c>
      <c r="H1140">
        <v>2000</v>
      </c>
      <c r="I1140">
        <v>6</v>
      </c>
    </row>
    <row r="1141" spans="1:9" x14ac:dyDescent="0.25">
      <c r="A1141" t="s">
        <v>378</v>
      </c>
      <c r="B1141">
        <v>103</v>
      </c>
      <c r="C1141">
        <v>24520892</v>
      </c>
      <c r="D1141" t="s">
        <v>149</v>
      </c>
      <c r="E1141" t="s">
        <v>2097</v>
      </c>
      <c r="F1141" t="s">
        <v>12</v>
      </c>
      <c r="G1141">
        <v>45000000</v>
      </c>
      <c r="H1141">
        <v>2005</v>
      </c>
      <c r="I1141">
        <v>7</v>
      </c>
    </row>
    <row r="1142" spans="1:9" x14ac:dyDescent="0.25">
      <c r="A1142" t="s">
        <v>2098</v>
      </c>
      <c r="B1142">
        <v>90</v>
      </c>
      <c r="C1142">
        <v>24430272</v>
      </c>
      <c r="D1142" t="s">
        <v>580</v>
      </c>
      <c r="E1142" t="s">
        <v>2099</v>
      </c>
      <c r="F1142" t="s">
        <v>12</v>
      </c>
      <c r="G1142">
        <v>43000000</v>
      </c>
      <c r="H1142">
        <v>2002</v>
      </c>
      <c r="I1142">
        <v>5.0999999999999996</v>
      </c>
    </row>
    <row r="1143" spans="1:9" x14ac:dyDescent="0.25">
      <c r="A1143" t="s">
        <v>772</v>
      </c>
      <c r="B1143">
        <v>154</v>
      </c>
      <c r="C1143">
        <v>158348400</v>
      </c>
      <c r="D1143" t="s">
        <v>668</v>
      </c>
      <c r="E1143" t="s">
        <v>2100</v>
      </c>
      <c r="F1143" t="s">
        <v>12</v>
      </c>
      <c r="G1143">
        <v>42000000</v>
      </c>
      <c r="H1143">
        <v>1993</v>
      </c>
      <c r="I1143">
        <v>6.8</v>
      </c>
    </row>
    <row r="1144" spans="1:9" x14ac:dyDescent="0.25">
      <c r="A1144" t="s">
        <v>2101</v>
      </c>
      <c r="B1144">
        <v>99</v>
      </c>
      <c r="C1144">
        <v>31136950</v>
      </c>
      <c r="D1144" t="s">
        <v>230</v>
      </c>
      <c r="E1144" t="s">
        <v>2102</v>
      </c>
      <c r="F1144" t="s">
        <v>12</v>
      </c>
      <c r="G1144">
        <v>44000000</v>
      </c>
      <c r="H1144">
        <v>2010</v>
      </c>
      <c r="I1144">
        <v>6.5</v>
      </c>
    </row>
    <row r="1145" spans="1:9" x14ac:dyDescent="0.25">
      <c r="A1145" t="s">
        <v>615</v>
      </c>
      <c r="B1145">
        <v>93</v>
      </c>
      <c r="C1145">
        <v>29113588</v>
      </c>
      <c r="D1145" t="s">
        <v>112</v>
      </c>
      <c r="E1145" t="s">
        <v>2103</v>
      </c>
      <c r="F1145" t="s">
        <v>12</v>
      </c>
      <c r="G1145">
        <v>40000000</v>
      </c>
      <c r="H1145">
        <v>2011</v>
      </c>
      <c r="I1145">
        <v>6.6</v>
      </c>
    </row>
    <row r="1146" spans="1:9" x14ac:dyDescent="0.25">
      <c r="A1146" t="s">
        <v>731</v>
      </c>
      <c r="B1146">
        <v>109</v>
      </c>
      <c r="C1146">
        <v>138447667</v>
      </c>
      <c r="D1146" t="s">
        <v>602</v>
      </c>
      <c r="E1146" t="s">
        <v>2104</v>
      </c>
      <c r="F1146" t="s">
        <v>12</v>
      </c>
      <c r="G1146">
        <v>42000000</v>
      </c>
      <c r="H1146">
        <v>2012</v>
      </c>
      <c r="I1146">
        <v>7.2</v>
      </c>
    </row>
    <row r="1147" spans="1:9" x14ac:dyDescent="0.25">
      <c r="A1147" t="s">
        <v>1995</v>
      </c>
      <c r="B1147">
        <v>124</v>
      </c>
      <c r="C1147">
        <v>116006080</v>
      </c>
      <c r="D1147" t="s">
        <v>486</v>
      </c>
      <c r="E1147" t="s">
        <v>2105</v>
      </c>
      <c r="F1147" t="s">
        <v>12</v>
      </c>
      <c r="G1147">
        <v>42000000</v>
      </c>
      <c r="H1147">
        <v>1999</v>
      </c>
      <c r="I1147">
        <v>7</v>
      </c>
    </row>
    <row r="1148" spans="1:9" x14ac:dyDescent="0.25">
      <c r="A1148" t="s">
        <v>1640</v>
      </c>
      <c r="B1148">
        <v>84</v>
      </c>
      <c r="C1148">
        <v>106793915</v>
      </c>
      <c r="D1148" t="s">
        <v>290</v>
      </c>
      <c r="E1148" t="s">
        <v>2106</v>
      </c>
      <c r="F1148" t="s">
        <v>12</v>
      </c>
      <c r="G1148">
        <v>45000000</v>
      </c>
      <c r="H1148">
        <v>2000</v>
      </c>
      <c r="I1148">
        <v>7</v>
      </c>
    </row>
    <row r="1149" spans="1:9" x14ac:dyDescent="0.25">
      <c r="A1149" t="s">
        <v>2107</v>
      </c>
      <c r="B1149">
        <v>90</v>
      </c>
      <c r="C1149">
        <v>87856565</v>
      </c>
      <c r="D1149" t="s">
        <v>580</v>
      </c>
      <c r="E1149" t="s">
        <v>2108</v>
      </c>
      <c r="F1149" t="s">
        <v>12</v>
      </c>
      <c r="G1149">
        <v>42000000</v>
      </c>
      <c r="H1149">
        <v>2004</v>
      </c>
      <c r="I1149">
        <v>5.9</v>
      </c>
    </row>
    <row r="1150" spans="1:9" x14ac:dyDescent="0.25">
      <c r="A1150" t="s">
        <v>2109</v>
      </c>
      <c r="B1150">
        <v>117</v>
      </c>
      <c r="C1150">
        <v>70100000</v>
      </c>
      <c r="D1150" t="s">
        <v>486</v>
      </c>
      <c r="E1150" t="s">
        <v>2110</v>
      </c>
      <c r="F1150" t="s">
        <v>12</v>
      </c>
      <c r="G1150">
        <v>40000000</v>
      </c>
      <c r="H1150">
        <v>1992</v>
      </c>
      <c r="I1150">
        <v>5.4</v>
      </c>
    </row>
    <row r="1151" spans="1:9" x14ac:dyDescent="0.25">
      <c r="A1151" t="s">
        <v>326</v>
      </c>
      <c r="B1151">
        <v>123</v>
      </c>
      <c r="C1151">
        <v>159578352</v>
      </c>
      <c r="D1151" t="s">
        <v>602</v>
      </c>
      <c r="E1151" t="s">
        <v>2111</v>
      </c>
      <c r="F1151" t="s">
        <v>12</v>
      </c>
      <c r="G1151">
        <v>43000000</v>
      </c>
      <c r="H1151">
        <v>2013</v>
      </c>
      <c r="I1151">
        <v>6.6</v>
      </c>
    </row>
    <row r="1152" spans="1:9" x14ac:dyDescent="0.25">
      <c r="A1152" t="s">
        <v>2112</v>
      </c>
      <c r="B1152">
        <v>251</v>
      </c>
      <c r="C1152">
        <v>57750000</v>
      </c>
      <c r="D1152" t="s">
        <v>2113</v>
      </c>
      <c r="E1152" t="s">
        <v>2114</v>
      </c>
      <c r="F1152" t="s">
        <v>12</v>
      </c>
      <c r="G1152">
        <v>31115000</v>
      </c>
      <c r="H1152">
        <v>1963</v>
      </c>
      <c r="I1152">
        <v>7</v>
      </c>
    </row>
    <row r="1153" spans="1:9" x14ac:dyDescent="0.25">
      <c r="A1153" t="s">
        <v>558</v>
      </c>
      <c r="B1153">
        <v>105</v>
      </c>
      <c r="C1153">
        <v>45290318</v>
      </c>
      <c r="D1153" t="s">
        <v>1122</v>
      </c>
      <c r="E1153" t="s">
        <v>2115</v>
      </c>
      <c r="F1153" t="s">
        <v>12</v>
      </c>
      <c r="G1153">
        <v>42000000</v>
      </c>
      <c r="H1153">
        <v>2012</v>
      </c>
      <c r="I1153">
        <v>6.5</v>
      </c>
    </row>
    <row r="1154" spans="1:9" x14ac:dyDescent="0.25">
      <c r="A1154" t="s">
        <v>1823</v>
      </c>
      <c r="B1154">
        <v>115</v>
      </c>
      <c r="C1154">
        <v>41543207</v>
      </c>
      <c r="D1154" t="s">
        <v>747</v>
      </c>
      <c r="E1154" t="s">
        <v>2116</v>
      </c>
      <c r="F1154" t="s">
        <v>12</v>
      </c>
      <c r="G1154">
        <v>42000000</v>
      </c>
      <c r="H1154">
        <v>2002</v>
      </c>
      <c r="I1154">
        <v>6.3</v>
      </c>
    </row>
    <row r="1155" spans="1:9" x14ac:dyDescent="0.25">
      <c r="A1155" t="s">
        <v>2117</v>
      </c>
      <c r="B1155">
        <v>122</v>
      </c>
      <c r="C1155">
        <v>41252428</v>
      </c>
      <c r="D1155" t="s">
        <v>486</v>
      </c>
      <c r="E1155" t="s">
        <v>2118</v>
      </c>
      <c r="F1155" t="s">
        <v>12</v>
      </c>
      <c r="G1155">
        <v>42000000</v>
      </c>
      <c r="H1155">
        <v>1996</v>
      </c>
      <c r="I1155">
        <v>6.5</v>
      </c>
    </row>
    <row r="1156" spans="1:9" x14ac:dyDescent="0.25">
      <c r="A1156" t="s">
        <v>2119</v>
      </c>
      <c r="B1156">
        <v>119</v>
      </c>
      <c r="C1156">
        <v>35228696</v>
      </c>
      <c r="D1156" t="s">
        <v>2120</v>
      </c>
      <c r="E1156" t="s">
        <v>2121</v>
      </c>
      <c r="F1156" t="s">
        <v>12</v>
      </c>
      <c r="G1156">
        <v>32000000</v>
      </c>
      <c r="H1156">
        <v>2002</v>
      </c>
      <c r="I1156">
        <v>6.5</v>
      </c>
    </row>
    <row r="1157" spans="1:9" x14ac:dyDescent="0.25">
      <c r="A1157" t="s">
        <v>1292</v>
      </c>
      <c r="B1157">
        <v>81</v>
      </c>
      <c r="C1157">
        <v>59992760</v>
      </c>
      <c r="D1157" t="s">
        <v>575</v>
      </c>
      <c r="E1157" t="s">
        <v>2122</v>
      </c>
      <c r="F1157" t="s">
        <v>12</v>
      </c>
      <c r="G1157">
        <v>42000000</v>
      </c>
      <c r="H1157">
        <v>2009</v>
      </c>
      <c r="I1157">
        <v>5.8</v>
      </c>
    </row>
    <row r="1158" spans="1:9" x14ac:dyDescent="0.25">
      <c r="A1158" t="s">
        <v>2123</v>
      </c>
      <c r="B1158">
        <v>133</v>
      </c>
      <c r="C1158">
        <v>34667015</v>
      </c>
      <c r="D1158" t="s">
        <v>17</v>
      </c>
      <c r="E1158" t="s">
        <v>2124</v>
      </c>
      <c r="F1158" t="s">
        <v>12</v>
      </c>
      <c r="G1158">
        <v>32000000</v>
      </c>
      <c r="H1158">
        <v>1989</v>
      </c>
      <c r="I1158">
        <v>6.6</v>
      </c>
    </row>
    <row r="1159" spans="1:9" x14ac:dyDescent="0.25">
      <c r="A1159" t="s">
        <v>2125</v>
      </c>
      <c r="B1159">
        <v>100</v>
      </c>
      <c r="C1159">
        <v>37652565</v>
      </c>
      <c r="D1159" t="s">
        <v>924</v>
      </c>
      <c r="E1159" t="s">
        <v>2126</v>
      </c>
      <c r="F1159" t="s">
        <v>12</v>
      </c>
      <c r="G1159">
        <v>42000000</v>
      </c>
      <c r="H1159">
        <v>2011</v>
      </c>
      <c r="I1159">
        <v>5.4</v>
      </c>
    </row>
    <row r="1160" spans="1:9" x14ac:dyDescent="0.25">
      <c r="A1160" t="s">
        <v>2127</v>
      </c>
      <c r="B1160">
        <v>120</v>
      </c>
      <c r="C1160">
        <v>24375436</v>
      </c>
      <c r="D1160" t="s">
        <v>149</v>
      </c>
      <c r="E1160" t="s">
        <v>2128</v>
      </c>
      <c r="F1160" t="s">
        <v>12</v>
      </c>
      <c r="G1160">
        <v>42000000</v>
      </c>
      <c r="H1160">
        <v>2001</v>
      </c>
      <c r="I1160">
        <v>6.1</v>
      </c>
    </row>
    <row r="1161" spans="1:9" x14ac:dyDescent="0.25">
      <c r="A1161" t="s">
        <v>2129</v>
      </c>
      <c r="B1161">
        <v>104</v>
      </c>
      <c r="C1161">
        <v>20915465</v>
      </c>
      <c r="D1161" t="s">
        <v>2043</v>
      </c>
      <c r="E1161" t="s">
        <v>2130</v>
      </c>
      <c r="F1161" t="s">
        <v>12</v>
      </c>
      <c r="G1161">
        <v>42000000</v>
      </c>
      <c r="H1161">
        <v>1993</v>
      </c>
      <c r="I1161">
        <v>4</v>
      </c>
    </row>
    <row r="1162" spans="1:9" x14ac:dyDescent="0.25">
      <c r="A1162" t="s">
        <v>1847</v>
      </c>
      <c r="B1162">
        <v>122</v>
      </c>
      <c r="C1162">
        <v>24127895</v>
      </c>
      <c r="D1162" t="s">
        <v>740</v>
      </c>
      <c r="E1162" t="s">
        <v>2131</v>
      </c>
      <c r="F1162" t="s">
        <v>12</v>
      </c>
      <c r="G1162">
        <v>50000000</v>
      </c>
      <c r="H1162">
        <v>2005</v>
      </c>
      <c r="I1162">
        <v>7.6</v>
      </c>
    </row>
    <row r="1163" spans="1:9" x14ac:dyDescent="0.25">
      <c r="A1163" t="s">
        <v>674</v>
      </c>
      <c r="B1163">
        <v>80</v>
      </c>
      <c r="C1163">
        <v>84961</v>
      </c>
      <c r="D1163" t="s">
        <v>450</v>
      </c>
      <c r="E1163" t="s">
        <v>2132</v>
      </c>
      <c r="F1163" t="s">
        <v>677</v>
      </c>
      <c r="G1163">
        <v>31000000</v>
      </c>
      <c r="H1163">
        <v>2002</v>
      </c>
      <c r="I1163">
        <v>7.9</v>
      </c>
    </row>
    <row r="1164" spans="1:9" x14ac:dyDescent="0.25">
      <c r="A1164" t="s">
        <v>2133</v>
      </c>
      <c r="B1164">
        <v>91</v>
      </c>
      <c r="C1164">
        <v>26404753</v>
      </c>
      <c r="D1164" t="s">
        <v>527</v>
      </c>
      <c r="E1164" t="s">
        <v>2134</v>
      </c>
      <c r="F1164" t="s">
        <v>12</v>
      </c>
      <c r="G1164">
        <v>40000000</v>
      </c>
      <c r="H1164">
        <v>2012</v>
      </c>
      <c r="I1164">
        <v>5.3</v>
      </c>
    </row>
    <row r="1165" spans="1:9" x14ac:dyDescent="0.25">
      <c r="A1165" t="s">
        <v>2135</v>
      </c>
      <c r="B1165">
        <v>112</v>
      </c>
      <c r="C1165">
        <v>6105175</v>
      </c>
      <c r="D1165" t="s">
        <v>575</v>
      </c>
      <c r="E1165" t="s">
        <v>2136</v>
      </c>
      <c r="F1165" t="s">
        <v>12</v>
      </c>
      <c r="G1165">
        <v>44000000</v>
      </c>
      <c r="H1165">
        <v>2014</v>
      </c>
      <c r="I1165">
        <v>6.6</v>
      </c>
    </row>
    <row r="1166" spans="1:9" x14ac:dyDescent="0.25">
      <c r="A1166" t="s">
        <v>2137</v>
      </c>
      <c r="B1166">
        <v>100</v>
      </c>
      <c r="C1166">
        <v>5664251</v>
      </c>
      <c r="D1166" t="s">
        <v>2138</v>
      </c>
      <c r="E1166" t="s">
        <v>2139</v>
      </c>
      <c r="F1166" t="s">
        <v>12</v>
      </c>
      <c r="G1166">
        <v>45000000</v>
      </c>
      <c r="H1166">
        <v>2010</v>
      </c>
      <c r="I1166">
        <v>6.3</v>
      </c>
    </row>
    <row r="1167" spans="1:9" x14ac:dyDescent="0.25">
      <c r="B1167">
        <v>30</v>
      </c>
      <c r="D1167" t="s">
        <v>2140</v>
      </c>
      <c r="E1167" t="s">
        <v>2141</v>
      </c>
      <c r="F1167" t="s">
        <v>12</v>
      </c>
      <c r="I1167">
        <v>7.5</v>
      </c>
    </row>
    <row r="1168" spans="1:9" x14ac:dyDescent="0.25">
      <c r="A1168" t="s">
        <v>1444</v>
      </c>
      <c r="B1168">
        <v>105</v>
      </c>
      <c r="C1168">
        <v>1260917</v>
      </c>
      <c r="D1168" t="s">
        <v>602</v>
      </c>
      <c r="E1168" t="s">
        <v>2142</v>
      </c>
      <c r="F1168" t="s">
        <v>503</v>
      </c>
      <c r="G1168">
        <v>27000000</v>
      </c>
      <c r="H1168">
        <v>2009</v>
      </c>
      <c r="I1168">
        <v>7.2</v>
      </c>
    </row>
    <row r="1169" spans="1:9" x14ac:dyDescent="0.25">
      <c r="A1169" t="s">
        <v>1697</v>
      </c>
      <c r="B1169">
        <v>110</v>
      </c>
      <c r="C1169">
        <v>116724075</v>
      </c>
      <c r="D1169" t="s">
        <v>2143</v>
      </c>
      <c r="E1169" t="s">
        <v>2144</v>
      </c>
      <c r="F1169" t="s">
        <v>12</v>
      </c>
      <c r="G1169">
        <v>41000000</v>
      </c>
      <c r="H1169">
        <v>2002</v>
      </c>
      <c r="I1169">
        <v>7</v>
      </c>
    </row>
    <row r="1170" spans="1:9" x14ac:dyDescent="0.25">
      <c r="A1170" t="s">
        <v>2145</v>
      </c>
      <c r="B1170">
        <v>101</v>
      </c>
      <c r="D1170" t="s">
        <v>152</v>
      </c>
      <c r="E1170" t="s">
        <v>2146</v>
      </c>
      <c r="F1170" t="s">
        <v>503</v>
      </c>
      <c r="H1170">
        <v>2015</v>
      </c>
      <c r="I1170">
        <v>4.9000000000000004</v>
      </c>
    </row>
    <row r="1171" spans="1:9" x14ac:dyDescent="0.25">
      <c r="A1171" t="s">
        <v>1755</v>
      </c>
      <c r="B1171">
        <v>144</v>
      </c>
      <c r="C1171">
        <v>56083966</v>
      </c>
      <c r="D1171" t="s">
        <v>29</v>
      </c>
      <c r="E1171" t="s">
        <v>2147</v>
      </c>
      <c r="F1171" t="s">
        <v>12</v>
      </c>
      <c r="G1171">
        <v>65000000</v>
      </c>
      <c r="H1171">
        <v>2001</v>
      </c>
      <c r="I1171">
        <v>6.9</v>
      </c>
    </row>
    <row r="1172" spans="1:9" x14ac:dyDescent="0.25">
      <c r="A1172" t="s">
        <v>2148</v>
      </c>
      <c r="B1172">
        <v>108</v>
      </c>
      <c r="C1172">
        <v>22108977</v>
      </c>
      <c r="D1172" t="s">
        <v>431</v>
      </c>
      <c r="E1172" t="s">
        <v>2149</v>
      </c>
      <c r="F1172" t="s">
        <v>12</v>
      </c>
      <c r="G1172">
        <v>41000000</v>
      </c>
      <c r="H1172">
        <v>2003</v>
      </c>
      <c r="I1172">
        <v>5.2</v>
      </c>
    </row>
    <row r="1173" spans="1:9" x14ac:dyDescent="0.25">
      <c r="A1173" t="s">
        <v>308</v>
      </c>
      <c r="B1173">
        <v>107</v>
      </c>
      <c r="C1173">
        <v>293501675</v>
      </c>
      <c r="D1173" t="s">
        <v>668</v>
      </c>
      <c r="E1173" t="s">
        <v>2150</v>
      </c>
      <c r="F1173" t="s">
        <v>12</v>
      </c>
      <c r="G1173">
        <v>40000000</v>
      </c>
      <c r="H1173">
        <v>1999</v>
      </c>
      <c r="I1173">
        <v>8.1</v>
      </c>
    </row>
    <row r="1174" spans="1:9" x14ac:dyDescent="0.25">
      <c r="A1174" t="s">
        <v>2151</v>
      </c>
      <c r="B1174">
        <v>102</v>
      </c>
      <c r="C1174">
        <v>18600911</v>
      </c>
      <c r="D1174" t="s">
        <v>112</v>
      </c>
      <c r="E1174" t="s">
        <v>2152</v>
      </c>
      <c r="F1174" t="s">
        <v>12</v>
      </c>
      <c r="G1174">
        <v>42000000</v>
      </c>
      <c r="H1174">
        <v>2012</v>
      </c>
      <c r="I1174">
        <v>6.6</v>
      </c>
    </row>
    <row r="1175" spans="1:9" x14ac:dyDescent="0.25">
      <c r="A1175" t="s">
        <v>1363</v>
      </c>
      <c r="B1175">
        <v>100</v>
      </c>
      <c r="C1175">
        <v>7204138</v>
      </c>
      <c r="D1175" t="s">
        <v>575</v>
      </c>
      <c r="E1175" t="s">
        <v>2153</v>
      </c>
      <c r="F1175" t="s">
        <v>12</v>
      </c>
      <c r="G1175">
        <v>41000000</v>
      </c>
      <c r="H1175">
        <v>2011</v>
      </c>
      <c r="I1175">
        <v>6.2</v>
      </c>
    </row>
    <row r="1176" spans="1:9" x14ac:dyDescent="0.25">
      <c r="A1176" t="s">
        <v>2154</v>
      </c>
      <c r="B1176">
        <v>126</v>
      </c>
      <c r="C1176">
        <v>90800000</v>
      </c>
      <c r="D1176" t="s">
        <v>2155</v>
      </c>
      <c r="E1176" t="s">
        <v>2156</v>
      </c>
      <c r="F1176" t="s">
        <v>12</v>
      </c>
      <c r="G1176">
        <v>8000000</v>
      </c>
      <c r="H1176">
        <v>1984</v>
      </c>
      <c r="I1176">
        <v>7.2</v>
      </c>
    </row>
    <row r="1177" spans="1:9" x14ac:dyDescent="0.25">
      <c r="A1177" t="s">
        <v>1439</v>
      </c>
      <c r="B1177">
        <v>138</v>
      </c>
      <c r="C1177">
        <v>150117807</v>
      </c>
      <c r="D1177" t="s">
        <v>672</v>
      </c>
      <c r="E1177" t="s">
        <v>2157</v>
      </c>
      <c r="F1177" t="s">
        <v>12</v>
      </c>
      <c r="G1177">
        <v>40000000</v>
      </c>
      <c r="H1177">
        <v>2013</v>
      </c>
      <c r="I1177">
        <v>7.3</v>
      </c>
    </row>
    <row r="1178" spans="1:9" x14ac:dyDescent="0.25">
      <c r="A1178" t="s">
        <v>2158</v>
      </c>
      <c r="B1178">
        <v>108</v>
      </c>
      <c r="C1178">
        <v>163947053</v>
      </c>
      <c r="D1178" t="s">
        <v>486</v>
      </c>
      <c r="E1178" t="s">
        <v>2159</v>
      </c>
      <c r="F1178" t="s">
        <v>12</v>
      </c>
      <c r="G1178">
        <v>40000000</v>
      </c>
      <c r="H1178">
        <v>2009</v>
      </c>
      <c r="I1178">
        <v>6.7</v>
      </c>
    </row>
    <row r="1179" spans="1:9" x14ac:dyDescent="0.25">
      <c r="A1179" t="s">
        <v>2160</v>
      </c>
      <c r="B1179">
        <v>105</v>
      </c>
      <c r="C1179">
        <v>116735231</v>
      </c>
      <c r="D1179" t="s">
        <v>773</v>
      </c>
      <c r="E1179" t="s">
        <v>2161</v>
      </c>
      <c r="F1179" t="s">
        <v>12</v>
      </c>
      <c r="G1179">
        <v>70000000</v>
      </c>
      <c r="H1179">
        <v>1999</v>
      </c>
      <c r="I1179">
        <v>6.4</v>
      </c>
    </row>
    <row r="1180" spans="1:9" x14ac:dyDescent="0.25">
      <c r="A1180" t="s">
        <v>141</v>
      </c>
      <c r="B1180">
        <v>108</v>
      </c>
      <c r="C1180">
        <v>118500000</v>
      </c>
      <c r="D1180" t="s">
        <v>649</v>
      </c>
      <c r="E1180" t="s">
        <v>2162</v>
      </c>
      <c r="F1180" t="s">
        <v>12</v>
      </c>
      <c r="G1180">
        <v>40000000</v>
      </c>
      <c r="H1180">
        <v>1989</v>
      </c>
      <c r="I1180">
        <v>7.8</v>
      </c>
    </row>
    <row r="1181" spans="1:9" x14ac:dyDescent="0.25">
      <c r="A1181" t="s">
        <v>688</v>
      </c>
      <c r="B1181">
        <v>89</v>
      </c>
      <c r="C1181">
        <v>126546825</v>
      </c>
      <c r="D1181" t="s">
        <v>978</v>
      </c>
      <c r="E1181" t="s">
        <v>2163</v>
      </c>
      <c r="F1181" t="s">
        <v>12</v>
      </c>
      <c r="G1181">
        <v>40000000</v>
      </c>
      <c r="H1181">
        <v>2014</v>
      </c>
      <c r="I1181">
        <v>6.4</v>
      </c>
    </row>
    <row r="1182" spans="1:9" x14ac:dyDescent="0.25">
      <c r="A1182" t="s">
        <v>2164</v>
      </c>
      <c r="B1182">
        <v>129</v>
      </c>
      <c r="C1182">
        <v>166147885</v>
      </c>
      <c r="D1182" t="s">
        <v>73</v>
      </c>
      <c r="E1182" t="s">
        <v>2165</v>
      </c>
      <c r="F1182" t="s">
        <v>12</v>
      </c>
      <c r="G1182">
        <v>40000000</v>
      </c>
      <c r="H1182">
        <v>2015</v>
      </c>
      <c r="I1182">
        <v>4.0999999999999996</v>
      </c>
    </row>
    <row r="1183" spans="1:9" x14ac:dyDescent="0.25">
      <c r="A1183" t="s">
        <v>1692</v>
      </c>
      <c r="B1183">
        <v>84</v>
      </c>
      <c r="C1183">
        <v>111760631</v>
      </c>
      <c r="D1183" t="s">
        <v>1050</v>
      </c>
      <c r="E1183" t="s">
        <v>2166</v>
      </c>
      <c r="F1183" t="s">
        <v>12</v>
      </c>
      <c r="G1183">
        <v>38000000</v>
      </c>
      <c r="H1183">
        <v>2003</v>
      </c>
      <c r="I1183">
        <v>4.0999999999999996</v>
      </c>
    </row>
    <row r="1184" spans="1:9" x14ac:dyDescent="0.25">
      <c r="A1184" t="s">
        <v>454</v>
      </c>
      <c r="B1184">
        <v>149</v>
      </c>
      <c r="C1184">
        <v>108706165</v>
      </c>
      <c r="D1184" t="s">
        <v>740</v>
      </c>
      <c r="E1184" t="s">
        <v>2167</v>
      </c>
      <c r="F1184" t="s">
        <v>12</v>
      </c>
      <c r="G1184">
        <v>40000000</v>
      </c>
      <c r="H1184">
        <v>1996</v>
      </c>
      <c r="I1184">
        <v>7.4</v>
      </c>
    </row>
    <row r="1185" spans="1:9" x14ac:dyDescent="0.25">
      <c r="A1185" t="s">
        <v>272</v>
      </c>
      <c r="B1185">
        <v>94</v>
      </c>
      <c r="C1185">
        <v>138614544</v>
      </c>
      <c r="D1185" t="s">
        <v>1056</v>
      </c>
      <c r="E1185" t="s">
        <v>2168</v>
      </c>
      <c r="F1185" t="s">
        <v>12</v>
      </c>
      <c r="G1185">
        <v>40000000</v>
      </c>
      <c r="H1185">
        <v>2003</v>
      </c>
      <c r="I1185">
        <v>5.8</v>
      </c>
    </row>
    <row r="1186" spans="1:9" x14ac:dyDescent="0.25">
      <c r="A1186" t="s">
        <v>77</v>
      </c>
      <c r="B1186">
        <v>121</v>
      </c>
      <c r="C1186">
        <v>125069696</v>
      </c>
      <c r="D1186" t="s">
        <v>2169</v>
      </c>
      <c r="E1186" t="s">
        <v>2170</v>
      </c>
      <c r="F1186" t="s">
        <v>12</v>
      </c>
      <c r="G1186">
        <v>40000000</v>
      </c>
      <c r="H1186">
        <v>2013</v>
      </c>
      <c r="I1186">
        <v>7.6</v>
      </c>
    </row>
    <row r="1187" spans="1:9" x14ac:dyDescent="0.25">
      <c r="A1187" t="s">
        <v>1943</v>
      </c>
      <c r="B1187">
        <v>128</v>
      </c>
      <c r="C1187">
        <v>107458785</v>
      </c>
      <c r="D1187" t="s">
        <v>2171</v>
      </c>
      <c r="E1187" t="s">
        <v>2172</v>
      </c>
      <c r="F1187" t="s">
        <v>12</v>
      </c>
      <c r="G1187">
        <v>40000000</v>
      </c>
      <c r="H1187">
        <v>1992</v>
      </c>
      <c r="I1187">
        <v>7.2</v>
      </c>
    </row>
    <row r="1188" spans="1:9" x14ac:dyDescent="0.25">
      <c r="A1188" t="s">
        <v>111</v>
      </c>
      <c r="B1188">
        <v>134</v>
      </c>
      <c r="C1188">
        <v>102310175</v>
      </c>
      <c r="D1188" t="s">
        <v>1047</v>
      </c>
      <c r="E1188" t="s">
        <v>2173</v>
      </c>
      <c r="F1188" t="s">
        <v>12</v>
      </c>
      <c r="G1188">
        <v>40000000</v>
      </c>
      <c r="H1188">
        <v>2016</v>
      </c>
      <c r="I1188">
        <v>7.8</v>
      </c>
    </row>
    <row r="1189" spans="1:9" x14ac:dyDescent="0.25">
      <c r="A1189" t="s">
        <v>229</v>
      </c>
      <c r="B1189">
        <v>120</v>
      </c>
      <c r="C1189">
        <v>96917897</v>
      </c>
      <c r="D1189" t="s">
        <v>530</v>
      </c>
      <c r="E1189" t="s">
        <v>2174</v>
      </c>
      <c r="F1189" t="s">
        <v>12</v>
      </c>
      <c r="G1189">
        <v>40000000</v>
      </c>
      <c r="H1189">
        <v>2010</v>
      </c>
      <c r="I1189">
        <v>7.7</v>
      </c>
    </row>
    <row r="1190" spans="1:9" x14ac:dyDescent="0.25">
      <c r="A1190" t="s">
        <v>2175</v>
      </c>
      <c r="B1190">
        <v>129</v>
      </c>
      <c r="C1190">
        <v>93952276</v>
      </c>
      <c r="D1190" t="s">
        <v>486</v>
      </c>
      <c r="E1190" t="s">
        <v>2176</v>
      </c>
      <c r="F1190" t="s">
        <v>12</v>
      </c>
      <c r="G1190">
        <v>40000000</v>
      </c>
      <c r="H1190">
        <v>2009</v>
      </c>
      <c r="I1190">
        <v>6.4</v>
      </c>
    </row>
    <row r="1191" spans="1:9" x14ac:dyDescent="0.25">
      <c r="A1191" t="s">
        <v>1972</v>
      </c>
      <c r="B1191">
        <v>89</v>
      </c>
      <c r="C1191">
        <v>90703745</v>
      </c>
      <c r="D1191" t="s">
        <v>575</v>
      </c>
      <c r="E1191" t="s">
        <v>2177</v>
      </c>
      <c r="F1191" t="s">
        <v>12</v>
      </c>
      <c r="G1191">
        <v>45000000</v>
      </c>
      <c r="H1191">
        <v>2006</v>
      </c>
      <c r="I1191">
        <v>5.0999999999999996</v>
      </c>
    </row>
    <row r="1192" spans="1:9" x14ac:dyDescent="0.25">
      <c r="A1192" t="s">
        <v>2178</v>
      </c>
      <c r="B1192">
        <v>116</v>
      </c>
      <c r="C1192">
        <v>89138076</v>
      </c>
      <c r="D1192" t="s">
        <v>1763</v>
      </c>
      <c r="E1192" t="s">
        <v>2179</v>
      </c>
      <c r="F1192" t="s">
        <v>12</v>
      </c>
      <c r="G1192">
        <v>40000000</v>
      </c>
      <c r="H1192">
        <v>2000</v>
      </c>
      <c r="I1192">
        <v>5.5</v>
      </c>
    </row>
    <row r="1193" spans="1:9" x14ac:dyDescent="0.25">
      <c r="A1193" t="s">
        <v>141</v>
      </c>
      <c r="B1193">
        <v>118</v>
      </c>
      <c r="C1193">
        <v>87666629</v>
      </c>
      <c r="D1193" t="s">
        <v>2180</v>
      </c>
      <c r="E1193" t="s">
        <v>2181</v>
      </c>
      <c r="F1193" t="s">
        <v>12</v>
      </c>
      <c r="G1193">
        <v>40000000</v>
      </c>
      <c r="H1193">
        <v>1990</v>
      </c>
      <c r="I1193">
        <v>7.4</v>
      </c>
    </row>
    <row r="1194" spans="1:9" x14ac:dyDescent="0.25">
      <c r="A1194" t="s">
        <v>2182</v>
      </c>
      <c r="B1194">
        <v>107</v>
      </c>
      <c r="C1194">
        <v>90353764</v>
      </c>
      <c r="D1194" t="s">
        <v>340</v>
      </c>
      <c r="E1194" t="s">
        <v>2183</v>
      </c>
      <c r="F1194" t="s">
        <v>12</v>
      </c>
      <c r="G1194">
        <v>40000000</v>
      </c>
      <c r="H1194">
        <v>2015</v>
      </c>
      <c r="I1194">
        <v>6</v>
      </c>
    </row>
    <row r="1195" spans="1:9" x14ac:dyDescent="0.25">
      <c r="A1195" t="s">
        <v>1675</v>
      </c>
      <c r="B1195">
        <v>155</v>
      </c>
      <c r="C1195">
        <v>82522790</v>
      </c>
      <c r="D1195" t="s">
        <v>2184</v>
      </c>
      <c r="E1195" t="s">
        <v>2185</v>
      </c>
      <c r="F1195" t="s">
        <v>12</v>
      </c>
      <c r="G1195">
        <v>40000000</v>
      </c>
      <c r="H1195">
        <v>1992</v>
      </c>
      <c r="I1195">
        <v>7.5</v>
      </c>
    </row>
    <row r="1196" spans="1:9" x14ac:dyDescent="0.25">
      <c r="A1196" t="s">
        <v>1276</v>
      </c>
      <c r="B1196">
        <v>123</v>
      </c>
      <c r="C1196">
        <v>94125426</v>
      </c>
      <c r="D1196" t="s">
        <v>2186</v>
      </c>
      <c r="E1196" t="s">
        <v>2187</v>
      </c>
      <c r="F1196" t="s">
        <v>12</v>
      </c>
      <c r="G1196">
        <v>40000000</v>
      </c>
      <c r="H1196">
        <v>2009</v>
      </c>
      <c r="I1196">
        <v>7</v>
      </c>
    </row>
    <row r="1197" spans="1:9" x14ac:dyDescent="0.25">
      <c r="A1197" t="s">
        <v>1755</v>
      </c>
      <c r="B1197">
        <v>128</v>
      </c>
      <c r="C1197">
        <v>95001343</v>
      </c>
      <c r="D1197" t="s">
        <v>562</v>
      </c>
      <c r="E1197" t="s">
        <v>2188</v>
      </c>
      <c r="F1197" t="s">
        <v>12</v>
      </c>
      <c r="G1197">
        <v>40000000</v>
      </c>
      <c r="H1197">
        <v>2013</v>
      </c>
      <c r="I1197">
        <v>7.5</v>
      </c>
    </row>
    <row r="1198" spans="1:9" x14ac:dyDescent="0.25">
      <c r="A1198" t="s">
        <v>916</v>
      </c>
      <c r="B1198">
        <v>139</v>
      </c>
      <c r="C1198">
        <v>81292135</v>
      </c>
      <c r="D1198" t="s">
        <v>740</v>
      </c>
      <c r="E1198" t="s">
        <v>2189</v>
      </c>
      <c r="F1198" t="s">
        <v>12</v>
      </c>
      <c r="G1198">
        <v>40000000</v>
      </c>
      <c r="H1198">
        <v>1999</v>
      </c>
      <c r="I1198">
        <v>7.3</v>
      </c>
    </row>
    <row r="1199" spans="1:9" x14ac:dyDescent="0.25">
      <c r="A1199" t="s">
        <v>1215</v>
      </c>
      <c r="B1199">
        <v>109</v>
      </c>
      <c r="C1199">
        <v>86208010</v>
      </c>
      <c r="D1199" t="s">
        <v>575</v>
      </c>
      <c r="E1199" t="s">
        <v>2190</v>
      </c>
      <c r="F1199" t="s">
        <v>12</v>
      </c>
      <c r="G1199">
        <v>35000000</v>
      </c>
      <c r="H1199">
        <v>2014</v>
      </c>
      <c r="I1199">
        <v>5.7</v>
      </c>
    </row>
    <row r="1200" spans="1:9" x14ac:dyDescent="0.25">
      <c r="A1200" t="s">
        <v>1757</v>
      </c>
      <c r="B1200">
        <v>120</v>
      </c>
      <c r="C1200">
        <v>81593527</v>
      </c>
      <c r="D1200" t="s">
        <v>1137</v>
      </c>
      <c r="E1200" t="s">
        <v>2191</v>
      </c>
      <c r="F1200" t="s">
        <v>12</v>
      </c>
      <c r="G1200">
        <v>40000000</v>
      </c>
      <c r="H1200">
        <v>2006</v>
      </c>
      <c r="I1200">
        <v>7.3</v>
      </c>
    </row>
    <row r="1201" spans="1:9" x14ac:dyDescent="0.25">
      <c r="A1201" t="s">
        <v>825</v>
      </c>
      <c r="B1201">
        <v>121</v>
      </c>
      <c r="C1201">
        <v>75274748</v>
      </c>
      <c r="D1201" t="s">
        <v>877</v>
      </c>
      <c r="E1201" t="s">
        <v>2192</v>
      </c>
      <c r="F1201" t="s">
        <v>12</v>
      </c>
      <c r="G1201">
        <v>35000000</v>
      </c>
      <c r="H1201">
        <v>2015</v>
      </c>
      <c r="I1201">
        <v>7.2</v>
      </c>
    </row>
    <row r="1202" spans="1:9" x14ac:dyDescent="0.25">
      <c r="A1202" t="s">
        <v>462</v>
      </c>
      <c r="B1202">
        <v>102</v>
      </c>
      <c r="C1202">
        <v>90835030</v>
      </c>
      <c r="D1202" t="s">
        <v>745</v>
      </c>
      <c r="E1202" t="s">
        <v>2193</v>
      </c>
      <c r="F1202" t="s">
        <v>12</v>
      </c>
      <c r="G1202">
        <v>40000000</v>
      </c>
      <c r="H1202">
        <v>2016</v>
      </c>
      <c r="I1202">
        <v>5.9</v>
      </c>
    </row>
    <row r="1203" spans="1:9" x14ac:dyDescent="0.25">
      <c r="A1203" t="s">
        <v>561</v>
      </c>
      <c r="B1203">
        <v>117</v>
      </c>
      <c r="C1203">
        <v>72455275</v>
      </c>
      <c r="D1203" t="s">
        <v>2194</v>
      </c>
      <c r="E1203" t="s">
        <v>2195</v>
      </c>
      <c r="F1203" t="s">
        <v>12</v>
      </c>
      <c r="G1203">
        <v>40000000</v>
      </c>
      <c r="H1203">
        <v>1992</v>
      </c>
      <c r="I1203">
        <v>7.8</v>
      </c>
    </row>
    <row r="1204" spans="1:9" x14ac:dyDescent="0.25">
      <c r="A1204" t="s">
        <v>1310</v>
      </c>
      <c r="B1204">
        <v>178</v>
      </c>
      <c r="C1204">
        <v>75305995</v>
      </c>
      <c r="D1204" t="s">
        <v>1486</v>
      </c>
      <c r="E1204" t="s">
        <v>2196</v>
      </c>
      <c r="F1204" t="s">
        <v>12</v>
      </c>
      <c r="G1204">
        <v>40000000</v>
      </c>
      <c r="H1204">
        <v>2004</v>
      </c>
      <c r="I1204">
        <v>7.7</v>
      </c>
    </row>
    <row r="1205" spans="1:9" x14ac:dyDescent="0.25">
      <c r="A1205" t="s">
        <v>1326</v>
      </c>
      <c r="B1205">
        <v>147</v>
      </c>
      <c r="C1205">
        <v>74098862</v>
      </c>
      <c r="D1205" t="s">
        <v>525</v>
      </c>
      <c r="E1205" t="s">
        <v>2197</v>
      </c>
      <c r="F1205" t="s">
        <v>12</v>
      </c>
      <c r="G1205">
        <v>40000000</v>
      </c>
      <c r="H1205">
        <v>2005</v>
      </c>
      <c r="I1205">
        <v>8.1</v>
      </c>
    </row>
    <row r="1206" spans="1:9" x14ac:dyDescent="0.25">
      <c r="A1206" t="s">
        <v>863</v>
      </c>
      <c r="B1206">
        <v>90</v>
      </c>
      <c r="C1206">
        <v>72266306</v>
      </c>
      <c r="D1206" t="s">
        <v>747</v>
      </c>
      <c r="E1206" t="s">
        <v>2198</v>
      </c>
      <c r="F1206" t="s">
        <v>12</v>
      </c>
      <c r="G1206">
        <v>40000000</v>
      </c>
      <c r="H1206">
        <v>2008</v>
      </c>
      <c r="I1206">
        <v>6.6</v>
      </c>
    </row>
    <row r="1207" spans="1:9" x14ac:dyDescent="0.25">
      <c r="A1207" t="s">
        <v>2107</v>
      </c>
      <c r="B1207">
        <v>105</v>
      </c>
      <c r="C1207">
        <v>71347010</v>
      </c>
      <c r="D1207" t="s">
        <v>580</v>
      </c>
      <c r="E1207" t="s">
        <v>2199</v>
      </c>
      <c r="F1207" t="s">
        <v>12</v>
      </c>
      <c r="G1207">
        <v>40000000</v>
      </c>
      <c r="H1207">
        <v>2009</v>
      </c>
      <c r="I1207">
        <v>7.1</v>
      </c>
    </row>
    <row r="1208" spans="1:9" x14ac:dyDescent="0.25">
      <c r="A1208" t="s">
        <v>1215</v>
      </c>
      <c r="B1208">
        <v>114</v>
      </c>
      <c r="C1208">
        <v>70836296</v>
      </c>
      <c r="D1208" t="s">
        <v>865</v>
      </c>
      <c r="E1208" t="s">
        <v>2200</v>
      </c>
      <c r="F1208" t="s">
        <v>12</v>
      </c>
      <c r="G1208">
        <v>40000000</v>
      </c>
      <c r="H1208">
        <v>2001</v>
      </c>
      <c r="I1208">
        <v>5.9</v>
      </c>
    </row>
    <row r="1209" spans="1:9" x14ac:dyDescent="0.25">
      <c r="A1209" t="s">
        <v>255</v>
      </c>
      <c r="B1209">
        <v>206</v>
      </c>
      <c r="C1209">
        <v>70405498</v>
      </c>
      <c r="D1209" t="s">
        <v>980</v>
      </c>
      <c r="E1209" t="s">
        <v>2201</v>
      </c>
      <c r="F1209" t="s">
        <v>12</v>
      </c>
      <c r="G1209">
        <v>40000000</v>
      </c>
      <c r="H1209">
        <v>1991</v>
      </c>
      <c r="I1209">
        <v>8</v>
      </c>
    </row>
    <row r="1210" spans="1:9" x14ac:dyDescent="0.25">
      <c r="A1210" t="s">
        <v>1723</v>
      </c>
      <c r="B1210">
        <v>99</v>
      </c>
      <c r="C1210">
        <v>70163652</v>
      </c>
      <c r="D1210" t="s">
        <v>340</v>
      </c>
      <c r="E1210" t="s">
        <v>2202</v>
      </c>
      <c r="F1210" t="s">
        <v>12</v>
      </c>
      <c r="G1210">
        <v>40000000</v>
      </c>
      <c r="H1210">
        <v>2006</v>
      </c>
      <c r="I1210">
        <v>4.5999999999999996</v>
      </c>
    </row>
    <row r="1211" spans="1:9" x14ac:dyDescent="0.25">
      <c r="A1211" t="s">
        <v>13</v>
      </c>
      <c r="B1211">
        <v>123</v>
      </c>
      <c r="C1211">
        <v>66808615</v>
      </c>
      <c r="D1211" t="s">
        <v>2203</v>
      </c>
      <c r="E1211" t="s">
        <v>2204</v>
      </c>
      <c r="F1211" t="s">
        <v>12</v>
      </c>
      <c r="G1211">
        <v>34000000</v>
      </c>
      <c r="H1211">
        <v>2001</v>
      </c>
      <c r="I1211">
        <v>6.1</v>
      </c>
    </row>
    <row r="1212" spans="1:9" x14ac:dyDescent="0.25">
      <c r="A1212" t="s">
        <v>2101</v>
      </c>
      <c r="B1212">
        <v>102</v>
      </c>
      <c r="C1212">
        <v>64149837</v>
      </c>
      <c r="D1212" t="s">
        <v>2205</v>
      </c>
      <c r="E1212" t="s">
        <v>2206</v>
      </c>
      <c r="F1212" t="s">
        <v>12</v>
      </c>
      <c r="G1212">
        <v>20000000</v>
      </c>
      <c r="H1212">
        <v>2009</v>
      </c>
      <c r="I1212">
        <v>6.4</v>
      </c>
    </row>
    <row r="1213" spans="1:9" x14ac:dyDescent="0.25">
      <c r="A1213" t="s">
        <v>2207</v>
      </c>
      <c r="B1213">
        <v>109</v>
      </c>
      <c r="C1213">
        <v>83906114</v>
      </c>
      <c r="D1213" t="s">
        <v>580</v>
      </c>
      <c r="E1213" t="s">
        <v>2208</v>
      </c>
      <c r="F1213" t="s">
        <v>12</v>
      </c>
      <c r="G1213">
        <v>40000000</v>
      </c>
      <c r="H1213">
        <v>2014</v>
      </c>
      <c r="I1213">
        <v>6</v>
      </c>
    </row>
    <row r="1214" spans="1:9" x14ac:dyDescent="0.25">
      <c r="A1214" t="s">
        <v>2024</v>
      </c>
      <c r="B1214">
        <v>82</v>
      </c>
      <c r="C1214">
        <v>66466372</v>
      </c>
      <c r="D1214" t="s">
        <v>2209</v>
      </c>
      <c r="E1214" t="s">
        <v>2210</v>
      </c>
      <c r="F1214" t="s">
        <v>12</v>
      </c>
      <c r="G1214">
        <v>40000000</v>
      </c>
      <c r="H1214">
        <v>2009</v>
      </c>
      <c r="I1214">
        <v>5.2</v>
      </c>
    </row>
    <row r="1215" spans="1:9" x14ac:dyDescent="0.25">
      <c r="A1215" t="s">
        <v>127</v>
      </c>
      <c r="B1215">
        <v>142</v>
      </c>
      <c r="C1215">
        <v>72306065</v>
      </c>
      <c r="D1215" t="s">
        <v>980</v>
      </c>
      <c r="E1215" t="s">
        <v>2211</v>
      </c>
      <c r="F1215" t="s">
        <v>12</v>
      </c>
      <c r="G1215">
        <v>40000000</v>
      </c>
      <c r="H1215">
        <v>2015</v>
      </c>
      <c r="I1215">
        <v>7.6</v>
      </c>
    </row>
    <row r="1216" spans="1:9" x14ac:dyDescent="0.25">
      <c r="A1216" t="s">
        <v>714</v>
      </c>
      <c r="B1216">
        <v>106</v>
      </c>
      <c r="C1216">
        <v>59068786</v>
      </c>
      <c r="D1216" t="s">
        <v>663</v>
      </c>
      <c r="E1216" t="s">
        <v>2212</v>
      </c>
      <c r="F1216" t="s">
        <v>12</v>
      </c>
      <c r="G1216">
        <v>40000000</v>
      </c>
      <c r="H1216">
        <v>2001</v>
      </c>
      <c r="I1216">
        <v>6.4</v>
      </c>
    </row>
    <row r="1217" spans="1:9" x14ac:dyDescent="0.25">
      <c r="A1217" t="s">
        <v>2213</v>
      </c>
      <c r="B1217">
        <v>114</v>
      </c>
      <c r="C1217">
        <v>60923325</v>
      </c>
      <c r="D1217" t="s">
        <v>2214</v>
      </c>
      <c r="E1217" t="s">
        <v>2215</v>
      </c>
      <c r="F1217" t="s">
        <v>12</v>
      </c>
      <c r="H1217">
        <v>2010</v>
      </c>
      <c r="I1217">
        <v>6.4</v>
      </c>
    </row>
    <row r="1218" spans="1:9" x14ac:dyDescent="0.25">
      <c r="A1218" t="s">
        <v>579</v>
      </c>
      <c r="B1218">
        <v>106</v>
      </c>
      <c r="C1218">
        <v>57887882</v>
      </c>
      <c r="D1218" t="s">
        <v>486</v>
      </c>
      <c r="E1218" t="s">
        <v>2216</v>
      </c>
      <c r="F1218" t="s">
        <v>12</v>
      </c>
      <c r="G1218">
        <v>50000000</v>
      </c>
      <c r="H1218">
        <v>2004</v>
      </c>
      <c r="I1218">
        <v>6.1</v>
      </c>
    </row>
    <row r="1219" spans="1:9" x14ac:dyDescent="0.25">
      <c r="A1219" t="s">
        <v>988</v>
      </c>
      <c r="B1219">
        <v>108</v>
      </c>
      <c r="C1219">
        <v>53955614</v>
      </c>
      <c r="D1219" t="s">
        <v>1050</v>
      </c>
      <c r="E1219" t="s">
        <v>2217</v>
      </c>
      <c r="F1219" t="s">
        <v>12</v>
      </c>
      <c r="G1219">
        <v>40000000</v>
      </c>
      <c r="H1219">
        <v>1998</v>
      </c>
      <c r="I1219">
        <v>6.1</v>
      </c>
    </row>
    <row r="1220" spans="1:9" x14ac:dyDescent="0.25">
      <c r="A1220" t="s">
        <v>2218</v>
      </c>
      <c r="B1220">
        <v>98</v>
      </c>
      <c r="C1220">
        <v>54967359</v>
      </c>
      <c r="D1220" t="s">
        <v>1991</v>
      </c>
      <c r="E1220" t="s">
        <v>2219</v>
      </c>
      <c r="F1220" t="s">
        <v>12</v>
      </c>
      <c r="G1220">
        <v>40000000</v>
      </c>
      <c r="H1220">
        <v>1997</v>
      </c>
      <c r="I1220">
        <v>5.2</v>
      </c>
    </row>
    <row r="1221" spans="1:9" x14ac:dyDescent="0.25">
      <c r="A1221" t="s">
        <v>175</v>
      </c>
      <c r="B1221">
        <v>131</v>
      </c>
      <c r="C1221">
        <v>54228104</v>
      </c>
      <c r="D1221" t="s">
        <v>2220</v>
      </c>
      <c r="E1221" t="s">
        <v>2221</v>
      </c>
      <c r="F1221" t="s">
        <v>12</v>
      </c>
      <c r="G1221">
        <v>35000000</v>
      </c>
      <c r="H1221">
        <v>2002</v>
      </c>
      <c r="I1221">
        <v>7.7</v>
      </c>
    </row>
    <row r="1222" spans="1:9" x14ac:dyDescent="0.25">
      <c r="A1222" t="s">
        <v>1965</v>
      </c>
      <c r="B1222">
        <v>118</v>
      </c>
      <c r="C1222">
        <v>57981889</v>
      </c>
      <c r="D1222" t="s">
        <v>740</v>
      </c>
      <c r="E1222" t="s">
        <v>2222</v>
      </c>
      <c r="F1222" t="s">
        <v>12</v>
      </c>
      <c r="G1222">
        <v>40000000</v>
      </c>
      <c r="H1222">
        <v>2011</v>
      </c>
      <c r="I1222">
        <v>7.3</v>
      </c>
    </row>
    <row r="1223" spans="1:9" x14ac:dyDescent="0.25">
      <c r="A1223" t="s">
        <v>1773</v>
      </c>
      <c r="B1223">
        <v>113</v>
      </c>
      <c r="C1223">
        <v>61094903</v>
      </c>
      <c r="D1223" t="s">
        <v>392</v>
      </c>
      <c r="E1223" t="s">
        <v>2223</v>
      </c>
      <c r="F1223" t="s">
        <v>12</v>
      </c>
      <c r="G1223">
        <v>30000000</v>
      </c>
      <c r="H1223">
        <v>2011</v>
      </c>
      <c r="I1223">
        <v>6.9</v>
      </c>
    </row>
    <row r="1224" spans="1:9" x14ac:dyDescent="0.25">
      <c r="A1224" t="s">
        <v>19</v>
      </c>
      <c r="B1224">
        <v>130</v>
      </c>
      <c r="C1224">
        <v>53082743</v>
      </c>
      <c r="D1224" t="s">
        <v>768</v>
      </c>
      <c r="E1224" t="s">
        <v>2224</v>
      </c>
      <c r="F1224" t="s">
        <v>12</v>
      </c>
      <c r="G1224">
        <v>40000000</v>
      </c>
      <c r="H1224">
        <v>2006</v>
      </c>
      <c r="I1224">
        <v>8.5</v>
      </c>
    </row>
    <row r="1225" spans="1:9" x14ac:dyDescent="0.25">
      <c r="A1225" t="s">
        <v>1565</v>
      </c>
      <c r="B1225">
        <v>116</v>
      </c>
      <c r="C1225">
        <v>54414716</v>
      </c>
      <c r="D1225" t="s">
        <v>340</v>
      </c>
      <c r="E1225" t="s">
        <v>2225</v>
      </c>
      <c r="F1225" t="s">
        <v>12</v>
      </c>
      <c r="G1225">
        <v>42000000</v>
      </c>
      <c r="H1225">
        <v>2014</v>
      </c>
      <c r="I1225">
        <v>6.3</v>
      </c>
    </row>
    <row r="1226" spans="1:9" x14ac:dyDescent="0.25">
      <c r="A1226" t="s">
        <v>2226</v>
      </c>
      <c r="B1226">
        <v>89</v>
      </c>
      <c r="C1226">
        <v>57011847</v>
      </c>
      <c r="D1226" t="s">
        <v>208</v>
      </c>
      <c r="E1226" t="s">
        <v>2227</v>
      </c>
      <c r="F1226" t="s">
        <v>12</v>
      </c>
      <c r="G1226">
        <v>40000000</v>
      </c>
      <c r="H1226">
        <v>2013</v>
      </c>
      <c r="I1226">
        <v>5.9</v>
      </c>
    </row>
    <row r="1227" spans="1:9" x14ac:dyDescent="0.25">
      <c r="A1227" t="s">
        <v>1126</v>
      </c>
      <c r="B1227">
        <v>139</v>
      </c>
      <c r="C1227">
        <v>50859889</v>
      </c>
      <c r="D1227" t="s">
        <v>240</v>
      </c>
      <c r="E1227" t="s">
        <v>2228</v>
      </c>
      <c r="F1227" t="s">
        <v>2229</v>
      </c>
      <c r="G1227">
        <v>40000000</v>
      </c>
      <c r="H1227">
        <v>2006</v>
      </c>
      <c r="I1227">
        <v>7.8</v>
      </c>
    </row>
    <row r="1228" spans="1:9" x14ac:dyDescent="0.25">
      <c r="A1228" t="s">
        <v>2123</v>
      </c>
      <c r="B1228">
        <v>130</v>
      </c>
      <c r="C1228">
        <v>51185897</v>
      </c>
      <c r="D1228" t="s">
        <v>17</v>
      </c>
      <c r="E1228" t="s">
        <v>2230</v>
      </c>
      <c r="F1228" t="s">
        <v>12</v>
      </c>
      <c r="G1228">
        <v>30000000</v>
      </c>
      <c r="H1228">
        <v>1987</v>
      </c>
      <c r="I1228">
        <v>6.7</v>
      </c>
    </row>
    <row r="1229" spans="1:9" x14ac:dyDescent="0.25">
      <c r="A1229" t="s">
        <v>2231</v>
      </c>
      <c r="B1229">
        <v>107</v>
      </c>
      <c r="C1229">
        <v>52000688</v>
      </c>
      <c r="D1229" t="s">
        <v>78</v>
      </c>
      <c r="E1229" t="s">
        <v>2232</v>
      </c>
      <c r="F1229" t="s">
        <v>12</v>
      </c>
      <c r="G1229">
        <v>40000000</v>
      </c>
      <c r="H1229">
        <v>2010</v>
      </c>
      <c r="I1229">
        <v>6.4</v>
      </c>
    </row>
    <row r="1230" spans="1:9" x14ac:dyDescent="0.25">
      <c r="A1230" t="s">
        <v>937</v>
      </c>
      <c r="B1230">
        <v>116</v>
      </c>
      <c r="C1230">
        <v>49851591</v>
      </c>
      <c r="D1230" t="s">
        <v>1475</v>
      </c>
      <c r="E1230" t="s">
        <v>2233</v>
      </c>
      <c r="F1230" t="s">
        <v>12</v>
      </c>
      <c r="G1230">
        <v>40000000</v>
      </c>
      <c r="H1230">
        <v>1986</v>
      </c>
      <c r="I1230">
        <v>5.9</v>
      </c>
    </row>
    <row r="1231" spans="1:9" x14ac:dyDescent="0.25">
      <c r="A1231" t="s">
        <v>1527</v>
      </c>
      <c r="B1231">
        <v>96</v>
      </c>
      <c r="C1231">
        <v>47781388</v>
      </c>
      <c r="D1231" t="s">
        <v>285</v>
      </c>
      <c r="E1231" t="s">
        <v>2234</v>
      </c>
      <c r="F1231" t="s">
        <v>12</v>
      </c>
      <c r="G1231">
        <v>40000000</v>
      </c>
      <c r="H1231">
        <v>2004</v>
      </c>
      <c r="I1231">
        <v>6.6</v>
      </c>
    </row>
    <row r="1232" spans="1:9" x14ac:dyDescent="0.25">
      <c r="A1232" t="s">
        <v>2235</v>
      </c>
      <c r="B1232">
        <v>99</v>
      </c>
      <c r="C1232">
        <v>52320979</v>
      </c>
      <c r="D1232" t="s">
        <v>230</v>
      </c>
      <c r="E1232" t="s">
        <v>2236</v>
      </c>
      <c r="F1232" t="s">
        <v>12</v>
      </c>
      <c r="G1232">
        <v>40000000</v>
      </c>
      <c r="H1232">
        <v>2006</v>
      </c>
      <c r="I1232">
        <v>6.8</v>
      </c>
    </row>
    <row r="1233" spans="1:9" x14ac:dyDescent="0.25">
      <c r="A1233" t="s">
        <v>1524</v>
      </c>
      <c r="B1233">
        <v>104</v>
      </c>
      <c r="C1233">
        <v>47806295</v>
      </c>
      <c r="D1233" t="s">
        <v>1047</v>
      </c>
      <c r="E1233" t="s">
        <v>2237</v>
      </c>
      <c r="F1233" t="s">
        <v>12</v>
      </c>
      <c r="G1233">
        <v>43000000</v>
      </c>
      <c r="H1233">
        <v>2005</v>
      </c>
      <c r="I1233">
        <v>6.5</v>
      </c>
    </row>
    <row r="1234" spans="1:9" x14ac:dyDescent="0.25">
      <c r="A1234" t="s">
        <v>2238</v>
      </c>
      <c r="B1234">
        <v>105</v>
      </c>
      <c r="C1234">
        <v>51853450</v>
      </c>
      <c r="D1234" t="s">
        <v>1657</v>
      </c>
      <c r="E1234" t="s">
        <v>2239</v>
      </c>
      <c r="F1234" t="s">
        <v>12</v>
      </c>
      <c r="G1234">
        <v>25000000</v>
      </c>
      <c r="H1234">
        <v>2012</v>
      </c>
      <c r="I1234">
        <v>6.6</v>
      </c>
    </row>
    <row r="1235" spans="1:9" x14ac:dyDescent="0.25">
      <c r="A1235" t="s">
        <v>2240</v>
      </c>
      <c r="B1235">
        <v>101</v>
      </c>
      <c r="C1235">
        <v>46012734</v>
      </c>
      <c r="D1235" t="s">
        <v>580</v>
      </c>
      <c r="E1235" t="s">
        <v>2241</v>
      </c>
      <c r="F1235" t="s">
        <v>12</v>
      </c>
      <c r="G1235">
        <v>40000000</v>
      </c>
      <c r="H1235">
        <v>2008</v>
      </c>
      <c r="I1235">
        <v>5.8</v>
      </c>
    </row>
    <row r="1236" spans="1:9" x14ac:dyDescent="0.25">
      <c r="A1236" t="s">
        <v>1285</v>
      </c>
      <c r="B1236">
        <v>134</v>
      </c>
      <c r="C1236">
        <v>47034272</v>
      </c>
      <c r="D1236" t="s">
        <v>2242</v>
      </c>
      <c r="E1236" t="s">
        <v>2243</v>
      </c>
      <c r="F1236" t="s">
        <v>12</v>
      </c>
      <c r="G1236">
        <v>40000000</v>
      </c>
      <c r="H1236">
        <v>2014</v>
      </c>
      <c r="I1236">
        <v>6.9</v>
      </c>
    </row>
    <row r="1237" spans="1:9" x14ac:dyDescent="0.25">
      <c r="A1237" t="s">
        <v>1675</v>
      </c>
      <c r="B1237">
        <v>135</v>
      </c>
      <c r="C1237">
        <v>45856732</v>
      </c>
      <c r="D1237" t="s">
        <v>740</v>
      </c>
      <c r="E1237" t="s">
        <v>2244</v>
      </c>
      <c r="F1237" t="s">
        <v>12</v>
      </c>
      <c r="G1237">
        <v>40000000</v>
      </c>
      <c r="H1237">
        <v>1997</v>
      </c>
      <c r="I1237">
        <v>7.1</v>
      </c>
    </row>
    <row r="1238" spans="1:9" x14ac:dyDescent="0.25">
      <c r="A1238" t="s">
        <v>2037</v>
      </c>
      <c r="B1238">
        <v>98</v>
      </c>
      <c r="C1238">
        <v>59588068</v>
      </c>
      <c r="D1238" t="s">
        <v>1047</v>
      </c>
      <c r="E1238" t="s">
        <v>2245</v>
      </c>
      <c r="F1238" t="s">
        <v>12</v>
      </c>
      <c r="G1238">
        <v>40000000</v>
      </c>
      <c r="H1238">
        <v>2003</v>
      </c>
      <c r="I1238">
        <v>5.8</v>
      </c>
    </row>
    <row r="1239" spans="1:9" x14ac:dyDescent="0.25">
      <c r="A1239" t="s">
        <v>127</v>
      </c>
      <c r="B1239">
        <v>155</v>
      </c>
      <c r="C1239">
        <v>44175394</v>
      </c>
      <c r="D1239" t="s">
        <v>2246</v>
      </c>
      <c r="E1239" t="s">
        <v>2247</v>
      </c>
      <c r="F1239" t="s">
        <v>12</v>
      </c>
      <c r="G1239">
        <v>36000000</v>
      </c>
      <c r="H1239">
        <v>1997</v>
      </c>
      <c r="I1239">
        <v>7.2</v>
      </c>
    </row>
    <row r="1240" spans="1:9" x14ac:dyDescent="0.25">
      <c r="A1240" t="s">
        <v>449</v>
      </c>
      <c r="B1240">
        <v>106</v>
      </c>
      <c r="C1240">
        <v>45500797</v>
      </c>
      <c r="D1240" t="s">
        <v>804</v>
      </c>
      <c r="E1240" t="s">
        <v>2248</v>
      </c>
      <c r="F1240" t="s">
        <v>12</v>
      </c>
      <c r="G1240">
        <v>40000000</v>
      </c>
      <c r="H1240">
        <v>1992</v>
      </c>
      <c r="I1240">
        <v>6</v>
      </c>
    </row>
    <row r="1241" spans="1:9" x14ac:dyDescent="0.25">
      <c r="A1241" t="s">
        <v>2249</v>
      </c>
      <c r="B1241">
        <v>102</v>
      </c>
      <c r="C1241">
        <v>41797066</v>
      </c>
      <c r="D1241" t="s">
        <v>770</v>
      </c>
      <c r="E1241" t="s">
        <v>2250</v>
      </c>
      <c r="F1241" t="s">
        <v>12</v>
      </c>
      <c r="G1241">
        <v>40000000</v>
      </c>
      <c r="H1241">
        <v>2007</v>
      </c>
      <c r="I1241">
        <v>4.7</v>
      </c>
    </row>
    <row r="1242" spans="1:9" x14ac:dyDescent="0.25">
      <c r="A1242" t="s">
        <v>1467</v>
      </c>
      <c r="B1242">
        <v>95</v>
      </c>
      <c r="C1242">
        <v>38087756</v>
      </c>
      <c r="D1242" t="s">
        <v>1056</v>
      </c>
      <c r="E1242" t="s">
        <v>2251</v>
      </c>
      <c r="F1242" t="s">
        <v>12</v>
      </c>
      <c r="G1242">
        <v>40000000</v>
      </c>
      <c r="H1242">
        <v>1994</v>
      </c>
      <c r="I1242">
        <v>5.2</v>
      </c>
    </row>
    <row r="1243" spans="1:9" x14ac:dyDescent="0.25">
      <c r="A1243" t="s">
        <v>2252</v>
      </c>
      <c r="B1243">
        <v>103</v>
      </c>
      <c r="C1243">
        <v>37752931</v>
      </c>
      <c r="D1243" t="s">
        <v>73</v>
      </c>
      <c r="E1243" t="s">
        <v>2253</v>
      </c>
      <c r="F1243" t="s">
        <v>12</v>
      </c>
      <c r="G1243">
        <v>40000000</v>
      </c>
      <c r="H1243">
        <v>2000</v>
      </c>
      <c r="I1243">
        <v>5.5</v>
      </c>
    </row>
    <row r="1244" spans="1:9" x14ac:dyDescent="0.25">
      <c r="A1244" t="s">
        <v>1382</v>
      </c>
      <c r="B1244">
        <v>95</v>
      </c>
      <c r="C1244">
        <v>50562555</v>
      </c>
      <c r="D1244" t="s">
        <v>2254</v>
      </c>
      <c r="E1244" t="s">
        <v>2255</v>
      </c>
      <c r="F1244" t="s">
        <v>12</v>
      </c>
      <c r="H1244">
        <v>2007</v>
      </c>
      <c r="I1244">
        <v>6.5</v>
      </c>
    </row>
    <row r="1245" spans="1:9" x14ac:dyDescent="0.25">
      <c r="A1245" t="s">
        <v>2256</v>
      </c>
      <c r="B1245">
        <v>109</v>
      </c>
      <c r="C1245">
        <v>37371385</v>
      </c>
      <c r="D1245" t="s">
        <v>649</v>
      </c>
      <c r="E1245" t="s">
        <v>2257</v>
      </c>
      <c r="F1245" t="s">
        <v>12</v>
      </c>
      <c r="G1245">
        <v>40000000</v>
      </c>
      <c r="H1245">
        <v>2011</v>
      </c>
      <c r="I1245">
        <v>7</v>
      </c>
    </row>
    <row r="1246" spans="1:9" x14ac:dyDescent="0.25">
      <c r="A1246" t="s">
        <v>2158</v>
      </c>
      <c r="B1246">
        <v>95</v>
      </c>
      <c r="C1246">
        <v>37101011</v>
      </c>
      <c r="D1246" t="s">
        <v>877</v>
      </c>
      <c r="E1246" t="s">
        <v>2258</v>
      </c>
      <c r="F1246" t="s">
        <v>12</v>
      </c>
      <c r="G1246">
        <v>40000000</v>
      </c>
      <c r="H1246">
        <v>2012</v>
      </c>
      <c r="I1246">
        <v>5.8</v>
      </c>
    </row>
    <row r="1247" spans="1:9" x14ac:dyDescent="0.25">
      <c r="A1247" t="s">
        <v>2178</v>
      </c>
      <c r="B1247">
        <v>111</v>
      </c>
      <c r="C1247">
        <v>38176892</v>
      </c>
      <c r="D1247" t="s">
        <v>1763</v>
      </c>
      <c r="E1247" t="s">
        <v>2259</v>
      </c>
      <c r="F1247" t="s">
        <v>12</v>
      </c>
      <c r="G1247">
        <v>40000000</v>
      </c>
      <c r="H1247">
        <v>2011</v>
      </c>
      <c r="I1247">
        <v>6.2</v>
      </c>
    </row>
    <row r="1248" spans="1:9" x14ac:dyDescent="0.25">
      <c r="A1248" t="s">
        <v>454</v>
      </c>
      <c r="B1248">
        <v>123</v>
      </c>
      <c r="C1248">
        <v>36283504</v>
      </c>
      <c r="D1248" t="s">
        <v>285</v>
      </c>
      <c r="E1248" t="s">
        <v>2260</v>
      </c>
      <c r="F1248" t="s">
        <v>12</v>
      </c>
      <c r="G1248">
        <v>40000000</v>
      </c>
      <c r="H1248">
        <v>1999</v>
      </c>
      <c r="I1248">
        <v>6.5</v>
      </c>
    </row>
    <row r="1249" spans="1:9" x14ac:dyDescent="0.25">
      <c r="A1249" t="s">
        <v>255</v>
      </c>
      <c r="B1249">
        <v>140</v>
      </c>
      <c r="C1249">
        <v>35183792</v>
      </c>
      <c r="D1249" t="s">
        <v>2242</v>
      </c>
      <c r="E1249" t="s">
        <v>2261</v>
      </c>
      <c r="F1249" t="s">
        <v>12</v>
      </c>
      <c r="G1249">
        <v>38000000</v>
      </c>
      <c r="H1249">
        <v>1991</v>
      </c>
      <c r="I1249">
        <v>7.2</v>
      </c>
    </row>
    <row r="1250" spans="1:9" x14ac:dyDescent="0.25">
      <c r="A1250" t="s">
        <v>2262</v>
      </c>
      <c r="B1250">
        <v>94</v>
      </c>
      <c r="C1250">
        <v>38543473</v>
      </c>
      <c r="D1250" t="s">
        <v>575</v>
      </c>
      <c r="E1250" t="s">
        <v>2263</v>
      </c>
      <c r="F1250" t="s">
        <v>12</v>
      </c>
      <c r="G1250">
        <v>40000000</v>
      </c>
      <c r="H1250">
        <v>2014</v>
      </c>
      <c r="I1250">
        <v>5.0999999999999996</v>
      </c>
    </row>
    <row r="1251" spans="1:9" x14ac:dyDescent="0.25">
      <c r="A1251" t="s">
        <v>2264</v>
      </c>
      <c r="B1251">
        <v>94</v>
      </c>
      <c r="C1251">
        <v>36037909</v>
      </c>
      <c r="D1251" t="s">
        <v>877</v>
      </c>
      <c r="E1251" t="s">
        <v>2265</v>
      </c>
      <c r="F1251" t="s">
        <v>12</v>
      </c>
      <c r="G1251">
        <v>60000000</v>
      </c>
      <c r="H1251">
        <v>2000</v>
      </c>
      <c r="I1251">
        <v>4.7</v>
      </c>
    </row>
    <row r="1252" spans="1:9" x14ac:dyDescent="0.25">
      <c r="A1252" t="s">
        <v>1812</v>
      </c>
      <c r="B1252">
        <v>92</v>
      </c>
      <c r="C1252">
        <v>42575718</v>
      </c>
      <c r="D1252" t="s">
        <v>2209</v>
      </c>
      <c r="E1252" t="s">
        <v>2266</v>
      </c>
      <c r="F1252" t="s">
        <v>12</v>
      </c>
      <c r="G1252">
        <v>40000000</v>
      </c>
      <c r="H1252">
        <v>2011</v>
      </c>
      <c r="I1252">
        <v>5.9</v>
      </c>
    </row>
    <row r="1253" spans="1:9" x14ac:dyDescent="0.25">
      <c r="A1253" t="s">
        <v>2267</v>
      </c>
      <c r="B1253">
        <v>102</v>
      </c>
      <c r="C1253">
        <v>33864342</v>
      </c>
      <c r="D1253" t="s">
        <v>1475</v>
      </c>
      <c r="E1253" t="s">
        <v>2268</v>
      </c>
      <c r="F1253" t="s">
        <v>12</v>
      </c>
      <c r="G1253">
        <v>40000000</v>
      </c>
      <c r="H1253">
        <v>1999</v>
      </c>
      <c r="I1253">
        <v>5.8</v>
      </c>
    </row>
    <row r="1254" spans="1:9" x14ac:dyDescent="0.25">
      <c r="A1254" t="s">
        <v>891</v>
      </c>
      <c r="B1254">
        <v>123</v>
      </c>
      <c r="C1254">
        <v>33508922</v>
      </c>
      <c r="D1254" t="s">
        <v>1184</v>
      </c>
      <c r="E1254" t="s">
        <v>2269</v>
      </c>
      <c r="F1254" t="s">
        <v>12</v>
      </c>
      <c r="G1254">
        <v>40000000</v>
      </c>
      <c r="H1254">
        <v>2000</v>
      </c>
      <c r="I1254">
        <v>7.2</v>
      </c>
    </row>
    <row r="1255" spans="1:9" x14ac:dyDescent="0.25">
      <c r="A1255" t="s">
        <v>1215</v>
      </c>
      <c r="B1255">
        <v>104</v>
      </c>
      <c r="C1255">
        <v>42071069</v>
      </c>
      <c r="D1255" t="s">
        <v>1554</v>
      </c>
      <c r="E1255" t="s">
        <v>2270</v>
      </c>
      <c r="F1255" t="s">
        <v>12</v>
      </c>
      <c r="G1255">
        <v>30000000</v>
      </c>
      <c r="H1255">
        <v>2005</v>
      </c>
      <c r="I1255">
        <v>6.2</v>
      </c>
    </row>
    <row r="1256" spans="1:9" x14ac:dyDescent="0.25">
      <c r="B1256">
        <v>30</v>
      </c>
      <c r="D1256" t="s">
        <v>1029</v>
      </c>
      <c r="E1256" t="s">
        <v>2271</v>
      </c>
      <c r="F1256" t="s">
        <v>12</v>
      </c>
      <c r="I1256">
        <v>7.4</v>
      </c>
    </row>
    <row r="1257" spans="1:9" x14ac:dyDescent="0.25">
      <c r="A1257" t="s">
        <v>967</v>
      </c>
      <c r="B1257">
        <v>102</v>
      </c>
      <c r="C1257">
        <v>32853640</v>
      </c>
      <c r="D1257" t="s">
        <v>877</v>
      </c>
      <c r="E1257" t="s">
        <v>2272</v>
      </c>
      <c r="F1257" t="s">
        <v>12</v>
      </c>
      <c r="G1257">
        <v>40000000</v>
      </c>
      <c r="H1257">
        <v>2008</v>
      </c>
      <c r="I1257">
        <v>5.7</v>
      </c>
    </row>
    <row r="1258" spans="1:9" x14ac:dyDescent="0.25">
      <c r="A1258" t="s">
        <v>1238</v>
      </c>
      <c r="B1258">
        <v>136</v>
      </c>
      <c r="C1258">
        <v>42615685</v>
      </c>
      <c r="D1258" t="s">
        <v>1556</v>
      </c>
      <c r="E1258" t="s">
        <v>2273</v>
      </c>
      <c r="F1258" t="s">
        <v>12</v>
      </c>
      <c r="G1258">
        <v>40000000</v>
      </c>
      <c r="H1258">
        <v>2014</v>
      </c>
      <c r="I1258">
        <v>6.1</v>
      </c>
    </row>
    <row r="1259" spans="1:9" x14ac:dyDescent="0.25">
      <c r="A1259" t="s">
        <v>2016</v>
      </c>
      <c r="B1259">
        <v>93</v>
      </c>
      <c r="C1259">
        <v>32055248</v>
      </c>
      <c r="D1259" t="s">
        <v>2274</v>
      </c>
      <c r="E1259" t="s">
        <v>2275</v>
      </c>
      <c r="F1259" t="s">
        <v>12</v>
      </c>
      <c r="G1259">
        <v>25000000</v>
      </c>
      <c r="H1259">
        <v>1994</v>
      </c>
      <c r="I1259">
        <v>6</v>
      </c>
    </row>
    <row r="1260" spans="1:9" x14ac:dyDescent="0.25">
      <c r="A1260" t="s">
        <v>2276</v>
      </c>
      <c r="B1260">
        <v>129</v>
      </c>
      <c r="C1260">
        <v>31836745</v>
      </c>
      <c r="D1260" t="s">
        <v>2277</v>
      </c>
      <c r="E1260" t="s">
        <v>2278</v>
      </c>
      <c r="F1260" t="s">
        <v>12</v>
      </c>
      <c r="G1260">
        <v>40000000</v>
      </c>
      <c r="H1260">
        <v>2011</v>
      </c>
      <c r="I1260">
        <v>6.9</v>
      </c>
    </row>
    <row r="1261" spans="1:9" x14ac:dyDescent="0.25">
      <c r="A1261" t="s">
        <v>1995</v>
      </c>
      <c r="B1261">
        <v>107</v>
      </c>
      <c r="C1261">
        <v>30993544</v>
      </c>
      <c r="D1261" t="s">
        <v>486</v>
      </c>
      <c r="E1261" t="s">
        <v>2279</v>
      </c>
      <c r="F1261" t="s">
        <v>12</v>
      </c>
      <c r="G1261">
        <v>40000000</v>
      </c>
      <c r="H1261">
        <v>2010</v>
      </c>
      <c r="I1261">
        <v>6.5</v>
      </c>
    </row>
    <row r="1262" spans="1:9" x14ac:dyDescent="0.25">
      <c r="A1262" t="s">
        <v>1872</v>
      </c>
      <c r="B1262">
        <v>117</v>
      </c>
      <c r="C1262">
        <v>30981850</v>
      </c>
      <c r="D1262" t="s">
        <v>2280</v>
      </c>
      <c r="E1262" t="s">
        <v>2281</v>
      </c>
      <c r="F1262" t="s">
        <v>12</v>
      </c>
      <c r="G1262">
        <v>40000000</v>
      </c>
      <c r="H1262">
        <v>2005</v>
      </c>
      <c r="I1262">
        <v>5</v>
      </c>
    </row>
    <row r="1263" spans="1:9" x14ac:dyDescent="0.25">
      <c r="A1263" t="s">
        <v>2282</v>
      </c>
      <c r="B1263">
        <v>116</v>
      </c>
      <c r="C1263">
        <v>30199105</v>
      </c>
      <c r="D1263" t="s">
        <v>1158</v>
      </c>
      <c r="E1263" t="s">
        <v>2283</v>
      </c>
      <c r="F1263" t="s">
        <v>12</v>
      </c>
      <c r="G1263">
        <v>40000000</v>
      </c>
      <c r="H1263">
        <v>2000</v>
      </c>
      <c r="I1263">
        <v>5.7</v>
      </c>
    </row>
    <row r="1264" spans="1:9" x14ac:dyDescent="0.25">
      <c r="A1264" t="s">
        <v>428</v>
      </c>
      <c r="B1264">
        <v>135</v>
      </c>
      <c r="C1264">
        <v>29077547</v>
      </c>
      <c r="D1264" t="s">
        <v>990</v>
      </c>
      <c r="E1264" t="s">
        <v>2284</v>
      </c>
      <c r="F1264" t="s">
        <v>12</v>
      </c>
      <c r="G1264">
        <v>40000000</v>
      </c>
      <c r="H1264">
        <v>2005</v>
      </c>
      <c r="I1264">
        <v>7</v>
      </c>
    </row>
    <row r="1265" spans="1:9" x14ac:dyDescent="0.25">
      <c r="A1265" t="s">
        <v>604</v>
      </c>
      <c r="B1265">
        <v>107</v>
      </c>
      <c r="C1265">
        <v>29374178</v>
      </c>
      <c r="D1265" t="s">
        <v>2285</v>
      </c>
      <c r="E1265" t="s">
        <v>2286</v>
      </c>
      <c r="F1265" t="s">
        <v>12</v>
      </c>
      <c r="G1265">
        <v>40000000</v>
      </c>
      <c r="H1265">
        <v>2000</v>
      </c>
      <c r="I1265">
        <v>5.0999999999999996</v>
      </c>
    </row>
    <row r="1266" spans="1:9" x14ac:dyDescent="0.25">
      <c r="A1266" t="s">
        <v>1591</v>
      </c>
      <c r="B1266">
        <v>90</v>
      </c>
      <c r="C1266">
        <v>28535768</v>
      </c>
      <c r="D1266" t="s">
        <v>575</v>
      </c>
      <c r="E1266" t="s">
        <v>2287</v>
      </c>
      <c r="F1266" t="s">
        <v>12</v>
      </c>
      <c r="G1266">
        <v>40000000</v>
      </c>
      <c r="H1266">
        <v>1999</v>
      </c>
      <c r="I1266">
        <v>5.3</v>
      </c>
    </row>
    <row r="1267" spans="1:9" x14ac:dyDescent="0.25">
      <c r="A1267" t="s">
        <v>1626</v>
      </c>
      <c r="B1267">
        <v>99</v>
      </c>
      <c r="C1267">
        <v>27663982</v>
      </c>
      <c r="D1267" t="s">
        <v>1500</v>
      </c>
      <c r="E1267" t="s">
        <v>2288</v>
      </c>
      <c r="F1267" t="s">
        <v>12</v>
      </c>
      <c r="G1267">
        <v>40000000</v>
      </c>
      <c r="H1267">
        <v>1996</v>
      </c>
      <c r="I1267">
        <v>4.4000000000000004</v>
      </c>
    </row>
    <row r="1268" spans="1:9" x14ac:dyDescent="0.25">
      <c r="A1268" t="s">
        <v>628</v>
      </c>
      <c r="B1268">
        <v>104</v>
      </c>
      <c r="C1268">
        <v>27053815</v>
      </c>
      <c r="D1268" t="s">
        <v>29</v>
      </c>
      <c r="E1268" t="s">
        <v>2289</v>
      </c>
      <c r="F1268" t="s">
        <v>12</v>
      </c>
      <c r="G1268">
        <v>40000000</v>
      </c>
      <c r="H1268">
        <v>2001</v>
      </c>
      <c r="I1268">
        <v>4.7</v>
      </c>
    </row>
    <row r="1269" spans="1:9" x14ac:dyDescent="0.25">
      <c r="A1269" t="s">
        <v>2290</v>
      </c>
      <c r="B1269">
        <v>115</v>
      </c>
      <c r="C1269">
        <v>26814957</v>
      </c>
      <c r="D1269" t="s">
        <v>2113</v>
      </c>
      <c r="E1269" t="s">
        <v>2291</v>
      </c>
      <c r="F1269" t="s">
        <v>12</v>
      </c>
      <c r="G1269">
        <v>35000000</v>
      </c>
      <c r="H1269">
        <v>2008</v>
      </c>
      <c r="I1269">
        <v>6.7</v>
      </c>
    </row>
    <row r="1270" spans="1:9" x14ac:dyDescent="0.25">
      <c r="A1270" t="s">
        <v>2292</v>
      </c>
      <c r="B1270">
        <v>119</v>
      </c>
      <c r="C1270">
        <v>25178165</v>
      </c>
      <c r="D1270" t="s">
        <v>73</v>
      </c>
      <c r="E1270" t="s">
        <v>2293</v>
      </c>
      <c r="F1270" t="s">
        <v>12</v>
      </c>
      <c r="G1270">
        <v>40000000</v>
      </c>
      <c r="H1270">
        <v>2001</v>
      </c>
      <c r="I1270">
        <v>6.7</v>
      </c>
    </row>
    <row r="1271" spans="1:9" x14ac:dyDescent="0.25">
      <c r="A1271" t="s">
        <v>947</v>
      </c>
      <c r="B1271">
        <v>99</v>
      </c>
      <c r="C1271">
        <v>25117498</v>
      </c>
      <c r="D1271" t="s">
        <v>1915</v>
      </c>
      <c r="E1271" t="s">
        <v>2294</v>
      </c>
      <c r="F1271" t="s">
        <v>12</v>
      </c>
      <c r="G1271">
        <v>40000000</v>
      </c>
      <c r="H1271">
        <v>2007</v>
      </c>
      <c r="I1271">
        <v>5.7</v>
      </c>
    </row>
    <row r="1272" spans="1:9" x14ac:dyDescent="0.25">
      <c r="A1272" t="s">
        <v>159</v>
      </c>
      <c r="B1272">
        <v>112</v>
      </c>
      <c r="C1272">
        <v>32645</v>
      </c>
      <c r="D1272" t="s">
        <v>1824</v>
      </c>
      <c r="E1272" t="s">
        <v>2295</v>
      </c>
      <c r="F1272" t="s">
        <v>12</v>
      </c>
      <c r="G1272">
        <v>500000</v>
      </c>
      <c r="H1272">
        <v>1973</v>
      </c>
      <c r="I1272">
        <v>7.4</v>
      </c>
    </row>
    <row r="1273" spans="1:9" x14ac:dyDescent="0.25">
      <c r="A1273" t="s">
        <v>1943</v>
      </c>
      <c r="B1273">
        <v>128</v>
      </c>
      <c r="C1273">
        <v>24332324</v>
      </c>
      <c r="D1273" t="s">
        <v>877</v>
      </c>
      <c r="E1273" t="s">
        <v>2296</v>
      </c>
      <c r="F1273" t="s">
        <v>12</v>
      </c>
      <c r="G1273">
        <v>40000000</v>
      </c>
      <c r="H1273">
        <v>1994</v>
      </c>
      <c r="I1273">
        <v>6.1</v>
      </c>
    </row>
    <row r="1274" spans="1:9" x14ac:dyDescent="0.25">
      <c r="A1274" t="s">
        <v>1929</v>
      </c>
      <c r="B1274">
        <v>112</v>
      </c>
      <c r="C1274">
        <v>36665854</v>
      </c>
      <c r="D1274" t="s">
        <v>149</v>
      </c>
      <c r="E1274" t="s">
        <v>2297</v>
      </c>
      <c r="F1274" t="s">
        <v>12</v>
      </c>
      <c r="G1274">
        <v>40000000</v>
      </c>
      <c r="H1274">
        <v>2011</v>
      </c>
      <c r="I1274">
        <v>6.4</v>
      </c>
    </row>
    <row r="1275" spans="1:9" x14ac:dyDescent="0.25">
      <c r="A1275" t="s">
        <v>2298</v>
      </c>
      <c r="B1275">
        <v>86</v>
      </c>
      <c r="C1275">
        <v>22717758</v>
      </c>
      <c r="D1275" t="s">
        <v>2299</v>
      </c>
      <c r="E1275" t="s">
        <v>2300</v>
      </c>
      <c r="F1275" t="s">
        <v>12</v>
      </c>
      <c r="G1275">
        <v>40000000</v>
      </c>
      <c r="H1275">
        <v>1998</v>
      </c>
      <c r="I1275">
        <v>6.2</v>
      </c>
    </row>
    <row r="1276" spans="1:9" x14ac:dyDescent="0.25">
      <c r="A1276" t="s">
        <v>1223</v>
      </c>
      <c r="B1276">
        <v>108</v>
      </c>
      <c r="C1276">
        <v>22433915</v>
      </c>
      <c r="D1276" t="s">
        <v>747</v>
      </c>
      <c r="E1276" t="s">
        <v>2301</v>
      </c>
      <c r="F1276" t="s">
        <v>12</v>
      </c>
      <c r="G1276">
        <v>60000000</v>
      </c>
      <c r="H1276">
        <v>2002</v>
      </c>
      <c r="I1276">
        <v>6.2</v>
      </c>
    </row>
    <row r="1277" spans="1:9" x14ac:dyDescent="0.25">
      <c r="A1277" t="s">
        <v>2302</v>
      </c>
      <c r="B1277">
        <v>128</v>
      </c>
      <c r="C1277">
        <v>22326247</v>
      </c>
      <c r="D1277" t="s">
        <v>73</v>
      </c>
      <c r="E1277" t="s">
        <v>2303</v>
      </c>
      <c r="F1277" t="s">
        <v>12</v>
      </c>
      <c r="G1277">
        <v>60000000</v>
      </c>
      <c r="H1277">
        <v>1999</v>
      </c>
      <c r="I1277">
        <v>5.9</v>
      </c>
    </row>
    <row r="1278" spans="1:9" x14ac:dyDescent="0.25">
      <c r="A1278" t="s">
        <v>2304</v>
      </c>
      <c r="B1278">
        <v>84</v>
      </c>
      <c r="C1278">
        <v>21176322</v>
      </c>
      <c r="D1278" t="s">
        <v>602</v>
      </c>
      <c r="E1278" t="s">
        <v>2305</v>
      </c>
      <c r="F1278" t="s">
        <v>12</v>
      </c>
      <c r="G1278">
        <v>40000000</v>
      </c>
      <c r="H1278">
        <v>2004</v>
      </c>
      <c r="I1278">
        <v>4</v>
      </c>
    </row>
    <row r="1279" spans="1:9" x14ac:dyDescent="0.25">
      <c r="A1279" t="s">
        <v>1484</v>
      </c>
      <c r="B1279">
        <v>111</v>
      </c>
      <c r="C1279">
        <v>20300000</v>
      </c>
      <c r="D1279" t="s">
        <v>1408</v>
      </c>
      <c r="E1279" t="s">
        <v>2306</v>
      </c>
      <c r="F1279" t="s">
        <v>12</v>
      </c>
      <c r="G1279">
        <v>40000000</v>
      </c>
      <c r="H1279">
        <v>1996</v>
      </c>
      <c r="I1279">
        <v>6.2</v>
      </c>
    </row>
    <row r="1280" spans="1:9" x14ac:dyDescent="0.25">
      <c r="A1280" t="s">
        <v>447</v>
      </c>
      <c r="B1280">
        <v>131</v>
      </c>
      <c r="C1280">
        <v>20302961</v>
      </c>
      <c r="D1280" t="s">
        <v>1184</v>
      </c>
      <c r="E1280" t="s">
        <v>2307</v>
      </c>
      <c r="F1280" t="s">
        <v>12</v>
      </c>
      <c r="G1280">
        <v>45000000</v>
      </c>
      <c r="H1280">
        <v>1995</v>
      </c>
      <c r="I1280">
        <v>4.5999999999999996</v>
      </c>
    </row>
    <row r="1281" spans="1:9" x14ac:dyDescent="0.25">
      <c r="A1281" t="s">
        <v>2308</v>
      </c>
      <c r="B1281">
        <v>123</v>
      </c>
      <c r="C1281">
        <v>15962471</v>
      </c>
      <c r="D1281" t="s">
        <v>2113</v>
      </c>
      <c r="E1281" t="s">
        <v>2309</v>
      </c>
      <c r="F1281" t="s">
        <v>12</v>
      </c>
      <c r="G1281">
        <v>40000000</v>
      </c>
      <c r="H1281">
        <v>2006</v>
      </c>
      <c r="I1281">
        <v>6.4</v>
      </c>
    </row>
    <row r="1282" spans="1:9" x14ac:dyDescent="0.25">
      <c r="A1282" t="s">
        <v>1841</v>
      </c>
      <c r="B1282">
        <v>101</v>
      </c>
      <c r="C1282">
        <v>14942422</v>
      </c>
      <c r="D1282" t="s">
        <v>112</v>
      </c>
      <c r="E1282" t="s">
        <v>2310</v>
      </c>
      <c r="F1282" t="s">
        <v>12</v>
      </c>
      <c r="G1282">
        <v>40000000</v>
      </c>
      <c r="H1282">
        <v>1995</v>
      </c>
      <c r="I1282">
        <v>5.9</v>
      </c>
    </row>
    <row r="1283" spans="1:9" x14ac:dyDescent="0.25">
      <c r="A1283" t="s">
        <v>2311</v>
      </c>
      <c r="B1283">
        <v>102</v>
      </c>
      <c r="C1283">
        <v>14967182</v>
      </c>
      <c r="D1283" t="s">
        <v>149</v>
      </c>
      <c r="E1283" t="s">
        <v>2312</v>
      </c>
      <c r="F1283" t="s">
        <v>12</v>
      </c>
      <c r="G1283">
        <v>40000000</v>
      </c>
      <c r="H1283">
        <v>2000</v>
      </c>
      <c r="I1283">
        <v>5.0999999999999996</v>
      </c>
    </row>
    <row r="1284" spans="1:9" x14ac:dyDescent="0.25">
      <c r="A1284" t="s">
        <v>2313</v>
      </c>
      <c r="B1284">
        <v>114</v>
      </c>
      <c r="C1284">
        <v>18996755</v>
      </c>
      <c r="D1284" t="s">
        <v>1408</v>
      </c>
      <c r="E1284" t="s">
        <v>2314</v>
      </c>
      <c r="F1284" t="s">
        <v>12</v>
      </c>
      <c r="G1284">
        <v>45000000</v>
      </c>
      <c r="H1284">
        <v>2012</v>
      </c>
      <c r="I1284">
        <v>7.6</v>
      </c>
    </row>
    <row r="1285" spans="1:9" x14ac:dyDescent="0.25">
      <c r="A1285" t="s">
        <v>2315</v>
      </c>
      <c r="B1285">
        <v>107</v>
      </c>
      <c r="C1285">
        <v>14375181</v>
      </c>
      <c r="D1285" t="s">
        <v>2316</v>
      </c>
      <c r="E1285" t="s">
        <v>2317</v>
      </c>
      <c r="F1285" t="s">
        <v>12</v>
      </c>
      <c r="G1285">
        <v>51000000</v>
      </c>
      <c r="H1285">
        <v>1987</v>
      </c>
      <c r="I1285">
        <v>4.2</v>
      </c>
    </row>
    <row r="1286" spans="1:9" x14ac:dyDescent="0.25">
      <c r="A1286" t="s">
        <v>1856</v>
      </c>
      <c r="B1286">
        <v>87</v>
      </c>
      <c r="C1286">
        <v>20999103</v>
      </c>
      <c r="D1286" t="s">
        <v>2318</v>
      </c>
      <c r="E1286" t="s">
        <v>2319</v>
      </c>
      <c r="F1286" t="s">
        <v>12</v>
      </c>
      <c r="G1286">
        <v>40000000</v>
      </c>
      <c r="H1286">
        <v>2009</v>
      </c>
      <c r="I1286">
        <v>7.8</v>
      </c>
    </row>
    <row r="1287" spans="1:9" x14ac:dyDescent="0.25">
      <c r="A1287" t="s">
        <v>1541</v>
      </c>
      <c r="B1287">
        <v>103</v>
      </c>
      <c r="C1287">
        <v>14448589</v>
      </c>
      <c r="D1287" t="s">
        <v>580</v>
      </c>
      <c r="E1287" t="s">
        <v>2320</v>
      </c>
      <c r="F1287" t="s">
        <v>12</v>
      </c>
      <c r="G1287">
        <v>40000000</v>
      </c>
      <c r="H1287">
        <v>2002</v>
      </c>
      <c r="I1287">
        <v>5.8</v>
      </c>
    </row>
    <row r="1288" spans="1:9" x14ac:dyDescent="0.25">
      <c r="A1288" t="s">
        <v>1852</v>
      </c>
      <c r="B1288">
        <v>99</v>
      </c>
      <c r="C1288">
        <v>14358033</v>
      </c>
      <c r="D1288" t="s">
        <v>2321</v>
      </c>
      <c r="E1288" t="s">
        <v>2322</v>
      </c>
      <c r="F1288" t="s">
        <v>12</v>
      </c>
      <c r="G1288">
        <v>40000000</v>
      </c>
      <c r="H1288">
        <v>1992</v>
      </c>
      <c r="I1288">
        <v>5.9</v>
      </c>
    </row>
    <row r="1289" spans="1:9" x14ac:dyDescent="0.25">
      <c r="A1289" t="s">
        <v>1444</v>
      </c>
      <c r="B1289">
        <v>122</v>
      </c>
      <c r="C1289">
        <v>33201661</v>
      </c>
      <c r="D1289" t="s">
        <v>580</v>
      </c>
      <c r="E1289" t="s">
        <v>2323</v>
      </c>
      <c r="F1289" t="s">
        <v>503</v>
      </c>
      <c r="G1289">
        <v>77000000</v>
      </c>
      <c r="H1289">
        <v>2001</v>
      </c>
      <c r="I1289">
        <v>8.4</v>
      </c>
    </row>
    <row r="1290" spans="1:9" x14ac:dyDescent="0.25">
      <c r="A1290" t="s">
        <v>2324</v>
      </c>
      <c r="B1290">
        <v>91</v>
      </c>
      <c r="C1290">
        <v>14018364</v>
      </c>
      <c r="D1290" t="s">
        <v>2325</v>
      </c>
      <c r="E1290" t="s">
        <v>2326</v>
      </c>
      <c r="F1290" t="s">
        <v>12</v>
      </c>
      <c r="G1290">
        <v>30000000</v>
      </c>
      <c r="H1290">
        <v>2004</v>
      </c>
      <c r="I1290">
        <v>4.8</v>
      </c>
    </row>
    <row r="1291" spans="1:9" x14ac:dyDescent="0.25">
      <c r="A1291" t="s">
        <v>2327</v>
      </c>
      <c r="B1291">
        <v>103</v>
      </c>
      <c r="C1291">
        <v>13395939</v>
      </c>
      <c r="D1291" t="s">
        <v>486</v>
      </c>
      <c r="E1291" t="s">
        <v>2328</v>
      </c>
      <c r="F1291" t="s">
        <v>12</v>
      </c>
      <c r="G1291">
        <v>60000000</v>
      </c>
      <c r="H1291">
        <v>2004</v>
      </c>
      <c r="I1291">
        <v>6.2</v>
      </c>
    </row>
    <row r="1292" spans="1:9" x14ac:dyDescent="0.25">
      <c r="A1292" t="s">
        <v>2175</v>
      </c>
      <c r="B1292">
        <v>107</v>
      </c>
      <c r="C1292">
        <v>20113965</v>
      </c>
      <c r="D1292" t="s">
        <v>2186</v>
      </c>
      <c r="E1292" t="s">
        <v>2329</v>
      </c>
      <c r="F1292" t="s">
        <v>12</v>
      </c>
      <c r="G1292">
        <v>40000000</v>
      </c>
      <c r="H1292">
        <v>2012</v>
      </c>
      <c r="I1292">
        <v>6.5</v>
      </c>
    </row>
    <row r="1293" spans="1:9" x14ac:dyDescent="0.25">
      <c r="A1293" t="s">
        <v>2330</v>
      </c>
      <c r="B1293">
        <v>106</v>
      </c>
      <c r="C1293">
        <v>13376506</v>
      </c>
      <c r="D1293" t="s">
        <v>1184</v>
      </c>
      <c r="E1293" t="s">
        <v>2331</v>
      </c>
      <c r="F1293" t="s">
        <v>12</v>
      </c>
      <c r="G1293">
        <v>40000000</v>
      </c>
      <c r="H1293">
        <v>1999</v>
      </c>
      <c r="I1293">
        <v>6.3</v>
      </c>
    </row>
    <row r="1294" spans="1:9" x14ac:dyDescent="0.25">
      <c r="A1294" t="s">
        <v>2332</v>
      </c>
      <c r="B1294">
        <v>101</v>
      </c>
      <c r="C1294">
        <v>13208023</v>
      </c>
      <c r="D1294" t="s">
        <v>2333</v>
      </c>
      <c r="E1294" t="s">
        <v>2334</v>
      </c>
      <c r="F1294" t="s">
        <v>12</v>
      </c>
      <c r="G1294">
        <v>42000000</v>
      </c>
      <c r="H1294">
        <v>2002</v>
      </c>
      <c r="I1294">
        <v>3.3</v>
      </c>
    </row>
    <row r="1295" spans="1:9" x14ac:dyDescent="0.25">
      <c r="A1295" t="s">
        <v>599</v>
      </c>
      <c r="B1295">
        <v>109</v>
      </c>
      <c r="C1295">
        <v>13838130</v>
      </c>
      <c r="D1295" t="s">
        <v>670</v>
      </c>
      <c r="E1295" t="s">
        <v>2335</v>
      </c>
      <c r="F1295" t="s">
        <v>12</v>
      </c>
      <c r="G1295">
        <v>40000000</v>
      </c>
      <c r="H1295">
        <v>2009</v>
      </c>
      <c r="I1295">
        <v>5.9</v>
      </c>
    </row>
    <row r="1296" spans="1:9" x14ac:dyDescent="0.25">
      <c r="A1296" t="s">
        <v>1888</v>
      </c>
      <c r="B1296">
        <v>89</v>
      </c>
      <c r="C1296">
        <v>9652000</v>
      </c>
      <c r="D1296" t="s">
        <v>575</v>
      </c>
      <c r="E1296" t="s">
        <v>2336</v>
      </c>
      <c r="F1296" t="s">
        <v>12</v>
      </c>
      <c r="G1296">
        <v>40000000</v>
      </c>
      <c r="H1296">
        <v>2003</v>
      </c>
      <c r="I1296">
        <v>5.8</v>
      </c>
    </row>
    <row r="1297" spans="1:9" x14ac:dyDescent="0.25">
      <c r="A1297" t="s">
        <v>2337</v>
      </c>
      <c r="B1297">
        <v>100</v>
      </c>
      <c r="C1297">
        <v>12081447</v>
      </c>
      <c r="D1297" t="s">
        <v>1905</v>
      </c>
      <c r="E1297" t="s">
        <v>2338</v>
      </c>
      <c r="F1297" t="s">
        <v>12</v>
      </c>
      <c r="H1297">
        <v>2008</v>
      </c>
      <c r="I1297">
        <v>6.5</v>
      </c>
    </row>
    <row r="1298" spans="1:9" x14ac:dyDescent="0.25">
      <c r="A1298" t="s">
        <v>2339</v>
      </c>
      <c r="B1298">
        <v>119</v>
      </c>
      <c r="C1298">
        <v>7000000</v>
      </c>
      <c r="D1298" t="s">
        <v>240</v>
      </c>
      <c r="E1298" t="s">
        <v>2340</v>
      </c>
      <c r="F1298" t="s">
        <v>12</v>
      </c>
      <c r="G1298">
        <v>36000000</v>
      </c>
      <c r="H1298">
        <v>1980</v>
      </c>
      <c r="I1298">
        <v>4.7</v>
      </c>
    </row>
    <row r="1299" spans="1:9" x14ac:dyDescent="0.25">
      <c r="A1299" t="s">
        <v>2341</v>
      </c>
      <c r="B1299">
        <v>83</v>
      </c>
      <c r="C1299">
        <v>10431220</v>
      </c>
      <c r="D1299" t="s">
        <v>216</v>
      </c>
      <c r="E1299" t="s">
        <v>2342</v>
      </c>
      <c r="F1299" t="s">
        <v>12</v>
      </c>
      <c r="G1299">
        <v>24000000</v>
      </c>
      <c r="H1299">
        <v>1999</v>
      </c>
      <c r="I1299">
        <v>4.0999999999999996</v>
      </c>
    </row>
    <row r="1300" spans="1:9" x14ac:dyDescent="0.25">
      <c r="A1300" t="s">
        <v>2343</v>
      </c>
      <c r="B1300">
        <v>108</v>
      </c>
      <c r="C1300">
        <v>10326062</v>
      </c>
      <c r="D1300" t="s">
        <v>2344</v>
      </c>
      <c r="E1300" t="s">
        <v>2345</v>
      </c>
      <c r="F1300" t="s">
        <v>12</v>
      </c>
      <c r="G1300">
        <v>33000000</v>
      </c>
      <c r="H1300">
        <v>2009</v>
      </c>
      <c r="I1300">
        <v>6.8</v>
      </c>
    </row>
    <row r="1301" spans="1:9" x14ac:dyDescent="0.25">
      <c r="A1301" t="s">
        <v>1787</v>
      </c>
      <c r="B1301">
        <v>102</v>
      </c>
      <c r="C1301">
        <v>6114237</v>
      </c>
      <c r="D1301" t="s">
        <v>768</v>
      </c>
      <c r="E1301" t="s">
        <v>2346</v>
      </c>
      <c r="F1301" t="s">
        <v>12</v>
      </c>
      <c r="G1301">
        <v>40000000</v>
      </c>
      <c r="H1301">
        <v>2001</v>
      </c>
      <c r="I1301">
        <v>6.2</v>
      </c>
    </row>
    <row r="1302" spans="1:9" x14ac:dyDescent="0.25">
      <c r="A1302" t="s">
        <v>2282</v>
      </c>
      <c r="B1302">
        <v>93</v>
      </c>
      <c r="C1302">
        <v>4835968</v>
      </c>
      <c r="D1302" t="s">
        <v>17</v>
      </c>
      <c r="E1302" t="s">
        <v>2347</v>
      </c>
      <c r="F1302" t="s">
        <v>12</v>
      </c>
      <c r="G1302">
        <v>40000000</v>
      </c>
      <c r="H1302">
        <v>2002</v>
      </c>
      <c r="I1302">
        <v>4.5</v>
      </c>
    </row>
    <row r="1303" spans="1:9" x14ac:dyDescent="0.25">
      <c r="A1303" t="s">
        <v>2348</v>
      </c>
      <c r="B1303">
        <v>84</v>
      </c>
      <c r="C1303">
        <v>4777007</v>
      </c>
      <c r="D1303" t="s">
        <v>2349</v>
      </c>
      <c r="E1303" t="s">
        <v>2350</v>
      </c>
      <c r="F1303" t="s">
        <v>12</v>
      </c>
      <c r="G1303">
        <v>40000000</v>
      </c>
      <c r="H1303">
        <v>2001</v>
      </c>
      <c r="I1303">
        <v>5.8</v>
      </c>
    </row>
    <row r="1304" spans="1:9" x14ac:dyDescent="0.25">
      <c r="A1304" t="s">
        <v>1829</v>
      </c>
      <c r="B1304">
        <v>107</v>
      </c>
      <c r="C1304">
        <v>3675072</v>
      </c>
      <c r="D1304" t="s">
        <v>398</v>
      </c>
      <c r="E1304" t="s">
        <v>2351</v>
      </c>
      <c r="F1304" t="s">
        <v>12</v>
      </c>
      <c r="G1304">
        <v>26000000</v>
      </c>
      <c r="H1304">
        <v>2007</v>
      </c>
      <c r="I1304">
        <v>7.3</v>
      </c>
    </row>
    <row r="1305" spans="1:9" x14ac:dyDescent="0.25">
      <c r="A1305" t="s">
        <v>1416</v>
      </c>
      <c r="B1305">
        <v>91</v>
      </c>
      <c r="C1305">
        <v>18438149</v>
      </c>
      <c r="D1305" t="s">
        <v>877</v>
      </c>
      <c r="E1305" t="s">
        <v>2352</v>
      </c>
      <c r="F1305" t="s">
        <v>12</v>
      </c>
      <c r="G1305">
        <v>40000000</v>
      </c>
      <c r="H1305">
        <v>2012</v>
      </c>
      <c r="I1305">
        <v>5.9</v>
      </c>
    </row>
    <row r="1306" spans="1:9" x14ac:dyDescent="0.25">
      <c r="A1306" t="s">
        <v>2353</v>
      </c>
      <c r="B1306">
        <v>94</v>
      </c>
      <c r="C1306">
        <v>511920</v>
      </c>
      <c r="D1306" t="s">
        <v>2354</v>
      </c>
      <c r="E1306" t="s">
        <v>2355</v>
      </c>
      <c r="F1306" t="s">
        <v>12</v>
      </c>
      <c r="G1306">
        <v>40000000</v>
      </c>
      <c r="H1306">
        <v>2008</v>
      </c>
      <c r="I1306">
        <v>4.4000000000000004</v>
      </c>
    </row>
    <row r="1307" spans="1:9" x14ac:dyDescent="0.25">
      <c r="A1307" t="s">
        <v>1716</v>
      </c>
      <c r="B1307">
        <v>115</v>
      </c>
      <c r="C1307">
        <v>10640645</v>
      </c>
      <c r="D1307" t="s">
        <v>380</v>
      </c>
      <c r="E1307" t="s">
        <v>2356</v>
      </c>
      <c r="F1307" t="s">
        <v>12</v>
      </c>
      <c r="G1307">
        <v>40000000</v>
      </c>
      <c r="H1307">
        <v>2015</v>
      </c>
      <c r="I1307">
        <v>5.8</v>
      </c>
    </row>
    <row r="1308" spans="1:9" x14ac:dyDescent="0.25">
      <c r="A1308" t="s">
        <v>2357</v>
      </c>
      <c r="B1308">
        <v>93</v>
      </c>
      <c r="C1308">
        <v>652526</v>
      </c>
      <c r="D1308" t="s">
        <v>2358</v>
      </c>
      <c r="E1308" t="s">
        <v>2359</v>
      </c>
      <c r="F1308" t="s">
        <v>12</v>
      </c>
      <c r="G1308">
        <v>40000000</v>
      </c>
      <c r="H1308">
        <v>2006</v>
      </c>
      <c r="I1308">
        <v>5.0999999999999996</v>
      </c>
    </row>
    <row r="1309" spans="1:9" x14ac:dyDescent="0.25">
      <c r="A1309" t="s">
        <v>914</v>
      </c>
      <c r="B1309">
        <v>105</v>
      </c>
      <c r="C1309">
        <v>80050171</v>
      </c>
      <c r="D1309" t="s">
        <v>668</v>
      </c>
      <c r="E1309" t="s">
        <v>2360</v>
      </c>
      <c r="F1309" t="s">
        <v>12</v>
      </c>
      <c r="G1309">
        <v>20000000</v>
      </c>
      <c r="H1309">
        <v>2007</v>
      </c>
      <c r="I1309">
        <v>6.9</v>
      </c>
    </row>
    <row r="1310" spans="1:9" x14ac:dyDescent="0.25">
      <c r="A1310" t="s">
        <v>1524</v>
      </c>
      <c r="B1310">
        <v>107</v>
      </c>
      <c r="C1310">
        <v>7564000</v>
      </c>
      <c r="D1310" t="s">
        <v>1836</v>
      </c>
      <c r="E1310" t="s">
        <v>2361</v>
      </c>
      <c r="F1310" t="s">
        <v>12</v>
      </c>
      <c r="G1310">
        <v>20000000</v>
      </c>
      <c r="H1310">
        <v>1995</v>
      </c>
      <c r="I1310">
        <v>6.2</v>
      </c>
    </row>
    <row r="1311" spans="1:9" x14ac:dyDescent="0.25">
      <c r="A1311" t="s">
        <v>2362</v>
      </c>
      <c r="B1311">
        <v>101</v>
      </c>
      <c r="C1311">
        <v>876671</v>
      </c>
      <c r="D1311" t="s">
        <v>2363</v>
      </c>
      <c r="E1311" t="s">
        <v>2364</v>
      </c>
      <c r="F1311" t="s">
        <v>12</v>
      </c>
      <c r="G1311">
        <v>25000000</v>
      </c>
      <c r="H1311">
        <v>2007</v>
      </c>
      <c r="I1311">
        <v>6.9</v>
      </c>
    </row>
    <row r="1312" spans="1:9" x14ac:dyDescent="0.25">
      <c r="A1312" t="s">
        <v>1474</v>
      </c>
      <c r="B1312">
        <v>111</v>
      </c>
      <c r="C1312">
        <v>2869369</v>
      </c>
      <c r="D1312" t="s">
        <v>968</v>
      </c>
      <c r="E1312" t="s">
        <v>2365</v>
      </c>
      <c r="F1312" t="s">
        <v>12</v>
      </c>
      <c r="G1312">
        <v>30000000</v>
      </c>
      <c r="H1312">
        <v>1994</v>
      </c>
      <c r="I1312">
        <v>7.3</v>
      </c>
    </row>
    <row r="1313" spans="1:9" x14ac:dyDescent="0.25">
      <c r="A1313" t="s">
        <v>2366</v>
      </c>
      <c r="B1313">
        <v>113</v>
      </c>
      <c r="C1313">
        <v>128978</v>
      </c>
      <c r="D1313" t="s">
        <v>252</v>
      </c>
      <c r="E1313" t="s">
        <v>2367</v>
      </c>
      <c r="F1313" t="s">
        <v>677</v>
      </c>
      <c r="G1313">
        <v>40000000</v>
      </c>
      <c r="H1313">
        <v>2007</v>
      </c>
      <c r="I1313">
        <v>7.1</v>
      </c>
    </row>
    <row r="1314" spans="1:9" x14ac:dyDescent="0.25">
      <c r="A1314" t="s">
        <v>703</v>
      </c>
      <c r="B1314">
        <v>112</v>
      </c>
      <c r="C1314">
        <v>77231</v>
      </c>
      <c r="D1314" t="s">
        <v>684</v>
      </c>
      <c r="E1314" t="s">
        <v>2368</v>
      </c>
      <c r="F1314" t="s">
        <v>2369</v>
      </c>
      <c r="G1314">
        <v>25000000</v>
      </c>
      <c r="H1314">
        <v>2005</v>
      </c>
      <c r="I1314">
        <v>6</v>
      </c>
    </row>
    <row r="1315" spans="1:9" x14ac:dyDescent="0.25">
      <c r="A1315" t="s">
        <v>2370</v>
      </c>
      <c r="B1315">
        <v>126</v>
      </c>
      <c r="C1315">
        <v>4563029</v>
      </c>
      <c r="D1315" t="s">
        <v>476</v>
      </c>
      <c r="E1315" t="s">
        <v>2371</v>
      </c>
      <c r="F1315" t="s">
        <v>12</v>
      </c>
      <c r="G1315">
        <v>39200000</v>
      </c>
      <c r="H1315">
        <v>2013</v>
      </c>
      <c r="I1315">
        <v>7</v>
      </c>
    </row>
    <row r="1316" spans="1:9" x14ac:dyDescent="0.25">
      <c r="A1316" t="s">
        <v>692</v>
      </c>
      <c r="B1316">
        <v>90</v>
      </c>
      <c r="D1316" t="s">
        <v>2372</v>
      </c>
      <c r="E1316" t="s">
        <v>2373</v>
      </c>
      <c r="F1316" t="s">
        <v>503</v>
      </c>
      <c r="G1316">
        <v>25000000</v>
      </c>
      <c r="H1316">
        <v>2011</v>
      </c>
      <c r="I1316">
        <v>6.8</v>
      </c>
    </row>
    <row r="1317" spans="1:9" x14ac:dyDescent="0.25">
      <c r="A1317" t="s">
        <v>2374</v>
      </c>
      <c r="B1317">
        <v>93</v>
      </c>
      <c r="C1317">
        <v>463730</v>
      </c>
      <c r="D1317" t="s">
        <v>575</v>
      </c>
      <c r="E1317" t="s">
        <v>2375</v>
      </c>
      <c r="F1317" t="s">
        <v>12</v>
      </c>
      <c r="H1317">
        <v>2004</v>
      </c>
      <c r="I1317">
        <v>5.7</v>
      </c>
    </row>
    <row r="1318" spans="1:9" x14ac:dyDescent="0.25">
      <c r="A1318" t="s">
        <v>351</v>
      </c>
      <c r="B1318">
        <v>98</v>
      </c>
      <c r="C1318">
        <v>50693162</v>
      </c>
      <c r="D1318" t="s">
        <v>2376</v>
      </c>
      <c r="E1318" t="s">
        <v>2377</v>
      </c>
      <c r="F1318" t="s">
        <v>12</v>
      </c>
      <c r="G1318">
        <v>23000000</v>
      </c>
      <c r="H1318">
        <v>1994</v>
      </c>
      <c r="I1318">
        <v>7.6</v>
      </c>
    </row>
    <row r="1319" spans="1:9" x14ac:dyDescent="0.25">
      <c r="A1319" t="s">
        <v>2378</v>
      </c>
      <c r="B1319">
        <v>159</v>
      </c>
      <c r="C1319">
        <v>6498000</v>
      </c>
      <c r="D1319" t="s">
        <v>2379</v>
      </c>
      <c r="E1319" t="s">
        <v>2380</v>
      </c>
      <c r="F1319" t="s">
        <v>2381</v>
      </c>
      <c r="G1319">
        <v>18026148</v>
      </c>
      <c r="H1319">
        <v>2015</v>
      </c>
      <c r="I1319">
        <v>8.4</v>
      </c>
    </row>
    <row r="1320" spans="1:9" x14ac:dyDescent="0.25">
      <c r="A1320" t="s">
        <v>430</v>
      </c>
      <c r="B1320">
        <v>107</v>
      </c>
      <c r="C1320">
        <v>63411478</v>
      </c>
      <c r="D1320" t="s">
        <v>2382</v>
      </c>
      <c r="E1320" t="s">
        <v>2383</v>
      </c>
      <c r="F1320" t="s">
        <v>12</v>
      </c>
      <c r="G1320">
        <v>39000000</v>
      </c>
      <c r="H1320">
        <v>2009</v>
      </c>
      <c r="I1320">
        <v>7.1</v>
      </c>
    </row>
    <row r="1321" spans="1:9" x14ac:dyDescent="0.25">
      <c r="A1321" t="s">
        <v>1317</v>
      </c>
      <c r="B1321">
        <v>102</v>
      </c>
      <c r="C1321">
        <v>42640890</v>
      </c>
      <c r="D1321" t="s">
        <v>580</v>
      </c>
      <c r="E1321" t="s">
        <v>2384</v>
      </c>
      <c r="F1321" t="s">
        <v>12</v>
      </c>
      <c r="H1321">
        <v>2007</v>
      </c>
      <c r="I1321">
        <v>5.6</v>
      </c>
    </row>
    <row r="1322" spans="1:9" x14ac:dyDescent="0.25">
      <c r="A1322" t="s">
        <v>87</v>
      </c>
      <c r="B1322">
        <v>87</v>
      </c>
      <c r="C1322">
        <v>35287788</v>
      </c>
      <c r="D1322" t="s">
        <v>2385</v>
      </c>
      <c r="E1322" t="s">
        <v>2386</v>
      </c>
      <c r="F1322" t="s">
        <v>12</v>
      </c>
      <c r="G1322">
        <v>39000000</v>
      </c>
      <c r="H1322">
        <v>2012</v>
      </c>
      <c r="I1322">
        <v>7</v>
      </c>
    </row>
    <row r="1323" spans="1:9" x14ac:dyDescent="0.25">
      <c r="A1323" t="s">
        <v>34</v>
      </c>
      <c r="B1323">
        <v>119</v>
      </c>
      <c r="C1323">
        <v>25335935</v>
      </c>
      <c r="D1323" t="s">
        <v>78</v>
      </c>
      <c r="E1323" t="s">
        <v>2387</v>
      </c>
      <c r="F1323" t="s">
        <v>12</v>
      </c>
      <c r="G1323">
        <v>40000000</v>
      </c>
      <c r="H1323">
        <v>2005</v>
      </c>
      <c r="I1323">
        <v>8</v>
      </c>
    </row>
    <row r="1324" spans="1:9" x14ac:dyDescent="0.25">
      <c r="A1324" t="s">
        <v>2388</v>
      </c>
      <c r="B1324">
        <v>110</v>
      </c>
      <c r="C1324">
        <v>5881504</v>
      </c>
      <c r="D1324" t="s">
        <v>2389</v>
      </c>
      <c r="E1324" t="s">
        <v>2390</v>
      </c>
      <c r="F1324" t="s">
        <v>12</v>
      </c>
      <c r="G1324">
        <v>39000000</v>
      </c>
      <c r="H1324">
        <v>2004</v>
      </c>
      <c r="I1324">
        <v>5.3</v>
      </c>
    </row>
    <row r="1325" spans="1:9" x14ac:dyDescent="0.25">
      <c r="A1325" t="s">
        <v>1679</v>
      </c>
      <c r="B1325">
        <v>125</v>
      </c>
      <c r="C1325">
        <v>60000000</v>
      </c>
      <c r="D1325" t="s">
        <v>661</v>
      </c>
      <c r="E1325" t="s">
        <v>2391</v>
      </c>
      <c r="F1325" t="s">
        <v>12</v>
      </c>
      <c r="G1325">
        <v>39000000</v>
      </c>
      <c r="H1325">
        <v>1983</v>
      </c>
      <c r="I1325">
        <v>4.9000000000000004</v>
      </c>
    </row>
    <row r="1326" spans="1:9" x14ac:dyDescent="0.25">
      <c r="A1326" t="s">
        <v>858</v>
      </c>
      <c r="B1326">
        <v>113</v>
      </c>
      <c r="C1326">
        <v>29802761</v>
      </c>
      <c r="D1326" t="s">
        <v>1357</v>
      </c>
      <c r="E1326" t="s">
        <v>2392</v>
      </c>
      <c r="F1326" t="s">
        <v>12</v>
      </c>
      <c r="G1326">
        <v>40000000</v>
      </c>
      <c r="H1326">
        <v>2013</v>
      </c>
      <c r="I1326">
        <v>6.4</v>
      </c>
    </row>
    <row r="1327" spans="1:9" x14ac:dyDescent="0.25">
      <c r="A1327" t="s">
        <v>459</v>
      </c>
      <c r="B1327">
        <v>150</v>
      </c>
      <c r="C1327">
        <v>626809</v>
      </c>
      <c r="D1327" t="s">
        <v>371</v>
      </c>
      <c r="E1327" t="s">
        <v>2393</v>
      </c>
      <c r="F1327" t="s">
        <v>677</v>
      </c>
      <c r="G1327">
        <v>553632000</v>
      </c>
      <c r="H1327">
        <v>2008</v>
      </c>
      <c r="I1327">
        <v>7.4</v>
      </c>
    </row>
    <row r="1328" spans="1:9" x14ac:dyDescent="0.25">
      <c r="A1328" t="s">
        <v>1087</v>
      </c>
      <c r="B1328">
        <v>108</v>
      </c>
      <c r="C1328">
        <v>127214072</v>
      </c>
      <c r="D1328" t="s">
        <v>580</v>
      </c>
      <c r="E1328" t="s">
        <v>2394</v>
      </c>
      <c r="F1328" t="s">
        <v>12</v>
      </c>
      <c r="G1328">
        <v>38000000</v>
      </c>
      <c r="H1328">
        <v>2002</v>
      </c>
      <c r="I1328">
        <v>6.1</v>
      </c>
    </row>
    <row r="1329" spans="1:9" x14ac:dyDescent="0.25">
      <c r="A1329" t="s">
        <v>1073</v>
      </c>
      <c r="B1329">
        <v>96</v>
      </c>
      <c r="C1329">
        <v>88915214</v>
      </c>
      <c r="D1329" t="s">
        <v>580</v>
      </c>
      <c r="E1329" t="s">
        <v>2395</v>
      </c>
      <c r="F1329" t="s">
        <v>12</v>
      </c>
      <c r="G1329">
        <v>38000000</v>
      </c>
      <c r="H1329">
        <v>2009</v>
      </c>
      <c r="I1329">
        <v>6.5</v>
      </c>
    </row>
    <row r="1330" spans="1:9" x14ac:dyDescent="0.25">
      <c r="A1330" t="s">
        <v>2396</v>
      </c>
      <c r="B1330">
        <v>93</v>
      </c>
      <c r="C1330">
        <v>30400000</v>
      </c>
      <c r="D1330" t="s">
        <v>575</v>
      </c>
      <c r="E1330" t="s">
        <v>2397</v>
      </c>
      <c r="F1330" t="s">
        <v>12</v>
      </c>
      <c r="G1330">
        <v>39000000</v>
      </c>
      <c r="H1330">
        <v>1996</v>
      </c>
      <c r="I1330">
        <v>5.7</v>
      </c>
    </row>
    <row r="1331" spans="1:9" x14ac:dyDescent="0.25">
      <c r="A1331" t="s">
        <v>1692</v>
      </c>
      <c r="B1331">
        <v>100</v>
      </c>
      <c r="C1331">
        <v>85570368</v>
      </c>
      <c r="D1331" t="s">
        <v>1050</v>
      </c>
      <c r="E1331" t="s">
        <v>2398</v>
      </c>
      <c r="F1331" t="s">
        <v>12</v>
      </c>
      <c r="G1331">
        <v>38000000</v>
      </c>
      <c r="H1331">
        <v>2002</v>
      </c>
      <c r="I1331">
        <v>5.0999999999999996</v>
      </c>
    </row>
    <row r="1332" spans="1:9" x14ac:dyDescent="0.25">
      <c r="A1332" t="s">
        <v>2399</v>
      </c>
      <c r="B1332">
        <v>118</v>
      </c>
      <c r="C1332">
        <v>75668868</v>
      </c>
      <c r="D1332" t="s">
        <v>546</v>
      </c>
      <c r="E1332" t="s">
        <v>2400</v>
      </c>
      <c r="F1332" t="s">
        <v>12</v>
      </c>
      <c r="G1332">
        <v>35000000</v>
      </c>
      <c r="H1332">
        <v>1994</v>
      </c>
      <c r="I1332">
        <v>6.6</v>
      </c>
    </row>
    <row r="1333" spans="1:9" x14ac:dyDescent="0.25">
      <c r="A1333" t="s">
        <v>2401</v>
      </c>
      <c r="B1333">
        <v>122</v>
      </c>
      <c r="C1333">
        <v>6594136</v>
      </c>
      <c r="D1333" t="s">
        <v>2402</v>
      </c>
      <c r="E1333" t="s">
        <v>2403</v>
      </c>
      <c r="F1333" t="s">
        <v>677</v>
      </c>
      <c r="G1333">
        <v>38600000</v>
      </c>
      <c r="H1333">
        <v>2013</v>
      </c>
      <c r="I1333">
        <v>6.5</v>
      </c>
    </row>
    <row r="1334" spans="1:9" x14ac:dyDescent="0.25">
      <c r="A1334" t="s">
        <v>234</v>
      </c>
      <c r="B1334">
        <v>120</v>
      </c>
      <c r="C1334">
        <v>58700247</v>
      </c>
      <c r="D1334" t="s">
        <v>73</v>
      </c>
      <c r="E1334" t="s">
        <v>2404</v>
      </c>
      <c r="F1334" t="s">
        <v>12</v>
      </c>
      <c r="G1334">
        <v>38000000</v>
      </c>
      <c r="H1334">
        <v>2011</v>
      </c>
      <c r="I1334">
        <v>6.9</v>
      </c>
    </row>
    <row r="1335" spans="1:9" x14ac:dyDescent="0.25">
      <c r="B1335">
        <v>60</v>
      </c>
      <c r="D1335" t="s">
        <v>922</v>
      </c>
      <c r="E1335" t="s">
        <v>2405</v>
      </c>
      <c r="F1335" t="s">
        <v>12</v>
      </c>
      <c r="I1335">
        <v>7.8</v>
      </c>
    </row>
    <row r="1336" spans="1:9" x14ac:dyDescent="0.25">
      <c r="A1336" t="s">
        <v>2406</v>
      </c>
      <c r="B1336">
        <v>88</v>
      </c>
      <c r="D1336" t="s">
        <v>210</v>
      </c>
      <c r="E1336" t="s">
        <v>2407</v>
      </c>
      <c r="F1336" t="s">
        <v>12</v>
      </c>
      <c r="G1336">
        <v>40000000</v>
      </c>
      <c r="H1336">
        <v>2014</v>
      </c>
      <c r="I1336">
        <v>6.4</v>
      </c>
    </row>
    <row r="1337" spans="1:9" x14ac:dyDescent="0.25">
      <c r="A1337" t="s">
        <v>2408</v>
      </c>
      <c r="B1337">
        <v>146</v>
      </c>
      <c r="C1337">
        <v>50668906</v>
      </c>
      <c r="D1337" t="s">
        <v>562</v>
      </c>
      <c r="E1337" t="s">
        <v>2409</v>
      </c>
      <c r="F1337" t="s">
        <v>12</v>
      </c>
      <c r="G1337">
        <v>38000000</v>
      </c>
      <c r="H1337">
        <v>1999</v>
      </c>
      <c r="I1337">
        <v>7.6</v>
      </c>
    </row>
    <row r="1338" spans="1:9" x14ac:dyDescent="0.25">
      <c r="A1338" t="s">
        <v>250</v>
      </c>
      <c r="B1338">
        <v>115</v>
      </c>
      <c r="C1338">
        <v>39177215</v>
      </c>
      <c r="D1338" t="s">
        <v>740</v>
      </c>
      <c r="E1338" t="s">
        <v>2410</v>
      </c>
      <c r="F1338" t="s">
        <v>12</v>
      </c>
      <c r="G1338">
        <v>38000000</v>
      </c>
      <c r="H1338">
        <v>2002</v>
      </c>
      <c r="I1338">
        <v>5.6</v>
      </c>
    </row>
    <row r="1339" spans="1:9" x14ac:dyDescent="0.25">
      <c r="A1339" t="s">
        <v>2411</v>
      </c>
      <c r="B1339">
        <v>123</v>
      </c>
      <c r="C1339">
        <v>40334024</v>
      </c>
      <c r="D1339" t="s">
        <v>1475</v>
      </c>
      <c r="E1339" t="s">
        <v>2412</v>
      </c>
      <c r="F1339" t="s">
        <v>12</v>
      </c>
      <c r="G1339">
        <v>35000000</v>
      </c>
      <c r="H1339">
        <v>2001</v>
      </c>
      <c r="I1339">
        <v>6.2</v>
      </c>
    </row>
    <row r="1340" spans="1:9" x14ac:dyDescent="0.25">
      <c r="A1340" t="s">
        <v>1775</v>
      </c>
      <c r="B1340">
        <v>94</v>
      </c>
      <c r="C1340">
        <v>71038190</v>
      </c>
      <c r="D1340" t="s">
        <v>602</v>
      </c>
      <c r="E1340" t="s">
        <v>2413</v>
      </c>
      <c r="F1340" t="s">
        <v>12</v>
      </c>
      <c r="G1340">
        <v>30000000</v>
      </c>
      <c r="H1340">
        <v>2015</v>
      </c>
      <c r="I1340">
        <v>4.4000000000000004</v>
      </c>
    </row>
    <row r="1341" spans="1:9" x14ac:dyDescent="0.25">
      <c r="A1341" t="s">
        <v>2414</v>
      </c>
      <c r="B1341">
        <v>102</v>
      </c>
      <c r="C1341">
        <v>24044532</v>
      </c>
      <c r="D1341" t="s">
        <v>73</v>
      </c>
      <c r="E1341" t="s">
        <v>2415</v>
      </c>
      <c r="F1341" t="s">
        <v>12</v>
      </c>
      <c r="G1341">
        <v>38000000</v>
      </c>
      <c r="H1341">
        <v>2001</v>
      </c>
      <c r="I1341">
        <v>5.6</v>
      </c>
    </row>
    <row r="1342" spans="1:9" x14ac:dyDescent="0.25">
      <c r="A1342" t="s">
        <v>1453</v>
      </c>
      <c r="B1342">
        <v>98</v>
      </c>
      <c r="C1342">
        <v>22770864</v>
      </c>
      <c r="D1342" t="s">
        <v>877</v>
      </c>
      <c r="E1342" t="s">
        <v>2416</v>
      </c>
      <c r="F1342" t="s">
        <v>12</v>
      </c>
      <c r="G1342">
        <v>38000000</v>
      </c>
      <c r="H1342">
        <v>2001</v>
      </c>
      <c r="I1342">
        <v>5.5</v>
      </c>
    </row>
    <row r="1343" spans="1:9" x14ac:dyDescent="0.25">
      <c r="A1343" t="s">
        <v>1323</v>
      </c>
      <c r="B1343">
        <v>133</v>
      </c>
      <c r="C1343">
        <v>18653746</v>
      </c>
      <c r="D1343" t="s">
        <v>285</v>
      </c>
      <c r="E1343" t="s">
        <v>2417</v>
      </c>
      <c r="F1343" t="s">
        <v>12</v>
      </c>
      <c r="G1343">
        <v>38000000</v>
      </c>
      <c r="H1343">
        <v>1999</v>
      </c>
      <c r="I1343">
        <v>6.7</v>
      </c>
    </row>
    <row r="1344" spans="1:9" x14ac:dyDescent="0.25">
      <c r="A1344" t="s">
        <v>250</v>
      </c>
      <c r="B1344">
        <v>118</v>
      </c>
      <c r="C1344">
        <v>17305211</v>
      </c>
      <c r="D1344" t="s">
        <v>747</v>
      </c>
      <c r="E1344" t="s">
        <v>2418</v>
      </c>
      <c r="F1344" t="s">
        <v>12</v>
      </c>
      <c r="G1344">
        <v>38000000</v>
      </c>
      <c r="H1344">
        <v>1996</v>
      </c>
      <c r="I1344">
        <v>6.1</v>
      </c>
    </row>
    <row r="1345" spans="1:9" x14ac:dyDescent="0.25">
      <c r="A1345" t="s">
        <v>1541</v>
      </c>
      <c r="B1345">
        <v>105</v>
      </c>
      <c r="C1345">
        <v>16991902</v>
      </c>
      <c r="D1345" t="s">
        <v>2143</v>
      </c>
      <c r="E1345" t="s">
        <v>2419</v>
      </c>
      <c r="F1345" t="s">
        <v>12</v>
      </c>
      <c r="G1345">
        <v>57000000</v>
      </c>
      <c r="H1345">
        <v>2001</v>
      </c>
      <c r="I1345">
        <v>6.2</v>
      </c>
    </row>
    <row r="1346" spans="1:9" x14ac:dyDescent="0.25">
      <c r="A1346" t="s">
        <v>2420</v>
      </c>
      <c r="B1346">
        <v>109</v>
      </c>
      <c r="C1346">
        <v>47536959</v>
      </c>
      <c r="D1346" t="s">
        <v>1184</v>
      </c>
      <c r="E1346" t="s">
        <v>2421</v>
      </c>
      <c r="F1346" t="s">
        <v>12</v>
      </c>
      <c r="G1346">
        <v>10000000</v>
      </c>
      <c r="H1346">
        <v>2009</v>
      </c>
      <c r="I1346">
        <v>7.3</v>
      </c>
    </row>
    <row r="1347" spans="1:9" x14ac:dyDescent="0.25">
      <c r="A1347" t="s">
        <v>64</v>
      </c>
      <c r="B1347">
        <v>129</v>
      </c>
      <c r="C1347">
        <v>10300000</v>
      </c>
      <c r="D1347" t="s">
        <v>2422</v>
      </c>
      <c r="E1347" t="s">
        <v>2423</v>
      </c>
      <c r="F1347" t="s">
        <v>12</v>
      </c>
      <c r="G1347">
        <v>38000000</v>
      </c>
      <c r="H1347">
        <v>1996</v>
      </c>
      <c r="I1347">
        <v>6.6</v>
      </c>
    </row>
    <row r="1348" spans="1:9" x14ac:dyDescent="0.25">
      <c r="A1348" t="s">
        <v>1852</v>
      </c>
      <c r="B1348">
        <v>109</v>
      </c>
      <c r="C1348">
        <v>13782838</v>
      </c>
      <c r="D1348" t="s">
        <v>2424</v>
      </c>
      <c r="E1348" t="s">
        <v>2425</v>
      </c>
      <c r="F1348" t="s">
        <v>12</v>
      </c>
      <c r="G1348">
        <v>15000000</v>
      </c>
      <c r="H1348">
        <v>1982</v>
      </c>
      <c r="I1348">
        <v>8.1999999999999993</v>
      </c>
    </row>
    <row r="1349" spans="1:9" x14ac:dyDescent="0.25">
      <c r="A1349" t="s">
        <v>478</v>
      </c>
      <c r="B1349">
        <v>127</v>
      </c>
      <c r="C1349">
        <v>41997790</v>
      </c>
      <c r="D1349" t="s">
        <v>978</v>
      </c>
      <c r="E1349" t="s">
        <v>2426</v>
      </c>
      <c r="F1349" t="s">
        <v>12</v>
      </c>
      <c r="G1349">
        <v>38000000</v>
      </c>
      <c r="H1349">
        <v>2013</v>
      </c>
      <c r="I1349">
        <v>6.4</v>
      </c>
    </row>
    <row r="1350" spans="1:9" x14ac:dyDescent="0.25">
      <c r="A1350" t="s">
        <v>2427</v>
      </c>
      <c r="B1350">
        <v>118</v>
      </c>
      <c r="C1350">
        <v>6482195</v>
      </c>
      <c r="D1350" t="s">
        <v>773</v>
      </c>
      <c r="E1350" t="s">
        <v>2428</v>
      </c>
      <c r="F1350" t="s">
        <v>12</v>
      </c>
      <c r="G1350">
        <v>37000000</v>
      </c>
      <c r="H1350">
        <v>1997</v>
      </c>
      <c r="I1350">
        <v>6.4</v>
      </c>
    </row>
    <row r="1351" spans="1:9" x14ac:dyDescent="0.25">
      <c r="A1351" t="s">
        <v>2429</v>
      </c>
      <c r="B1351">
        <v>110</v>
      </c>
      <c r="C1351">
        <v>623374</v>
      </c>
      <c r="D1351" t="s">
        <v>2430</v>
      </c>
      <c r="E1351" t="s">
        <v>2431</v>
      </c>
      <c r="F1351" t="s">
        <v>12</v>
      </c>
      <c r="G1351">
        <v>38000000</v>
      </c>
      <c r="H1351">
        <v>2001</v>
      </c>
      <c r="I1351">
        <v>5.2</v>
      </c>
    </row>
    <row r="1352" spans="1:9" x14ac:dyDescent="0.25">
      <c r="A1352" t="s">
        <v>1078</v>
      </c>
      <c r="B1352">
        <v>90</v>
      </c>
      <c r="C1352">
        <v>7871693</v>
      </c>
      <c r="D1352" t="s">
        <v>2432</v>
      </c>
      <c r="E1352" t="s">
        <v>2433</v>
      </c>
      <c r="F1352" t="s">
        <v>12</v>
      </c>
      <c r="G1352">
        <v>55000000</v>
      </c>
      <c r="H1352">
        <v>2008</v>
      </c>
      <c r="I1352">
        <v>6.5</v>
      </c>
    </row>
    <row r="1353" spans="1:9" x14ac:dyDescent="0.25">
      <c r="A1353" t="s">
        <v>2434</v>
      </c>
      <c r="B1353">
        <v>144</v>
      </c>
      <c r="C1353">
        <v>16377274</v>
      </c>
      <c r="D1353" t="s">
        <v>1184</v>
      </c>
      <c r="E1353" t="s">
        <v>2435</v>
      </c>
      <c r="F1353" t="s">
        <v>12</v>
      </c>
      <c r="G1353">
        <v>32000000</v>
      </c>
      <c r="H1353">
        <v>2012</v>
      </c>
      <c r="I1353">
        <v>7.1</v>
      </c>
    </row>
    <row r="1354" spans="1:9" x14ac:dyDescent="0.25">
      <c r="A1354" t="s">
        <v>2436</v>
      </c>
      <c r="B1354">
        <v>97</v>
      </c>
      <c r="D1354" t="s">
        <v>2437</v>
      </c>
      <c r="E1354" t="s">
        <v>2438</v>
      </c>
      <c r="F1354" t="s">
        <v>12</v>
      </c>
      <c r="G1354">
        <v>38000000</v>
      </c>
      <c r="H1354">
        <v>2007</v>
      </c>
      <c r="I1354">
        <v>4.8</v>
      </c>
    </row>
    <row r="1355" spans="1:9" x14ac:dyDescent="0.25">
      <c r="A1355" t="s">
        <v>1787</v>
      </c>
      <c r="B1355">
        <v>130</v>
      </c>
      <c r="C1355">
        <v>9589875</v>
      </c>
      <c r="D1355" t="s">
        <v>562</v>
      </c>
      <c r="E1355" t="s">
        <v>2439</v>
      </c>
      <c r="F1355" t="s">
        <v>12</v>
      </c>
      <c r="G1355">
        <v>40000000</v>
      </c>
      <c r="H1355">
        <v>2008</v>
      </c>
      <c r="I1355">
        <v>7.3</v>
      </c>
    </row>
    <row r="1356" spans="1:9" x14ac:dyDescent="0.25">
      <c r="A1356" t="s">
        <v>2440</v>
      </c>
      <c r="B1356">
        <v>112</v>
      </c>
      <c r="C1356">
        <v>34912982</v>
      </c>
      <c r="D1356" t="s">
        <v>78</v>
      </c>
      <c r="E1356" t="s">
        <v>2441</v>
      </c>
      <c r="F1356" t="s">
        <v>12</v>
      </c>
      <c r="G1356">
        <v>38000000</v>
      </c>
      <c r="H1356">
        <v>2016</v>
      </c>
      <c r="I1356">
        <v>5.2</v>
      </c>
    </row>
    <row r="1357" spans="1:9" x14ac:dyDescent="0.25">
      <c r="A1357" t="s">
        <v>2442</v>
      </c>
      <c r="B1357">
        <v>133</v>
      </c>
      <c r="C1357">
        <v>109712885</v>
      </c>
      <c r="D1357" t="s">
        <v>1314</v>
      </c>
      <c r="E1357" t="s">
        <v>2443</v>
      </c>
      <c r="F1357" t="s">
        <v>12</v>
      </c>
      <c r="G1357">
        <v>35000000</v>
      </c>
      <c r="H1357">
        <v>2015</v>
      </c>
      <c r="I1357">
        <v>7.7</v>
      </c>
    </row>
    <row r="1358" spans="1:9" x14ac:dyDescent="0.25">
      <c r="A1358" t="s">
        <v>2075</v>
      </c>
      <c r="B1358">
        <v>150</v>
      </c>
      <c r="C1358">
        <v>92173235</v>
      </c>
      <c r="D1358" t="s">
        <v>740</v>
      </c>
      <c r="E1358" t="s">
        <v>2444</v>
      </c>
      <c r="F1358" t="s">
        <v>12</v>
      </c>
      <c r="G1358">
        <v>37000000</v>
      </c>
      <c r="H1358">
        <v>2010</v>
      </c>
      <c r="I1358">
        <v>7.6</v>
      </c>
    </row>
    <row r="1359" spans="1:9" x14ac:dyDescent="0.25">
      <c r="A1359" t="s">
        <v>2445</v>
      </c>
      <c r="B1359">
        <v>110</v>
      </c>
      <c r="C1359">
        <v>41102171</v>
      </c>
      <c r="D1359" t="s">
        <v>486</v>
      </c>
      <c r="E1359" t="s">
        <v>2446</v>
      </c>
      <c r="F1359" t="s">
        <v>12</v>
      </c>
      <c r="G1359">
        <v>40000000</v>
      </c>
      <c r="H1359">
        <v>2012</v>
      </c>
      <c r="I1359">
        <v>5.7</v>
      </c>
    </row>
    <row r="1360" spans="1:9" x14ac:dyDescent="0.25">
      <c r="A1360" t="s">
        <v>2447</v>
      </c>
      <c r="B1360">
        <v>96</v>
      </c>
      <c r="C1360">
        <v>60338891</v>
      </c>
      <c r="D1360" t="s">
        <v>877</v>
      </c>
      <c r="E1360" t="s">
        <v>2448</v>
      </c>
      <c r="F1360" t="s">
        <v>12</v>
      </c>
      <c r="G1360">
        <v>37000000</v>
      </c>
      <c r="H1360">
        <v>2008</v>
      </c>
      <c r="I1360">
        <v>7</v>
      </c>
    </row>
    <row r="1361" spans="1:9" x14ac:dyDescent="0.25">
      <c r="A1361" t="s">
        <v>2449</v>
      </c>
      <c r="B1361">
        <v>96</v>
      </c>
      <c r="C1361">
        <v>48006503</v>
      </c>
      <c r="D1361" t="s">
        <v>264</v>
      </c>
      <c r="E1361" t="s">
        <v>2450</v>
      </c>
      <c r="F1361" t="s">
        <v>12</v>
      </c>
      <c r="G1361">
        <v>37000000</v>
      </c>
      <c r="H1361">
        <v>2008</v>
      </c>
      <c r="I1361">
        <v>6</v>
      </c>
    </row>
    <row r="1362" spans="1:9" x14ac:dyDescent="0.25">
      <c r="A1362" t="s">
        <v>284</v>
      </c>
      <c r="B1362">
        <v>123</v>
      </c>
      <c r="C1362">
        <v>26903709</v>
      </c>
      <c r="D1362" t="s">
        <v>2451</v>
      </c>
      <c r="E1362" t="s">
        <v>2452</v>
      </c>
      <c r="F1362" t="s">
        <v>12</v>
      </c>
      <c r="G1362">
        <v>38000000</v>
      </c>
      <c r="H1362">
        <v>2013</v>
      </c>
      <c r="I1362">
        <v>8.1</v>
      </c>
    </row>
    <row r="1363" spans="1:9" x14ac:dyDescent="0.25">
      <c r="A1363" t="s">
        <v>2434</v>
      </c>
      <c r="B1363">
        <v>188</v>
      </c>
      <c r="C1363">
        <v>22450975</v>
      </c>
      <c r="D1363" t="s">
        <v>1184</v>
      </c>
      <c r="E1363" t="s">
        <v>2453</v>
      </c>
      <c r="F1363" t="s">
        <v>12</v>
      </c>
      <c r="G1363">
        <v>37000000</v>
      </c>
      <c r="H1363">
        <v>1999</v>
      </c>
      <c r="I1363">
        <v>8</v>
      </c>
    </row>
    <row r="1364" spans="1:9" x14ac:dyDescent="0.25">
      <c r="A1364" t="s">
        <v>2454</v>
      </c>
      <c r="B1364">
        <v>107</v>
      </c>
      <c r="C1364">
        <v>44867349</v>
      </c>
      <c r="D1364" t="s">
        <v>602</v>
      </c>
      <c r="E1364" t="s">
        <v>2455</v>
      </c>
      <c r="F1364" t="s">
        <v>12</v>
      </c>
      <c r="G1364">
        <v>37000000</v>
      </c>
      <c r="H1364">
        <v>2010</v>
      </c>
      <c r="I1364">
        <v>5.6</v>
      </c>
    </row>
    <row r="1365" spans="1:9" x14ac:dyDescent="0.25">
      <c r="A1365" t="s">
        <v>2456</v>
      </c>
      <c r="B1365">
        <v>110</v>
      </c>
      <c r="C1365">
        <v>46813366</v>
      </c>
      <c r="D1365" t="s">
        <v>580</v>
      </c>
      <c r="E1365" t="s">
        <v>2457</v>
      </c>
      <c r="F1365" t="s">
        <v>12</v>
      </c>
      <c r="G1365">
        <v>38000000</v>
      </c>
      <c r="H1365">
        <v>2016</v>
      </c>
      <c r="I1365">
        <v>6.1</v>
      </c>
    </row>
    <row r="1366" spans="1:9" x14ac:dyDescent="0.25">
      <c r="A1366" t="s">
        <v>2458</v>
      </c>
      <c r="B1366">
        <v>113</v>
      </c>
      <c r="C1366">
        <v>72279690</v>
      </c>
      <c r="D1366" t="s">
        <v>2459</v>
      </c>
      <c r="E1366" t="s">
        <v>2460</v>
      </c>
      <c r="F1366" t="s">
        <v>12</v>
      </c>
      <c r="G1366">
        <v>37000000</v>
      </c>
      <c r="H1366">
        <v>2011</v>
      </c>
      <c r="I1366">
        <v>6.9</v>
      </c>
    </row>
    <row r="1367" spans="1:9" x14ac:dyDescent="0.25">
      <c r="A1367" t="s">
        <v>2125</v>
      </c>
      <c r="B1367">
        <v>122</v>
      </c>
      <c r="C1367">
        <v>191449475</v>
      </c>
      <c r="D1367" t="s">
        <v>230</v>
      </c>
      <c r="E1367" t="s">
        <v>2461</v>
      </c>
      <c r="F1367" t="s">
        <v>12</v>
      </c>
      <c r="G1367">
        <v>37000000</v>
      </c>
      <c r="H1367">
        <v>2008</v>
      </c>
      <c r="I1367">
        <v>5.2</v>
      </c>
    </row>
    <row r="1368" spans="1:9" x14ac:dyDescent="0.25">
      <c r="A1368" t="s">
        <v>2207</v>
      </c>
      <c r="B1368">
        <v>116</v>
      </c>
      <c r="C1368">
        <v>71026631</v>
      </c>
      <c r="D1368" t="s">
        <v>740</v>
      </c>
      <c r="E1368" t="s">
        <v>2462</v>
      </c>
      <c r="F1368" t="s">
        <v>12</v>
      </c>
      <c r="G1368">
        <v>36000000</v>
      </c>
      <c r="H1368">
        <v>2002</v>
      </c>
      <c r="I1368">
        <v>7</v>
      </c>
    </row>
    <row r="1369" spans="1:9" x14ac:dyDescent="0.25">
      <c r="A1369" t="s">
        <v>921</v>
      </c>
      <c r="B1369">
        <v>93</v>
      </c>
      <c r="C1369">
        <v>68208190</v>
      </c>
      <c r="D1369" t="s">
        <v>137</v>
      </c>
      <c r="E1369" t="s">
        <v>2463</v>
      </c>
      <c r="F1369" t="s">
        <v>12</v>
      </c>
      <c r="G1369">
        <v>65000000</v>
      </c>
      <c r="H1369">
        <v>1999</v>
      </c>
      <c r="I1369">
        <v>6.3</v>
      </c>
    </row>
    <row r="1370" spans="1:9" x14ac:dyDescent="0.25">
      <c r="A1370" t="s">
        <v>1747</v>
      </c>
      <c r="B1370">
        <v>118</v>
      </c>
      <c r="C1370">
        <v>150368971</v>
      </c>
      <c r="D1370" t="s">
        <v>340</v>
      </c>
      <c r="E1370" t="s">
        <v>2464</v>
      </c>
      <c r="F1370" t="s">
        <v>12</v>
      </c>
      <c r="G1370">
        <v>37000000</v>
      </c>
      <c r="H1370">
        <v>2013</v>
      </c>
      <c r="I1370">
        <v>7</v>
      </c>
    </row>
    <row r="1371" spans="1:9" x14ac:dyDescent="0.25">
      <c r="A1371" t="s">
        <v>2465</v>
      </c>
      <c r="B1371">
        <v>115</v>
      </c>
      <c r="D1371" t="s">
        <v>26</v>
      </c>
      <c r="E1371" t="s">
        <v>2466</v>
      </c>
      <c r="F1371" t="s">
        <v>1949</v>
      </c>
      <c r="G1371">
        <v>29500000</v>
      </c>
      <c r="H1371">
        <v>2009</v>
      </c>
      <c r="I1371">
        <v>5.3</v>
      </c>
    </row>
    <row r="1372" spans="1:9" x14ac:dyDescent="0.25">
      <c r="A1372" t="s">
        <v>215</v>
      </c>
      <c r="B1372">
        <v>93</v>
      </c>
      <c r="C1372">
        <v>50129186</v>
      </c>
      <c r="D1372" t="s">
        <v>380</v>
      </c>
      <c r="E1372" t="s">
        <v>2467</v>
      </c>
      <c r="F1372" t="s">
        <v>12</v>
      </c>
      <c r="G1372">
        <v>36000000</v>
      </c>
      <c r="H1372">
        <v>1997</v>
      </c>
      <c r="I1372">
        <v>6.9</v>
      </c>
    </row>
    <row r="1373" spans="1:9" x14ac:dyDescent="0.25">
      <c r="A1373" t="s">
        <v>2468</v>
      </c>
      <c r="B1373">
        <v>121</v>
      </c>
      <c r="C1373">
        <v>55500000</v>
      </c>
      <c r="D1373" t="s">
        <v>17</v>
      </c>
      <c r="E1373" t="s">
        <v>2469</v>
      </c>
      <c r="F1373" t="s">
        <v>12</v>
      </c>
      <c r="G1373">
        <v>36000000</v>
      </c>
      <c r="H1373">
        <v>1983</v>
      </c>
      <c r="I1373">
        <v>6.2</v>
      </c>
    </row>
    <row r="1374" spans="1:9" x14ac:dyDescent="0.25">
      <c r="A1374" t="s">
        <v>2470</v>
      </c>
      <c r="B1374">
        <v>101</v>
      </c>
      <c r="C1374">
        <v>50213619</v>
      </c>
      <c r="D1374" t="s">
        <v>1893</v>
      </c>
      <c r="E1374" t="s">
        <v>2471</v>
      </c>
      <c r="F1374" t="s">
        <v>12</v>
      </c>
      <c r="G1374">
        <v>36000000</v>
      </c>
      <c r="H1374">
        <v>2010</v>
      </c>
      <c r="I1374">
        <v>6.4</v>
      </c>
    </row>
    <row r="1375" spans="1:9" x14ac:dyDescent="0.25">
      <c r="A1375" t="s">
        <v>2458</v>
      </c>
      <c r="B1375">
        <v>107</v>
      </c>
      <c r="C1375">
        <v>42019483</v>
      </c>
      <c r="D1375" t="s">
        <v>2459</v>
      </c>
      <c r="E1375" t="s">
        <v>2472</v>
      </c>
      <c r="F1375" t="s">
        <v>12</v>
      </c>
      <c r="G1375">
        <v>36000000</v>
      </c>
      <c r="H1375">
        <v>2014</v>
      </c>
      <c r="I1375">
        <v>6.4</v>
      </c>
    </row>
    <row r="1376" spans="1:9" x14ac:dyDescent="0.25">
      <c r="A1376" t="s">
        <v>1626</v>
      </c>
      <c r="B1376">
        <v>124</v>
      </c>
      <c r="C1376">
        <v>23360779</v>
      </c>
      <c r="D1376" t="s">
        <v>2473</v>
      </c>
      <c r="E1376" t="s">
        <v>2474</v>
      </c>
      <c r="F1376" t="s">
        <v>12</v>
      </c>
      <c r="G1376">
        <v>34000000</v>
      </c>
      <c r="H1376">
        <v>2000</v>
      </c>
      <c r="I1376">
        <v>5.7</v>
      </c>
    </row>
    <row r="1377" spans="1:9" x14ac:dyDescent="0.25">
      <c r="A1377" t="s">
        <v>1067</v>
      </c>
      <c r="B1377">
        <v>109</v>
      </c>
      <c r="C1377">
        <v>26183197</v>
      </c>
      <c r="D1377" t="s">
        <v>149</v>
      </c>
      <c r="E1377" t="s">
        <v>2475</v>
      </c>
      <c r="F1377" t="s">
        <v>12</v>
      </c>
      <c r="G1377">
        <v>36000000</v>
      </c>
      <c r="H1377">
        <v>2003</v>
      </c>
      <c r="I1377">
        <v>6.1</v>
      </c>
    </row>
    <row r="1378" spans="1:9" x14ac:dyDescent="0.25">
      <c r="A1378" t="s">
        <v>1162</v>
      </c>
      <c r="B1378">
        <v>105</v>
      </c>
      <c r="C1378">
        <v>20991497</v>
      </c>
      <c r="D1378" t="s">
        <v>486</v>
      </c>
      <c r="E1378" t="s">
        <v>2476</v>
      </c>
      <c r="F1378" t="s">
        <v>12</v>
      </c>
      <c r="G1378">
        <v>37000000</v>
      </c>
      <c r="H1378">
        <v>2015</v>
      </c>
      <c r="I1378">
        <v>5.4</v>
      </c>
    </row>
    <row r="1379" spans="1:9" x14ac:dyDescent="0.25">
      <c r="A1379" t="s">
        <v>1347</v>
      </c>
      <c r="B1379">
        <v>130</v>
      </c>
      <c r="C1379">
        <v>13052741</v>
      </c>
      <c r="D1379" t="s">
        <v>2246</v>
      </c>
      <c r="E1379" t="s">
        <v>2477</v>
      </c>
      <c r="F1379" t="s">
        <v>12</v>
      </c>
      <c r="G1379">
        <v>36000000</v>
      </c>
      <c r="H1379">
        <v>1996</v>
      </c>
      <c r="I1379">
        <v>6.7</v>
      </c>
    </row>
    <row r="1380" spans="1:9" x14ac:dyDescent="0.25">
      <c r="A1380" t="s">
        <v>2478</v>
      </c>
      <c r="B1380">
        <v>127</v>
      </c>
      <c r="C1380">
        <v>14378353</v>
      </c>
      <c r="D1380" t="s">
        <v>1139</v>
      </c>
      <c r="E1380" t="s">
        <v>2479</v>
      </c>
      <c r="F1380" t="s">
        <v>12</v>
      </c>
      <c r="G1380">
        <v>36000000</v>
      </c>
      <c r="H1380">
        <v>1999</v>
      </c>
      <c r="I1380">
        <v>6.8</v>
      </c>
    </row>
    <row r="1381" spans="1:9" x14ac:dyDescent="0.25">
      <c r="A1381" t="s">
        <v>1225</v>
      </c>
      <c r="B1381">
        <v>114</v>
      </c>
      <c r="C1381">
        <v>33037754</v>
      </c>
      <c r="D1381" t="s">
        <v>2120</v>
      </c>
      <c r="E1381" t="s">
        <v>2480</v>
      </c>
      <c r="F1381" t="s">
        <v>12</v>
      </c>
      <c r="G1381">
        <v>37000000</v>
      </c>
      <c r="H1381">
        <v>2011</v>
      </c>
      <c r="I1381">
        <v>6</v>
      </c>
    </row>
    <row r="1382" spans="1:9" x14ac:dyDescent="0.25">
      <c r="A1382" t="s">
        <v>1847</v>
      </c>
      <c r="B1382">
        <v>106</v>
      </c>
      <c r="C1382">
        <v>12339633</v>
      </c>
      <c r="D1382" t="s">
        <v>932</v>
      </c>
      <c r="E1382" t="s">
        <v>2481</v>
      </c>
      <c r="F1382" t="s">
        <v>12</v>
      </c>
      <c r="G1382">
        <v>36000000</v>
      </c>
      <c r="H1382">
        <v>1997</v>
      </c>
      <c r="I1382">
        <v>7.8</v>
      </c>
    </row>
    <row r="1383" spans="1:9" x14ac:dyDescent="0.25">
      <c r="A1383" t="s">
        <v>1835</v>
      </c>
      <c r="B1383">
        <v>95</v>
      </c>
      <c r="C1383">
        <v>2954405</v>
      </c>
      <c r="D1383" t="s">
        <v>2482</v>
      </c>
      <c r="E1383" t="s">
        <v>2483</v>
      </c>
      <c r="F1383" t="s">
        <v>12</v>
      </c>
      <c r="G1383">
        <v>36000000</v>
      </c>
      <c r="H1383">
        <v>2000</v>
      </c>
      <c r="I1383">
        <v>5.3</v>
      </c>
    </row>
    <row r="1384" spans="1:9" x14ac:dyDescent="0.25">
      <c r="A1384" t="s">
        <v>499</v>
      </c>
      <c r="B1384">
        <v>81</v>
      </c>
      <c r="C1384">
        <v>30105968</v>
      </c>
      <c r="D1384" t="s">
        <v>208</v>
      </c>
      <c r="E1384" t="s">
        <v>2484</v>
      </c>
      <c r="F1384" t="s">
        <v>12</v>
      </c>
      <c r="G1384">
        <v>37000000</v>
      </c>
      <c r="H1384">
        <v>2008</v>
      </c>
      <c r="I1384">
        <v>4.5</v>
      </c>
    </row>
    <row r="1385" spans="1:9" x14ac:dyDescent="0.25">
      <c r="A1385" t="s">
        <v>2485</v>
      </c>
      <c r="B1385">
        <v>95</v>
      </c>
      <c r="C1385">
        <v>37788228</v>
      </c>
      <c r="D1385" t="s">
        <v>575</v>
      </c>
      <c r="E1385" t="s">
        <v>2486</v>
      </c>
      <c r="F1385" t="s">
        <v>12</v>
      </c>
      <c r="G1385">
        <v>35200000</v>
      </c>
      <c r="H1385">
        <v>2003</v>
      </c>
      <c r="I1385">
        <v>5.4</v>
      </c>
    </row>
    <row r="1386" spans="1:9" x14ac:dyDescent="0.25">
      <c r="A1386" t="s">
        <v>883</v>
      </c>
      <c r="B1386">
        <v>108</v>
      </c>
      <c r="C1386">
        <v>277313371</v>
      </c>
      <c r="D1386" t="s">
        <v>575</v>
      </c>
      <c r="E1386" t="s">
        <v>2487</v>
      </c>
      <c r="F1386" t="s">
        <v>12</v>
      </c>
      <c r="G1386">
        <v>35000000</v>
      </c>
      <c r="H1386">
        <v>2009</v>
      </c>
      <c r="I1386">
        <v>7.8</v>
      </c>
    </row>
    <row r="1387" spans="1:9" x14ac:dyDescent="0.25">
      <c r="A1387" t="s">
        <v>2488</v>
      </c>
      <c r="B1387">
        <v>105</v>
      </c>
      <c r="C1387">
        <v>2126511</v>
      </c>
      <c r="D1387" t="s">
        <v>2489</v>
      </c>
      <c r="E1387" t="s">
        <v>2490</v>
      </c>
      <c r="F1387" t="s">
        <v>2491</v>
      </c>
      <c r="G1387">
        <v>36000000</v>
      </c>
      <c r="H1387">
        <v>2015</v>
      </c>
      <c r="I1387">
        <v>7.2</v>
      </c>
    </row>
    <row r="1388" spans="1:9" x14ac:dyDescent="0.25">
      <c r="A1388" t="s">
        <v>686</v>
      </c>
      <c r="B1388">
        <v>95</v>
      </c>
      <c r="C1388">
        <v>205399422</v>
      </c>
      <c r="D1388" t="s">
        <v>470</v>
      </c>
      <c r="E1388" t="s">
        <v>2492</v>
      </c>
      <c r="F1388" t="s">
        <v>12</v>
      </c>
      <c r="G1388">
        <v>33000000</v>
      </c>
      <c r="H1388">
        <v>1999</v>
      </c>
      <c r="I1388">
        <v>6.6</v>
      </c>
    </row>
    <row r="1389" spans="1:9" x14ac:dyDescent="0.25">
      <c r="A1389" t="s">
        <v>87</v>
      </c>
      <c r="B1389">
        <v>126</v>
      </c>
      <c r="C1389">
        <v>251188924</v>
      </c>
      <c r="D1389" t="s">
        <v>44</v>
      </c>
      <c r="E1389" t="s">
        <v>2493</v>
      </c>
      <c r="F1389" t="s">
        <v>12</v>
      </c>
      <c r="G1389">
        <v>35000000</v>
      </c>
      <c r="H1389">
        <v>1989</v>
      </c>
      <c r="I1389">
        <v>7.6</v>
      </c>
    </row>
    <row r="1390" spans="1:9" x14ac:dyDescent="0.25">
      <c r="A1390" t="s">
        <v>193</v>
      </c>
      <c r="B1390">
        <v>102</v>
      </c>
      <c r="C1390">
        <v>1068392</v>
      </c>
      <c r="D1390" t="s">
        <v>2494</v>
      </c>
      <c r="E1390" t="s">
        <v>2495</v>
      </c>
      <c r="F1390" t="s">
        <v>12</v>
      </c>
      <c r="G1390">
        <v>36000000</v>
      </c>
      <c r="H1390">
        <v>2011</v>
      </c>
      <c r="I1390">
        <v>5.9</v>
      </c>
    </row>
    <row r="1391" spans="1:9" x14ac:dyDescent="0.25">
      <c r="A1391" t="s">
        <v>356</v>
      </c>
      <c r="B1391">
        <v>121</v>
      </c>
      <c r="C1391">
        <v>144731527</v>
      </c>
      <c r="D1391" t="s">
        <v>112</v>
      </c>
      <c r="E1391" t="s">
        <v>2496</v>
      </c>
      <c r="F1391" t="s">
        <v>12</v>
      </c>
      <c r="G1391">
        <v>35000000</v>
      </c>
      <c r="H1391">
        <v>1992</v>
      </c>
      <c r="I1391">
        <v>6.7</v>
      </c>
    </row>
    <row r="1392" spans="1:9" x14ac:dyDescent="0.25">
      <c r="A1392" t="s">
        <v>716</v>
      </c>
      <c r="B1392">
        <v>129</v>
      </c>
      <c r="C1392">
        <v>255950375</v>
      </c>
      <c r="D1392" t="s">
        <v>562</v>
      </c>
      <c r="E1392" t="s">
        <v>2497</v>
      </c>
      <c r="F1392" t="s">
        <v>12</v>
      </c>
      <c r="G1392">
        <v>29000000</v>
      </c>
      <c r="H1392">
        <v>2009</v>
      </c>
      <c r="I1392">
        <v>7.7</v>
      </c>
    </row>
    <row r="1393" spans="1:9" x14ac:dyDescent="0.25">
      <c r="B1393">
        <v>43</v>
      </c>
      <c r="D1393" t="s">
        <v>602</v>
      </c>
      <c r="E1393" t="s">
        <v>2498</v>
      </c>
      <c r="F1393" t="s">
        <v>12</v>
      </c>
      <c r="I1393">
        <v>5.8</v>
      </c>
    </row>
    <row r="1394" spans="1:9" x14ac:dyDescent="0.25">
      <c r="A1394" t="s">
        <v>1692</v>
      </c>
      <c r="B1394">
        <v>88</v>
      </c>
      <c r="C1394">
        <v>112692062</v>
      </c>
      <c r="D1394" t="s">
        <v>1050</v>
      </c>
      <c r="E1394" t="s">
        <v>2499</v>
      </c>
      <c r="F1394" t="s">
        <v>12</v>
      </c>
      <c r="G1394">
        <v>35000000</v>
      </c>
      <c r="H1394">
        <v>2001</v>
      </c>
      <c r="I1394">
        <v>5.4</v>
      </c>
    </row>
    <row r="1395" spans="1:9" x14ac:dyDescent="0.25">
      <c r="A1395" t="s">
        <v>902</v>
      </c>
      <c r="B1395">
        <v>106</v>
      </c>
      <c r="C1395">
        <v>117528646</v>
      </c>
      <c r="D1395" t="s">
        <v>340</v>
      </c>
      <c r="E1395" t="s">
        <v>2500</v>
      </c>
      <c r="F1395" t="s">
        <v>12</v>
      </c>
      <c r="G1395">
        <v>35000000</v>
      </c>
      <c r="H1395">
        <v>2011</v>
      </c>
      <c r="I1395">
        <v>6.9</v>
      </c>
    </row>
    <row r="1396" spans="1:9" x14ac:dyDescent="0.25">
      <c r="A1396" t="s">
        <v>2447</v>
      </c>
      <c r="B1396">
        <v>110</v>
      </c>
      <c r="C1396">
        <v>171031347</v>
      </c>
      <c r="D1396" t="s">
        <v>2089</v>
      </c>
      <c r="E1396" t="s">
        <v>2501</v>
      </c>
      <c r="F1396" t="s">
        <v>12</v>
      </c>
      <c r="G1396">
        <v>38000000</v>
      </c>
      <c r="H1396">
        <v>2010</v>
      </c>
      <c r="I1396">
        <v>7.7</v>
      </c>
    </row>
    <row r="1397" spans="1:9" x14ac:dyDescent="0.25">
      <c r="A1397" t="s">
        <v>1363</v>
      </c>
      <c r="B1397">
        <v>109</v>
      </c>
      <c r="C1397">
        <v>124732962</v>
      </c>
      <c r="D1397" t="s">
        <v>486</v>
      </c>
      <c r="E1397" t="s">
        <v>2502</v>
      </c>
      <c r="F1397" t="s">
        <v>12</v>
      </c>
      <c r="G1397">
        <v>35000000</v>
      </c>
      <c r="H1397">
        <v>2006</v>
      </c>
      <c r="I1397">
        <v>6.8</v>
      </c>
    </row>
    <row r="1398" spans="1:9" x14ac:dyDescent="0.25">
      <c r="A1398" t="s">
        <v>2503</v>
      </c>
      <c r="B1398">
        <v>143</v>
      </c>
      <c r="C1398">
        <v>82300000</v>
      </c>
      <c r="D1398" t="s">
        <v>472</v>
      </c>
      <c r="E1398" t="s">
        <v>2504</v>
      </c>
      <c r="F1398" t="s">
        <v>12</v>
      </c>
      <c r="G1398">
        <v>35000000</v>
      </c>
      <c r="H1398">
        <v>1979</v>
      </c>
      <c r="I1398">
        <v>6.4</v>
      </c>
    </row>
    <row r="1399" spans="1:9" x14ac:dyDescent="0.25">
      <c r="A1399" t="s">
        <v>902</v>
      </c>
      <c r="B1399">
        <v>120</v>
      </c>
      <c r="C1399">
        <v>134455175</v>
      </c>
      <c r="D1399" t="s">
        <v>340</v>
      </c>
      <c r="E1399" t="s">
        <v>2505</v>
      </c>
      <c r="F1399" t="s">
        <v>12</v>
      </c>
      <c r="G1399">
        <v>35000000</v>
      </c>
      <c r="H1399">
        <v>2013</v>
      </c>
      <c r="I1399">
        <v>5.7</v>
      </c>
    </row>
    <row r="1400" spans="1:9" x14ac:dyDescent="0.25">
      <c r="A1400" t="s">
        <v>159</v>
      </c>
      <c r="B1400">
        <v>128</v>
      </c>
      <c r="C1400">
        <v>79100000</v>
      </c>
      <c r="D1400" t="s">
        <v>525</v>
      </c>
      <c r="E1400" t="s">
        <v>2506</v>
      </c>
      <c r="F1400" t="s">
        <v>12</v>
      </c>
      <c r="G1400">
        <v>35000000</v>
      </c>
      <c r="H1400">
        <v>1991</v>
      </c>
      <c r="I1400">
        <v>7.3</v>
      </c>
    </row>
    <row r="1401" spans="1:9" x14ac:dyDescent="0.25">
      <c r="A1401" t="s">
        <v>1073</v>
      </c>
      <c r="B1401">
        <v>123</v>
      </c>
      <c r="C1401">
        <v>81159365</v>
      </c>
      <c r="D1401" t="s">
        <v>740</v>
      </c>
      <c r="E1401" t="s">
        <v>2507</v>
      </c>
      <c r="F1401" t="s">
        <v>12</v>
      </c>
      <c r="G1401">
        <v>35000000</v>
      </c>
      <c r="H1401">
        <v>2008</v>
      </c>
      <c r="I1401">
        <v>6.8</v>
      </c>
    </row>
    <row r="1402" spans="1:9" x14ac:dyDescent="0.25">
      <c r="A1402" t="s">
        <v>1119</v>
      </c>
      <c r="B1402">
        <v>129</v>
      </c>
      <c r="C1402">
        <v>110008260</v>
      </c>
      <c r="D1402" t="s">
        <v>580</v>
      </c>
      <c r="E1402" t="s">
        <v>2508</v>
      </c>
      <c r="F1402" t="s">
        <v>12</v>
      </c>
      <c r="G1402">
        <v>35000000</v>
      </c>
      <c r="H1402">
        <v>2015</v>
      </c>
      <c r="I1402">
        <v>6.3</v>
      </c>
    </row>
    <row r="1403" spans="1:9" x14ac:dyDescent="0.25">
      <c r="A1403" t="s">
        <v>2509</v>
      </c>
      <c r="B1403">
        <v>105</v>
      </c>
      <c r="C1403">
        <v>67962333</v>
      </c>
      <c r="D1403" t="s">
        <v>580</v>
      </c>
      <c r="E1403" t="s">
        <v>2510</v>
      </c>
      <c r="F1403" t="s">
        <v>12</v>
      </c>
      <c r="G1403">
        <v>35000000</v>
      </c>
      <c r="H1403">
        <v>2005</v>
      </c>
      <c r="I1403">
        <v>5.9</v>
      </c>
    </row>
    <row r="1404" spans="1:9" x14ac:dyDescent="0.25">
      <c r="A1404" t="s">
        <v>916</v>
      </c>
      <c r="B1404">
        <v>162</v>
      </c>
      <c r="C1404">
        <v>78651430</v>
      </c>
      <c r="D1404" t="s">
        <v>1935</v>
      </c>
      <c r="E1404" t="s">
        <v>2511</v>
      </c>
      <c r="F1404" t="s">
        <v>12</v>
      </c>
      <c r="G1404">
        <v>27000000</v>
      </c>
      <c r="H1404">
        <v>1996</v>
      </c>
      <c r="I1404">
        <v>7.4</v>
      </c>
    </row>
    <row r="1405" spans="1:9" x14ac:dyDescent="0.25">
      <c r="A1405" t="s">
        <v>1697</v>
      </c>
      <c r="B1405">
        <v>138</v>
      </c>
      <c r="C1405">
        <v>64604977</v>
      </c>
      <c r="D1405" t="s">
        <v>747</v>
      </c>
      <c r="E1405" t="s">
        <v>2512</v>
      </c>
      <c r="F1405" t="s">
        <v>12</v>
      </c>
      <c r="G1405">
        <v>35000000</v>
      </c>
      <c r="H1405">
        <v>1997</v>
      </c>
      <c r="I1405">
        <v>8.3000000000000007</v>
      </c>
    </row>
    <row r="1406" spans="1:9" x14ac:dyDescent="0.25">
      <c r="A1406" t="s">
        <v>199</v>
      </c>
      <c r="B1406">
        <v>100</v>
      </c>
      <c r="C1406">
        <v>63939454</v>
      </c>
      <c r="D1406" t="s">
        <v>2513</v>
      </c>
      <c r="E1406" t="s">
        <v>2514</v>
      </c>
      <c r="F1406" t="s">
        <v>12</v>
      </c>
      <c r="G1406">
        <v>35000000</v>
      </c>
      <c r="H1406">
        <v>2005</v>
      </c>
      <c r="I1406">
        <v>6.2</v>
      </c>
    </row>
    <row r="1407" spans="1:9" x14ac:dyDescent="0.25">
      <c r="A1407" t="s">
        <v>681</v>
      </c>
      <c r="B1407">
        <v>90</v>
      </c>
      <c r="C1407">
        <v>63826569</v>
      </c>
      <c r="D1407" t="s">
        <v>575</v>
      </c>
      <c r="E1407" t="s">
        <v>2515</v>
      </c>
      <c r="F1407" t="s">
        <v>12</v>
      </c>
      <c r="G1407">
        <v>35000000</v>
      </c>
      <c r="H1407">
        <v>1997</v>
      </c>
      <c r="I1407">
        <v>6.3</v>
      </c>
    </row>
    <row r="1408" spans="1:9" x14ac:dyDescent="0.25">
      <c r="A1408" t="s">
        <v>511</v>
      </c>
      <c r="B1408">
        <v>108</v>
      </c>
      <c r="C1408">
        <v>60054449</v>
      </c>
      <c r="D1408" t="s">
        <v>770</v>
      </c>
      <c r="E1408" t="s">
        <v>2516</v>
      </c>
      <c r="F1408" t="s">
        <v>12</v>
      </c>
      <c r="G1408">
        <v>35000000</v>
      </c>
      <c r="H1408">
        <v>1995</v>
      </c>
      <c r="I1408">
        <v>5.8</v>
      </c>
    </row>
    <row r="1409" spans="1:9" x14ac:dyDescent="0.25">
      <c r="A1409" t="s">
        <v>2178</v>
      </c>
      <c r="B1409">
        <v>101</v>
      </c>
      <c r="C1409">
        <v>26505000</v>
      </c>
      <c r="D1409" t="s">
        <v>2209</v>
      </c>
      <c r="E1409" t="s">
        <v>2517</v>
      </c>
      <c r="F1409" t="s">
        <v>12</v>
      </c>
      <c r="G1409">
        <v>1800000</v>
      </c>
      <c r="H1409">
        <v>1984</v>
      </c>
      <c r="I1409">
        <v>7.5</v>
      </c>
    </row>
    <row r="1410" spans="1:9" x14ac:dyDescent="0.25">
      <c r="A1410" t="s">
        <v>850</v>
      </c>
      <c r="B1410">
        <v>109</v>
      </c>
      <c r="C1410">
        <v>61280963</v>
      </c>
      <c r="D1410" t="s">
        <v>1500</v>
      </c>
      <c r="E1410" t="s">
        <v>2518</v>
      </c>
      <c r="F1410" t="s">
        <v>12</v>
      </c>
      <c r="G1410">
        <v>33000000</v>
      </c>
      <c r="H1410">
        <v>2000</v>
      </c>
      <c r="I1410">
        <v>6.3</v>
      </c>
    </row>
    <row r="1411" spans="1:9" x14ac:dyDescent="0.25">
      <c r="A1411" t="s">
        <v>1170</v>
      </c>
      <c r="B1411">
        <v>132</v>
      </c>
      <c r="C1411">
        <v>56876365</v>
      </c>
      <c r="D1411" t="s">
        <v>44</v>
      </c>
      <c r="E1411" t="s">
        <v>2519</v>
      </c>
      <c r="F1411" t="s">
        <v>12</v>
      </c>
      <c r="G1411">
        <v>35000000</v>
      </c>
      <c r="H1411">
        <v>1998</v>
      </c>
      <c r="I1411">
        <v>6.4</v>
      </c>
    </row>
    <row r="1412" spans="1:9" x14ac:dyDescent="0.25">
      <c r="A1412" t="s">
        <v>1170</v>
      </c>
      <c r="B1412">
        <v>123</v>
      </c>
      <c r="C1412">
        <v>59699513</v>
      </c>
      <c r="D1412" t="s">
        <v>2520</v>
      </c>
      <c r="E1412" t="s">
        <v>2521</v>
      </c>
      <c r="F1412" t="s">
        <v>12</v>
      </c>
      <c r="G1412">
        <v>35000000</v>
      </c>
      <c r="H1412">
        <v>2010</v>
      </c>
      <c r="I1412">
        <v>7.2</v>
      </c>
    </row>
    <row r="1413" spans="1:9" x14ac:dyDescent="0.25">
      <c r="A1413" t="s">
        <v>2522</v>
      </c>
      <c r="B1413">
        <v>87</v>
      </c>
      <c r="C1413">
        <v>54132596</v>
      </c>
      <c r="D1413" t="s">
        <v>293</v>
      </c>
      <c r="E1413" t="s">
        <v>2523</v>
      </c>
      <c r="F1413" t="s">
        <v>12</v>
      </c>
      <c r="G1413">
        <v>34000000</v>
      </c>
      <c r="H1413">
        <v>2007</v>
      </c>
      <c r="I1413">
        <v>6.3</v>
      </c>
    </row>
    <row r="1414" spans="1:9" x14ac:dyDescent="0.25">
      <c r="A1414" t="s">
        <v>2524</v>
      </c>
      <c r="B1414">
        <v>109</v>
      </c>
      <c r="C1414">
        <v>52277485</v>
      </c>
      <c r="D1414" t="s">
        <v>562</v>
      </c>
      <c r="E1414" t="s">
        <v>2525</v>
      </c>
      <c r="F1414" t="s">
        <v>12</v>
      </c>
      <c r="G1414">
        <v>35000000</v>
      </c>
      <c r="H1414">
        <v>2003</v>
      </c>
      <c r="I1414">
        <v>6.9</v>
      </c>
    </row>
    <row r="1415" spans="1:9" x14ac:dyDescent="0.25">
      <c r="A1415" t="s">
        <v>1296</v>
      </c>
      <c r="B1415">
        <v>109</v>
      </c>
      <c r="C1415">
        <v>55802754</v>
      </c>
      <c r="D1415" t="s">
        <v>580</v>
      </c>
      <c r="E1415" t="s">
        <v>2526</v>
      </c>
      <c r="F1415" t="s">
        <v>12</v>
      </c>
      <c r="G1415">
        <v>35000000</v>
      </c>
      <c r="H1415">
        <v>2011</v>
      </c>
      <c r="I1415">
        <v>6.6</v>
      </c>
    </row>
    <row r="1416" spans="1:9" x14ac:dyDescent="0.25">
      <c r="A1416" t="s">
        <v>2213</v>
      </c>
      <c r="B1416">
        <v>92</v>
      </c>
      <c r="C1416">
        <v>55291815</v>
      </c>
      <c r="D1416" t="s">
        <v>575</v>
      </c>
      <c r="E1416" t="s">
        <v>2527</v>
      </c>
      <c r="F1416" t="s">
        <v>12</v>
      </c>
      <c r="G1416">
        <v>35000000</v>
      </c>
      <c r="H1416">
        <v>2016</v>
      </c>
      <c r="I1416">
        <v>6</v>
      </c>
    </row>
    <row r="1417" spans="1:9" x14ac:dyDescent="0.25">
      <c r="A1417" t="s">
        <v>716</v>
      </c>
      <c r="B1417">
        <v>125</v>
      </c>
      <c r="C1417">
        <v>83299761</v>
      </c>
      <c r="D1417" t="s">
        <v>2528</v>
      </c>
      <c r="E1417" t="s">
        <v>2529</v>
      </c>
      <c r="F1417" t="s">
        <v>12</v>
      </c>
      <c r="G1417">
        <v>35000000</v>
      </c>
      <c r="H1417">
        <v>2013</v>
      </c>
      <c r="I1417">
        <v>7.5</v>
      </c>
    </row>
    <row r="1418" spans="1:9" x14ac:dyDescent="0.25">
      <c r="A1418" t="s">
        <v>1753</v>
      </c>
      <c r="B1418">
        <v>202</v>
      </c>
      <c r="C1418">
        <v>48169908</v>
      </c>
      <c r="D1418" t="s">
        <v>2113</v>
      </c>
      <c r="E1418" t="s">
        <v>2530</v>
      </c>
      <c r="F1418" t="s">
        <v>12</v>
      </c>
      <c r="G1418">
        <v>33000000</v>
      </c>
      <c r="H1418">
        <v>1992</v>
      </c>
      <c r="I1418">
        <v>7.7</v>
      </c>
    </row>
    <row r="1419" spans="1:9" x14ac:dyDescent="0.25">
      <c r="A1419" t="s">
        <v>1119</v>
      </c>
      <c r="B1419">
        <v>134</v>
      </c>
      <c r="C1419">
        <v>67523385</v>
      </c>
      <c r="D1419" t="s">
        <v>575</v>
      </c>
      <c r="E1419" t="s">
        <v>2531</v>
      </c>
      <c r="F1419" t="s">
        <v>12</v>
      </c>
      <c r="G1419">
        <v>35000000</v>
      </c>
      <c r="H1419">
        <v>2012</v>
      </c>
      <c r="I1419">
        <v>6.2</v>
      </c>
    </row>
    <row r="1420" spans="1:9" x14ac:dyDescent="0.25">
      <c r="A1420" t="s">
        <v>756</v>
      </c>
      <c r="B1420">
        <v>88</v>
      </c>
      <c r="C1420">
        <v>49474048</v>
      </c>
      <c r="D1420" t="s">
        <v>1056</v>
      </c>
      <c r="E1420" t="s">
        <v>2532</v>
      </c>
      <c r="F1420" t="s">
        <v>12</v>
      </c>
      <c r="G1420">
        <v>35000000</v>
      </c>
      <c r="H1420">
        <v>2009</v>
      </c>
      <c r="I1420">
        <v>5.4</v>
      </c>
    </row>
    <row r="1421" spans="1:9" x14ac:dyDescent="0.25">
      <c r="A1421" t="s">
        <v>2533</v>
      </c>
      <c r="B1421">
        <v>92</v>
      </c>
      <c r="C1421">
        <v>45802315</v>
      </c>
      <c r="D1421" t="s">
        <v>90</v>
      </c>
      <c r="E1421" t="s">
        <v>2534</v>
      </c>
      <c r="F1421" t="s">
        <v>12</v>
      </c>
      <c r="G1421">
        <v>35000000</v>
      </c>
      <c r="H1421">
        <v>2009</v>
      </c>
      <c r="I1421">
        <v>6.6</v>
      </c>
    </row>
    <row r="1422" spans="1:9" x14ac:dyDescent="0.25">
      <c r="A1422" t="s">
        <v>2175</v>
      </c>
      <c r="B1422">
        <v>91</v>
      </c>
      <c r="C1422">
        <v>43792641</v>
      </c>
      <c r="D1422" t="s">
        <v>580</v>
      </c>
      <c r="E1422" t="s">
        <v>2535</v>
      </c>
      <c r="F1422" t="s">
        <v>12</v>
      </c>
      <c r="G1422">
        <v>35000000</v>
      </c>
      <c r="H1422">
        <v>2007</v>
      </c>
      <c r="I1422">
        <v>5.3</v>
      </c>
    </row>
    <row r="1423" spans="1:9" x14ac:dyDescent="0.25">
      <c r="A1423" t="s">
        <v>761</v>
      </c>
      <c r="B1423">
        <v>75</v>
      </c>
      <c r="C1423">
        <v>57651794</v>
      </c>
      <c r="D1423" t="s">
        <v>1350</v>
      </c>
      <c r="E1423" t="s">
        <v>2536</v>
      </c>
      <c r="F1423" t="s">
        <v>12</v>
      </c>
      <c r="G1423">
        <v>33000000</v>
      </c>
      <c r="H1423">
        <v>2006</v>
      </c>
      <c r="I1423">
        <v>5.6</v>
      </c>
    </row>
    <row r="1424" spans="1:9" x14ac:dyDescent="0.25">
      <c r="A1424" t="s">
        <v>2537</v>
      </c>
      <c r="B1424">
        <v>98</v>
      </c>
      <c r="C1424">
        <v>43894863</v>
      </c>
      <c r="D1424" t="s">
        <v>580</v>
      </c>
      <c r="E1424" t="s">
        <v>2538</v>
      </c>
      <c r="F1424" t="s">
        <v>12</v>
      </c>
      <c r="G1424">
        <v>30000000</v>
      </c>
      <c r="H1424">
        <v>2005</v>
      </c>
      <c r="I1424">
        <v>5.9</v>
      </c>
    </row>
    <row r="1425" spans="1:9" x14ac:dyDescent="0.25">
      <c r="A1425" t="s">
        <v>122</v>
      </c>
      <c r="B1425">
        <v>147</v>
      </c>
      <c r="C1425">
        <v>41954997</v>
      </c>
      <c r="D1425" t="s">
        <v>593</v>
      </c>
      <c r="E1425" t="s">
        <v>2539</v>
      </c>
      <c r="F1425" t="s">
        <v>12</v>
      </c>
      <c r="G1425">
        <v>35000000</v>
      </c>
      <c r="H1425">
        <v>1997</v>
      </c>
      <c r="I1425">
        <v>7.8</v>
      </c>
    </row>
    <row r="1426" spans="1:9" x14ac:dyDescent="0.25">
      <c r="A1426" t="s">
        <v>811</v>
      </c>
      <c r="B1426">
        <v>100</v>
      </c>
      <c r="C1426">
        <v>39532308</v>
      </c>
      <c r="D1426" t="s">
        <v>1445</v>
      </c>
      <c r="E1426" t="s">
        <v>2540</v>
      </c>
      <c r="F1426" t="s">
        <v>12</v>
      </c>
      <c r="G1426">
        <v>33000000</v>
      </c>
      <c r="H1426">
        <v>2002</v>
      </c>
      <c r="I1426">
        <v>6.7</v>
      </c>
    </row>
    <row r="1427" spans="1:9" x14ac:dyDescent="0.25">
      <c r="A1427" t="s">
        <v>2541</v>
      </c>
      <c r="B1427">
        <v>120</v>
      </c>
      <c r="C1427">
        <v>76600000</v>
      </c>
      <c r="D1427" t="s">
        <v>2542</v>
      </c>
      <c r="E1427" t="s">
        <v>2543</v>
      </c>
      <c r="F1427" t="s">
        <v>12</v>
      </c>
      <c r="G1427">
        <v>10700000</v>
      </c>
      <c r="H1427">
        <v>1982</v>
      </c>
      <c r="I1427">
        <v>7.4</v>
      </c>
    </row>
    <row r="1428" spans="1:9" x14ac:dyDescent="0.25">
      <c r="A1428" t="s">
        <v>2447</v>
      </c>
      <c r="B1428">
        <v>104</v>
      </c>
      <c r="C1428">
        <v>39692139</v>
      </c>
      <c r="D1428" t="s">
        <v>2063</v>
      </c>
      <c r="E1428" t="s">
        <v>2544</v>
      </c>
      <c r="F1428" t="s">
        <v>12</v>
      </c>
      <c r="G1428">
        <v>35000000</v>
      </c>
      <c r="H1428">
        <v>2004</v>
      </c>
      <c r="I1428">
        <v>6.2</v>
      </c>
    </row>
    <row r="1429" spans="1:9" x14ac:dyDescent="0.25">
      <c r="A1429" t="s">
        <v>714</v>
      </c>
      <c r="B1429">
        <v>103</v>
      </c>
      <c r="C1429">
        <v>40687294</v>
      </c>
      <c r="D1429" t="s">
        <v>380</v>
      </c>
      <c r="E1429" t="s">
        <v>2545</v>
      </c>
      <c r="F1429" t="s">
        <v>12</v>
      </c>
      <c r="G1429">
        <v>35000000</v>
      </c>
      <c r="H1429">
        <v>2008</v>
      </c>
      <c r="I1429">
        <v>5.4</v>
      </c>
    </row>
    <row r="1430" spans="1:9" x14ac:dyDescent="0.25">
      <c r="A1430" t="s">
        <v>1847</v>
      </c>
      <c r="B1430">
        <v>109</v>
      </c>
      <c r="C1430">
        <v>37553932</v>
      </c>
      <c r="D1430" t="s">
        <v>978</v>
      </c>
      <c r="E1430" t="s">
        <v>2546</v>
      </c>
      <c r="F1430" t="s">
        <v>12</v>
      </c>
      <c r="G1430">
        <v>40000000</v>
      </c>
      <c r="H1430">
        <v>2011</v>
      </c>
      <c r="I1430">
        <v>6.7</v>
      </c>
    </row>
    <row r="1431" spans="1:9" x14ac:dyDescent="0.25">
      <c r="A1431" t="s">
        <v>2547</v>
      </c>
      <c r="B1431">
        <v>104</v>
      </c>
      <c r="C1431">
        <v>37481242</v>
      </c>
      <c r="D1431" t="s">
        <v>580</v>
      </c>
      <c r="E1431" t="s">
        <v>2548</v>
      </c>
      <c r="F1431" t="s">
        <v>12</v>
      </c>
      <c r="G1431">
        <v>35000000</v>
      </c>
      <c r="H1431">
        <v>2010</v>
      </c>
      <c r="I1431">
        <v>5.3</v>
      </c>
    </row>
    <row r="1432" spans="1:9" x14ac:dyDescent="0.25">
      <c r="A1432" t="s">
        <v>2549</v>
      </c>
      <c r="B1432">
        <v>112</v>
      </c>
      <c r="C1432">
        <v>39026186</v>
      </c>
      <c r="D1432" t="s">
        <v>486</v>
      </c>
      <c r="E1432" t="s">
        <v>2550</v>
      </c>
      <c r="F1432" t="s">
        <v>12</v>
      </c>
      <c r="G1432">
        <v>35000000</v>
      </c>
      <c r="H1432">
        <v>2011</v>
      </c>
      <c r="I1432">
        <v>5.9</v>
      </c>
    </row>
    <row r="1433" spans="1:9" x14ac:dyDescent="0.25">
      <c r="B1433">
        <v>60</v>
      </c>
      <c r="D1433" t="s">
        <v>73</v>
      </c>
      <c r="E1433" t="s">
        <v>2551</v>
      </c>
      <c r="F1433" t="s">
        <v>12</v>
      </c>
      <c r="I1433">
        <v>7</v>
      </c>
    </row>
    <row r="1434" spans="1:9" x14ac:dyDescent="0.25">
      <c r="A1434" t="s">
        <v>2552</v>
      </c>
      <c r="B1434">
        <v>95</v>
      </c>
      <c r="C1434">
        <v>33422806</v>
      </c>
      <c r="D1434" t="s">
        <v>1870</v>
      </c>
      <c r="E1434" t="s">
        <v>2553</v>
      </c>
      <c r="F1434" t="s">
        <v>12</v>
      </c>
      <c r="G1434">
        <v>50000000</v>
      </c>
      <c r="H1434">
        <v>2001</v>
      </c>
      <c r="I1434">
        <v>4.8</v>
      </c>
    </row>
    <row r="1435" spans="1:9" x14ac:dyDescent="0.25">
      <c r="A1435" t="s">
        <v>2554</v>
      </c>
      <c r="B1435">
        <v>102</v>
      </c>
      <c r="D1435" t="s">
        <v>2555</v>
      </c>
      <c r="E1435" t="s">
        <v>2556</v>
      </c>
      <c r="F1435" t="s">
        <v>12</v>
      </c>
      <c r="H1435">
        <v>1976</v>
      </c>
      <c r="I1435">
        <v>7.3</v>
      </c>
    </row>
    <row r="1436" spans="1:9" x14ac:dyDescent="0.25">
      <c r="A1436" t="s">
        <v>2557</v>
      </c>
      <c r="B1436">
        <v>102</v>
      </c>
      <c r="C1436">
        <v>33423521</v>
      </c>
      <c r="D1436" t="s">
        <v>363</v>
      </c>
      <c r="E1436" t="s">
        <v>2558</v>
      </c>
      <c r="F1436" t="s">
        <v>12</v>
      </c>
      <c r="G1436">
        <v>35000000</v>
      </c>
      <c r="H1436">
        <v>1994</v>
      </c>
      <c r="I1436">
        <v>3.8</v>
      </c>
    </row>
    <row r="1437" spans="1:9" x14ac:dyDescent="0.25">
      <c r="A1437" t="s">
        <v>1323</v>
      </c>
      <c r="B1437">
        <v>150</v>
      </c>
      <c r="C1437">
        <v>32519322</v>
      </c>
      <c r="D1437" t="s">
        <v>2494</v>
      </c>
      <c r="E1437" t="s">
        <v>2559</v>
      </c>
      <c r="F1437" t="s">
        <v>12</v>
      </c>
      <c r="G1437">
        <v>35000000</v>
      </c>
      <c r="H1437">
        <v>2002</v>
      </c>
      <c r="I1437">
        <v>8.5</v>
      </c>
    </row>
    <row r="1438" spans="1:9" x14ac:dyDescent="0.25">
      <c r="A1438" t="s">
        <v>2125</v>
      </c>
      <c r="B1438">
        <v>101</v>
      </c>
      <c r="C1438">
        <v>37617947</v>
      </c>
      <c r="D1438" t="s">
        <v>2021</v>
      </c>
      <c r="E1438" t="s">
        <v>2560</v>
      </c>
      <c r="F1438" t="s">
        <v>12</v>
      </c>
      <c r="G1438">
        <v>30000000</v>
      </c>
      <c r="H1438">
        <v>2006</v>
      </c>
      <c r="I1438">
        <v>6.8</v>
      </c>
    </row>
    <row r="1439" spans="1:9" x14ac:dyDescent="0.25">
      <c r="A1439" t="s">
        <v>1773</v>
      </c>
      <c r="B1439">
        <v>108</v>
      </c>
      <c r="C1439">
        <v>32048809</v>
      </c>
      <c r="D1439" t="s">
        <v>2209</v>
      </c>
      <c r="E1439" t="s">
        <v>2561</v>
      </c>
      <c r="F1439" t="s">
        <v>12</v>
      </c>
      <c r="G1439">
        <v>30000000</v>
      </c>
      <c r="H1439">
        <v>2005</v>
      </c>
      <c r="I1439">
        <v>5.3</v>
      </c>
    </row>
    <row r="1440" spans="1:9" x14ac:dyDescent="0.25">
      <c r="A1440" t="s">
        <v>1059</v>
      </c>
      <c r="B1440">
        <v>98</v>
      </c>
      <c r="C1440">
        <v>33987757</v>
      </c>
      <c r="D1440" t="s">
        <v>73</v>
      </c>
      <c r="E1440" t="s">
        <v>2562</v>
      </c>
      <c r="F1440" t="s">
        <v>12</v>
      </c>
      <c r="G1440">
        <v>27000000</v>
      </c>
      <c r="H1440">
        <v>2004</v>
      </c>
      <c r="I1440">
        <v>7.3</v>
      </c>
    </row>
    <row r="1441" spans="1:9" x14ac:dyDescent="0.25">
      <c r="A1441" t="s">
        <v>1285</v>
      </c>
      <c r="B1441">
        <v>137</v>
      </c>
      <c r="C1441">
        <v>37304950</v>
      </c>
      <c r="D1441" t="s">
        <v>593</v>
      </c>
      <c r="E1441" t="s">
        <v>2563</v>
      </c>
      <c r="F1441" t="s">
        <v>12</v>
      </c>
      <c r="G1441">
        <v>35000000</v>
      </c>
      <c r="H1441">
        <v>2011</v>
      </c>
      <c r="I1441">
        <v>6.6</v>
      </c>
    </row>
    <row r="1442" spans="1:9" x14ac:dyDescent="0.25">
      <c r="A1442" t="s">
        <v>2564</v>
      </c>
      <c r="B1442">
        <v>112</v>
      </c>
      <c r="C1442">
        <v>30691439</v>
      </c>
      <c r="D1442" t="s">
        <v>1763</v>
      </c>
      <c r="E1442" t="s">
        <v>2565</v>
      </c>
      <c r="F1442" t="s">
        <v>12</v>
      </c>
      <c r="G1442">
        <v>35000000</v>
      </c>
      <c r="H1442">
        <v>2008</v>
      </c>
      <c r="I1442">
        <v>6.2</v>
      </c>
    </row>
    <row r="1443" spans="1:9" x14ac:dyDescent="0.25">
      <c r="A1443" t="s">
        <v>2566</v>
      </c>
      <c r="B1443">
        <v>101</v>
      </c>
      <c r="C1443">
        <v>30307804</v>
      </c>
      <c r="D1443" t="s">
        <v>1744</v>
      </c>
      <c r="E1443" t="s">
        <v>2567</v>
      </c>
      <c r="F1443" t="s">
        <v>12</v>
      </c>
      <c r="G1443">
        <v>35000000</v>
      </c>
      <c r="H1443">
        <v>2002</v>
      </c>
      <c r="I1443">
        <v>5.2</v>
      </c>
    </row>
    <row r="1444" spans="1:9" x14ac:dyDescent="0.25">
      <c r="A1444" t="s">
        <v>947</v>
      </c>
      <c r="B1444">
        <v>103</v>
      </c>
      <c r="C1444">
        <v>30669413</v>
      </c>
      <c r="D1444" t="s">
        <v>1445</v>
      </c>
      <c r="E1444" t="s">
        <v>2568</v>
      </c>
      <c r="F1444" t="s">
        <v>12</v>
      </c>
      <c r="G1444">
        <v>35000000</v>
      </c>
      <c r="H1444">
        <v>1990</v>
      </c>
      <c r="I1444">
        <v>6.2</v>
      </c>
    </row>
    <row r="1445" spans="1:9" x14ac:dyDescent="0.25">
      <c r="A1445" t="s">
        <v>1205</v>
      </c>
      <c r="B1445">
        <v>101</v>
      </c>
      <c r="C1445">
        <v>28687835</v>
      </c>
      <c r="D1445" t="s">
        <v>740</v>
      </c>
      <c r="E1445" t="s">
        <v>2569</v>
      </c>
      <c r="F1445" t="s">
        <v>12</v>
      </c>
      <c r="G1445">
        <v>35000000</v>
      </c>
      <c r="H1445">
        <v>2008</v>
      </c>
      <c r="I1445">
        <v>6.2</v>
      </c>
    </row>
    <row r="1446" spans="1:9" x14ac:dyDescent="0.25">
      <c r="A1446" t="s">
        <v>2570</v>
      </c>
      <c r="B1446">
        <v>112</v>
      </c>
      <c r="C1446">
        <v>26494611</v>
      </c>
      <c r="D1446" t="s">
        <v>2571</v>
      </c>
      <c r="E1446" t="s">
        <v>2572</v>
      </c>
      <c r="F1446" t="s">
        <v>12</v>
      </c>
      <c r="G1446">
        <v>35000000</v>
      </c>
      <c r="H1446">
        <v>1999</v>
      </c>
      <c r="I1446">
        <v>6.6</v>
      </c>
    </row>
    <row r="1447" spans="1:9" x14ac:dyDescent="0.25">
      <c r="A1447" t="s">
        <v>2573</v>
      </c>
      <c r="B1447">
        <v>111</v>
      </c>
      <c r="D1447" t="s">
        <v>26</v>
      </c>
      <c r="E1447" t="s">
        <v>2574</v>
      </c>
      <c r="F1447" t="s">
        <v>12</v>
      </c>
      <c r="G1447">
        <v>20000000</v>
      </c>
      <c r="H1447">
        <v>1980</v>
      </c>
      <c r="I1447">
        <v>6.4</v>
      </c>
    </row>
    <row r="1448" spans="1:9" x14ac:dyDescent="0.25">
      <c r="A1448" t="s">
        <v>2454</v>
      </c>
      <c r="B1448">
        <v>102</v>
      </c>
      <c r="C1448">
        <v>25266129</v>
      </c>
      <c r="D1448" t="s">
        <v>486</v>
      </c>
      <c r="E1448" t="s">
        <v>2575</v>
      </c>
      <c r="F1448" t="s">
        <v>12</v>
      </c>
      <c r="G1448">
        <v>35000000</v>
      </c>
      <c r="H1448">
        <v>2004</v>
      </c>
      <c r="I1448">
        <v>6.2</v>
      </c>
    </row>
    <row r="1449" spans="1:9" x14ac:dyDescent="0.25">
      <c r="A1449" t="s">
        <v>164</v>
      </c>
      <c r="B1449">
        <v>101</v>
      </c>
      <c r="C1449">
        <v>25863915</v>
      </c>
      <c r="D1449" t="s">
        <v>407</v>
      </c>
      <c r="E1449" t="s">
        <v>2576</v>
      </c>
      <c r="F1449" t="s">
        <v>12</v>
      </c>
      <c r="G1449">
        <v>35000000</v>
      </c>
      <c r="H1449">
        <v>2012</v>
      </c>
      <c r="I1449">
        <v>5.0999999999999996</v>
      </c>
    </row>
    <row r="1450" spans="1:9" x14ac:dyDescent="0.25">
      <c r="A1450" t="s">
        <v>1285</v>
      </c>
      <c r="B1450">
        <v>155</v>
      </c>
      <c r="C1450">
        <v>25078937</v>
      </c>
      <c r="D1450" t="s">
        <v>747</v>
      </c>
      <c r="E1450" t="s">
        <v>2577</v>
      </c>
      <c r="F1450" t="s">
        <v>12</v>
      </c>
      <c r="G1450">
        <v>30000000</v>
      </c>
      <c r="H1450">
        <v>1997</v>
      </c>
      <c r="I1450">
        <v>6.6</v>
      </c>
    </row>
    <row r="1451" spans="1:9" x14ac:dyDescent="0.25">
      <c r="A1451" t="s">
        <v>2578</v>
      </c>
      <c r="B1451">
        <v>93</v>
      </c>
      <c r="D1451" t="s">
        <v>112</v>
      </c>
      <c r="E1451" t="s">
        <v>2579</v>
      </c>
      <c r="F1451" t="s">
        <v>12</v>
      </c>
      <c r="G1451">
        <v>19000000</v>
      </c>
      <c r="H1451">
        <v>2015</v>
      </c>
      <c r="I1451">
        <v>6.1</v>
      </c>
    </row>
    <row r="1452" spans="1:9" x14ac:dyDescent="0.25">
      <c r="A1452" t="s">
        <v>2580</v>
      </c>
      <c r="B1452">
        <v>109</v>
      </c>
      <c r="C1452">
        <v>28995450</v>
      </c>
      <c r="D1452" t="s">
        <v>171</v>
      </c>
      <c r="E1452" t="s">
        <v>2581</v>
      </c>
      <c r="F1452" t="s">
        <v>12</v>
      </c>
      <c r="G1452">
        <v>35000000</v>
      </c>
      <c r="H1452">
        <v>2010</v>
      </c>
      <c r="I1452">
        <v>6.1</v>
      </c>
    </row>
    <row r="1453" spans="1:9" x14ac:dyDescent="0.25">
      <c r="A1453" t="s">
        <v>1888</v>
      </c>
      <c r="B1453">
        <v>140</v>
      </c>
      <c r="C1453">
        <v>24276500</v>
      </c>
      <c r="D1453" t="s">
        <v>593</v>
      </c>
      <c r="E1453" t="s">
        <v>2582</v>
      </c>
      <c r="F1453" t="s">
        <v>12</v>
      </c>
      <c r="G1453">
        <v>35000000</v>
      </c>
      <c r="H1453">
        <v>1992</v>
      </c>
      <c r="I1453">
        <v>6.6</v>
      </c>
    </row>
    <row r="1454" spans="1:9" x14ac:dyDescent="0.25">
      <c r="A1454" t="s">
        <v>2583</v>
      </c>
      <c r="B1454">
        <v>108</v>
      </c>
      <c r="C1454">
        <v>20981633</v>
      </c>
      <c r="D1454" t="s">
        <v>768</v>
      </c>
      <c r="E1454" t="s">
        <v>2584</v>
      </c>
      <c r="F1454" t="s">
        <v>12</v>
      </c>
      <c r="G1454">
        <v>30000000</v>
      </c>
      <c r="H1454">
        <v>2008</v>
      </c>
      <c r="I1454">
        <v>5.9</v>
      </c>
    </row>
    <row r="1455" spans="1:9" x14ac:dyDescent="0.25">
      <c r="A1455" t="s">
        <v>2585</v>
      </c>
      <c r="B1455">
        <v>96</v>
      </c>
      <c r="C1455">
        <v>22913677</v>
      </c>
      <c r="D1455" t="s">
        <v>907</v>
      </c>
      <c r="E1455" t="s">
        <v>2586</v>
      </c>
      <c r="F1455" t="s">
        <v>12</v>
      </c>
      <c r="G1455">
        <v>35000000</v>
      </c>
      <c r="H1455">
        <v>2004</v>
      </c>
      <c r="I1455">
        <v>6.3</v>
      </c>
    </row>
    <row r="1456" spans="1:9" x14ac:dyDescent="0.25">
      <c r="A1456" t="s">
        <v>2587</v>
      </c>
      <c r="B1456">
        <v>123</v>
      </c>
      <c r="C1456">
        <v>34531832</v>
      </c>
      <c r="D1456" t="s">
        <v>562</v>
      </c>
      <c r="E1456" t="s">
        <v>2588</v>
      </c>
      <c r="F1456" t="s">
        <v>12</v>
      </c>
      <c r="G1456">
        <v>35000000</v>
      </c>
      <c r="H1456">
        <v>2015</v>
      </c>
      <c r="I1456">
        <v>7.1</v>
      </c>
    </row>
    <row r="1457" spans="1:9" x14ac:dyDescent="0.25">
      <c r="A1457" t="s">
        <v>1019</v>
      </c>
      <c r="B1457">
        <v>106</v>
      </c>
      <c r="C1457">
        <v>28064226</v>
      </c>
      <c r="D1457" t="s">
        <v>392</v>
      </c>
      <c r="E1457" t="s">
        <v>2589</v>
      </c>
      <c r="F1457" t="s">
        <v>12</v>
      </c>
      <c r="G1457">
        <v>35000000</v>
      </c>
      <c r="H1457">
        <v>2011</v>
      </c>
      <c r="I1457">
        <v>5</v>
      </c>
    </row>
    <row r="1458" spans="1:9" x14ac:dyDescent="0.25">
      <c r="A1458" t="s">
        <v>2590</v>
      </c>
      <c r="B1458">
        <v>76</v>
      </c>
      <c r="C1458">
        <v>19447478</v>
      </c>
      <c r="D1458" t="s">
        <v>2591</v>
      </c>
      <c r="E1458" t="s">
        <v>2592</v>
      </c>
      <c r="F1458" t="s">
        <v>12</v>
      </c>
      <c r="G1458">
        <v>35000000</v>
      </c>
      <c r="H1458">
        <v>2005</v>
      </c>
      <c r="I1458">
        <v>5.6</v>
      </c>
    </row>
    <row r="1459" spans="1:9" x14ac:dyDescent="0.25">
      <c r="A1459" t="s">
        <v>1697</v>
      </c>
      <c r="B1459">
        <v>107</v>
      </c>
      <c r="C1459">
        <v>19389454</v>
      </c>
      <c r="D1459" t="s">
        <v>877</v>
      </c>
      <c r="E1459" t="s">
        <v>2593</v>
      </c>
      <c r="F1459" t="s">
        <v>12</v>
      </c>
      <c r="G1459">
        <v>55000000</v>
      </c>
      <c r="H1459">
        <v>2000</v>
      </c>
      <c r="I1459">
        <v>7.4</v>
      </c>
    </row>
    <row r="1460" spans="1:9" x14ac:dyDescent="0.25">
      <c r="A1460" t="s">
        <v>2594</v>
      </c>
      <c r="B1460">
        <v>82</v>
      </c>
      <c r="C1460">
        <v>25871834</v>
      </c>
      <c r="D1460" t="s">
        <v>2595</v>
      </c>
      <c r="E1460" t="s">
        <v>2596</v>
      </c>
      <c r="F1460" t="s">
        <v>12</v>
      </c>
      <c r="G1460">
        <v>35000000</v>
      </c>
      <c r="H1460">
        <v>2008</v>
      </c>
      <c r="I1460">
        <v>4.5</v>
      </c>
    </row>
    <row r="1461" spans="1:9" x14ac:dyDescent="0.25">
      <c r="A1461" t="s">
        <v>2597</v>
      </c>
      <c r="B1461">
        <v>109</v>
      </c>
      <c r="C1461">
        <v>19692608</v>
      </c>
      <c r="D1461" t="s">
        <v>740</v>
      </c>
      <c r="E1461" t="s">
        <v>2598</v>
      </c>
      <c r="F1461" t="s">
        <v>12</v>
      </c>
      <c r="G1461">
        <v>35000000</v>
      </c>
      <c r="H1461">
        <v>2013</v>
      </c>
      <c r="I1461">
        <v>6.2</v>
      </c>
    </row>
    <row r="1462" spans="1:9" x14ac:dyDescent="0.25">
      <c r="A1462" t="s">
        <v>2178</v>
      </c>
      <c r="B1462">
        <v>99</v>
      </c>
      <c r="C1462">
        <v>19294901</v>
      </c>
      <c r="D1462" t="s">
        <v>2599</v>
      </c>
      <c r="E1462" t="s">
        <v>2600</v>
      </c>
      <c r="F1462" t="s">
        <v>12</v>
      </c>
      <c r="G1462">
        <v>35000000</v>
      </c>
      <c r="H1462">
        <v>2005</v>
      </c>
      <c r="I1462">
        <v>5</v>
      </c>
    </row>
    <row r="1463" spans="1:9" x14ac:dyDescent="0.25">
      <c r="A1463" t="s">
        <v>1527</v>
      </c>
      <c r="B1463">
        <v>91</v>
      </c>
      <c r="C1463">
        <v>20275446</v>
      </c>
      <c r="D1463" t="s">
        <v>112</v>
      </c>
      <c r="E1463" t="s">
        <v>2601</v>
      </c>
      <c r="F1463" t="s">
        <v>12</v>
      </c>
      <c r="G1463">
        <v>35000000</v>
      </c>
      <c r="H1463">
        <v>2012</v>
      </c>
      <c r="I1463">
        <v>6.5</v>
      </c>
    </row>
    <row r="1464" spans="1:9" x14ac:dyDescent="0.25">
      <c r="A1464" t="s">
        <v>2158</v>
      </c>
      <c r="B1464">
        <v>87</v>
      </c>
      <c r="C1464">
        <v>34507079</v>
      </c>
      <c r="D1464" t="s">
        <v>602</v>
      </c>
      <c r="E1464" t="s">
        <v>2602</v>
      </c>
      <c r="F1464" t="s">
        <v>12</v>
      </c>
      <c r="G1464">
        <v>35000000</v>
      </c>
      <c r="H1464">
        <v>2015</v>
      </c>
      <c r="I1464">
        <v>5.0999999999999996</v>
      </c>
    </row>
    <row r="1465" spans="1:9" x14ac:dyDescent="0.25">
      <c r="A1465" t="s">
        <v>1648</v>
      </c>
      <c r="B1465">
        <v>125</v>
      </c>
      <c r="C1465">
        <v>18306166</v>
      </c>
      <c r="D1465" t="s">
        <v>415</v>
      </c>
      <c r="E1465" t="s">
        <v>2603</v>
      </c>
      <c r="F1465" t="s">
        <v>12</v>
      </c>
      <c r="G1465">
        <v>35000000</v>
      </c>
      <c r="H1465">
        <v>2002</v>
      </c>
      <c r="I1465">
        <v>6.5</v>
      </c>
    </row>
    <row r="1466" spans="1:9" x14ac:dyDescent="0.25">
      <c r="A1466" t="s">
        <v>1310</v>
      </c>
      <c r="B1466">
        <v>118</v>
      </c>
      <c r="C1466">
        <v>17609982</v>
      </c>
      <c r="D1466" t="s">
        <v>552</v>
      </c>
      <c r="E1466" t="s">
        <v>2604</v>
      </c>
      <c r="F1466" t="s">
        <v>12</v>
      </c>
      <c r="G1466">
        <v>35000000</v>
      </c>
      <c r="H1466">
        <v>2013</v>
      </c>
      <c r="I1466">
        <v>6.2</v>
      </c>
    </row>
    <row r="1467" spans="1:9" x14ac:dyDescent="0.25">
      <c r="A1467" t="s">
        <v>1799</v>
      </c>
      <c r="B1467">
        <v>98</v>
      </c>
      <c r="C1467">
        <v>16831505</v>
      </c>
      <c r="D1467" t="s">
        <v>1350</v>
      </c>
      <c r="E1467" t="s">
        <v>2605</v>
      </c>
      <c r="F1467" t="s">
        <v>12</v>
      </c>
      <c r="G1467">
        <v>31000000</v>
      </c>
      <c r="H1467">
        <v>2004</v>
      </c>
      <c r="I1467">
        <v>6.3</v>
      </c>
    </row>
    <row r="1468" spans="1:9" x14ac:dyDescent="0.25">
      <c r="A1468" t="s">
        <v>2098</v>
      </c>
      <c r="B1468">
        <v>92</v>
      </c>
      <c r="C1468">
        <v>17596256</v>
      </c>
      <c r="D1468" t="s">
        <v>1056</v>
      </c>
      <c r="E1468" t="s">
        <v>2606</v>
      </c>
      <c r="F1468" t="s">
        <v>12</v>
      </c>
      <c r="G1468">
        <v>35000000</v>
      </c>
      <c r="H1468">
        <v>2010</v>
      </c>
      <c r="I1468">
        <v>3.8</v>
      </c>
    </row>
    <row r="1469" spans="1:9" x14ac:dyDescent="0.25">
      <c r="A1469" t="s">
        <v>2607</v>
      </c>
      <c r="B1469">
        <v>93</v>
      </c>
      <c r="D1469" t="s">
        <v>1445</v>
      </c>
      <c r="E1469" t="s">
        <v>2608</v>
      </c>
      <c r="F1469" t="s">
        <v>12</v>
      </c>
      <c r="G1469">
        <v>30000000</v>
      </c>
      <c r="H1469">
        <v>2012</v>
      </c>
      <c r="I1469">
        <v>5.2</v>
      </c>
    </row>
    <row r="1470" spans="1:9" x14ac:dyDescent="0.25">
      <c r="A1470" t="s">
        <v>2609</v>
      </c>
      <c r="B1470">
        <v>116</v>
      </c>
      <c r="D1470" t="s">
        <v>14</v>
      </c>
      <c r="E1470" t="s">
        <v>2610</v>
      </c>
      <c r="F1470" t="s">
        <v>12</v>
      </c>
      <c r="G1470">
        <v>27000000</v>
      </c>
      <c r="H1470">
        <v>1983</v>
      </c>
      <c r="I1470">
        <v>6</v>
      </c>
    </row>
    <row r="1471" spans="1:9" x14ac:dyDescent="0.25">
      <c r="A1471" t="s">
        <v>1396</v>
      </c>
      <c r="B1471">
        <v>92</v>
      </c>
      <c r="C1471">
        <v>14998070</v>
      </c>
      <c r="D1471" t="s">
        <v>2611</v>
      </c>
      <c r="E1471" t="s">
        <v>2612</v>
      </c>
      <c r="F1471" t="s">
        <v>12</v>
      </c>
      <c r="G1471">
        <v>35000000</v>
      </c>
      <c r="H1471">
        <v>2007</v>
      </c>
      <c r="I1471">
        <v>6.2</v>
      </c>
    </row>
    <row r="1472" spans="1:9" x14ac:dyDescent="0.25">
      <c r="A1472" t="s">
        <v>794</v>
      </c>
      <c r="B1472">
        <v>115</v>
      </c>
      <c r="C1472">
        <v>14587732</v>
      </c>
      <c r="D1472" t="s">
        <v>663</v>
      </c>
      <c r="E1472" t="s">
        <v>2613</v>
      </c>
      <c r="F1472" t="s">
        <v>12</v>
      </c>
      <c r="G1472">
        <v>35000000</v>
      </c>
      <c r="H1472">
        <v>1991</v>
      </c>
      <c r="I1472">
        <v>5.7</v>
      </c>
    </row>
    <row r="1473" spans="1:9" x14ac:dyDescent="0.25">
      <c r="A1473" t="s">
        <v>2262</v>
      </c>
      <c r="B1473">
        <v>120</v>
      </c>
      <c r="C1473">
        <v>18317151</v>
      </c>
      <c r="D1473" t="s">
        <v>2214</v>
      </c>
      <c r="E1473" t="s">
        <v>2614</v>
      </c>
      <c r="F1473" t="s">
        <v>12</v>
      </c>
      <c r="G1473">
        <v>35000000</v>
      </c>
      <c r="H1473">
        <v>2007</v>
      </c>
      <c r="I1473">
        <v>6.7</v>
      </c>
    </row>
    <row r="1474" spans="1:9" x14ac:dyDescent="0.25">
      <c r="A1474" t="s">
        <v>2615</v>
      </c>
      <c r="B1474">
        <v>111</v>
      </c>
      <c r="C1474">
        <v>11405825</v>
      </c>
      <c r="D1474" t="s">
        <v>1184</v>
      </c>
      <c r="E1474" t="s">
        <v>2616</v>
      </c>
      <c r="F1474" t="s">
        <v>12</v>
      </c>
      <c r="G1474">
        <v>35000000</v>
      </c>
      <c r="H1474">
        <v>2001</v>
      </c>
      <c r="I1474">
        <v>6.8</v>
      </c>
    </row>
    <row r="1475" spans="1:9" x14ac:dyDescent="0.25">
      <c r="A1475" t="s">
        <v>921</v>
      </c>
      <c r="B1475">
        <v>94</v>
      </c>
      <c r="C1475">
        <v>13264986</v>
      </c>
      <c r="D1475" t="s">
        <v>2617</v>
      </c>
      <c r="E1475" t="s">
        <v>2618</v>
      </c>
      <c r="F1475" t="s">
        <v>12</v>
      </c>
      <c r="G1475">
        <v>35000000</v>
      </c>
      <c r="H1475">
        <v>2001</v>
      </c>
      <c r="I1475">
        <v>6</v>
      </c>
    </row>
    <row r="1476" spans="1:9" x14ac:dyDescent="0.25">
      <c r="A1476" t="s">
        <v>2619</v>
      </c>
      <c r="B1476">
        <v>100</v>
      </c>
      <c r="C1476">
        <v>10991381</v>
      </c>
      <c r="D1476" t="s">
        <v>2113</v>
      </c>
      <c r="E1476" t="s">
        <v>2620</v>
      </c>
      <c r="F1476" t="s">
        <v>12</v>
      </c>
      <c r="G1476">
        <v>35000000</v>
      </c>
      <c r="H1476">
        <v>2009</v>
      </c>
      <c r="I1476">
        <v>7.3</v>
      </c>
    </row>
    <row r="1477" spans="1:9" x14ac:dyDescent="0.25">
      <c r="A1477" t="s">
        <v>582</v>
      </c>
      <c r="B1477">
        <v>101</v>
      </c>
      <c r="C1477">
        <v>10268846</v>
      </c>
      <c r="D1477" t="s">
        <v>407</v>
      </c>
      <c r="E1477" t="s">
        <v>2621</v>
      </c>
      <c r="F1477" t="s">
        <v>12</v>
      </c>
      <c r="G1477">
        <v>35000000</v>
      </c>
      <c r="H1477">
        <v>2009</v>
      </c>
      <c r="I1477">
        <v>5.5</v>
      </c>
    </row>
    <row r="1478" spans="1:9" x14ac:dyDescent="0.25">
      <c r="A1478" t="s">
        <v>1709</v>
      </c>
      <c r="B1478">
        <v>139</v>
      </c>
      <c r="C1478">
        <v>13303319</v>
      </c>
      <c r="D1478" t="s">
        <v>1839</v>
      </c>
      <c r="E1478" t="s">
        <v>2622</v>
      </c>
      <c r="F1478" t="s">
        <v>12</v>
      </c>
      <c r="G1478">
        <v>32000000</v>
      </c>
      <c r="H1478">
        <v>2011</v>
      </c>
      <c r="I1478">
        <v>6.7</v>
      </c>
    </row>
    <row r="1479" spans="1:9" x14ac:dyDescent="0.25">
      <c r="A1479" t="s">
        <v>2623</v>
      </c>
      <c r="B1479">
        <v>91</v>
      </c>
      <c r="C1479">
        <v>10076136</v>
      </c>
      <c r="D1479" t="s">
        <v>595</v>
      </c>
      <c r="E1479" t="s">
        <v>2624</v>
      </c>
      <c r="F1479" t="s">
        <v>12</v>
      </c>
      <c r="G1479">
        <v>35000000</v>
      </c>
      <c r="H1479">
        <v>1998</v>
      </c>
      <c r="I1479">
        <v>4.8</v>
      </c>
    </row>
    <row r="1480" spans="1:9" x14ac:dyDescent="0.25">
      <c r="A1480" t="s">
        <v>167</v>
      </c>
      <c r="B1480">
        <v>109</v>
      </c>
      <c r="C1480">
        <v>10499968</v>
      </c>
      <c r="D1480" t="s">
        <v>149</v>
      </c>
      <c r="E1480" t="s">
        <v>2625</v>
      </c>
      <c r="F1480" t="s">
        <v>12</v>
      </c>
      <c r="G1480">
        <v>35000000</v>
      </c>
      <c r="H1480">
        <v>2014</v>
      </c>
      <c r="I1480">
        <v>5.7</v>
      </c>
    </row>
    <row r="1481" spans="1:9" x14ac:dyDescent="0.25">
      <c r="A1481" t="s">
        <v>1755</v>
      </c>
      <c r="B1481">
        <v>102</v>
      </c>
      <c r="C1481">
        <v>7659747</v>
      </c>
      <c r="D1481" t="s">
        <v>392</v>
      </c>
      <c r="E1481" t="s">
        <v>2626</v>
      </c>
      <c r="F1481" t="s">
        <v>12</v>
      </c>
      <c r="G1481">
        <v>38000000</v>
      </c>
      <c r="H1481">
        <v>2003</v>
      </c>
      <c r="I1481">
        <v>5.0999999999999996</v>
      </c>
    </row>
    <row r="1482" spans="1:9" x14ac:dyDescent="0.25">
      <c r="A1482" t="s">
        <v>2627</v>
      </c>
      <c r="B1482">
        <v>103</v>
      </c>
      <c r="C1482">
        <v>7948159</v>
      </c>
      <c r="D1482" t="s">
        <v>149</v>
      </c>
      <c r="E1482" t="s">
        <v>2628</v>
      </c>
      <c r="F1482" t="s">
        <v>12</v>
      </c>
      <c r="G1482">
        <v>35000000</v>
      </c>
      <c r="H1482">
        <v>2008</v>
      </c>
      <c r="I1482">
        <v>6</v>
      </c>
    </row>
    <row r="1483" spans="1:9" x14ac:dyDescent="0.25">
      <c r="A1483" t="s">
        <v>1766</v>
      </c>
      <c r="B1483">
        <v>83</v>
      </c>
      <c r="C1483">
        <v>11631245</v>
      </c>
      <c r="D1483" t="s">
        <v>2629</v>
      </c>
      <c r="E1483" t="s">
        <v>2630</v>
      </c>
      <c r="F1483" t="s">
        <v>12</v>
      </c>
      <c r="G1483">
        <v>35000000</v>
      </c>
      <c r="H1483">
        <v>2006</v>
      </c>
      <c r="I1483">
        <v>4.2</v>
      </c>
    </row>
    <row r="1484" spans="1:9" x14ac:dyDescent="0.25">
      <c r="A1484" t="s">
        <v>141</v>
      </c>
      <c r="B1484">
        <v>123</v>
      </c>
      <c r="C1484">
        <v>10137502</v>
      </c>
      <c r="D1484" t="s">
        <v>2631</v>
      </c>
      <c r="E1484" t="s">
        <v>2632</v>
      </c>
      <c r="F1484" t="s">
        <v>12</v>
      </c>
      <c r="G1484">
        <v>35000000</v>
      </c>
      <c r="H1484">
        <v>2015</v>
      </c>
      <c r="I1484">
        <v>7.4</v>
      </c>
    </row>
    <row r="1485" spans="1:9" x14ac:dyDescent="0.25">
      <c r="A1485" t="s">
        <v>2633</v>
      </c>
      <c r="B1485">
        <v>101</v>
      </c>
      <c r="C1485">
        <v>6448817</v>
      </c>
      <c r="D1485" t="s">
        <v>14</v>
      </c>
      <c r="E1485" t="s">
        <v>2634</v>
      </c>
      <c r="F1485" t="s">
        <v>12</v>
      </c>
      <c r="G1485">
        <v>35000000</v>
      </c>
      <c r="H1485">
        <v>1997</v>
      </c>
      <c r="I1485">
        <v>4.5999999999999996</v>
      </c>
    </row>
    <row r="1486" spans="1:9" x14ac:dyDescent="0.25">
      <c r="A1486" t="s">
        <v>64</v>
      </c>
      <c r="B1486">
        <v>117</v>
      </c>
      <c r="C1486">
        <v>7458269</v>
      </c>
      <c r="D1486" t="s">
        <v>486</v>
      </c>
      <c r="E1486" t="s">
        <v>2635</v>
      </c>
      <c r="F1486" t="s">
        <v>12</v>
      </c>
      <c r="G1486">
        <v>35000000</v>
      </c>
      <c r="H1486">
        <v>2006</v>
      </c>
      <c r="I1486">
        <v>6.9</v>
      </c>
    </row>
    <row r="1487" spans="1:9" x14ac:dyDescent="0.25">
      <c r="B1487">
        <v>60</v>
      </c>
      <c r="D1487" t="s">
        <v>747</v>
      </c>
      <c r="E1487" t="s">
        <v>2636</v>
      </c>
      <c r="F1487" t="s">
        <v>12</v>
      </c>
      <c r="I1487">
        <v>8.6</v>
      </c>
    </row>
    <row r="1488" spans="1:9" x14ac:dyDescent="0.25">
      <c r="A1488" t="s">
        <v>356</v>
      </c>
      <c r="B1488">
        <v>114</v>
      </c>
      <c r="C1488">
        <v>4651977</v>
      </c>
      <c r="D1488" t="s">
        <v>1184</v>
      </c>
      <c r="E1488" t="s">
        <v>2637</v>
      </c>
      <c r="F1488" t="s">
        <v>12</v>
      </c>
      <c r="G1488">
        <v>35000000</v>
      </c>
      <c r="H1488">
        <v>1992</v>
      </c>
      <c r="I1488">
        <v>6.9</v>
      </c>
    </row>
    <row r="1489" spans="1:9" x14ac:dyDescent="0.25">
      <c r="A1489" t="s">
        <v>1310</v>
      </c>
      <c r="B1489">
        <v>330</v>
      </c>
      <c r="C1489">
        <v>4496583</v>
      </c>
      <c r="D1489" t="s">
        <v>672</v>
      </c>
      <c r="E1489" t="s">
        <v>2638</v>
      </c>
      <c r="F1489" t="s">
        <v>12</v>
      </c>
      <c r="G1489">
        <v>35000000</v>
      </c>
      <c r="H1489">
        <v>1993</v>
      </c>
      <c r="I1489">
        <v>8</v>
      </c>
    </row>
    <row r="1490" spans="1:9" x14ac:dyDescent="0.25">
      <c r="A1490" t="s">
        <v>2639</v>
      </c>
      <c r="B1490">
        <v>121</v>
      </c>
      <c r="C1490">
        <v>2221994</v>
      </c>
      <c r="D1490" t="s">
        <v>476</v>
      </c>
      <c r="E1490" t="s">
        <v>2640</v>
      </c>
      <c r="F1490" t="s">
        <v>12</v>
      </c>
      <c r="G1490">
        <v>35000000</v>
      </c>
      <c r="H1490">
        <v>1997</v>
      </c>
      <c r="I1490">
        <v>6.4</v>
      </c>
    </row>
    <row r="1491" spans="1:9" x14ac:dyDescent="0.25">
      <c r="A1491" t="s">
        <v>783</v>
      </c>
      <c r="B1491">
        <v>114</v>
      </c>
      <c r="C1491">
        <v>6592103</v>
      </c>
      <c r="D1491" t="s">
        <v>747</v>
      </c>
      <c r="E1491" t="s">
        <v>2641</v>
      </c>
      <c r="F1491" t="s">
        <v>12</v>
      </c>
      <c r="G1491">
        <v>35000000</v>
      </c>
      <c r="H1491">
        <v>2002</v>
      </c>
      <c r="I1491">
        <v>6.3</v>
      </c>
    </row>
    <row r="1492" spans="1:9" x14ac:dyDescent="0.25">
      <c r="A1492" t="s">
        <v>2642</v>
      </c>
      <c r="B1492">
        <v>156</v>
      </c>
      <c r="D1492" t="s">
        <v>1127</v>
      </c>
      <c r="E1492" t="s">
        <v>2643</v>
      </c>
      <c r="F1492" t="s">
        <v>12</v>
      </c>
      <c r="G1492">
        <v>35000000</v>
      </c>
      <c r="H1492">
        <v>1980</v>
      </c>
      <c r="I1492">
        <v>8.4</v>
      </c>
    </row>
    <row r="1493" spans="1:9" x14ac:dyDescent="0.25">
      <c r="A1493" t="s">
        <v>2644</v>
      </c>
      <c r="B1493">
        <v>135</v>
      </c>
      <c r="C1493">
        <v>1877179</v>
      </c>
      <c r="D1493" t="s">
        <v>415</v>
      </c>
      <c r="E1493" t="s">
        <v>2645</v>
      </c>
      <c r="F1493" t="s">
        <v>503</v>
      </c>
      <c r="H1493">
        <v>1995</v>
      </c>
      <c r="I1493">
        <v>7.1</v>
      </c>
    </row>
    <row r="1494" spans="1:9" x14ac:dyDescent="0.25">
      <c r="A1494" t="s">
        <v>358</v>
      </c>
      <c r="B1494">
        <v>148</v>
      </c>
      <c r="C1494">
        <v>630779</v>
      </c>
      <c r="D1494" t="s">
        <v>2646</v>
      </c>
      <c r="E1494" t="s">
        <v>2647</v>
      </c>
      <c r="F1494" t="s">
        <v>12</v>
      </c>
      <c r="G1494">
        <v>35000000</v>
      </c>
      <c r="H1494">
        <v>1999</v>
      </c>
      <c r="I1494">
        <v>6.8</v>
      </c>
    </row>
    <row r="1495" spans="1:9" x14ac:dyDescent="0.25">
      <c r="A1495" t="s">
        <v>383</v>
      </c>
      <c r="B1495">
        <v>148</v>
      </c>
      <c r="C1495">
        <v>5100937</v>
      </c>
      <c r="D1495" t="s">
        <v>1184</v>
      </c>
      <c r="E1495" t="s">
        <v>2648</v>
      </c>
      <c r="F1495" t="s">
        <v>964</v>
      </c>
      <c r="H1495">
        <v>2010</v>
      </c>
      <c r="I1495">
        <v>7.5</v>
      </c>
    </row>
    <row r="1496" spans="1:9" x14ac:dyDescent="0.25">
      <c r="A1496" t="s">
        <v>2649</v>
      </c>
      <c r="B1496">
        <v>93</v>
      </c>
      <c r="D1496" t="s">
        <v>2650</v>
      </c>
      <c r="E1496" t="s">
        <v>2651</v>
      </c>
      <c r="F1496" t="s">
        <v>12</v>
      </c>
      <c r="G1496">
        <v>32000000</v>
      </c>
      <c r="H1496">
        <v>2006</v>
      </c>
      <c r="I1496">
        <v>5.7</v>
      </c>
    </row>
    <row r="1497" spans="1:9" x14ac:dyDescent="0.25">
      <c r="A1497" t="s">
        <v>2652</v>
      </c>
      <c r="D1497" t="s">
        <v>672</v>
      </c>
      <c r="E1497" t="s">
        <v>2653</v>
      </c>
      <c r="F1497" t="s">
        <v>12</v>
      </c>
      <c r="G1497">
        <v>23000000</v>
      </c>
      <c r="H1497">
        <v>2009</v>
      </c>
      <c r="I1497">
        <v>7.2</v>
      </c>
    </row>
    <row r="1498" spans="1:9" x14ac:dyDescent="0.25">
      <c r="A1498" t="s">
        <v>1389</v>
      </c>
      <c r="B1498">
        <v>113</v>
      </c>
      <c r="C1498">
        <v>102413606</v>
      </c>
      <c r="D1498" t="s">
        <v>566</v>
      </c>
      <c r="E1498" t="s">
        <v>2654</v>
      </c>
      <c r="F1498" t="s">
        <v>12</v>
      </c>
      <c r="G1498">
        <v>34000000</v>
      </c>
      <c r="H1498">
        <v>2014</v>
      </c>
      <c r="I1498">
        <v>6.8</v>
      </c>
    </row>
    <row r="1499" spans="1:9" x14ac:dyDescent="0.25">
      <c r="A1499" t="s">
        <v>2655</v>
      </c>
      <c r="B1499">
        <v>91</v>
      </c>
      <c r="C1499">
        <v>10214013</v>
      </c>
      <c r="D1499" t="s">
        <v>575</v>
      </c>
      <c r="E1499" t="s">
        <v>2656</v>
      </c>
      <c r="F1499" t="s">
        <v>12</v>
      </c>
      <c r="G1499">
        <v>35000000</v>
      </c>
      <c r="H1499">
        <v>2015</v>
      </c>
      <c r="I1499">
        <v>5.4</v>
      </c>
    </row>
    <row r="1500" spans="1:9" x14ac:dyDescent="0.25">
      <c r="A1500" t="s">
        <v>159</v>
      </c>
      <c r="B1500">
        <v>139</v>
      </c>
      <c r="C1500">
        <v>32000000</v>
      </c>
      <c r="D1500" t="s">
        <v>73</v>
      </c>
      <c r="E1500" t="s">
        <v>2657</v>
      </c>
      <c r="F1500" t="s">
        <v>12</v>
      </c>
      <c r="G1500">
        <v>30000000</v>
      </c>
      <c r="H1500">
        <v>1993</v>
      </c>
      <c r="I1500">
        <v>7.2</v>
      </c>
    </row>
    <row r="1501" spans="1:9" x14ac:dyDescent="0.25">
      <c r="A1501" t="s">
        <v>409</v>
      </c>
      <c r="B1501">
        <v>96</v>
      </c>
      <c r="C1501">
        <v>10139254</v>
      </c>
      <c r="D1501" t="s">
        <v>639</v>
      </c>
      <c r="E1501" t="s">
        <v>2658</v>
      </c>
      <c r="F1501" t="s">
        <v>12</v>
      </c>
      <c r="G1501">
        <v>35000000</v>
      </c>
      <c r="H1501">
        <v>2006</v>
      </c>
      <c r="I1501">
        <v>7.3</v>
      </c>
    </row>
    <row r="1502" spans="1:9" x14ac:dyDescent="0.25">
      <c r="A1502" t="s">
        <v>2659</v>
      </c>
      <c r="B1502">
        <v>102</v>
      </c>
      <c r="C1502">
        <v>11227940</v>
      </c>
      <c r="D1502" t="s">
        <v>2660</v>
      </c>
      <c r="E1502" t="s">
        <v>2661</v>
      </c>
      <c r="F1502" t="s">
        <v>12</v>
      </c>
      <c r="G1502">
        <v>34000000</v>
      </c>
      <c r="H1502">
        <v>1999</v>
      </c>
      <c r="I1502">
        <v>5.2</v>
      </c>
    </row>
    <row r="1503" spans="1:9" x14ac:dyDescent="0.25">
      <c r="A1503" t="s">
        <v>615</v>
      </c>
      <c r="B1503">
        <v>96</v>
      </c>
      <c r="C1503">
        <v>183125</v>
      </c>
      <c r="D1503" t="s">
        <v>149</v>
      </c>
      <c r="E1503" t="s">
        <v>2662</v>
      </c>
      <c r="F1503" t="s">
        <v>12</v>
      </c>
      <c r="G1503">
        <v>35000000</v>
      </c>
      <c r="H1503">
        <v>2012</v>
      </c>
      <c r="I1503">
        <v>5.5</v>
      </c>
    </row>
    <row r="1504" spans="1:9" x14ac:dyDescent="0.25">
      <c r="A1504" t="s">
        <v>2663</v>
      </c>
      <c r="B1504">
        <v>101</v>
      </c>
      <c r="C1504">
        <v>15081783</v>
      </c>
      <c r="D1504" t="s">
        <v>210</v>
      </c>
      <c r="E1504" t="s">
        <v>2664</v>
      </c>
      <c r="F1504" t="s">
        <v>226</v>
      </c>
      <c r="G1504">
        <v>34000000</v>
      </c>
      <c r="H1504">
        <v>2008</v>
      </c>
      <c r="I1504">
        <v>7.7</v>
      </c>
    </row>
    <row r="1505" spans="1:9" x14ac:dyDescent="0.25">
      <c r="A1505" t="s">
        <v>2665</v>
      </c>
      <c r="B1505">
        <v>128</v>
      </c>
      <c r="C1505">
        <v>37432299</v>
      </c>
      <c r="D1505" t="s">
        <v>73</v>
      </c>
      <c r="E1505" t="s">
        <v>2666</v>
      </c>
      <c r="F1505" t="s">
        <v>12</v>
      </c>
      <c r="G1505">
        <v>34000000</v>
      </c>
      <c r="H1505">
        <v>2015</v>
      </c>
      <c r="I1505">
        <v>7.1</v>
      </c>
    </row>
    <row r="1506" spans="1:9" x14ac:dyDescent="0.25">
      <c r="A1506" t="s">
        <v>2667</v>
      </c>
      <c r="B1506">
        <v>109</v>
      </c>
      <c r="C1506">
        <v>10654581</v>
      </c>
      <c r="D1506" t="s">
        <v>932</v>
      </c>
      <c r="E1506" t="s">
        <v>2668</v>
      </c>
      <c r="F1506" t="s">
        <v>12</v>
      </c>
      <c r="G1506">
        <v>34000000</v>
      </c>
      <c r="H1506">
        <v>1999</v>
      </c>
      <c r="I1506">
        <v>5.3</v>
      </c>
    </row>
    <row r="1507" spans="1:9" x14ac:dyDescent="0.25">
      <c r="A1507" t="s">
        <v>2669</v>
      </c>
      <c r="B1507">
        <v>114</v>
      </c>
      <c r="C1507">
        <v>6543194</v>
      </c>
      <c r="D1507" t="s">
        <v>804</v>
      </c>
      <c r="E1507" t="s">
        <v>2670</v>
      </c>
      <c r="F1507" t="s">
        <v>12</v>
      </c>
      <c r="G1507">
        <v>34000000</v>
      </c>
      <c r="H1507">
        <v>2000</v>
      </c>
      <c r="I1507">
        <v>5.6</v>
      </c>
    </row>
    <row r="1508" spans="1:9" x14ac:dyDescent="0.25">
      <c r="A1508" t="s">
        <v>1603</v>
      </c>
      <c r="B1508">
        <v>105</v>
      </c>
      <c r="C1508">
        <v>13101142</v>
      </c>
      <c r="D1508" t="s">
        <v>1350</v>
      </c>
      <c r="E1508" t="s">
        <v>2671</v>
      </c>
      <c r="F1508" t="s">
        <v>12</v>
      </c>
      <c r="G1508">
        <v>35000000</v>
      </c>
      <c r="H1508">
        <v>2012</v>
      </c>
      <c r="I1508">
        <v>5.7</v>
      </c>
    </row>
    <row r="1509" spans="1:9" x14ac:dyDescent="0.25">
      <c r="A1509" t="s">
        <v>2290</v>
      </c>
      <c r="B1509">
        <v>141</v>
      </c>
      <c r="C1509">
        <v>8324748</v>
      </c>
      <c r="D1509" t="s">
        <v>2054</v>
      </c>
      <c r="E1509" t="s">
        <v>2672</v>
      </c>
      <c r="F1509" t="s">
        <v>12</v>
      </c>
      <c r="G1509">
        <v>35000000</v>
      </c>
      <c r="H1509">
        <v>2013</v>
      </c>
      <c r="I1509">
        <v>7.1</v>
      </c>
    </row>
    <row r="1510" spans="1:9" x14ac:dyDescent="0.25">
      <c r="A1510" t="s">
        <v>1938</v>
      </c>
      <c r="B1510">
        <v>195</v>
      </c>
      <c r="D1510" t="s">
        <v>2113</v>
      </c>
      <c r="E1510" t="s">
        <v>2673</v>
      </c>
      <c r="F1510" t="s">
        <v>12</v>
      </c>
      <c r="G1510">
        <v>35000000</v>
      </c>
      <c r="H1510">
        <v>1981</v>
      </c>
      <c r="I1510">
        <v>7.5</v>
      </c>
    </row>
    <row r="1511" spans="1:9" x14ac:dyDescent="0.25">
      <c r="A1511" t="s">
        <v>1347</v>
      </c>
      <c r="B1511">
        <v>138</v>
      </c>
      <c r="C1511">
        <v>141340178</v>
      </c>
      <c r="D1511" t="s">
        <v>1408</v>
      </c>
      <c r="E1511" t="s">
        <v>2674</v>
      </c>
      <c r="F1511" t="s">
        <v>12</v>
      </c>
      <c r="G1511">
        <v>40000000</v>
      </c>
      <c r="H1511">
        <v>1992</v>
      </c>
      <c r="I1511">
        <v>7.6</v>
      </c>
    </row>
    <row r="1512" spans="1:9" x14ac:dyDescent="0.25">
      <c r="A1512" t="s">
        <v>1196</v>
      </c>
      <c r="B1512">
        <v>101</v>
      </c>
      <c r="C1512">
        <v>51758599</v>
      </c>
      <c r="D1512" t="s">
        <v>1236</v>
      </c>
      <c r="E1512" t="s">
        <v>2675</v>
      </c>
      <c r="F1512" t="s">
        <v>12</v>
      </c>
      <c r="G1512">
        <v>33000000</v>
      </c>
      <c r="H1512">
        <v>2001</v>
      </c>
      <c r="I1512">
        <v>5.5</v>
      </c>
    </row>
    <row r="1513" spans="1:9" x14ac:dyDescent="0.25">
      <c r="A1513" t="s">
        <v>541</v>
      </c>
      <c r="B1513">
        <v>99</v>
      </c>
      <c r="C1513">
        <v>117559438</v>
      </c>
      <c r="D1513" t="s">
        <v>602</v>
      </c>
      <c r="E1513" t="s">
        <v>2676</v>
      </c>
      <c r="F1513" t="s">
        <v>12</v>
      </c>
      <c r="G1513">
        <v>30000000</v>
      </c>
      <c r="H1513">
        <v>2000</v>
      </c>
      <c r="I1513">
        <v>5.0999999999999996</v>
      </c>
    </row>
    <row r="1514" spans="1:9" x14ac:dyDescent="0.25">
      <c r="A1514" t="s">
        <v>2677</v>
      </c>
      <c r="B1514">
        <v>85</v>
      </c>
      <c r="C1514">
        <v>4091</v>
      </c>
      <c r="D1514" t="s">
        <v>93</v>
      </c>
      <c r="E1514" t="s">
        <v>2678</v>
      </c>
      <c r="F1514" t="s">
        <v>12</v>
      </c>
      <c r="G1514">
        <v>34000000</v>
      </c>
      <c r="H1514">
        <v>2013</v>
      </c>
      <c r="I1514">
        <v>6.3</v>
      </c>
    </row>
    <row r="1515" spans="1:9" x14ac:dyDescent="0.25">
      <c r="A1515" t="s">
        <v>2679</v>
      </c>
      <c r="B1515">
        <v>89</v>
      </c>
      <c r="C1515">
        <v>21426805</v>
      </c>
      <c r="D1515" t="s">
        <v>114</v>
      </c>
      <c r="E1515" t="s">
        <v>2680</v>
      </c>
      <c r="F1515" t="s">
        <v>12</v>
      </c>
      <c r="G1515">
        <v>30000000</v>
      </c>
      <c r="H1515">
        <v>2011</v>
      </c>
      <c r="I1515">
        <v>4.9000000000000004</v>
      </c>
    </row>
    <row r="1516" spans="1:9" x14ac:dyDescent="0.25">
      <c r="A1516" t="s">
        <v>2681</v>
      </c>
      <c r="B1516">
        <v>99</v>
      </c>
      <c r="C1516">
        <v>35057332</v>
      </c>
      <c r="D1516" t="s">
        <v>2682</v>
      </c>
      <c r="E1516" t="s">
        <v>2683</v>
      </c>
      <c r="F1516" t="s">
        <v>12</v>
      </c>
      <c r="G1516">
        <v>33000000</v>
      </c>
      <c r="H1516">
        <v>2012</v>
      </c>
      <c r="I1516">
        <v>6.5</v>
      </c>
    </row>
    <row r="1517" spans="1:9" x14ac:dyDescent="0.25">
      <c r="A1517" t="s">
        <v>2024</v>
      </c>
      <c r="B1517">
        <v>105</v>
      </c>
      <c r="C1517">
        <v>34014398</v>
      </c>
      <c r="D1517" t="s">
        <v>2684</v>
      </c>
      <c r="E1517" t="s">
        <v>2685</v>
      </c>
      <c r="F1517" t="s">
        <v>12</v>
      </c>
      <c r="G1517">
        <v>33000000</v>
      </c>
      <c r="H1517">
        <v>2006</v>
      </c>
      <c r="I1517">
        <v>5.6</v>
      </c>
    </row>
    <row r="1518" spans="1:9" x14ac:dyDescent="0.25">
      <c r="A1518" t="s">
        <v>2686</v>
      </c>
      <c r="B1518">
        <v>97</v>
      </c>
      <c r="C1518">
        <v>28927720</v>
      </c>
      <c r="D1518" t="s">
        <v>1670</v>
      </c>
      <c r="E1518" t="s">
        <v>2687</v>
      </c>
      <c r="F1518" t="s">
        <v>12</v>
      </c>
      <c r="G1518">
        <v>33000000</v>
      </c>
      <c r="H1518">
        <v>2000</v>
      </c>
      <c r="I1518">
        <v>5.3</v>
      </c>
    </row>
    <row r="1519" spans="1:9" x14ac:dyDescent="0.25">
      <c r="A1519" t="s">
        <v>2688</v>
      </c>
      <c r="B1519">
        <v>140</v>
      </c>
      <c r="C1519">
        <v>33682273</v>
      </c>
      <c r="D1519" t="s">
        <v>149</v>
      </c>
      <c r="E1519" t="s">
        <v>2689</v>
      </c>
      <c r="F1519" t="s">
        <v>12</v>
      </c>
      <c r="G1519">
        <v>33000000</v>
      </c>
      <c r="H1519">
        <v>2004</v>
      </c>
      <c r="I1519">
        <v>6.5</v>
      </c>
    </row>
    <row r="1520" spans="1:9" x14ac:dyDescent="0.25">
      <c r="A1520" t="s">
        <v>2690</v>
      </c>
      <c r="B1520">
        <v>118</v>
      </c>
      <c r="C1520">
        <v>4280577</v>
      </c>
      <c r="D1520" t="s">
        <v>1698</v>
      </c>
      <c r="E1520" t="s">
        <v>2691</v>
      </c>
      <c r="F1520" t="s">
        <v>12</v>
      </c>
      <c r="G1520">
        <v>10000000</v>
      </c>
      <c r="H1520">
        <v>2005</v>
      </c>
      <c r="I1520">
        <v>6.8</v>
      </c>
    </row>
    <row r="1521" spans="1:9" x14ac:dyDescent="0.25">
      <c r="A1521" t="s">
        <v>2692</v>
      </c>
      <c r="B1521">
        <v>94</v>
      </c>
      <c r="C1521">
        <v>17120019</v>
      </c>
      <c r="D1521" t="s">
        <v>112</v>
      </c>
      <c r="E1521" t="s">
        <v>2693</v>
      </c>
      <c r="F1521" t="s">
        <v>12</v>
      </c>
      <c r="G1521">
        <v>30000000</v>
      </c>
      <c r="H1521">
        <v>2012</v>
      </c>
      <c r="I1521">
        <v>6.5</v>
      </c>
    </row>
    <row r="1522" spans="1:9" x14ac:dyDescent="0.25">
      <c r="A1522" t="s">
        <v>122</v>
      </c>
      <c r="B1522">
        <v>124</v>
      </c>
      <c r="C1522">
        <v>8406264</v>
      </c>
      <c r="D1522" t="s">
        <v>486</v>
      </c>
      <c r="E1522" t="s">
        <v>2694</v>
      </c>
      <c r="F1522" t="s">
        <v>12</v>
      </c>
      <c r="G1522">
        <v>38000000</v>
      </c>
      <c r="H1522">
        <v>1999</v>
      </c>
      <c r="I1522">
        <v>6</v>
      </c>
    </row>
    <row r="1523" spans="1:9" x14ac:dyDescent="0.25">
      <c r="A1523" t="s">
        <v>2695</v>
      </c>
      <c r="B1523">
        <v>134</v>
      </c>
      <c r="C1523">
        <v>309125409</v>
      </c>
      <c r="D1523" t="s">
        <v>10</v>
      </c>
      <c r="E1523" t="s">
        <v>2696</v>
      </c>
      <c r="F1523" t="s">
        <v>12</v>
      </c>
      <c r="G1523">
        <v>32500000</v>
      </c>
      <c r="H1523">
        <v>1983</v>
      </c>
      <c r="I1523">
        <v>8.4</v>
      </c>
    </row>
    <row r="1524" spans="1:9" x14ac:dyDescent="0.25">
      <c r="A1524" t="s">
        <v>2697</v>
      </c>
      <c r="B1524">
        <v>113</v>
      </c>
      <c r="C1524">
        <v>10955425</v>
      </c>
      <c r="D1524" t="s">
        <v>978</v>
      </c>
      <c r="E1524" t="s">
        <v>2698</v>
      </c>
      <c r="F1524" t="s">
        <v>12</v>
      </c>
      <c r="G1524">
        <v>30000000</v>
      </c>
      <c r="H1524">
        <v>2008</v>
      </c>
      <c r="I1524">
        <v>6</v>
      </c>
    </row>
    <row r="1525" spans="1:9" x14ac:dyDescent="0.25">
      <c r="A1525" t="s">
        <v>2276</v>
      </c>
      <c r="B1525">
        <v>124</v>
      </c>
      <c r="C1525">
        <v>34180954</v>
      </c>
      <c r="D1525" t="s">
        <v>73</v>
      </c>
      <c r="E1525" t="s">
        <v>2699</v>
      </c>
      <c r="F1525" t="s">
        <v>12</v>
      </c>
      <c r="G1525">
        <v>32000000</v>
      </c>
      <c r="H1525">
        <v>2008</v>
      </c>
      <c r="I1525">
        <v>7.6</v>
      </c>
    </row>
    <row r="1526" spans="1:9" x14ac:dyDescent="0.25">
      <c r="A1526" t="s">
        <v>2700</v>
      </c>
      <c r="B1526">
        <v>98</v>
      </c>
      <c r="C1526">
        <v>17225675</v>
      </c>
      <c r="D1526" t="s">
        <v>575</v>
      </c>
      <c r="E1526" t="s">
        <v>2701</v>
      </c>
      <c r="F1526" t="s">
        <v>12</v>
      </c>
      <c r="H1526">
        <v>2012</v>
      </c>
      <c r="I1526">
        <v>5.6</v>
      </c>
    </row>
    <row r="1527" spans="1:9" x14ac:dyDescent="0.25">
      <c r="A1527" t="s">
        <v>157</v>
      </c>
      <c r="B1527">
        <v>97</v>
      </c>
      <c r="C1527">
        <v>173381405</v>
      </c>
      <c r="D1527" t="s">
        <v>907</v>
      </c>
      <c r="E1527" t="s">
        <v>2702</v>
      </c>
      <c r="F1527" t="s">
        <v>12</v>
      </c>
      <c r="G1527">
        <v>33000000</v>
      </c>
      <c r="H1527">
        <v>2003</v>
      </c>
      <c r="I1527">
        <v>6.9</v>
      </c>
    </row>
    <row r="1528" spans="1:9" x14ac:dyDescent="0.25">
      <c r="A1528" t="s">
        <v>237</v>
      </c>
      <c r="B1528">
        <v>123</v>
      </c>
      <c r="C1528">
        <v>104632573</v>
      </c>
      <c r="D1528" t="s">
        <v>2382</v>
      </c>
      <c r="E1528" t="s">
        <v>2703</v>
      </c>
      <c r="F1528" t="s">
        <v>12</v>
      </c>
      <c r="G1528">
        <v>32000000</v>
      </c>
      <c r="H1528">
        <v>1996</v>
      </c>
      <c r="I1528">
        <v>6.4</v>
      </c>
    </row>
    <row r="1529" spans="1:9" x14ac:dyDescent="0.25">
      <c r="A1529" t="s">
        <v>1419</v>
      </c>
      <c r="B1529">
        <v>99</v>
      </c>
      <c r="C1529">
        <v>81150692</v>
      </c>
      <c r="D1529" t="s">
        <v>2704</v>
      </c>
      <c r="E1529" t="s">
        <v>2705</v>
      </c>
      <c r="F1529" t="s">
        <v>12</v>
      </c>
      <c r="G1529">
        <v>35000000</v>
      </c>
      <c r="H1529">
        <v>2002</v>
      </c>
      <c r="I1529">
        <v>5.0999999999999996</v>
      </c>
    </row>
    <row r="1530" spans="1:9" x14ac:dyDescent="0.25">
      <c r="A1530" t="s">
        <v>356</v>
      </c>
      <c r="B1530">
        <v>101</v>
      </c>
      <c r="C1530">
        <v>60328558</v>
      </c>
      <c r="D1530" t="s">
        <v>2706</v>
      </c>
      <c r="E1530" t="s">
        <v>2707</v>
      </c>
      <c r="F1530" t="s">
        <v>12</v>
      </c>
      <c r="G1530">
        <v>32000000</v>
      </c>
      <c r="H1530">
        <v>1988</v>
      </c>
      <c r="I1530">
        <v>7</v>
      </c>
    </row>
    <row r="1531" spans="1:9" x14ac:dyDescent="0.25">
      <c r="A1531" t="s">
        <v>2708</v>
      </c>
      <c r="B1531">
        <v>92</v>
      </c>
      <c r="C1531">
        <v>80197993</v>
      </c>
      <c r="D1531" t="s">
        <v>2709</v>
      </c>
      <c r="E1531" t="s">
        <v>2710</v>
      </c>
      <c r="F1531" t="s">
        <v>12</v>
      </c>
      <c r="G1531">
        <v>32000000</v>
      </c>
      <c r="H1531">
        <v>2006</v>
      </c>
      <c r="I1531">
        <v>5.7</v>
      </c>
    </row>
    <row r="1532" spans="1:9" x14ac:dyDescent="0.25">
      <c r="A1532" t="s">
        <v>326</v>
      </c>
      <c r="B1532">
        <v>131</v>
      </c>
      <c r="C1532">
        <v>169076745</v>
      </c>
      <c r="D1532" t="s">
        <v>580</v>
      </c>
      <c r="E1532" t="s">
        <v>2711</v>
      </c>
      <c r="F1532" t="s">
        <v>12</v>
      </c>
      <c r="G1532">
        <v>32500000</v>
      </c>
      <c r="H1532">
        <v>2011</v>
      </c>
      <c r="I1532">
        <v>6.8</v>
      </c>
    </row>
    <row r="1533" spans="1:9" x14ac:dyDescent="0.25">
      <c r="A1533" t="s">
        <v>2135</v>
      </c>
      <c r="B1533">
        <v>107</v>
      </c>
      <c r="C1533">
        <v>101470202</v>
      </c>
      <c r="D1533" t="s">
        <v>968</v>
      </c>
      <c r="E1533" t="s">
        <v>2712</v>
      </c>
      <c r="F1533" t="s">
        <v>12</v>
      </c>
      <c r="G1533">
        <v>32000000</v>
      </c>
      <c r="H1533">
        <v>2013</v>
      </c>
      <c r="I1533">
        <v>6.7</v>
      </c>
    </row>
    <row r="1534" spans="1:9" x14ac:dyDescent="0.25">
      <c r="A1534" t="s">
        <v>2713</v>
      </c>
      <c r="B1534">
        <v>103</v>
      </c>
      <c r="C1534">
        <v>50041732</v>
      </c>
      <c r="D1534" t="s">
        <v>2209</v>
      </c>
      <c r="E1534" t="s">
        <v>2714</v>
      </c>
      <c r="F1534" t="s">
        <v>12</v>
      </c>
      <c r="G1534">
        <v>29000000</v>
      </c>
      <c r="H1534">
        <v>1999</v>
      </c>
      <c r="I1534">
        <v>6.2</v>
      </c>
    </row>
    <row r="1535" spans="1:9" x14ac:dyDescent="0.25">
      <c r="A1535" t="s">
        <v>2665</v>
      </c>
      <c r="B1535">
        <v>129</v>
      </c>
      <c r="C1535">
        <v>48814909</v>
      </c>
      <c r="D1535" t="s">
        <v>530</v>
      </c>
      <c r="E1535" t="s">
        <v>2715</v>
      </c>
      <c r="F1535" t="s">
        <v>12</v>
      </c>
      <c r="G1535">
        <v>32000000</v>
      </c>
      <c r="H1535">
        <v>2000</v>
      </c>
      <c r="I1535">
        <v>7.2</v>
      </c>
    </row>
    <row r="1536" spans="1:9" x14ac:dyDescent="0.25">
      <c r="A1536" t="s">
        <v>2716</v>
      </c>
      <c r="B1536">
        <v>107</v>
      </c>
      <c r="C1536">
        <v>57744720</v>
      </c>
      <c r="D1536" t="s">
        <v>112</v>
      </c>
      <c r="E1536" t="s">
        <v>2717</v>
      </c>
      <c r="F1536" t="s">
        <v>12</v>
      </c>
      <c r="G1536">
        <v>20000000</v>
      </c>
      <c r="H1536">
        <v>2010</v>
      </c>
      <c r="I1536">
        <v>6.2</v>
      </c>
    </row>
    <row r="1537" spans="1:9" x14ac:dyDescent="0.25">
      <c r="A1537" t="s">
        <v>2718</v>
      </c>
      <c r="B1537">
        <v>89</v>
      </c>
      <c r="C1537">
        <v>21784432</v>
      </c>
      <c r="D1537" t="s">
        <v>575</v>
      </c>
      <c r="E1537" t="s">
        <v>2719</v>
      </c>
      <c r="F1537" t="s">
        <v>12</v>
      </c>
      <c r="G1537">
        <v>35000000</v>
      </c>
      <c r="H1537">
        <v>2013</v>
      </c>
      <c r="I1537">
        <v>5.6</v>
      </c>
    </row>
    <row r="1538" spans="1:9" x14ac:dyDescent="0.25">
      <c r="A1538" t="s">
        <v>1723</v>
      </c>
      <c r="B1538">
        <v>113</v>
      </c>
      <c r="C1538">
        <v>37911876</v>
      </c>
      <c r="D1538" t="s">
        <v>602</v>
      </c>
      <c r="E1538" t="s">
        <v>2720</v>
      </c>
      <c r="F1538" t="s">
        <v>12</v>
      </c>
      <c r="G1538">
        <v>32000000</v>
      </c>
      <c r="H1538">
        <v>2011</v>
      </c>
      <c r="I1538">
        <v>4.4000000000000004</v>
      </c>
    </row>
    <row r="1539" spans="1:9" x14ac:dyDescent="0.25">
      <c r="A1539" t="s">
        <v>246</v>
      </c>
      <c r="B1539">
        <v>93</v>
      </c>
      <c r="C1539">
        <v>54696902</v>
      </c>
      <c r="D1539" t="s">
        <v>1738</v>
      </c>
      <c r="E1539" t="s">
        <v>2721</v>
      </c>
      <c r="F1539" t="s">
        <v>12</v>
      </c>
      <c r="G1539">
        <v>32000000</v>
      </c>
      <c r="H1539">
        <v>2011</v>
      </c>
      <c r="I1539">
        <v>7.5</v>
      </c>
    </row>
    <row r="1540" spans="1:9" x14ac:dyDescent="0.25">
      <c r="A1540" t="s">
        <v>1757</v>
      </c>
      <c r="B1540">
        <v>120</v>
      </c>
      <c r="C1540">
        <v>36733909</v>
      </c>
      <c r="D1540" t="s">
        <v>2631</v>
      </c>
      <c r="E1540" t="s">
        <v>2722</v>
      </c>
      <c r="F1540" t="s">
        <v>12</v>
      </c>
      <c r="G1540">
        <v>32000000</v>
      </c>
      <c r="H1540">
        <v>1993</v>
      </c>
      <c r="I1540">
        <v>7.1</v>
      </c>
    </row>
    <row r="1541" spans="1:9" x14ac:dyDescent="0.25">
      <c r="A1541" t="s">
        <v>454</v>
      </c>
      <c r="B1541">
        <v>98</v>
      </c>
      <c r="C1541">
        <v>35063732</v>
      </c>
      <c r="D1541" t="s">
        <v>285</v>
      </c>
      <c r="E1541" t="s">
        <v>2723</v>
      </c>
      <c r="F1541" t="s">
        <v>12</v>
      </c>
      <c r="G1541">
        <v>32000000</v>
      </c>
      <c r="H1541">
        <v>2007</v>
      </c>
      <c r="I1541">
        <v>6.4</v>
      </c>
    </row>
    <row r="1542" spans="1:9" x14ac:dyDescent="0.25">
      <c r="A1542" t="s">
        <v>1444</v>
      </c>
      <c r="B1542">
        <v>105</v>
      </c>
      <c r="C1542">
        <v>99462</v>
      </c>
      <c r="D1542" t="s">
        <v>2724</v>
      </c>
      <c r="E1542" t="s">
        <v>2725</v>
      </c>
      <c r="F1542" t="s">
        <v>12</v>
      </c>
      <c r="G1542">
        <v>33000000</v>
      </c>
      <c r="H1542">
        <v>2013</v>
      </c>
      <c r="I1542">
        <v>7.1</v>
      </c>
    </row>
    <row r="1543" spans="1:9" x14ac:dyDescent="0.25">
      <c r="A1543" t="s">
        <v>127</v>
      </c>
      <c r="B1543">
        <v>142</v>
      </c>
      <c r="D1543" t="s">
        <v>2726</v>
      </c>
      <c r="E1543" t="s">
        <v>2727</v>
      </c>
      <c r="F1543" t="s">
        <v>12</v>
      </c>
      <c r="G1543">
        <v>35000000</v>
      </c>
      <c r="H1543">
        <v>1979</v>
      </c>
      <c r="I1543">
        <v>5.9</v>
      </c>
    </row>
    <row r="1544" spans="1:9" x14ac:dyDescent="0.25">
      <c r="A1544" t="s">
        <v>2728</v>
      </c>
      <c r="B1544">
        <v>98</v>
      </c>
      <c r="C1544">
        <v>32701088</v>
      </c>
      <c r="D1544" t="s">
        <v>2729</v>
      </c>
      <c r="E1544" t="s">
        <v>2730</v>
      </c>
      <c r="F1544" t="s">
        <v>12</v>
      </c>
      <c r="G1544">
        <v>32000000</v>
      </c>
      <c r="H1544">
        <v>2005</v>
      </c>
      <c r="I1544">
        <v>6.9</v>
      </c>
    </row>
    <row r="1545" spans="1:9" x14ac:dyDescent="0.25">
      <c r="A1545" t="s">
        <v>1864</v>
      </c>
      <c r="B1545">
        <v>96</v>
      </c>
      <c r="C1545">
        <v>31493782</v>
      </c>
      <c r="D1545" t="s">
        <v>740</v>
      </c>
      <c r="E1545" t="s">
        <v>2731</v>
      </c>
      <c r="F1545" t="s">
        <v>12</v>
      </c>
      <c r="G1545">
        <v>32000000</v>
      </c>
      <c r="H1545">
        <v>2005</v>
      </c>
      <c r="I1545">
        <v>7.5</v>
      </c>
    </row>
    <row r="1546" spans="1:9" x14ac:dyDescent="0.25">
      <c r="A1546" t="s">
        <v>378</v>
      </c>
      <c r="B1546">
        <v>87</v>
      </c>
      <c r="C1546">
        <v>43095600</v>
      </c>
      <c r="D1546" t="s">
        <v>112</v>
      </c>
      <c r="E1546" t="s">
        <v>2732</v>
      </c>
      <c r="F1546" t="s">
        <v>12</v>
      </c>
      <c r="G1546">
        <v>32000000</v>
      </c>
      <c r="H1546">
        <v>2005</v>
      </c>
      <c r="I1546">
        <v>6.3</v>
      </c>
    </row>
    <row r="1547" spans="1:9" x14ac:dyDescent="0.25">
      <c r="A1547" t="s">
        <v>28</v>
      </c>
      <c r="B1547">
        <v>107</v>
      </c>
      <c r="C1547">
        <v>18636537</v>
      </c>
      <c r="D1547" t="s">
        <v>2733</v>
      </c>
      <c r="E1547" t="s">
        <v>2734</v>
      </c>
      <c r="F1547" t="s">
        <v>12</v>
      </c>
      <c r="G1547">
        <v>32000000</v>
      </c>
      <c r="H1547">
        <v>1995</v>
      </c>
      <c r="I1547">
        <v>6.4</v>
      </c>
    </row>
    <row r="1548" spans="1:9" x14ac:dyDescent="0.25">
      <c r="A1548" t="s">
        <v>2026</v>
      </c>
      <c r="B1548">
        <v>90</v>
      </c>
      <c r="C1548">
        <v>17848322</v>
      </c>
      <c r="D1548" t="s">
        <v>580</v>
      </c>
      <c r="E1548" t="s">
        <v>2735</v>
      </c>
      <c r="F1548" t="s">
        <v>12</v>
      </c>
      <c r="G1548">
        <v>28000000</v>
      </c>
      <c r="H1548">
        <v>2004</v>
      </c>
      <c r="I1548">
        <v>5.9</v>
      </c>
    </row>
    <row r="1549" spans="1:9" x14ac:dyDescent="0.25">
      <c r="A1549" t="s">
        <v>159</v>
      </c>
      <c r="B1549">
        <v>121</v>
      </c>
      <c r="C1549">
        <v>16640210</v>
      </c>
      <c r="D1549" t="s">
        <v>1408</v>
      </c>
      <c r="E1549" t="s">
        <v>2736</v>
      </c>
      <c r="F1549" t="s">
        <v>12</v>
      </c>
      <c r="G1549">
        <v>55000000</v>
      </c>
      <c r="H1549">
        <v>1999</v>
      </c>
      <c r="I1549">
        <v>6.8</v>
      </c>
    </row>
    <row r="1550" spans="1:9" x14ac:dyDescent="0.25">
      <c r="A1550" t="s">
        <v>2737</v>
      </c>
      <c r="B1550">
        <v>119</v>
      </c>
      <c r="C1550">
        <v>13763130</v>
      </c>
      <c r="D1550" t="s">
        <v>481</v>
      </c>
      <c r="E1550" t="s">
        <v>2738</v>
      </c>
      <c r="F1550" t="s">
        <v>12</v>
      </c>
      <c r="G1550">
        <v>32000000</v>
      </c>
      <c r="H1550">
        <v>2010</v>
      </c>
      <c r="I1550">
        <v>6.3</v>
      </c>
    </row>
    <row r="1551" spans="1:9" x14ac:dyDescent="0.25">
      <c r="A1551" t="s">
        <v>2739</v>
      </c>
      <c r="B1551">
        <v>107</v>
      </c>
      <c r="C1551">
        <v>10956379</v>
      </c>
      <c r="D1551" t="s">
        <v>2740</v>
      </c>
      <c r="E1551" t="s">
        <v>2741</v>
      </c>
      <c r="F1551" t="s">
        <v>12</v>
      </c>
      <c r="G1551">
        <v>35000000</v>
      </c>
      <c r="H1551">
        <v>2007</v>
      </c>
      <c r="I1551">
        <v>3.6</v>
      </c>
    </row>
    <row r="1552" spans="1:9" x14ac:dyDescent="0.25">
      <c r="A1552" t="s">
        <v>2408</v>
      </c>
      <c r="B1552">
        <v>110</v>
      </c>
      <c r="C1552">
        <v>4357000</v>
      </c>
      <c r="D1552" t="s">
        <v>171</v>
      </c>
      <c r="E1552" t="s">
        <v>2742</v>
      </c>
      <c r="F1552" t="s">
        <v>12</v>
      </c>
      <c r="G1552">
        <v>30000000</v>
      </c>
      <c r="H1552">
        <v>1996</v>
      </c>
      <c r="I1552">
        <v>5.3</v>
      </c>
    </row>
    <row r="1553" spans="1:9" x14ac:dyDescent="0.25">
      <c r="A1553" t="s">
        <v>2743</v>
      </c>
      <c r="B1553">
        <v>100</v>
      </c>
      <c r="C1553">
        <v>22525921</v>
      </c>
      <c r="D1553" t="s">
        <v>575</v>
      </c>
      <c r="E1553" t="s">
        <v>2744</v>
      </c>
      <c r="F1553" t="s">
        <v>12</v>
      </c>
      <c r="G1553">
        <v>30000000</v>
      </c>
      <c r="H1553">
        <v>2013</v>
      </c>
      <c r="I1553">
        <v>5.9</v>
      </c>
    </row>
    <row r="1554" spans="1:9" x14ac:dyDescent="0.25">
      <c r="A1554" t="s">
        <v>613</v>
      </c>
      <c r="B1554">
        <v>75</v>
      </c>
      <c r="C1554">
        <v>3562749</v>
      </c>
      <c r="D1554" t="s">
        <v>2745</v>
      </c>
      <c r="E1554" t="s">
        <v>2746</v>
      </c>
      <c r="F1554" t="s">
        <v>12</v>
      </c>
      <c r="G1554">
        <v>32000000</v>
      </c>
      <c r="H1554">
        <v>1997</v>
      </c>
      <c r="I1554">
        <v>6.9</v>
      </c>
    </row>
    <row r="1555" spans="1:9" x14ac:dyDescent="0.25">
      <c r="A1555" t="s">
        <v>2747</v>
      </c>
      <c r="B1555">
        <v>132</v>
      </c>
      <c r="C1555">
        <v>2899970</v>
      </c>
      <c r="D1555" t="s">
        <v>1184</v>
      </c>
      <c r="E1555" t="s">
        <v>2748</v>
      </c>
      <c r="F1555" t="s">
        <v>12</v>
      </c>
      <c r="G1555">
        <v>32000000</v>
      </c>
      <c r="H1555">
        <v>1999</v>
      </c>
      <c r="I1555">
        <v>6.9</v>
      </c>
    </row>
    <row r="1556" spans="1:9" x14ac:dyDescent="0.25">
      <c r="A1556" t="s">
        <v>524</v>
      </c>
      <c r="B1556">
        <v>105</v>
      </c>
      <c r="C1556">
        <v>1304837</v>
      </c>
      <c r="D1556" t="s">
        <v>668</v>
      </c>
      <c r="E1556" t="s">
        <v>2749</v>
      </c>
      <c r="F1556" t="s">
        <v>12</v>
      </c>
      <c r="G1556">
        <v>32000000</v>
      </c>
      <c r="H1556">
        <v>2006</v>
      </c>
      <c r="I1556">
        <v>6.1</v>
      </c>
    </row>
    <row r="1557" spans="1:9" x14ac:dyDescent="0.25">
      <c r="A1557" t="s">
        <v>2750</v>
      </c>
      <c r="B1557">
        <v>93</v>
      </c>
      <c r="D1557" t="s">
        <v>2751</v>
      </c>
      <c r="E1557" t="s">
        <v>2752</v>
      </c>
      <c r="F1557" t="s">
        <v>12</v>
      </c>
      <c r="G1557">
        <v>32000000</v>
      </c>
      <c r="H1557">
        <v>2004</v>
      </c>
      <c r="I1557">
        <v>5.7</v>
      </c>
    </row>
    <row r="1558" spans="1:9" x14ac:dyDescent="0.25">
      <c r="A1558" t="s">
        <v>1675</v>
      </c>
      <c r="B1558">
        <v>289</v>
      </c>
      <c r="C1558">
        <v>78800000</v>
      </c>
      <c r="D1558" t="s">
        <v>1179</v>
      </c>
      <c r="E1558" t="s">
        <v>2753</v>
      </c>
      <c r="F1558" t="s">
        <v>12</v>
      </c>
      <c r="G1558">
        <v>31500000</v>
      </c>
      <c r="H1558">
        <v>1979</v>
      </c>
      <c r="I1558">
        <v>8.5</v>
      </c>
    </row>
    <row r="1559" spans="1:9" x14ac:dyDescent="0.25">
      <c r="A1559" t="s">
        <v>2754</v>
      </c>
      <c r="B1559">
        <v>102</v>
      </c>
      <c r="C1559">
        <v>17797316</v>
      </c>
      <c r="D1559" t="s">
        <v>580</v>
      </c>
      <c r="E1559" t="s">
        <v>2755</v>
      </c>
      <c r="F1559" t="s">
        <v>12</v>
      </c>
      <c r="G1559">
        <v>32000000</v>
      </c>
      <c r="H1559">
        <v>2010</v>
      </c>
      <c r="I1559">
        <v>6.3</v>
      </c>
    </row>
    <row r="1560" spans="1:9" x14ac:dyDescent="0.25">
      <c r="A1560" t="s">
        <v>1541</v>
      </c>
      <c r="B1560">
        <v>143</v>
      </c>
      <c r="C1560">
        <v>82528097</v>
      </c>
      <c r="D1560" t="s">
        <v>2143</v>
      </c>
      <c r="E1560" t="s">
        <v>2756</v>
      </c>
      <c r="F1560" t="s">
        <v>12</v>
      </c>
      <c r="G1560">
        <v>6500000</v>
      </c>
      <c r="H1560">
        <v>1995</v>
      </c>
      <c r="I1560">
        <v>7.3</v>
      </c>
    </row>
    <row r="1561" spans="1:9" x14ac:dyDescent="0.25">
      <c r="A1561" t="s">
        <v>2757</v>
      </c>
      <c r="B1561">
        <v>113</v>
      </c>
      <c r="C1561">
        <v>14268533</v>
      </c>
      <c r="D1561" t="s">
        <v>2758</v>
      </c>
      <c r="E1561" t="s">
        <v>2759</v>
      </c>
      <c r="F1561" t="s">
        <v>12</v>
      </c>
      <c r="G1561">
        <v>31500000</v>
      </c>
      <c r="H1561">
        <v>2016</v>
      </c>
      <c r="I1561">
        <v>6.3</v>
      </c>
    </row>
    <row r="1562" spans="1:9" x14ac:dyDescent="0.25">
      <c r="A1562" t="s">
        <v>772</v>
      </c>
      <c r="B1562">
        <v>161</v>
      </c>
      <c r="C1562">
        <v>87100000</v>
      </c>
      <c r="D1562" t="s">
        <v>2186</v>
      </c>
      <c r="E1562" t="s">
        <v>2760</v>
      </c>
      <c r="F1562" t="s">
        <v>12</v>
      </c>
      <c r="G1562">
        <v>31000000</v>
      </c>
      <c r="H1562">
        <v>1985</v>
      </c>
      <c r="I1562">
        <v>7.2</v>
      </c>
    </row>
    <row r="1563" spans="1:9" x14ac:dyDescent="0.25">
      <c r="A1563" t="s">
        <v>141</v>
      </c>
      <c r="B1563">
        <v>138</v>
      </c>
      <c r="C1563">
        <v>93749203</v>
      </c>
      <c r="D1563" t="s">
        <v>1408</v>
      </c>
      <c r="E1563" t="s">
        <v>2761</v>
      </c>
      <c r="F1563" t="s">
        <v>12</v>
      </c>
      <c r="G1563">
        <v>31000000</v>
      </c>
      <c r="H1563">
        <v>2012</v>
      </c>
      <c r="I1563">
        <v>7.3</v>
      </c>
    </row>
    <row r="1564" spans="1:9" x14ac:dyDescent="0.25">
      <c r="A1564" t="s">
        <v>2762</v>
      </c>
      <c r="B1564">
        <v>126</v>
      </c>
      <c r="C1564">
        <v>62700000</v>
      </c>
      <c r="D1564" t="s">
        <v>78</v>
      </c>
      <c r="E1564" t="s">
        <v>2763</v>
      </c>
      <c r="F1564" t="s">
        <v>12</v>
      </c>
      <c r="G1564">
        <v>34000000</v>
      </c>
      <c r="H1564">
        <v>1979</v>
      </c>
      <c r="I1564">
        <v>6.3</v>
      </c>
    </row>
    <row r="1565" spans="1:9" x14ac:dyDescent="0.25">
      <c r="A1565" t="s">
        <v>1856</v>
      </c>
      <c r="B1565">
        <v>99</v>
      </c>
      <c r="C1565">
        <v>59073773</v>
      </c>
      <c r="D1565" t="s">
        <v>2764</v>
      </c>
      <c r="E1565" t="s">
        <v>2765</v>
      </c>
      <c r="F1565" t="s">
        <v>12</v>
      </c>
      <c r="G1565">
        <v>25000000</v>
      </c>
      <c r="H1565">
        <v>2014</v>
      </c>
      <c r="I1565">
        <v>8.1</v>
      </c>
    </row>
    <row r="1566" spans="1:9" x14ac:dyDescent="0.25">
      <c r="A1566" t="s">
        <v>2478</v>
      </c>
      <c r="B1566">
        <v>101</v>
      </c>
      <c r="C1566">
        <v>24185781</v>
      </c>
      <c r="D1566" t="s">
        <v>2766</v>
      </c>
      <c r="E1566" t="s">
        <v>2767</v>
      </c>
      <c r="F1566" t="s">
        <v>12</v>
      </c>
      <c r="G1566">
        <v>31000000</v>
      </c>
      <c r="H1566">
        <v>2001</v>
      </c>
      <c r="I1566">
        <v>6.9</v>
      </c>
    </row>
    <row r="1567" spans="1:9" x14ac:dyDescent="0.25">
      <c r="A1567" t="s">
        <v>1757</v>
      </c>
      <c r="B1567">
        <v>103</v>
      </c>
      <c r="C1567">
        <v>53133888</v>
      </c>
      <c r="D1567" t="s">
        <v>2768</v>
      </c>
      <c r="E1567" t="s">
        <v>2769</v>
      </c>
      <c r="F1567" t="s">
        <v>12</v>
      </c>
      <c r="G1567">
        <v>31000000</v>
      </c>
      <c r="H1567">
        <v>1990</v>
      </c>
      <c r="I1567">
        <v>6.3</v>
      </c>
    </row>
    <row r="1568" spans="1:9" x14ac:dyDescent="0.25">
      <c r="A1568" t="s">
        <v>1205</v>
      </c>
      <c r="B1568">
        <v>118</v>
      </c>
      <c r="C1568">
        <v>44983704</v>
      </c>
      <c r="D1568" t="s">
        <v>2770</v>
      </c>
      <c r="E1568" t="s">
        <v>2771</v>
      </c>
      <c r="F1568" t="s">
        <v>12</v>
      </c>
      <c r="G1568">
        <v>31000000</v>
      </c>
      <c r="H1568">
        <v>2000</v>
      </c>
      <c r="I1568">
        <v>7.3</v>
      </c>
    </row>
    <row r="1569" spans="1:9" x14ac:dyDescent="0.25">
      <c r="A1569" t="s">
        <v>2772</v>
      </c>
      <c r="B1569">
        <v>99</v>
      </c>
      <c r="C1569">
        <v>58879132</v>
      </c>
      <c r="D1569" t="s">
        <v>1459</v>
      </c>
      <c r="E1569" t="s">
        <v>2773</v>
      </c>
      <c r="F1569" t="s">
        <v>12</v>
      </c>
      <c r="G1569">
        <v>31000000</v>
      </c>
      <c r="H1569">
        <v>2015</v>
      </c>
      <c r="I1569">
        <v>6.1</v>
      </c>
    </row>
    <row r="1570" spans="1:9" x14ac:dyDescent="0.25">
      <c r="A1570" t="s">
        <v>56</v>
      </c>
      <c r="B1570">
        <v>105</v>
      </c>
      <c r="C1570">
        <v>72077000</v>
      </c>
      <c r="D1570" t="s">
        <v>2063</v>
      </c>
      <c r="E1570" t="s">
        <v>2774</v>
      </c>
      <c r="F1570" t="s">
        <v>12</v>
      </c>
      <c r="G1570">
        <v>30250000</v>
      </c>
      <c r="H1570">
        <v>1995</v>
      </c>
      <c r="I1570">
        <v>6.9</v>
      </c>
    </row>
    <row r="1571" spans="1:9" x14ac:dyDescent="0.25">
      <c r="A1571" t="s">
        <v>54</v>
      </c>
      <c r="B1571">
        <v>113</v>
      </c>
      <c r="C1571">
        <v>170684505</v>
      </c>
      <c r="D1571" t="s">
        <v>2775</v>
      </c>
      <c r="E1571" t="s">
        <v>2776</v>
      </c>
      <c r="F1571" t="s">
        <v>12</v>
      </c>
      <c r="G1571">
        <v>45000000</v>
      </c>
      <c r="H1571">
        <v>2002</v>
      </c>
      <c r="I1571">
        <v>7.2</v>
      </c>
    </row>
    <row r="1572" spans="1:9" x14ac:dyDescent="0.25">
      <c r="A1572" t="s">
        <v>761</v>
      </c>
      <c r="B1572">
        <v>93</v>
      </c>
      <c r="C1572">
        <v>163479795</v>
      </c>
      <c r="D1572" t="s">
        <v>877</v>
      </c>
      <c r="E1572" t="s">
        <v>2777</v>
      </c>
      <c r="F1572" t="s">
        <v>12</v>
      </c>
      <c r="G1572">
        <v>34200000</v>
      </c>
      <c r="H1572">
        <v>1999</v>
      </c>
      <c r="I1572">
        <v>6.4</v>
      </c>
    </row>
    <row r="1573" spans="1:9" x14ac:dyDescent="0.25">
      <c r="A1573" t="s">
        <v>2778</v>
      </c>
      <c r="B1573">
        <v>108</v>
      </c>
      <c r="C1573">
        <v>145096820</v>
      </c>
      <c r="D1573" t="s">
        <v>575</v>
      </c>
      <c r="E1573" t="s">
        <v>2779</v>
      </c>
      <c r="F1573" t="s">
        <v>12</v>
      </c>
      <c r="G1573">
        <v>30000000</v>
      </c>
      <c r="H1573">
        <v>2001</v>
      </c>
      <c r="I1573">
        <v>6.4</v>
      </c>
    </row>
    <row r="1574" spans="1:9" x14ac:dyDescent="0.25">
      <c r="A1574" t="s">
        <v>102</v>
      </c>
      <c r="B1574">
        <v>74</v>
      </c>
      <c r="C1574">
        <v>191796233</v>
      </c>
      <c r="D1574" t="s">
        <v>93</v>
      </c>
      <c r="E1574" t="s">
        <v>2780</v>
      </c>
      <c r="F1574" t="s">
        <v>12</v>
      </c>
      <c r="G1574">
        <v>30000000</v>
      </c>
      <c r="H1574">
        <v>1995</v>
      </c>
      <c r="I1574">
        <v>8.3000000000000007</v>
      </c>
    </row>
    <row r="1575" spans="1:9" x14ac:dyDescent="0.25">
      <c r="A1575" t="s">
        <v>551</v>
      </c>
      <c r="B1575">
        <v>116</v>
      </c>
      <c r="C1575">
        <v>121248145</v>
      </c>
      <c r="D1575" t="s">
        <v>1158</v>
      </c>
      <c r="E1575" t="s">
        <v>2781</v>
      </c>
      <c r="F1575" t="s">
        <v>12</v>
      </c>
      <c r="G1575">
        <v>25000000</v>
      </c>
      <c r="H1575">
        <v>1994</v>
      </c>
      <c r="I1575">
        <v>7.2</v>
      </c>
    </row>
    <row r="1576" spans="1:9" x14ac:dyDescent="0.25">
      <c r="A1576" t="s">
        <v>2782</v>
      </c>
      <c r="B1576">
        <v>104</v>
      </c>
      <c r="C1576">
        <v>125014030</v>
      </c>
      <c r="D1576" t="s">
        <v>73</v>
      </c>
      <c r="E1576" t="s">
        <v>2783</v>
      </c>
      <c r="F1576" t="s">
        <v>12</v>
      </c>
      <c r="G1576">
        <v>30000000</v>
      </c>
      <c r="H1576">
        <v>2012</v>
      </c>
      <c r="I1576">
        <v>6.8</v>
      </c>
    </row>
    <row r="1577" spans="1:9" x14ac:dyDescent="0.25">
      <c r="A1577" t="s">
        <v>2784</v>
      </c>
      <c r="B1577">
        <v>106</v>
      </c>
      <c r="C1577">
        <v>11854694</v>
      </c>
      <c r="D1577" t="s">
        <v>1184</v>
      </c>
      <c r="E1577" t="s">
        <v>2785</v>
      </c>
      <c r="F1577" t="s">
        <v>12</v>
      </c>
      <c r="G1577">
        <v>31000000</v>
      </c>
      <c r="H1577">
        <v>2010</v>
      </c>
      <c r="I1577">
        <v>6.5</v>
      </c>
    </row>
    <row r="1578" spans="1:9" x14ac:dyDescent="0.25">
      <c r="A1578" t="s">
        <v>2692</v>
      </c>
      <c r="B1578">
        <v>120</v>
      </c>
      <c r="C1578">
        <v>115648585</v>
      </c>
      <c r="D1578" t="s">
        <v>562</v>
      </c>
      <c r="E1578" t="s">
        <v>2786</v>
      </c>
      <c r="F1578" t="s">
        <v>12</v>
      </c>
      <c r="G1578">
        <v>30000000</v>
      </c>
      <c r="H1578">
        <v>2000</v>
      </c>
      <c r="I1578">
        <v>7.8</v>
      </c>
    </row>
    <row r="1579" spans="1:9" x14ac:dyDescent="0.25">
      <c r="A1579" t="s">
        <v>449</v>
      </c>
      <c r="B1579">
        <v>135</v>
      </c>
      <c r="C1579">
        <v>122012643</v>
      </c>
      <c r="D1579" t="s">
        <v>17</v>
      </c>
      <c r="E1579" t="s">
        <v>2787</v>
      </c>
      <c r="F1579" t="s">
        <v>12</v>
      </c>
      <c r="G1579">
        <v>30000000</v>
      </c>
      <c r="H1579">
        <v>1990</v>
      </c>
      <c r="I1579">
        <v>7.6</v>
      </c>
    </row>
    <row r="1580" spans="1:9" x14ac:dyDescent="0.25">
      <c r="A1580" t="s">
        <v>2420</v>
      </c>
      <c r="B1580">
        <v>132</v>
      </c>
      <c r="C1580">
        <v>116631310</v>
      </c>
      <c r="D1580" t="s">
        <v>530</v>
      </c>
      <c r="E1580" t="s">
        <v>2788</v>
      </c>
      <c r="F1580" t="s">
        <v>12</v>
      </c>
      <c r="G1580">
        <v>30000000</v>
      </c>
      <c r="H1580">
        <v>2013</v>
      </c>
      <c r="I1580">
        <v>7.2</v>
      </c>
    </row>
    <row r="1581" spans="1:9" x14ac:dyDescent="0.25">
      <c r="A1581" t="s">
        <v>1747</v>
      </c>
      <c r="B1581">
        <v>92</v>
      </c>
      <c r="C1581">
        <v>114324072</v>
      </c>
      <c r="D1581" t="s">
        <v>1357</v>
      </c>
      <c r="E1581" t="s">
        <v>2789</v>
      </c>
      <c r="F1581" t="s">
        <v>12</v>
      </c>
      <c r="G1581">
        <v>20000000</v>
      </c>
      <c r="H1581">
        <v>2004</v>
      </c>
      <c r="I1581">
        <v>6.7</v>
      </c>
    </row>
    <row r="1582" spans="1:9" x14ac:dyDescent="0.25">
      <c r="A1582" t="s">
        <v>56</v>
      </c>
      <c r="B1582">
        <v>99</v>
      </c>
      <c r="C1582">
        <v>113502246</v>
      </c>
      <c r="D1582" t="s">
        <v>968</v>
      </c>
      <c r="E1582" t="s">
        <v>2790</v>
      </c>
      <c r="F1582" t="s">
        <v>12</v>
      </c>
      <c r="G1582">
        <v>38000000</v>
      </c>
      <c r="H1582">
        <v>1991</v>
      </c>
      <c r="I1582">
        <v>6.8</v>
      </c>
    </row>
    <row r="1583" spans="1:9" x14ac:dyDescent="0.25">
      <c r="A1583" t="s">
        <v>1721</v>
      </c>
      <c r="B1583">
        <v>90</v>
      </c>
      <c r="C1583">
        <v>108360000</v>
      </c>
      <c r="D1583" t="s">
        <v>1459</v>
      </c>
      <c r="E1583" t="s">
        <v>2791</v>
      </c>
      <c r="F1583" t="s">
        <v>12</v>
      </c>
      <c r="G1583">
        <v>30000000</v>
      </c>
      <c r="H1583">
        <v>1995</v>
      </c>
      <c r="I1583">
        <v>6.3</v>
      </c>
    </row>
    <row r="1584" spans="1:9" x14ac:dyDescent="0.25">
      <c r="A1584" t="s">
        <v>1147</v>
      </c>
      <c r="B1584">
        <v>111</v>
      </c>
      <c r="C1584">
        <v>108244774</v>
      </c>
      <c r="D1584" t="s">
        <v>945</v>
      </c>
      <c r="E1584" t="s">
        <v>2792</v>
      </c>
      <c r="F1584" t="s">
        <v>12</v>
      </c>
      <c r="G1584">
        <v>37000000</v>
      </c>
      <c r="H1584">
        <v>2001</v>
      </c>
      <c r="I1584">
        <v>6.2</v>
      </c>
    </row>
    <row r="1585" spans="1:9" x14ac:dyDescent="0.25">
      <c r="A1585" t="s">
        <v>2570</v>
      </c>
      <c r="B1585">
        <v>103</v>
      </c>
      <c r="C1585">
        <v>105444419</v>
      </c>
      <c r="D1585" t="s">
        <v>575</v>
      </c>
      <c r="E1585" t="s">
        <v>2793</v>
      </c>
      <c r="F1585" t="s">
        <v>12</v>
      </c>
      <c r="G1585">
        <v>26000000</v>
      </c>
      <c r="H1585">
        <v>1996</v>
      </c>
      <c r="I1585">
        <v>6.2</v>
      </c>
    </row>
    <row r="1586" spans="1:9" x14ac:dyDescent="0.25">
      <c r="A1586" t="s">
        <v>229</v>
      </c>
      <c r="B1586">
        <v>127</v>
      </c>
      <c r="C1586">
        <v>100125340</v>
      </c>
      <c r="D1586" t="s">
        <v>747</v>
      </c>
      <c r="E1586" t="s">
        <v>2794</v>
      </c>
      <c r="F1586" t="s">
        <v>12</v>
      </c>
      <c r="G1586">
        <v>33000000</v>
      </c>
      <c r="H1586">
        <v>1995</v>
      </c>
      <c r="I1586">
        <v>8.6</v>
      </c>
    </row>
    <row r="1587" spans="1:9" x14ac:dyDescent="0.25">
      <c r="A1587" t="s">
        <v>475</v>
      </c>
      <c r="B1587">
        <v>112</v>
      </c>
      <c r="C1587">
        <v>115646235</v>
      </c>
      <c r="D1587" t="s">
        <v>978</v>
      </c>
      <c r="E1587" t="s">
        <v>2795</v>
      </c>
      <c r="F1587" t="s">
        <v>12</v>
      </c>
      <c r="G1587">
        <v>30000000</v>
      </c>
      <c r="H1587">
        <v>2009</v>
      </c>
      <c r="I1587">
        <v>8</v>
      </c>
    </row>
    <row r="1588" spans="1:9" x14ac:dyDescent="0.25">
      <c r="A1588" t="s">
        <v>2796</v>
      </c>
      <c r="B1588">
        <v>87</v>
      </c>
      <c r="C1588">
        <v>85416609</v>
      </c>
      <c r="D1588" t="s">
        <v>93</v>
      </c>
      <c r="E1588" t="s">
        <v>2797</v>
      </c>
      <c r="F1588" t="s">
        <v>12</v>
      </c>
      <c r="G1588">
        <v>30000000</v>
      </c>
      <c r="H1588">
        <v>2004</v>
      </c>
      <c r="I1588">
        <v>7</v>
      </c>
    </row>
    <row r="1589" spans="1:9" x14ac:dyDescent="0.25">
      <c r="A1589" t="s">
        <v>1285</v>
      </c>
      <c r="B1589">
        <v>138</v>
      </c>
      <c r="C1589">
        <v>90135191</v>
      </c>
      <c r="D1589" t="s">
        <v>747</v>
      </c>
      <c r="E1589" t="s">
        <v>2798</v>
      </c>
      <c r="F1589" t="s">
        <v>12</v>
      </c>
      <c r="G1589">
        <v>25000000</v>
      </c>
      <c r="H1589">
        <v>2003</v>
      </c>
      <c r="I1589">
        <v>8</v>
      </c>
    </row>
    <row r="1590" spans="1:9" x14ac:dyDescent="0.25">
      <c r="A1590" t="s">
        <v>1285</v>
      </c>
      <c r="B1590">
        <v>132</v>
      </c>
      <c r="C1590">
        <v>100422786</v>
      </c>
      <c r="D1590" t="s">
        <v>1314</v>
      </c>
      <c r="E1590" t="s">
        <v>2799</v>
      </c>
      <c r="F1590" t="s">
        <v>12</v>
      </c>
      <c r="G1590">
        <v>30000000</v>
      </c>
      <c r="H1590">
        <v>2004</v>
      </c>
      <c r="I1590">
        <v>8.1</v>
      </c>
    </row>
    <row r="1591" spans="1:9" x14ac:dyDescent="0.25">
      <c r="A1591" t="s">
        <v>1458</v>
      </c>
      <c r="B1591">
        <v>103</v>
      </c>
      <c r="C1591">
        <v>106694016</v>
      </c>
      <c r="D1591" t="s">
        <v>340</v>
      </c>
      <c r="E1591" t="s">
        <v>2800</v>
      </c>
      <c r="F1591" t="s">
        <v>12</v>
      </c>
      <c r="G1591">
        <v>30000000</v>
      </c>
      <c r="H1591">
        <v>1999</v>
      </c>
      <c r="I1591">
        <v>6.7</v>
      </c>
    </row>
    <row r="1592" spans="1:9" x14ac:dyDescent="0.25">
      <c r="A1592" t="s">
        <v>2207</v>
      </c>
      <c r="B1592">
        <v>123</v>
      </c>
      <c r="C1592">
        <v>64286</v>
      </c>
      <c r="D1592" t="s">
        <v>73</v>
      </c>
      <c r="E1592" t="s">
        <v>2801</v>
      </c>
      <c r="F1592" t="s">
        <v>12</v>
      </c>
      <c r="G1592">
        <v>29000000</v>
      </c>
      <c r="H1592">
        <v>2004</v>
      </c>
      <c r="I1592">
        <v>7.9</v>
      </c>
    </row>
    <row r="1593" spans="1:9" x14ac:dyDescent="0.25">
      <c r="A1593" t="s">
        <v>2158</v>
      </c>
      <c r="B1593">
        <v>111</v>
      </c>
      <c r="C1593">
        <v>76806312</v>
      </c>
      <c r="D1593" t="s">
        <v>580</v>
      </c>
      <c r="E1593" t="s">
        <v>2802</v>
      </c>
      <c r="F1593" t="s">
        <v>12</v>
      </c>
      <c r="G1593">
        <v>30000000</v>
      </c>
      <c r="H1593">
        <v>2008</v>
      </c>
      <c r="I1593">
        <v>6.1</v>
      </c>
    </row>
    <row r="1594" spans="1:9" x14ac:dyDescent="0.25">
      <c r="A1594" t="s">
        <v>579</v>
      </c>
      <c r="B1594">
        <v>102</v>
      </c>
      <c r="C1594">
        <v>79566871</v>
      </c>
      <c r="D1594" t="s">
        <v>2803</v>
      </c>
      <c r="E1594" t="s">
        <v>2804</v>
      </c>
      <c r="F1594" t="s">
        <v>12</v>
      </c>
      <c r="G1594">
        <v>30000000</v>
      </c>
      <c r="H1594">
        <v>2009</v>
      </c>
      <c r="I1594">
        <v>4.2</v>
      </c>
    </row>
    <row r="1595" spans="1:9" x14ac:dyDescent="0.25">
      <c r="A1595" t="s">
        <v>2805</v>
      </c>
      <c r="B1595">
        <v>78</v>
      </c>
      <c r="C1595">
        <v>76501438</v>
      </c>
      <c r="D1595" t="s">
        <v>693</v>
      </c>
      <c r="E1595" t="s">
        <v>2806</v>
      </c>
      <c r="F1595" t="s">
        <v>12</v>
      </c>
      <c r="G1595">
        <v>30000000</v>
      </c>
      <c r="H1595">
        <v>2000</v>
      </c>
      <c r="I1595">
        <v>6.1</v>
      </c>
    </row>
    <row r="1596" spans="1:9" x14ac:dyDescent="0.25">
      <c r="A1596" t="s">
        <v>2117</v>
      </c>
      <c r="B1596">
        <v>132</v>
      </c>
      <c r="C1596">
        <v>74787599</v>
      </c>
      <c r="D1596" t="s">
        <v>73</v>
      </c>
      <c r="E1596" t="s">
        <v>2807</v>
      </c>
      <c r="F1596" t="s">
        <v>12</v>
      </c>
      <c r="G1596">
        <v>30000000</v>
      </c>
      <c r="H1596">
        <v>1991</v>
      </c>
      <c r="I1596">
        <v>6.6</v>
      </c>
    </row>
    <row r="1597" spans="1:9" x14ac:dyDescent="0.25">
      <c r="A1597" t="s">
        <v>342</v>
      </c>
      <c r="B1597">
        <v>133</v>
      </c>
      <c r="C1597">
        <v>66528842</v>
      </c>
      <c r="D1597" t="s">
        <v>2646</v>
      </c>
      <c r="E1597" t="s">
        <v>2808</v>
      </c>
      <c r="F1597" t="s">
        <v>12</v>
      </c>
      <c r="G1597">
        <v>30000000</v>
      </c>
      <c r="H1597">
        <v>1994</v>
      </c>
      <c r="I1597">
        <v>7.5</v>
      </c>
    </row>
    <row r="1598" spans="1:9" x14ac:dyDescent="0.25">
      <c r="A1598" t="s">
        <v>2809</v>
      </c>
      <c r="B1598">
        <v>108</v>
      </c>
      <c r="C1598">
        <v>83813460</v>
      </c>
      <c r="D1598" t="s">
        <v>73</v>
      </c>
      <c r="E1598" t="s">
        <v>2810</v>
      </c>
      <c r="F1598" t="s">
        <v>12</v>
      </c>
      <c r="G1598">
        <v>25000000</v>
      </c>
      <c r="H1598">
        <v>2009</v>
      </c>
      <c r="I1598">
        <v>7.4</v>
      </c>
    </row>
    <row r="1599" spans="1:9" x14ac:dyDescent="0.25">
      <c r="A1599" t="s">
        <v>2811</v>
      </c>
      <c r="B1599">
        <v>125</v>
      </c>
      <c r="C1599">
        <v>65010106</v>
      </c>
      <c r="D1599" t="s">
        <v>877</v>
      </c>
      <c r="E1599" t="s">
        <v>2812</v>
      </c>
      <c r="F1599" t="s">
        <v>12</v>
      </c>
      <c r="G1599">
        <v>30000000</v>
      </c>
      <c r="H1599">
        <v>2002</v>
      </c>
      <c r="I1599">
        <v>7.2</v>
      </c>
    </row>
    <row r="1600" spans="1:9" x14ac:dyDescent="0.25">
      <c r="A1600" t="s">
        <v>2813</v>
      </c>
      <c r="B1600">
        <v>98</v>
      </c>
      <c r="C1600">
        <v>66359959</v>
      </c>
      <c r="D1600" t="s">
        <v>2814</v>
      </c>
      <c r="E1600" t="s">
        <v>2815</v>
      </c>
      <c r="F1600" t="s">
        <v>12</v>
      </c>
      <c r="G1600">
        <v>35000000</v>
      </c>
      <c r="H1600">
        <v>2013</v>
      </c>
      <c r="I1600">
        <v>6.9</v>
      </c>
    </row>
    <row r="1601" spans="1:9" x14ac:dyDescent="0.25">
      <c r="A1601" t="s">
        <v>2816</v>
      </c>
      <c r="B1601">
        <v>119</v>
      </c>
      <c r="C1601">
        <v>66468315</v>
      </c>
      <c r="D1601" t="s">
        <v>1910</v>
      </c>
      <c r="E1601" t="s">
        <v>2817</v>
      </c>
      <c r="F1601" t="s">
        <v>12</v>
      </c>
      <c r="G1601">
        <v>30000000</v>
      </c>
      <c r="H1601">
        <v>2012</v>
      </c>
      <c r="I1601">
        <v>7.4</v>
      </c>
    </row>
    <row r="1602" spans="1:9" x14ac:dyDescent="0.25">
      <c r="A1602" t="s">
        <v>68</v>
      </c>
      <c r="B1602">
        <v>87</v>
      </c>
      <c r="C1602">
        <v>64172251</v>
      </c>
      <c r="D1602" t="s">
        <v>968</v>
      </c>
      <c r="E1602" t="s">
        <v>2818</v>
      </c>
      <c r="F1602" t="s">
        <v>12</v>
      </c>
      <c r="G1602">
        <v>30000000</v>
      </c>
      <c r="H1602">
        <v>2001</v>
      </c>
      <c r="I1602">
        <v>5.4</v>
      </c>
    </row>
    <row r="1603" spans="1:9" x14ac:dyDescent="0.25">
      <c r="A1603" t="s">
        <v>2819</v>
      </c>
      <c r="B1603">
        <v>91</v>
      </c>
      <c r="C1603">
        <v>66600000</v>
      </c>
      <c r="D1603" t="s">
        <v>1364</v>
      </c>
      <c r="E1603" t="s">
        <v>2820</v>
      </c>
      <c r="F1603" t="s">
        <v>12</v>
      </c>
      <c r="G1603">
        <v>30000000</v>
      </c>
      <c r="H1603">
        <v>1995</v>
      </c>
      <c r="I1603">
        <v>6.8</v>
      </c>
    </row>
    <row r="1604" spans="1:9" x14ac:dyDescent="0.25">
      <c r="A1604" t="s">
        <v>1363</v>
      </c>
      <c r="B1604">
        <v>100</v>
      </c>
      <c r="C1604">
        <v>63536011</v>
      </c>
      <c r="D1604" t="s">
        <v>486</v>
      </c>
      <c r="E1604" t="s">
        <v>2821</v>
      </c>
      <c r="F1604" t="s">
        <v>12</v>
      </c>
      <c r="G1604">
        <v>30000000</v>
      </c>
      <c r="H1604">
        <v>2012</v>
      </c>
      <c r="I1604">
        <v>6.3</v>
      </c>
    </row>
    <row r="1605" spans="1:9" x14ac:dyDescent="0.25">
      <c r="A1605" t="s">
        <v>2213</v>
      </c>
      <c r="B1605">
        <v>118</v>
      </c>
      <c r="C1605">
        <v>62877175</v>
      </c>
      <c r="D1605" t="s">
        <v>486</v>
      </c>
      <c r="E1605" t="s">
        <v>2822</v>
      </c>
      <c r="F1605" t="s">
        <v>12</v>
      </c>
      <c r="G1605">
        <v>30000000</v>
      </c>
      <c r="H1605">
        <v>2008</v>
      </c>
      <c r="I1605">
        <v>7.2</v>
      </c>
    </row>
    <row r="1606" spans="1:9" x14ac:dyDescent="0.25">
      <c r="B1606">
        <v>44</v>
      </c>
      <c r="D1606" t="s">
        <v>1314</v>
      </c>
      <c r="E1606" t="s">
        <v>2823</v>
      </c>
      <c r="F1606" t="s">
        <v>12</v>
      </c>
      <c r="I1606">
        <v>8.6999999999999993</v>
      </c>
    </row>
    <row r="1607" spans="1:9" x14ac:dyDescent="0.25">
      <c r="A1607" t="s">
        <v>1019</v>
      </c>
      <c r="B1607">
        <v>109</v>
      </c>
      <c r="C1607">
        <v>74484168</v>
      </c>
      <c r="D1607" t="s">
        <v>380</v>
      </c>
      <c r="E1607" t="s">
        <v>2824</v>
      </c>
      <c r="F1607" t="s">
        <v>12</v>
      </c>
      <c r="G1607">
        <v>45000000</v>
      </c>
      <c r="H1607">
        <v>2005</v>
      </c>
      <c r="I1607">
        <v>6.9</v>
      </c>
    </row>
    <row r="1608" spans="1:9" x14ac:dyDescent="0.25">
      <c r="A1608" t="s">
        <v>2825</v>
      </c>
      <c r="B1608">
        <v>99</v>
      </c>
      <c r="C1608">
        <v>60269340</v>
      </c>
      <c r="D1608" t="s">
        <v>580</v>
      </c>
      <c r="E1608" t="s">
        <v>2826</v>
      </c>
      <c r="F1608" t="s">
        <v>12</v>
      </c>
      <c r="G1608">
        <v>30000000</v>
      </c>
      <c r="H1608">
        <v>2008</v>
      </c>
      <c r="I1608">
        <v>6</v>
      </c>
    </row>
    <row r="1609" spans="1:9" x14ac:dyDescent="0.25">
      <c r="A1609" t="s">
        <v>2827</v>
      </c>
      <c r="B1609">
        <v>114</v>
      </c>
      <c r="C1609">
        <v>60033780</v>
      </c>
      <c r="D1609" t="s">
        <v>73</v>
      </c>
      <c r="E1609" t="s">
        <v>2828</v>
      </c>
      <c r="F1609" t="s">
        <v>12</v>
      </c>
      <c r="G1609">
        <v>30000000</v>
      </c>
      <c r="H1609">
        <v>1998</v>
      </c>
      <c r="I1609">
        <v>5.9</v>
      </c>
    </row>
    <row r="1610" spans="1:9" x14ac:dyDescent="0.25">
      <c r="A1610" t="s">
        <v>889</v>
      </c>
      <c r="B1610">
        <v>89</v>
      </c>
      <c r="C1610">
        <v>58715510</v>
      </c>
      <c r="D1610" t="s">
        <v>580</v>
      </c>
      <c r="E1610" t="s">
        <v>2829</v>
      </c>
      <c r="F1610" t="s">
        <v>12</v>
      </c>
      <c r="G1610">
        <v>30000000</v>
      </c>
      <c r="H1610">
        <v>2009</v>
      </c>
      <c r="I1610">
        <v>5.4</v>
      </c>
    </row>
    <row r="1611" spans="1:9" x14ac:dyDescent="0.25">
      <c r="A1611" t="s">
        <v>967</v>
      </c>
      <c r="B1611">
        <v>95</v>
      </c>
      <c r="C1611">
        <v>58156435</v>
      </c>
      <c r="D1611" t="s">
        <v>861</v>
      </c>
      <c r="E1611" t="s">
        <v>2830</v>
      </c>
      <c r="F1611" t="s">
        <v>12</v>
      </c>
      <c r="G1611">
        <v>19000000</v>
      </c>
      <c r="H1611">
        <v>2004</v>
      </c>
      <c r="I1611">
        <v>5.9</v>
      </c>
    </row>
    <row r="1612" spans="1:9" x14ac:dyDescent="0.25">
      <c r="A1612" t="s">
        <v>889</v>
      </c>
      <c r="B1612">
        <v>98</v>
      </c>
      <c r="C1612">
        <v>56044241</v>
      </c>
      <c r="D1612" t="s">
        <v>1264</v>
      </c>
      <c r="E1612" t="s">
        <v>2831</v>
      </c>
      <c r="F1612" t="s">
        <v>12</v>
      </c>
      <c r="G1612">
        <v>37000000</v>
      </c>
      <c r="H1612">
        <v>2004</v>
      </c>
      <c r="I1612">
        <v>6.1</v>
      </c>
    </row>
    <row r="1613" spans="1:9" x14ac:dyDescent="0.25">
      <c r="A1613" t="s">
        <v>2832</v>
      </c>
      <c r="B1613">
        <v>94</v>
      </c>
      <c r="C1613">
        <v>56816662</v>
      </c>
      <c r="D1613" t="s">
        <v>1264</v>
      </c>
      <c r="E1613" t="s">
        <v>2833</v>
      </c>
      <c r="F1613" t="s">
        <v>12</v>
      </c>
      <c r="G1613">
        <v>17000000</v>
      </c>
      <c r="H1613">
        <v>2011</v>
      </c>
      <c r="I1613">
        <v>7.7</v>
      </c>
    </row>
    <row r="1614" spans="1:9" x14ac:dyDescent="0.25">
      <c r="A1614" t="s">
        <v>2834</v>
      </c>
      <c r="B1614">
        <v>85</v>
      </c>
      <c r="C1614">
        <v>64238770</v>
      </c>
      <c r="D1614" t="s">
        <v>152</v>
      </c>
      <c r="E1614" t="s">
        <v>2835</v>
      </c>
      <c r="F1614" t="s">
        <v>12</v>
      </c>
      <c r="G1614">
        <v>42000000</v>
      </c>
      <c r="H1614">
        <v>2014</v>
      </c>
      <c r="I1614">
        <v>5.8</v>
      </c>
    </row>
    <row r="1615" spans="1:9" x14ac:dyDescent="0.25">
      <c r="A1615" t="s">
        <v>2836</v>
      </c>
      <c r="B1615">
        <v>124</v>
      </c>
      <c r="C1615">
        <v>52937130</v>
      </c>
      <c r="D1615" t="s">
        <v>593</v>
      </c>
      <c r="E1615" t="s">
        <v>2837</v>
      </c>
      <c r="F1615" t="s">
        <v>12</v>
      </c>
      <c r="G1615">
        <v>30000000</v>
      </c>
      <c r="H1615">
        <v>2001</v>
      </c>
      <c r="I1615">
        <v>7.6</v>
      </c>
    </row>
    <row r="1616" spans="1:9" x14ac:dyDescent="0.25">
      <c r="A1616" t="s">
        <v>2414</v>
      </c>
      <c r="B1616">
        <v>131</v>
      </c>
      <c r="C1616">
        <v>52799004</v>
      </c>
      <c r="D1616" t="s">
        <v>73</v>
      </c>
      <c r="E1616" t="s">
        <v>2838</v>
      </c>
      <c r="F1616" t="s">
        <v>12</v>
      </c>
      <c r="G1616">
        <v>55000000</v>
      </c>
      <c r="H1616">
        <v>1999</v>
      </c>
      <c r="I1616">
        <v>6.1</v>
      </c>
    </row>
    <row r="1617" spans="1:9" x14ac:dyDescent="0.25">
      <c r="A1617" t="s">
        <v>2839</v>
      </c>
      <c r="B1617">
        <v>107</v>
      </c>
      <c r="C1617">
        <v>55210049</v>
      </c>
      <c r="D1617" t="s">
        <v>78</v>
      </c>
      <c r="E1617" t="s">
        <v>2840</v>
      </c>
      <c r="F1617" t="s">
        <v>12</v>
      </c>
      <c r="G1617">
        <v>27800000</v>
      </c>
      <c r="H1617">
        <v>1989</v>
      </c>
      <c r="I1617">
        <v>5.4</v>
      </c>
    </row>
    <row r="1618" spans="1:9" x14ac:dyDescent="0.25">
      <c r="A1618" t="s">
        <v>2042</v>
      </c>
      <c r="B1618">
        <v>99</v>
      </c>
      <c r="C1618">
        <v>51432423</v>
      </c>
      <c r="D1618" t="s">
        <v>2841</v>
      </c>
      <c r="E1618" t="s">
        <v>2842</v>
      </c>
      <c r="F1618" t="s">
        <v>12</v>
      </c>
      <c r="G1618">
        <v>30000000</v>
      </c>
      <c r="H1618">
        <v>2002</v>
      </c>
      <c r="I1618">
        <v>5.0999999999999996</v>
      </c>
    </row>
    <row r="1619" spans="1:9" x14ac:dyDescent="0.25">
      <c r="A1619" t="s">
        <v>858</v>
      </c>
      <c r="B1619">
        <v>83</v>
      </c>
      <c r="C1619">
        <v>51109400</v>
      </c>
      <c r="D1619" t="s">
        <v>340</v>
      </c>
      <c r="E1619" t="s">
        <v>2843</v>
      </c>
      <c r="F1619" t="s">
        <v>12</v>
      </c>
      <c r="G1619">
        <v>30000000</v>
      </c>
      <c r="H1619">
        <v>1994</v>
      </c>
      <c r="I1619">
        <v>6.4</v>
      </c>
    </row>
    <row r="1620" spans="1:9" x14ac:dyDescent="0.25">
      <c r="A1620" t="s">
        <v>2123</v>
      </c>
      <c r="B1620">
        <v>131</v>
      </c>
      <c r="C1620">
        <v>50300000</v>
      </c>
      <c r="D1620" t="s">
        <v>17</v>
      </c>
      <c r="E1620" t="s">
        <v>2844</v>
      </c>
      <c r="F1620" t="s">
        <v>12</v>
      </c>
      <c r="G1620">
        <v>30000000</v>
      </c>
      <c r="H1620">
        <v>1985</v>
      </c>
      <c r="I1620">
        <v>6.3</v>
      </c>
    </row>
    <row r="1621" spans="1:9" x14ac:dyDescent="0.25">
      <c r="A1621" t="s">
        <v>2845</v>
      </c>
      <c r="B1621">
        <v>85</v>
      </c>
      <c r="C1621">
        <v>56068547</v>
      </c>
      <c r="D1621" t="s">
        <v>2846</v>
      </c>
      <c r="E1621" t="s">
        <v>2847</v>
      </c>
      <c r="F1621" t="s">
        <v>12</v>
      </c>
      <c r="G1621">
        <v>30000000</v>
      </c>
      <c r="H1621">
        <v>2005</v>
      </c>
      <c r="I1621">
        <v>7.5</v>
      </c>
    </row>
    <row r="1622" spans="1:9" x14ac:dyDescent="0.25">
      <c r="A1622" t="s">
        <v>1886</v>
      </c>
      <c r="B1622">
        <v>126</v>
      </c>
      <c r="C1622">
        <v>53680848</v>
      </c>
      <c r="D1622" t="s">
        <v>73</v>
      </c>
      <c r="E1622" t="s">
        <v>2848</v>
      </c>
      <c r="F1622" t="s">
        <v>12</v>
      </c>
      <c r="G1622">
        <v>30000000</v>
      </c>
      <c r="H1622">
        <v>2007</v>
      </c>
      <c r="I1622">
        <v>7.1</v>
      </c>
    </row>
    <row r="1623" spans="1:9" x14ac:dyDescent="0.25">
      <c r="A1623" t="s">
        <v>2298</v>
      </c>
      <c r="B1623">
        <v>102</v>
      </c>
      <c r="C1623">
        <v>49186871</v>
      </c>
      <c r="D1623" t="s">
        <v>2849</v>
      </c>
      <c r="E1623" t="s">
        <v>2850</v>
      </c>
      <c r="F1623" t="s">
        <v>12</v>
      </c>
      <c r="H1623">
        <v>2005</v>
      </c>
      <c r="I1623">
        <v>5.2</v>
      </c>
    </row>
    <row r="1624" spans="1:9" x14ac:dyDescent="0.25">
      <c r="A1624" t="s">
        <v>317</v>
      </c>
      <c r="B1624">
        <v>123</v>
      </c>
      <c r="C1624">
        <v>50921738</v>
      </c>
      <c r="D1624" t="s">
        <v>1665</v>
      </c>
      <c r="E1624" t="s">
        <v>2851</v>
      </c>
      <c r="F1624" t="s">
        <v>12</v>
      </c>
      <c r="G1624">
        <v>30000000</v>
      </c>
      <c r="H1624">
        <v>2007</v>
      </c>
      <c r="I1624">
        <v>7.8</v>
      </c>
    </row>
    <row r="1625" spans="1:9" x14ac:dyDescent="0.25">
      <c r="A1625" t="s">
        <v>889</v>
      </c>
      <c r="B1625">
        <v>105</v>
      </c>
      <c r="C1625">
        <v>53021560</v>
      </c>
      <c r="D1625" t="s">
        <v>486</v>
      </c>
      <c r="E1625" t="s">
        <v>2852</v>
      </c>
      <c r="F1625" t="s">
        <v>12</v>
      </c>
      <c r="G1625">
        <v>30000000</v>
      </c>
      <c r="H1625">
        <v>2010</v>
      </c>
      <c r="I1625">
        <v>6.5</v>
      </c>
    </row>
    <row r="1626" spans="1:9" x14ac:dyDescent="0.25">
      <c r="A1626" t="s">
        <v>64</v>
      </c>
      <c r="B1626">
        <v>125</v>
      </c>
      <c r="C1626">
        <v>45645204</v>
      </c>
      <c r="D1626" t="s">
        <v>112</v>
      </c>
      <c r="E1626" t="s">
        <v>2853</v>
      </c>
      <c r="F1626" t="s">
        <v>12</v>
      </c>
      <c r="G1626">
        <v>30000000</v>
      </c>
      <c r="H1626">
        <v>1989</v>
      </c>
      <c r="I1626">
        <v>6.6</v>
      </c>
    </row>
    <row r="1627" spans="1:9" x14ac:dyDescent="0.25">
      <c r="A1627" t="s">
        <v>1215</v>
      </c>
      <c r="B1627">
        <v>92</v>
      </c>
      <c r="C1627">
        <v>44328238</v>
      </c>
      <c r="D1627" t="s">
        <v>575</v>
      </c>
      <c r="E1627" t="s">
        <v>2854</v>
      </c>
      <c r="F1627" t="s">
        <v>12</v>
      </c>
      <c r="H1627">
        <v>2012</v>
      </c>
      <c r="I1627">
        <v>5.0999999999999996</v>
      </c>
    </row>
    <row r="1628" spans="1:9" x14ac:dyDescent="0.25">
      <c r="A1628" t="s">
        <v>87</v>
      </c>
      <c r="B1628">
        <v>77</v>
      </c>
      <c r="C1628">
        <v>53337608</v>
      </c>
      <c r="D1628" t="s">
        <v>2855</v>
      </c>
      <c r="E1628" t="s">
        <v>2856</v>
      </c>
      <c r="F1628" t="s">
        <v>12</v>
      </c>
      <c r="G1628">
        <v>40000000</v>
      </c>
      <c r="H1628">
        <v>2005</v>
      </c>
      <c r="I1628">
        <v>7.4</v>
      </c>
    </row>
    <row r="1629" spans="1:9" x14ac:dyDescent="0.25">
      <c r="A1629" t="s">
        <v>2857</v>
      </c>
      <c r="B1629">
        <v>118</v>
      </c>
      <c r="C1629">
        <v>42643187</v>
      </c>
      <c r="D1629" t="s">
        <v>562</v>
      </c>
      <c r="E1629" t="s">
        <v>2858</v>
      </c>
      <c r="F1629" t="s">
        <v>12</v>
      </c>
      <c r="H1629">
        <v>2006</v>
      </c>
      <c r="I1629">
        <v>7.2</v>
      </c>
    </row>
    <row r="1630" spans="1:9" x14ac:dyDescent="0.25">
      <c r="A1630" t="s">
        <v>1984</v>
      </c>
      <c r="B1630">
        <v>121</v>
      </c>
      <c r="C1630">
        <v>46875468</v>
      </c>
      <c r="D1630" t="s">
        <v>380</v>
      </c>
      <c r="E1630" t="s">
        <v>2859</v>
      </c>
      <c r="F1630" t="s">
        <v>12</v>
      </c>
      <c r="G1630">
        <v>30000000</v>
      </c>
      <c r="H1630">
        <v>2015</v>
      </c>
      <c r="I1630">
        <v>7.6</v>
      </c>
    </row>
    <row r="1631" spans="1:9" x14ac:dyDescent="0.25">
      <c r="A1631" t="s">
        <v>1071</v>
      </c>
      <c r="B1631">
        <v>124</v>
      </c>
      <c r="C1631">
        <v>52418902</v>
      </c>
      <c r="D1631" t="s">
        <v>1314</v>
      </c>
      <c r="E1631" t="s">
        <v>2860</v>
      </c>
      <c r="F1631" t="s">
        <v>12</v>
      </c>
      <c r="G1631">
        <v>30000000</v>
      </c>
      <c r="H1631">
        <v>2015</v>
      </c>
      <c r="I1631">
        <v>7.5</v>
      </c>
    </row>
    <row r="1632" spans="1:9" x14ac:dyDescent="0.25">
      <c r="A1632" t="s">
        <v>28</v>
      </c>
      <c r="B1632">
        <v>99</v>
      </c>
      <c r="C1632">
        <v>42057340</v>
      </c>
      <c r="D1632" t="s">
        <v>1915</v>
      </c>
      <c r="E1632" t="s">
        <v>2861</v>
      </c>
      <c r="F1632" t="s">
        <v>12</v>
      </c>
      <c r="G1632">
        <v>30000000</v>
      </c>
      <c r="H1632">
        <v>2009</v>
      </c>
      <c r="I1632">
        <v>6.6</v>
      </c>
    </row>
    <row r="1633" spans="1:9" x14ac:dyDescent="0.25">
      <c r="A1633" t="s">
        <v>2862</v>
      </c>
      <c r="B1633">
        <v>112</v>
      </c>
      <c r="C1633">
        <v>42478175</v>
      </c>
      <c r="D1633" t="s">
        <v>230</v>
      </c>
      <c r="E1633" t="s">
        <v>2863</v>
      </c>
      <c r="F1633" t="s">
        <v>12</v>
      </c>
      <c r="G1633">
        <v>25000000</v>
      </c>
      <c r="H1633">
        <v>2015</v>
      </c>
      <c r="I1633">
        <v>7.2</v>
      </c>
    </row>
    <row r="1634" spans="1:9" x14ac:dyDescent="0.25">
      <c r="A1634" t="s">
        <v>2864</v>
      </c>
      <c r="B1634">
        <v>111</v>
      </c>
      <c r="C1634">
        <v>41407470</v>
      </c>
      <c r="D1634" t="s">
        <v>1364</v>
      </c>
      <c r="E1634" t="s">
        <v>2865</v>
      </c>
      <c r="F1634" t="s">
        <v>12</v>
      </c>
      <c r="G1634">
        <v>30000000</v>
      </c>
      <c r="H1634">
        <v>2003</v>
      </c>
      <c r="I1634">
        <v>7.6</v>
      </c>
    </row>
    <row r="1635" spans="1:9" x14ac:dyDescent="0.25">
      <c r="A1635" t="s">
        <v>360</v>
      </c>
      <c r="B1635">
        <v>107</v>
      </c>
      <c r="C1635">
        <v>42385520</v>
      </c>
      <c r="D1635" t="s">
        <v>2682</v>
      </c>
      <c r="E1635" t="s">
        <v>2866</v>
      </c>
      <c r="F1635" t="s">
        <v>12</v>
      </c>
      <c r="G1635">
        <v>30000000</v>
      </c>
      <c r="H1635">
        <v>2010</v>
      </c>
      <c r="I1635">
        <v>6.2</v>
      </c>
    </row>
    <row r="1636" spans="1:9" x14ac:dyDescent="0.25">
      <c r="A1636" t="s">
        <v>1866</v>
      </c>
      <c r="B1636">
        <v>104</v>
      </c>
      <c r="C1636">
        <v>40118420</v>
      </c>
      <c r="D1636" t="s">
        <v>1698</v>
      </c>
      <c r="E1636" t="s">
        <v>2867</v>
      </c>
      <c r="F1636" t="s">
        <v>12</v>
      </c>
      <c r="G1636">
        <v>30000000</v>
      </c>
      <c r="H1636">
        <v>2002</v>
      </c>
      <c r="I1636">
        <v>5.6</v>
      </c>
    </row>
    <row r="1637" spans="1:9" x14ac:dyDescent="0.25">
      <c r="A1637" t="s">
        <v>43</v>
      </c>
      <c r="B1637">
        <v>113</v>
      </c>
      <c r="C1637">
        <v>40137776</v>
      </c>
      <c r="D1637" t="s">
        <v>865</v>
      </c>
      <c r="E1637" t="s">
        <v>2868</v>
      </c>
      <c r="F1637" t="s">
        <v>12</v>
      </c>
      <c r="G1637">
        <v>38000000</v>
      </c>
      <c r="H1637">
        <v>2006</v>
      </c>
      <c r="I1637">
        <v>7.6</v>
      </c>
    </row>
    <row r="1638" spans="1:9" x14ac:dyDescent="0.25">
      <c r="A1638" t="s">
        <v>1231</v>
      </c>
      <c r="B1638">
        <v>113</v>
      </c>
      <c r="C1638">
        <v>39568996</v>
      </c>
      <c r="D1638" t="s">
        <v>2209</v>
      </c>
      <c r="E1638" t="s">
        <v>2869</v>
      </c>
      <c r="F1638" t="s">
        <v>12</v>
      </c>
      <c r="G1638">
        <v>32000000</v>
      </c>
      <c r="H1638">
        <v>2007</v>
      </c>
      <c r="I1638">
        <v>6.6</v>
      </c>
    </row>
    <row r="1639" spans="1:9" x14ac:dyDescent="0.25">
      <c r="A1639" t="s">
        <v>2870</v>
      </c>
      <c r="B1639">
        <v>95</v>
      </c>
      <c r="C1639">
        <v>42043633</v>
      </c>
      <c r="D1639" t="s">
        <v>924</v>
      </c>
      <c r="E1639" t="s">
        <v>2871</v>
      </c>
      <c r="F1639" t="s">
        <v>12</v>
      </c>
      <c r="G1639">
        <v>30000000</v>
      </c>
      <c r="H1639">
        <v>2012</v>
      </c>
      <c r="I1639">
        <v>7</v>
      </c>
    </row>
    <row r="1640" spans="1:9" x14ac:dyDescent="0.25">
      <c r="A1640" t="s">
        <v>2872</v>
      </c>
      <c r="B1640">
        <v>86</v>
      </c>
      <c r="C1640">
        <v>38232624</v>
      </c>
      <c r="D1640" t="s">
        <v>575</v>
      </c>
      <c r="E1640" t="s">
        <v>2873</v>
      </c>
      <c r="F1640" t="s">
        <v>12</v>
      </c>
      <c r="G1640">
        <v>30000000</v>
      </c>
      <c r="H1640">
        <v>2008</v>
      </c>
      <c r="I1640">
        <v>2.7</v>
      </c>
    </row>
    <row r="1641" spans="1:9" x14ac:dyDescent="0.25">
      <c r="A1641" t="s">
        <v>843</v>
      </c>
      <c r="B1641">
        <v>126</v>
      </c>
      <c r="C1641">
        <v>38413606</v>
      </c>
      <c r="D1641" t="s">
        <v>137</v>
      </c>
      <c r="E1641" t="s">
        <v>2874</v>
      </c>
      <c r="F1641" t="s">
        <v>12</v>
      </c>
      <c r="G1641">
        <v>30000000</v>
      </c>
      <c r="H1641">
        <v>1988</v>
      </c>
      <c r="I1641">
        <v>7.6</v>
      </c>
    </row>
    <row r="1642" spans="1:9" x14ac:dyDescent="0.25">
      <c r="A1642" t="s">
        <v>2875</v>
      </c>
      <c r="B1642">
        <v>101</v>
      </c>
      <c r="C1642">
        <v>38122105</v>
      </c>
      <c r="D1642" t="s">
        <v>481</v>
      </c>
      <c r="E1642" t="s">
        <v>2876</v>
      </c>
      <c r="F1642" t="s">
        <v>12</v>
      </c>
      <c r="G1642">
        <v>27000000</v>
      </c>
      <c r="H1642">
        <v>1987</v>
      </c>
      <c r="I1642">
        <v>6.6</v>
      </c>
    </row>
    <row r="1643" spans="1:9" x14ac:dyDescent="0.25">
      <c r="A1643" t="s">
        <v>681</v>
      </c>
      <c r="B1643">
        <v>102</v>
      </c>
      <c r="C1643">
        <v>38747385</v>
      </c>
      <c r="D1643" t="s">
        <v>2877</v>
      </c>
      <c r="E1643" t="s">
        <v>2878</v>
      </c>
      <c r="F1643" t="s">
        <v>12</v>
      </c>
      <c r="G1643">
        <v>25000000</v>
      </c>
      <c r="H1643">
        <v>1986</v>
      </c>
      <c r="I1643">
        <v>6.9</v>
      </c>
    </row>
    <row r="1644" spans="1:9" x14ac:dyDescent="0.25">
      <c r="A1644" t="s">
        <v>317</v>
      </c>
      <c r="B1644">
        <v>111</v>
      </c>
      <c r="C1644">
        <v>40247512</v>
      </c>
      <c r="D1644" t="s">
        <v>311</v>
      </c>
      <c r="E1644" t="s">
        <v>2879</v>
      </c>
      <c r="F1644" t="s">
        <v>12</v>
      </c>
      <c r="G1644">
        <v>30000000</v>
      </c>
      <c r="H1644">
        <v>2011</v>
      </c>
      <c r="I1644">
        <v>6.8</v>
      </c>
    </row>
    <row r="1645" spans="1:9" x14ac:dyDescent="0.25">
      <c r="B1645">
        <v>60</v>
      </c>
      <c r="D1645" t="s">
        <v>2766</v>
      </c>
      <c r="E1645" t="s">
        <v>2880</v>
      </c>
      <c r="F1645" t="s">
        <v>12</v>
      </c>
      <c r="I1645">
        <v>7.5</v>
      </c>
    </row>
    <row r="1646" spans="1:9" x14ac:dyDescent="0.25">
      <c r="A1646" t="s">
        <v>2881</v>
      </c>
      <c r="B1646">
        <v>95</v>
      </c>
      <c r="C1646">
        <v>35927406</v>
      </c>
      <c r="D1646" t="s">
        <v>90</v>
      </c>
      <c r="E1646" t="s">
        <v>2882</v>
      </c>
      <c r="F1646" t="s">
        <v>12</v>
      </c>
      <c r="G1646">
        <v>30000000</v>
      </c>
      <c r="H1646">
        <v>1997</v>
      </c>
      <c r="I1646">
        <v>3.7</v>
      </c>
    </row>
    <row r="1647" spans="1:9" x14ac:dyDescent="0.25">
      <c r="A1647" t="s">
        <v>2883</v>
      </c>
      <c r="B1647">
        <v>98</v>
      </c>
      <c r="C1647">
        <v>35565975</v>
      </c>
      <c r="D1647" t="s">
        <v>486</v>
      </c>
      <c r="E1647" t="s">
        <v>2884</v>
      </c>
      <c r="F1647" t="s">
        <v>12</v>
      </c>
      <c r="G1647">
        <v>30000000</v>
      </c>
      <c r="H1647">
        <v>2011</v>
      </c>
      <c r="I1647">
        <v>6.1</v>
      </c>
    </row>
    <row r="1648" spans="1:9" x14ac:dyDescent="0.25">
      <c r="A1648" t="s">
        <v>2885</v>
      </c>
      <c r="B1648">
        <v>100</v>
      </c>
      <c r="C1648">
        <v>35266619</v>
      </c>
      <c r="D1648" t="s">
        <v>1744</v>
      </c>
      <c r="E1648" t="s">
        <v>2886</v>
      </c>
      <c r="F1648" t="s">
        <v>12</v>
      </c>
      <c r="G1648">
        <v>30000000</v>
      </c>
      <c r="H1648">
        <v>2013</v>
      </c>
      <c r="I1648">
        <v>5.9</v>
      </c>
    </row>
    <row r="1649" spans="1:9" x14ac:dyDescent="0.25">
      <c r="A1649" t="s">
        <v>2887</v>
      </c>
      <c r="B1649">
        <v>118</v>
      </c>
      <c r="C1649">
        <v>34703228</v>
      </c>
      <c r="D1649" t="s">
        <v>2143</v>
      </c>
      <c r="E1649" t="s">
        <v>2888</v>
      </c>
      <c r="F1649" t="s">
        <v>12</v>
      </c>
      <c r="G1649">
        <v>30000000</v>
      </c>
      <c r="H1649">
        <v>2006</v>
      </c>
      <c r="I1649">
        <v>6.7</v>
      </c>
    </row>
    <row r="1650" spans="1:9" x14ac:dyDescent="0.25">
      <c r="B1650">
        <v>28</v>
      </c>
      <c r="D1650" t="s">
        <v>877</v>
      </c>
      <c r="E1650" t="s">
        <v>2889</v>
      </c>
      <c r="F1650" t="s">
        <v>12</v>
      </c>
      <c r="I1650">
        <v>8.5</v>
      </c>
    </row>
    <row r="1651" spans="1:9" x14ac:dyDescent="0.25">
      <c r="A1651" t="s">
        <v>2890</v>
      </c>
      <c r="B1651">
        <v>125</v>
      </c>
      <c r="C1651">
        <v>38432823</v>
      </c>
      <c r="D1651" t="s">
        <v>2891</v>
      </c>
      <c r="E1651" t="s">
        <v>2892</v>
      </c>
      <c r="F1651" t="s">
        <v>12</v>
      </c>
      <c r="G1651">
        <v>30000000</v>
      </c>
      <c r="H1651">
        <v>2006</v>
      </c>
      <c r="I1651">
        <v>6.9</v>
      </c>
    </row>
    <row r="1652" spans="1:9" x14ac:dyDescent="0.25">
      <c r="A1652" t="s">
        <v>1591</v>
      </c>
      <c r="B1652">
        <v>94</v>
      </c>
      <c r="C1652">
        <v>32095318</v>
      </c>
      <c r="D1652" t="s">
        <v>340</v>
      </c>
      <c r="E1652" t="s">
        <v>2893</v>
      </c>
      <c r="F1652" t="s">
        <v>12</v>
      </c>
      <c r="G1652">
        <v>45000000</v>
      </c>
      <c r="H1652">
        <v>2001</v>
      </c>
      <c r="I1652">
        <v>5.5</v>
      </c>
    </row>
    <row r="1653" spans="1:9" x14ac:dyDescent="0.25">
      <c r="A1653" t="s">
        <v>2894</v>
      </c>
      <c r="B1653">
        <v>79</v>
      </c>
      <c r="C1653">
        <v>31743332</v>
      </c>
      <c r="D1653" t="s">
        <v>2895</v>
      </c>
      <c r="E1653" t="s">
        <v>2896</v>
      </c>
      <c r="F1653" t="s">
        <v>12</v>
      </c>
      <c r="G1653">
        <v>30000000</v>
      </c>
      <c r="H1653">
        <v>2009</v>
      </c>
      <c r="I1653">
        <v>7.1</v>
      </c>
    </row>
    <row r="1654" spans="1:9" x14ac:dyDescent="0.25">
      <c r="A1654" t="s">
        <v>524</v>
      </c>
      <c r="B1654">
        <v>106</v>
      </c>
      <c r="C1654">
        <v>32154410</v>
      </c>
      <c r="D1654" t="s">
        <v>740</v>
      </c>
      <c r="E1654" t="s">
        <v>2897</v>
      </c>
      <c r="F1654" t="s">
        <v>12</v>
      </c>
      <c r="G1654">
        <v>30000000</v>
      </c>
      <c r="H1654">
        <v>2013</v>
      </c>
      <c r="I1654">
        <v>7.1</v>
      </c>
    </row>
    <row r="1655" spans="1:9" x14ac:dyDescent="0.25">
      <c r="A1655" t="s">
        <v>2898</v>
      </c>
      <c r="B1655">
        <v>111</v>
      </c>
      <c r="C1655">
        <v>28165882</v>
      </c>
      <c r="D1655" t="s">
        <v>945</v>
      </c>
      <c r="E1655" t="s">
        <v>2899</v>
      </c>
      <c r="F1655" t="s">
        <v>12</v>
      </c>
      <c r="H1655">
        <v>2004</v>
      </c>
      <c r="I1655">
        <v>5.9</v>
      </c>
    </row>
    <row r="1656" spans="1:9" x14ac:dyDescent="0.25">
      <c r="A1656" t="s">
        <v>2900</v>
      </c>
      <c r="B1656">
        <v>63</v>
      </c>
      <c r="C1656">
        <v>26687172</v>
      </c>
      <c r="D1656" t="s">
        <v>439</v>
      </c>
      <c r="E1656" t="s">
        <v>2901</v>
      </c>
      <c r="F1656" t="s">
        <v>12</v>
      </c>
      <c r="G1656">
        <v>30000000</v>
      </c>
      <c r="H1656">
        <v>2011</v>
      </c>
      <c r="I1656">
        <v>7.3</v>
      </c>
    </row>
    <row r="1657" spans="1:9" x14ac:dyDescent="0.25">
      <c r="A1657" t="s">
        <v>2902</v>
      </c>
      <c r="B1657">
        <v>85</v>
      </c>
      <c r="C1657">
        <v>26096584</v>
      </c>
      <c r="D1657" t="s">
        <v>575</v>
      </c>
      <c r="E1657" t="s">
        <v>2903</v>
      </c>
      <c r="F1657" t="s">
        <v>12</v>
      </c>
      <c r="G1657">
        <v>19000000</v>
      </c>
      <c r="H1657">
        <v>2003</v>
      </c>
      <c r="I1657">
        <v>3.4</v>
      </c>
    </row>
    <row r="1658" spans="1:9" x14ac:dyDescent="0.25">
      <c r="A1658" t="s">
        <v>1938</v>
      </c>
      <c r="B1658">
        <v>108</v>
      </c>
      <c r="C1658">
        <v>26525834</v>
      </c>
      <c r="D1658" t="s">
        <v>486</v>
      </c>
      <c r="E1658" t="s">
        <v>2904</v>
      </c>
      <c r="F1658" t="s">
        <v>12</v>
      </c>
      <c r="G1658">
        <v>30000000</v>
      </c>
      <c r="H1658">
        <v>1998</v>
      </c>
      <c r="I1658">
        <v>6.8</v>
      </c>
    </row>
    <row r="1659" spans="1:9" x14ac:dyDescent="0.25">
      <c r="A1659" t="s">
        <v>2905</v>
      </c>
      <c r="B1659">
        <v>139</v>
      </c>
      <c r="C1659">
        <v>30513940</v>
      </c>
      <c r="D1659" t="s">
        <v>1486</v>
      </c>
      <c r="E1659" t="s">
        <v>2906</v>
      </c>
      <c r="F1659" t="s">
        <v>12</v>
      </c>
      <c r="G1659">
        <v>30000000</v>
      </c>
      <c r="H1659">
        <v>2014</v>
      </c>
      <c r="I1659">
        <v>6.9</v>
      </c>
    </row>
    <row r="1660" spans="1:9" x14ac:dyDescent="0.25">
      <c r="A1660" t="s">
        <v>1823</v>
      </c>
      <c r="B1660">
        <v>127</v>
      </c>
      <c r="C1660">
        <v>23209440</v>
      </c>
      <c r="D1660" t="s">
        <v>1184</v>
      </c>
      <c r="E1660" t="s">
        <v>2907</v>
      </c>
      <c r="F1660" t="s">
        <v>12</v>
      </c>
      <c r="G1660">
        <v>30000000</v>
      </c>
      <c r="H1660">
        <v>1998</v>
      </c>
      <c r="I1660">
        <v>7</v>
      </c>
    </row>
    <row r="1661" spans="1:9" x14ac:dyDescent="0.25">
      <c r="A1661" t="s">
        <v>2908</v>
      </c>
      <c r="B1661">
        <v>106</v>
      </c>
      <c r="C1661">
        <v>24048000</v>
      </c>
      <c r="D1661" t="s">
        <v>481</v>
      </c>
      <c r="E1661" t="s">
        <v>2909</v>
      </c>
      <c r="F1661" t="s">
        <v>12</v>
      </c>
      <c r="G1661">
        <v>30000000</v>
      </c>
      <c r="H1661">
        <v>1995</v>
      </c>
      <c r="I1661">
        <v>5.5</v>
      </c>
    </row>
    <row r="1662" spans="1:9" x14ac:dyDescent="0.25">
      <c r="A1662" t="s">
        <v>937</v>
      </c>
      <c r="B1662">
        <v>95</v>
      </c>
      <c r="C1662">
        <v>22526144</v>
      </c>
      <c r="D1662" t="s">
        <v>859</v>
      </c>
      <c r="E1662" t="s">
        <v>2910</v>
      </c>
      <c r="F1662" t="s">
        <v>12</v>
      </c>
      <c r="G1662">
        <v>30000000</v>
      </c>
      <c r="H1662">
        <v>2006</v>
      </c>
      <c r="I1662">
        <v>5.0999999999999996</v>
      </c>
    </row>
    <row r="1663" spans="1:9" x14ac:dyDescent="0.25">
      <c r="A1663" t="s">
        <v>931</v>
      </c>
      <c r="B1663">
        <v>118</v>
      </c>
      <c r="C1663">
        <v>30523568</v>
      </c>
      <c r="D1663" t="s">
        <v>1047</v>
      </c>
      <c r="E1663" t="s">
        <v>2911</v>
      </c>
      <c r="F1663" t="s">
        <v>12</v>
      </c>
      <c r="G1663">
        <v>30000000</v>
      </c>
      <c r="H1663">
        <v>2014</v>
      </c>
      <c r="I1663">
        <v>6.2</v>
      </c>
    </row>
    <row r="1664" spans="1:9" x14ac:dyDescent="0.25">
      <c r="A1664" t="s">
        <v>2912</v>
      </c>
      <c r="B1664">
        <v>108</v>
      </c>
      <c r="C1664">
        <v>23070045</v>
      </c>
      <c r="D1664" t="s">
        <v>631</v>
      </c>
      <c r="E1664" t="s">
        <v>2913</v>
      </c>
      <c r="F1664" t="s">
        <v>12</v>
      </c>
      <c r="G1664">
        <v>30000000</v>
      </c>
      <c r="H1664">
        <v>2011</v>
      </c>
      <c r="I1664">
        <v>5.9</v>
      </c>
    </row>
    <row r="1665" spans="1:9" x14ac:dyDescent="0.25">
      <c r="A1665" t="s">
        <v>2914</v>
      </c>
      <c r="B1665">
        <v>105</v>
      </c>
      <c r="C1665">
        <v>20422207</v>
      </c>
      <c r="D1665" t="s">
        <v>486</v>
      </c>
      <c r="E1665" t="s">
        <v>2915</v>
      </c>
      <c r="F1665" t="s">
        <v>12</v>
      </c>
      <c r="G1665">
        <v>35000000</v>
      </c>
      <c r="H1665">
        <v>2004</v>
      </c>
      <c r="I1665">
        <v>5.2</v>
      </c>
    </row>
    <row r="1666" spans="1:9" x14ac:dyDescent="0.25">
      <c r="A1666" t="s">
        <v>2213</v>
      </c>
      <c r="B1666">
        <v>131</v>
      </c>
      <c r="C1666">
        <v>28644770</v>
      </c>
      <c r="D1666" t="s">
        <v>580</v>
      </c>
      <c r="E1666" t="s">
        <v>2916</v>
      </c>
      <c r="F1666" t="s">
        <v>12</v>
      </c>
      <c r="G1666">
        <v>30000000</v>
      </c>
      <c r="H1666">
        <v>2012</v>
      </c>
      <c r="I1666">
        <v>6.2</v>
      </c>
    </row>
    <row r="1667" spans="1:9" x14ac:dyDescent="0.25">
      <c r="A1667" t="s">
        <v>2917</v>
      </c>
      <c r="B1667">
        <v>104</v>
      </c>
      <c r="C1667">
        <v>21800302</v>
      </c>
      <c r="D1667" t="s">
        <v>1554</v>
      </c>
      <c r="E1667" t="s">
        <v>2918</v>
      </c>
      <c r="F1667" t="s">
        <v>12</v>
      </c>
      <c r="G1667">
        <v>30000000</v>
      </c>
      <c r="H1667">
        <v>2004</v>
      </c>
      <c r="I1667">
        <v>5.5</v>
      </c>
    </row>
    <row r="1668" spans="1:9" x14ac:dyDescent="0.25">
      <c r="A1668" t="s">
        <v>2919</v>
      </c>
      <c r="B1668">
        <v>133</v>
      </c>
      <c r="C1668">
        <v>21129348</v>
      </c>
      <c r="D1668" t="s">
        <v>1824</v>
      </c>
      <c r="E1668" t="s">
        <v>2920</v>
      </c>
      <c r="F1668" t="s">
        <v>12</v>
      </c>
      <c r="G1668">
        <v>35000000</v>
      </c>
      <c r="H1668">
        <v>2010</v>
      </c>
      <c r="I1668">
        <v>7.4</v>
      </c>
    </row>
    <row r="1669" spans="1:9" x14ac:dyDescent="0.25">
      <c r="A1669" t="s">
        <v>2921</v>
      </c>
      <c r="B1669">
        <v>94</v>
      </c>
      <c r="C1669">
        <v>18500966</v>
      </c>
      <c r="D1669" t="s">
        <v>770</v>
      </c>
      <c r="E1669" t="s">
        <v>2922</v>
      </c>
      <c r="F1669" t="s">
        <v>12</v>
      </c>
      <c r="G1669">
        <v>30000000</v>
      </c>
      <c r="H1669">
        <v>2006</v>
      </c>
      <c r="I1669">
        <v>4.4000000000000004</v>
      </c>
    </row>
    <row r="1670" spans="1:9" x14ac:dyDescent="0.25">
      <c r="A1670" t="s">
        <v>2923</v>
      </c>
      <c r="B1670">
        <v>109</v>
      </c>
      <c r="C1670">
        <v>19976073</v>
      </c>
      <c r="D1670" t="s">
        <v>149</v>
      </c>
      <c r="E1670" t="s">
        <v>2924</v>
      </c>
      <c r="F1670" t="s">
        <v>12</v>
      </c>
      <c r="G1670">
        <v>20000000</v>
      </c>
      <c r="H1670">
        <v>2005</v>
      </c>
      <c r="I1670">
        <v>6.3</v>
      </c>
    </row>
    <row r="1671" spans="1:9" x14ac:dyDescent="0.25">
      <c r="A1671" t="s">
        <v>1071</v>
      </c>
      <c r="B1671">
        <v>96</v>
      </c>
      <c r="C1671">
        <v>18967571</v>
      </c>
      <c r="D1671" t="s">
        <v>112</v>
      </c>
      <c r="E1671" t="s">
        <v>2925</v>
      </c>
      <c r="F1671" t="s">
        <v>12</v>
      </c>
      <c r="G1671">
        <v>30000000</v>
      </c>
      <c r="H1671">
        <v>1998</v>
      </c>
      <c r="I1671">
        <v>6.1</v>
      </c>
    </row>
    <row r="1672" spans="1:9" x14ac:dyDescent="0.25">
      <c r="A1672" t="s">
        <v>2926</v>
      </c>
      <c r="B1672">
        <v>105</v>
      </c>
      <c r="C1672">
        <v>17100000</v>
      </c>
      <c r="D1672" t="s">
        <v>2927</v>
      </c>
      <c r="E1672" t="s">
        <v>2928</v>
      </c>
      <c r="F1672" t="s">
        <v>12</v>
      </c>
      <c r="G1672">
        <v>25000000</v>
      </c>
      <c r="H1672">
        <v>1996</v>
      </c>
      <c r="I1672">
        <v>5.3</v>
      </c>
    </row>
    <row r="1673" spans="1:9" x14ac:dyDescent="0.25">
      <c r="A1673" t="s">
        <v>2929</v>
      </c>
      <c r="B1673">
        <v>99</v>
      </c>
      <c r="C1673">
        <v>17266505</v>
      </c>
      <c r="D1673" t="s">
        <v>2930</v>
      </c>
      <c r="E1673" t="s">
        <v>2931</v>
      </c>
      <c r="F1673" t="s">
        <v>12</v>
      </c>
      <c r="G1673">
        <v>30000000</v>
      </c>
      <c r="H1673">
        <v>2002</v>
      </c>
      <c r="I1673">
        <v>5.4</v>
      </c>
    </row>
    <row r="1674" spans="1:9" x14ac:dyDescent="0.25">
      <c r="A1674" t="s">
        <v>342</v>
      </c>
      <c r="B1674">
        <v>112</v>
      </c>
      <c r="C1674">
        <v>32357532</v>
      </c>
      <c r="D1674" t="s">
        <v>486</v>
      </c>
      <c r="E1674" t="s">
        <v>2932</v>
      </c>
      <c r="F1674" t="s">
        <v>12</v>
      </c>
      <c r="G1674">
        <v>30000000</v>
      </c>
      <c r="H1674">
        <v>2010</v>
      </c>
      <c r="I1674">
        <v>6.7</v>
      </c>
    </row>
    <row r="1675" spans="1:9" x14ac:dyDescent="0.25">
      <c r="A1675" t="s">
        <v>1429</v>
      </c>
      <c r="B1675">
        <v>108</v>
      </c>
      <c r="C1675">
        <v>16930884</v>
      </c>
      <c r="D1675" t="s">
        <v>747</v>
      </c>
      <c r="E1675" t="s">
        <v>2933</v>
      </c>
      <c r="F1675" t="s">
        <v>12</v>
      </c>
      <c r="G1675">
        <v>30000000</v>
      </c>
      <c r="H1675">
        <v>2007</v>
      </c>
      <c r="I1675">
        <v>5.9</v>
      </c>
    </row>
    <row r="1676" spans="1:9" x14ac:dyDescent="0.25">
      <c r="A1676" t="s">
        <v>2934</v>
      </c>
      <c r="B1676">
        <v>126</v>
      </c>
      <c r="C1676">
        <v>18324242</v>
      </c>
      <c r="D1676" t="s">
        <v>1184</v>
      </c>
      <c r="E1676" t="s">
        <v>2935</v>
      </c>
      <c r="F1676" t="s">
        <v>12</v>
      </c>
      <c r="G1676">
        <v>35000000</v>
      </c>
      <c r="H1676">
        <v>2005</v>
      </c>
      <c r="I1676">
        <v>7.3</v>
      </c>
    </row>
    <row r="1677" spans="1:9" x14ac:dyDescent="0.25">
      <c r="A1677" t="s">
        <v>1807</v>
      </c>
      <c r="B1677">
        <v>98</v>
      </c>
      <c r="C1677">
        <v>16323969</v>
      </c>
      <c r="D1677" t="s">
        <v>2063</v>
      </c>
      <c r="E1677" t="s">
        <v>2936</v>
      </c>
      <c r="F1677" t="s">
        <v>12</v>
      </c>
      <c r="G1677">
        <v>40000000</v>
      </c>
      <c r="H1677">
        <v>2004</v>
      </c>
      <c r="I1677">
        <v>5.5</v>
      </c>
    </row>
    <row r="1678" spans="1:9" x14ac:dyDescent="0.25">
      <c r="A1678" t="s">
        <v>2937</v>
      </c>
      <c r="B1678">
        <v>104</v>
      </c>
      <c r="C1678">
        <v>16999046</v>
      </c>
      <c r="D1678" t="s">
        <v>262</v>
      </c>
      <c r="E1678" t="s">
        <v>2938</v>
      </c>
      <c r="F1678" t="s">
        <v>12</v>
      </c>
      <c r="G1678">
        <v>26000000</v>
      </c>
      <c r="H1678">
        <v>2009</v>
      </c>
      <c r="I1678">
        <v>5.8</v>
      </c>
    </row>
    <row r="1679" spans="1:9" x14ac:dyDescent="0.25">
      <c r="A1679" t="s">
        <v>2939</v>
      </c>
      <c r="B1679">
        <v>110</v>
      </c>
      <c r="C1679">
        <v>16295774</v>
      </c>
      <c r="D1679" t="s">
        <v>1539</v>
      </c>
      <c r="E1679" t="s">
        <v>2940</v>
      </c>
      <c r="F1679" t="s">
        <v>12</v>
      </c>
      <c r="G1679">
        <v>35000000</v>
      </c>
      <c r="H1679">
        <v>1986</v>
      </c>
      <c r="I1679">
        <v>4.5999999999999996</v>
      </c>
    </row>
    <row r="1680" spans="1:9" x14ac:dyDescent="0.25">
      <c r="A1680" t="s">
        <v>2941</v>
      </c>
      <c r="B1680">
        <v>130</v>
      </c>
      <c r="C1680">
        <v>15709385</v>
      </c>
      <c r="D1680" t="s">
        <v>740</v>
      </c>
      <c r="E1680" t="s">
        <v>2942</v>
      </c>
      <c r="F1680" t="s">
        <v>12</v>
      </c>
      <c r="G1680">
        <v>30000000</v>
      </c>
      <c r="H1680">
        <v>2008</v>
      </c>
      <c r="I1680">
        <v>6.7</v>
      </c>
    </row>
    <row r="1681" spans="1:9" x14ac:dyDescent="0.25">
      <c r="A1681" t="s">
        <v>2943</v>
      </c>
      <c r="B1681">
        <v>93</v>
      </c>
      <c r="C1681">
        <v>14888028</v>
      </c>
      <c r="D1681" t="s">
        <v>2944</v>
      </c>
      <c r="E1681" t="s">
        <v>2945</v>
      </c>
      <c r="F1681" t="s">
        <v>12</v>
      </c>
      <c r="G1681">
        <v>30000000</v>
      </c>
      <c r="H1681">
        <v>2005</v>
      </c>
      <c r="I1681">
        <v>5.0999999999999996</v>
      </c>
    </row>
    <row r="1682" spans="1:9" x14ac:dyDescent="0.25">
      <c r="A1682" t="s">
        <v>1347</v>
      </c>
      <c r="B1682">
        <v>96</v>
      </c>
      <c r="C1682">
        <v>14208384</v>
      </c>
      <c r="D1682" t="s">
        <v>580</v>
      </c>
      <c r="E1682" t="s">
        <v>2946</v>
      </c>
      <c r="F1682" t="s">
        <v>12</v>
      </c>
      <c r="G1682">
        <v>30000000</v>
      </c>
      <c r="H1682">
        <v>2003</v>
      </c>
      <c r="I1682">
        <v>5.6</v>
      </c>
    </row>
    <row r="1683" spans="1:9" x14ac:dyDescent="0.25">
      <c r="A1683" t="s">
        <v>2092</v>
      </c>
      <c r="B1683">
        <v>114</v>
      </c>
      <c r="C1683">
        <v>12831121</v>
      </c>
      <c r="D1683" t="s">
        <v>1139</v>
      </c>
      <c r="E1683" t="s">
        <v>2947</v>
      </c>
      <c r="F1683" t="s">
        <v>12</v>
      </c>
      <c r="G1683">
        <v>30000000</v>
      </c>
      <c r="H1683">
        <v>2004</v>
      </c>
      <c r="I1683">
        <v>7</v>
      </c>
    </row>
    <row r="1684" spans="1:9" x14ac:dyDescent="0.25">
      <c r="A1684" t="s">
        <v>1248</v>
      </c>
      <c r="B1684">
        <v>106</v>
      </c>
      <c r="C1684">
        <v>18298649</v>
      </c>
      <c r="D1684" t="s">
        <v>2599</v>
      </c>
      <c r="E1684" t="s">
        <v>2948</v>
      </c>
      <c r="F1684" t="s">
        <v>12</v>
      </c>
      <c r="G1684">
        <v>30000000</v>
      </c>
      <c r="H1684">
        <v>2011</v>
      </c>
      <c r="I1684">
        <v>6.4</v>
      </c>
    </row>
    <row r="1685" spans="1:9" x14ac:dyDescent="0.25">
      <c r="A1685" t="s">
        <v>1709</v>
      </c>
      <c r="B1685">
        <v>150</v>
      </c>
      <c r="C1685">
        <v>12712093</v>
      </c>
      <c r="D1685" t="s">
        <v>2113</v>
      </c>
      <c r="E1685" t="s">
        <v>2949</v>
      </c>
      <c r="F1685" t="s">
        <v>12</v>
      </c>
      <c r="G1685">
        <v>30000000</v>
      </c>
      <c r="H1685">
        <v>2005</v>
      </c>
      <c r="I1685">
        <v>6.7</v>
      </c>
    </row>
    <row r="1686" spans="1:9" x14ac:dyDescent="0.25">
      <c r="A1686" t="s">
        <v>2950</v>
      </c>
      <c r="B1686">
        <v>100</v>
      </c>
      <c r="C1686">
        <v>11576087</v>
      </c>
      <c r="D1686" t="s">
        <v>26</v>
      </c>
      <c r="E1686" t="s">
        <v>2951</v>
      </c>
      <c r="F1686" t="s">
        <v>12</v>
      </c>
      <c r="G1686">
        <v>30000000</v>
      </c>
      <c r="H1686">
        <v>1999</v>
      </c>
      <c r="I1686">
        <v>4.0999999999999996</v>
      </c>
    </row>
    <row r="1687" spans="1:9" x14ac:dyDescent="0.25">
      <c r="A1687" t="s">
        <v>1743</v>
      </c>
      <c r="B1687">
        <v>100</v>
      </c>
      <c r="C1687">
        <v>11900000</v>
      </c>
      <c r="D1687" t="s">
        <v>698</v>
      </c>
      <c r="E1687" t="s">
        <v>2952</v>
      </c>
      <c r="F1687" t="s">
        <v>12</v>
      </c>
      <c r="G1687">
        <v>30000000</v>
      </c>
      <c r="H1687">
        <v>1999</v>
      </c>
      <c r="I1687">
        <v>5.5</v>
      </c>
    </row>
    <row r="1688" spans="1:9" x14ac:dyDescent="0.25">
      <c r="A1688" t="s">
        <v>1898</v>
      </c>
      <c r="B1688">
        <v>100</v>
      </c>
      <c r="C1688">
        <v>9353573</v>
      </c>
      <c r="D1688" t="s">
        <v>90</v>
      </c>
      <c r="E1688" t="s">
        <v>2953</v>
      </c>
      <c r="F1688" t="s">
        <v>12</v>
      </c>
      <c r="G1688">
        <v>45000000</v>
      </c>
      <c r="H1688">
        <v>2009</v>
      </c>
      <c r="I1688">
        <v>2.7</v>
      </c>
    </row>
    <row r="1689" spans="1:9" x14ac:dyDescent="0.25">
      <c r="A1689" t="s">
        <v>2954</v>
      </c>
      <c r="B1689">
        <v>107</v>
      </c>
      <c r="C1689">
        <v>12026670</v>
      </c>
      <c r="D1689" t="s">
        <v>112</v>
      </c>
      <c r="E1689" t="s">
        <v>2955</v>
      </c>
      <c r="F1689" t="s">
        <v>12</v>
      </c>
      <c r="G1689">
        <v>45000000</v>
      </c>
      <c r="H1689">
        <v>2013</v>
      </c>
      <c r="I1689">
        <v>6.4</v>
      </c>
    </row>
    <row r="1690" spans="1:9" x14ac:dyDescent="0.25">
      <c r="A1690" t="s">
        <v>2956</v>
      </c>
      <c r="B1690">
        <v>102</v>
      </c>
      <c r="C1690">
        <v>14334645</v>
      </c>
      <c r="D1690" t="s">
        <v>1102</v>
      </c>
      <c r="E1690" t="s">
        <v>2957</v>
      </c>
      <c r="F1690" t="s">
        <v>12</v>
      </c>
      <c r="G1690">
        <v>25000000</v>
      </c>
      <c r="H1690">
        <v>2004</v>
      </c>
      <c r="I1690">
        <v>4.8</v>
      </c>
    </row>
    <row r="1691" spans="1:9" x14ac:dyDescent="0.25">
      <c r="A1691" t="s">
        <v>2958</v>
      </c>
      <c r="B1691">
        <v>101</v>
      </c>
      <c r="C1691">
        <v>12189514</v>
      </c>
      <c r="D1691" t="s">
        <v>580</v>
      </c>
      <c r="E1691" t="s">
        <v>2959</v>
      </c>
      <c r="F1691" t="s">
        <v>12</v>
      </c>
      <c r="G1691">
        <v>23000000</v>
      </c>
      <c r="H1691">
        <v>2004</v>
      </c>
      <c r="I1691">
        <v>6.1</v>
      </c>
    </row>
    <row r="1692" spans="1:9" x14ac:dyDescent="0.25">
      <c r="A1692" t="s">
        <v>2960</v>
      </c>
      <c r="B1692">
        <v>86</v>
      </c>
      <c r="C1692">
        <v>10134754</v>
      </c>
      <c r="D1692" t="s">
        <v>1029</v>
      </c>
      <c r="E1692" t="s">
        <v>2961</v>
      </c>
      <c r="F1692" t="s">
        <v>12</v>
      </c>
      <c r="G1692">
        <v>30000000</v>
      </c>
      <c r="H1692">
        <v>2011</v>
      </c>
      <c r="I1692">
        <v>4.8</v>
      </c>
    </row>
    <row r="1693" spans="1:9" x14ac:dyDescent="0.25">
      <c r="A1693" t="s">
        <v>2615</v>
      </c>
      <c r="B1693">
        <v>108</v>
      </c>
      <c r="C1693">
        <v>8535575</v>
      </c>
      <c r="D1693" t="s">
        <v>1184</v>
      </c>
      <c r="E1693" t="s">
        <v>2962</v>
      </c>
      <c r="F1693" t="s">
        <v>12</v>
      </c>
      <c r="G1693">
        <v>30000000</v>
      </c>
      <c r="H1693">
        <v>2005</v>
      </c>
      <c r="I1693">
        <v>7</v>
      </c>
    </row>
    <row r="1694" spans="1:9" x14ac:dyDescent="0.25">
      <c r="A1694" t="s">
        <v>970</v>
      </c>
      <c r="B1694">
        <v>123</v>
      </c>
      <c r="C1694">
        <v>7689458</v>
      </c>
      <c r="D1694" t="s">
        <v>2963</v>
      </c>
      <c r="E1694" t="s">
        <v>2964</v>
      </c>
      <c r="F1694" t="s">
        <v>12</v>
      </c>
      <c r="G1694">
        <v>40000000</v>
      </c>
      <c r="H1694">
        <v>2009</v>
      </c>
      <c r="I1694">
        <v>6.8</v>
      </c>
    </row>
    <row r="1695" spans="1:9" x14ac:dyDescent="0.25">
      <c r="A1695" t="s">
        <v>2965</v>
      </c>
      <c r="B1695">
        <v>134</v>
      </c>
      <c r="C1695">
        <v>7501404</v>
      </c>
      <c r="D1695" t="s">
        <v>877</v>
      </c>
      <c r="E1695" t="s">
        <v>2966</v>
      </c>
      <c r="F1695" t="s">
        <v>12</v>
      </c>
      <c r="H1695">
        <v>2010</v>
      </c>
      <c r="I1695">
        <v>7.3</v>
      </c>
    </row>
    <row r="1696" spans="1:9" x14ac:dyDescent="0.25">
      <c r="B1696">
        <v>511</v>
      </c>
      <c r="D1696" t="s">
        <v>740</v>
      </c>
      <c r="E1696" t="s">
        <v>2967</v>
      </c>
      <c r="F1696" t="s">
        <v>2968</v>
      </c>
      <c r="I1696">
        <v>8.1999999999999993</v>
      </c>
    </row>
    <row r="1697" spans="1:9" x14ac:dyDescent="0.25">
      <c r="A1697" t="s">
        <v>1965</v>
      </c>
      <c r="B1697">
        <v>88</v>
      </c>
      <c r="C1697">
        <v>19316646</v>
      </c>
      <c r="D1697" t="s">
        <v>525</v>
      </c>
      <c r="E1697" t="s">
        <v>2969</v>
      </c>
      <c r="F1697" t="s">
        <v>12</v>
      </c>
      <c r="G1697">
        <v>30000000</v>
      </c>
      <c r="H1697">
        <v>2013</v>
      </c>
      <c r="I1697">
        <v>5.6</v>
      </c>
    </row>
    <row r="1698" spans="1:9" x14ac:dyDescent="0.25">
      <c r="A1698" t="s">
        <v>2026</v>
      </c>
      <c r="B1698">
        <v>109</v>
      </c>
      <c r="C1698">
        <v>10965209</v>
      </c>
      <c r="D1698" t="s">
        <v>149</v>
      </c>
      <c r="E1698" t="s">
        <v>2970</v>
      </c>
      <c r="F1698" t="s">
        <v>12</v>
      </c>
      <c r="G1698">
        <v>30000000</v>
      </c>
      <c r="H1698">
        <v>2001</v>
      </c>
      <c r="I1698">
        <v>6.1</v>
      </c>
    </row>
    <row r="1699" spans="1:9" x14ac:dyDescent="0.25">
      <c r="A1699" t="s">
        <v>342</v>
      </c>
      <c r="B1699">
        <v>122</v>
      </c>
      <c r="C1699">
        <v>26830000</v>
      </c>
      <c r="D1699" t="s">
        <v>684</v>
      </c>
      <c r="E1699" t="s">
        <v>2971</v>
      </c>
      <c r="F1699" t="s">
        <v>12</v>
      </c>
      <c r="G1699">
        <v>18000000</v>
      </c>
      <c r="H1699">
        <v>1989</v>
      </c>
      <c r="I1699">
        <v>7.9</v>
      </c>
    </row>
    <row r="1700" spans="1:9" x14ac:dyDescent="0.25">
      <c r="A1700" t="s">
        <v>2972</v>
      </c>
      <c r="B1700">
        <v>251</v>
      </c>
      <c r="C1700">
        <v>5300000</v>
      </c>
      <c r="D1700" t="s">
        <v>672</v>
      </c>
      <c r="E1700" t="s">
        <v>2973</v>
      </c>
      <c r="F1700" t="s">
        <v>12</v>
      </c>
      <c r="G1700">
        <v>30000000</v>
      </c>
      <c r="H1700">
        <v>1984</v>
      </c>
      <c r="I1700">
        <v>8.4</v>
      </c>
    </row>
    <row r="1701" spans="1:9" x14ac:dyDescent="0.25">
      <c r="A1701" t="s">
        <v>2974</v>
      </c>
      <c r="B1701">
        <v>118</v>
      </c>
      <c r="C1701">
        <v>10880926</v>
      </c>
      <c r="D1701" t="s">
        <v>149</v>
      </c>
      <c r="E1701" t="s">
        <v>2975</v>
      </c>
      <c r="F1701" t="s">
        <v>12</v>
      </c>
      <c r="G1701">
        <v>30000000</v>
      </c>
      <c r="H1701">
        <v>2013</v>
      </c>
      <c r="I1701">
        <v>6.5</v>
      </c>
    </row>
    <row r="1702" spans="1:9" x14ac:dyDescent="0.25">
      <c r="A1702" t="s">
        <v>2976</v>
      </c>
      <c r="B1702">
        <v>131</v>
      </c>
      <c r="C1702">
        <v>3752725</v>
      </c>
      <c r="D1702" t="s">
        <v>73</v>
      </c>
      <c r="E1702" t="s">
        <v>2977</v>
      </c>
      <c r="F1702" t="s">
        <v>12</v>
      </c>
      <c r="G1702">
        <v>18000000</v>
      </c>
      <c r="H1702">
        <v>2004</v>
      </c>
      <c r="I1702">
        <v>7.1</v>
      </c>
    </row>
    <row r="1703" spans="1:9" x14ac:dyDescent="0.25">
      <c r="A1703" t="s">
        <v>1743</v>
      </c>
      <c r="B1703">
        <v>109</v>
      </c>
      <c r="C1703">
        <v>3517797</v>
      </c>
      <c r="D1703" t="s">
        <v>2005</v>
      </c>
      <c r="E1703" t="s">
        <v>2978</v>
      </c>
      <c r="F1703" t="s">
        <v>12</v>
      </c>
      <c r="G1703">
        <v>25000000</v>
      </c>
      <c r="H1703">
        <v>2002</v>
      </c>
      <c r="I1703">
        <v>6.6</v>
      </c>
    </row>
    <row r="1704" spans="1:9" x14ac:dyDescent="0.25">
      <c r="A1704" t="s">
        <v>2979</v>
      </c>
      <c r="B1704">
        <v>80</v>
      </c>
      <c r="C1704">
        <v>3101301</v>
      </c>
      <c r="D1704" t="s">
        <v>2980</v>
      </c>
      <c r="E1704" t="s">
        <v>2981</v>
      </c>
      <c r="F1704" t="s">
        <v>12</v>
      </c>
      <c r="H1704">
        <v>2005</v>
      </c>
      <c r="I1704">
        <v>4</v>
      </c>
    </row>
    <row r="1705" spans="1:9" x14ac:dyDescent="0.25">
      <c r="A1705" t="s">
        <v>2819</v>
      </c>
      <c r="B1705">
        <v>88</v>
      </c>
      <c r="C1705">
        <v>2975649</v>
      </c>
      <c r="D1705" t="s">
        <v>2186</v>
      </c>
      <c r="E1705" t="s">
        <v>2982</v>
      </c>
      <c r="F1705" t="s">
        <v>12</v>
      </c>
      <c r="G1705">
        <v>30000000</v>
      </c>
      <c r="H1705">
        <v>2006</v>
      </c>
      <c r="I1705">
        <v>7</v>
      </c>
    </row>
    <row r="1706" spans="1:9" x14ac:dyDescent="0.25">
      <c r="A1706" t="s">
        <v>2983</v>
      </c>
      <c r="B1706">
        <v>103</v>
      </c>
      <c r="C1706">
        <v>668171</v>
      </c>
      <c r="D1706" t="s">
        <v>2376</v>
      </c>
      <c r="E1706" t="s">
        <v>2984</v>
      </c>
      <c r="F1706" t="s">
        <v>677</v>
      </c>
      <c r="G1706">
        <v>60000000</v>
      </c>
      <c r="H1706">
        <v>2005</v>
      </c>
      <c r="I1706">
        <v>5.6</v>
      </c>
    </row>
    <row r="1707" spans="1:9" x14ac:dyDescent="0.25">
      <c r="A1707" t="s">
        <v>2985</v>
      </c>
      <c r="B1707">
        <v>87</v>
      </c>
      <c r="C1707">
        <v>480314</v>
      </c>
      <c r="D1707" t="s">
        <v>44</v>
      </c>
      <c r="E1707" t="s">
        <v>2986</v>
      </c>
      <c r="F1707" t="s">
        <v>12</v>
      </c>
      <c r="G1707">
        <v>21000000</v>
      </c>
      <c r="H1707">
        <v>2006</v>
      </c>
      <c r="I1707">
        <v>4.8</v>
      </c>
    </row>
    <row r="1708" spans="1:9" x14ac:dyDescent="0.25">
      <c r="A1708" t="s">
        <v>2987</v>
      </c>
      <c r="B1708">
        <v>160</v>
      </c>
      <c r="C1708">
        <v>3904982</v>
      </c>
      <c r="D1708" t="s">
        <v>2988</v>
      </c>
      <c r="E1708" t="s">
        <v>2989</v>
      </c>
      <c r="F1708" t="s">
        <v>12</v>
      </c>
      <c r="G1708">
        <v>30000000</v>
      </c>
      <c r="H1708">
        <v>2007</v>
      </c>
      <c r="I1708">
        <v>7.5</v>
      </c>
    </row>
    <row r="1709" spans="1:9" x14ac:dyDescent="0.25">
      <c r="A1709" t="s">
        <v>2990</v>
      </c>
      <c r="B1709">
        <v>121</v>
      </c>
      <c r="C1709">
        <v>127437</v>
      </c>
      <c r="D1709" t="s">
        <v>371</v>
      </c>
      <c r="E1709" t="s">
        <v>2991</v>
      </c>
      <c r="F1709" t="s">
        <v>677</v>
      </c>
      <c r="G1709">
        <v>18000000</v>
      </c>
      <c r="H1709">
        <v>2011</v>
      </c>
      <c r="I1709">
        <v>6</v>
      </c>
    </row>
    <row r="1710" spans="1:9" x14ac:dyDescent="0.25">
      <c r="A1710" t="s">
        <v>2992</v>
      </c>
      <c r="B1710">
        <v>91</v>
      </c>
      <c r="D1710" t="s">
        <v>1056</v>
      </c>
      <c r="E1710" t="s">
        <v>2993</v>
      </c>
      <c r="F1710" t="s">
        <v>503</v>
      </c>
      <c r="H1710">
        <v>2009</v>
      </c>
      <c r="I1710">
        <v>7.2</v>
      </c>
    </row>
    <row r="1711" spans="1:9" x14ac:dyDescent="0.25">
      <c r="A1711" t="s">
        <v>615</v>
      </c>
      <c r="B1711">
        <v>92</v>
      </c>
      <c r="D1711" t="s">
        <v>149</v>
      </c>
      <c r="E1711" t="s">
        <v>2994</v>
      </c>
      <c r="F1711" t="s">
        <v>12</v>
      </c>
      <c r="G1711">
        <v>30000000</v>
      </c>
      <c r="H1711">
        <v>2015</v>
      </c>
      <c r="I1711">
        <v>5.6</v>
      </c>
    </row>
    <row r="1712" spans="1:9" x14ac:dyDescent="0.25">
      <c r="A1712" t="s">
        <v>43</v>
      </c>
      <c r="B1712">
        <v>129</v>
      </c>
      <c r="C1712">
        <v>537580</v>
      </c>
      <c r="D1712" t="s">
        <v>2995</v>
      </c>
      <c r="E1712" t="s">
        <v>2996</v>
      </c>
      <c r="F1712" t="s">
        <v>12</v>
      </c>
      <c r="G1712">
        <v>30000000</v>
      </c>
      <c r="H1712">
        <v>2011</v>
      </c>
      <c r="I1712">
        <v>6.8</v>
      </c>
    </row>
    <row r="1713" spans="1:9" x14ac:dyDescent="0.25">
      <c r="A1713" t="s">
        <v>2997</v>
      </c>
      <c r="B1713">
        <v>93</v>
      </c>
      <c r="D1713" t="s">
        <v>1029</v>
      </c>
      <c r="E1713" t="s">
        <v>2998</v>
      </c>
      <c r="F1713" t="s">
        <v>2999</v>
      </c>
      <c r="H1713">
        <v>2010</v>
      </c>
      <c r="I1713">
        <v>4.9000000000000004</v>
      </c>
    </row>
    <row r="1714" spans="1:9" x14ac:dyDescent="0.25">
      <c r="A1714" t="s">
        <v>2639</v>
      </c>
      <c r="B1714">
        <v>118</v>
      </c>
      <c r="D1714" t="s">
        <v>2054</v>
      </c>
      <c r="E1714" t="s">
        <v>3000</v>
      </c>
      <c r="F1714" t="s">
        <v>12</v>
      </c>
      <c r="G1714">
        <v>30000000</v>
      </c>
      <c r="H1714">
        <v>2007</v>
      </c>
      <c r="I1714">
        <v>7.1</v>
      </c>
    </row>
    <row r="1715" spans="1:9" x14ac:dyDescent="0.25">
      <c r="A1715" t="s">
        <v>3001</v>
      </c>
      <c r="B1715">
        <v>110</v>
      </c>
      <c r="D1715" t="s">
        <v>801</v>
      </c>
      <c r="E1715" t="s">
        <v>3002</v>
      </c>
      <c r="F1715" t="s">
        <v>12</v>
      </c>
      <c r="G1715">
        <v>24000000</v>
      </c>
      <c r="H1715">
        <v>2014</v>
      </c>
      <c r="I1715">
        <v>2</v>
      </c>
    </row>
    <row r="1716" spans="1:9" x14ac:dyDescent="0.25">
      <c r="A1716" t="s">
        <v>3003</v>
      </c>
      <c r="B1716">
        <v>103</v>
      </c>
      <c r="D1716" t="s">
        <v>2186</v>
      </c>
      <c r="E1716" t="s">
        <v>3004</v>
      </c>
      <c r="F1716" t="s">
        <v>12</v>
      </c>
      <c r="G1716">
        <v>30000000</v>
      </c>
      <c r="H1716">
        <v>2014</v>
      </c>
      <c r="I1716">
        <v>5.7</v>
      </c>
    </row>
    <row r="1717" spans="1:9" x14ac:dyDescent="0.25">
      <c r="A1717" t="s">
        <v>3005</v>
      </c>
      <c r="B1717">
        <v>85</v>
      </c>
      <c r="D1717" t="s">
        <v>3006</v>
      </c>
      <c r="E1717" t="s">
        <v>3007</v>
      </c>
      <c r="F1717" t="s">
        <v>1949</v>
      </c>
      <c r="G1717">
        <v>30000000</v>
      </c>
      <c r="H1717">
        <v>2015</v>
      </c>
      <c r="I1717">
        <v>4.0999999999999996</v>
      </c>
    </row>
    <row r="1718" spans="1:9" x14ac:dyDescent="0.25">
      <c r="A1718" t="s">
        <v>3008</v>
      </c>
      <c r="B1718">
        <v>110</v>
      </c>
      <c r="D1718" t="s">
        <v>747</v>
      </c>
      <c r="E1718" t="s">
        <v>3009</v>
      </c>
      <c r="F1718" t="s">
        <v>12</v>
      </c>
      <c r="G1718">
        <v>30000000</v>
      </c>
      <c r="H1718">
        <v>2002</v>
      </c>
      <c r="I1718">
        <v>6.7</v>
      </c>
    </row>
    <row r="1719" spans="1:9" x14ac:dyDescent="0.25">
      <c r="A1719" t="s">
        <v>3010</v>
      </c>
      <c r="B1719">
        <v>89</v>
      </c>
      <c r="D1719" t="s">
        <v>3011</v>
      </c>
      <c r="E1719" t="s">
        <v>3012</v>
      </c>
      <c r="F1719" t="s">
        <v>12</v>
      </c>
      <c r="G1719">
        <v>19000000</v>
      </c>
      <c r="H1719">
        <v>2016</v>
      </c>
      <c r="I1719">
        <v>7.5</v>
      </c>
    </row>
    <row r="1720" spans="1:9" x14ac:dyDescent="0.25">
      <c r="A1720" t="s">
        <v>3013</v>
      </c>
      <c r="B1720">
        <v>115</v>
      </c>
      <c r="C1720">
        <v>183436380</v>
      </c>
      <c r="D1720" t="s">
        <v>2214</v>
      </c>
      <c r="E1720" t="s">
        <v>3014</v>
      </c>
      <c r="F1720" t="s">
        <v>12</v>
      </c>
      <c r="G1720">
        <v>29000000</v>
      </c>
      <c r="H1720">
        <v>2015</v>
      </c>
      <c r="I1720">
        <v>6.5</v>
      </c>
    </row>
    <row r="1721" spans="1:9" x14ac:dyDescent="0.25">
      <c r="A1721" t="s">
        <v>488</v>
      </c>
      <c r="B1721">
        <v>153</v>
      </c>
      <c r="C1721">
        <v>119518352</v>
      </c>
      <c r="D1721" t="s">
        <v>3015</v>
      </c>
      <c r="E1721" t="s">
        <v>3016</v>
      </c>
      <c r="F1721" t="s">
        <v>12</v>
      </c>
      <c r="G1721">
        <v>28000000</v>
      </c>
      <c r="H1721">
        <v>2005</v>
      </c>
      <c r="I1721">
        <v>7.9</v>
      </c>
    </row>
    <row r="1722" spans="1:9" x14ac:dyDescent="0.25">
      <c r="B1722">
        <v>42</v>
      </c>
      <c r="D1722" t="s">
        <v>3017</v>
      </c>
      <c r="E1722" t="s">
        <v>3018</v>
      </c>
      <c r="F1722" t="s">
        <v>12</v>
      </c>
      <c r="I1722">
        <v>7.6</v>
      </c>
    </row>
    <row r="1723" spans="1:9" x14ac:dyDescent="0.25">
      <c r="A1723" t="s">
        <v>3019</v>
      </c>
      <c r="B1723">
        <v>128</v>
      </c>
      <c r="C1723">
        <v>37036404</v>
      </c>
      <c r="D1723" t="s">
        <v>486</v>
      </c>
      <c r="E1723" t="s">
        <v>3020</v>
      </c>
      <c r="F1723" t="s">
        <v>12</v>
      </c>
      <c r="G1723">
        <v>30000000</v>
      </c>
      <c r="H1723">
        <v>2000</v>
      </c>
      <c r="I1723">
        <v>6.4</v>
      </c>
    </row>
    <row r="1724" spans="1:9" x14ac:dyDescent="0.25">
      <c r="A1724" t="s">
        <v>1766</v>
      </c>
      <c r="B1724">
        <v>89</v>
      </c>
      <c r="C1724">
        <v>22359293</v>
      </c>
      <c r="D1724" t="s">
        <v>264</v>
      </c>
      <c r="E1724" t="s">
        <v>3021</v>
      </c>
      <c r="F1724" t="s">
        <v>12</v>
      </c>
      <c r="G1724">
        <v>29000000</v>
      </c>
      <c r="H1724">
        <v>1997</v>
      </c>
      <c r="I1724">
        <v>5.8</v>
      </c>
    </row>
    <row r="1725" spans="1:9" x14ac:dyDescent="0.25">
      <c r="A1725" t="s">
        <v>284</v>
      </c>
      <c r="B1725">
        <v>122</v>
      </c>
      <c r="C1725">
        <v>18593156</v>
      </c>
      <c r="D1725" t="s">
        <v>1184</v>
      </c>
      <c r="E1725" t="s">
        <v>3022</v>
      </c>
      <c r="F1725" t="s">
        <v>12</v>
      </c>
      <c r="G1725">
        <v>35000000</v>
      </c>
      <c r="H1725">
        <v>2008</v>
      </c>
      <c r="I1725">
        <v>7.7</v>
      </c>
    </row>
    <row r="1726" spans="1:9" x14ac:dyDescent="0.25">
      <c r="A1726" t="s">
        <v>1181</v>
      </c>
      <c r="B1726">
        <v>113</v>
      </c>
      <c r="D1726" t="s">
        <v>3023</v>
      </c>
      <c r="E1726" t="s">
        <v>3024</v>
      </c>
      <c r="F1726" t="s">
        <v>12</v>
      </c>
      <c r="G1726">
        <v>29000000</v>
      </c>
      <c r="H1726">
        <v>2002</v>
      </c>
      <c r="I1726">
        <v>7.1</v>
      </c>
    </row>
    <row r="1727" spans="1:9" x14ac:dyDescent="0.25">
      <c r="A1727" t="s">
        <v>2109</v>
      </c>
      <c r="B1727">
        <v>99</v>
      </c>
      <c r="C1727">
        <v>16930185</v>
      </c>
      <c r="D1727" t="s">
        <v>580</v>
      </c>
      <c r="E1727" t="s">
        <v>3025</v>
      </c>
      <c r="F1727" t="s">
        <v>12</v>
      </c>
      <c r="G1727">
        <v>29000000</v>
      </c>
      <c r="H1727">
        <v>2002</v>
      </c>
      <c r="I1727">
        <v>5.3</v>
      </c>
    </row>
    <row r="1728" spans="1:9" x14ac:dyDescent="0.25">
      <c r="A1728" t="s">
        <v>3026</v>
      </c>
      <c r="B1728">
        <v>99</v>
      </c>
      <c r="C1728">
        <v>63034755</v>
      </c>
      <c r="D1728" t="s">
        <v>575</v>
      </c>
      <c r="E1728" t="s">
        <v>3027</v>
      </c>
      <c r="F1728" t="s">
        <v>12</v>
      </c>
      <c r="G1728">
        <v>29000000</v>
      </c>
      <c r="H1728">
        <v>2016</v>
      </c>
      <c r="I1728">
        <v>5.3</v>
      </c>
    </row>
    <row r="1729" spans="1:9" x14ac:dyDescent="0.25">
      <c r="A1729" t="s">
        <v>3028</v>
      </c>
      <c r="B1729">
        <v>147</v>
      </c>
      <c r="C1729">
        <v>5899797</v>
      </c>
      <c r="D1729" t="s">
        <v>2054</v>
      </c>
      <c r="E1729" t="s">
        <v>3029</v>
      </c>
      <c r="F1729" t="s">
        <v>12</v>
      </c>
      <c r="G1729">
        <v>29000000</v>
      </c>
      <c r="H1729">
        <v>1987</v>
      </c>
      <c r="I1729">
        <v>7.5</v>
      </c>
    </row>
    <row r="1730" spans="1:9" x14ac:dyDescent="0.25">
      <c r="A1730" t="s">
        <v>1267</v>
      </c>
      <c r="B1730">
        <v>112</v>
      </c>
      <c r="C1730">
        <v>4554569</v>
      </c>
      <c r="D1730" t="s">
        <v>877</v>
      </c>
      <c r="E1730" t="s">
        <v>3030</v>
      </c>
      <c r="F1730" t="s">
        <v>12</v>
      </c>
      <c r="G1730">
        <v>28000000</v>
      </c>
      <c r="H1730">
        <v>1999</v>
      </c>
      <c r="I1730">
        <v>6.9</v>
      </c>
    </row>
    <row r="1731" spans="1:9" x14ac:dyDescent="0.25">
      <c r="A1731" t="s">
        <v>3031</v>
      </c>
      <c r="B1731">
        <v>88</v>
      </c>
      <c r="C1731">
        <v>17016190</v>
      </c>
      <c r="D1731" t="s">
        <v>2768</v>
      </c>
      <c r="E1731" t="s">
        <v>3032</v>
      </c>
      <c r="F1731" t="s">
        <v>12</v>
      </c>
      <c r="G1731">
        <v>12000000</v>
      </c>
      <c r="H1731">
        <v>2004</v>
      </c>
      <c r="I1731">
        <v>4.9000000000000004</v>
      </c>
    </row>
    <row r="1732" spans="1:9" x14ac:dyDescent="0.25">
      <c r="A1732" t="s">
        <v>3033</v>
      </c>
      <c r="B1732">
        <v>94</v>
      </c>
      <c r="C1732">
        <v>6301131</v>
      </c>
      <c r="D1732" t="s">
        <v>768</v>
      </c>
      <c r="E1732" t="s">
        <v>3034</v>
      </c>
      <c r="F1732" t="s">
        <v>12</v>
      </c>
      <c r="G1732">
        <v>29000000</v>
      </c>
      <c r="H1732">
        <v>2005</v>
      </c>
      <c r="I1732">
        <v>7.1</v>
      </c>
    </row>
    <row r="1733" spans="1:9" x14ac:dyDescent="0.25">
      <c r="A1733" t="s">
        <v>570</v>
      </c>
      <c r="B1733">
        <v>90</v>
      </c>
      <c r="C1733">
        <v>217350219</v>
      </c>
      <c r="D1733" t="s">
        <v>32</v>
      </c>
      <c r="E1733" t="s">
        <v>3035</v>
      </c>
      <c r="F1733" t="s">
        <v>12</v>
      </c>
      <c r="G1733">
        <v>28000000</v>
      </c>
      <c r="H1733">
        <v>1992</v>
      </c>
      <c r="I1733">
        <v>8</v>
      </c>
    </row>
    <row r="1734" spans="1:9" x14ac:dyDescent="0.25">
      <c r="A1734" t="s">
        <v>1067</v>
      </c>
      <c r="B1734">
        <v>167</v>
      </c>
      <c r="C1734">
        <v>161029270</v>
      </c>
      <c r="D1734" t="s">
        <v>3036</v>
      </c>
      <c r="E1734" t="s">
        <v>3037</v>
      </c>
      <c r="F1734" t="s">
        <v>12</v>
      </c>
      <c r="G1734">
        <v>28000000</v>
      </c>
      <c r="H1734">
        <v>2015</v>
      </c>
      <c r="I1734">
        <v>7.9</v>
      </c>
    </row>
    <row r="1735" spans="1:9" x14ac:dyDescent="0.25">
      <c r="A1735" t="s">
        <v>127</v>
      </c>
      <c r="B1735">
        <v>118</v>
      </c>
      <c r="C1735">
        <v>179870271</v>
      </c>
      <c r="D1735" t="s">
        <v>44</v>
      </c>
      <c r="E1735" t="s">
        <v>3038</v>
      </c>
      <c r="F1735" t="s">
        <v>12</v>
      </c>
      <c r="G1735">
        <v>28000000</v>
      </c>
      <c r="H1735">
        <v>1984</v>
      </c>
      <c r="I1735">
        <v>7.6</v>
      </c>
    </row>
    <row r="1736" spans="1:9" x14ac:dyDescent="0.25">
      <c r="A1736" t="s">
        <v>3039</v>
      </c>
      <c r="B1736">
        <v>83</v>
      </c>
      <c r="C1736">
        <v>100491683</v>
      </c>
      <c r="D1736" t="s">
        <v>3040</v>
      </c>
      <c r="E1736" t="s">
        <v>3041</v>
      </c>
      <c r="F1736" t="s">
        <v>12</v>
      </c>
      <c r="G1736">
        <v>24000000</v>
      </c>
      <c r="H1736">
        <v>1998</v>
      </c>
      <c r="I1736">
        <v>5.9</v>
      </c>
    </row>
    <row r="1737" spans="1:9" x14ac:dyDescent="0.25">
      <c r="A1737" t="s">
        <v>324</v>
      </c>
      <c r="B1737">
        <v>104</v>
      </c>
      <c r="C1737">
        <v>74058698</v>
      </c>
      <c r="D1737" t="s">
        <v>740</v>
      </c>
      <c r="E1737" t="s">
        <v>3042</v>
      </c>
      <c r="F1737" t="s">
        <v>12</v>
      </c>
      <c r="G1737">
        <v>60000000</v>
      </c>
      <c r="H1737">
        <v>2001</v>
      </c>
      <c r="I1737">
        <v>6.3</v>
      </c>
    </row>
    <row r="1738" spans="1:9" x14ac:dyDescent="0.25">
      <c r="A1738" t="s">
        <v>1952</v>
      </c>
      <c r="B1738">
        <v>110</v>
      </c>
      <c r="D1738" t="s">
        <v>3043</v>
      </c>
      <c r="E1738" t="s">
        <v>3044</v>
      </c>
      <c r="F1738" t="s">
        <v>12</v>
      </c>
      <c r="G1738">
        <v>29000000</v>
      </c>
      <c r="H1738">
        <v>2016</v>
      </c>
      <c r="I1738">
        <v>7.1</v>
      </c>
    </row>
    <row r="1739" spans="1:9" x14ac:dyDescent="0.25">
      <c r="A1739" t="s">
        <v>1692</v>
      </c>
      <c r="B1739">
        <v>102</v>
      </c>
      <c r="C1739">
        <v>55845943</v>
      </c>
      <c r="D1739" t="s">
        <v>112</v>
      </c>
      <c r="E1739" t="s">
        <v>3045</v>
      </c>
      <c r="F1739" t="s">
        <v>12</v>
      </c>
      <c r="G1739">
        <v>29000000</v>
      </c>
      <c r="H1739">
        <v>2003</v>
      </c>
      <c r="I1739">
        <v>6.4</v>
      </c>
    </row>
    <row r="1740" spans="1:9" x14ac:dyDescent="0.25">
      <c r="A1740" t="s">
        <v>449</v>
      </c>
      <c r="B1740">
        <v>131</v>
      </c>
      <c r="C1740">
        <v>81350242</v>
      </c>
      <c r="D1740" t="s">
        <v>20</v>
      </c>
      <c r="E1740" t="s">
        <v>3046</v>
      </c>
      <c r="F1740" t="s">
        <v>12</v>
      </c>
      <c r="G1740">
        <v>28000000</v>
      </c>
      <c r="H1740">
        <v>1988</v>
      </c>
      <c r="I1740">
        <v>8.1999999999999993</v>
      </c>
    </row>
    <row r="1741" spans="1:9" x14ac:dyDescent="0.25">
      <c r="A1741" t="s">
        <v>2700</v>
      </c>
      <c r="B1741">
        <v>101</v>
      </c>
      <c r="C1741">
        <v>67266300</v>
      </c>
      <c r="D1741" t="s">
        <v>575</v>
      </c>
      <c r="E1741" t="s">
        <v>3047</v>
      </c>
      <c r="F1741" t="s">
        <v>12</v>
      </c>
      <c r="G1741">
        <v>28000000</v>
      </c>
      <c r="H1741">
        <v>2008</v>
      </c>
      <c r="I1741">
        <v>6.9</v>
      </c>
    </row>
    <row r="1742" spans="1:9" x14ac:dyDescent="0.25">
      <c r="A1742" t="s">
        <v>601</v>
      </c>
      <c r="B1742">
        <v>130</v>
      </c>
      <c r="C1742">
        <v>70235322</v>
      </c>
      <c r="D1742" t="s">
        <v>1060</v>
      </c>
      <c r="E1742" t="s">
        <v>3048</v>
      </c>
      <c r="F1742" t="s">
        <v>12</v>
      </c>
      <c r="G1742">
        <v>28000000</v>
      </c>
      <c r="H1742">
        <v>2015</v>
      </c>
      <c r="I1742">
        <v>7.8</v>
      </c>
    </row>
    <row r="1743" spans="1:9" x14ac:dyDescent="0.25">
      <c r="A1743" t="s">
        <v>358</v>
      </c>
      <c r="B1743">
        <v>120</v>
      </c>
      <c r="C1743">
        <v>7443007</v>
      </c>
      <c r="D1743" t="s">
        <v>1905</v>
      </c>
      <c r="E1743" t="s">
        <v>3049</v>
      </c>
      <c r="F1743" t="s">
        <v>12</v>
      </c>
      <c r="G1743">
        <v>30000000</v>
      </c>
      <c r="H1743">
        <v>2009</v>
      </c>
      <c r="I1743">
        <v>6.7</v>
      </c>
    </row>
    <row r="1744" spans="1:9" x14ac:dyDescent="0.25">
      <c r="A1744" t="s">
        <v>2941</v>
      </c>
      <c r="B1744">
        <v>135</v>
      </c>
      <c r="C1744">
        <v>64371181</v>
      </c>
      <c r="D1744" t="s">
        <v>1461</v>
      </c>
      <c r="E1744" t="s">
        <v>3050</v>
      </c>
      <c r="F1744" t="s">
        <v>12</v>
      </c>
      <c r="G1744">
        <v>28000000</v>
      </c>
      <c r="H1744">
        <v>2004</v>
      </c>
      <c r="I1744">
        <v>7.5</v>
      </c>
    </row>
    <row r="1745" spans="1:9" x14ac:dyDescent="0.25">
      <c r="A1745" t="s">
        <v>39</v>
      </c>
      <c r="B1745">
        <v>110</v>
      </c>
      <c r="C1745">
        <v>58885635</v>
      </c>
      <c r="D1745" t="s">
        <v>1693</v>
      </c>
      <c r="E1745" t="s">
        <v>3051</v>
      </c>
      <c r="F1745" t="s">
        <v>12</v>
      </c>
      <c r="G1745">
        <v>26000000</v>
      </c>
      <c r="H1745">
        <v>2004</v>
      </c>
      <c r="I1745">
        <v>7.4</v>
      </c>
    </row>
    <row r="1746" spans="1:9" x14ac:dyDescent="0.25">
      <c r="A1746" t="s">
        <v>906</v>
      </c>
      <c r="B1746">
        <v>103</v>
      </c>
      <c r="C1746">
        <v>60400856</v>
      </c>
      <c r="D1746" t="s">
        <v>580</v>
      </c>
      <c r="E1746" t="s">
        <v>3052</v>
      </c>
      <c r="F1746" t="s">
        <v>12</v>
      </c>
      <c r="G1746">
        <v>35000000</v>
      </c>
      <c r="H1746">
        <v>2001</v>
      </c>
      <c r="I1746">
        <v>5.2</v>
      </c>
    </row>
    <row r="1747" spans="1:9" x14ac:dyDescent="0.25">
      <c r="A1747" t="s">
        <v>3053</v>
      </c>
      <c r="B1747">
        <v>115</v>
      </c>
      <c r="D1747" t="s">
        <v>3054</v>
      </c>
      <c r="E1747" t="s">
        <v>3055</v>
      </c>
      <c r="F1747" t="s">
        <v>226</v>
      </c>
      <c r="G1747">
        <v>30000000</v>
      </c>
      <c r="H1747">
        <v>2013</v>
      </c>
      <c r="I1747">
        <v>6.5</v>
      </c>
    </row>
    <row r="1748" spans="1:9" x14ac:dyDescent="0.25">
      <c r="A1748" t="s">
        <v>1856</v>
      </c>
      <c r="B1748">
        <v>110</v>
      </c>
      <c r="C1748">
        <v>52353636</v>
      </c>
      <c r="D1748" t="s">
        <v>877</v>
      </c>
      <c r="E1748" t="s">
        <v>3056</v>
      </c>
      <c r="F1748" t="s">
        <v>12</v>
      </c>
      <c r="G1748">
        <v>21000000</v>
      </c>
      <c r="H1748">
        <v>2001</v>
      </c>
      <c r="I1748">
        <v>7.6</v>
      </c>
    </row>
    <row r="1749" spans="1:9" x14ac:dyDescent="0.25">
      <c r="A1749" t="s">
        <v>488</v>
      </c>
      <c r="B1749">
        <v>91</v>
      </c>
      <c r="C1749">
        <v>51475962</v>
      </c>
      <c r="D1749" t="s">
        <v>285</v>
      </c>
      <c r="E1749" t="s">
        <v>3057</v>
      </c>
      <c r="F1749" t="s">
        <v>12</v>
      </c>
      <c r="G1749">
        <v>30000000</v>
      </c>
      <c r="H1749">
        <v>2003</v>
      </c>
      <c r="I1749">
        <v>7.3</v>
      </c>
    </row>
    <row r="1750" spans="1:9" x14ac:dyDescent="0.25">
      <c r="A1750" t="s">
        <v>237</v>
      </c>
      <c r="B1750">
        <v>105</v>
      </c>
      <c r="C1750">
        <v>63910583</v>
      </c>
      <c r="D1750" t="s">
        <v>580</v>
      </c>
      <c r="E1750" t="s">
        <v>3058</v>
      </c>
      <c r="F1750" t="s">
        <v>12</v>
      </c>
      <c r="G1750">
        <v>28000000</v>
      </c>
      <c r="H1750">
        <v>2013</v>
      </c>
      <c r="I1750">
        <v>6.6</v>
      </c>
    </row>
    <row r="1751" spans="1:9" x14ac:dyDescent="0.25">
      <c r="A1751" t="s">
        <v>2123</v>
      </c>
      <c r="B1751">
        <v>127</v>
      </c>
      <c r="C1751">
        <v>62300000</v>
      </c>
      <c r="D1751" t="s">
        <v>17</v>
      </c>
      <c r="E1751" t="s">
        <v>3059</v>
      </c>
      <c r="F1751" t="s">
        <v>12</v>
      </c>
      <c r="G1751">
        <v>28000000</v>
      </c>
      <c r="H1751">
        <v>1981</v>
      </c>
      <c r="I1751">
        <v>6.8</v>
      </c>
    </row>
    <row r="1752" spans="1:9" x14ac:dyDescent="0.25">
      <c r="A1752" t="s">
        <v>579</v>
      </c>
      <c r="B1752">
        <v>82</v>
      </c>
      <c r="C1752">
        <v>49968653</v>
      </c>
      <c r="D1752" t="s">
        <v>580</v>
      </c>
      <c r="E1752" t="s">
        <v>3060</v>
      </c>
      <c r="F1752" t="s">
        <v>12</v>
      </c>
      <c r="G1752">
        <v>28000000</v>
      </c>
      <c r="H1752">
        <v>2001</v>
      </c>
      <c r="I1752">
        <v>6.9</v>
      </c>
    </row>
    <row r="1753" spans="1:9" x14ac:dyDescent="0.25">
      <c r="A1753" t="s">
        <v>628</v>
      </c>
      <c r="B1753">
        <v>99</v>
      </c>
      <c r="C1753">
        <v>44450000</v>
      </c>
      <c r="D1753" t="s">
        <v>481</v>
      </c>
      <c r="E1753" t="s">
        <v>3061</v>
      </c>
      <c r="F1753" t="s">
        <v>12</v>
      </c>
      <c r="G1753">
        <v>27000000</v>
      </c>
      <c r="H1753">
        <v>1994</v>
      </c>
      <c r="I1753">
        <v>5.8</v>
      </c>
    </row>
    <row r="1754" spans="1:9" x14ac:dyDescent="0.25">
      <c r="A1754" t="s">
        <v>735</v>
      </c>
      <c r="B1754">
        <v>90</v>
      </c>
      <c r="C1754">
        <v>45162741</v>
      </c>
      <c r="D1754" t="s">
        <v>575</v>
      </c>
      <c r="E1754" t="s">
        <v>3062</v>
      </c>
      <c r="F1754" t="s">
        <v>12</v>
      </c>
      <c r="G1754">
        <v>28000000</v>
      </c>
      <c r="H1754">
        <v>2001</v>
      </c>
      <c r="I1754">
        <v>6.6</v>
      </c>
    </row>
    <row r="1755" spans="1:9" x14ac:dyDescent="0.25">
      <c r="A1755" t="s">
        <v>2615</v>
      </c>
      <c r="B1755">
        <v>115</v>
      </c>
      <c r="C1755">
        <v>71346930</v>
      </c>
      <c r="D1755" t="s">
        <v>3063</v>
      </c>
      <c r="E1755" t="s">
        <v>3064</v>
      </c>
      <c r="F1755" t="s">
        <v>12</v>
      </c>
      <c r="G1755">
        <v>28000000</v>
      </c>
      <c r="H1755">
        <v>2013</v>
      </c>
      <c r="I1755">
        <v>6.7</v>
      </c>
    </row>
    <row r="1756" spans="1:9" x14ac:dyDescent="0.25">
      <c r="A1756" t="s">
        <v>1405</v>
      </c>
      <c r="B1756">
        <v>96</v>
      </c>
      <c r="C1756">
        <v>39514713</v>
      </c>
      <c r="D1756" t="s">
        <v>171</v>
      </c>
      <c r="E1756" t="s">
        <v>3065</v>
      </c>
      <c r="F1756" t="s">
        <v>12</v>
      </c>
      <c r="G1756">
        <v>28000000</v>
      </c>
      <c r="H1756">
        <v>1993</v>
      </c>
      <c r="I1756">
        <v>6.7</v>
      </c>
    </row>
    <row r="1757" spans="1:9" x14ac:dyDescent="0.25">
      <c r="A1757" t="s">
        <v>2478</v>
      </c>
      <c r="B1757">
        <v>104</v>
      </c>
      <c r="C1757">
        <v>43097652</v>
      </c>
      <c r="D1757" t="s">
        <v>486</v>
      </c>
      <c r="E1757" t="s">
        <v>3066</v>
      </c>
      <c r="F1757" t="s">
        <v>12</v>
      </c>
      <c r="G1757">
        <v>28000000</v>
      </c>
      <c r="H1757">
        <v>2007</v>
      </c>
      <c r="I1757">
        <v>6.3</v>
      </c>
    </row>
    <row r="1758" spans="1:9" x14ac:dyDescent="0.25">
      <c r="A1758" t="s">
        <v>232</v>
      </c>
      <c r="B1758">
        <v>117</v>
      </c>
      <c r="C1758">
        <v>48043505</v>
      </c>
      <c r="D1758" t="s">
        <v>745</v>
      </c>
      <c r="E1758" t="s">
        <v>3067</v>
      </c>
      <c r="F1758" t="s">
        <v>12</v>
      </c>
      <c r="G1758">
        <v>30000000</v>
      </c>
      <c r="H1758">
        <v>2010</v>
      </c>
      <c r="I1758">
        <v>7.7</v>
      </c>
    </row>
    <row r="1759" spans="1:9" x14ac:dyDescent="0.25">
      <c r="A1759" t="s">
        <v>1456</v>
      </c>
      <c r="B1759">
        <v>83</v>
      </c>
      <c r="C1759">
        <v>37053924</v>
      </c>
      <c r="D1759" t="s">
        <v>602</v>
      </c>
      <c r="E1759" t="s">
        <v>3068</v>
      </c>
      <c r="F1759" t="s">
        <v>12</v>
      </c>
      <c r="G1759">
        <v>28000000</v>
      </c>
      <c r="H1759">
        <v>2011</v>
      </c>
      <c r="I1759">
        <v>6.1</v>
      </c>
    </row>
    <row r="1760" spans="1:9" x14ac:dyDescent="0.25">
      <c r="A1760" t="s">
        <v>1895</v>
      </c>
      <c r="B1760">
        <v>99</v>
      </c>
      <c r="C1760">
        <v>33000377</v>
      </c>
      <c r="D1760" t="s">
        <v>3069</v>
      </c>
      <c r="E1760" t="s">
        <v>3070</v>
      </c>
      <c r="F1760" t="s">
        <v>12</v>
      </c>
      <c r="G1760">
        <v>28000000</v>
      </c>
      <c r="H1760">
        <v>2000</v>
      </c>
      <c r="I1760">
        <v>4.9000000000000004</v>
      </c>
    </row>
    <row r="1761" spans="1:9" x14ac:dyDescent="0.25">
      <c r="A1761" t="s">
        <v>3071</v>
      </c>
      <c r="B1761">
        <v>81</v>
      </c>
      <c r="C1761">
        <v>66950483</v>
      </c>
      <c r="D1761" t="s">
        <v>1056</v>
      </c>
      <c r="E1761" t="s">
        <v>3072</v>
      </c>
      <c r="F1761" t="s">
        <v>12</v>
      </c>
      <c r="G1761">
        <v>28000000</v>
      </c>
      <c r="H1761">
        <v>2014</v>
      </c>
      <c r="I1761">
        <v>6.2</v>
      </c>
    </row>
    <row r="1762" spans="1:9" x14ac:dyDescent="0.25">
      <c r="A1762" t="s">
        <v>317</v>
      </c>
      <c r="B1762">
        <v>135</v>
      </c>
      <c r="C1762">
        <v>38372662</v>
      </c>
      <c r="D1762" t="s">
        <v>73</v>
      </c>
      <c r="E1762" t="s">
        <v>3073</v>
      </c>
      <c r="F1762" t="s">
        <v>12</v>
      </c>
      <c r="G1762">
        <v>28000000</v>
      </c>
      <c r="H1762">
        <v>2005</v>
      </c>
      <c r="I1762">
        <v>7.8</v>
      </c>
    </row>
    <row r="1763" spans="1:9" x14ac:dyDescent="0.25">
      <c r="A1763" t="s">
        <v>64</v>
      </c>
      <c r="B1763">
        <v>117</v>
      </c>
      <c r="C1763">
        <v>27000000</v>
      </c>
      <c r="D1763" t="s">
        <v>1024</v>
      </c>
      <c r="E1763" t="s">
        <v>3074</v>
      </c>
      <c r="F1763" t="s">
        <v>12</v>
      </c>
      <c r="G1763">
        <v>28000000</v>
      </c>
      <c r="H1763">
        <v>1982</v>
      </c>
      <c r="I1763">
        <v>8.1999999999999993</v>
      </c>
    </row>
    <row r="1764" spans="1:9" x14ac:dyDescent="0.25">
      <c r="A1764" t="s">
        <v>1223</v>
      </c>
      <c r="B1764">
        <v>139</v>
      </c>
      <c r="C1764">
        <v>31600000</v>
      </c>
      <c r="D1764" t="s">
        <v>3075</v>
      </c>
      <c r="E1764" t="s">
        <v>3076</v>
      </c>
      <c r="F1764" t="s">
        <v>12</v>
      </c>
      <c r="G1764">
        <v>28000000</v>
      </c>
      <c r="H1764">
        <v>1995</v>
      </c>
      <c r="I1764">
        <v>6.9</v>
      </c>
    </row>
    <row r="1765" spans="1:9" x14ac:dyDescent="0.25">
      <c r="A1765" t="s">
        <v>109</v>
      </c>
      <c r="B1765">
        <v>123</v>
      </c>
      <c r="C1765">
        <v>30688364</v>
      </c>
      <c r="D1765" t="s">
        <v>311</v>
      </c>
      <c r="E1765" t="s">
        <v>3077</v>
      </c>
      <c r="F1765" t="s">
        <v>12</v>
      </c>
      <c r="G1765">
        <v>28000000</v>
      </c>
      <c r="H1765">
        <v>2014</v>
      </c>
      <c r="I1765">
        <v>6.2</v>
      </c>
    </row>
    <row r="1766" spans="1:9" x14ac:dyDescent="0.25">
      <c r="A1766" t="s">
        <v>3078</v>
      </c>
      <c r="B1766">
        <v>117</v>
      </c>
      <c r="C1766">
        <v>28563179</v>
      </c>
      <c r="D1766" t="s">
        <v>740</v>
      </c>
      <c r="E1766" t="s">
        <v>3079</v>
      </c>
      <c r="F1766" t="s">
        <v>12</v>
      </c>
      <c r="G1766">
        <v>21000000</v>
      </c>
      <c r="H1766">
        <v>2007</v>
      </c>
      <c r="I1766">
        <v>6.9</v>
      </c>
    </row>
    <row r="1767" spans="1:9" x14ac:dyDescent="0.25">
      <c r="A1767" t="s">
        <v>3080</v>
      </c>
      <c r="B1767">
        <v>97</v>
      </c>
      <c r="C1767">
        <v>16779636</v>
      </c>
      <c r="D1767" t="s">
        <v>1521</v>
      </c>
      <c r="E1767" t="s">
        <v>3081</v>
      </c>
      <c r="F1767" t="s">
        <v>12</v>
      </c>
      <c r="G1767">
        <v>28000000</v>
      </c>
      <c r="H1767">
        <v>2000</v>
      </c>
      <c r="I1767">
        <v>4.8</v>
      </c>
    </row>
    <row r="1768" spans="1:9" x14ac:dyDescent="0.25">
      <c r="A1768" t="s">
        <v>1000</v>
      </c>
      <c r="B1768">
        <v>81</v>
      </c>
      <c r="C1768">
        <v>10762178</v>
      </c>
      <c r="D1768" t="s">
        <v>23</v>
      </c>
      <c r="E1768" t="s">
        <v>3082</v>
      </c>
      <c r="F1768" t="s">
        <v>12</v>
      </c>
      <c r="G1768">
        <v>160000000</v>
      </c>
      <c r="H1768">
        <v>2001</v>
      </c>
      <c r="I1768">
        <v>8</v>
      </c>
    </row>
    <row r="1769" spans="1:9" x14ac:dyDescent="0.25">
      <c r="A1769" t="s">
        <v>1467</v>
      </c>
      <c r="B1769">
        <v>103</v>
      </c>
      <c r="C1769">
        <v>17324744</v>
      </c>
      <c r="D1769" t="s">
        <v>1264</v>
      </c>
      <c r="E1769" t="s">
        <v>3083</v>
      </c>
      <c r="F1769" t="s">
        <v>12</v>
      </c>
      <c r="G1769">
        <v>28000000</v>
      </c>
      <c r="H1769">
        <v>2006</v>
      </c>
      <c r="I1769">
        <v>5.3</v>
      </c>
    </row>
    <row r="1770" spans="1:9" x14ac:dyDescent="0.25">
      <c r="A1770" t="s">
        <v>686</v>
      </c>
      <c r="B1770">
        <v>119</v>
      </c>
      <c r="C1770">
        <v>8888143</v>
      </c>
      <c r="D1770" t="s">
        <v>2171</v>
      </c>
      <c r="E1770" t="s">
        <v>3084</v>
      </c>
      <c r="F1770" t="s">
        <v>12</v>
      </c>
      <c r="G1770">
        <v>28000000</v>
      </c>
      <c r="H1770">
        <v>1999</v>
      </c>
      <c r="I1770">
        <v>6.7</v>
      </c>
    </row>
    <row r="1771" spans="1:9" x14ac:dyDescent="0.25">
      <c r="A1771" t="s">
        <v>1419</v>
      </c>
      <c r="B1771">
        <v>94</v>
      </c>
      <c r="C1771">
        <v>24268828</v>
      </c>
      <c r="D1771" t="s">
        <v>3085</v>
      </c>
      <c r="E1771" t="s">
        <v>3086</v>
      </c>
      <c r="F1771" t="s">
        <v>12</v>
      </c>
      <c r="G1771">
        <v>28000000</v>
      </c>
      <c r="H1771">
        <v>2010</v>
      </c>
      <c r="I1771">
        <v>5.4</v>
      </c>
    </row>
    <row r="1772" spans="1:9" x14ac:dyDescent="0.25">
      <c r="A1772" t="s">
        <v>2554</v>
      </c>
      <c r="B1772">
        <v>89</v>
      </c>
      <c r="C1772">
        <v>8119205</v>
      </c>
      <c r="D1772" t="s">
        <v>171</v>
      </c>
      <c r="E1772" t="s">
        <v>3087</v>
      </c>
      <c r="F1772" t="s">
        <v>12</v>
      </c>
      <c r="G1772">
        <v>28000000</v>
      </c>
      <c r="H1772">
        <v>1997</v>
      </c>
      <c r="I1772">
        <v>5.4</v>
      </c>
    </row>
    <row r="1773" spans="1:9" x14ac:dyDescent="0.25">
      <c r="A1773" t="s">
        <v>1852</v>
      </c>
      <c r="B1773">
        <v>98</v>
      </c>
      <c r="C1773">
        <v>8434601</v>
      </c>
      <c r="D1773" t="s">
        <v>1445</v>
      </c>
      <c r="E1773" t="s">
        <v>3088</v>
      </c>
      <c r="F1773" t="s">
        <v>12</v>
      </c>
      <c r="G1773">
        <v>28000000</v>
      </c>
      <c r="H1773">
        <v>2001</v>
      </c>
      <c r="I1773">
        <v>4.9000000000000004</v>
      </c>
    </row>
    <row r="1774" spans="1:9" x14ac:dyDescent="0.25">
      <c r="A1774" t="s">
        <v>1869</v>
      </c>
      <c r="B1774">
        <v>107</v>
      </c>
      <c r="C1774">
        <v>6998324</v>
      </c>
      <c r="D1774" t="s">
        <v>877</v>
      </c>
      <c r="E1774" t="s">
        <v>3089</v>
      </c>
      <c r="F1774" t="s">
        <v>12</v>
      </c>
      <c r="G1774">
        <v>28000000</v>
      </c>
      <c r="H1774">
        <v>2015</v>
      </c>
      <c r="I1774">
        <v>6.1</v>
      </c>
    </row>
    <row r="1775" spans="1:9" x14ac:dyDescent="0.25">
      <c r="A1775" t="s">
        <v>2101</v>
      </c>
      <c r="B1775">
        <v>108</v>
      </c>
      <c r="C1775">
        <v>10907291</v>
      </c>
      <c r="D1775" t="s">
        <v>3090</v>
      </c>
      <c r="E1775" t="s">
        <v>3091</v>
      </c>
      <c r="F1775" t="s">
        <v>12</v>
      </c>
      <c r="G1775">
        <v>28000000</v>
      </c>
      <c r="H1775">
        <v>2016</v>
      </c>
      <c r="I1775">
        <v>5.8</v>
      </c>
    </row>
    <row r="1776" spans="1:9" x14ac:dyDescent="0.25">
      <c r="A1776" t="s">
        <v>159</v>
      </c>
      <c r="B1776">
        <v>134</v>
      </c>
      <c r="C1776">
        <v>5532301</v>
      </c>
      <c r="D1776" t="s">
        <v>1127</v>
      </c>
      <c r="E1776" t="s">
        <v>3092</v>
      </c>
      <c r="F1776" t="s">
        <v>12</v>
      </c>
      <c r="G1776">
        <v>28000000</v>
      </c>
      <c r="H1776">
        <v>1997</v>
      </c>
      <c r="I1776">
        <v>7</v>
      </c>
    </row>
    <row r="1777" spans="1:9" x14ac:dyDescent="0.25">
      <c r="A1777" t="s">
        <v>3093</v>
      </c>
      <c r="B1777">
        <v>110</v>
      </c>
      <c r="C1777">
        <v>2775593</v>
      </c>
      <c r="D1777" t="s">
        <v>486</v>
      </c>
      <c r="E1777" t="s">
        <v>3094</v>
      </c>
      <c r="F1777" t="s">
        <v>12</v>
      </c>
      <c r="G1777">
        <v>27000000</v>
      </c>
      <c r="H1777">
        <v>2008</v>
      </c>
      <c r="I1777">
        <v>6.5</v>
      </c>
    </row>
    <row r="1778" spans="1:9" x14ac:dyDescent="0.25">
      <c r="A1778" t="s">
        <v>3095</v>
      </c>
      <c r="B1778">
        <v>103</v>
      </c>
      <c r="C1778">
        <v>28751715</v>
      </c>
      <c r="D1778" t="s">
        <v>602</v>
      </c>
      <c r="E1778" t="s">
        <v>3096</v>
      </c>
      <c r="F1778" t="s">
        <v>12</v>
      </c>
      <c r="G1778">
        <v>28000000</v>
      </c>
      <c r="H1778">
        <v>2013</v>
      </c>
      <c r="I1778">
        <v>6.6</v>
      </c>
    </row>
    <row r="1779" spans="1:9" x14ac:dyDescent="0.25">
      <c r="A1779" t="s">
        <v>3097</v>
      </c>
      <c r="B1779">
        <v>145</v>
      </c>
      <c r="D1779" t="s">
        <v>3098</v>
      </c>
      <c r="E1779" t="s">
        <v>3099</v>
      </c>
      <c r="F1779" t="s">
        <v>964</v>
      </c>
      <c r="G1779">
        <v>24000000</v>
      </c>
      <c r="H1779">
        <v>2006</v>
      </c>
      <c r="I1779">
        <v>6.1</v>
      </c>
    </row>
    <row r="1780" spans="1:9" x14ac:dyDescent="0.25">
      <c r="A1780" t="s">
        <v>3100</v>
      </c>
      <c r="B1780">
        <v>100</v>
      </c>
      <c r="C1780">
        <v>20285518</v>
      </c>
      <c r="D1780" t="s">
        <v>149</v>
      </c>
      <c r="E1780" t="s">
        <v>3101</v>
      </c>
      <c r="F1780" t="s">
        <v>12</v>
      </c>
      <c r="G1780">
        <v>28000000</v>
      </c>
      <c r="H1780">
        <v>2014</v>
      </c>
      <c r="I1780">
        <v>5.7</v>
      </c>
    </row>
    <row r="1781" spans="1:9" x14ac:dyDescent="0.25">
      <c r="A1781" t="s">
        <v>2123</v>
      </c>
      <c r="B1781">
        <v>131</v>
      </c>
      <c r="C1781">
        <v>67900000</v>
      </c>
      <c r="D1781" t="s">
        <v>17</v>
      </c>
      <c r="E1781" t="s">
        <v>3102</v>
      </c>
      <c r="F1781" t="s">
        <v>12</v>
      </c>
      <c r="G1781">
        <v>27500000</v>
      </c>
      <c r="H1781">
        <v>1983</v>
      </c>
      <c r="I1781">
        <v>6.6</v>
      </c>
    </row>
    <row r="1782" spans="1:9" x14ac:dyDescent="0.25">
      <c r="A1782" t="s">
        <v>1119</v>
      </c>
      <c r="B1782">
        <v>133</v>
      </c>
      <c r="C1782">
        <v>148734225</v>
      </c>
      <c r="D1782" t="s">
        <v>580</v>
      </c>
      <c r="E1782" t="s">
        <v>3103</v>
      </c>
      <c r="F1782" t="s">
        <v>12</v>
      </c>
      <c r="G1782">
        <v>30000000</v>
      </c>
      <c r="H1782">
        <v>2007</v>
      </c>
      <c r="I1782">
        <v>7</v>
      </c>
    </row>
    <row r="1783" spans="1:9" x14ac:dyDescent="0.25">
      <c r="A1783" t="s">
        <v>2207</v>
      </c>
      <c r="B1783">
        <v>109</v>
      </c>
      <c r="C1783">
        <v>49185998</v>
      </c>
      <c r="D1783" t="s">
        <v>1184</v>
      </c>
      <c r="E1783" t="s">
        <v>3104</v>
      </c>
      <c r="F1783" t="s">
        <v>12</v>
      </c>
      <c r="G1783">
        <v>30000000</v>
      </c>
      <c r="H1783">
        <v>2009</v>
      </c>
      <c r="I1783">
        <v>7.4</v>
      </c>
    </row>
    <row r="1784" spans="1:9" x14ac:dyDescent="0.25">
      <c r="A1784" t="s">
        <v>2337</v>
      </c>
      <c r="B1784">
        <v>114</v>
      </c>
      <c r="C1784">
        <v>42168445</v>
      </c>
      <c r="D1784" t="s">
        <v>486</v>
      </c>
      <c r="E1784" t="s">
        <v>3105</v>
      </c>
      <c r="F1784" t="s">
        <v>12</v>
      </c>
      <c r="G1784">
        <v>35000000</v>
      </c>
      <c r="H1784">
        <v>2008</v>
      </c>
      <c r="I1784">
        <v>5.3</v>
      </c>
    </row>
    <row r="1785" spans="1:9" x14ac:dyDescent="0.25">
      <c r="A1785" t="s">
        <v>3106</v>
      </c>
      <c r="B1785">
        <v>164</v>
      </c>
      <c r="C1785">
        <v>26400000</v>
      </c>
      <c r="D1785" t="s">
        <v>752</v>
      </c>
      <c r="E1785" t="s">
        <v>3107</v>
      </c>
      <c r="F1785" t="s">
        <v>12</v>
      </c>
      <c r="G1785">
        <v>16000000</v>
      </c>
      <c r="H1785">
        <v>1984</v>
      </c>
      <c r="I1785">
        <v>7.4</v>
      </c>
    </row>
    <row r="1786" spans="1:9" x14ac:dyDescent="0.25">
      <c r="A1786" t="s">
        <v>3108</v>
      </c>
      <c r="B1786">
        <v>92</v>
      </c>
      <c r="C1786">
        <v>17508670</v>
      </c>
      <c r="D1786" t="s">
        <v>1824</v>
      </c>
      <c r="E1786" t="s">
        <v>3109</v>
      </c>
      <c r="F1786" t="s">
        <v>12</v>
      </c>
      <c r="G1786">
        <v>15000000</v>
      </c>
      <c r="H1786">
        <v>2006</v>
      </c>
      <c r="I1786">
        <v>7.4</v>
      </c>
    </row>
    <row r="1787" spans="1:9" x14ac:dyDescent="0.25">
      <c r="A1787" t="s">
        <v>274</v>
      </c>
      <c r="B1787">
        <v>122</v>
      </c>
      <c r="C1787">
        <v>9664316</v>
      </c>
      <c r="D1787" t="s">
        <v>1408</v>
      </c>
      <c r="E1787" t="s">
        <v>3110</v>
      </c>
      <c r="F1787" t="s">
        <v>12</v>
      </c>
      <c r="G1787">
        <v>27500000</v>
      </c>
      <c r="H1787">
        <v>2007</v>
      </c>
      <c r="I1787">
        <v>6.8</v>
      </c>
    </row>
    <row r="1788" spans="1:9" x14ac:dyDescent="0.25">
      <c r="B1788">
        <v>42</v>
      </c>
      <c r="D1788" t="s">
        <v>3111</v>
      </c>
      <c r="E1788" t="s">
        <v>3112</v>
      </c>
      <c r="F1788" t="s">
        <v>12</v>
      </c>
      <c r="I1788">
        <v>7.9</v>
      </c>
    </row>
    <row r="1789" spans="1:9" x14ac:dyDescent="0.25">
      <c r="A1789" t="s">
        <v>3113</v>
      </c>
      <c r="B1789">
        <v>110</v>
      </c>
      <c r="C1789">
        <v>74888996</v>
      </c>
      <c r="D1789" t="s">
        <v>78</v>
      </c>
      <c r="E1789" t="s">
        <v>3114</v>
      </c>
      <c r="F1789" t="s">
        <v>12</v>
      </c>
      <c r="G1789">
        <v>30000000</v>
      </c>
      <c r="H1789">
        <v>1991</v>
      </c>
      <c r="I1789">
        <v>7.2</v>
      </c>
    </row>
    <row r="1790" spans="1:9" x14ac:dyDescent="0.25">
      <c r="A1790" t="s">
        <v>3115</v>
      </c>
      <c r="B1790">
        <v>116</v>
      </c>
      <c r="C1790">
        <v>69586544</v>
      </c>
      <c r="D1790" t="s">
        <v>1184</v>
      </c>
      <c r="E1790" t="s">
        <v>3116</v>
      </c>
      <c r="F1790" t="s">
        <v>12</v>
      </c>
      <c r="G1790">
        <v>27000000</v>
      </c>
      <c r="H1790">
        <v>2002</v>
      </c>
      <c r="I1790">
        <v>6</v>
      </c>
    </row>
    <row r="1791" spans="1:9" x14ac:dyDescent="0.25">
      <c r="A1791" t="s">
        <v>1787</v>
      </c>
      <c r="B1791">
        <v>115</v>
      </c>
      <c r="C1791">
        <v>60491560</v>
      </c>
      <c r="D1791" t="s">
        <v>747</v>
      </c>
      <c r="E1791" t="s">
        <v>3117</v>
      </c>
      <c r="F1791" t="s">
        <v>12</v>
      </c>
      <c r="G1791">
        <v>27000000</v>
      </c>
      <c r="H1791">
        <v>1997</v>
      </c>
      <c r="I1791">
        <v>6.6</v>
      </c>
    </row>
    <row r="1792" spans="1:9" x14ac:dyDescent="0.25">
      <c r="A1792" t="s">
        <v>1814</v>
      </c>
      <c r="B1792">
        <v>148</v>
      </c>
      <c r="C1792">
        <v>54200000</v>
      </c>
      <c r="D1792" t="s">
        <v>3118</v>
      </c>
      <c r="E1792" t="s">
        <v>3119</v>
      </c>
      <c r="F1792" t="s">
        <v>12</v>
      </c>
      <c r="G1792">
        <v>27000000</v>
      </c>
      <c r="H1792">
        <v>1980</v>
      </c>
      <c r="I1792">
        <v>7.9</v>
      </c>
    </row>
    <row r="1793" spans="1:9" x14ac:dyDescent="0.25">
      <c r="A1793" t="s">
        <v>3120</v>
      </c>
      <c r="B1793">
        <v>119</v>
      </c>
      <c r="C1793">
        <v>44087387</v>
      </c>
      <c r="D1793" t="s">
        <v>3121</v>
      </c>
      <c r="E1793" t="s">
        <v>3122</v>
      </c>
      <c r="F1793" t="s">
        <v>12</v>
      </c>
      <c r="H1793">
        <v>2008</v>
      </c>
      <c r="I1793">
        <v>6.2</v>
      </c>
    </row>
    <row r="1794" spans="1:9" x14ac:dyDescent="0.25">
      <c r="A1794" t="s">
        <v>3123</v>
      </c>
      <c r="B1794">
        <v>118</v>
      </c>
      <c r="C1794">
        <v>30920167</v>
      </c>
      <c r="D1794" t="s">
        <v>2214</v>
      </c>
      <c r="E1794" t="s">
        <v>3124</v>
      </c>
      <c r="F1794" t="s">
        <v>12</v>
      </c>
      <c r="G1794">
        <v>25000000</v>
      </c>
      <c r="H1794">
        <v>2012</v>
      </c>
      <c r="I1794">
        <v>5.7</v>
      </c>
    </row>
    <row r="1795" spans="1:9" x14ac:dyDescent="0.25">
      <c r="A1795" t="s">
        <v>68</v>
      </c>
      <c r="B1795">
        <v>101</v>
      </c>
      <c r="C1795">
        <v>40566655</v>
      </c>
      <c r="D1795" t="s">
        <v>486</v>
      </c>
      <c r="E1795" t="s">
        <v>3125</v>
      </c>
      <c r="F1795" t="s">
        <v>12</v>
      </c>
      <c r="G1795">
        <v>30000000</v>
      </c>
      <c r="H1795">
        <v>2002</v>
      </c>
      <c r="I1795">
        <v>7.1</v>
      </c>
    </row>
    <row r="1796" spans="1:9" x14ac:dyDescent="0.25">
      <c r="A1796" t="s">
        <v>2429</v>
      </c>
      <c r="B1796">
        <v>82</v>
      </c>
      <c r="C1796">
        <v>31768374</v>
      </c>
      <c r="D1796" t="s">
        <v>2930</v>
      </c>
      <c r="E1796" t="s">
        <v>3126</v>
      </c>
      <c r="F1796" t="s">
        <v>12</v>
      </c>
      <c r="G1796">
        <v>27000000</v>
      </c>
      <c r="H1796">
        <v>1999</v>
      </c>
      <c r="I1796">
        <v>5.6</v>
      </c>
    </row>
    <row r="1797" spans="1:9" x14ac:dyDescent="0.25">
      <c r="A1797" t="s">
        <v>2092</v>
      </c>
      <c r="B1797">
        <v>110</v>
      </c>
      <c r="C1797">
        <v>22494487</v>
      </c>
      <c r="D1797" t="s">
        <v>747</v>
      </c>
      <c r="E1797" t="s">
        <v>3127</v>
      </c>
      <c r="F1797" t="s">
        <v>12</v>
      </c>
      <c r="G1797">
        <v>27000000</v>
      </c>
      <c r="H1797">
        <v>2006</v>
      </c>
      <c r="I1797">
        <v>7.8</v>
      </c>
    </row>
    <row r="1798" spans="1:9" x14ac:dyDescent="0.25">
      <c r="A1798" t="s">
        <v>3128</v>
      </c>
      <c r="B1798">
        <v>193</v>
      </c>
      <c r="C1798">
        <v>21500000</v>
      </c>
      <c r="D1798" t="s">
        <v>752</v>
      </c>
      <c r="E1798" t="s">
        <v>3129</v>
      </c>
      <c r="F1798" t="s">
        <v>12</v>
      </c>
      <c r="G1798">
        <v>27000000</v>
      </c>
      <c r="H1798">
        <v>1983</v>
      </c>
      <c r="I1798">
        <v>7.9</v>
      </c>
    </row>
    <row r="1799" spans="1:9" x14ac:dyDescent="0.25">
      <c r="A1799" t="s">
        <v>139</v>
      </c>
      <c r="B1799">
        <v>130</v>
      </c>
      <c r="C1799">
        <v>4463292</v>
      </c>
      <c r="D1799" t="s">
        <v>980</v>
      </c>
      <c r="E1799" t="s">
        <v>3130</v>
      </c>
      <c r="F1799" t="s">
        <v>12</v>
      </c>
      <c r="G1799">
        <v>30000000</v>
      </c>
      <c r="H1799">
        <v>2011</v>
      </c>
      <c r="I1799">
        <v>6.9</v>
      </c>
    </row>
    <row r="1800" spans="1:9" x14ac:dyDescent="0.25">
      <c r="A1800" t="s">
        <v>239</v>
      </c>
      <c r="B1800">
        <v>94</v>
      </c>
      <c r="D1800" t="s">
        <v>181</v>
      </c>
      <c r="E1800" t="s">
        <v>3131</v>
      </c>
      <c r="F1800" t="s">
        <v>12</v>
      </c>
      <c r="G1800">
        <v>27000000</v>
      </c>
      <c r="H1800">
        <v>1984</v>
      </c>
      <c r="I1800">
        <v>7.4</v>
      </c>
    </row>
    <row r="1801" spans="1:9" x14ac:dyDescent="0.25">
      <c r="A1801" t="s">
        <v>351</v>
      </c>
      <c r="B1801">
        <v>111</v>
      </c>
      <c r="C1801">
        <v>14337579</v>
      </c>
      <c r="D1801" t="s">
        <v>3132</v>
      </c>
      <c r="E1801" t="s">
        <v>3133</v>
      </c>
      <c r="F1801" t="s">
        <v>12</v>
      </c>
      <c r="G1801">
        <v>27000000</v>
      </c>
      <c r="H1801">
        <v>1998</v>
      </c>
      <c r="I1801">
        <v>7.7</v>
      </c>
    </row>
    <row r="1802" spans="1:9" x14ac:dyDescent="0.25">
      <c r="A1802" t="s">
        <v>3134</v>
      </c>
      <c r="B1802">
        <v>110</v>
      </c>
      <c r="C1802">
        <v>13823741</v>
      </c>
      <c r="D1802" t="s">
        <v>2113</v>
      </c>
      <c r="E1802" t="s">
        <v>3135</v>
      </c>
      <c r="F1802" t="s">
        <v>12</v>
      </c>
      <c r="G1802">
        <v>13500000</v>
      </c>
      <c r="H1802">
        <v>2008</v>
      </c>
      <c r="I1802">
        <v>6.9</v>
      </c>
    </row>
    <row r="1803" spans="1:9" x14ac:dyDescent="0.25">
      <c r="B1803">
        <v>30</v>
      </c>
      <c r="D1803" t="s">
        <v>1056</v>
      </c>
      <c r="E1803" t="s">
        <v>3136</v>
      </c>
      <c r="F1803" t="s">
        <v>12</v>
      </c>
      <c r="I1803">
        <v>8.6999999999999993</v>
      </c>
    </row>
    <row r="1804" spans="1:9" x14ac:dyDescent="0.25">
      <c r="A1804" t="s">
        <v>3137</v>
      </c>
      <c r="B1804">
        <v>109</v>
      </c>
      <c r="D1804" t="s">
        <v>3138</v>
      </c>
      <c r="E1804" t="s">
        <v>3139</v>
      </c>
      <c r="F1804" t="s">
        <v>12</v>
      </c>
      <c r="G1804">
        <v>25000000</v>
      </c>
      <c r="H1804">
        <v>1985</v>
      </c>
      <c r="I1804">
        <v>6.7</v>
      </c>
    </row>
    <row r="1805" spans="1:9" x14ac:dyDescent="0.25">
      <c r="A1805" t="s">
        <v>3140</v>
      </c>
      <c r="B1805">
        <v>123</v>
      </c>
      <c r="C1805">
        <v>10297897</v>
      </c>
      <c r="D1805" t="s">
        <v>3141</v>
      </c>
      <c r="E1805" t="s">
        <v>3142</v>
      </c>
      <c r="F1805" t="s">
        <v>12</v>
      </c>
      <c r="G1805">
        <v>27000000</v>
      </c>
      <c r="H1805">
        <v>1998</v>
      </c>
      <c r="I1805">
        <v>6</v>
      </c>
    </row>
    <row r="1806" spans="1:9" x14ac:dyDescent="0.25">
      <c r="A1806" t="s">
        <v>2343</v>
      </c>
      <c r="B1806">
        <v>109</v>
      </c>
      <c r="C1806">
        <v>13248477</v>
      </c>
      <c r="D1806" t="s">
        <v>1047</v>
      </c>
      <c r="E1806" t="s">
        <v>3143</v>
      </c>
      <c r="F1806" t="s">
        <v>12</v>
      </c>
      <c r="G1806">
        <v>27000000</v>
      </c>
      <c r="H1806">
        <v>2009</v>
      </c>
      <c r="I1806">
        <v>6.2</v>
      </c>
    </row>
    <row r="1807" spans="1:9" x14ac:dyDescent="0.25">
      <c r="A1807" t="s">
        <v>3144</v>
      </c>
      <c r="B1807">
        <v>99</v>
      </c>
      <c r="C1807">
        <v>8712564</v>
      </c>
      <c r="D1807" t="s">
        <v>747</v>
      </c>
      <c r="E1807" t="s">
        <v>3145</v>
      </c>
      <c r="F1807" t="s">
        <v>12</v>
      </c>
      <c r="G1807">
        <v>27000000</v>
      </c>
      <c r="H1807">
        <v>2004</v>
      </c>
      <c r="I1807">
        <v>5.9</v>
      </c>
    </row>
    <row r="1808" spans="1:9" x14ac:dyDescent="0.25">
      <c r="A1808" t="s">
        <v>3146</v>
      </c>
      <c r="B1808">
        <v>106</v>
      </c>
      <c r="C1808">
        <v>7486906</v>
      </c>
      <c r="D1808" t="s">
        <v>1364</v>
      </c>
      <c r="E1808" t="s">
        <v>3147</v>
      </c>
      <c r="F1808" t="s">
        <v>12</v>
      </c>
      <c r="G1808">
        <v>27000000</v>
      </c>
      <c r="H1808">
        <v>2007</v>
      </c>
      <c r="I1808">
        <v>6.8</v>
      </c>
    </row>
    <row r="1809" spans="1:9" x14ac:dyDescent="0.25">
      <c r="A1809" t="s">
        <v>1692</v>
      </c>
      <c r="B1809">
        <v>89</v>
      </c>
      <c r="C1809">
        <v>38536376</v>
      </c>
      <c r="D1809" t="s">
        <v>1050</v>
      </c>
      <c r="E1809" t="s">
        <v>3148</v>
      </c>
      <c r="F1809" t="s">
        <v>12</v>
      </c>
      <c r="G1809">
        <v>27000000</v>
      </c>
      <c r="H1809">
        <v>2011</v>
      </c>
      <c r="I1809">
        <v>3.6</v>
      </c>
    </row>
    <row r="1810" spans="1:9" x14ac:dyDescent="0.25">
      <c r="A1810" t="s">
        <v>3149</v>
      </c>
      <c r="B1810">
        <v>98</v>
      </c>
      <c r="C1810">
        <v>41008532</v>
      </c>
      <c r="D1810" t="s">
        <v>740</v>
      </c>
      <c r="E1810" t="s">
        <v>3150</v>
      </c>
      <c r="F1810" t="s">
        <v>12</v>
      </c>
      <c r="G1810">
        <v>27000000</v>
      </c>
      <c r="H1810">
        <v>2016</v>
      </c>
      <c r="I1810">
        <v>6.7</v>
      </c>
    </row>
    <row r="1811" spans="1:9" x14ac:dyDescent="0.25">
      <c r="A1811" t="s">
        <v>2633</v>
      </c>
      <c r="B1811">
        <v>93</v>
      </c>
      <c r="C1811">
        <v>5204007</v>
      </c>
      <c r="D1811" t="s">
        <v>137</v>
      </c>
      <c r="E1811" t="s">
        <v>3151</v>
      </c>
      <c r="F1811" t="s">
        <v>12</v>
      </c>
      <c r="G1811">
        <v>28000000</v>
      </c>
      <c r="H1811">
        <v>2001</v>
      </c>
      <c r="I1811">
        <v>6.3</v>
      </c>
    </row>
    <row r="1812" spans="1:9" x14ac:dyDescent="0.25">
      <c r="A1812" t="s">
        <v>454</v>
      </c>
      <c r="B1812">
        <v>112</v>
      </c>
      <c r="C1812">
        <v>4485485</v>
      </c>
      <c r="D1812" t="s">
        <v>3152</v>
      </c>
      <c r="E1812" t="s">
        <v>3153</v>
      </c>
      <c r="F1812" t="s">
        <v>12</v>
      </c>
      <c r="G1812">
        <v>15000000</v>
      </c>
      <c r="H1812">
        <v>1999</v>
      </c>
      <c r="I1812">
        <v>6.4</v>
      </c>
    </row>
    <row r="1813" spans="1:9" x14ac:dyDescent="0.25">
      <c r="A1813" t="s">
        <v>721</v>
      </c>
      <c r="B1813">
        <v>101</v>
      </c>
      <c r="C1813">
        <v>4476235</v>
      </c>
      <c r="D1813" t="s">
        <v>1670</v>
      </c>
      <c r="E1813" t="s">
        <v>3154</v>
      </c>
      <c r="F1813" t="s">
        <v>12</v>
      </c>
      <c r="G1813">
        <v>27000000</v>
      </c>
      <c r="H1813">
        <v>2004</v>
      </c>
      <c r="I1813">
        <v>6.4</v>
      </c>
    </row>
    <row r="1814" spans="1:9" x14ac:dyDescent="0.25">
      <c r="A1814" t="s">
        <v>1081</v>
      </c>
      <c r="B1814">
        <v>104</v>
      </c>
      <c r="C1814">
        <v>1089365</v>
      </c>
      <c r="D1814" t="s">
        <v>877</v>
      </c>
      <c r="E1814" t="s">
        <v>3155</v>
      </c>
      <c r="F1814" t="s">
        <v>12</v>
      </c>
      <c r="G1814">
        <v>25000000</v>
      </c>
      <c r="H1814">
        <v>2008</v>
      </c>
      <c r="I1814">
        <v>5.7</v>
      </c>
    </row>
    <row r="1815" spans="1:9" x14ac:dyDescent="0.25">
      <c r="A1815" t="s">
        <v>2408</v>
      </c>
      <c r="B1815">
        <v>120</v>
      </c>
      <c r="C1815">
        <v>763044</v>
      </c>
      <c r="D1815" t="s">
        <v>1408</v>
      </c>
      <c r="E1815" t="s">
        <v>3156</v>
      </c>
      <c r="F1815" t="s">
        <v>12</v>
      </c>
      <c r="G1815">
        <v>23000000</v>
      </c>
      <c r="H1815">
        <v>2003</v>
      </c>
      <c r="I1815">
        <v>6.2</v>
      </c>
    </row>
    <row r="1816" spans="1:9" x14ac:dyDescent="0.25">
      <c r="A1816" t="s">
        <v>287</v>
      </c>
      <c r="B1816">
        <v>135</v>
      </c>
      <c r="D1816" t="s">
        <v>990</v>
      </c>
      <c r="E1816" t="s">
        <v>3157</v>
      </c>
      <c r="F1816" t="s">
        <v>12</v>
      </c>
      <c r="G1816">
        <v>27000000</v>
      </c>
      <c r="H1816">
        <v>2006</v>
      </c>
      <c r="I1816">
        <v>6.6</v>
      </c>
    </row>
    <row r="1817" spans="1:9" x14ac:dyDescent="0.25">
      <c r="A1817" t="s">
        <v>1124</v>
      </c>
      <c r="B1817">
        <v>91</v>
      </c>
      <c r="C1817">
        <v>20819129</v>
      </c>
      <c r="D1817" t="s">
        <v>602</v>
      </c>
      <c r="E1817" t="s">
        <v>3158</v>
      </c>
      <c r="F1817" t="s">
        <v>12</v>
      </c>
      <c r="G1817">
        <v>26000000</v>
      </c>
      <c r="H1817">
        <v>2009</v>
      </c>
      <c r="I1817">
        <v>5.2</v>
      </c>
    </row>
    <row r="1818" spans="1:9" x14ac:dyDescent="0.25">
      <c r="A1818" t="s">
        <v>712</v>
      </c>
      <c r="B1818">
        <v>97</v>
      </c>
      <c r="C1818">
        <v>110222438</v>
      </c>
      <c r="D1818" t="s">
        <v>3159</v>
      </c>
      <c r="E1818" t="s">
        <v>3160</v>
      </c>
      <c r="F1818" t="s">
        <v>12</v>
      </c>
      <c r="G1818">
        <v>26000000</v>
      </c>
      <c r="H1818">
        <v>2003</v>
      </c>
      <c r="I1818">
        <v>6.1</v>
      </c>
    </row>
    <row r="1819" spans="1:9" x14ac:dyDescent="0.25">
      <c r="A1819" t="s">
        <v>1119</v>
      </c>
      <c r="B1819">
        <v>133</v>
      </c>
      <c r="C1819">
        <v>109243478</v>
      </c>
      <c r="D1819" t="s">
        <v>580</v>
      </c>
      <c r="E1819" t="s">
        <v>3161</v>
      </c>
      <c r="F1819" t="s">
        <v>12</v>
      </c>
      <c r="G1819">
        <v>26000000</v>
      </c>
      <c r="H1819">
        <v>2005</v>
      </c>
      <c r="I1819">
        <v>7.1</v>
      </c>
    </row>
    <row r="1820" spans="1:9" x14ac:dyDescent="0.25">
      <c r="A1820" t="s">
        <v>1572</v>
      </c>
      <c r="B1820">
        <v>123</v>
      </c>
      <c r="C1820">
        <v>100241322</v>
      </c>
      <c r="D1820" t="s">
        <v>486</v>
      </c>
      <c r="E1820" t="s">
        <v>3162</v>
      </c>
      <c r="F1820" t="s">
        <v>12</v>
      </c>
      <c r="G1820">
        <v>25000000</v>
      </c>
      <c r="H1820">
        <v>1998</v>
      </c>
      <c r="I1820">
        <v>7.2</v>
      </c>
    </row>
    <row r="1821" spans="1:9" x14ac:dyDescent="0.25">
      <c r="A1821" t="s">
        <v>3163</v>
      </c>
      <c r="B1821">
        <v>114</v>
      </c>
      <c r="C1821">
        <v>25977365</v>
      </c>
      <c r="D1821" t="s">
        <v>747</v>
      </c>
      <c r="E1821" t="s">
        <v>3164</v>
      </c>
      <c r="F1821" t="s">
        <v>12</v>
      </c>
      <c r="G1821">
        <v>28000000</v>
      </c>
      <c r="H1821">
        <v>2014</v>
      </c>
      <c r="I1821">
        <v>6.5</v>
      </c>
    </row>
    <row r="1822" spans="1:9" x14ac:dyDescent="0.25">
      <c r="A1822" t="s">
        <v>937</v>
      </c>
      <c r="B1822">
        <v>111</v>
      </c>
      <c r="C1822">
        <v>91457688</v>
      </c>
      <c r="D1822" t="s">
        <v>602</v>
      </c>
      <c r="E1822" t="s">
        <v>3165</v>
      </c>
      <c r="F1822" t="s">
        <v>12</v>
      </c>
      <c r="G1822">
        <v>26000000</v>
      </c>
      <c r="H1822">
        <v>1990</v>
      </c>
      <c r="I1822">
        <v>6</v>
      </c>
    </row>
    <row r="1823" spans="1:9" x14ac:dyDescent="0.25">
      <c r="A1823" t="s">
        <v>1869</v>
      </c>
      <c r="B1823">
        <v>117</v>
      </c>
      <c r="C1823">
        <v>87341380</v>
      </c>
      <c r="D1823" t="s">
        <v>602</v>
      </c>
      <c r="E1823" t="s">
        <v>3166</v>
      </c>
      <c r="F1823" t="s">
        <v>12</v>
      </c>
      <c r="G1823">
        <v>27000000</v>
      </c>
      <c r="H1823">
        <v>2008</v>
      </c>
      <c r="I1823">
        <v>7</v>
      </c>
    </row>
    <row r="1824" spans="1:9" x14ac:dyDescent="0.25">
      <c r="A1824" t="s">
        <v>1087</v>
      </c>
      <c r="B1824">
        <v>121</v>
      </c>
      <c r="C1824">
        <v>65703412</v>
      </c>
      <c r="D1824" t="s">
        <v>486</v>
      </c>
      <c r="E1824" t="s">
        <v>3167</v>
      </c>
      <c r="F1824" t="s">
        <v>12</v>
      </c>
      <c r="G1824">
        <v>26000000</v>
      </c>
      <c r="H1824">
        <v>1998</v>
      </c>
      <c r="I1824">
        <v>7</v>
      </c>
    </row>
    <row r="1825" spans="1:9" x14ac:dyDescent="0.25">
      <c r="A1825" t="s">
        <v>993</v>
      </c>
      <c r="B1825">
        <v>139</v>
      </c>
      <c r="C1825">
        <v>58328680</v>
      </c>
      <c r="D1825" t="s">
        <v>1397</v>
      </c>
      <c r="E1825" t="s">
        <v>3168</v>
      </c>
      <c r="F1825" t="s">
        <v>12</v>
      </c>
      <c r="G1825">
        <v>22000000</v>
      </c>
      <c r="H1825">
        <v>2003</v>
      </c>
      <c r="I1825">
        <v>7.5</v>
      </c>
    </row>
    <row r="1826" spans="1:9" x14ac:dyDescent="0.25">
      <c r="A1826" t="s">
        <v>454</v>
      </c>
      <c r="B1826">
        <v>115</v>
      </c>
      <c r="C1826">
        <v>61490000</v>
      </c>
      <c r="D1826" t="s">
        <v>1102</v>
      </c>
      <c r="E1826" t="s">
        <v>3169</v>
      </c>
      <c r="F1826" t="s">
        <v>12</v>
      </c>
      <c r="G1826">
        <v>26000000</v>
      </c>
      <c r="H1826">
        <v>1990</v>
      </c>
      <c r="I1826">
        <v>6.6</v>
      </c>
    </row>
    <row r="1827" spans="1:9" x14ac:dyDescent="0.25">
      <c r="B1827">
        <v>22</v>
      </c>
      <c r="D1827" t="s">
        <v>575</v>
      </c>
      <c r="E1827" t="s">
        <v>3170</v>
      </c>
      <c r="F1827" t="s">
        <v>12</v>
      </c>
      <c r="I1827">
        <v>8.8000000000000007</v>
      </c>
    </row>
    <row r="1828" spans="1:9" x14ac:dyDescent="0.25">
      <c r="A1828" t="s">
        <v>3028</v>
      </c>
      <c r="B1828">
        <v>175</v>
      </c>
      <c r="C1828">
        <v>50800000</v>
      </c>
      <c r="D1828" t="s">
        <v>684</v>
      </c>
      <c r="E1828" t="s">
        <v>3171</v>
      </c>
      <c r="F1828" t="s">
        <v>12</v>
      </c>
      <c r="G1828">
        <v>26000000</v>
      </c>
      <c r="H1828">
        <v>1977</v>
      </c>
      <c r="I1828">
        <v>7.4</v>
      </c>
    </row>
    <row r="1829" spans="1:9" x14ac:dyDescent="0.25">
      <c r="A1829" t="s">
        <v>2178</v>
      </c>
      <c r="B1829">
        <v>85</v>
      </c>
      <c r="C1829">
        <v>57859105</v>
      </c>
      <c r="D1829" t="s">
        <v>285</v>
      </c>
      <c r="E1829" t="s">
        <v>3172</v>
      </c>
      <c r="F1829" t="s">
        <v>12</v>
      </c>
      <c r="G1829">
        <v>26000000</v>
      </c>
      <c r="H1829">
        <v>2005</v>
      </c>
      <c r="I1829">
        <v>6.5</v>
      </c>
    </row>
    <row r="1830" spans="1:9" x14ac:dyDescent="0.25">
      <c r="A1830" t="s">
        <v>2024</v>
      </c>
      <c r="B1830">
        <v>90</v>
      </c>
      <c r="C1830">
        <v>46455802</v>
      </c>
      <c r="D1830" t="s">
        <v>1915</v>
      </c>
      <c r="E1830" t="s">
        <v>3173</v>
      </c>
      <c r="F1830" t="s">
        <v>12</v>
      </c>
      <c r="G1830">
        <v>26000000</v>
      </c>
      <c r="H1830">
        <v>2003</v>
      </c>
      <c r="I1830">
        <v>6.2</v>
      </c>
    </row>
    <row r="1831" spans="1:9" x14ac:dyDescent="0.25">
      <c r="A1831" t="s">
        <v>1474</v>
      </c>
      <c r="B1831">
        <v>107</v>
      </c>
      <c r="C1831">
        <v>45506619</v>
      </c>
      <c r="D1831" t="s">
        <v>3174</v>
      </c>
      <c r="E1831" t="s">
        <v>3175</v>
      </c>
      <c r="F1831" t="s">
        <v>12</v>
      </c>
      <c r="G1831">
        <v>26000000</v>
      </c>
      <c r="H1831">
        <v>2000</v>
      </c>
      <c r="I1831">
        <v>7.8</v>
      </c>
    </row>
    <row r="1832" spans="1:9" x14ac:dyDescent="0.25">
      <c r="A1832" t="s">
        <v>1494</v>
      </c>
      <c r="B1832">
        <v>100</v>
      </c>
      <c r="C1832">
        <v>40168080</v>
      </c>
      <c r="D1832" t="s">
        <v>1201</v>
      </c>
      <c r="E1832" t="s">
        <v>3176</v>
      </c>
      <c r="F1832" t="s">
        <v>12</v>
      </c>
      <c r="G1832">
        <v>26000000</v>
      </c>
      <c r="H1832">
        <v>2010</v>
      </c>
      <c r="I1832">
        <v>5.2</v>
      </c>
    </row>
    <row r="1833" spans="1:9" x14ac:dyDescent="0.25">
      <c r="A1833" t="s">
        <v>95</v>
      </c>
      <c r="B1833">
        <v>129</v>
      </c>
      <c r="C1833">
        <v>49874933</v>
      </c>
      <c r="D1833" t="s">
        <v>3152</v>
      </c>
      <c r="E1833" t="s">
        <v>3177</v>
      </c>
      <c r="F1833" t="s">
        <v>12</v>
      </c>
      <c r="G1833">
        <v>26000000</v>
      </c>
      <c r="H1833">
        <v>2013</v>
      </c>
      <c r="I1833">
        <v>6.5</v>
      </c>
    </row>
    <row r="1834" spans="1:9" x14ac:dyDescent="0.25">
      <c r="A1834" t="s">
        <v>599</v>
      </c>
      <c r="B1834">
        <v>109</v>
      </c>
      <c r="C1834">
        <v>45489752</v>
      </c>
      <c r="D1834" t="s">
        <v>486</v>
      </c>
      <c r="E1834" t="s">
        <v>3178</v>
      </c>
      <c r="F1834" t="s">
        <v>12</v>
      </c>
      <c r="G1834">
        <v>26000000</v>
      </c>
      <c r="H1834">
        <v>2004</v>
      </c>
      <c r="I1834">
        <v>6.5</v>
      </c>
    </row>
    <row r="1835" spans="1:9" x14ac:dyDescent="0.25">
      <c r="A1835" t="s">
        <v>1173</v>
      </c>
      <c r="B1835">
        <v>94</v>
      </c>
      <c r="C1835">
        <v>36985501</v>
      </c>
      <c r="D1835" t="s">
        <v>3179</v>
      </c>
      <c r="E1835" t="s">
        <v>3180</v>
      </c>
      <c r="F1835" t="s">
        <v>12</v>
      </c>
      <c r="G1835">
        <v>26000000</v>
      </c>
      <c r="H1835">
        <v>2002</v>
      </c>
      <c r="I1835">
        <v>5.2</v>
      </c>
    </row>
    <row r="1836" spans="1:9" x14ac:dyDescent="0.25">
      <c r="A1836" t="s">
        <v>1267</v>
      </c>
      <c r="B1836">
        <v>133</v>
      </c>
      <c r="C1836">
        <v>33200000</v>
      </c>
      <c r="D1836" t="s">
        <v>3181</v>
      </c>
      <c r="E1836" t="s">
        <v>3182</v>
      </c>
      <c r="F1836" t="s">
        <v>12</v>
      </c>
      <c r="G1836">
        <v>26000000</v>
      </c>
      <c r="H1836">
        <v>1985</v>
      </c>
      <c r="I1836">
        <v>7.2</v>
      </c>
    </row>
    <row r="1837" spans="1:9" x14ac:dyDescent="0.25">
      <c r="A1837" t="s">
        <v>1872</v>
      </c>
      <c r="B1837">
        <v>105</v>
      </c>
      <c r="C1837">
        <v>28501651</v>
      </c>
      <c r="D1837" t="s">
        <v>1408</v>
      </c>
      <c r="E1837" t="s">
        <v>3183</v>
      </c>
      <c r="F1837" t="s">
        <v>12</v>
      </c>
      <c r="G1837">
        <v>26000000</v>
      </c>
      <c r="H1837">
        <v>2009</v>
      </c>
      <c r="I1837">
        <v>7.1</v>
      </c>
    </row>
    <row r="1838" spans="1:9" x14ac:dyDescent="0.25">
      <c r="A1838" t="s">
        <v>3184</v>
      </c>
      <c r="B1838">
        <v>100</v>
      </c>
      <c r="C1838">
        <v>23222861</v>
      </c>
      <c r="D1838" t="s">
        <v>3185</v>
      </c>
      <c r="E1838" t="s">
        <v>3186</v>
      </c>
      <c r="F1838" t="s">
        <v>12</v>
      </c>
      <c r="G1838">
        <v>26000000</v>
      </c>
      <c r="H1838">
        <v>2004</v>
      </c>
      <c r="I1838">
        <v>4.5</v>
      </c>
    </row>
    <row r="1839" spans="1:9" x14ac:dyDescent="0.25">
      <c r="A1839" t="s">
        <v>1147</v>
      </c>
      <c r="B1839">
        <v>113</v>
      </c>
      <c r="C1839">
        <v>54540525</v>
      </c>
      <c r="D1839" t="s">
        <v>580</v>
      </c>
      <c r="E1839" t="s">
        <v>3187</v>
      </c>
      <c r="F1839" t="s">
        <v>12</v>
      </c>
      <c r="G1839">
        <v>56000000</v>
      </c>
      <c r="H1839">
        <v>2011</v>
      </c>
      <c r="I1839">
        <v>5.7</v>
      </c>
    </row>
    <row r="1840" spans="1:9" x14ac:dyDescent="0.25">
      <c r="A1840" t="s">
        <v>3188</v>
      </c>
      <c r="B1840">
        <v>118</v>
      </c>
      <c r="C1840">
        <v>16252765</v>
      </c>
      <c r="D1840" t="s">
        <v>1139</v>
      </c>
      <c r="E1840" t="s">
        <v>3189</v>
      </c>
      <c r="F1840" t="s">
        <v>12</v>
      </c>
      <c r="G1840">
        <v>42000000</v>
      </c>
      <c r="H1840">
        <v>2001</v>
      </c>
      <c r="I1840">
        <v>6</v>
      </c>
    </row>
    <row r="1841" spans="1:9" x14ac:dyDescent="0.25">
      <c r="A1841" t="s">
        <v>1778</v>
      </c>
      <c r="B1841">
        <v>110</v>
      </c>
      <c r="C1841">
        <v>16005978</v>
      </c>
      <c r="D1841" t="s">
        <v>773</v>
      </c>
      <c r="E1841" t="s">
        <v>3190</v>
      </c>
      <c r="F1841" t="s">
        <v>12</v>
      </c>
      <c r="G1841">
        <v>26000000</v>
      </c>
      <c r="H1841">
        <v>2012</v>
      </c>
      <c r="I1841">
        <v>6.4</v>
      </c>
    </row>
    <row r="1842" spans="1:9" x14ac:dyDescent="0.25">
      <c r="A1842" t="s">
        <v>1467</v>
      </c>
      <c r="B1842">
        <v>110</v>
      </c>
      <c r="C1842">
        <v>14469428</v>
      </c>
      <c r="D1842" t="s">
        <v>580</v>
      </c>
      <c r="E1842" t="s">
        <v>3191</v>
      </c>
      <c r="F1842" t="s">
        <v>12</v>
      </c>
      <c r="G1842">
        <v>26000000</v>
      </c>
      <c r="H1842">
        <v>2004</v>
      </c>
      <c r="I1842">
        <v>5.2</v>
      </c>
    </row>
    <row r="1843" spans="1:9" x14ac:dyDescent="0.25">
      <c r="A1843" t="s">
        <v>3192</v>
      </c>
      <c r="B1843">
        <v>99</v>
      </c>
      <c r="C1843">
        <v>13829734</v>
      </c>
      <c r="D1843" t="s">
        <v>3193</v>
      </c>
      <c r="E1843" t="s">
        <v>3194</v>
      </c>
      <c r="F1843" t="s">
        <v>12</v>
      </c>
      <c r="G1843">
        <v>26000000</v>
      </c>
      <c r="H1843">
        <v>1994</v>
      </c>
      <c r="I1843">
        <v>4.3</v>
      </c>
    </row>
    <row r="1844" spans="1:9" x14ac:dyDescent="0.25">
      <c r="A1844" t="s">
        <v>3195</v>
      </c>
      <c r="B1844">
        <v>101</v>
      </c>
      <c r="C1844">
        <v>1075288</v>
      </c>
      <c r="D1844" t="s">
        <v>740</v>
      </c>
      <c r="E1844" t="s">
        <v>3196</v>
      </c>
      <c r="F1844" t="s">
        <v>12</v>
      </c>
      <c r="G1844">
        <v>22000000</v>
      </c>
      <c r="H1844">
        <v>1996</v>
      </c>
      <c r="I1844">
        <v>6.1</v>
      </c>
    </row>
    <row r="1845" spans="1:9" x14ac:dyDescent="0.25">
      <c r="A1845" t="s">
        <v>3197</v>
      </c>
      <c r="B1845">
        <v>100</v>
      </c>
      <c r="D1845" t="s">
        <v>2542</v>
      </c>
      <c r="E1845" t="s">
        <v>3198</v>
      </c>
      <c r="F1845" t="s">
        <v>12</v>
      </c>
      <c r="G1845">
        <v>26000000</v>
      </c>
      <c r="H1845">
        <v>1997</v>
      </c>
      <c r="I1845">
        <v>6.3</v>
      </c>
    </row>
    <row r="1846" spans="1:9" x14ac:dyDescent="0.25">
      <c r="A1846" t="s">
        <v>2832</v>
      </c>
      <c r="B1846">
        <v>103</v>
      </c>
      <c r="C1846">
        <v>7496522</v>
      </c>
      <c r="D1846" t="s">
        <v>3199</v>
      </c>
      <c r="E1846" t="s">
        <v>3200</v>
      </c>
      <c r="F1846" t="s">
        <v>12</v>
      </c>
      <c r="G1846">
        <v>26000000</v>
      </c>
      <c r="H1846">
        <v>2001</v>
      </c>
      <c r="I1846">
        <v>6.8</v>
      </c>
    </row>
    <row r="1847" spans="1:9" x14ac:dyDescent="0.25">
      <c r="A1847" t="s">
        <v>1439</v>
      </c>
      <c r="B1847">
        <v>100</v>
      </c>
      <c r="D1847" t="s">
        <v>580</v>
      </c>
      <c r="E1847" t="s">
        <v>3201</v>
      </c>
      <c r="F1847" t="s">
        <v>12</v>
      </c>
      <c r="G1847">
        <v>26000000</v>
      </c>
      <c r="H1847">
        <v>2015</v>
      </c>
      <c r="I1847">
        <v>4</v>
      </c>
    </row>
    <row r="1848" spans="1:9" x14ac:dyDescent="0.25">
      <c r="A1848" t="s">
        <v>3202</v>
      </c>
      <c r="B1848">
        <v>95</v>
      </c>
      <c r="C1848">
        <v>20047715</v>
      </c>
      <c r="D1848" t="s">
        <v>3203</v>
      </c>
      <c r="E1848" t="s">
        <v>3204</v>
      </c>
      <c r="F1848" t="s">
        <v>12</v>
      </c>
      <c r="G1848">
        <v>25530000</v>
      </c>
      <c r="H1848">
        <v>1996</v>
      </c>
      <c r="I1848">
        <v>5.2</v>
      </c>
    </row>
    <row r="1849" spans="1:9" x14ac:dyDescent="0.25">
      <c r="A1849" t="s">
        <v>850</v>
      </c>
      <c r="B1849">
        <v>117</v>
      </c>
      <c r="C1849">
        <v>12276810</v>
      </c>
      <c r="D1849" t="s">
        <v>566</v>
      </c>
      <c r="E1849" t="s">
        <v>3205</v>
      </c>
      <c r="F1849" t="s">
        <v>12</v>
      </c>
      <c r="G1849">
        <v>26000000</v>
      </c>
      <c r="H1849">
        <v>2015</v>
      </c>
      <c r="I1849">
        <v>6.5</v>
      </c>
    </row>
    <row r="1850" spans="1:9" x14ac:dyDescent="0.25">
      <c r="A1850" t="s">
        <v>3206</v>
      </c>
      <c r="B1850">
        <v>129</v>
      </c>
      <c r="C1850">
        <v>33565375</v>
      </c>
      <c r="D1850" t="s">
        <v>1139</v>
      </c>
      <c r="E1850" t="s">
        <v>3207</v>
      </c>
      <c r="F1850" t="s">
        <v>12</v>
      </c>
      <c r="G1850">
        <v>15000000</v>
      </c>
      <c r="H1850">
        <v>2005</v>
      </c>
      <c r="I1850">
        <v>7.5</v>
      </c>
    </row>
    <row r="1851" spans="1:9" x14ac:dyDescent="0.25">
      <c r="A1851" t="s">
        <v>1126</v>
      </c>
      <c r="B1851">
        <v>120</v>
      </c>
      <c r="C1851">
        <v>499263</v>
      </c>
      <c r="D1851" t="s">
        <v>1184</v>
      </c>
      <c r="E1851" t="s">
        <v>3208</v>
      </c>
      <c r="F1851" t="s">
        <v>3209</v>
      </c>
      <c r="G1851">
        <v>30000000</v>
      </c>
      <c r="H1851">
        <v>2004</v>
      </c>
      <c r="I1851">
        <v>7.1</v>
      </c>
    </row>
    <row r="1852" spans="1:9" x14ac:dyDescent="0.25">
      <c r="A1852" t="s">
        <v>428</v>
      </c>
      <c r="B1852">
        <v>125</v>
      </c>
      <c r="C1852">
        <v>219200000</v>
      </c>
      <c r="D1852" t="s">
        <v>3121</v>
      </c>
      <c r="E1852" t="s">
        <v>3210</v>
      </c>
      <c r="F1852" t="s">
        <v>12</v>
      </c>
      <c r="G1852">
        <v>25000000</v>
      </c>
      <c r="H1852">
        <v>1993</v>
      </c>
      <c r="I1852">
        <v>6.9</v>
      </c>
    </row>
    <row r="1853" spans="1:9" x14ac:dyDescent="0.25">
      <c r="A1853" t="s">
        <v>1081</v>
      </c>
      <c r="B1853">
        <v>133</v>
      </c>
      <c r="C1853">
        <v>172825435</v>
      </c>
      <c r="D1853" t="s">
        <v>1184</v>
      </c>
      <c r="E1853" t="s">
        <v>3211</v>
      </c>
      <c r="F1853" t="s">
        <v>12</v>
      </c>
      <c r="G1853">
        <v>25000000</v>
      </c>
      <c r="H1853">
        <v>1988</v>
      </c>
      <c r="I1853">
        <v>8</v>
      </c>
    </row>
    <row r="1854" spans="1:9" x14ac:dyDescent="0.25">
      <c r="A1854" t="s">
        <v>1285</v>
      </c>
      <c r="B1854">
        <v>116</v>
      </c>
      <c r="C1854">
        <v>148085755</v>
      </c>
      <c r="D1854" t="s">
        <v>1184</v>
      </c>
      <c r="E1854" t="s">
        <v>3212</v>
      </c>
      <c r="F1854" t="s">
        <v>12</v>
      </c>
      <c r="G1854">
        <v>33000000</v>
      </c>
      <c r="H1854">
        <v>2008</v>
      </c>
      <c r="I1854">
        <v>8.1999999999999993</v>
      </c>
    </row>
    <row r="1855" spans="1:9" x14ac:dyDescent="0.25">
      <c r="A1855" t="s">
        <v>255</v>
      </c>
      <c r="B1855">
        <v>129</v>
      </c>
      <c r="C1855">
        <v>25517500</v>
      </c>
      <c r="D1855" t="s">
        <v>2054</v>
      </c>
      <c r="E1855" t="s">
        <v>3213</v>
      </c>
      <c r="F1855" t="s">
        <v>12</v>
      </c>
      <c r="G1855">
        <v>25100000</v>
      </c>
      <c r="H1855">
        <v>2008</v>
      </c>
      <c r="I1855">
        <v>6.4</v>
      </c>
    </row>
    <row r="1856" spans="1:9" x14ac:dyDescent="0.25">
      <c r="A1856" t="s">
        <v>1716</v>
      </c>
      <c r="B1856">
        <v>93</v>
      </c>
      <c r="C1856">
        <v>145000989</v>
      </c>
      <c r="D1856" t="s">
        <v>20</v>
      </c>
      <c r="E1856" t="s">
        <v>3214</v>
      </c>
      <c r="F1856" t="s">
        <v>12</v>
      </c>
      <c r="G1856">
        <v>25000000</v>
      </c>
      <c r="H1856">
        <v>2008</v>
      </c>
      <c r="I1856">
        <v>7.9</v>
      </c>
    </row>
    <row r="1857" spans="1:9" x14ac:dyDescent="0.25">
      <c r="A1857" t="s">
        <v>3215</v>
      </c>
      <c r="B1857">
        <v>118</v>
      </c>
      <c r="C1857">
        <v>26761283</v>
      </c>
      <c r="D1857" t="s">
        <v>73</v>
      </c>
      <c r="E1857" t="s">
        <v>3216</v>
      </c>
      <c r="F1857" t="s">
        <v>12</v>
      </c>
      <c r="G1857">
        <v>26000000</v>
      </c>
      <c r="H1857">
        <v>2014</v>
      </c>
      <c r="I1857">
        <v>6.7</v>
      </c>
    </row>
    <row r="1858" spans="1:9" x14ac:dyDescent="0.25">
      <c r="A1858" t="s">
        <v>788</v>
      </c>
      <c r="B1858">
        <v>129</v>
      </c>
      <c r="C1858">
        <v>121945720</v>
      </c>
      <c r="D1858" t="s">
        <v>3217</v>
      </c>
      <c r="E1858" t="s">
        <v>3218</v>
      </c>
      <c r="F1858" t="s">
        <v>12</v>
      </c>
      <c r="G1858">
        <v>25000000</v>
      </c>
      <c r="H1858">
        <v>1992</v>
      </c>
      <c r="I1858">
        <v>6.1</v>
      </c>
    </row>
    <row r="1859" spans="1:9" x14ac:dyDescent="0.25">
      <c r="A1859" t="s">
        <v>127</v>
      </c>
      <c r="B1859">
        <v>185</v>
      </c>
      <c r="C1859">
        <v>96067179</v>
      </c>
      <c r="D1859" t="s">
        <v>2054</v>
      </c>
      <c r="E1859" t="s">
        <v>3219</v>
      </c>
      <c r="F1859" t="s">
        <v>12</v>
      </c>
      <c r="G1859">
        <v>22000000</v>
      </c>
      <c r="H1859">
        <v>1993</v>
      </c>
      <c r="I1859">
        <v>8.9</v>
      </c>
    </row>
    <row r="1860" spans="1:9" x14ac:dyDescent="0.25">
      <c r="A1860" t="s">
        <v>2905</v>
      </c>
      <c r="B1860">
        <v>146</v>
      </c>
      <c r="C1860">
        <v>169705587</v>
      </c>
      <c r="D1860" t="s">
        <v>1184</v>
      </c>
      <c r="E1860" t="s">
        <v>3220</v>
      </c>
      <c r="F1860" t="s">
        <v>12</v>
      </c>
      <c r="G1860">
        <v>25000000</v>
      </c>
      <c r="H1860">
        <v>2011</v>
      </c>
      <c r="I1860">
        <v>8.1</v>
      </c>
    </row>
    <row r="1861" spans="1:9" x14ac:dyDescent="0.25">
      <c r="A1861" t="s">
        <v>373</v>
      </c>
      <c r="B1861">
        <v>128</v>
      </c>
      <c r="C1861">
        <v>3254172</v>
      </c>
      <c r="D1861" t="s">
        <v>1246</v>
      </c>
      <c r="E1861" t="s">
        <v>3221</v>
      </c>
      <c r="F1861" t="s">
        <v>12</v>
      </c>
      <c r="G1861">
        <v>28000000</v>
      </c>
      <c r="H1861">
        <v>2013</v>
      </c>
      <c r="I1861">
        <v>6.2</v>
      </c>
    </row>
    <row r="1862" spans="1:9" x14ac:dyDescent="0.25">
      <c r="A1862" t="s">
        <v>541</v>
      </c>
      <c r="B1862">
        <v>93</v>
      </c>
      <c r="C1862">
        <v>84185387</v>
      </c>
      <c r="D1862" t="s">
        <v>3222</v>
      </c>
      <c r="E1862" t="s">
        <v>3223</v>
      </c>
      <c r="F1862" t="s">
        <v>12</v>
      </c>
      <c r="G1862">
        <v>80000000</v>
      </c>
      <c r="H1862">
        <v>2004</v>
      </c>
      <c r="I1862">
        <v>4.9000000000000004</v>
      </c>
    </row>
    <row r="1863" spans="1:9" x14ac:dyDescent="0.25">
      <c r="A1863" t="s">
        <v>3224</v>
      </c>
      <c r="B1863">
        <v>107</v>
      </c>
      <c r="D1863" t="s">
        <v>3225</v>
      </c>
      <c r="E1863" t="s">
        <v>3226</v>
      </c>
      <c r="F1863" t="s">
        <v>1949</v>
      </c>
      <c r="G1863">
        <v>26000000</v>
      </c>
      <c r="H1863">
        <v>2014</v>
      </c>
      <c r="I1863">
        <v>5.4</v>
      </c>
    </row>
    <row r="1864" spans="1:9" x14ac:dyDescent="0.25">
      <c r="A1864" t="s">
        <v>2633</v>
      </c>
      <c r="B1864">
        <v>97</v>
      </c>
      <c r="C1864">
        <v>82163317</v>
      </c>
      <c r="D1864" t="s">
        <v>1693</v>
      </c>
      <c r="E1864" t="s">
        <v>3227</v>
      </c>
      <c r="F1864" t="s">
        <v>12</v>
      </c>
      <c r="G1864">
        <v>30000000</v>
      </c>
      <c r="H1864">
        <v>2003</v>
      </c>
      <c r="I1864">
        <v>5.8</v>
      </c>
    </row>
    <row r="1865" spans="1:9" x14ac:dyDescent="0.25">
      <c r="A1865" t="s">
        <v>3228</v>
      </c>
      <c r="B1865">
        <v>101</v>
      </c>
      <c r="D1865" t="s">
        <v>1184</v>
      </c>
      <c r="E1865" t="s">
        <v>3229</v>
      </c>
      <c r="F1865" t="s">
        <v>12</v>
      </c>
      <c r="H1865">
        <v>2014</v>
      </c>
      <c r="I1865">
        <v>4.7</v>
      </c>
    </row>
    <row r="1866" spans="1:9" x14ac:dyDescent="0.25">
      <c r="A1866" t="s">
        <v>2028</v>
      </c>
      <c r="B1866">
        <v>82</v>
      </c>
      <c r="C1866">
        <v>80920948</v>
      </c>
      <c r="D1866" t="s">
        <v>155</v>
      </c>
      <c r="E1866" t="s">
        <v>3230</v>
      </c>
      <c r="F1866" t="s">
        <v>12</v>
      </c>
      <c r="G1866">
        <v>30000000</v>
      </c>
      <c r="H1866">
        <v>2001</v>
      </c>
      <c r="I1866">
        <v>6</v>
      </c>
    </row>
    <row r="1867" spans="1:9" x14ac:dyDescent="0.25">
      <c r="A1867" t="s">
        <v>190</v>
      </c>
      <c r="B1867">
        <v>85</v>
      </c>
      <c r="C1867">
        <v>80034302</v>
      </c>
      <c r="D1867" t="s">
        <v>1197</v>
      </c>
      <c r="E1867" t="s">
        <v>3231</v>
      </c>
      <c r="F1867" t="s">
        <v>12</v>
      </c>
      <c r="G1867">
        <v>25000000</v>
      </c>
      <c r="H1867">
        <v>2008</v>
      </c>
      <c r="I1867">
        <v>7</v>
      </c>
    </row>
    <row r="1868" spans="1:9" x14ac:dyDescent="0.25">
      <c r="A1868" t="s">
        <v>3232</v>
      </c>
      <c r="B1868">
        <v>88</v>
      </c>
      <c r="C1868">
        <v>78656813</v>
      </c>
      <c r="D1868" t="s">
        <v>1050</v>
      </c>
      <c r="E1868" t="s">
        <v>3233</v>
      </c>
      <c r="F1868" t="s">
        <v>12</v>
      </c>
      <c r="G1868">
        <v>25000000</v>
      </c>
      <c r="H1868">
        <v>1991</v>
      </c>
      <c r="I1868">
        <v>6</v>
      </c>
    </row>
    <row r="1869" spans="1:9" x14ac:dyDescent="0.25">
      <c r="A1869" t="s">
        <v>783</v>
      </c>
      <c r="B1869">
        <v>119</v>
      </c>
      <c r="C1869">
        <v>76270454</v>
      </c>
      <c r="D1869" t="s">
        <v>740</v>
      </c>
      <c r="E1869" t="s">
        <v>3234</v>
      </c>
      <c r="F1869" t="s">
        <v>12</v>
      </c>
      <c r="G1869">
        <v>25000000</v>
      </c>
      <c r="H1869">
        <v>1987</v>
      </c>
      <c r="I1869">
        <v>7.9</v>
      </c>
    </row>
    <row r="1870" spans="1:9" x14ac:dyDescent="0.25">
      <c r="A1870" t="s">
        <v>2447</v>
      </c>
      <c r="B1870">
        <v>122</v>
      </c>
      <c r="C1870">
        <v>74273505</v>
      </c>
      <c r="D1870" t="s">
        <v>740</v>
      </c>
      <c r="E1870" t="s">
        <v>3235</v>
      </c>
      <c r="F1870" t="s">
        <v>12</v>
      </c>
      <c r="G1870">
        <v>25000000</v>
      </c>
      <c r="H1870">
        <v>2007</v>
      </c>
      <c r="I1870">
        <v>8.1</v>
      </c>
    </row>
    <row r="1871" spans="1:9" x14ac:dyDescent="0.25">
      <c r="A1871" t="s">
        <v>462</v>
      </c>
      <c r="B1871">
        <v>99</v>
      </c>
      <c r="C1871">
        <v>134141530</v>
      </c>
      <c r="D1871" t="s">
        <v>1974</v>
      </c>
      <c r="E1871" t="s">
        <v>3236</v>
      </c>
      <c r="F1871" t="s">
        <v>12</v>
      </c>
      <c r="G1871">
        <v>25000000</v>
      </c>
      <c r="H1871">
        <v>2014</v>
      </c>
      <c r="I1871">
        <v>6.2</v>
      </c>
    </row>
    <row r="1872" spans="1:9" x14ac:dyDescent="0.25">
      <c r="A1872" t="s">
        <v>3237</v>
      </c>
      <c r="B1872">
        <v>97</v>
      </c>
      <c r="C1872">
        <v>71500556</v>
      </c>
      <c r="D1872" t="s">
        <v>486</v>
      </c>
      <c r="E1872" t="s">
        <v>3238</v>
      </c>
      <c r="F1872" t="s">
        <v>12</v>
      </c>
      <c r="G1872">
        <v>26000000</v>
      </c>
      <c r="H1872">
        <v>2001</v>
      </c>
      <c r="I1872">
        <v>6.7</v>
      </c>
    </row>
    <row r="1873" spans="1:9" x14ac:dyDescent="0.25">
      <c r="A1873" t="s">
        <v>2615</v>
      </c>
      <c r="B1873">
        <v>121</v>
      </c>
      <c r="C1873">
        <v>71309760</v>
      </c>
      <c r="D1873" t="s">
        <v>73</v>
      </c>
      <c r="E1873" t="s">
        <v>3239</v>
      </c>
      <c r="F1873" t="s">
        <v>12</v>
      </c>
      <c r="G1873">
        <v>25000000</v>
      </c>
      <c r="H1873">
        <v>2000</v>
      </c>
      <c r="I1873">
        <v>7.3</v>
      </c>
    </row>
    <row r="1874" spans="1:9" x14ac:dyDescent="0.25">
      <c r="A1874" t="s">
        <v>3240</v>
      </c>
      <c r="B1874">
        <v>95</v>
      </c>
      <c r="C1874">
        <v>89808372</v>
      </c>
      <c r="D1874" t="s">
        <v>575</v>
      </c>
      <c r="E1874" t="s">
        <v>3241</v>
      </c>
      <c r="F1874" t="s">
        <v>12</v>
      </c>
      <c r="G1874">
        <v>45000000</v>
      </c>
      <c r="H1874">
        <v>2003</v>
      </c>
      <c r="I1874">
        <v>4.5999999999999996</v>
      </c>
    </row>
    <row r="1875" spans="1:9" x14ac:dyDescent="0.25">
      <c r="A1875" t="s">
        <v>1775</v>
      </c>
      <c r="B1875">
        <v>105</v>
      </c>
      <c r="C1875">
        <v>77264926</v>
      </c>
      <c r="D1875" t="s">
        <v>1056</v>
      </c>
      <c r="E1875" t="s">
        <v>3242</v>
      </c>
      <c r="F1875" t="s">
        <v>12</v>
      </c>
      <c r="G1875">
        <v>25000000</v>
      </c>
      <c r="H1875">
        <v>2012</v>
      </c>
      <c r="I1875">
        <v>6.1</v>
      </c>
    </row>
    <row r="1876" spans="1:9" x14ac:dyDescent="0.25">
      <c r="A1876" t="s">
        <v>937</v>
      </c>
      <c r="B1876">
        <v>108</v>
      </c>
      <c r="C1876">
        <v>70625986</v>
      </c>
      <c r="D1876" t="s">
        <v>580</v>
      </c>
      <c r="E1876" t="s">
        <v>3243</v>
      </c>
      <c r="F1876" t="s">
        <v>12</v>
      </c>
      <c r="G1876">
        <v>25000000</v>
      </c>
      <c r="H1876">
        <v>2011</v>
      </c>
      <c r="I1876">
        <v>6.2</v>
      </c>
    </row>
    <row r="1877" spans="1:9" x14ac:dyDescent="0.25">
      <c r="A1877" t="s">
        <v>2068</v>
      </c>
      <c r="B1877">
        <v>134</v>
      </c>
      <c r="C1877">
        <v>56505065</v>
      </c>
      <c r="D1877" t="s">
        <v>3244</v>
      </c>
      <c r="E1877" t="s">
        <v>3245</v>
      </c>
      <c r="F1877" t="s">
        <v>12</v>
      </c>
      <c r="G1877">
        <v>25000000</v>
      </c>
      <c r="H1877">
        <v>1993</v>
      </c>
      <c r="I1877">
        <v>7.8</v>
      </c>
    </row>
    <row r="1878" spans="1:9" x14ac:dyDescent="0.25">
      <c r="A1878" t="s">
        <v>1196</v>
      </c>
      <c r="B1878">
        <v>115</v>
      </c>
      <c r="C1878">
        <v>55973336</v>
      </c>
      <c r="D1878" t="s">
        <v>112</v>
      </c>
      <c r="E1878" t="s">
        <v>3246</v>
      </c>
      <c r="F1878" t="s">
        <v>12</v>
      </c>
      <c r="G1878">
        <v>25000000</v>
      </c>
      <c r="H1878">
        <v>2000</v>
      </c>
      <c r="I1878">
        <v>6.1</v>
      </c>
    </row>
    <row r="1879" spans="1:9" x14ac:dyDescent="0.25">
      <c r="A1879" t="s">
        <v>356</v>
      </c>
      <c r="B1879">
        <v>107</v>
      </c>
      <c r="D1879" t="s">
        <v>3247</v>
      </c>
      <c r="E1879" t="s">
        <v>3248</v>
      </c>
      <c r="F1879" t="s">
        <v>12</v>
      </c>
      <c r="G1879">
        <v>2800000</v>
      </c>
      <c r="H1879">
        <v>1976</v>
      </c>
      <c r="I1879">
        <v>7.6</v>
      </c>
    </row>
    <row r="1880" spans="1:9" x14ac:dyDescent="0.25">
      <c r="A1880" t="s">
        <v>1898</v>
      </c>
      <c r="B1880">
        <v>86</v>
      </c>
      <c r="C1880">
        <v>54098051</v>
      </c>
      <c r="D1880" t="s">
        <v>2209</v>
      </c>
      <c r="E1880" t="s">
        <v>3249</v>
      </c>
      <c r="F1880" t="s">
        <v>12</v>
      </c>
      <c r="G1880">
        <v>25000000</v>
      </c>
      <c r="H1880">
        <v>2006</v>
      </c>
      <c r="I1880">
        <v>5.8</v>
      </c>
    </row>
    <row r="1881" spans="1:9" x14ac:dyDescent="0.25">
      <c r="A1881" t="s">
        <v>2478</v>
      </c>
      <c r="B1881">
        <v>101</v>
      </c>
      <c r="C1881">
        <v>60443237</v>
      </c>
      <c r="D1881" t="s">
        <v>73</v>
      </c>
      <c r="E1881" t="s">
        <v>3250</v>
      </c>
      <c r="F1881" t="s">
        <v>12</v>
      </c>
      <c r="G1881">
        <v>25000000</v>
      </c>
      <c r="H1881">
        <v>2012</v>
      </c>
      <c r="I1881">
        <v>6.5</v>
      </c>
    </row>
    <row r="1882" spans="1:9" x14ac:dyDescent="0.25">
      <c r="A1882" t="s">
        <v>3251</v>
      </c>
      <c r="B1882">
        <v>96</v>
      </c>
      <c r="C1882">
        <v>82234139</v>
      </c>
      <c r="D1882" t="s">
        <v>181</v>
      </c>
      <c r="E1882" t="s">
        <v>3252</v>
      </c>
      <c r="F1882" t="s">
        <v>12</v>
      </c>
      <c r="G1882">
        <v>17000000</v>
      </c>
      <c r="H1882">
        <v>2007</v>
      </c>
      <c r="I1882">
        <v>7.2</v>
      </c>
    </row>
    <row r="1883" spans="1:9" x14ac:dyDescent="0.25">
      <c r="A1883" t="s">
        <v>43</v>
      </c>
      <c r="B1883">
        <v>101</v>
      </c>
      <c r="C1883">
        <v>51676606</v>
      </c>
      <c r="D1883" t="s">
        <v>3253</v>
      </c>
      <c r="E1883" t="s">
        <v>3254</v>
      </c>
      <c r="F1883" t="s">
        <v>12</v>
      </c>
      <c r="G1883">
        <v>25000000</v>
      </c>
      <c r="H1883">
        <v>2004</v>
      </c>
      <c r="I1883">
        <v>7.8</v>
      </c>
    </row>
    <row r="1884" spans="1:9" x14ac:dyDescent="0.25">
      <c r="A1884" t="s">
        <v>3255</v>
      </c>
      <c r="B1884">
        <v>100</v>
      </c>
      <c r="C1884">
        <v>52528330</v>
      </c>
      <c r="D1884" t="s">
        <v>877</v>
      </c>
      <c r="E1884" t="s">
        <v>3256</v>
      </c>
      <c r="F1884" t="s">
        <v>12</v>
      </c>
      <c r="G1884">
        <v>25000000</v>
      </c>
      <c r="H1884">
        <v>2013</v>
      </c>
      <c r="I1884">
        <v>4.7</v>
      </c>
    </row>
    <row r="1885" spans="1:9" x14ac:dyDescent="0.25">
      <c r="A1885" t="s">
        <v>3257</v>
      </c>
      <c r="B1885">
        <v>117</v>
      </c>
      <c r="C1885">
        <v>51533608</v>
      </c>
      <c r="D1885" t="s">
        <v>240</v>
      </c>
      <c r="E1885" t="s">
        <v>3258</v>
      </c>
      <c r="F1885" t="s">
        <v>12</v>
      </c>
      <c r="G1885">
        <v>25000000</v>
      </c>
      <c r="H1885">
        <v>2011</v>
      </c>
      <c r="I1885">
        <v>6.8</v>
      </c>
    </row>
    <row r="1886" spans="1:9" x14ac:dyDescent="0.25">
      <c r="A1886" t="s">
        <v>3259</v>
      </c>
      <c r="B1886">
        <v>101</v>
      </c>
      <c r="C1886">
        <v>51097664</v>
      </c>
      <c r="D1886" t="s">
        <v>2120</v>
      </c>
      <c r="E1886" t="s">
        <v>3260</v>
      </c>
      <c r="F1886" t="s">
        <v>12</v>
      </c>
      <c r="G1886">
        <v>30000000</v>
      </c>
      <c r="H1886">
        <v>2005</v>
      </c>
      <c r="I1886">
        <v>5.9</v>
      </c>
    </row>
    <row r="1887" spans="1:9" x14ac:dyDescent="0.25">
      <c r="A1887" t="s">
        <v>601</v>
      </c>
      <c r="B1887">
        <v>98</v>
      </c>
      <c r="C1887">
        <v>84136909</v>
      </c>
      <c r="D1887" t="s">
        <v>575</v>
      </c>
      <c r="E1887" t="s">
        <v>3261</v>
      </c>
      <c r="F1887" t="s">
        <v>12</v>
      </c>
      <c r="G1887">
        <v>26000000</v>
      </c>
      <c r="H1887">
        <v>2004</v>
      </c>
      <c r="I1887">
        <v>7.2</v>
      </c>
    </row>
    <row r="1888" spans="1:9" x14ac:dyDescent="0.25">
      <c r="A1888" t="s">
        <v>159</v>
      </c>
      <c r="B1888">
        <v>146</v>
      </c>
      <c r="C1888">
        <v>46836394</v>
      </c>
      <c r="D1888" t="s">
        <v>593</v>
      </c>
      <c r="E1888" t="s">
        <v>3262</v>
      </c>
      <c r="F1888" t="s">
        <v>12</v>
      </c>
      <c r="G1888">
        <v>25000000</v>
      </c>
      <c r="H1888">
        <v>1990</v>
      </c>
      <c r="I1888">
        <v>8.6999999999999993</v>
      </c>
    </row>
    <row r="1889" spans="1:9" x14ac:dyDescent="0.25">
      <c r="A1889" t="s">
        <v>1515</v>
      </c>
      <c r="B1889">
        <v>102</v>
      </c>
      <c r="C1889">
        <v>47285499</v>
      </c>
      <c r="D1889" t="s">
        <v>3263</v>
      </c>
      <c r="E1889" t="s">
        <v>3264</v>
      </c>
      <c r="F1889" t="s">
        <v>12</v>
      </c>
      <c r="G1889">
        <v>26000000</v>
      </c>
      <c r="H1889">
        <v>2003</v>
      </c>
      <c r="I1889">
        <v>5</v>
      </c>
    </row>
    <row r="1890" spans="1:9" x14ac:dyDescent="0.25">
      <c r="A1890" t="s">
        <v>2445</v>
      </c>
      <c r="B1890">
        <v>97</v>
      </c>
      <c r="C1890">
        <v>47124400</v>
      </c>
      <c r="D1890" t="s">
        <v>171</v>
      </c>
      <c r="E1890" t="s">
        <v>3265</v>
      </c>
      <c r="F1890" t="s">
        <v>12</v>
      </c>
      <c r="G1890">
        <v>25000000</v>
      </c>
      <c r="H1890">
        <v>2005</v>
      </c>
      <c r="I1890">
        <v>6.6</v>
      </c>
    </row>
    <row r="1891" spans="1:9" x14ac:dyDescent="0.25">
      <c r="A1891" t="s">
        <v>783</v>
      </c>
      <c r="B1891">
        <v>142</v>
      </c>
      <c r="C1891">
        <v>44700000</v>
      </c>
      <c r="D1891" t="s">
        <v>672</v>
      </c>
      <c r="E1891" t="s">
        <v>3266</v>
      </c>
      <c r="F1891" t="s">
        <v>12</v>
      </c>
      <c r="G1891">
        <v>25000000</v>
      </c>
      <c r="H1891">
        <v>1983</v>
      </c>
      <c r="I1891">
        <v>8.3000000000000007</v>
      </c>
    </row>
    <row r="1892" spans="1:9" x14ac:dyDescent="0.25">
      <c r="A1892" t="s">
        <v>1721</v>
      </c>
      <c r="B1892">
        <v>98</v>
      </c>
      <c r="C1892">
        <v>44455658</v>
      </c>
      <c r="D1892" t="s">
        <v>470</v>
      </c>
      <c r="E1892" t="s">
        <v>3267</v>
      </c>
      <c r="F1892" t="s">
        <v>12</v>
      </c>
      <c r="G1892">
        <v>25000000</v>
      </c>
      <c r="H1892">
        <v>1997</v>
      </c>
      <c r="I1892">
        <v>6.7</v>
      </c>
    </row>
    <row r="1893" spans="1:9" x14ac:dyDescent="0.25">
      <c r="A1893" t="s">
        <v>3268</v>
      </c>
      <c r="B1893">
        <v>219</v>
      </c>
      <c r="C1893">
        <v>43984230</v>
      </c>
      <c r="D1893" t="s">
        <v>2054</v>
      </c>
      <c r="E1893" t="s">
        <v>3269</v>
      </c>
      <c r="F1893" t="s">
        <v>12</v>
      </c>
      <c r="G1893">
        <v>23000000</v>
      </c>
      <c r="H1893">
        <v>1987</v>
      </c>
      <c r="I1893">
        <v>7.8</v>
      </c>
    </row>
    <row r="1894" spans="1:9" x14ac:dyDescent="0.25">
      <c r="A1894" t="s">
        <v>1330</v>
      </c>
      <c r="B1894">
        <v>109</v>
      </c>
      <c r="C1894">
        <v>66489425</v>
      </c>
      <c r="D1894" t="s">
        <v>149</v>
      </c>
      <c r="E1894" t="s">
        <v>3270</v>
      </c>
      <c r="F1894" t="s">
        <v>12</v>
      </c>
      <c r="G1894">
        <v>25000000</v>
      </c>
      <c r="H1894">
        <v>2012</v>
      </c>
      <c r="I1894">
        <v>6.5</v>
      </c>
    </row>
    <row r="1895" spans="1:9" x14ac:dyDescent="0.25">
      <c r="A1895" t="s">
        <v>89</v>
      </c>
      <c r="B1895">
        <v>97</v>
      </c>
      <c r="C1895">
        <v>41067398</v>
      </c>
      <c r="D1895" t="s">
        <v>137</v>
      </c>
      <c r="E1895" t="s">
        <v>3271</v>
      </c>
      <c r="F1895" t="s">
        <v>12</v>
      </c>
      <c r="G1895">
        <v>25000000</v>
      </c>
      <c r="H1895">
        <v>1997</v>
      </c>
      <c r="I1895">
        <v>6.1</v>
      </c>
    </row>
    <row r="1896" spans="1:9" x14ac:dyDescent="0.25">
      <c r="A1896" t="s">
        <v>2434</v>
      </c>
      <c r="B1896">
        <v>158</v>
      </c>
      <c r="C1896">
        <v>40218903</v>
      </c>
      <c r="D1896" t="s">
        <v>1184</v>
      </c>
      <c r="E1896" t="s">
        <v>3272</v>
      </c>
      <c r="F1896" t="s">
        <v>12</v>
      </c>
      <c r="G1896">
        <v>25000000</v>
      </c>
      <c r="H1896">
        <v>2007</v>
      </c>
      <c r="I1896">
        <v>8.1</v>
      </c>
    </row>
    <row r="1897" spans="1:9" x14ac:dyDescent="0.25">
      <c r="A1897" t="s">
        <v>3273</v>
      </c>
      <c r="B1897">
        <v>85</v>
      </c>
      <c r="C1897">
        <v>39880476</v>
      </c>
      <c r="D1897" t="s">
        <v>93</v>
      </c>
      <c r="E1897" t="s">
        <v>3274</v>
      </c>
      <c r="F1897" t="s">
        <v>12</v>
      </c>
      <c r="G1897">
        <v>25000000</v>
      </c>
      <c r="H1897">
        <v>2002</v>
      </c>
      <c r="I1897">
        <v>5.2</v>
      </c>
    </row>
    <row r="1898" spans="1:9" x14ac:dyDescent="0.25">
      <c r="A1898" t="s">
        <v>3275</v>
      </c>
      <c r="B1898">
        <v>80</v>
      </c>
      <c r="C1898">
        <v>39399750</v>
      </c>
      <c r="D1898" t="s">
        <v>278</v>
      </c>
      <c r="E1898" t="s">
        <v>3276</v>
      </c>
      <c r="F1898" t="s">
        <v>12</v>
      </c>
      <c r="G1898">
        <v>25000000</v>
      </c>
      <c r="H1898">
        <v>2003</v>
      </c>
      <c r="I1898">
        <v>5.6</v>
      </c>
    </row>
    <row r="1899" spans="1:9" x14ac:dyDescent="0.25">
      <c r="A1899" t="s">
        <v>2337</v>
      </c>
      <c r="B1899">
        <v>86</v>
      </c>
      <c r="C1899">
        <v>38230435</v>
      </c>
      <c r="D1899" t="s">
        <v>745</v>
      </c>
      <c r="E1899" t="s">
        <v>3277</v>
      </c>
      <c r="F1899" t="s">
        <v>12</v>
      </c>
      <c r="G1899">
        <v>25000000</v>
      </c>
      <c r="H1899">
        <v>2002</v>
      </c>
      <c r="I1899">
        <v>5.8</v>
      </c>
    </row>
    <row r="1900" spans="1:9" x14ac:dyDescent="0.25">
      <c r="A1900" t="s">
        <v>2175</v>
      </c>
      <c r="B1900">
        <v>119</v>
      </c>
      <c r="C1900">
        <v>39008741</v>
      </c>
      <c r="D1900" t="s">
        <v>3121</v>
      </c>
      <c r="E1900" t="s">
        <v>3278</v>
      </c>
      <c r="F1900" t="s">
        <v>12</v>
      </c>
      <c r="G1900">
        <v>25000000</v>
      </c>
      <c r="H1900">
        <v>2005</v>
      </c>
      <c r="I1900">
        <v>6.6</v>
      </c>
    </row>
    <row r="1901" spans="1:9" x14ac:dyDescent="0.25">
      <c r="A1901" t="s">
        <v>3279</v>
      </c>
      <c r="B1901">
        <v>98</v>
      </c>
      <c r="C1901">
        <v>36833473</v>
      </c>
      <c r="D1901" t="s">
        <v>149</v>
      </c>
      <c r="E1901" t="s">
        <v>3280</v>
      </c>
      <c r="F1901" t="s">
        <v>12</v>
      </c>
      <c r="G1901">
        <v>25000000</v>
      </c>
      <c r="H1901">
        <v>2001</v>
      </c>
      <c r="I1901">
        <v>6.6</v>
      </c>
    </row>
    <row r="1902" spans="1:9" x14ac:dyDescent="0.25">
      <c r="A1902" t="s">
        <v>3281</v>
      </c>
      <c r="B1902">
        <v>97</v>
      </c>
      <c r="C1902">
        <v>48237389</v>
      </c>
      <c r="D1902" t="s">
        <v>580</v>
      </c>
      <c r="E1902" t="s">
        <v>3282</v>
      </c>
      <c r="F1902" t="s">
        <v>12</v>
      </c>
      <c r="G1902">
        <v>25000000</v>
      </c>
      <c r="H1902">
        <v>2008</v>
      </c>
      <c r="I1902">
        <v>5.5</v>
      </c>
    </row>
    <row r="1903" spans="1:9" x14ac:dyDescent="0.25">
      <c r="A1903" t="s">
        <v>3283</v>
      </c>
      <c r="B1903">
        <v>105</v>
      </c>
      <c r="C1903">
        <v>36310118</v>
      </c>
      <c r="D1903" t="s">
        <v>575</v>
      </c>
      <c r="E1903" t="s">
        <v>3284</v>
      </c>
      <c r="F1903" t="s">
        <v>12</v>
      </c>
      <c r="H1903">
        <v>2005</v>
      </c>
      <c r="I1903">
        <v>5.5</v>
      </c>
    </row>
    <row r="1904" spans="1:9" x14ac:dyDescent="0.25">
      <c r="A1904" t="s">
        <v>1248</v>
      </c>
      <c r="B1904">
        <v>124</v>
      </c>
      <c r="C1904">
        <v>36447959</v>
      </c>
      <c r="D1904" t="s">
        <v>562</v>
      </c>
      <c r="E1904" t="s">
        <v>3285</v>
      </c>
      <c r="F1904" t="s">
        <v>12</v>
      </c>
      <c r="G1904">
        <v>25000000</v>
      </c>
      <c r="H1904">
        <v>2014</v>
      </c>
      <c r="I1904">
        <v>7</v>
      </c>
    </row>
    <row r="1905" spans="1:9" x14ac:dyDescent="0.25">
      <c r="A1905" t="s">
        <v>406</v>
      </c>
      <c r="B1905">
        <v>97</v>
      </c>
      <c r="C1905">
        <v>45089048</v>
      </c>
      <c r="D1905" t="s">
        <v>1900</v>
      </c>
      <c r="E1905" t="s">
        <v>3286</v>
      </c>
      <c r="F1905" t="s">
        <v>12</v>
      </c>
      <c r="G1905">
        <v>25000000</v>
      </c>
      <c r="H1905">
        <v>2014</v>
      </c>
      <c r="I1905">
        <v>6.5</v>
      </c>
    </row>
    <row r="1906" spans="1:9" x14ac:dyDescent="0.25">
      <c r="A1906" t="s">
        <v>2324</v>
      </c>
      <c r="B1906">
        <v>105</v>
      </c>
      <c r="C1906">
        <v>35990505</v>
      </c>
      <c r="D1906" t="s">
        <v>3121</v>
      </c>
      <c r="E1906" t="s">
        <v>3287</v>
      </c>
      <c r="F1906" t="s">
        <v>12</v>
      </c>
      <c r="G1906">
        <v>20000000</v>
      </c>
      <c r="H1906">
        <v>2003</v>
      </c>
      <c r="I1906">
        <v>5.8</v>
      </c>
    </row>
    <row r="1907" spans="1:9" x14ac:dyDescent="0.25">
      <c r="A1907" t="s">
        <v>3288</v>
      </c>
      <c r="B1907">
        <v>104</v>
      </c>
      <c r="C1907">
        <v>35143332</v>
      </c>
      <c r="D1907" t="s">
        <v>2209</v>
      </c>
      <c r="E1907" t="s">
        <v>3289</v>
      </c>
      <c r="F1907" t="s">
        <v>12</v>
      </c>
      <c r="G1907">
        <v>17000000</v>
      </c>
      <c r="H1907">
        <v>2003</v>
      </c>
      <c r="I1907">
        <v>5.6</v>
      </c>
    </row>
    <row r="1908" spans="1:9" x14ac:dyDescent="0.25">
      <c r="A1908" t="s">
        <v>3290</v>
      </c>
      <c r="B1908">
        <v>101</v>
      </c>
      <c r="C1908">
        <v>35000629</v>
      </c>
      <c r="D1908" t="s">
        <v>580</v>
      </c>
      <c r="E1908" t="s">
        <v>3291</v>
      </c>
      <c r="F1908" t="s">
        <v>12</v>
      </c>
      <c r="G1908">
        <v>25000000</v>
      </c>
      <c r="H1908">
        <v>2007</v>
      </c>
      <c r="I1908">
        <v>5.6</v>
      </c>
    </row>
    <row r="1909" spans="1:9" x14ac:dyDescent="0.25">
      <c r="A1909" t="s">
        <v>1196</v>
      </c>
      <c r="B1909">
        <v>101</v>
      </c>
      <c r="C1909">
        <v>34604054</v>
      </c>
      <c r="D1909" t="s">
        <v>149</v>
      </c>
      <c r="E1909" t="s">
        <v>3292</v>
      </c>
      <c r="F1909" t="s">
        <v>12</v>
      </c>
      <c r="G1909">
        <v>30000000</v>
      </c>
      <c r="H1909">
        <v>2003</v>
      </c>
      <c r="I1909">
        <v>5.8</v>
      </c>
    </row>
    <row r="1910" spans="1:9" x14ac:dyDescent="0.25">
      <c r="A1910" t="s">
        <v>2276</v>
      </c>
      <c r="B1910">
        <v>114</v>
      </c>
      <c r="C1910">
        <v>41597830</v>
      </c>
      <c r="D1910" t="s">
        <v>73</v>
      </c>
      <c r="E1910" t="s">
        <v>3293</v>
      </c>
      <c r="F1910" t="s">
        <v>12</v>
      </c>
      <c r="G1910">
        <v>25000000</v>
      </c>
      <c r="H1910">
        <v>2002</v>
      </c>
      <c r="I1910">
        <v>7.6</v>
      </c>
    </row>
    <row r="1911" spans="1:9" x14ac:dyDescent="0.25">
      <c r="A1911" t="s">
        <v>1775</v>
      </c>
      <c r="B1911">
        <v>105</v>
      </c>
      <c r="C1911">
        <v>33687630</v>
      </c>
      <c r="D1911" t="s">
        <v>580</v>
      </c>
      <c r="E1911" t="s">
        <v>3294</v>
      </c>
      <c r="F1911" t="s">
        <v>12</v>
      </c>
      <c r="G1911">
        <v>20000000</v>
      </c>
      <c r="H1911">
        <v>2006</v>
      </c>
      <c r="I1911">
        <v>6.4</v>
      </c>
    </row>
    <row r="1912" spans="1:9" x14ac:dyDescent="0.25">
      <c r="A1912" t="s">
        <v>3295</v>
      </c>
      <c r="B1912">
        <v>90</v>
      </c>
      <c r="C1912">
        <v>32553210</v>
      </c>
      <c r="D1912" t="s">
        <v>1056</v>
      </c>
      <c r="E1912" t="s">
        <v>3296</v>
      </c>
      <c r="F1912" t="s">
        <v>12</v>
      </c>
      <c r="G1912">
        <v>25000000</v>
      </c>
      <c r="H1912">
        <v>2007</v>
      </c>
      <c r="I1912">
        <v>6.3</v>
      </c>
    </row>
    <row r="1913" spans="1:9" x14ac:dyDescent="0.25">
      <c r="A1913" t="s">
        <v>3297</v>
      </c>
      <c r="B1913">
        <v>97</v>
      </c>
      <c r="C1913">
        <v>31526393</v>
      </c>
      <c r="D1913" t="s">
        <v>1998</v>
      </c>
      <c r="E1913" t="s">
        <v>3298</v>
      </c>
      <c r="F1913" t="s">
        <v>12</v>
      </c>
      <c r="G1913">
        <v>25000000</v>
      </c>
      <c r="H1913">
        <v>2004</v>
      </c>
      <c r="I1913">
        <v>4.5999999999999996</v>
      </c>
    </row>
    <row r="1914" spans="1:9" x14ac:dyDescent="0.25">
      <c r="A1914" t="s">
        <v>3299</v>
      </c>
      <c r="B1914">
        <v>144</v>
      </c>
      <c r="C1914">
        <v>41229</v>
      </c>
      <c r="D1914" t="s">
        <v>740</v>
      </c>
      <c r="E1914" t="s">
        <v>3300</v>
      </c>
      <c r="F1914" t="s">
        <v>12</v>
      </c>
      <c r="G1914">
        <v>25500000</v>
      </c>
      <c r="H1914">
        <v>2013</v>
      </c>
      <c r="I1914">
        <v>6.5</v>
      </c>
    </row>
    <row r="1915" spans="1:9" x14ac:dyDescent="0.25">
      <c r="A1915" t="s">
        <v>3301</v>
      </c>
      <c r="B1915">
        <v>114</v>
      </c>
      <c r="C1915">
        <v>31655091</v>
      </c>
      <c r="D1915" t="s">
        <v>2143</v>
      </c>
      <c r="E1915" t="s">
        <v>3302</v>
      </c>
      <c r="F1915" t="s">
        <v>12</v>
      </c>
      <c r="G1915">
        <v>30000000</v>
      </c>
      <c r="H1915">
        <v>2007</v>
      </c>
      <c r="I1915">
        <v>7.5</v>
      </c>
    </row>
    <row r="1916" spans="1:9" x14ac:dyDescent="0.25">
      <c r="A1916" t="s">
        <v>1648</v>
      </c>
      <c r="B1916">
        <v>124</v>
      </c>
      <c r="C1916">
        <v>30012990</v>
      </c>
      <c r="D1916" t="s">
        <v>2054</v>
      </c>
      <c r="E1916" t="s">
        <v>3303</v>
      </c>
      <c r="F1916" t="s">
        <v>12</v>
      </c>
      <c r="G1916">
        <v>25000000</v>
      </c>
      <c r="H1916">
        <v>1998</v>
      </c>
      <c r="I1916">
        <v>7.5</v>
      </c>
    </row>
    <row r="1917" spans="1:9" x14ac:dyDescent="0.25">
      <c r="A1917" t="s">
        <v>2633</v>
      </c>
      <c r="B1917">
        <v>89</v>
      </c>
      <c r="C1917">
        <v>32368960</v>
      </c>
      <c r="D1917" t="s">
        <v>3304</v>
      </c>
      <c r="E1917" t="s">
        <v>3305</v>
      </c>
      <c r="F1917" t="s">
        <v>12</v>
      </c>
      <c r="G1917">
        <v>25000000</v>
      </c>
      <c r="H1917">
        <v>1998</v>
      </c>
      <c r="I1917">
        <v>5.3</v>
      </c>
    </row>
    <row r="1918" spans="1:9" x14ac:dyDescent="0.25">
      <c r="A1918" t="s">
        <v>3306</v>
      </c>
      <c r="B1918">
        <v>160</v>
      </c>
      <c r="C1918">
        <v>14500000</v>
      </c>
      <c r="D1918" t="s">
        <v>343</v>
      </c>
      <c r="E1918" t="s">
        <v>3307</v>
      </c>
      <c r="F1918" t="s">
        <v>12</v>
      </c>
      <c r="G1918">
        <v>25000000</v>
      </c>
      <c r="H1918">
        <v>1970</v>
      </c>
      <c r="I1918">
        <v>7.5</v>
      </c>
    </row>
    <row r="1919" spans="1:9" x14ac:dyDescent="0.25">
      <c r="A1919" t="s">
        <v>3308</v>
      </c>
      <c r="B1919">
        <v>93</v>
      </c>
      <c r="C1919">
        <v>29247405</v>
      </c>
      <c r="D1919" t="s">
        <v>3309</v>
      </c>
      <c r="E1919" t="s">
        <v>3310</v>
      </c>
      <c r="F1919" t="s">
        <v>12</v>
      </c>
      <c r="G1919">
        <v>25000000</v>
      </c>
      <c r="H1919">
        <v>1997</v>
      </c>
      <c r="I1919">
        <v>3.3</v>
      </c>
    </row>
    <row r="1920" spans="1:9" x14ac:dyDescent="0.25">
      <c r="A1920" t="s">
        <v>1869</v>
      </c>
      <c r="B1920">
        <v>87</v>
      </c>
      <c r="C1920">
        <v>30538669</v>
      </c>
      <c r="D1920" t="s">
        <v>575</v>
      </c>
      <c r="E1920" t="s">
        <v>3311</v>
      </c>
      <c r="F1920" t="s">
        <v>12</v>
      </c>
      <c r="H1920">
        <v>2011</v>
      </c>
      <c r="I1920">
        <v>5.7</v>
      </c>
    </row>
    <row r="1921" spans="1:9" x14ac:dyDescent="0.25">
      <c r="A1921" t="s">
        <v>3312</v>
      </c>
      <c r="B1921">
        <v>88</v>
      </c>
      <c r="C1921">
        <v>25615792</v>
      </c>
      <c r="D1921" t="s">
        <v>3313</v>
      </c>
      <c r="E1921" t="s">
        <v>3314</v>
      </c>
      <c r="F1921" t="s">
        <v>12</v>
      </c>
      <c r="G1921">
        <v>25000000</v>
      </c>
      <c r="H1921">
        <v>2009</v>
      </c>
      <c r="I1921">
        <v>3.5</v>
      </c>
    </row>
    <row r="1922" spans="1:9" x14ac:dyDescent="0.25">
      <c r="A1922" t="s">
        <v>1133</v>
      </c>
      <c r="B1922">
        <v>142</v>
      </c>
      <c r="C1922">
        <v>28341469</v>
      </c>
      <c r="D1922" t="s">
        <v>672</v>
      </c>
      <c r="E1922" t="s">
        <v>3315</v>
      </c>
      <c r="F1922" t="s">
        <v>12</v>
      </c>
      <c r="G1922">
        <v>25000000</v>
      </c>
      <c r="H1922">
        <v>1994</v>
      </c>
      <c r="I1922">
        <v>9.3000000000000007</v>
      </c>
    </row>
    <row r="1923" spans="1:9" x14ac:dyDescent="0.25">
      <c r="A1923" t="s">
        <v>2050</v>
      </c>
      <c r="B1923">
        <v>92</v>
      </c>
      <c r="C1923">
        <v>25590119</v>
      </c>
      <c r="D1923" t="s">
        <v>3316</v>
      </c>
      <c r="E1923" t="s">
        <v>3317</v>
      </c>
      <c r="F1923" t="s">
        <v>12</v>
      </c>
      <c r="G1923">
        <v>21150000</v>
      </c>
      <c r="H1923">
        <v>2001</v>
      </c>
      <c r="I1923">
        <v>4.8</v>
      </c>
    </row>
    <row r="1924" spans="1:9" x14ac:dyDescent="0.25">
      <c r="A1924" t="s">
        <v>1215</v>
      </c>
      <c r="B1924">
        <v>117</v>
      </c>
      <c r="C1924">
        <v>24944213</v>
      </c>
      <c r="D1924" t="s">
        <v>1357</v>
      </c>
      <c r="E1924" t="s">
        <v>3318</v>
      </c>
      <c r="F1924" t="s">
        <v>12</v>
      </c>
      <c r="G1924">
        <v>27000000</v>
      </c>
      <c r="H1924">
        <v>1996</v>
      </c>
      <c r="I1924">
        <v>6.9</v>
      </c>
    </row>
    <row r="1925" spans="1:9" x14ac:dyDescent="0.25">
      <c r="A1925" t="s">
        <v>710</v>
      </c>
      <c r="B1925">
        <v>111</v>
      </c>
      <c r="C1925">
        <v>33631221</v>
      </c>
      <c r="D1925" t="s">
        <v>740</v>
      </c>
      <c r="E1925" t="s">
        <v>3319</v>
      </c>
      <c r="F1925" t="s">
        <v>12</v>
      </c>
      <c r="G1925">
        <v>25000000</v>
      </c>
      <c r="H1925">
        <v>2014</v>
      </c>
      <c r="I1925">
        <v>6</v>
      </c>
    </row>
    <row r="1926" spans="1:9" x14ac:dyDescent="0.25">
      <c r="A1926" t="s">
        <v>3320</v>
      </c>
      <c r="B1926">
        <v>121</v>
      </c>
      <c r="C1926">
        <v>37738400</v>
      </c>
      <c r="D1926" t="s">
        <v>1184</v>
      </c>
      <c r="E1926" t="s">
        <v>3321</v>
      </c>
      <c r="F1926" t="s">
        <v>12</v>
      </c>
      <c r="G1926">
        <v>25000000</v>
      </c>
      <c r="H1926">
        <v>2013</v>
      </c>
      <c r="I1926">
        <v>7.3</v>
      </c>
    </row>
    <row r="1927" spans="1:9" x14ac:dyDescent="0.25">
      <c r="A1927" t="s">
        <v>3322</v>
      </c>
      <c r="B1927">
        <v>98</v>
      </c>
      <c r="C1927">
        <v>24381334</v>
      </c>
      <c r="D1927" t="s">
        <v>2555</v>
      </c>
      <c r="E1927" t="s">
        <v>3323</v>
      </c>
      <c r="F1927" t="s">
        <v>12</v>
      </c>
      <c r="H1927">
        <v>2005</v>
      </c>
      <c r="I1927">
        <v>6</v>
      </c>
    </row>
    <row r="1928" spans="1:9" x14ac:dyDescent="0.25">
      <c r="A1928" t="s">
        <v>3324</v>
      </c>
      <c r="B1928">
        <v>107</v>
      </c>
      <c r="C1928">
        <v>21835784</v>
      </c>
      <c r="D1928" t="s">
        <v>486</v>
      </c>
      <c r="E1928" t="s">
        <v>3325</v>
      </c>
      <c r="F1928" t="s">
        <v>12</v>
      </c>
      <c r="G1928">
        <v>30000000</v>
      </c>
      <c r="H1928">
        <v>2005</v>
      </c>
      <c r="I1928">
        <v>6.6</v>
      </c>
    </row>
    <row r="1929" spans="1:9" x14ac:dyDescent="0.25">
      <c r="A1929" t="s">
        <v>3326</v>
      </c>
      <c r="B1929">
        <v>106</v>
      </c>
      <c r="C1929">
        <v>15785632</v>
      </c>
      <c r="D1929" t="s">
        <v>3327</v>
      </c>
      <c r="E1929" t="s">
        <v>3328</v>
      </c>
      <c r="F1929" t="s">
        <v>12</v>
      </c>
      <c r="G1929">
        <v>23000000</v>
      </c>
      <c r="H1929">
        <v>2016</v>
      </c>
      <c r="I1929">
        <v>7.5</v>
      </c>
    </row>
    <row r="1930" spans="1:9" x14ac:dyDescent="0.25">
      <c r="A1930" t="s">
        <v>1753</v>
      </c>
      <c r="B1930">
        <v>136</v>
      </c>
      <c r="C1930">
        <v>21554585</v>
      </c>
      <c r="D1930" t="s">
        <v>1314</v>
      </c>
      <c r="E1930" t="s">
        <v>3329</v>
      </c>
      <c r="F1930" t="s">
        <v>12</v>
      </c>
      <c r="G1930">
        <v>25000000</v>
      </c>
      <c r="H1930">
        <v>1998</v>
      </c>
      <c r="I1930">
        <v>6.9</v>
      </c>
    </row>
    <row r="1931" spans="1:9" x14ac:dyDescent="0.25">
      <c r="A1931" t="s">
        <v>3330</v>
      </c>
      <c r="B1931">
        <v>97</v>
      </c>
      <c r="C1931">
        <v>22200000</v>
      </c>
      <c r="D1931" t="s">
        <v>486</v>
      </c>
      <c r="E1931" t="s">
        <v>3331</v>
      </c>
      <c r="F1931" t="s">
        <v>12</v>
      </c>
      <c r="G1931">
        <v>25000000</v>
      </c>
      <c r="H1931">
        <v>1994</v>
      </c>
      <c r="I1931">
        <v>6.8</v>
      </c>
    </row>
    <row r="1932" spans="1:9" x14ac:dyDescent="0.25">
      <c r="B1932">
        <v>7</v>
      </c>
      <c r="D1932" t="s">
        <v>1029</v>
      </c>
      <c r="E1932" t="s">
        <v>3332</v>
      </c>
      <c r="F1932" t="s">
        <v>12</v>
      </c>
      <c r="I1932">
        <v>8.3000000000000007</v>
      </c>
    </row>
    <row r="1933" spans="1:9" x14ac:dyDescent="0.25">
      <c r="A1933" t="s">
        <v>2615</v>
      </c>
      <c r="B1933">
        <v>108</v>
      </c>
      <c r="C1933">
        <v>80014842</v>
      </c>
      <c r="D1933" t="s">
        <v>1935</v>
      </c>
      <c r="E1933" t="s">
        <v>3333</v>
      </c>
      <c r="F1933" t="s">
        <v>12</v>
      </c>
      <c r="G1933">
        <v>25000000</v>
      </c>
      <c r="H1933">
        <v>2010</v>
      </c>
      <c r="I1933">
        <v>6.3</v>
      </c>
    </row>
    <row r="1934" spans="1:9" x14ac:dyDescent="0.25">
      <c r="A1934" t="s">
        <v>3334</v>
      </c>
      <c r="B1934">
        <v>97</v>
      </c>
      <c r="C1934">
        <v>23527955</v>
      </c>
      <c r="D1934" t="s">
        <v>380</v>
      </c>
      <c r="E1934" t="s">
        <v>3335</v>
      </c>
      <c r="F1934" t="s">
        <v>12</v>
      </c>
      <c r="G1934">
        <v>25000000</v>
      </c>
      <c r="H1934">
        <v>2010</v>
      </c>
      <c r="I1934">
        <v>6.4</v>
      </c>
    </row>
    <row r="1935" spans="1:9" x14ac:dyDescent="0.25">
      <c r="A1935" t="s">
        <v>3336</v>
      </c>
      <c r="B1935">
        <v>99</v>
      </c>
      <c r="C1935">
        <v>24042490</v>
      </c>
      <c r="D1935" t="s">
        <v>3337</v>
      </c>
      <c r="E1935" t="s">
        <v>3338</v>
      </c>
      <c r="F1935" t="s">
        <v>12</v>
      </c>
      <c r="G1935">
        <v>25000000</v>
      </c>
      <c r="H1935">
        <v>2010</v>
      </c>
      <c r="I1935">
        <v>5.6</v>
      </c>
    </row>
    <row r="1936" spans="1:9" x14ac:dyDescent="0.25">
      <c r="A1936" t="s">
        <v>3339</v>
      </c>
      <c r="B1936">
        <v>103</v>
      </c>
      <c r="C1936">
        <v>22466994</v>
      </c>
      <c r="D1936" t="s">
        <v>112</v>
      </c>
      <c r="E1936" t="s">
        <v>3340</v>
      </c>
      <c r="F1936" t="s">
        <v>12</v>
      </c>
      <c r="G1936">
        <v>25000000</v>
      </c>
      <c r="H1936">
        <v>2007</v>
      </c>
      <c r="I1936">
        <v>6.3</v>
      </c>
    </row>
    <row r="1937" spans="1:9" x14ac:dyDescent="0.25">
      <c r="A1937" t="s">
        <v>2434</v>
      </c>
      <c r="B1937">
        <v>95</v>
      </c>
      <c r="C1937">
        <v>17791031</v>
      </c>
      <c r="D1937" t="s">
        <v>3341</v>
      </c>
      <c r="E1937" t="s">
        <v>3342</v>
      </c>
      <c r="F1937" t="s">
        <v>12</v>
      </c>
      <c r="G1937">
        <v>25000000</v>
      </c>
      <c r="H1937">
        <v>2002</v>
      </c>
      <c r="I1937">
        <v>7.3</v>
      </c>
    </row>
    <row r="1938" spans="1:9" x14ac:dyDescent="0.25">
      <c r="A1938" t="s">
        <v>3343</v>
      </c>
      <c r="B1938">
        <v>93</v>
      </c>
      <c r="C1938">
        <v>17718223</v>
      </c>
      <c r="D1938" t="s">
        <v>575</v>
      </c>
      <c r="E1938" t="s">
        <v>3344</v>
      </c>
      <c r="F1938" t="s">
        <v>12</v>
      </c>
      <c r="G1938">
        <v>25000000</v>
      </c>
      <c r="H1938">
        <v>2004</v>
      </c>
      <c r="I1938">
        <v>6.6</v>
      </c>
    </row>
    <row r="1939" spans="1:9" x14ac:dyDescent="0.25">
      <c r="A1939" t="s">
        <v>3345</v>
      </c>
      <c r="B1939">
        <v>98</v>
      </c>
      <c r="C1939">
        <v>15361537</v>
      </c>
      <c r="D1939" t="s">
        <v>112</v>
      </c>
      <c r="E1939" t="s">
        <v>3346</v>
      </c>
      <c r="F1939" t="s">
        <v>12</v>
      </c>
      <c r="G1939">
        <v>13000000</v>
      </c>
      <c r="H1939">
        <v>2002</v>
      </c>
      <c r="I1939">
        <v>4.5999999999999996</v>
      </c>
    </row>
    <row r="1940" spans="1:9" x14ac:dyDescent="0.25">
      <c r="A1940" t="s">
        <v>326</v>
      </c>
      <c r="B1940">
        <v>90</v>
      </c>
      <c r="C1940">
        <v>16647384</v>
      </c>
      <c r="D1940" t="s">
        <v>3347</v>
      </c>
      <c r="E1940" t="s">
        <v>3348</v>
      </c>
      <c r="F1940" t="s">
        <v>12</v>
      </c>
      <c r="G1940">
        <v>26000000</v>
      </c>
      <c r="H1940">
        <v>2006</v>
      </c>
      <c r="I1940">
        <v>5.0999999999999996</v>
      </c>
    </row>
    <row r="1941" spans="1:9" x14ac:dyDescent="0.25">
      <c r="A1941" t="s">
        <v>3349</v>
      </c>
      <c r="B1941">
        <v>107</v>
      </c>
      <c r="C1941">
        <v>16118077</v>
      </c>
      <c r="D1941" t="s">
        <v>1184</v>
      </c>
      <c r="E1941" t="s">
        <v>3350</v>
      </c>
      <c r="F1941" t="s">
        <v>12</v>
      </c>
      <c r="G1941">
        <v>25000000</v>
      </c>
      <c r="H1941">
        <v>1988</v>
      </c>
      <c r="I1941">
        <v>5.6</v>
      </c>
    </row>
    <row r="1942" spans="1:9" x14ac:dyDescent="0.25">
      <c r="A1942" t="s">
        <v>3351</v>
      </c>
      <c r="B1942">
        <v>90</v>
      </c>
      <c r="C1942">
        <v>15091542</v>
      </c>
      <c r="D1942" t="s">
        <v>3352</v>
      </c>
      <c r="E1942" t="s">
        <v>3353</v>
      </c>
      <c r="F1942" t="s">
        <v>3354</v>
      </c>
      <c r="G1942">
        <v>25000000</v>
      </c>
      <c r="H1942">
        <v>1996</v>
      </c>
      <c r="I1942">
        <v>5.3</v>
      </c>
    </row>
    <row r="1943" spans="1:9" x14ac:dyDescent="0.25">
      <c r="A1943" t="s">
        <v>3355</v>
      </c>
      <c r="B1943">
        <v>120</v>
      </c>
      <c r="C1943">
        <v>15331289</v>
      </c>
      <c r="D1943" t="s">
        <v>801</v>
      </c>
      <c r="E1943" t="s">
        <v>3356</v>
      </c>
      <c r="F1943" t="s">
        <v>12</v>
      </c>
      <c r="H1943">
        <v>2005</v>
      </c>
      <c r="I1943">
        <v>7.5</v>
      </c>
    </row>
    <row r="1944" spans="1:9" x14ac:dyDescent="0.25">
      <c r="A1944" t="s">
        <v>3357</v>
      </c>
      <c r="B1944">
        <v>115</v>
      </c>
      <c r="C1944">
        <v>15045676</v>
      </c>
      <c r="D1944" t="s">
        <v>1165</v>
      </c>
      <c r="E1944" t="s">
        <v>3358</v>
      </c>
      <c r="F1944" t="s">
        <v>12</v>
      </c>
      <c r="G1944">
        <v>16000000</v>
      </c>
      <c r="H1944">
        <v>2009</v>
      </c>
      <c r="I1944">
        <v>5.6</v>
      </c>
    </row>
    <row r="1945" spans="1:9" x14ac:dyDescent="0.25">
      <c r="A1945" t="s">
        <v>3359</v>
      </c>
      <c r="B1945">
        <v>93</v>
      </c>
      <c r="C1945">
        <v>17427926</v>
      </c>
      <c r="D1945" t="s">
        <v>2209</v>
      </c>
      <c r="E1945" t="s">
        <v>3360</v>
      </c>
      <c r="F1945" t="s">
        <v>12</v>
      </c>
      <c r="G1945">
        <v>8000000</v>
      </c>
      <c r="H1945">
        <v>2008</v>
      </c>
      <c r="I1945">
        <v>5.9</v>
      </c>
    </row>
    <row r="1946" spans="1:9" x14ac:dyDescent="0.25">
      <c r="A1946" t="s">
        <v>3361</v>
      </c>
      <c r="B1946">
        <v>99</v>
      </c>
      <c r="C1946">
        <v>14983572</v>
      </c>
      <c r="D1946" t="s">
        <v>486</v>
      </c>
      <c r="E1946" t="s">
        <v>3362</v>
      </c>
      <c r="F1946" t="s">
        <v>12</v>
      </c>
      <c r="G1946">
        <v>25000000</v>
      </c>
      <c r="H1946">
        <v>2000</v>
      </c>
      <c r="I1946">
        <v>4.7</v>
      </c>
    </row>
    <row r="1947" spans="1:9" x14ac:dyDescent="0.25">
      <c r="A1947" t="s">
        <v>2178</v>
      </c>
      <c r="B1947">
        <v>107</v>
      </c>
      <c r="C1947">
        <v>14637490</v>
      </c>
      <c r="D1947" t="s">
        <v>1047</v>
      </c>
      <c r="E1947" t="s">
        <v>3363</v>
      </c>
      <c r="F1947" t="s">
        <v>12</v>
      </c>
      <c r="G1947">
        <v>25000000</v>
      </c>
      <c r="H1947">
        <v>2010</v>
      </c>
      <c r="I1947">
        <v>4.8</v>
      </c>
    </row>
    <row r="1948" spans="1:9" x14ac:dyDescent="0.25">
      <c r="A1948" t="s">
        <v>2549</v>
      </c>
      <c r="B1948">
        <v>110</v>
      </c>
      <c r="C1948">
        <v>14589444</v>
      </c>
      <c r="D1948" t="s">
        <v>486</v>
      </c>
      <c r="E1948" t="s">
        <v>3364</v>
      </c>
      <c r="F1948" t="s">
        <v>12</v>
      </c>
      <c r="G1948">
        <v>25000000</v>
      </c>
      <c r="H1948">
        <v>2004</v>
      </c>
      <c r="I1948">
        <v>6.8</v>
      </c>
    </row>
    <row r="1949" spans="1:9" x14ac:dyDescent="0.25">
      <c r="A1949" t="s">
        <v>3365</v>
      </c>
      <c r="B1949">
        <v>101</v>
      </c>
      <c r="C1949">
        <v>14095303</v>
      </c>
      <c r="D1949" t="s">
        <v>934</v>
      </c>
      <c r="E1949" t="s">
        <v>3366</v>
      </c>
      <c r="F1949" t="s">
        <v>12</v>
      </c>
      <c r="G1949">
        <v>25000000</v>
      </c>
      <c r="H1949">
        <v>1996</v>
      </c>
      <c r="I1949">
        <v>5.4</v>
      </c>
    </row>
    <row r="1950" spans="1:9" x14ac:dyDescent="0.25">
      <c r="A1950" t="s">
        <v>3367</v>
      </c>
      <c r="B1950">
        <v>85</v>
      </c>
      <c r="C1950">
        <v>13973532</v>
      </c>
      <c r="D1950" t="s">
        <v>340</v>
      </c>
      <c r="E1950" t="s">
        <v>3368</v>
      </c>
      <c r="F1950" t="s">
        <v>12</v>
      </c>
      <c r="G1950">
        <v>25000000</v>
      </c>
      <c r="H1950">
        <v>2002</v>
      </c>
      <c r="I1950">
        <v>5.0999999999999996</v>
      </c>
    </row>
    <row r="1951" spans="1:9" x14ac:dyDescent="0.25">
      <c r="A1951" t="s">
        <v>1755</v>
      </c>
      <c r="B1951">
        <v>132</v>
      </c>
      <c r="C1951">
        <v>1865774</v>
      </c>
      <c r="D1951" t="s">
        <v>3369</v>
      </c>
      <c r="E1951" t="s">
        <v>3370</v>
      </c>
      <c r="F1951" t="s">
        <v>12</v>
      </c>
      <c r="G1951">
        <v>30000000</v>
      </c>
      <c r="H1951">
        <v>2015</v>
      </c>
      <c r="I1951">
        <v>7</v>
      </c>
    </row>
    <row r="1952" spans="1:9" x14ac:dyDescent="0.25">
      <c r="A1952" t="s">
        <v>1632</v>
      </c>
      <c r="B1952">
        <v>88</v>
      </c>
      <c r="C1952">
        <v>13920741</v>
      </c>
      <c r="D1952" t="s">
        <v>575</v>
      </c>
      <c r="E1952" t="s">
        <v>3371</v>
      </c>
      <c r="F1952" t="s">
        <v>12</v>
      </c>
      <c r="H1952">
        <v>2007</v>
      </c>
      <c r="I1952">
        <v>6.7</v>
      </c>
    </row>
    <row r="1953" spans="1:9" x14ac:dyDescent="0.25">
      <c r="A1953" t="s">
        <v>2024</v>
      </c>
      <c r="B1953">
        <v>90</v>
      </c>
      <c r="C1953">
        <v>18860403</v>
      </c>
      <c r="D1953" t="s">
        <v>1915</v>
      </c>
      <c r="E1953" t="s">
        <v>3372</v>
      </c>
      <c r="F1953" t="s">
        <v>12</v>
      </c>
      <c r="G1953">
        <v>25000000</v>
      </c>
      <c r="H1953">
        <v>2011</v>
      </c>
      <c r="I1953">
        <v>4</v>
      </c>
    </row>
    <row r="1954" spans="1:9" x14ac:dyDescent="0.25">
      <c r="A1954" t="s">
        <v>1623</v>
      </c>
      <c r="B1954">
        <v>145</v>
      </c>
      <c r="C1954">
        <v>13038660</v>
      </c>
      <c r="D1954" t="s">
        <v>1184</v>
      </c>
      <c r="E1954" t="s">
        <v>3373</v>
      </c>
      <c r="F1954" t="s">
        <v>12</v>
      </c>
      <c r="G1954">
        <v>25000000</v>
      </c>
      <c r="H1954">
        <v>1999</v>
      </c>
      <c r="I1954">
        <v>7.3</v>
      </c>
    </row>
    <row r="1955" spans="1:9" x14ac:dyDescent="0.25">
      <c r="A1955" t="s">
        <v>937</v>
      </c>
      <c r="B1955">
        <v>110</v>
      </c>
      <c r="C1955">
        <v>28831145</v>
      </c>
      <c r="D1955" t="s">
        <v>1314</v>
      </c>
      <c r="E1955" t="s">
        <v>3374</v>
      </c>
      <c r="F1955" t="s">
        <v>12</v>
      </c>
      <c r="G1955">
        <v>25000000</v>
      </c>
      <c r="H1955">
        <v>2014</v>
      </c>
      <c r="I1955">
        <v>6.8</v>
      </c>
    </row>
    <row r="1956" spans="1:9" x14ac:dyDescent="0.25">
      <c r="A1956" t="s">
        <v>2541</v>
      </c>
      <c r="B1956">
        <v>101</v>
      </c>
      <c r="D1956" t="s">
        <v>770</v>
      </c>
      <c r="E1956" t="s">
        <v>3375</v>
      </c>
      <c r="F1956" t="s">
        <v>12</v>
      </c>
      <c r="G1956">
        <v>25000000</v>
      </c>
      <c r="H1956">
        <v>1985</v>
      </c>
      <c r="I1956">
        <v>6.1</v>
      </c>
    </row>
    <row r="1957" spans="1:9" x14ac:dyDescent="0.25">
      <c r="B1957">
        <v>30</v>
      </c>
      <c r="D1957" t="s">
        <v>3376</v>
      </c>
      <c r="E1957" t="s">
        <v>3377</v>
      </c>
      <c r="F1957" t="s">
        <v>12</v>
      </c>
      <c r="I1957">
        <v>7.2</v>
      </c>
    </row>
    <row r="1958" spans="1:9" x14ac:dyDescent="0.25">
      <c r="A1958" t="s">
        <v>1396</v>
      </c>
      <c r="B1958">
        <v>122</v>
      </c>
      <c r="C1958">
        <v>11538204</v>
      </c>
      <c r="D1958" t="s">
        <v>3378</v>
      </c>
      <c r="E1958" t="s">
        <v>3379</v>
      </c>
      <c r="F1958" t="s">
        <v>12</v>
      </c>
      <c r="G1958">
        <v>25000000</v>
      </c>
      <c r="H1958">
        <v>2010</v>
      </c>
      <c r="I1958">
        <v>7</v>
      </c>
    </row>
    <row r="1959" spans="1:9" x14ac:dyDescent="0.25">
      <c r="A1959" t="s">
        <v>2125</v>
      </c>
      <c r="B1959">
        <v>107</v>
      </c>
      <c r="C1959">
        <v>11008432</v>
      </c>
      <c r="D1959" t="s">
        <v>562</v>
      </c>
      <c r="E1959" t="s">
        <v>3380</v>
      </c>
      <c r="F1959" t="s">
        <v>12</v>
      </c>
      <c r="G1959">
        <v>25000000</v>
      </c>
      <c r="H1959">
        <v>2005</v>
      </c>
      <c r="I1959">
        <v>7.1</v>
      </c>
    </row>
    <row r="1960" spans="1:9" x14ac:dyDescent="0.25">
      <c r="A1960" t="s">
        <v>3381</v>
      </c>
      <c r="B1960">
        <v>127</v>
      </c>
      <c r="C1960">
        <v>12188642</v>
      </c>
      <c r="D1960" t="s">
        <v>2054</v>
      </c>
      <c r="E1960" t="s">
        <v>3382</v>
      </c>
      <c r="F1960" t="s">
        <v>12</v>
      </c>
      <c r="G1960">
        <v>26000000</v>
      </c>
      <c r="H1960">
        <v>2015</v>
      </c>
      <c r="I1960">
        <v>6.9</v>
      </c>
    </row>
    <row r="1961" spans="1:9" x14ac:dyDescent="0.25">
      <c r="A1961" t="s">
        <v>1852</v>
      </c>
      <c r="B1961">
        <v>99</v>
      </c>
      <c r="C1961">
        <v>11100000</v>
      </c>
      <c r="D1961" t="s">
        <v>837</v>
      </c>
      <c r="E1961" t="s">
        <v>3383</v>
      </c>
      <c r="F1961" t="s">
        <v>12</v>
      </c>
      <c r="G1961">
        <v>25000000</v>
      </c>
      <c r="H1961">
        <v>1986</v>
      </c>
      <c r="I1961">
        <v>7.3</v>
      </c>
    </row>
    <row r="1962" spans="1:9" x14ac:dyDescent="0.25">
      <c r="A1962" t="s">
        <v>3384</v>
      </c>
      <c r="B1962">
        <v>104</v>
      </c>
      <c r="D1962" t="s">
        <v>580</v>
      </c>
      <c r="E1962" t="s">
        <v>3385</v>
      </c>
      <c r="F1962" t="s">
        <v>503</v>
      </c>
      <c r="G1962">
        <v>17000000</v>
      </c>
      <c r="H1962">
        <v>2012</v>
      </c>
      <c r="I1962">
        <v>6.3</v>
      </c>
    </row>
    <row r="1963" spans="1:9" x14ac:dyDescent="0.25">
      <c r="A1963" t="s">
        <v>2941</v>
      </c>
      <c r="B1963">
        <v>140</v>
      </c>
      <c r="C1963">
        <v>13651662</v>
      </c>
      <c r="D1963" t="s">
        <v>1314</v>
      </c>
      <c r="E1963" t="s">
        <v>3386</v>
      </c>
      <c r="F1963" t="s">
        <v>12</v>
      </c>
      <c r="G1963">
        <v>25000000</v>
      </c>
      <c r="H1963">
        <v>2011</v>
      </c>
      <c r="I1963">
        <v>8.1999999999999993</v>
      </c>
    </row>
    <row r="1964" spans="1:9" x14ac:dyDescent="0.25">
      <c r="A1964" t="s">
        <v>1743</v>
      </c>
      <c r="B1964">
        <v>133</v>
      </c>
      <c r="C1964">
        <v>11030963</v>
      </c>
      <c r="D1964" t="s">
        <v>3387</v>
      </c>
      <c r="E1964" t="s">
        <v>3388</v>
      </c>
      <c r="F1964" t="s">
        <v>12</v>
      </c>
      <c r="G1964">
        <v>28000000</v>
      </c>
      <c r="H1964">
        <v>1996</v>
      </c>
      <c r="I1964">
        <v>7.1</v>
      </c>
    </row>
    <row r="1965" spans="1:9" x14ac:dyDescent="0.25">
      <c r="A1965" t="s">
        <v>1652</v>
      </c>
      <c r="B1965">
        <v>271</v>
      </c>
      <c r="C1965">
        <v>10769960</v>
      </c>
      <c r="D1965" t="s">
        <v>684</v>
      </c>
      <c r="E1965" t="s">
        <v>3389</v>
      </c>
      <c r="F1965" t="s">
        <v>12</v>
      </c>
      <c r="G1965">
        <v>25000000</v>
      </c>
      <c r="H1965">
        <v>1993</v>
      </c>
      <c r="I1965">
        <v>7.7</v>
      </c>
    </row>
    <row r="1966" spans="1:9" x14ac:dyDescent="0.25">
      <c r="A1966" t="s">
        <v>2885</v>
      </c>
      <c r="B1966">
        <v>112</v>
      </c>
      <c r="C1966">
        <v>10911750</v>
      </c>
      <c r="D1966" t="s">
        <v>1179</v>
      </c>
      <c r="E1966" t="s">
        <v>3390</v>
      </c>
      <c r="F1966" t="s">
        <v>12</v>
      </c>
      <c r="G1966">
        <v>25000000</v>
      </c>
      <c r="H1966">
        <v>2008</v>
      </c>
      <c r="I1966">
        <v>6.5</v>
      </c>
    </row>
    <row r="1967" spans="1:9" x14ac:dyDescent="0.25">
      <c r="A1967" t="s">
        <v>1794</v>
      </c>
      <c r="B1967">
        <v>99</v>
      </c>
      <c r="C1967">
        <v>10719367</v>
      </c>
      <c r="D1967" t="s">
        <v>3391</v>
      </c>
      <c r="E1967" t="s">
        <v>3392</v>
      </c>
      <c r="F1967" t="s">
        <v>12</v>
      </c>
      <c r="G1967">
        <v>25000000</v>
      </c>
      <c r="H1967">
        <v>2002</v>
      </c>
      <c r="I1967">
        <v>4.9000000000000004</v>
      </c>
    </row>
    <row r="1968" spans="1:9" x14ac:dyDescent="0.25">
      <c r="A1968" t="s">
        <v>3393</v>
      </c>
      <c r="B1968">
        <v>100</v>
      </c>
      <c r="C1968">
        <v>10114315</v>
      </c>
      <c r="D1968" t="s">
        <v>668</v>
      </c>
      <c r="E1968" t="s">
        <v>3394</v>
      </c>
      <c r="F1968" t="s">
        <v>12</v>
      </c>
      <c r="G1968">
        <v>25000000</v>
      </c>
      <c r="H1968">
        <v>1999</v>
      </c>
      <c r="I1968">
        <v>6.4</v>
      </c>
    </row>
    <row r="1969" spans="1:9" x14ac:dyDescent="0.25">
      <c r="A1969" t="s">
        <v>3395</v>
      </c>
      <c r="B1969">
        <v>92</v>
      </c>
      <c r="C1969">
        <v>49122319</v>
      </c>
      <c r="D1969" t="s">
        <v>1915</v>
      </c>
      <c r="E1969" t="s">
        <v>3396</v>
      </c>
      <c r="F1969" t="s">
        <v>12</v>
      </c>
      <c r="G1969">
        <v>14000000</v>
      </c>
      <c r="H1969">
        <v>2012</v>
      </c>
      <c r="I1969">
        <v>5.9</v>
      </c>
    </row>
    <row r="1970" spans="1:9" x14ac:dyDescent="0.25">
      <c r="A1970" t="s">
        <v>3397</v>
      </c>
      <c r="B1970">
        <v>105</v>
      </c>
      <c r="C1970">
        <v>10070000</v>
      </c>
      <c r="D1970" t="s">
        <v>486</v>
      </c>
      <c r="E1970" t="s">
        <v>3398</v>
      </c>
      <c r="F1970" t="s">
        <v>12</v>
      </c>
      <c r="G1970">
        <v>25000000</v>
      </c>
      <c r="H1970">
        <v>1996</v>
      </c>
      <c r="I1970">
        <v>6.2</v>
      </c>
    </row>
    <row r="1971" spans="1:9" x14ac:dyDescent="0.25">
      <c r="A1971" t="s">
        <v>1508</v>
      </c>
      <c r="B1971">
        <v>110</v>
      </c>
      <c r="C1971">
        <v>10324441</v>
      </c>
      <c r="D1971" t="s">
        <v>311</v>
      </c>
      <c r="E1971" t="s">
        <v>3399</v>
      </c>
      <c r="F1971" t="s">
        <v>12</v>
      </c>
      <c r="G1971">
        <v>25000000</v>
      </c>
      <c r="H1971">
        <v>2011</v>
      </c>
      <c r="I1971">
        <v>5.8</v>
      </c>
    </row>
    <row r="1972" spans="1:9" x14ac:dyDescent="0.25">
      <c r="A1972" t="s">
        <v>2615</v>
      </c>
      <c r="B1972">
        <v>116</v>
      </c>
      <c r="C1972">
        <v>7156933</v>
      </c>
      <c r="D1972" t="s">
        <v>877</v>
      </c>
      <c r="E1972" t="s">
        <v>3400</v>
      </c>
      <c r="F1972" t="s">
        <v>12</v>
      </c>
      <c r="G1972">
        <v>25000000</v>
      </c>
      <c r="H1972">
        <v>2006</v>
      </c>
      <c r="I1972">
        <v>6.7</v>
      </c>
    </row>
    <row r="1973" spans="1:9" x14ac:dyDescent="0.25">
      <c r="A1973" t="s">
        <v>3401</v>
      </c>
      <c r="B1973">
        <v>88</v>
      </c>
      <c r="C1973">
        <v>9286314</v>
      </c>
      <c r="D1973" t="s">
        <v>149</v>
      </c>
      <c r="E1973" t="s">
        <v>3402</v>
      </c>
      <c r="F1973" t="s">
        <v>12</v>
      </c>
      <c r="G1973">
        <v>17000000</v>
      </c>
      <c r="H1973">
        <v>1991</v>
      </c>
      <c r="I1973">
        <v>5.9</v>
      </c>
    </row>
    <row r="1974" spans="1:9" x14ac:dyDescent="0.25">
      <c r="A1974" t="s">
        <v>3403</v>
      </c>
      <c r="B1974">
        <v>111</v>
      </c>
      <c r="C1974">
        <v>56692</v>
      </c>
      <c r="D1974" t="s">
        <v>2422</v>
      </c>
      <c r="E1974" t="s">
        <v>3404</v>
      </c>
      <c r="F1974" t="s">
        <v>12</v>
      </c>
      <c r="G1974">
        <v>25000000</v>
      </c>
      <c r="H1974">
        <v>2009</v>
      </c>
      <c r="I1974">
        <v>7.3</v>
      </c>
    </row>
    <row r="1975" spans="1:9" x14ac:dyDescent="0.25">
      <c r="A1975" t="s">
        <v>3405</v>
      </c>
      <c r="B1975">
        <v>117</v>
      </c>
      <c r="D1975" t="s">
        <v>60</v>
      </c>
      <c r="E1975" t="s">
        <v>3406</v>
      </c>
      <c r="F1975" t="s">
        <v>12</v>
      </c>
      <c r="G1975">
        <v>25000000</v>
      </c>
      <c r="H1975">
        <v>1984</v>
      </c>
      <c r="I1975">
        <v>4.8</v>
      </c>
    </row>
    <row r="1976" spans="1:9" x14ac:dyDescent="0.25">
      <c r="A1976" t="s">
        <v>3407</v>
      </c>
      <c r="B1976">
        <v>95</v>
      </c>
      <c r="C1976">
        <v>5654777</v>
      </c>
      <c r="D1976" t="s">
        <v>1236</v>
      </c>
      <c r="E1976" t="s">
        <v>3408</v>
      </c>
      <c r="F1976" t="s">
        <v>12</v>
      </c>
      <c r="G1976">
        <v>25000000</v>
      </c>
      <c r="H1976">
        <v>2005</v>
      </c>
      <c r="I1976">
        <v>4.0999999999999996</v>
      </c>
    </row>
    <row r="1977" spans="1:9" x14ac:dyDescent="0.25">
      <c r="A1977" t="s">
        <v>2778</v>
      </c>
      <c r="B1977">
        <v>95</v>
      </c>
      <c r="C1977">
        <v>5516708</v>
      </c>
      <c r="D1977" t="s">
        <v>580</v>
      </c>
      <c r="E1977" t="s">
        <v>3409</v>
      </c>
      <c r="F1977" t="s">
        <v>12</v>
      </c>
      <c r="G1977">
        <v>25000000</v>
      </c>
      <c r="H1977">
        <v>2001</v>
      </c>
      <c r="I1977">
        <v>4.9000000000000004</v>
      </c>
    </row>
    <row r="1978" spans="1:9" x14ac:dyDescent="0.25">
      <c r="A1978" t="s">
        <v>511</v>
      </c>
      <c r="B1978">
        <v>127</v>
      </c>
      <c r="C1978">
        <v>5128124</v>
      </c>
      <c r="D1978" t="s">
        <v>562</v>
      </c>
      <c r="E1978" t="s">
        <v>3410</v>
      </c>
      <c r="F1978" t="s">
        <v>12</v>
      </c>
      <c r="G1978">
        <v>25000000</v>
      </c>
      <c r="H1978">
        <v>2005</v>
      </c>
      <c r="I1978">
        <v>7.9</v>
      </c>
    </row>
    <row r="1979" spans="1:9" x14ac:dyDescent="0.25">
      <c r="A1979" t="s">
        <v>3411</v>
      </c>
      <c r="B1979">
        <v>104</v>
      </c>
      <c r="C1979">
        <v>4064333</v>
      </c>
      <c r="D1979" t="s">
        <v>661</v>
      </c>
      <c r="E1979" t="s">
        <v>3412</v>
      </c>
      <c r="F1979" t="s">
        <v>12</v>
      </c>
      <c r="G1979">
        <v>25000000</v>
      </c>
      <c r="H1979">
        <v>1995</v>
      </c>
      <c r="I1979">
        <v>5.2</v>
      </c>
    </row>
    <row r="1980" spans="1:9" x14ac:dyDescent="0.25">
      <c r="A1980" t="s">
        <v>3413</v>
      </c>
      <c r="B1980">
        <v>95</v>
      </c>
      <c r="C1980">
        <v>4006906</v>
      </c>
      <c r="D1980" t="s">
        <v>340</v>
      </c>
      <c r="E1980" t="s">
        <v>3414</v>
      </c>
      <c r="F1980" t="s">
        <v>12</v>
      </c>
      <c r="G1980">
        <v>15000000</v>
      </c>
      <c r="H1980">
        <v>2005</v>
      </c>
      <c r="I1980">
        <v>4.0999999999999996</v>
      </c>
    </row>
    <row r="1981" spans="1:9" x14ac:dyDescent="0.25">
      <c r="A1981" t="s">
        <v>3206</v>
      </c>
      <c r="B1981">
        <v>121</v>
      </c>
      <c r="C1981">
        <v>3073392</v>
      </c>
      <c r="D1981" t="s">
        <v>768</v>
      </c>
      <c r="E1981" t="s">
        <v>3415</v>
      </c>
      <c r="F1981" t="s">
        <v>12</v>
      </c>
      <c r="G1981">
        <v>25000000</v>
      </c>
      <c r="H1981">
        <v>2008</v>
      </c>
      <c r="I1981">
        <v>6.6</v>
      </c>
    </row>
    <row r="1982" spans="1:9" x14ac:dyDescent="0.25">
      <c r="A1982" t="s">
        <v>1530</v>
      </c>
      <c r="B1982">
        <v>92</v>
      </c>
      <c r="C1982">
        <v>1550000</v>
      </c>
      <c r="D1982" t="s">
        <v>3416</v>
      </c>
      <c r="E1982" t="s">
        <v>3417</v>
      </c>
      <c r="F1982" t="s">
        <v>12</v>
      </c>
      <c r="G1982">
        <v>25000000</v>
      </c>
      <c r="H1982">
        <v>2005</v>
      </c>
      <c r="I1982">
        <v>2.9</v>
      </c>
    </row>
    <row r="1983" spans="1:9" x14ac:dyDescent="0.25">
      <c r="A1983" t="s">
        <v>1323</v>
      </c>
      <c r="B1983">
        <v>80</v>
      </c>
      <c r="D1983" t="s">
        <v>877</v>
      </c>
      <c r="E1983" t="s">
        <v>3418</v>
      </c>
      <c r="F1983" t="s">
        <v>12</v>
      </c>
      <c r="G1983">
        <v>25000000</v>
      </c>
      <c r="H1983">
        <v>2011</v>
      </c>
      <c r="I1983">
        <v>7.2</v>
      </c>
    </row>
    <row r="1984" spans="1:9" x14ac:dyDescent="0.25">
      <c r="A1984" t="s">
        <v>3419</v>
      </c>
      <c r="B1984">
        <v>107</v>
      </c>
      <c r="C1984">
        <v>871527</v>
      </c>
      <c r="D1984" t="s">
        <v>747</v>
      </c>
      <c r="E1984" t="s">
        <v>3420</v>
      </c>
      <c r="F1984" t="s">
        <v>12</v>
      </c>
      <c r="G1984">
        <v>25000000</v>
      </c>
      <c r="H1984">
        <v>2005</v>
      </c>
      <c r="I1984">
        <v>6.5</v>
      </c>
    </row>
    <row r="1985" spans="1:9" x14ac:dyDescent="0.25">
      <c r="A1985" t="s">
        <v>50</v>
      </c>
      <c r="B1985">
        <v>91</v>
      </c>
      <c r="C1985">
        <v>12495865</v>
      </c>
      <c r="D1985" t="s">
        <v>434</v>
      </c>
      <c r="E1985" t="s">
        <v>3421</v>
      </c>
      <c r="F1985" t="s">
        <v>12</v>
      </c>
      <c r="H1985">
        <v>2012</v>
      </c>
      <c r="I1985">
        <v>6.8</v>
      </c>
    </row>
    <row r="1986" spans="1:9" x14ac:dyDescent="0.25">
      <c r="A1986" t="s">
        <v>3422</v>
      </c>
      <c r="B1986">
        <v>117</v>
      </c>
      <c r="C1986">
        <v>777423</v>
      </c>
      <c r="D1986" t="s">
        <v>562</v>
      </c>
      <c r="E1986" t="s">
        <v>3423</v>
      </c>
      <c r="F1986" t="s">
        <v>12</v>
      </c>
      <c r="G1986">
        <v>25000000</v>
      </c>
      <c r="H1986">
        <v>1998</v>
      </c>
      <c r="I1986">
        <v>7.2</v>
      </c>
    </row>
    <row r="1987" spans="1:9" x14ac:dyDescent="0.25">
      <c r="A1987" t="s">
        <v>3140</v>
      </c>
      <c r="B1987">
        <v>107</v>
      </c>
      <c r="C1987">
        <v>1186957</v>
      </c>
      <c r="D1987" t="s">
        <v>1184</v>
      </c>
      <c r="E1987" t="s">
        <v>3424</v>
      </c>
      <c r="F1987" t="s">
        <v>12</v>
      </c>
      <c r="G1987">
        <v>25000000</v>
      </c>
      <c r="H1987">
        <v>2008</v>
      </c>
      <c r="I1987">
        <v>6.8</v>
      </c>
    </row>
    <row r="1988" spans="1:9" x14ac:dyDescent="0.25">
      <c r="A1988" t="s">
        <v>3425</v>
      </c>
      <c r="B1988">
        <v>131</v>
      </c>
      <c r="C1988">
        <v>85433</v>
      </c>
      <c r="D1988" t="s">
        <v>3426</v>
      </c>
      <c r="E1988" t="s">
        <v>3427</v>
      </c>
      <c r="F1988" t="s">
        <v>12</v>
      </c>
      <c r="G1988">
        <v>13500000</v>
      </c>
      <c r="H1988">
        <v>2013</v>
      </c>
      <c r="I1988">
        <v>7.8</v>
      </c>
    </row>
    <row r="1989" spans="1:9" x14ac:dyDescent="0.25">
      <c r="A1989" t="s">
        <v>3428</v>
      </c>
      <c r="B1989">
        <v>122</v>
      </c>
      <c r="C1989">
        <v>1697956</v>
      </c>
      <c r="D1989" t="s">
        <v>672</v>
      </c>
      <c r="E1989" t="s">
        <v>3429</v>
      </c>
      <c r="F1989" t="s">
        <v>12</v>
      </c>
      <c r="G1989">
        <v>20000000</v>
      </c>
      <c r="H1989">
        <v>2009</v>
      </c>
      <c r="I1989">
        <v>6.7</v>
      </c>
    </row>
    <row r="1990" spans="1:9" x14ac:dyDescent="0.25">
      <c r="A1990" t="s">
        <v>3430</v>
      </c>
      <c r="B1990">
        <v>88</v>
      </c>
      <c r="D1990" t="s">
        <v>984</v>
      </c>
      <c r="E1990" t="s">
        <v>3431</v>
      </c>
      <c r="F1990" t="s">
        <v>12</v>
      </c>
      <c r="H1990">
        <v>2010</v>
      </c>
      <c r="I1990">
        <v>6.1</v>
      </c>
    </row>
    <row r="1991" spans="1:9" x14ac:dyDescent="0.25">
      <c r="A1991" t="s">
        <v>3299</v>
      </c>
      <c r="B1991">
        <v>134</v>
      </c>
      <c r="C1991">
        <v>183662</v>
      </c>
      <c r="D1991" t="s">
        <v>877</v>
      </c>
      <c r="E1991" t="s">
        <v>3432</v>
      </c>
      <c r="F1991" t="s">
        <v>503</v>
      </c>
      <c r="G1991">
        <v>25000000</v>
      </c>
      <c r="H1991">
        <v>2010</v>
      </c>
      <c r="I1991">
        <v>7.1</v>
      </c>
    </row>
    <row r="1992" spans="1:9" x14ac:dyDescent="0.25">
      <c r="A1992" t="s">
        <v>1310</v>
      </c>
      <c r="B1992">
        <v>117</v>
      </c>
      <c r="C1992">
        <v>134904</v>
      </c>
      <c r="D1992" t="s">
        <v>1554</v>
      </c>
      <c r="E1992" t="s">
        <v>3433</v>
      </c>
      <c r="F1992" t="s">
        <v>12</v>
      </c>
      <c r="G1992">
        <v>25000000</v>
      </c>
      <c r="H1992">
        <v>2010</v>
      </c>
      <c r="I1992">
        <v>5.7</v>
      </c>
    </row>
    <row r="1993" spans="1:9" x14ac:dyDescent="0.25">
      <c r="A1993" t="s">
        <v>3434</v>
      </c>
      <c r="B1993">
        <v>80</v>
      </c>
      <c r="D1993" t="s">
        <v>1131</v>
      </c>
      <c r="E1993" t="s">
        <v>3435</v>
      </c>
      <c r="F1993" t="s">
        <v>12</v>
      </c>
      <c r="G1993">
        <v>25000000</v>
      </c>
      <c r="H1993">
        <v>2009</v>
      </c>
      <c r="I1993">
        <v>2.9</v>
      </c>
    </row>
    <row r="1994" spans="1:9" x14ac:dyDescent="0.25">
      <c r="A1994" t="s">
        <v>3436</v>
      </c>
      <c r="B1994">
        <v>85</v>
      </c>
      <c r="D1994" t="s">
        <v>152</v>
      </c>
      <c r="E1994" t="s">
        <v>3437</v>
      </c>
      <c r="F1994" t="s">
        <v>1949</v>
      </c>
      <c r="G1994">
        <v>25000000</v>
      </c>
      <c r="H1994">
        <v>2010</v>
      </c>
      <c r="I1994">
        <v>5.2</v>
      </c>
    </row>
    <row r="1995" spans="1:9" x14ac:dyDescent="0.25">
      <c r="A1995" t="s">
        <v>64</v>
      </c>
      <c r="B1995">
        <v>138</v>
      </c>
      <c r="C1995">
        <v>16969390</v>
      </c>
      <c r="D1995" t="s">
        <v>740</v>
      </c>
      <c r="E1995" t="s">
        <v>3438</v>
      </c>
      <c r="F1995" t="s">
        <v>12</v>
      </c>
      <c r="G1995">
        <v>25000000</v>
      </c>
      <c r="H1995">
        <v>2013</v>
      </c>
      <c r="I1995">
        <v>5.3</v>
      </c>
    </row>
    <row r="1996" spans="1:9" x14ac:dyDescent="0.25">
      <c r="A1996" t="s">
        <v>3439</v>
      </c>
      <c r="B1996">
        <v>121</v>
      </c>
      <c r="D1996" t="s">
        <v>3440</v>
      </c>
      <c r="E1996" t="s">
        <v>3441</v>
      </c>
      <c r="F1996" t="s">
        <v>12</v>
      </c>
      <c r="G1996">
        <v>25000000</v>
      </c>
      <c r="H1996">
        <v>2011</v>
      </c>
      <c r="I1996">
        <v>6.2</v>
      </c>
    </row>
    <row r="1997" spans="1:9" x14ac:dyDescent="0.25">
      <c r="A1997" t="s">
        <v>3442</v>
      </c>
      <c r="B1997">
        <v>134</v>
      </c>
      <c r="D1997" t="s">
        <v>343</v>
      </c>
      <c r="E1997" t="s">
        <v>3443</v>
      </c>
      <c r="F1997" t="s">
        <v>12</v>
      </c>
      <c r="G1997">
        <v>25000000</v>
      </c>
      <c r="H1997">
        <v>1970</v>
      </c>
      <c r="I1997">
        <v>7.3</v>
      </c>
    </row>
    <row r="1998" spans="1:9" x14ac:dyDescent="0.25">
      <c r="A1998" t="s">
        <v>3444</v>
      </c>
      <c r="B1998">
        <v>100</v>
      </c>
      <c r="C1998">
        <v>129115</v>
      </c>
      <c r="D1998" t="s">
        <v>260</v>
      </c>
      <c r="E1998" t="s">
        <v>3445</v>
      </c>
      <c r="F1998" t="s">
        <v>2491</v>
      </c>
      <c r="G1998">
        <v>25000000</v>
      </c>
      <c r="H1998">
        <v>2014</v>
      </c>
      <c r="I1998">
        <v>6.5</v>
      </c>
    </row>
    <row r="1999" spans="1:9" x14ac:dyDescent="0.25">
      <c r="A1999" t="s">
        <v>3446</v>
      </c>
      <c r="B1999">
        <v>100</v>
      </c>
      <c r="D1999" t="s">
        <v>20</v>
      </c>
      <c r="E1999" t="s">
        <v>3447</v>
      </c>
      <c r="F1999" t="s">
        <v>12</v>
      </c>
      <c r="G1999">
        <v>25000000</v>
      </c>
      <c r="H1999">
        <v>2014</v>
      </c>
      <c r="I1999">
        <v>4.0999999999999996</v>
      </c>
    </row>
    <row r="2000" spans="1:9" x14ac:dyDescent="0.25">
      <c r="A2000" t="s">
        <v>1952</v>
      </c>
      <c r="B2000">
        <v>119</v>
      </c>
      <c r="C2000">
        <v>34700000</v>
      </c>
      <c r="D2000" t="s">
        <v>73</v>
      </c>
      <c r="E2000" t="s">
        <v>3448</v>
      </c>
      <c r="F2000" t="s">
        <v>12</v>
      </c>
      <c r="G2000">
        <v>14000000</v>
      </c>
      <c r="H2000">
        <v>1988</v>
      </c>
      <c r="I2000">
        <v>7.7</v>
      </c>
    </row>
    <row r="2001" spans="1:9" x14ac:dyDescent="0.25">
      <c r="A2001" t="s">
        <v>1520</v>
      </c>
      <c r="B2001">
        <v>137</v>
      </c>
      <c r="C2001">
        <v>717753</v>
      </c>
      <c r="D2001" t="s">
        <v>2422</v>
      </c>
      <c r="E2001" t="s">
        <v>3449</v>
      </c>
      <c r="F2001" t="s">
        <v>12</v>
      </c>
      <c r="G2001">
        <v>25000000</v>
      </c>
      <c r="H2001">
        <v>2012</v>
      </c>
      <c r="I2001">
        <v>6.1</v>
      </c>
    </row>
    <row r="2002" spans="1:9" x14ac:dyDescent="0.25">
      <c r="A2002" t="s">
        <v>3450</v>
      </c>
      <c r="B2002">
        <v>119</v>
      </c>
      <c r="C2002">
        <v>109713132</v>
      </c>
      <c r="D2002" t="s">
        <v>649</v>
      </c>
      <c r="E2002" t="s">
        <v>3451</v>
      </c>
      <c r="F2002" t="s">
        <v>12</v>
      </c>
      <c r="G2002">
        <v>25000000</v>
      </c>
      <c r="H2002">
        <v>1986</v>
      </c>
      <c r="I2002">
        <v>7.3</v>
      </c>
    </row>
    <row r="2003" spans="1:9" x14ac:dyDescent="0.25">
      <c r="A2003" t="s">
        <v>879</v>
      </c>
      <c r="B2003">
        <v>139</v>
      </c>
      <c r="C2003">
        <v>70269171</v>
      </c>
      <c r="D2003" t="s">
        <v>1314</v>
      </c>
      <c r="E2003" t="s">
        <v>3452</v>
      </c>
      <c r="F2003" t="s">
        <v>12</v>
      </c>
      <c r="G2003">
        <v>24000000</v>
      </c>
      <c r="H2003">
        <v>2006</v>
      </c>
      <c r="I2003">
        <v>7.2</v>
      </c>
    </row>
    <row r="2004" spans="1:9" x14ac:dyDescent="0.25">
      <c r="A2004" t="s">
        <v>2178</v>
      </c>
      <c r="B2004">
        <v>120</v>
      </c>
      <c r="C2004">
        <v>101334374</v>
      </c>
      <c r="D2004" t="s">
        <v>1763</v>
      </c>
      <c r="E2004" t="s">
        <v>3453</v>
      </c>
      <c r="F2004" t="s">
        <v>12</v>
      </c>
      <c r="G2004">
        <v>24000000</v>
      </c>
      <c r="H2004">
        <v>1997</v>
      </c>
      <c r="I2004">
        <v>6.1</v>
      </c>
    </row>
    <row r="2005" spans="1:9" x14ac:dyDescent="0.25">
      <c r="A2005" t="s">
        <v>2941</v>
      </c>
      <c r="B2005">
        <v>98</v>
      </c>
      <c r="C2005">
        <v>1512815</v>
      </c>
      <c r="D2005" t="s">
        <v>3454</v>
      </c>
      <c r="E2005" t="s">
        <v>3455</v>
      </c>
      <c r="F2005" t="s">
        <v>12</v>
      </c>
      <c r="G2005">
        <v>25000000</v>
      </c>
      <c r="H2005">
        <v>2016</v>
      </c>
      <c r="I2005">
        <v>5.8</v>
      </c>
    </row>
    <row r="2006" spans="1:9" x14ac:dyDescent="0.25">
      <c r="A2006" t="s">
        <v>462</v>
      </c>
      <c r="B2006">
        <v>106</v>
      </c>
      <c r="C2006">
        <v>65182182</v>
      </c>
      <c r="D2006" t="s">
        <v>580</v>
      </c>
      <c r="E2006" t="s">
        <v>3456</v>
      </c>
      <c r="F2006" t="s">
        <v>12</v>
      </c>
      <c r="G2006">
        <v>24000000</v>
      </c>
      <c r="H2006">
        <v>2014</v>
      </c>
      <c r="I2006">
        <v>5.7</v>
      </c>
    </row>
    <row r="2007" spans="1:9" x14ac:dyDescent="0.25">
      <c r="A2007" t="s">
        <v>2396</v>
      </c>
      <c r="B2007">
        <v>98</v>
      </c>
      <c r="C2007">
        <v>57262492</v>
      </c>
      <c r="D2007" t="s">
        <v>340</v>
      </c>
      <c r="E2007" t="s">
        <v>3457</v>
      </c>
      <c r="F2007" t="s">
        <v>12</v>
      </c>
      <c r="G2007">
        <v>24000000</v>
      </c>
      <c r="H2007">
        <v>2000</v>
      </c>
      <c r="I2007">
        <v>6.7</v>
      </c>
    </row>
    <row r="2008" spans="1:9" x14ac:dyDescent="0.25">
      <c r="A2008" t="s">
        <v>3458</v>
      </c>
      <c r="B2008">
        <v>107</v>
      </c>
      <c r="C2008">
        <v>80000000</v>
      </c>
      <c r="D2008" t="s">
        <v>2682</v>
      </c>
      <c r="E2008" t="s">
        <v>3459</v>
      </c>
      <c r="F2008" t="s">
        <v>12</v>
      </c>
      <c r="G2008">
        <v>8200000</v>
      </c>
      <c r="H2008">
        <v>1984</v>
      </c>
      <c r="I2008">
        <v>6.5</v>
      </c>
    </row>
    <row r="2009" spans="1:9" x14ac:dyDescent="0.25">
      <c r="A2009" t="s">
        <v>883</v>
      </c>
      <c r="B2009">
        <v>88</v>
      </c>
      <c r="C2009">
        <v>74608545</v>
      </c>
      <c r="D2009" t="s">
        <v>575</v>
      </c>
      <c r="E2009" t="s">
        <v>3460</v>
      </c>
      <c r="F2009" t="s">
        <v>12</v>
      </c>
      <c r="G2009">
        <v>24000000</v>
      </c>
      <c r="H2009">
        <v>2003</v>
      </c>
      <c r="I2009">
        <v>7.2</v>
      </c>
    </row>
    <row r="2010" spans="1:9" x14ac:dyDescent="0.25">
      <c r="A2010" t="s">
        <v>970</v>
      </c>
      <c r="B2010">
        <v>137</v>
      </c>
      <c r="C2010">
        <v>41895491</v>
      </c>
      <c r="D2010" t="s">
        <v>2706</v>
      </c>
      <c r="E2010" t="s">
        <v>3461</v>
      </c>
      <c r="F2010" t="s">
        <v>12</v>
      </c>
      <c r="G2010">
        <v>24000000</v>
      </c>
      <c r="H2010">
        <v>1991</v>
      </c>
      <c r="I2010">
        <v>7.6</v>
      </c>
    </row>
    <row r="2011" spans="1:9" x14ac:dyDescent="0.25">
      <c r="A2011" t="s">
        <v>2690</v>
      </c>
      <c r="B2011">
        <v>100</v>
      </c>
      <c r="C2011">
        <v>39989008</v>
      </c>
      <c r="D2011" t="s">
        <v>1763</v>
      </c>
      <c r="E2011" t="s">
        <v>3462</v>
      </c>
      <c r="F2011" t="s">
        <v>12</v>
      </c>
      <c r="G2011">
        <v>24000000</v>
      </c>
      <c r="H2011">
        <v>1998</v>
      </c>
      <c r="I2011">
        <v>4.5999999999999996</v>
      </c>
    </row>
    <row r="2012" spans="1:9" x14ac:dyDescent="0.25">
      <c r="A2012" t="s">
        <v>3463</v>
      </c>
      <c r="B2012">
        <v>115</v>
      </c>
      <c r="C2012">
        <v>32662299</v>
      </c>
      <c r="D2012" t="s">
        <v>486</v>
      </c>
      <c r="E2012" t="s">
        <v>3464</v>
      </c>
      <c r="F2012" t="s">
        <v>12</v>
      </c>
      <c r="G2012">
        <v>24000000</v>
      </c>
      <c r="H2012">
        <v>2000</v>
      </c>
      <c r="I2012">
        <v>6.9</v>
      </c>
    </row>
    <row r="2013" spans="1:9" x14ac:dyDescent="0.25">
      <c r="A2013" t="s">
        <v>2454</v>
      </c>
      <c r="B2013">
        <v>101</v>
      </c>
      <c r="C2013">
        <v>31452765</v>
      </c>
      <c r="D2013" t="s">
        <v>580</v>
      </c>
      <c r="E2013" t="s">
        <v>3465</v>
      </c>
      <c r="F2013" t="s">
        <v>12</v>
      </c>
      <c r="G2013">
        <v>24000000</v>
      </c>
      <c r="H2013">
        <v>2008</v>
      </c>
      <c r="I2013">
        <v>6.6</v>
      </c>
    </row>
    <row r="2014" spans="1:9" x14ac:dyDescent="0.25">
      <c r="A2014" t="s">
        <v>3466</v>
      </c>
      <c r="B2014">
        <v>110</v>
      </c>
      <c r="C2014">
        <v>25167270</v>
      </c>
      <c r="D2014" t="s">
        <v>3152</v>
      </c>
      <c r="E2014" t="s">
        <v>3467</v>
      </c>
      <c r="F2014" t="s">
        <v>12</v>
      </c>
      <c r="G2014">
        <v>24000000</v>
      </c>
      <c r="H2014">
        <v>2000</v>
      </c>
      <c r="I2014">
        <v>6.3</v>
      </c>
    </row>
    <row r="2015" spans="1:9" x14ac:dyDescent="0.25">
      <c r="A2015" t="s">
        <v>3468</v>
      </c>
      <c r="B2015">
        <v>94</v>
      </c>
      <c r="C2015">
        <v>32416109</v>
      </c>
      <c r="D2015" t="s">
        <v>2140</v>
      </c>
      <c r="E2015" t="s">
        <v>3469</v>
      </c>
      <c r="F2015" t="s">
        <v>12</v>
      </c>
      <c r="G2015">
        <v>25000000</v>
      </c>
      <c r="H2015">
        <v>2009</v>
      </c>
      <c r="I2015">
        <v>6.2</v>
      </c>
    </row>
    <row r="2016" spans="1:9" x14ac:dyDescent="0.25">
      <c r="A2016" t="s">
        <v>3470</v>
      </c>
      <c r="B2016">
        <v>88</v>
      </c>
      <c r="C2016">
        <v>20218</v>
      </c>
      <c r="D2016" t="s">
        <v>137</v>
      </c>
      <c r="E2016" t="s">
        <v>3471</v>
      </c>
      <c r="F2016" t="s">
        <v>12</v>
      </c>
      <c r="G2016">
        <v>24000000</v>
      </c>
      <c r="H2016">
        <v>2001</v>
      </c>
      <c r="I2016">
        <v>5.3</v>
      </c>
    </row>
    <row r="2017" spans="1:9" x14ac:dyDescent="0.25">
      <c r="A2017" t="s">
        <v>488</v>
      </c>
      <c r="B2017">
        <v>127</v>
      </c>
      <c r="C2017">
        <v>28871190</v>
      </c>
      <c r="D2017" t="s">
        <v>530</v>
      </c>
      <c r="E2017" t="s">
        <v>3472</v>
      </c>
      <c r="F2017" t="s">
        <v>12</v>
      </c>
      <c r="G2017">
        <v>24000000</v>
      </c>
      <c r="H2017">
        <v>1999</v>
      </c>
      <c r="I2017">
        <v>7.3</v>
      </c>
    </row>
    <row r="2018" spans="1:9" x14ac:dyDescent="0.25">
      <c r="A2018" t="s">
        <v>1073</v>
      </c>
      <c r="B2018">
        <v>95</v>
      </c>
      <c r="C2018">
        <v>16964743</v>
      </c>
      <c r="D2018" t="s">
        <v>580</v>
      </c>
      <c r="E2018" t="s">
        <v>3473</v>
      </c>
      <c r="F2018" t="s">
        <v>12</v>
      </c>
      <c r="G2018">
        <v>24000000</v>
      </c>
      <c r="H2018">
        <v>2004</v>
      </c>
      <c r="I2018">
        <v>5.6</v>
      </c>
    </row>
    <row r="2019" spans="1:9" x14ac:dyDescent="0.25">
      <c r="A2019" t="s">
        <v>1359</v>
      </c>
      <c r="B2019">
        <v>87</v>
      </c>
      <c r="C2019">
        <v>16290976</v>
      </c>
      <c r="D2019" t="s">
        <v>3474</v>
      </c>
      <c r="E2019" t="s">
        <v>3475</v>
      </c>
      <c r="F2019" t="s">
        <v>12</v>
      </c>
      <c r="G2019">
        <v>24000000</v>
      </c>
      <c r="H2019">
        <v>1999</v>
      </c>
      <c r="I2019">
        <v>6.2</v>
      </c>
    </row>
    <row r="2020" spans="1:9" x14ac:dyDescent="0.25">
      <c r="A2020" t="s">
        <v>3476</v>
      </c>
      <c r="B2020">
        <v>118</v>
      </c>
      <c r="C2020">
        <v>13000000</v>
      </c>
      <c r="D2020" t="s">
        <v>3477</v>
      </c>
      <c r="E2020" t="s">
        <v>3478</v>
      </c>
      <c r="F2020" t="s">
        <v>12</v>
      </c>
      <c r="G2020">
        <v>24000000</v>
      </c>
      <c r="H2020">
        <v>1978</v>
      </c>
      <c r="I2020">
        <v>5.2</v>
      </c>
    </row>
    <row r="2021" spans="1:9" x14ac:dyDescent="0.25">
      <c r="A2021" t="s">
        <v>1416</v>
      </c>
      <c r="B2021">
        <v>107</v>
      </c>
      <c r="C2021">
        <v>12372410</v>
      </c>
      <c r="D2021" t="s">
        <v>1357</v>
      </c>
      <c r="E2021" t="s">
        <v>3479</v>
      </c>
      <c r="F2021" t="s">
        <v>12</v>
      </c>
      <c r="G2021">
        <v>24000000</v>
      </c>
      <c r="H2021">
        <v>2000</v>
      </c>
      <c r="I2021">
        <v>5.3</v>
      </c>
    </row>
    <row r="2022" spans="1:9" x14ac:dyDescent="0.25">
      <c r="A2022" t="s">
        <v>1097</v>
      </c>
      <c r="B2022">
        <v>124</v>
      </c>
      <c r="C2022">
        <v>8427204</v>
      </c>
      <c r="D2022" t="s">
        <v>2171</v>
      </c>
      <c r="E2022" t="s">
        <v>3480</v>
      </c>
      <c r="F2022" t="s">
        <v>12</v>
      </c>
      <c r="G2022">
        <v>24000000</v>
      </c>
      <c r="H2022">
        <v>1999</v>
      </c>
      <c r="I2022">
        <v>5.4</v>
      </c>
    </row>
    <row r="2023" spans="1:9" x14ac:dyDescent="0.25">
      <c r="A2023" t="s">
        <v>3481</v>
      </c>
      <c r="B2023">
        <v>89</v>
      </c>
      <c r="C2023">
        <v>9639242</v>
      </c>
      <c r="D2023" t="s">
        <v>580</v>
      </c>
      <c r="E2023" t="s">
        <v>3482</v>
      </c>
      <c r="F2023" t="s">
        <v>12</v>
      </c>
      <c r="G2023">
        <v>24000000</v>
      </c>
      <c r="H2023">
        <v>2011</v>
      </c>
      <c r="I2023">
        <v>4.9000000000000004</v>
      </c>
    </row>
    <row r="2024" spans="1:9" x14ac:dyDescent="0.25">
      <c r="A2024" t="s">
        <v>2564</v>
      </c>
      <c r="B2024">
        <v>88</v>
      </c>
      <c r="C2024">
        <v>25003072</v>
      </c>
      <c r="D2024" t="s">
        <v>2599</v>
      </c>
      <c r="E2024" t="s">
        <v>3483</v>
      </c>
      <c r="F2024" t="s">
        <v>12</v>
      </c>
      <c r="G2024">
        <v>24000000</v>
      </c>
      <c r="H2024">
        <v>2010</v>
      </c>
      <c r="I2024">
        <v>5.5</v>
      </c>
    </row>
    <row r="2025" spans="1:9" x14ac:dyDescent="0.25">
      <c r="A2025" t="s">
        <v>3484</v>
      </c>
      <c r="B2025">
        <v>118</v>
      </c>
      <c r="C2025">
        <v>6144806</v>
      </c>
      <c r="D2025" t="s">
        <v>2242</v>
      </c>
      <c r="E2025" t="s">
        <v>3485</v>
      </c>
      <c r="F2025" t="s">
        <v>12</v>
      </c>
      <c r="G2025">
        <v>23000000</v>
      </c>
      <c r="H2025">
        <v>2004</v>
      </c>
      <c r="I2025">
        <v>6.7</v>
      </c>
    </row>
    <row r="2026" spans="1:9" x14ac:dyDescent="0.25">
      <c r="A2026" t="s">
        <v>2979</v>
      </c>
      <c r="B2026">
        <v>93</v>
      </c>
      <c r="C2026">
        <v>4308981</v>
      </c>
      <c r="D2026" t="s">
        <v>1056</v>
      </c>
      <c r="E2026" t="s">
        <v>3486</v>
      </c>
      <c r="F2026" t="s">
        <v>12</v>
      </c>
      <c r="G2026">
        <v>24000000</v>
      </c>
      <c r="H2026">
        <v>1998</v>
      </c>
      <c r="I2026">
        <v>3.9</v>
      </c>
    </row>
    <row r="2027" spans="1:9" x14ac:dyDescent="0.25">
      <c r="A2027" t="s">
        <v>3487</v>
      </c>
      <c r="B2027">
        <v>80</v>
      </c>
      <c r="C2027">
        <v>669276</v>
      </c>
      <c r="D2027" t="s">
        <v>3488</v>
      </c>
      <c r="E2027" t="s">
        <v>3489</v>
      </c>
      <c r="F2027" t="s">
        <v>12</v>
      </c>
      <c r="G2027">
        <v>28000000</v>
      </c>
      <c r="H2027">
        <v>1993</v>
      </c>
      <c r="I2027">
        <v>7.2</v>
      </c>
    </row>
    <row r="2028" spans="1:9" x14ac:dyDescent="0.25">
      <c r="A2028" t="s">
        <v>3490</v>
      </c>
      <c r="B2028">
        <v>120</v>
      </c>
      <c r="C2028">
        <v>42880</v>
      </c>
      <c r="D2028" t="s">
        <v>73</v>
      </c>
      <c r="E2028" t="s">
        <v>3491</v>
      </c>
      <c r="F2028" t="s">
        <v>12</v>
      </c>
      <c r="G2028">
        <v>24000000</v>
      </c>
      <c r="H2028">
        <v>2004</v>
      </c>
      <c r="I2028">
        <v>5.0999999999999996</v>
      </c>
    </row>
    <row r="2029" spans="1:9" x14ac:dyDescent="0.25">
      <c r="A2029" t="s">
        <v>2665</v>
      </c>
      <c r="B2029">
        <v>98</v>
      </c>
      <c r="C2029">
        <v>23225911</v>
      </c>
      <c r="D2029" t="s">
        <v>149</v>
      </c>
      <c r="E2029" t="s">
        <v>3492</v>
      </c>
      <c r="F2029" t="s">
        <v>12</v>
      </c>
      <c r="G2029">
        <v>24000000</v>
      </c>
      <c r="H2029">
        <v>2010</v>
      </c>
      <c r="I2029">
        <v>6.5</v>
      </c>
    </row>
    <row r="2030" spans="1:9" x14ac:dyDescent="0.25">
      <c r="A2030" t="s">
        <v>2663</v>
      </c>
      <c r="B2030">
        <v>119</v>
      </c>
      <c r="C2030">
        <v>4710455</v>
      </c>
      <c r="D2030" t="s">
        <v>210</v>
      </c>
      <c r="E2030" t="s">
        <v>3493</v>
      </c>
      <c r="F2030" t="s">
        <v>226</v>
      </c>
      <c r="G2030">
        <v>24000000</v>
      </c>
      <c r="H2030">
        <v>2004</v>
      </c>
      <c r="I2030">
        <v>8.1999999999999993</v>
      </c>
    </row>
    <row r="2031" spans="1:9" x14ac:dyDescent="0.25">
      <c r="A2031" t="s">
        <v>1456</v>
      </c>
      <c r="B2031">
        <v>88</v>
      </c>
      <c r="C2031">
        <v>75590286</v>
      </c>
      <c r="D2031" t="s">
        <v>3494</v>
      </c>
      <c r="E2031" t="s">
        <v>3495</v>
      </c>
      <c r="F2031" t="s">
        <v>12</v>
      </c>
      <c r="G2031">
        <v>23600000</v>
      </c>
      <c r="H2031">
        <v>2009</v>
      </c>
      <c r="I2031">
        <v>7.7</v>
      </c>
    </row>
    <row r="2032" spans="1:9" x14ac:dyDescent="0.25">
      <c r="A2032" t="s">
        <v>558</v>
      </c>
      <c r="B2032">
        <v>90</v>
      </c>
      <c r="C2032">
        <v>161487252</v>
      </c>
      <c r="D2032" t="s">
        <v>1357</v>
      </c>
      <c r="E2032" t="s">
        <v>3496</v>
      </c>
      <c r="F2032" t="s">
        <v>12</v>
      </c>
      <c r="G2032">
        <v>20000000</v>
      </c>
      <c r="H2032">
        <v>1998</v>
      </c>
      <c r="I2032">
        <v>6.1</v>
      </c>
    </row>
    <row r="2033" spans="1:9" x14ac:dyDescent="0.25">
      <c r="A2033" t="s">
        <v>2468</v>
      </c>
      <c r="B2033">
        <v>127</v>
      </c>
      <c r="C2033">
        <v>290158751</v>
      </c>
      <c r="D2033" t="s">
        <v>10</v>
      </c>
      <c r="E2033" t="s">
        <v>3497</v>
      </c>
      <c r="F2033" t="s">
        <v>12</v>
      </c>
      <c r="G2033">
        <v>18000000</v>
      </c>
      <c r="H2033">
        <v>1980</v>
      </c>
      <c r="I2033">
        <v>8.8000000000000007</v>
      </c>
    </row>
    <row r="2034" spans="1:9" x14ac:dyDescent="0.25">
      <c r="A2034" t="s">
        <v>95</v>
      </c>
      <c r="B2034">
        <v>119</v>
      </c>
      <c r="C2034">
        <v>65807024</v>
      </c>
      <c r="D2034" t="s">
        <v>1236</v>
      </c>
      <c r="E2034" t="s">
        <v>3498</v>
      </c>
      <c r="F2034" t="s">
        <v>12</v>
      </c>
      <c r="G2034">
        <v>19000000</v>
      </c>
      <c r="H2034">
        <v>1995</v>
      </c>
      <c r="I2034">
        <v>6.8</v>
      </c>
    </row>
    <row r="2035" spans="1:9" x14ac:dyDescent="0.25">
      <c r="A2035" t="s">
        <v>1972</v>
      </c>
      <c r="B2035">
        <v>85</v>
      </c>
      <c r="C2035">
        <v>86930411</v>
      </c>
      <c r="D2035" t="s">
        <v>340</v>
      </c>
      <c r="E2035" t="s">
        <v>3499</v>
      </c>
      <c r="F2035" t="s">
        <v>12</v>
      </c>
      <c r="G2035">
        <v>23000000</v>
      </c>
      <c r="H2035">
        <v>1991</v>
      </c>
      <c r="I2035">
        <v>6.8</v>
      </c>
    </row>
    <row r="2036" spans="1:9" x14ac:dyDescent="0.25">
      <c r="A2036" t="s">
        <v>1898</v>
      </c>
      <c r="B2036">
        <v>98</v>
      </c>
      <c r="C2036">
        <v>53302314</v>
      </c>
      <c r="D2036" t="s">
        <v>1915</v>
      </c>
      <c r="E2036" t="s">
        <v>3500</v>
      </c>
      <c r="F2036" t="s">
        <v>12</v>
      </c>
      <c r="G2036">
        <v>23000000</v>
      </c>
      <c r="H2036">
        <v>2000</v>
      </c>
      <c r="I2036">
        <v>6.7</v>
      </c>
    </row>
    <row r="2037" spans="1:9" x14ac:dyDescent="0.25">
      <c r="A2037" t="s">
        <v>1181</v>
      </c>
      <c r="B2037">
        <v>101</v>
      </c>
      <c r="C2037">
        <v>40962534</v>
      </c>
      <c r="D2037" t="s">
        <v>1184</v>
      </c>
      <c r="E2037" t="s">
        <v>3501</v>
      </c>
      <c r="F2037" t="s">
        <v>12</v>
      </c>
      <c r="G2037">
        <v>12500000</v>
      </c>
      <c r="H2037">
        <v>2011</v>
      </c>
      <c r="I2037">
        <v>7.1</v>
      </c>
    </row>
    <row r="2038" spans="1:9" x14ac:dyDescent="0.25">
      <c r="A2038" t="s">
        <v>478</v>
      </c>
      <c r="B2038">
        <v>112</v>
      </c>
      <c r="C2038">
        <v>39235088</v>
      </c>
      <c r="D2038" t="s">
        <v>3502</v>
      </c>
      <c r="E2038" t="s">
        <v>3503</v>
      </c>
      <c r="F2038" t="s">
        <v>12</v>
      </c>
      <c r="G2038">
        <v>23000000</v>
      </c>
      <c r="H2038">
        <v>2000</v>
      </c>
      <c r="I2038">
        <v>7.1</v>
      </c>
    </row>
    <row r="2039" spans="1:9" x14ac:dyDescent="0.25">
      <c r="A2039" t="s">
        <v>3504</v>
      </c>
      <c r="B2039">
        <v>97</v>
      </c>
      <c r="C2039">
        <v>27338033</v>
      </c>
      <c r="D2039" t="s">
        <v>580</v>
      </c>
      <c r="E2039" t="s">
        <v>3505</v>
      </c>
      <c r="F2039" t="s">
        <v>12</v>
      </c>
      <c r="G2039">
        <v>23000000</v>
      </c>
      <c r="H2039">
        <v>2001</v>
      </c>
      <c r="I2039">
        <v>6.1</v>
      </c>
    </row>
    <row r="2040" spans="1:9" x14ac:dyDescent="0.25">
      <c r="A2040" t="s">
        <v>621</v>
      </c>
      <c r="B2040">
        <v>126</v>
      </c>
      <c r="C2040">
        <v>25556065</v>
      </c>
      <c r="D2040" t="s">
        <v>1900</v>
      </c>
      <c r="E2040" t="s">
        <v>3506</v>
      </c>
      <c r="F2040" t="s">
        <v>12</v>
      </c>
      <c r="G2040">
        <v>23000000</v>
      </c>
      <c r="H2040">
        <v>2013</v>
      </c>
      <c r="I2040">
        <v>8</v>
      </c>
    </row>
    <row r="2041" spans="1:9" x14ac:dyDescent="0.25">
      <c r="A2041" t="s">
        <v>1535</v>
      </c>
      <c r="B2041">
        <v>97</v>
      </c>
      <c r="C2041">
        <v>21973182</v>
      </c>
      <c r="D2041" t="s">
        <v>285</v>
      </c>
      <c r="E2041" t="s">
        <v>3507</v>
      </c>
      <c r="F2041" t="s">
        <v>12</v>
      </c>
      <c r="G2041">
        <v>23000000</v>
      </c>
      <c r="H2041">
        <v>2001</v>
      </c>
      <c r="I2041">
        <v>6.6</v>
      </c>
    </row>
    <row r="2042" spans="1:9" x14ac:dyDescent="0.25">
      <c r="A2042" t="s">
        <v>3508</v>
      </c>
      <c r="B2042">
        <v>100</v>
      </c>
      <c r="C2042">
        <v>4756</v>
      </c>
      <c r="D2042" t="s">
        <v>69</v>
      </c>
      <c r="E2042" t="s">
        <v>3509</v>
      </c>
      <c r="F2042" t="s">
        <v>12</v>
      </c>
      <c r="G2042">
        <v>25000000</v>
      </c>
      <c r="H2042">
        <v>2013</v>
      </c>
      <c r="I2042">
        <v>5.4</v>
      </c>
    </row>
    <row r="2043" spans="1:9" x14ac:dyDescent="0.25">
      <c r="A2043" t="s">
        <v>1600</v>
      </c>
      <c r="B2043">
        <v>114</v>
      </c>
      <c r="C2043">
        <v>18653615</v>
      </c>
      <c r="D2043" t="s">
        <v>877</v>
      </c>
      <c r="E2043" t="s">
        <v>3510</v>
      </c>
      <c r="F2043" t="s">
        <v>12</v>
      </c>
      <c r="G2043">
        <v>23000000</v>
      </c>
      <c r="H2043">
        <v>1999</v>
      </c>
      <c r="I2043">
        <v>6.1</v>
      </c>
    </row>
    <row r="2044" spans="1:9" x14ac:dyDescent="0.25">
      <c r="A2044" t="s">
        <v>3511</v>
      </c>
      <c r="B2044">
        <v>88</v>
      </c>
      <c r="C2044">
        <v>13019253</v>
      </c>
      <c r="D2044" t="s">
        <v>340</v>
      </c>
      <c r="E2044" t="s">
        <v>3512</v>
      </c>
      <c r="F2044" t="s">
        <v>12</v>
      </c>
      <c r="G2044">
        <v>23000000</v>
      </c>
      <c r="H2044">
        <v>2000</v>
      </c>
      <c r="I2044">
        <v>5.6</v>
      </c>
    </row>
    <row r="2045" spans="1:9" x14ac:dyDescent="0.25">
      <c r="A2045" t="s">
        <v>524</v>
      </c>
      <c r="B2045">
        <v>93</v>
      </c>
      <c r="C2045">
        <v>18934858</v>
      </c>
      <c r="D2045" t="s">
        <v>20</v>
      </c>
      <c r="E2045" t="s">
        <v>3513</v>
      </c>
      <c r="F2045" t="s">
        <v>12</v>
      </c>
      <c r="G2045">
        <v>23000000</v>
      </c>
      <c r="H2045">
        <v>2011</v>
      </c>
      <c r="I2045">
        <v>5.8</v>
      </c>
    </row>
    <row r="2046" spans="1:9" x14ac:dyDescent="0.25">
      <c r="A2046" t="s">
        <v>3514</v>
      </c>
      <c r="B2046">
        <v>92</v>
      </c>
      <c r="C2046">
        <v>20763013</v>
      </c>
      <c r="D2046" t="s">
        <v>2944</v>
      </c>
      <c r="E2046" t="s">
        <v>3515</v>
      </c>
      <c r="F2046" t="s">
        <v>12</v>
      </c>
      <c r="G2046">
        <v>23000000</v>
      </c>
      <c r="H2046">
        <v>1987</v>
      </c>
      <c r="I2046">
        <v>2.8</v>
      </c>
    </row>
    <row r="2047" spans="1:9" x14ac:dyDescent="0.25">
      <c r="A2047" t="s">
        <v>3516</v>
      </c>
      <c r="B2047">
        <v>98</v>
      </c>
      <c r="C2047">
        <v>12782508</v>
      </c>
      <c r="D2047" t="s">
        <v>1184</v>
      </c>
      <c r="E2047" t="s">
        <v>3517</v>
      </c>
      <c r="F2047" t="s">
        <v>12</v>
      </c>
      <c r="G2047">
        <v>23000000</v>
      </c>
      <c r="H2047">
        <v>1996</v>
      </c>
      <c r="I2047">
        <v>6.7</v>
      </c>
    </row>
    <row r="2048" spans="1:9" x14ac:dyDescent="0.25">
      <c r="A2048" t="s">
        <v>3518</v>
      </c>
      <c r="B2048">
        <v>94</v>
      </c>
      <c r="C2048">
        <v>11508423</v>
      </c>
      <c r="D2048" t="s">
        <v>3519</v>
      </c>
      <c r="E2048" t="s">
        <v>3520</v>
      </c>
      <c r="F2048" t="s">
        <v>12</v>
      </c>
      <c r="G2048">
        <v>23000000</v>
      </c>
      <c r="H2048">
        <v>2008</v>
      </c>
      <c r="I2048">
        <v>5.0999999999999996</v>
      </c>
    </row>
    <row r="2049" spans="1:9" x14ac:dyDescent="0.25">
      <c r="A2049" t="s">
        <v>1743</v>
      </c>
      <c r="B2049">
        <v>102</v>
      </c>
      <c r="C2049">
        <v>10660147</v>
      </c>
      <c r="D2049" t="s">
        <v>73</v>
      </c>
      <c r="E2049" t="s">
        <v>3521</v>
      </c>
      <c r="F2049" t="s">
        <v>12</v>
      </c>
      <c r="G2049">
        <v>23000000</v>
      </c>
      <c r="H2049">
        <v>1999</v>
      </c>
      <c r="I2049">
        <v>7.2</v>
      </c>
    </row>
    <row r="2050" spans="1:9" x14ac:dyDescent="0.25">
      <c r="A2050" t="s">
        <v>2050</v>
      </c>
      <c r="B2050">
        <v>98</v>
      </c>
      <c r="C2050">
        <v>7434726</v>
      </c>
      <c r="D2050" t="s">
        <v>3522</v>
      </c>
      <c r="E2050" t="s">
        <v>3523</v>
      </c>
      <c r="F2050" t="s">
        <v>12</v>
      </c>
      <c r="G2050">
        <v>23000000</v>
      </c>
      <c r="H2050">
        <v>1991</v>
      </c>
      <c r="I2050">
        <v>6</v>
      </c>
    </row>
    <row r="2051" spans="1:9" x14ac:dyDescent="0.25">
      <c r="A2051" t="s">
        <v>2919</v>
      </c>
      <c r="B2051">
        <v>121</v>
      </c>
      <c r="C2051">
        <v>6777589</v>
      </c>
      <c r="D2051" t="s">
        <v>747</v>
      </c>
      <c r="E2051" t="s">
        <v>3524</v>
      </c>
      <c r="F2051" t="s">
        <v>12</v>
      </c>
      <c r="H2051">
        <v>2007</v>
      </c>
      <c r="I2051">
        <v>7.2</v>
      </c>
    </row>
    <row r="2052" spans="1:9" x14ac:dyDescent="0.25">
      <c r="A2052" t="s">
        <v>3525</v>
      </c>
      <c r="B2052">
        <v>111</v>
      </c>
      <c r="C2052">
        <v>6109075</v>
      </c>
      <c r="D2052" t="s">
        <v>530</v>
      </c>
      <c r="E2052" t="s">
        <v>3526</v>
      </c>
      <c r="F2052" t="s">
        <v>503</v>
      </c>
      <c r="G2052">
        <v>19430000</v>
      </c>
      <c r="H2052">
        <v>2009</v>
      </c>
      <c r="I2052">
        <v>6.7</v>
      </c>
    </row>
    <row r="2053" spans="1:9" x14ac:dyDescent="0.25">
      <c r="A2053" t="s">
        <v>3527</v>
      </c>
      <c r="B2053">
        <v>90</v>
      </c>
      <c r="D2053" t="s">
        <v>608</v>
      </c>
      <c r="E2053" t="s">
        <v>3528</v>
      </c>
      <c r="F2053" t="s">
        <v>12</v>
      </c>
      <c r="G2053">
        <v>11000000</v>
      </c>
      <c r="H2053">
        <v>2015</v>
      </c>
      <c r="I2053">
        <v>6.3</v>
      </c>
    </row>
    <row r="2054" spans="1:9" x14ac:dyDescent="0.25">
      <c r="A2054" t="s">
        <v>1952</v>
      </c>
      <c r="B2054">
        <v>100</v>
      </c>
      <c r="C2054">
        <v>2708188</v>
      </c>
      <c r="D2054" t="s">
        <v>486</v>
      </c>
      <c r="E2054" t="s">
        <v>3529</v>
      </c>
      <c r="F2054" t="s">
        <v>12</v>
      </c>
      <c r="G2054">
        <v>23000000</v>
      </c>
      <c r="H2054">
        <v>2009</v>
      </c>
      <c r="I2054">
        <v>6.2</v>
      </c>
    </row>
    <row r="2055" spans="1:9" x14ac:dyDescent="0.25">
      <c r="B2055">
        <v>50</v>
      </c>
      <c r="D2055" t="s">
        <v>149</v>
      </c>
      <c r="E2055" t="s">
        <v>3530</v>
      </c>
      <c r="F2055" t="s">
        <v>12</v>
      </c>
      <c r="I2055">
        <v>6.8</v>
      </c>
    </row>
    <row r="2056" spans="1:9" x14ac:dyDescent="0.25">
      <c r="A2056" t="s">
        <v>3531</v>
      </c>
      <c r="B2056">
        <v>141</v>
      </c>
      <c r="C2056">
        <v>16123851</v>
      </c>
      <c r="D2056" t="s">
        <v>1184</v>
      </c>
      <c r="E2056" t="s">
        <v>3532</v>
      </c>
      <c r="F2056" t="s">
        <v>12</v>
      </c>
      <c r="G2056">
        <v>23000000</v>
      </c>
      <c r="H2056">
        <v>2004</v>
      </c>
      <c r="I2056">
        <v>6.2</v>
      </c>
    </row>
    <row r="2057" spans="1:9" x14ac:dyDescent="0.25">
      <c r="A2057" t="s">
        <v>3444</v>
      </c>
      <c r="B2057">
        <v>139</v>
      </c>
      <c r="D2057" t="s">
        <v>3533</v>
      </c>
      <c r="E2057" t="s">
        <v>3534</v>
      </c>
      <c r="F2057" t="s">
        <v>677</v>
      </c>
      <c r="G2057">
        <v>23000000</v>
      </c>
      <c r="H2057">
        <v>2009</v>
      </c>
      <c r="I2057">
        <v>6.9</v>
      </c>
    </row>
    <row r="2058" spans="1:9" x14ac:dyDescent="0.25">
      <c r="A2058" t="s">
        <v>1225</v>
      </c>
      <c r="B2058">
        <v>114</v>
      </c>
      <c r="C2058">
        <v>71975611</v>
      </c>
      <c r="D2058" t="s">
        <v>2542</v>
      </c>
      <c r="E2058" t="s">
        <v>3535</v>
      </c>
      <c r="F2058" t="s">
        <v>12</v>
      </c>
      <c r="G2058">
        <v>25000000</v>
      </c>
      <c r="H2058">
        <v>2007</v>
      </c>
      <c r="I2058">
        <v>6.8</v>
      </c>
    </row>
    <row r="2059" spans="1:9" x14ac:dyDescent="0.25">
      <c r="A2059" t="s">
        <v>3536</v>
      </c>
      <c r="B2059">
        <v>96</v>
      </c>
      <c r="C2059">
        <v>38119483</v>
      </c>
      <c r="D2059" t="s">
        <v>649</v>
      </c>
      <c r="E2059" t="s">
        <v>3537</v>
      </c>
      <c r="F2059" t="s">
        <v>12</v>
      </c>
      <c r="G2059">
        <v>22700000</v>
      </c>
      <c r="H2059">
        <v>1987</v>
      </c>
      <c r="I2059">
        <v>7.1</v>
      </c>
    </row>
    <row r="2060" spans="1:9" x14ac:dyDescent="0.25">
      <c r="A2060" t="s">
        <v>3538</v>
      </c>
      <c r="B2060">
        <v>111</v>
      </c>
      <c r="C2060">
        <v>4190530</v>
      </c>
      <c r="D2060" t="s">
        <v>1179</v>
      </c>
      <c r="E2060" t="s">
        <v>3539</v>
      </c>
      <c r="F2060" t="s">
        <v>12</v>
      </c>
      <c r="G2060">
        <v>22500000</v>
      </c>
      <c r="H2060">
        <v>2014</v>
      </c>
      <c r="I2060">
        <v>7.1</v>
      </c>
    </row>
    <row r="2061" spans="1:9" x14ac:dyDescent="0.25">
      <c r="A2061" t="s">
        <v>1084</v>
      </c>
      <c r="B2061">
        <v>127</v>
      </c>
      <c r="C2061">
        <v>217631306</v>
      </c>
      <c r="D2061" t="s">
        <v>3540</v>
      </c>
      <c r="E2061" t="s">
        <v>3541</v>
      </c>
      <c r="F2061" t="s">
        <v>12</v>
      </c>
      <c r="G2061">
        <v>22000000</v>
      </c>
      <c r="H2061">
        <v>1990</v>
      </c>
      <c r="I2061">
        <v>7</v>
      </c>
    </row>
    <row r="2062" spans="1:9" x14ac:dyDescent="0.25">
      <c r="A2062" t="s">
        <v>1215</v>
      </c>
      <c r="B2062">
        <v>107</v>
      </c>
      <c r="C2062">
        <v>176483808</v>
      </c>
      <c r="D2062" t="s">
        <v>580</v>
      </c>
      <c r="E2062" t="s">
        <v>3542</v>
      </c>
      <c r="F2062" t="s">
        <v>12</v>
      </c>
      <c r="G2062">
        <v>23000000</v>
      </c>
      <c r="H2062">
        <v>1998</v>
      </c>
      <c r="I2062">
        <v>7.1</v>
      </c>
    </row>
    <row r="2063" spans="1:9" x14ac:dyDescent="0.25">
      <c r="A2063" t="s">
        <v>1453</v>
      </c>
      <c r="B2063">
        <v>97</v>
      </c>
      <c r="C2063">
        <v>144833357</v>
      </c>
      <c r="D2063" t="s">
        <v>1657</v>
      </c>
      <c r="E2063" t="s">
        <v>3543</v>
      </c>
      <c r="F2063" t="s">
        <v>12</v>
      </c>
      <c r="G2063">
        <v>22000000</v>
      </c>
      <c r="H2063">
        <v>1994</v>
      </c>
      <c r="I2063">
        <v>6.4</v>
      </c>
    </row>
    <row r="2064" spans="1:9" x14ac:dyDescent="0.25">
      <c r="A2064" t="s">
        <v>716</v>
      </c>
      <c r="B2064">
        <v>127</v>
      </c>
      <c r="C2064">
        <v>75597042</v>
      </c>
      <c r="D2064" t="s">
        <v>2729</v>
      </c>
      <c r="E2064" t="s">
        <v>3544</v>
      </c>
      <c r="F2064" t="s">
        <v>12</v>
      </c>
      <c r="G2064">
        <v>20000000</v>
      </c>
      <c r="H2064">
        <v>2002</v>
      </c>
      <c r="I2064">
        <v>7</v>
      </c>
    </row>
    <row r="2065" spans="1:9" x14ac:dyDescent="0.25">
      <c r="A2065" t="s">
        <v>1775</v>
      </c>
      <c r="B2065">
        <v>110</v>
      </c>
      <c r="C2065">
        <v>90636983</v>
      </c>
      <c r="D2065" t="s">
        <v>2709</v>
      </c>
      <c r="E2065" t="s">
        <v>3545</v>
      </c>
      <c r="F2065" t="s">
        <v>12</v>
      </c>
      <c r="G2065">
        <v>22000000</v>
      </c>
      <c r="H2065">
        <v>2007</v>
      </c>
      <c r="I2065">
        <v>6.2</v>
      </c>
    </row>
    <row r="2066" spans="1:9" x14ac:dyDescent="0.25">
      <c r="A2066" t="s">
        <v>1285</v>
      </c>
      <c r="B2066">
        <v>135</v>
      </c>
      <c r="C2066">
        <v>70960517</v>
      </c>
      <c r="D2066" t="s">
        <v>73</v>
      </c>
      <c r="E2066" t="s">
        <v>3546</v>
      </c>
      <c r="F2066" t="s">
        <v>12</v>
      </c>
      <c r="G2066">
        <v>35000000</v>
      </c>
      <c r="H2066">
        <v>1995</v>
      </c>
      <c r="I2066">
        <v>7.5</v>
      </c>
    </row>
    <row r="2067" spans="1:9" x14ac:dyDescent="0.25">
      <c r="A2067" t="s">
        <v>2549</v>
      </c>
      <c r="B2067">
        <v>84</v>
      </c>
      <c r="C2067">
        <v>55762229</v>
      </c>
      <c r="D2067" t="s">
        <v>1893</v>
      </c>
      <c r="E2067" t="s">
        <v>3547</v>
      </c>
      <c r="F2067" t="s">
        <v>12</v>
      </c>
      <c r="G2067">
        <v>22000000</v>
      </c>
      <c r="H2067">
        <v>2001</v>
      </c>
      <c r="I2067">
        <v>4.8</v>
      </c>
    </row>
    <row r="2068" spans="1:9" x14ac:dyDescent="0.25">
      <c r="A2068" t="s">
        <v>3028</v>
      </c>
      <c r="B2068">
        <v>240</v>
      </c>
      <c r="D2068" t="s">
        <v>2054</v>
      </c>
      <c r="E2068" t="s">
        <v>3548</v>
      </c>
      <c r="F2068" t="s">
        <v>12</v>
      </c>
      <c r="G2068">
        <v>22000000</v>
      </c>
      <c r="H2068">
        <v>1982</v>
      </c>
      <c r="I2068">
        <v>8.1</v>
      </c>
    </row>
    <row r="2069" spans="1:9" x14ac:dyDescent="0.25">
      <c r="A2069" t="s">
        <v>2615</v>
      </c>
      <c r="B2069">
        <v>122</v>
      </c>
      <c r="C2069">
        <v>54235441</v>
      </c>
      <c r="D2069" t="s">
        <v>877</v>
      </c>
      <c r="E2069" t="s">
        <v>3549</v>
      </c>
      <c r="F2069" t="s">
        <v>12</v>
      </c>
      <c r="G2069">
        <v>22000000</v>
      </c>
      <c r="H2069">
        <v>2014</v>
      </c>
      <c r="I2069">
        <v>7.3</v>
      </c>
    </row>
    <row r="2070" spans="1:9" x14ac:dyDescent="0.25">
      <c r="A2070" t="s">
        <v>2302</v>
      </c>
      <c r="B2070">
        <v>114</v>
      </c>
      <c r="C2070">
        <v>50728000</v>
      </c>
      <c r="D2070" t="s">
        <v>380</v>
      </c>
      <c r="E2070" t="s">
        <v>3550</v>
      </c>
      <c r="F2070" t="s">
        <v>12</v>
      </c>
      <c r="G2070">
        <v>22000000</v>
      </c>
      <c r="H2070">
        <v>1995</v>
      </c>
      <c r="I2070">
        <v>5.8</v>
      </c>
    </row>
    <row r="2071" spans="1:9" x14ac:dyDescent="0.25">
      <c r="A2071" t="s">
        <v>3551</v>
      </c>
      <c r="B2071">
        <v>132</v>
      </c>
      <c r="C2071">
        <v>40270895</v>
      </c>
      <c r="D2071" t="s">
        <v>1184</v>
      </c>
      <c r="E2071" t="s">
        <v>3552</v>
      </c>
      <c r="F2071" t="s">
        <v>12</v>
      </c>
      <c r="G2071">
        <v>22000000</v>
      </c>
      <c r="H2071">
        <v>2001</v>
      </c>
      <c r="I2071">
        <v>7.6</v>
      </c>
    </row>
    <row r="2072" spans="1:9" x14ac:dyDescent="0.25">
      <c r="A2072" t="s">
        <v>3553</v>
      </c>
      <c r="B2072">
        <v>170</v>
      </c>
      <c r="C2072">
        <v>59696176</v>
      </c>
      <c r="D2072" t="s">
        <v>2054</v>
      </c>
      <c r="E2072" t="s">
        <v>3554</v>
      </c>
      <c r="F2072" t="s">
        <v>12</v>
      </c>
      <c r="G2072">
        <v>22000000</v>
      </c>
      <c r="H2072">
        <v>2014</v>
      </c>
      <c r="I2072">
        <v>5.6</v>
      </c>
    </row>
    <row r="2073" spans="1:9" x14ac:dyDescent="0.25">
      <c r="A2073" t="s">
        <v>555</v>
      </c>
      <c r="B2073">
        <v>133</v>
      </c>
      <c r="C2073">
        <v>51483949</v>
      </c>
      <c r="D2073" t="s">
        <v>467</v>
      </c>
      <c r="E2073" t="s">
        <v>3555</v>
      </c>
      <c r="F2073" t="s">
        <v>12</v>
      </c>
      <c r="G2073">
        <v>22000000</v>
      </c>
      <c r="H2073">
        <v>2003</v>
      </c>
      <c r="I2073">
        <v>7</v>
      </c>
    </row>
    <row r="2074" spans="1:9" x14ac:dyDescent="0.25">
      <c r="A2074" t="s">
        <v>1225</v>
      </c>
      <c r="B2074">
        <v>112</v>
      </c>
      <c r="C2074">
        <v>36020063</v>
      </c>
      <c r="D2074" t="s">
        <v>1408</v>
      </c>
      <c r="E2074" t="s">
        <v>3556</v>
      </c>
      <c r="F2074" t="s">
        <v>12</v>
      </c>
      <c r="G2074">
        <v>22000000</v>
      </c>
      <c r="H2074">
        <v>2005</v>
      </c>
      <c r="I2074">
        <v>6.6</v>
      </c>
    </row>
    <row r="2075" spans="1:9" x14ac:dyDescent="0.25">
      <c r="A2075" t="s">
        <v>524</v>
      </c>
      <c r="B2075">
        <v>108</v>
      </c>
      <c r="C2075">
        <v>33313582</v>
      </c>
      <c r="D2075" t="s">
        <v>1836</v>
      </c>
      <c r="E2075" t="s">
        <v>3557</v>
      </c>
      <c r="F2075" t="s">
        <v>12</v>
      </c>
      <c r="G2075">
        <v>21000000</v>
      </c>
      <c r="H2075">
        <v>2009</v>
      </c>
      <c r="I2075">
        <v>6.5</v>
      </c>
    </row>
    <row r="2076" spans="1:9" x14ac:dyDescent="0.25">
      <c r="A2076" t="s">
        <v>3028</v>
      </c>
      <c r="B2076">
        <v>115</v>
      </c>
      <c r="C2076">
        <v>25842000</v>
      </c>
      <c r="D2076" t="s">
        <v>2186</v>
      </c>
      <c r="E2076" t="s">
        <v>3558</v>
      </c>
      <c r="F2076" t="s">
        <v>12</v>
      </c>
      <c r="G2076">
        <v>22000000</v>
      </c>
      <c r="H2076">
        <v>1993</v>
      </c>
      <c r="I2076">
        <v>7.4</v>
      </c>
    </row>
    <row r="2077" spans="1:9" x14ac:dyDescent="0.25">
      <c r="A2077" t="s">
        <v>3559</v>
      </c>
      <c r="B2077">
        <v>83</v>
      </c>
      <c r="C2077">
        <v>22264487</v>
      </c>
      <c r="D2077" t="s">
        <v>575</v>
      </c>
      <c r="E2077" t="s">
        <v>3560</v>
      </c>
      <c r="F2077" t="s">
        <v>12</v>
      </c>
      <c r="G2077">
        <v>22000000</v>
      </c>
      <c r="H2077">
        <v>2005</v>
      </c>
      <c r="I2077">
        <v>4.5999999999999996</v>
      </c>
    </row>
    <row r="2078" spans="1:9" x14ac:dyDescent="0.25">
      <c r="A2078" t="s">
        <v>2655</v>
      </c>
      <c r="B2078">
        <v>105</v>
      </c>
      <c r="C2078">
        <v>30659817</v>
      </c>
      <c r="D2078" t="s">
        <v>877</v>
      </c>
      <c r="E2078" t="s">
        <v>3561</v>
      </c>
      <c r="F2078" t="s">
        <v>12</v>
      </c>
      <c r="G2078">
        <v>26000000</v>
      </c>
      <c r="H2078">
        <v>2013</v>
      </c>
      <c r="I2078">
        <v>6.4</v>
      </c>
    </row>
    <row r="2079" spans="1:9" x14ac:dyDescent="0.25">
      <c r="A2079" t="s">
        <v>2580</v>
      </c>
      <c r="B2079">
        <v>108</v>
      </c>
      <c r="C2079">
        <v>3108216</v>
      </c>
      <c r="D2079" t="s">
        <v>3562</v>
      </c>
      <c r="E2079" t="s">
        <v>3563</v>
      </c>
      <c r="F2079" t="s">
        <v>12</v>
      </c>
      <c r="H2079">
        <v>2016</v>
      </c>
      <c r="I2079">
        <v>6.4</v>
      </c>
    </row>
    <row r="2080" spans="1:9" x14ac:dyDescent="0.25">
      <c r="A2080" t="s">
        <v>761</v>
      </c>
      <c r="B2080">
        <v>96</v>
      </c>
      <c r="C2080">
        <v>19351569</v>
      </c>
      <c r="D2080" t="s">
        <v>1475</v>
      </c>
      <c r="E2080" t="s">
        <v>3564</v>
      </c>
      <c r="F2080" t="s">
        <v>12</v>
      </c>
      <c r="G2080">
        <v>22000000</v>
      </c>
      <c r="H2080">
        <v>2001</v>
      </c>
      <c r="I2080">
        <v>5.9</v>
      </c>
    </row>
    <row r="2081" spans="1:9" x14ac:dyDescent="0.25">
      <c r="A2081" t="s">
        <v>315</v>
      </c>
      <c r="B2081">
        <v>94</v>
      </c>
      <c r="C2081">
        <v>49002815</v>
      </c>
      <c r="D2081" t="s">
        <v>1056</v>
      </c>
      <c r="E2081" t="s">
        <v>3565</v>
      </c>
      <c r="F2081" t="s">
        <v>12</v>
      </c>
      <c r="G2081">
        <v>22000000</v>
      </c>
      <c r="H2081">
        <v>2012</v>
      </c>
      <c r="I2081">
        <v>6.4</v>
      </c>
    </row>
    <row r="2082" spans="1:9" x14ac:dyDescent="0.25">
      <c r="A2082" t="s">
        <v>1753</v>
      </c>
      <c r="B2082">
        <v>142</v>
      </c>
      <c r="C2082">
        <v>19283782</v>
      </c>
      <c r="D2082" t="s">
        <v>1824</v>
      </c>
      <c r="E2082" t="s">
        <v>3566</v>
      </c>
      <c r="F2082" t="s">
        <v>12</v>
      </c>
      <c r="G2082">
        <v>22000000</v>
      </c>
      <c r="H2082">
        <v>1999</v>
      </c>
      <c r="I2082">
        <v>6.6</v>
      </c>
    </row>
    <row r="2083" spans="1:9" x14ac:dyDescent="0.25">
      <c r="A2083" t="s">
        <v>2454</v>
      </c>
      <c r="B2083">
        <v>104</v>
      </c>
      <c r="C2083">
        <v>30059386</v>
      </c>
      <c r="D2083" t="s">
        <v>575</v>
      </c>
      <c r="E2083" t="s">
        <v>3567</v>
      </c>
      <c r="F2083" t="s">
        <v>12</v>
      </c>
      <c r="G2083">
        <v>22000000</v>
      </c>
      <c r="H2083">
        <v>2001</v>
      </c>
      <c r="I2083">
        <v>6.9</v>
      </c>
    </row>
    <row r="2084" spans="1:9" x14ac:dyDescent="0.25">
      <c r="A2084" t="s">
        <v>3568</v>
      </c>
      <c r="B2084">
        <v>106</v>
      </c>
      <c r="C2084">
        <v>17951431</v>
      </c>
      <c r="D2084" t="s">
        <v>747</v>
      </c>
      <c r="E2084" t="s">
        <v>3569</v>
      </c>
      <c r="F2084" t="s">
        <v>12</v>
      </c>
      <c r="G2084">
        <v>30000000</v>
      </c>
      <c r="H2084">
        <v>2001</v>
      </c>
      <c r="I2084">
        <v>5.8</v>
      </c>
    </row>
    <row r="2085" spans="1:9" x14ac:dyDescent="0.25">
      <c r="A2085" t="s">
        <v>2447</v>
      </c>
      <c r="B2085">
        <v>106</v>
      </c>
      <c r="C2085">
        <v>29997095</v>
      </c>
      <c r="D2085" t="s">
        <v>3570</v>
      </c>
      <c r="E2085" t="s">
        <v>3571</v>
      </c>
      <c r="F2085" t="s">
        <v>12</v>
      </c>
      <c r="G2085">
        <v>22000000</v>
      </c>
      <c r="H2085">
        <v>2016</v>
      </c>
      <c r="I2085">
        <v>6.4</v>
      </c>
    </row>
    <row r="2086" spans="1:9" x14ac:dyDescent="0.25">
      <c r="A2086" t="s">
        <v>3572</v>
      </c>
      <c r="B2086">
        <v>98</v>
      </c>
      <c r="C2086">
        <v>14252830</v>
      </c>
      <c r="D2086" t="s">
        <v>2214</v>
      </c>
      <c r="E2086" t="s">
        <v>3573</v>
      </c>
      <c r="F2086" t="s">
        <v>12</v>
      </c>
      <c r="G2086">
        <v>22000000</v>
      </c>
      <c r="H2086">
        <v>2001</v>
      </c>
      <c r="I2086">
        <v>5.3</v>
      </c>
    </row>
    <row r="2087" spans="1:9" x14ac:dyDescent="0.25">
      <c r="A2087" t="s">
        <v>1787</v>
      </c>
      <c r="B2087">
        <v>100</v>
      </c>
      <c r="C2087">
        <v>19783777</v>
      </c>
      <c r="D2087" t="s">
        <v>149</v>
      </c>
      <c r="E2087" t="s">
        <v>3574</v>
      </c>
      <c r="F2087" t="s">
        <v>12</v>
      </c>
      <c r="G2087">
        <v>22000000</v>
      </c>
      <c r="H2087">
        <v>2013</v>
      </c>
      <c r="I2087">
        <v>6.5</v>
      </c>
    </row>
    <row r="2088" spans="1:9" x14ac:dyDescent="0.25">
      <c r="A2088" t="s">
        <v>3575</v>
      </c>
      <c r="B2088">
        <v>95</v>
      </c>
      <c r="C2088">
        <v>13555988</v>
      </c>
      <c r="D2088" t="s">
        <v>264</v>
      </c>
      <c r="E2088" t="s">
        <v>3576</v>
      </c>
      <c r="F2088" t="s">
        <v>12</v>
      </c>
      <c r="G2088">
        <v>22000000</v>
      </c>
      <c r="H2088">
        <v>2000</v>
      </c>
      <c r="I2088">
        <v>5.7</v>
      </c>
    </row>
    <row r="2089" spans="1:9" x14ac:dyDescent="0.25">
      <c r="A2089" t="s">
        <v>1439</v>
      </c>
      <c r="B2089">
        <v>107</v>
      </c>
      <c r="C2089">
        <v>12784713</v>
      </c>
      <c r="D2089" t="s">
        <v>575</v>
      </c>
      <c r="E2089" t="s">
        <v>3577</v>
      </c>
      <c r="F2089" t="s">
        <v>12</v>
      </c>
      <c r="G2089">
        <v>22000000</v>
      </c>
      <c r="H2089">
        <v>2004</v>
      </c>
      <c r="I2089">
        <v>6.7</v>
      </c>
    </row>
    <row r="2090" spans="1:9" x14ac:dyDescent="0.25">
      <c r="A2090" t="s">
        <v>3578</v>
      </c>
      <c r="B2090">
        <v>104</v>
      </c>
      <c r="C2090">
        <v>10696210</v>
      </c>
      <c r="D2090" t="s">
        <v>481</v>
      </c>
      <c r="E2090" t="s">
        <v>3579</v>
      </c>
      <c r="F2090" t="s">
        <v>12</v>
      </c>
      <c r="G2090">
        <v>23500000</v>
      </c>
      <c r="H2090">
        <v>1993</v>
      </c>
      <c r="I2090">
        <v>3.9</v>
      </c>
    </row>
    <row r="2091" spans="1:9" x14ac:dyDescent="0.25">
      <c r="A2091" t="s">
        <v>3580</v>
      </c>
      <c r="B2091">
        <v>104</v>
      </c>
      <c r="C2091">
        <v>5974653</v>
      </c>
      <c r="D2091" t="s">
        <v>90</v>
      </c>
      <c r="E2091" t="s">
        <v>3581</v>
      </c>
      <c r="F2091" t="s">
        <v>12</v>
      </c>
      <c r="G2091">
        <v>22000000</v>
      </c>
      <c r="H2091">
        <v>2001</v>
      </c>
      <c r="I2091">
        <v>4.0999999999999996</v>
      </c>
    </row>
    <row r="2092" spans="1:9" x14ac:dyDescent="0.25">
      <c r="A2092" t="s">
        <v>3582</v>
      </c>
      <c r="B2092">
        <v>143</v>
      </c>
      <c r="C2092">
        <v>5000000</v>
      </c>
      <c r="D2092" t="s">
        <v>3583</v>
      </c>
      <c r="E2092" t="s">
        <v>3584</v>
      </c>
      <c r="F2092" t="s">
        <v>12</v>
      </c>
      <c r="G2092">
        <v>25000000</v>
      </c>
      <c r="H2092">
        <v>1970</v>
      </c>
      <c r="I2092">
        <v>6.2</v>
      </c>
    </row>
    <row r="2093" spans="1:9" x14ac:dyDescent="0.25">
      <c r="A2093" t="s">
        <v>2570</v>
      </c>
      <c r="B2093">
        <v>77</v>
      </c>
      <c r="C2093">
        <v>9694105</v>
      </c>
      <c r="D2093" t="s">
        <v>945</v>
      </c>
      <c r="E2093" t="s">
        <v>3585</v>
      </c>
      <c r="F2093" t="s">
        <v>12</v>
      </c>
      <c r="G2093">
        <v>22000000</v>
      </c>
      <c r="H2093">
        <v>1999</v>
      </c>
      <c r="I2093">
        <v>3.8</v>
      </c>
    </row>
    <row r="2094" spans="1:9" x14ac:dyDescent="0.25">
      <c r="A2094" t="s">
        <v>3100</v>
      </c>
      <c r="B2094">
        <v>96</v>
      </c>
      <c r="C2094">
        <v>16027866</v>
      </c>
      <c r="D2094" t="s">
        <v>112</v>
      </c>
      <c r="E2094" t="s">
        <v>3586</v>
      </c>
      <c r="F2094" t="s">
        <v>12</v>
      </c>
      <c r="G2094">
        <v>25000000</v>
      </c>
      <c r="H2094">
        <v>2015</v>
      </c>
      <c r="I2094">
        <v>5.0999999999999996</v>
      </c>
    </row>
    <row r="2095" spans="1:9" x14ac:dyDescent="0.25">
      <c r="A2095" t="s">
        <v>3587</v>
      </c>
      <c r="B2095">
        <v>114</v>
      </c>
      <c r="C2095">
        <v>4829497</v>
      </c>
      <c r="D2095" t="s">
        <v>73</v>
      </c>
      <c r="E2095" t="s">
        <v>3588</v>
      </c>
      <c r="F2095" t="s">
        <v>12</v>
      </c>
      <c r="H2095">
        <v>2004</v>
      </c>
      <c r="I2095">
        <v>6.4</v>
      </c>
    </row>
    <row r="2096" spans="1:9" x14ac:dyDescent="0.25">
      <c r="A2096" t="s">
        <v>447</v>
      </c>
      <c r="B2096">
        <v>145</v>
      </c>
      <c r="C2096">
        <v>4398392</v>
      </c>
      <c r="D2096" t="s">
        <v>2611</v>
      </c>
      <c r="E2096" t="s">
        <v>3589</v>
      </c>
      <c r="F2096" t="s">
        <v>3590</v>
      </c>
      <c r="G2096">
        <v>21000000</v>
      </c>
      <c r="H2096">
        <v>2006</v>
      </c>
      <c r="I2096">
        <v>7.8</v>
      </c>
    </row>
    <row r="2097" spans="1:9" x14ac:dyDescent="0.25">
      <c r="A2097" t="s">
        <v>3591</v>
      </c>
      <c r="B2097">
        <v>116</v>
      </c>
      <c r="C2097">
        <v>1050445</v>
      </c>
      <c r="D2097" t="s">
        <v>3592</v>
      </c>
      <c r="E2097" t="s">
        <v>3593</v>
      </c>
      <c r="F2097" t="s">
        <v>503</v>
      </c>
      <c r="G2097">
        <v>22000000</v>
      </c>
      <c r="H2097">
        <v>2005</v>
      </c>
      <c r="I2097">
        <v>7.8</v>
      </c>
    </row>
    <row r="2098" spans="1:9" x14ac:dyDescent="0.25">
      <c r="A2098" t="s">
        <v>3594</v>
      </c>
      <c r="B2098">
        <v>100</v>
      </c>
      <c r="C2098">
        <v>13746550</v>
      </c>
      <c r="D2098" t="s">
        <v>489</v>
      </c>
      <c r="E2098" t="s">
        <v>3595</v>
      </c>
      <c r="F2098" t="s">
        <v>12</v>
      </c>
      <c r="G2098">
        <v>2000000</v>
      </c>
      <c r="H2098">
        <v>2012</v>
      </c>
      <c r="I2098">
        <v>6.1</v>
      </c>
    </row>
    <row r="2099" spans="1:9" x14ac:dyDescent="0.25">
      <c r="A2099" t="s">
        <v>3115</v>
      </c>
      <c r="B2099">
        <v>104</v>
      </c>
      <c r="C2099">
        <v>20668843</v>
      </c>
      <c r="D2099" t="s">
        <v>2063</v>
      </c>
      <c r="E2099" t="s">
        <v>3596</v>
      </c>
      <c r="F2099" t="s">
        <v>12</v>
      </c>
      <c r="G2099">
        <v>22000000</v>
      </c>
      <c r="H2099">
        <v>2008</v>
      </c>
      <c r="I2099">
        <v>5.8</v>
      </c>
    </row>
    <row r="2100" spans="1:9" x14ac:dyDescent="0.25">
      <c r="A2100" t="s">
        <v>3597</v>
      </c>
      <c r="B2100">
        <v>92</v>
      </c>
      <c r="C2100">
        <v>2963012</v>
      </c>
      <c r="D2100" t="s">
        <v>668</v>
      </c>
      <c r="E2100" t="s">
        <v>3598</v>
      </c>
      <c r="F2100" t="s">
        <v>12</v>
      </c>
      <c r="G2100">
        <v>22000000</v>
      </c>
      <c r="H2100">
        <v>2014</v>
      </c>
      <c r="I2100">
        <v>6.3</v>
      </c>
    </row>
    <row r="2101" spans="1:9" x14ac:dyDescent="0.25">
      <c r="A2101" t="s">
        <v>1634</v>
      </c>
      <c r="B2101">
        <v>92</v>
      </c>
      <c r="D2101" t="s">
        <v>631</v>
      </c>
      <c r="E2101" t="s">
        <v>3599</v>
      </c>
      <c r="F2101" t="s">
        <v>12</v>
      </c>
      <c r="G2101">
        <v>12000000</v>
      </c>
      <c r="H2101">
        <v>1977</v>
      </c>
      <c r="I2101">
        <v>7.7</v>
      </c>
    </row>
    <row r="2102" spans="1:9" x14ac:dyDescent="0.25">
      <c r="A2102" t="s">
        <v>3600</v>
      </c>
      <c r="B2102">
        <v>105</v>
      </c>
      <c r="C2102">
        <v>1796024</v>
      </c>
      <c r="D2102" t="s">
        <v>1408</v>
      </c>
      <c r="E2102" t="s">
        <v>3601</v>
      </c>
      <c r="F2102" t="s">
        <v>12</v>
      </c>
      <c r="G2102">
        <v>22000000</v>
      </c>
      <c r="H2102">
        <v>2010</v>
      </c>
      <c r="I2102">
        <v>5.4</v>
      </c>
    </row>
    <row r="2103" spans="1:9" x14ac:dyDescent="0.25">
      <c r="A2103" t="s">
        <v>2992</v>
      </c>
      <c r="B2103">
        <v>120</v>
      </c>
      <c r="C2103">
        <v>634277</v>
      </c>
      <c r="D2103" t="s">
        <v>3602</v>
      </c>
      <c r="E2103" t="s">
        <v>3603</v>
      </c>
      <c r="F2103" t="s">
        <v>503</v>
      </c>
      <c r="G2103">
        <v>16000000</v>
      </c>
      <c r="H2103">
        <v>2007</v>
      </c>
      <c r="I2103">
        <v>7.3</v>
      </c>
    </row>
    <row r="2104" spans="1:9" x14ac:dyDescent="0.25">
      <c r="A2104" t="s">
        <v>1688</v>
      </c>
      <c r="B2104">
        <v>116</v>
      </c>
      <c r="C2104">
        <v>11326836</v>
      </c>
      <c r="D2104" t="s">
        <v>740</v>
      </c>
      <c r="E2104" t="s">
        <v>3604</v>
      </c>
      <c r="F2104" t="s">
        <v>12</v>
      </c>
      <c r="G2104">
        <v>22000000</v>
      </c>
      <c r="H2104">
        <v>2013</v>
      </c>
      <c r="I2104">
        <v>6.8</v>
      </c>
    </row>
    <row r="2105" spans="1:9" x14ac:dyDescent="0.25">
      <c r="A2105" t="s">
        <v>452</v>
      </c>
      <c r="B2105">
        <v>119</v>
      </c>
      <c r="C2105">
        <v>49024969</v>
      </c>
      <c r="D2105" t="s">
        <v>747</v>
      </c>
      <c r="E2105" t="s">
        <v>3605</v>
      </c>
      <c r="F2105" t="s">
        <v>12</v>
      </c>
      <c r="G2105">
        <v>25000000</v>
      </c>
      <c r="H2105">
        <v>2007</v>
      </c>
      <c r="I2105">
        <v>7.3</v>
      </c>
    </row>
    <row r="2106" spans="1:9" x14ac:dyDescent="0.25">
      <c r="A2106" t="s">
        <v>858</v>
      </c>
      <c r="B2106">
        <v>101</v>
      </c>
      <c r="C2106">
        <v>22294341</v>
      </c>
      <c r="D2106" t="s">
        <v>1459</v>
      </c>
      <c r="E2106" t="s">
        <v>3606</v>
      </c>
      <c r="F2106" t="s">
        <v>12</v>
      </c>
      <c r="G2106">
        <v>21500000</v>
      </c>
      <c r="H2106">
        <v>1996</v>
      </c>
      <c r="I2106">
        <v>6.5</v>
      </c>
    </row>
    <row r="2107" spans="1:9" x14ac:dyDescent="0.25">
      <c r="A2107" t="s">
        <v>2119</v>
      </c>
      <c r="B2107">
        <v>117</v>
      </c>
      <c r="C2107">
        <v>24362501</v>
      </c>
      <c r="D2107" t="s">
        <v>740</v>
      </c>
      <c r="E2107" t="s">
        <v>3607</v>
      </c>
      <c r="F2107" t="s">
        <v>12</v>
      </c>
      <c r="G2107">
        <v>21500000</v>
      </c>
      <c r="H2107">
        <v>1999</v>
      </c>
      <c r="I2107">
        <v>7.2</v>
      </c>
    </row>
    <row r="2108" spans="1:9" x14ac:dyDescent="0.25">
      <c r="A2108" t="s">
        <v>3608</v>
      </c>
      <c r="B2108">
        <v>106</v>
      </c>
      <c r="D2108" t="s">
        <v>3609</v>
      </c>
      <c r="E2108" t="s">
        <v>3610</v>
      </c>
      <c r="F2108" t="s">
        <v>964</v>
      </c>
      <c r="G2108">
        <v>22000000</v>
      </c>
      <c r="H2108">
        <v>2013</v>
      </c>
      <c r="I2108">
        <v>6.7</v>
      </c>
    </row>
    <row r="2109" spans="1:9" x14ac:dyDescent="0.25">
      <c r="A2109" t="s">
        <v>2832</v>
      </c>
      <c r="B2109">
        <v>112</v>
      </c>
      <c r="C2109">
        <v>16684352</v>
      </c>
      <c r="D2109" t="s">
        <v>580</v>
      </c>
      <c r="E2109" t="s">
        <v>3611</v>
      </c>
      <c r="F2109" t="s">
        <v>12</v>
      </c>
      <c r="G2109">
        <v>17000000</v>
      </c>
      <c r="H2109">
        <v>2012</v>
      </c>
      <c r="I2109">
        <v>6.3</v>
      </c>
    </row>
    <row r="2110" spans="1:9" x14ac:dyDescent="0.25">
      <c r="A2110" t="s">
        <v>1285</v>
      </c>
      <c r="B2110">
        <v>136</v>
      </c>
      <c r="C2110">
        <v>46700000</v>
      </c>
      <c r="D2110" t="s">
        <v>17</v>
      </c>
      <c r="E2110" t="s">
        <v>3612</v>
      </c>
      <c r="F2110" t="s">
        <v>12</v>
      </c>
      <c r="G2110">
        <v>21000000</v>
      </c>
      <c r="H2110">
        <v>1982</v>
      </c>
      <c r="I2110">
        <v>5.9</v>
      </c>
    </row>
    <row r="2111" spans="1:9" x14ac:dyDescent="0.25">
      <c r="A2111" t="s">
        <v>3613</v>
      </c>
      <c r="B2111">
        <v>81</v>
      </c>
      <c r="C2111">
        <v>52008288</v>
      </c>
      <c r="D2111" t="s">
        <v>3614</v>
      </c>
      <c r="E2111" t="s">
        <v>3615</v>
      </c>
      <c r="F2111" t="s">
        <v>12</v>
      </c>
      <c r="G2111">
        <v>21000000</v>
      </c>
      <c r="H2111">
        <v>1999</v>
      </c>
      <c r="I2111">
        <v>7.8</v>
      </c>
    </row>
    <row r="2112" spans="1:9" x14ac:dyDescent="0.25">
      <c r="A2112" t="s">
        <v>681</v>
      </c>
      <c r="B2112">
        <v>87</v>
      </c>
      <c r="C2112">
        <v>8579684</v>
      </c>
      <c r="D2112" t="s">
        <v>575</v>
      </c>
      <c r="E2112" t="s">
        <v>3616</v>
      </c>
      <c r="F2112" t="s">
        <v>12</v>
      </c>
      <c r="G2112">
        <v>9000000</v>
      </c>
      <c r="H2112">
        <v>2007</v>
      </c>
      <c r="I2112">
        <v>7.4</v>
      </c>
    </row>
    <row r="2113" spans="1:9" x14ac:dyDescent="0.25">
      <c r="A2113" t="s">
        <v>3617</v>
      </c>
      <c r="B2113">
        <v>96</v>
      </c>
      <c r="C2113">
        <v>42660000</v>
      </c>
      <c r="D2113" t="s">
        <v>57</v>
      </c>
      <c r="E2113" t="s">
        <v>3618</v>
      </c>
      <c r="F2113" t="s">
        <v>12</v>
      </c>
      <c r="G2113">
        <v>17000000</v>
      </c>
      <c r="H2113">
        <v>1993</v>
      </c>
      <c r="I2113">
        <v>4.8</v>
      </c>
    </row>
    <row r="2114" spans="1:9" x14ac:dyDescent="0.25">
      <c r="A2114" t="s">
        <v>1416</v>
      </c>
      <c r="B2114">
        <v>106</v>
      </c>
      <c r="C2114">
        <v>40219708</v>
      </c>
      <c r="D2114" t="s">
        <v>1314</v>
      </c>
      <c r="E2114" t="s">
        <v>3619</v>
      </c>
      <c r="F2114" t="s">
        <v>12</v>
      </c>
      <c r="G2114">
        <v>21000000</v>
      </c>
      <c r="H2114">
        <v>2001</v>
      </c>
      <c r="I2114">
        <v>6.3</v>
      </c>
    </row>
    <row r="2115" spans="1:9" x14ac:dyDescent="0.25">
      <c r="A2115" t="s">
        <v>1439</v>
      </c>
      <c r="B2115">
        <v>122</v>
      </c>
      <c r="C2115">
        <v>132088910</v>
      </c>
      <c r="D2115" t="s">
        <v>486</v>
      </c>
      <c r="E2115" t="s">
        <v>3620</v>
      </c>
      <c r="F2115" t="s">
        <v>12</v>
      </c>
      <c r="G2115">
        <v>21000000</v>
      </c>
      <c r="H2115">
        <v>2012</v>
      </c>
      <c r="I2115">
        <v>7.8</v>
      </c>
    </row>
    <row r="2116" spans="1:9" x14ac:dyDescent="0.25">
      <c r="A2116" t="s">
        <v>1886</v>
      </c>
      <c r="B2116">
        <v>123</v>
      </c>
      <c r="C2116">
        <v>36581633</v>
      </c>
      <c r="D2116" t="s">
        <v>593</v>
      </c>
      <c r="E2116" t="s">
        <v>3621</v>
      </c>
      <c r="F2116" t="s">
        <v>12</v>
      </c>
      <c r="G2116">
        <v>21000000</v>
      </c>
      <c r="H2116">
        <v>2007</v>
      </c>
      <c r="I2116">
        <v>7.5</v>
      </c>
    </row>
    <row r="2117" spans="1:9" x14ac:dyDescent="0.25">
      <c r="A2117" t="s">
        <v>3255</v>
      </c>
      <c r="B2117">
        <v>133</v>
      </c>
      <c r="C2117">
        <v>37721949</v>
      </c>
      <c r="D2117" t="s">
        <v>1184</v>
      </c>
      <c r="E2117" t="s">
        <v>3622</v>
      </c>
      <c r="F2117" t="s">
        <v>12</v>
      </c>
      <c r="H2117">
        <v>2010</v>
      </c>
      <c r="I2117">
        <v>6</v>
      </c>
    </row>
    <row r="2118" spans="1:9" x14ac:dyDescent="0.25">
      <c r="A2118" t="s">
        <v>378</v>
      </c>
      <c r="B2118">
        <v>92</v>
      </c>
      <c r="C2118">
        <v>25296447</v>
      </c>
      <c r="D2118" t="s">
        <v>112</v>
      </c>
      <c r="E2118" t="s">
        <v>3623</v>
      </c>
      <c r="F2118" t="s">
        <v>12</v>
      </c>
      <c r="G2118">
        <v>21000000</v>
      </c>
      <c r="H2118">
        <v>2002</v>
      </c>
      <c r="I2118">
        <v>6.8</v>
      </c>
    </row>
    <row r="2119" spans="1:9" x14ac:dyDescent="0.25">
      <c r="A2119" t="s">
        <v>3095</v>
      </c>
      <c r="B2119">
        <v>110</v>
      </c>
      <c r="C2119">
        <v>24848292</v>
      </c>
      <c r="D2119" t="s">
        <v>1135</v>
      </c>
      <c r="E2119" t="s">
        <v>3624</v>
      </c>
      <c r="F2119" t="s">
        <v>12</v>
      </c>
      <c r="G2119">
        <v>20000000</v>
      </c>
      <c r="H2119">
        <v>2008</v>
      </c>
      <c r="I2119">
        <v>6.6</v>
      </c>
    </row>
    <row r="2120" spans="1:9" x14ac:dyDescent="0.25">
      <c r="A2120" t="s">
        <v>3625</v>
      </c>
      <c r="B2120">
        <v>104</v>
      </c>
      <c r="C2120">
        <v>17757087</v>
      </c>
      <c r="D2120" t="s">
        <v>1500</v>
      </c>
      <c r="E2120" t="s">
        <v>3626</v>
      </c>
      <c r="F2120" t="s">
        <v>12</v>
      </c>
      <c r="G2120">
        <v>21000000</v>
      </c>
      <c r="H2120">
        <v>1999</v>
      </c>
      <c r="I2120">
        <v>4.5999999999999996</v>
      </c>
    </row>
    <row r="2121" spans="1:9" x14ac:dyDescent="0.25">
      <c r="B2121">
        <v>60</v>
      </c>
      <c r="D2121" t="s">
        <v>3627</v>
      </c>
      <c r="E2121" t="s">
        <v>3628</v>
      </c>
      <c r="F2121" t="s">
        <v>12</v>
      </c>
      <c r="G2121">
        <v>3000000</v>
      </c>
      <c r="I2121">
        <v>2.9</v>
      </c>
    </row>
    <row r="2122" spans="1:9" x14ac:dyDescent="0.25">
      <c r="A2122" t="s">
        <v>16</v>
      </c>
      <c r="B2122">
        <v>98</v>
      </c>
      <c r="C2122">
        <v>9430988</v>
      </c>
      <c r="D2122" t="s">
        <v>486</v>
      </c>
      <c r="E2122" t="s">
        <v>3629</v>
      </c>
      <c r="F2122" t="s">
        <v>12</v>
      </c>
      <c r="G2122">
        <v>17000000</v>
      </c>
      <c r="H2122">
        <v>2009</v>
      </c>
      <c r="I2122">
        <v>7.1</v>
      </c>
    </row>
    <row r="2123" spans="1:9" x14ac:dyDescent="0.25">
      <c r="A2123" t="s">
        <v>3630</v>
      </c>
      <c r="B2123">
        <v>120</v>
      </c>
      <c r="C2123">
        <v>16284360</v>
      </c>
      <c r="D2123" t="s">
        <v>877</v>
      </c>
      <c r="E2123" t="s">
        <v>3631</v>
      </c>
      <c r="F2123" t="s">
        <v>12</v>
      </c>
      <c r="G2123">
        <v>21000000</v>
      </c>
      <c r="H2123">
        <v>2008</v>
      </c>
      <c r="I2123">
        <v>6.1</v>
      </c>
    </row>
    <row r="2124" spans="1:9" x14ac:dyDescent="0.25">
      <c r="A2124" t="s">
        <v>648</v>
      </c>
      <c r="B2124">
        <v>112</v>
      </c>
      <c r="C2124">
        <v>6830957</v>
      </c>
      <c r="D2124" t="s">
        <v>73</v>
      </c>
      <c r="E2124" t="s">
        <v>3632</v>
      </c>
      <c r="F2124" t="s">
        <v>12</v>
      </c>
      <c r="G2124">
        <v>21000000</v>
      </c>
      <c r="H2124">
        <v>2002</v>
      </c>
      <c r="I2124">
        <v>6.7</v>
      </c>
    </row>
    <row r="2125" spans="1:9" x14ac:dyDescent="0.25">
      <c r="A2125" t="s">
        <v>3633</v>
      </c>
      <c r="B2125">
        <v>127</v>
      </c>
      <c r="C2125">
        <v>24104113</v>
      </c>
      <c r="D2125" t="s">
        <v>668</v>
      </c>
      <c r="E2125" t="s">
        <v>3634</v>
      </c>
      <c r="F2125" t="s">
        <v>12</v>
      </c>
      <c r="G2125">
        <v>20000000</v>
      </c>
      <c r="H2125">
        <v>2011</v>
      </c>
      <c r="I2125">
        <v>7.1</v>
      </c>
    </row>
    <row r="2126" spans="1:9" x14ac:dyDescent="0.25">
      <c r="A2126" t="s">
        <v>3635</v>
      </c>
      <c r="B2126">
        <v>102</v>
      </c>
      <c r="C2126">
        <v>15593</v>
      </c>
      <c r="D2126" t="s">
        <v>486</v>
      </c>
      <c r="E2126" t="s">
        <v>3636</v>
      </c>
      <c r="F2126" t="s">
        <v>12</v>
      </c>
      <c r="G2126">
        <v>21000000</v>
      </c>
      <c r="H2126">
        <v>1999</v>
      </c>
      <c r="I2126">
        <v>5.8</v>
      </c>
    </row>
    <row r="2127" spans="1:9" x14ac:dyDescent="0.25">
      <c r="A2127" t="s">
        <v>3149</v>
      </c>
      <c r="B2127">
        <v>91</v>
      </c>
      <c r="C2127">
        <v>958319</v>
      </c>
      <c r="D2127" t="s">
        <v>1184</v>
      </c>
      <c r="E2127" t="s">
        <v>3637</v>
      </c>
      <c r="F2127" t="s">
        <v>12</v>
      </c>
      <c r="G2127">
        <v>21000000</v>
      </c>
      <c r="H2127">
        <v>2011</v>
      </c>
      <c r="I2127">
        <v>6.7</v>
      </c>
    </row>
    <row r="2128" spans="1:9" x14ac:dyDescent="0.25">
      <c r="A2128" t="s">
        <v>3638</v>
      </c>
      <c r="B2128">
        <v>114</v>
      </c>
      <c r="C2128">
        <v>69700000</v>
      </c>
      <c r="D2128" t="s">
        <v>2048</v>
      </c>
      <c r="E2128" t="s">
        <v>3639</v>
      </c>
      <c r="F2128" t="s">
        <v>12</v>
      </c>
      <c r="G2128">
        <v>35000000</v>
      </c>
      <c r="H2128">
        <v>1982</v>
      </c>
      <c r="I2128">
        <v>5.8</v>
      </c>
    </row>
    <row r="2129" spans="1:9" x14ac:dyDescent="0.25">
      <c r="A2129" t="s">
        <v>1864</v>
      </c>
      <c r="B2129">
        <v>115</v>
      </c>
      <c r="C2129">
        <v>2840417</v>
      </c>
      <c r="D2129" t="s">
        <v>1500</v>
      </c>
      <c r="E2129" t="s">
        <v>3640</v>
      </c>
      <c r="F2129" t="s">
        <v>12</v>
      </c>
      <c r="G2129">
        <v>31000000</v>
      </c>
      <c r="H2129">
        <v>1999</v>
      </c>
      <c r="I2129">
        <v>6.8</v>
      </c>
    </row>
    <row r="2130" spans="1:9" x14ac:dyDescent="0.25">
      <c r="A2130" t="s">
        <v>127</v>
      </c>
      <c r="B2130">
        <v>115</v>
      </c>
      <c r="C2130">
        <v>242374454</v>
      </c>
      <c r="D2130" t="s">
        <v>44</v>
      </c>
      <c r="E2130" t="s">
        <v>3641</v>
      </c>
      <c r="F2130" t="s">
        <v>12</v>
      </c>
      <c r="G2130">
        <v>18000000</v>
      </c>
      <c r="H2130">
        <v>1981</v>
      </c>
      <c r="I2130">
        <v>8.5</v>
      </c>
    </row>
    <row r="2131" spans="1:9" x14ac:dyDescent="0.25">
      <c r="A2131" t="s">
        <v>428</v>
      </c>
      <c r="B2131">
        <v>120</v>
      </c>
      <c r="C2131">
        <v>173585516</v>
      </c>
      <c r="D2131" t="s">
        <v>822</v>
      </c>
      <c r="E2131" t="s">
        <v>3642</v>
      </c>
      <c r="F2131" t="s">
        <v>12</v>
      </c>
      <c r="G2131">
        <v>18000000</v>
      </c>
      <c r="H2131">
        <v>1992</v>
      </c>
      <c r="I2131">
        <v>6.6</v>
      </c>
    </row>
    <row r="2132" spans="1:9" x14ac:dyDescent="0.25">
      <c r="A2132" t="s">
        <v>127</v>
      </c>
      <c r="B2132">
        <v>135</v>
      </c>
      <c r="C2132">
        <v>128300000</v>
      </c>
      <c r="D2132" t="s">
        <v>639</v>
      </c>
      <c r="E2132" t="s">
        <v>3643</v>
      </c>
      <c r="F2132" t="s">
        <v>12</v>
      </c>
      <c r="G2132">
        <v>19400870</v>
      </c>
      <c r="H2132">
        <v>1977</v>
      </c>
      <c r="I2132">
        <v>7.7</v>
      </c>
    </row>
    <row r="2133" spans="1:9" x14ac:dyDescent="0.25">
      <c r="A2133" t="s">
        <v>3644</v>
      </c>
      <c r="B2133">
        <v>90</v>
      </c>
      <c r="C2133">
        <v>20259297</v>
      </c>
      <c r="D2133" t="s">
        <v>1102</v>
      </c>
      <c r="E2133" t="s">
        <v>3645</v>
      </c>
      <c r="F2133" t="s">
        <v>12</v>
      </c>
      <c r="G2133">
        <v>20000000</v>
      </c>
      <c r="H2133">
        <v>2006</v>
      </c>
      <c r="I2133">
        <v>4.7</v>
      </c>
    </row>
    <row r="2134" spans="1:9" x14ac:dyDescent="0.25">
      <c r="A2134" t="s">
        <v>597</v>
      </c>
      <c r="B2134">
        <v>100</v>
      </c>
      <c r="C2134">
        <v>153665036</v>
      </c>
      <c r="D2134" t="s">
        <v>137</v>
      </c>
      <c r="E2134" t="s">
        <v>3646</v>
      </c>
      <c r="F2134" t="s">
        <v>12</v>
      </c>
      <c r="G2134">
        <v>28000000</v>
      </c>
      <c r="H2134">
        <v>1987</v>
      </c>
      <c r="I2134">
        <v>6.4</v>
      </c>
    </row>
    <row r="2135" spans="1:9" x14ac:dyDescent="0.25">
      <c r="A2135" t="s">
        <v>906</v>
      </c>
      <c r="B2135">
        <v>105</v>
      </c>
      <c r="C2135">
        <v>132541238</v>
      </c>
      <c r="D2135" t="s">
        <v>575</v>
      </c>
      <c r="E2135" t="s">
        <v>3647</v>
      </c>
      <c r="F2135" t="s">
        <v>12</v>
      </c>
      <c r="G2135">
        <v>33000000</v>
      </c>
      <c r="H2135">
        <v>2003</v>
      </c>
      <c r="I2135">
        <v>5.5</v>
      </c>
    </row>
    <row r="2136" spans="1:9" x14ac:dyDescent="0.25">
      <c r="A2136" t="s">
        <v>950</v>
      </c>
      <c r="B2136">
        <v>138</v>
      </c>
      <c r="C2136">
        <v>130727000</v>
      </c>
      <c r="D2136" t="s">
        <v>2285</v>
      </c>
      <c r="E2136" t="s">
        <v>3648</v>
      </c>
      <c r="F2136" t="s">
        <v>12</v>
      </c>
      <c r="G2136">
        <v>19000000</v>
      </c>
      <c r="H2136">
        <v>1991</v>
      </c>
      <c r="I2136">
        <v>8.6</v>
      </c>
    </row>
    <row r="2137" spans="1:9" x14ac:dyDescent="0.25">
      <c r="A2137" t="s">
        <v>3649</v>
      </c>
      <c r="B2137">
        <v>94</v>
      </c>
      <c r="C2137">
        <v>121697350</v>
      </c>
      <c r="D2137" t="s">
        <v>2214</v>
      </c>
      <c r="E2137" t="s">
        <v>3650</v>
      </c>
      <c r="F2137" t="s">
        <v>12</v>
      </c>
      <c r="G2137">
        <v>20000000</v>
      </c>
      <c r="H2137">
        <v>1992</v>
      </c>
      <c r="I2137">
        <v>7</v>
      </c>
    </row>
    <row r="2138" spans="1:9" x14ac:dyDescent="0.25">
      <c r="A2138" t="s">
        <v>3651</v>
      </c>
      <c r="B2138">
        <v>101</v>
      </c>
      <c r="C2138">
        <v>117224271</v>
      </c>
      <c r="D2138" t="s">
        <v>3652</v>
      </c>
      <c r="E2138" t="s">
        <v>3653</v>
      </c>
      <c r="F2138" t="s">
        <v>12</v>
      </c>
      <c r="G2138">
        <v>20000000</v>
      </c>
      <c r="H2138">
        <v>2010</v>
      </c>
      <c r="I2138">
        <v>7.1</v>
      </c>
    </row>
    <row r="2139" spans="1:9" x14ac:dyDescent="0.25">
      <c r="A2139" t="s">
        <v>3654</v>
      </c>
      <c r="B2139">
        <v>131</v>
      </c>
      <c r="C2139">
        <v>102922376</v>
      </c>
      <c r="D2139" t="s">
        <v>2944</v>
      </c>
      <c r="E2139" t="s">
        <v>3655</v>
      </c>
      <c r="F2139" t="s">
        <v>12</v>
      </c>
      <c r="G2139">
        <v>20000000</v>
      </c>
      <c r="H2139">
        <v>1978</v>
      </c>
      <c r="I2139">
        <v>5.7</v>
      </c>
    </row>
    <row r="2140" spans="1:9" x14ac:dyDescent="0.25">
      <c r="A2140" t="s">
        <v>541</v>
      </c>
      <c r="B2140">
        <v>91</v>
      </c>
      <c r="C2140">
        <v>94497271</v>
      </c>
      <c r="D2140" t="s">
        <v>3656</v>
      </c>
      <c r="E2140" t="s">
        <v>3657</v>
      </c>
      <c r="F2140" t="s">
        <v>12</v>
      </c>
      <c r="G2140">
        <v>20000000</v>
      </c>
      <c r="H2140">
        <v>2008</v>
      </c>
      <c r="I2140">
        <v>3.7</v>
      </c>
    </row>
    <row r="2141" spans="1:9" x14ac:dyDescent="0.25">
      <c r="A2141" t="s">
        <v>111</v>
      </c>
      <c r="B2141">
        <v>112</v>
      </c>
      <c r="C2141">
        <v>137387272</v>
      </c>
      <c r="D2141" t="s">
        <v>1047</v>
      </c>
      <c r="E2141" t="s">
        <v>3658</v>
      </c>
      <c r="F2141" t="s">
        <v>12</v>
      </c>
      <c r="G2141">
        <v>20000000</v>
      </c>
      <c r="H2141">
        <v>2013</v>
      </c>
      <c r="I2141">
        <v>7.5</v>
      </c>
    </row>
    <row r="2142" spans="1:9" x14ac:dyDescent="0.25">
      <c r="A2142" t="s">
        <v>1419</v>
      </c>
      <c r="B2142">
        <v>95</v>
      </c>
      <c r="C2142">
        <v>82301521</v>
      </c>
      <c r="D2142" t="s">
        <v>3347</v>
      </c>
      <c r="E2142" t="s">
        <v>3659</v>
      </c>
      <c r="F2142" t="s">
        <v>12</v>
      </c>
      <c r="G2142">
        <v>32000000</v>
      </c>
      <c r="H2142">
        <v>2005</v>
      </c>
      <c r="I2142">
        <v>4.5999999999999996</v>
      </c>
    </row>
    <row r="2143" spans="1:9" x14ac:dyDescent="0.25">
      <c r="A2143" t="s">
        <v>3026</v>
      </c>
      <c r="B2143">
        <v>100</v>
      </c>
      <c r="C2143">
        <v>84518155</v>
      </c>
      <c r="D2143" t="s">
        <v>575</v>
      </c>
      <c r="E2143" t="s">
        <v>3660</v>
      </c>
      <c r="F2143" t="s">
        <v>12</v>
      </c>
      <c r="G2143">
        <v>20000000</v>
      </c>
      <c r="H2143">
        <v>2014</v>
      </c>
      <c r="I2143">
        <v>4.9000000000000004</v>
      </c>
    </row>
    <row r="2144" spans="1:9" x14ac:dyDescent="0.25">
      <c r="A2144" t="s">
        <v>3140</v>
      </c>
      <c r="B2144">
        <v>108</v>
      </c>
      <c r="C2144">
        <v>81257845</v>
      </c>
      <c r="D2144" t="s">
        <v>2214</v>
      </c>
      <c r="E2144" t="s">
        <v>3661</v>
      </c>
      <c r="F2144" t="s">
        <v>12</v>
      </c>
      <c r="G2144">
        <v>35000000</v>
      </c>
      <c r="H2144">
        <v>2003</v>
      </c>
      <c r="I2144">
        <v>7.1</v>
      </c>
    </row>
    <row r="2145" spans="1:9" x14ac:dyDescent="0.25">
      <c r="A2145" t="s">
        <v>811</v>
      </c>
      <c r="B2145">
        <v>101</v>
      </c>
      <c r="C2145">
        <v>70360285</v>
      </c>
      <c r="D2145" t="s">
        <v>90</v>
      </c>
      <c r="E2145" t="s">
        <v>3662</v>
      </c>
      <c r="F2145" t="s">
        <v>12</v>
      </c>
      <c r="G2145">
        <v>18000000</v>
      </c>
      <c r="H2145">
        <v>1995</v>
      </c>
      <c r="I2145">
        <v>5.8</v>
      </c>
    </row>
    <row r="2146" spans="1:9" x14ac:dyDescent="0.25">
      <c r="A2146" t="s">
        <v>1343</v>
      </c>
      <c r="B2146">
        <v>109</v>
      </c>
      <c r="C2146">
        <v>69148997</v>
      </c>
      <c r="D2146" t="s">
        <v>340</v>
      </c>
      <c r="E2146" t="s">
        <v>3663</v>
      </c>
      <c r="F2146" t="s">
        <v>12</v>
      </c>
      <c r="G2146">
        <v>37000000</v>
      </c>
      <c r="H2146">
        <v>2004</v>
      </c>
      <c r="I2146">
        <v>5.4</v>
      </c>
    </row>
    <row r="2147" spans="1:9" x14ac:dyDescent="0.25">
      <c r="A2147" t="s">
        <v>2811</v>
      </c>
      <c r="B2147">
        <v>115</v>
      </c>
      <c r="C2147">
        <v>82624961</v>
      </c>
      <c r="D2147" t="s">
        <v>877</v>
      </c>
      <c r="E2147" t="s">
        <v>3664</v>
      </c>
      <c r="F2147" t="s">
        <v>12</v>
      </c>
      <c r="G2147">
        <v>20000000</v>
      </c>
      <c r="H2147">
        <v>2011</v>
      </c>
      <c r="I2147">
        <v>7.3</v>
      </c>
    </row>
    <row r="2148" spans="1:9" x14ac:dyDescent="0.25">
      <c r="A2148" t="s">
        <v>845</v>
      </c>
      <c r="B2148">
        <v>117</v>
      </c>
      <c r="C2148">
        <v>67325559</v>
      </c>
      <c r="D2148" t="s">
        <v>3665</v>
      </c>
      <c r="E2148" t="s">
        <v>3666</v>
      </c>
      <c r="F2148" t="s">
        <v>12</v>
      </c>
      <c r="G2148">
        <v>20000000</v>
      </c>
      <c r="H2148">
        <v>2003</v>
      </c>
      <c r="I2148">
        <v>7.1</v>
      </c>
    </row>
    <row r="2149" spans="1:9" x14ac:dyDescent="0.25">
      <c r="A2149" t="s">
        <v>2133</v>
      </c>
      <c r="B2149">
        <v>107</v>
      </c>
      <c r="C2149">
        <v>62933793</v>
      </c>
      <c r="D2149" t="s">
        <v>3667</v>
      </c>
      <c r="E2149" t="s">
        <v>3668</v>
      </c>
      <c r="F2149" t="s">
        <v>12</v>
      </c>
      <c r="G2149">
        <v>20000000</v>
      </c>
      <c r="H2149">
        <v>2010</v>
      </c>
      <c r="I2149">
        <v>5.8</v>
      </c>
    </row>
    <row r="2150" spans="1:9" x14ac:dyDescent="0.25">
      <c r="A2150" t="s">
        <v>3669</v>
      </c>
      <c r="B2150">
        <v>134</v>
      </c>
      <c r="C2150">
        <v>56667870</v>
      </c>
      <c r="D2150" t="s">
        <v>2054</v>
      </c>
      <c r="E2150" t="s">
        <v>3670</v>
      </c>
      <c r="F2150" t="s">
        <v>12</v>
      </c>
      <c r="G2150">
        <v>20000000</v>
      </c>
      <c r="H2150">
        <v>2013</v>
      </c>
      <c r="I2150">
        <v>8.1</v>
      </c>
    </row>
    <row r="2151" spans="1:9" x14ac:dyDescent="0.25">
      <c r="A2151" t="s">
        <v>2917</v>
      </c>
      <c r="B2151">
        <v>118</v>
      </c>
      <c r="C2151">
        <v>56398162</v>
      </c>
      <c r="D2151" t="s">
        <v>2000</v>
      </c>
      <c r="E2151" t="s">
        <v>3671</v>
      </c>
      <c r="F2151" t="s">
        <v>12</v>
      </c>
      <c r="G2151">
        <v>20000000</v>
      </c>
      <c r="H2151">
        <v>2002</v>
      </c>
      <c r="I2151">
        <v>5.7</v>
      </c>
    </row>
    <row r="2152" spans="1:9" x14ac:dyDescent="0.25">
      <c r="A2152" t="s">
        <v>3255</v>
      </c>
      <c r="B2152">
        <v>121</v>
      </c>
      <c r="C2152">
        <v>60072596</v>
      </c>
      <c r="D2152" t="s">
        <v>486</v>
      </c>
      <c r="E2152" t="s">
        <v>3672</v>
      </c>
      <c r="F2152" t="s">
        <v>12</v>
      </c>
      <c r="G2152">
        <v>20000000</v>
      </c>
      <c r="H2152">
        <v>2010</v>
      </c>
      <c r="I2152">
        <v>4.4000000000000004</v>
      </c>
    </row>
    <row r="2153" spans="1:9" x14ac:dyDescent="0.25">
      <c r="A2153" t="s">
        <v>87</v>
      </c>
      <c r="B2153">
        <v>105</v>
      </c>
      <c r="C2153">
        <v>56362352</v>
      </c>
      <c r="D2153" t="s">
        <v>3673</v>
      </c>
      <c r="E2153" t="s">
        <v>3674</v>
      </c>
      <c r="F2153" t="s">
        <v>12</v>
      </c>
      <c r="G2153">
        <v>20000000</v>
      </c>
      <c r="H2153">
        <v>1990</v>
      </c>
      <c r="I2153">
        <v>7.9</v>
      </c>
    </row>
    <row r="2154" spans="1:9" x14ac:dyDescent="0.25">
      <c r="A2154" t="s">
        <v>3675</v>
      </c>
      <c r="B2154">
        <v>110</v>
      </c>
      <c r="C2154">
        <v>56154094</v>
      </c>
      <c r="D2154" t="s">
        <v>73</v>
      </c>
      <c r="E2154" t="s">
        <v>3676</v>
      </c>
      <c r="F2154" t="s">
        <v>12</v>
      </c>
      <c r="G2154">
        <v>20000000</v>
      </c>
      <c r="H2154">
        <v>2016</v>
      </c>
      <c r="I2154">
        <v>7.6</v>
      </c>
    </row>
    <row r="2155" spans="1:9" x14ac:dyDescent="0.25">
      <c r="A2155" t="s">
        <v>3255</v>
      </c>
      <c r="B2155">
        <v>114</v>
      </c>
      <c r="C2155">
        <v>65623128</v>
      </c>
      <c r="D2155" t="s">
        <v>3152</v>
      </c>
      <c r="E2155" t="s">
        <v>3677</v>
      </c>
      <c r="F2155" t="s">
        <v>12</v>
      </c>
      <c r="G2155">
        <v>20000000</v>
      </c>
      <c r="H2155">
        <v>2012</v>
      </c>
      <c r="I2155">
        <v>4.8</v>
      </c>
    </row>
    <row r="2156" spans="1:9" x14ac:dyDescent="0.25">
      <c r="A2156" t="s">
        <v>1634</v>
      </c>
      <c r="B2156">
        <v>104</v>
      </c>
      <c r="D2156" t="s">
        <v>149</v>
      </c>
      <c r="E2156" t="s">
        <v>3678</v>
      </c>
      <c r="F2156" t="s">
        <v>12</v>
      </c>
      <c r="G2156">
        <v>1800000</v>
      </c>
      <c r="H2156">
        <v>1971</v>
      </c>
      <c r="I2156">
        <v>7.8</v>
      </c>
    </row>
    <row r="2157" spans="1:9" x14ac:dyDescent="0.25">
      <c r="A2157" t="s">
        <v>3679</v>
      </c>
      <c r="B2157">
        <v>100</v>
      </c>
      <c r="C2157">
        <v>55461307</v>
      </c>
      <c r="D2157" t="s">
        <v>575</v>
      </c>
      <c r="E2157" t="s">
        <v>3680</v>
      </c>
      <c r="F2157" t="s">
        <v>12</v>
      </c>
      <c r="G2157">
        <v>20000000</v>
      </c>
      <c r="H2157">
        <v>2016</v>
      </c>
      <c r="I2157">
        <v>6.7</v>
      </c>
    </row>
    <row r="2158" spans="1:9" x14ac:dyDescent="0.25">
      <c r="A2158" t="s">
        <v>3681</v>
      </c>
      <c r="B2158">
        <v>85</v>
      </c>
      <c r="C2158">
        <v>48546578</v>
      </c>
      <c r="D2158" t="s">
        <v>580</v>
      </c>
      <c r="E2158" t="s">
        <v>3682</v>
      </c>
      <c r="F2158" t="s">
        <v>12</v>
      </c>
      <c r="G2158">
        <v>20000000</v>
      </c>
      <c r="H2158">
        <v>2006</v>
      </c>
      <c r="I2158">
        <v>2.7</v>
      </c>
    </row>
    <row r="2159" spans="1:9" x14ac:dyDescent="0.25">
      <c r="A2159" t="s">
        <v>3683</v>
      </c>
      <c r="B2159">
        <v>72</v>
      </c>
      <c r="C2159">
        <v>48423368</v>
      </c>
      <c r="D2159" t="s">
        <v>210</v>
      </c>
      <c r="E2159" t="s">
        <v>3684</v>
      </c>
      <c r="F2159" t="s">
        <v>12</v>
      </c>
      <c r="G2159">
        <v>20000000</v>
      </c>
      <c r="H2159">
        <v>2002</v>
      </c>
      <c r="I2159">
        <v>5.8</v>
      </c>
    </row>
    <row r="2160" spans="1:9" x14ac:dyDescent="0.25">
      <c r="A2160" t="s">
        <v>3685</v>
      </c>
      <c r="B2160">
        <v>128</v>
      </c>
      <c r="C2160">
        <v>52066000</v>
      </c>
      <c r="D2160" t="s">
        <v>2054</v>
      </c>
      <c r="E2160" t="s">
        <v>3686</v>
      </c>
      <c r="F2160" t="s">
        <v>12</v>
      </c>
      <c r="G2160">
        <v>20000000</v>
      </c>
      <c r="H2160">
        <v>2014</v>
      </c>
      <c r="I2160">
        <v>7.5</v>
      </c>
    </row>
    <row r="2161" spans="1:9" x14ac:dyDescent="0.25">
      <c r="A2161" t="s">
        <v>3687</v>
      </c>
      <c r="B2161">
        <v>72</v>
      </c>
      <c r="C2161">
        <v>47887943</v>
      </c>
      <c r="D2161" t="s">
        <v>3688</v>
      </c>
      <c r="E2161" t="s">
        <v>3689</v>
      </c>
      <c r="F2161" t="s">
        <v>12</v>
      </c>
      <c r="G2161">
        <v>20000000</v>
      </c>
      <c r="H2161">
        <v>2003</v>
      </c>
      <c r="I2161">
        <v>5.4</v>
      </c>
    </row>
    <row r="2162" spans="1:9" x14ac:dyDescent="0.25">
      <c r="A2162" t="s">
        <v>2311</v>
      </c>
      <c r="B2162">
        <v>89</v>
      </c>
      <c r="C2162">
        <v>46363118</v>
      </c>
      <c r="D2162" t="s">
        <v>2120</v>
      </c>
      <c r="E2162" t="s">
        <v>3690</v>
      </c>
      <c r="F2162" t="s">
        <v>12</v>
      </c>
      <c r="G2162">
        <v>20000000</v>
      </c>
      <c r="H2162">
        <v>2005</v>
      </c>
      <c r="I2162">
        <v>4.0999999999999996</v>
      </c>
    </row>
    <row r="2163" spans="1:9" x14ac:dyDescent="0.25">
      <c r="A2163" t="s">
        <v>3691</v>
      </c>
      <c r="B2163">
        <v>96</v>
      </c>
      <c r="C2163">
        <v>47852604</v>
      </c>
      <c r="D2163" t="s">
        <v>668</v>
      </c>
      <c r="E2163" t="s">
        <v>3692</v>
      </c>
      <c r="F2163" t="s">
        <v>12</v>
      </c>
      <c r="G2163">
        <v>20000000</v>
      </c>
      <c r="H2163">
        <v>2007</v>
      </c>
      <c r="I2163">
        <v>5.9</v>
      </c>
    </row>
    <row r="2164" spans="1:9" x14ac:dyDescent="0.25">
      <c r="A2164" t="s">
        <v>3693</v>
      </c>
      <c r="B2164">
        <v>77</v>
      </c>
      <c r="C2164">
        <v>45542421</v>
      </c>
      <c r="D2164" t="s">
        <v>3694</v>
      </c>
      <c r="E2164" t="s">
        <v>3695</v>
      </c>
      <c r="F2164" t="s">
        <v>12</v>
      </c>
      <c r="G2164">
        <v>30000000</v>
      </c>
      <c r="H2164">
        <v>2000</v>
      </c>
      <c r="I2164">
        <v>6.3</v>
      </c>
    </row>
    <row r="2165" spans="1:9" x14ac:dyDescent="0.25">
      <c r="A2165" t="s">
        <v>1773</v>
      </c>
      <c r="B2165">
        <v>123</v>
      </c>
      <c r="C2165">
        <v>41573740</v>
      </c>
      <c r="D2165" t="s">
        <v>1047</v>
      </c>
      <c r="E2165" t="s">
        <v>3696</v>
      </c>
      <c r="F2165" t="s">
        <v>12</v>
      </c>
      <c r="H2165">
        <v>2009</v>
      </c>
      <c r="I2165">
        <v>7</v>
      </c>
    </row>
    <row r="2166" spans="1:9" x14ac:dyDescent="0.25">
      <c r="A2166" t="s">
        <v>2692</v>
      </c>
      <c r="B2166">
        <v>111</v>
      </c>
      <c r="C2166">
        <v>42652003</v>
      </c>
      <c r="D2166" t="s">
        <v>3203</v>
      </c>
      <c r="E2166" t="s">
        <v>3697</v>
      </c>
      <c r="F2166" t="s">
        <v>12</v>
      </c>
      <c r="G2166">
        <v>20000000</v>
      </c>
      <c r="H2166">
        <v>2015</v>
      </c>
      <c r="I2166">
        <v>6.8</v>
      </c>
    </row>
    <row r="2167" spans="1:9" x14ac:dyDescent="0.25">
      <c r="B2167">
        <v>30</v>
      </c>
      <c r="D2167" t="s">
        <v>575</v>
      </c>
      <c r="E2167" t="s">
        <v>3698</v>
      </c>
      <c r="F2167" t="s">
        <v>12</v>
      </c>
      <c r="I2167">
        <v>3.5</v>
      </c>
    </row>
    <row r="2168" spans="1:9" x14ac:dyDescent="0.25">
      <c r="A2168" t="s">
        <v>2872</v>
      </c>
      <c r="B2168">
        <v>93</v>
      </c>
      <c r="C2168">
        <v>39737645</v>
      </c>
      <c r="D2168" t="s">
        <v>1459</v>
      </c>
      <c r="E2168" t="s">
        <v>3699</v>
      </c>
      <c r="F2168" t="s">
        <v>12</v>
      </c>
      <c r="G2168">
        <v>20000000</v>
      </c>
      <c r="H2168">
        <v>2007</v>
      </c>
      <c r="I2168">
        <v>2.2999999999999998</v>
      </c>
    </row>
    <row r="2169" spans="1:9" x14ac:dyDescent="0.25">
      <c r="A2169" t="s">
        <v>3700</v>
      </c>
      <c r="B2169">
        <v>128</v>
      </c>
      <c r="C2169">
        <v>44988180</v>
      </c>
      <c r="D2169" t="s">
        <v>3701</v>
      </c>
      <c r="E2169" t="s">
        <v>3702</v>
      </c>
      <c r="F2169" t="s">
        <v>12</v>
      </c>
      <c r="G2169">
        <v>20000000</v>
      </c>
      <c r="H2169">
        <v>2015</v>
      </c>
      <c r="I2169">
        <v>8.1</v>
      </c>
    </row>
    <row r="2170" spans="1:9" x14ac:dyDescent="0.25">
      <c r="A2170" t="s">
        <v>3466</v>
      </c>
      <c r="B2170">
        <v>110</v>
      </c>
      <c r="C2170">
        <v>39263506</v>
      </c>
      <c r="D2170" t="s">
        <v>740</v>
      </c>
      <c r="E2170" t="s">
        <v>3703</v>
      </c>
      <c r="F2170" t="s">
        <v>12</v>
      </c>
      <c r="G2170">
        <v>22000000</v>
      </c>
      <c r="H2170">
        <v>2008</v>
      </c>
      <c r="I2170">
        <v>6.1</v>
      </c>
    </row>
    <row r="2171" spans="1:9" x14ac:dyDescent="0.25">
      <c r="A2171" t="s">
        <v>3704</v>
      </c>
      <c r="B2171">
        <v>137</v>
      </c>
      <c r="C2171">
        <v>39143839</v>
      </c>
      <c r="D2171" t="s">
        <v>1915</v>
      </c>
      <c r="E2171" t="s">
        <v>3705</v>
      </c>
      <c r="F2171" t="s">
        <v>12</v>
      </c>
      <c r="G2171">
        <v>20000000</v>
      </c>
      <c r="H2171">
        <v>2006</v>
      </c>
      <c r="I2171">
        <v>5</v>
      </c>
    </row>
    <row r="2172" spans="1:9" x14ac:dyDescent="0.25">
      <c r="A2172" t="s">
        <v>2509</v>
      </c>
      <c r="B2172">
        <v>124</v>
      </c>
      <c r="C2172">
        <v>37672350</v>
      </c>
      <c r="D2172" t="s">
        <v>486</v>
      </c>
      <c r="E2172" t="s">
        <v>3706</v>
      </c>
      <c r="F2172" t="s">
        <v>12</v>
      </c>
      <c r="G2172">
        <v>20000000</v>
      </c>
      <c r="H2172">
        <v>1998</v>
      </c>
      <c r="I2172">
        <v>5.5</v>
      </c>
    </row>
    <row r="2173" spans="1:9" x14ac:dyDescent="0.25">
      <c r="A2173" t="s">
        <v>1766</v>
      </c>
      <c r="B2173">
        <v>93</v>
      </c>
      <c r="C2173">
        <v>38037513</v>
      </c>
      <c r="D2173" t="s">
        <v>3707</v>
      </c>
      <c r="E2173" t="s">
        <v>3708</v>
      </c>
      <c r="F2173" t="s">
        <v>12</v>
      </c>
      <c r="G2173">
        <v>20000000</v>
      </c>
      <c r="H2173">
        <v>1991</v>
      </c>
      <c r="I2173">
        <v>6.2</v>
      </c>
    </row>
    <row r="2174" spans="1:9" x14ac:dyDescent="0.25">
      <c r="A2174" t="s">
        <v>1081</v>
      </c>
      <c r="B2174">
        <v>115</v>
      </c>
      <c r="C2174">
        <v>37442180</v>
      </c>
      <c r="D2174" t="s">
        <v>3341</v>
      </c>
      <c r="E2174" t="s">
        <v>3709</v>
      </c>
      <c r="F2174" t="s">
        <v>12</v>
      </c>
      <c r="G2174">
        <v>20000000</v>
      </c>
      <c r="H2174">
        <v>2006</v>
      </c>
      <c r="I2174">
        <v>6.2</v>
      </c>
    </row>
    <row r="2175" spans="1:9" x14ac:dyDescent="0.25">
      <c r="A2175" t="s">
        <v>3710</v>
      </c>
      <c r="B2175">
        <v>98</v>
      </c>
      <c r="D2175" t="s">
        <v>216</v>
      </c>
      <c r="E2175" t="s">
        <v>3711</v>
      </c>
      <c r="F2175" t="s">
        <v>12</v>
      </c>
      <c r="G2175">
        <v>20000000</v>
      </c>
      <c r="H2175">
        <v>1979</v>
      </c>
      <c r="I2175">
        <v>5.9</v>
      </c>
    </row>
    <row r="2176" spans="1:9" x14ac:dyDescent="0.25">
      <c r="A2176" t="s">
        <v>3712</v>
      </c>
      <c r="B2176">
        <v>105</v>
      </c>
      <c r="C2176">
        <v>35596227</v>
      </c>
      <c r="D2176" t="s">
        <v>740</v>
      </c>
      <c r="E2176" t="s">
        <v>3713</v>
      </c>
      <c r="F2176" t="s">
        <v>12</v>
      </c>
      <c r="G2176">
        <v>20000000</v>
      </c>
      <c r="H2176">
        <v>2010</v>
      </c>
      <c r="I2176">
        <v>6.3</v>
      </c>
    </row>
    <row r="2177" spans="1:9" x14ac:dyDescent="0.25">
      <c r="A2177" t="s">
        <v>3714</v>
      </c>
      <c r="B2177">
        <v>127</v>
      </c>
      <c r="C2177">
        <v>35422828</v>
      </c>
      <c r="D2177" t="s">
        <v>1486</v>
      </c>
      <c r="E2177" t="s">
        <v>3715</v>
      </c>
      <c r="F2177" t="s">
        <v>12</v>
      </c>
      <c r="G2177">
        <v>20000000</v>
      </c>
      <c r="H2177">
        <v>1997</v>
      </c>
      <c r="I2177">
        <v>6.7</v>
      </c>
    </row>
    <row r="2178" spans="1:9" x14ac:dyDescent="0.25">
      <c r="A2178" t="s">
        <v>2872</v>
      </c>
      <c r="B2178">
        <v>82</v>
      </c>
      <c r="C2178">
        <v>36658108</v>
      </c>
      <c r="D2178" t="s">
        <v>575</v>
      </c>
      <c r="E2178" t="s">
        <v>3716</v>
      </c>
      <c r="F2178" t="s">
        <v>12</v>
      </c>
      <c r="G2178">
        <v>20000000</v>
      </c>
      <c r="H2178">
        <v>2010</v>
      </c>
      <c r="I2178">
        <v>3.5</v>
      </c>
    </row>
    <row r="2179" spans="1:9" x14ac:dyDescent="0.25">
      <c r="A2179" t="s">
        <v>383</v>
      </c>
      <c r="B2179">
        <v>143</v>
      </c>
      <c r="C2179">
        <v>34300771</v>
      </c>
      <c r="D2179" t="s">
        <v>1184</v>
      </c>
      <c r="E2179" t="s">
        <v>3717</v>
      </c>
      <c r="F2179" t="s">
        <v>12</v>
      </c>
      <c r="G2179">
        <v>25000000</v>
      </c>
      <c r="H2179">
        <v>2006</v>
      </c>
      <c r="I2179">
        <v>7.5</v>
      </c>
    </row>
    <row r="2180" spans="1:9" x14ac:dyDescent="0.25">
      <c r="A2180" t="s">
        <v>272</v>
      </c>
      <c r="B2180">
        <v>103</v>
      </c>
      <c r="C2180">
        <v>34290142</v>
      </c>
      <c r="D2180" t="s">
        <v>877</v>
      </c>
      <c r="E2180" t="s">
        <v>3718</v>
      </c>
      <c r="F2180" t="s">
        <v>12</v>
      </c>
      <c r="G2180">
        <v>19800000</v>
      </c>
      <c r="H2180">
        <v>2014</v>
      </c>
      <c r="I2180">
        <v>6.6</v>
      </c>
    </row>
    <row r="2181" spans="1:9" x14ac:dyDescent="0.25">
      <c r="A2181" t="s">
        <v>3719</v>
      </c>
      <c r="B2181">
        <v>104</v>
      </c>
      <c r="C2181">
        <v>33422556</v>
      </c>
      <c r="D2181" t="s">
        <v>2766</v>
      </c>
      <c r="E2181" t="s">
        <v>3720</v>
      </c>
      <c r="F2181" t="s">
        <v>12</v>
      </c>
      <c r="G2181">
        <v>20000000</v>
      </c>
      <c r="H2181">
        <v>2008</v>
      </c>
      <c r="I2181">
        <v>7.5</v>
      </c>
    </row>
    <row r="2182" spans="1:9" x14ac:dyDescent="0.25">
      <c r="A2182" t="s">
        <v>3613</v>
      </c>
      <c r="B2182">
        <v>98</v>
      </c>
      <c r="C2182">
        <v>32774834</v>
      </c>
      <c r="D2182" t="s">
        <v>745</v>
      </c>
      <c r="E2182" t="s">
        <v>3721</v>
      </c>
      <c r="F2182" t="s">
        <v>12</v>
      </c>
      <c r="G2182">
        <v>30000000</v>
      </c>
      <c r="H2182">
        <v>2004</v>
      </c>
      <c r="I2182">
        <v>7.2</v>
      </c>
    </row>
    <row r="2183" spans="1:9" x14ac:dyDescent="0.25">
      <c r="A2183" t="s">
        <v>2716</v>
      </c>
      <c r="B2183">
        <v>92</v>
      </c>
      <c r="C2183">
        <v>34334256</v>
      </c>
      <c r="D2183" t="s">
        <v>1915</v>
      </c>
      <c r="E2183" t="s">
        <v>3722</v>
      </c>
      <c r="F2183" t="s">
        <v>12</v>
      </c>
      <c r="G2183">
        <v>11000000</v>
      </c>
      <c r="H2183">
        <v>2013</v>
      </c>
      <c r="I2183">
        <v>4.8</v>
      </c>
    </row>
    <row r="2184" spans="1:9" x14ac:dyDescent="0.25">
      <c r="A2184" t="s">
        <v>856</v>
      </c>
      <c r="B2184">
        <v>123</v>
      </c>
      <c r="C2184">
        <v>32051917</v>
      </c>
      <c r="D2184" t="s">
        <v>747</v>
      </c>
      <c r="E2184" t="s">
        <v>3723</v>
      </c>
      <c r="F2184" t="s">
        <v>12</v>
      </c>
      <c r="G2184">
        <v>20000000</v>
      </c>
      <c r="H2184">
        <v>1995</v>
      </c>
      <c r="I2184">
        <v>6.6</v>
      </c>
    </row>
    <row r="2185" spans="1:9" x14ac:dyDescent="0.25">
      <c r="A2185" t="s">
        <v>2337</v>
      </c>
      <c r="B2185">
        <v>88</v>
      </c>
      <c r="C2185">
        <v>32014289</v>
      </c>
      <c r="D2185" t="s">
        <v>575</v>
      </c>
      <c r="E2185" t="s">
        <v>3724</v>
      </c>
      <c r="F2185" t="s">
        <v>12</v>
      </c>
      <c r="G2185">
        <v>20000000</v>
      </c>
      <c r="H2185">
        <v>2013</v>
      </c>
      <c r="I2185">
        <v>3.5</v>
      </c>
    </row>
    <row r="2186" spans="1:9" x14ac:dyDescent="0.25">
      <c r="A2186" t="s">
        <v>3725</v>
      </c>
      <c r="B2186">
        <v>158</v>
      </c>
      <c r="D2186" t="s">
        <v>3726</v>
      </c>
      <c r="E2186" t="s">
        <v>3727</v>
      </c>
      <c r="F2186" t="s">
        <v>12</v>
      </c>
      <c r="G2186">
        <v>20000000</v>
      </c>
      <c r="H2186">
        <v>1969</v>
      </c>
      <c r="I2186">
        <v>6.7</v>
      </c>
    </row>
    <row r="2187" spans="1:9" x14ac:dyDescent="0.25">
      <c r="A2187" t="s">
        <v>2094</v>
      </c>
      <c r="B2187">
        <v>128</v>
      </c>
      <c r="C2187">
        <v>31838002</v>
      </c>
      <c r="D2187" t="s">
        <v>2054</v>
      </c>
      <c r="E2187" t="s">
        <v>3728</v>
      </c>
      <c r="F2187" t="s">
        <v>12</v>
      </c>
      <c r="G2187">
        <v>20000000</v>
      </c>
      <c r="H2187">
        <v>2008</v>
      </c>
      <c r="I2187">
        <v>7.6</v>
      </c>
    </row>
    <row r="2188" spans="1:9" x14ac:dyDescent="0.25">
      <c r="A2188" t="s">
        <v>175</v>
      </c>
      <c r="B2188">
        <v>107</v>
      </c>
      <c r="C2188">
        <v>36874745</v>
      </c>
      <c r="D2188" t="s">
        <v>3729</v>
      </c>
      <c r="E2188" t="s">
        <v>3730</v>
      </c>
      <c r="F2188" t="s">
        <v>12</v>
      </c>
      <c r="G2188">
        <v>20000000</v>
      </c>
      <c r="H2188">
        <v>2016</v>
      </c>
      <c r="I2188">
        <v>6.3</v>
      </c>
    </row>
    <row r="2189" spans="1:9" x14ac:dyDescent="0.25">
      <c r="A2189" t="s">
        <v>3731</v>
      </c>
      <c r="B2189">
        <v>91</v>
      </c>
      <c r="C2189">
        <v>30079316</v>
      </c>
      <c r="D2189" t="s">
        <v>2209</v>
      </c>
      <c r="E2189" t="s">
        <v>3732</v>
      </c>
      <c r="F2189" t="s">
        <v>12</v>
      </c>
      <c r="G2189">
        <v>35000000</v>
      </c>
      <c r="H2189">
        <v>2002</v>
      </c>
      <c r="I2189">
        <v>5.5</v>
      </c>
    </row>
    <row r="2190" spans="1:9" x14ac:dyDescent="0.25">
      <c r="A2190" t="s">
        <v>3733</v>
      </c>
      <c r="B2190">
        <v>90</v>
      </c>
      <c r="C2190">
        <v>35033759</v>
      </c>
      <c r="D2190" t="s">
        <v>1459</v>
      </c>
      <c r="E2190" t="s">
        <v>3734</v>
      </c>
      <c r="F2190" t="s">
        <v>12</v>
      </c>
      <c r="G2190">
        <v>19000000</v>
      </c>
      <c r="H2190">
        <v>2011</v>
      </c>
      <c r="I2190">
        <v>6.3</v>
      </c>
    </row>
    <row r="2191" spans="1:9" x14ac:dyDescent="0.25">
      <c r="A2191" t="s">
        <v>3735</v>
      </c>
      <c r="B2191">
        <v>115</v>
      </c>
      <c r="C2191">
        <v>29753944</v>
      </c>
      <c r="D2191" t="s">
        <v>747</v>
      </c>
      <c r="E2191" t="s">
        <v>3736</v>
      </c>
      <c r="F2191" t="s">
        <v>12</v>
      </c>
      <c r="G2191">
        <v>20000000</v>
      </c>
      <c r="H2191">
        <v>1998</v>
      </c>
      <c r="I2191">
        <v>6.5</v>
      </c>
    </row>
    <row r="2192" spans="1:9" x14ac:dyDescent="0.25">
      <c r="A2192" t="s">
        <v>3737</v>
      </c>
      <c r="B2192">
        <v>101</v>
      </c>
      <c r="C2192">
        <v>29062561</v>
      </c>
      <c r="D2192" t="s">
        <v>525</v>
      </c>
      <c r="E2192" t="s">
        <v>3738</v>
      </c>
      <c r="F2192" t="s">
        <v>12</v>
      </c>
      <c r="H2192">
        <v>2009</v>
      </c>
      <c r="I2192">
        <v>5.6</v>
      </c>
    </row>
    <row r="2193" spans="1:9" x14ac:dyDescent="0.25">
      <c r="A2193" t="s">
        <v>1572</v>
      </c>
      <c r="B2193">
        <v>113</v>
      </c>
      <c r="C2193">
        <v>31146570</v>
      </c>
      <c r="D2193" t="s">
        <v>1408</v>
      </c>
      <c r="E2193" t="s">
        <v>3739</v>
      </c>
      <c r="F2193" t="s">
        <v>12</v>
      </c>
      <c r="G2193">
        <v>20000000</v>
      </c>
      <c r="H2193">
        <v>2010</v>
      </c>
      <c r="I2193">
        <v>6.9</v>
      </c>
    </row>
    <row r="2194" spans="1:9" x14ac:dyDescent="0.25">
      <c r="A2194" t="s">
        <v>1952</v>
      </c>
      <c r="B2194">
        <v>113</v>
      </c>
      <c r="C2194">
        <v>27277055</v>
      </c>
      <c r="D2194" t="s">
        <v>2000</v>
      </c>
      <c r="E2194" t="s">
        <v>3740</v>
      </c>
      <c r="F2194" t="s">
        <v>12</v>
      </c>
      <c r="G2194">
        <v>20000000</v>
      </c>
      <c r="H2194">
        <v>2000</v>
      </c>
      <c r="I2194">
        <v>7.6</v>
      </c>
    </row>
    <row r="2195" spans="1:9" x14ac:dyDescent="0.25">
      <c r="A2195" t="s">
        <v>3741</v>
      </c>
      <c r="B2195">
        <v>87</v>
      </c>
      <c r="C2195">
        <v>26876529</v>
      </c>
      <c r="D2195" t="s">
        <v>1763</v>
      </c>
      <c r="E2195" t="s">
        <v>3742</v>
      </c>
      <c r="F2195" t="s">
        <v>12</v>
      </c>
      <c r="G2195">
        <v>27000000</v>
      </c>
      <c r="H2195">
        <v>2008</v>
      </c>
      <c r="I2195">
        <v>3.9</v>
      </c>
    </row>
    <row r="2196" spans="1:9" x14ac:dyDescent="0.25">
      <c r="A2196" t="s">
        <v>3361</v>
      </c>
      <c r="B2196">
        <v>101</v>
      </c>
      <c r="C2196">
        <v>53146000</v>
      </c>
      <c r="D2196" t="s">
        <v>740</v>
      </c>
      <c r="E2196" t="s">
        <v>3743</v>
      </c>
      <c r="F2196" t="s">
        <v>12</v>
      </c>
      <c r="G2196">
        <v>20000000</v>
      </c>
      <c r="H2196">
        <v>1996</v>
      </c>
      <c r="I2196">
        <v>6.1</v>
      </c>
    </row>
    <row r="2197" spans="1:9" x14ac:dyDescent="0.25">
      <c r="A2197" t="s">
        <v>511</v>
      </c>
      <c r="B2197">
        <v>111</v>
      </c>
      <c r="C2197">
        <v>30028592</v>
      </c>
      <c r="D2197" t="s">
        <v>1824</v>
      </c>
      <c r="E2197" t="s">
        <v>3744</v>
      </c>
      <c r="F2197" t="s">
        <v>12</v>
      </c>
      <c r="G2197">
        <v>20000000</v>
      </c>
      <c r="H2197">
        <v>2008</v>
      </c>
      <c r="I2197">
        <v>7.3</v>
      </c>
    </row>
    <row r="2198" spans="1:9" x14ac:dyDescent="0.25">
      <c r="A2198" t="s">
        <v>533</v>
      </c>
      <c r="B2198">
        <v>108</v>
      </c>
      <c r="C2198">
        <v>34126138</v>
      </c>
      <c r="D2198" t="s">
        <v>2382</v>
      </c>
      <c r="E2198" t="s">
        <v>3745</v>
      </c>
      <c r="F2198" t="s">
        <v>12</v>
      </c>
      <c r="G2198">
        <v>20000000</v>
      </c>
      <c r="H2198">
        <v>2004</v>
      </c>
      <c r="I2198">
        <v>8.3000000000000007</v>
      </c>
    </row>
    <row r="2199" spans="1:9" x14ac:dyDescent="0.25">
      <c r="A2199" t="s">
        <v>1775</v>
      </c>
      <c r="B2199">
        <v>105</v>
      </c>
      <c r="C2199">
        <v>25677801</v>
      </c>
      <c r="D2199" t="s">
        <v>945</v>
      </c>
      <c r="E2199" t="s">
        <v>3746</v>
      </c>
      <c r="F2199" t="s">
        <v>12</v>
      </c>
      <c r="G2199">
        <v>20000000</v>
      </c>
      <c r="H2199">
        <v>2010</v>
      </c>
      <c r="I2199">
        <v>5.8</v>
      </c>
    </row>
    <row r="2200" spans="1:9" x14ac:dyDescent="0.25">
      <c r="A2200" t="s">
        <v>167</v>
      </c>
      <c r="B2200">
        <v>109</v>
      </c>
      <c r="C2200">
        <v>26415649</v>
      </c>
      <c r="D2200" t="s">
        <v>149</v>
      </c>
      <c r="E2200" t="s">
        <v>3747</v>
      </c>
      <c r="F2200" t="s">
        <v>12</v>
      </c>
      <c r="G2200">
        <v>20000000</v>
      </c>
      <c r="H2200">
        <v>2008</v>
      </c>
      <c r="I2200">
        <v>6.8</v>
      </c>
    </row>
    <row r="2201" spans="1:9" x14ac:dyDescent="0.25">
      <c r="A2201" t="s">
        <v>853</v>
      </c>
      <c r="B2201">
        <v>109</v>
      </c>
      <c r="C2201">
        <v>26003149</v>
      </c>
      <c r="D2201" t="s">
        <v>661</v>
      </c>
      <c r="E2201" t="s">
        <v>3748</v>
      </c>
      <c r="F2201" t="s">
        <v>12</v>
      </c>
      <c r="G2201">
        <v>20000000</v>
      </c>
      <c r="H2201">
        <v>2013</v>
      </c>
      <c r="I2201">
        <v>7</v>
      </c>
    </row>
    <row r="2202" spans="1:9" x14ac:dyDescent="0.25">
      <c r="A2202" t="s">
        <v>3749</v>
      </c>
      <c r="B2202">
        <v>99</v>
      </c>
      <c r="C2202">
        <v>25584685</v>
      </c>
      <c r="D2202" t="s">
        <v>3750</v>
      </c>
      <c r="E2202" t="s">
        <v>3751</v>
      </c>
      <c r="F2202" t="s">
        <v>12</v>
      </c>
      <c r="G2202">
        <v>20000000</v>
      </c>
      <c r="H2202">
        <v>2007</v>
      </c>
      <c r="I2202">
        <v>5.9</v>
      </c>
    </row>
    <row r="2203" spans="1:9" x14ac:dyDescent="0.25">
      <c r="A2203" t="s">
        <v>3752</v>
      </c>
      <c r="B2203">
        <v>98</v>
      </c>
      <c r="C2203">
        <v>29975979</v>
      </c>
      <c r="D2203" t="s">
        <v>770</v>
      </c>
      <c r="E2203" t="s">
        <v>3753</v>
      </c>
      <c r="F2203" t="s">
        <v>12</v>
      </c>
      <c r="G2203">
        <v>20000000</v>
      </c>
      <c r="H2203">
        <v>2009</v>
      </c>
      <c r="I2203">
        <v>6.5</v>
      </c>
    </row>
    <row r="2204" spans="1:9" x14ac:dyDescent="0.25">
      <c r="A2204" t="s">
        <v>3754</v>
      </c>
      <c r="B2204">
        <v>104</v>
      </c>
      <c r="C2204">
        <v>31584722</v>
      </c>
      <c r="D2204" t="s">
        <v>580</v>
      </c>
      <c r="E2204" t="s">
        <v>3755</v>
      </c>
      <c r="F2204" t="s">
        <v>12</v>
      </c>
      <c r="G2204">
        <v>20000000</v>
      </c>
      <c r="H2204">
        <v>2010</v>
      </c>
      <c r="I2204">
        <v>6.4</v>
      </c>
    </row>
    <row r="2205" spans="1:9" x14ac:dyDescent="0.25">
      <c r="A2205" t="s">
        <v>3756</v>
      </c>
      <c r="B2205">
        <v>109</v>
      </c>
      <c r="C2205">
        <v>23179303</v>
      </c>
      <c r="D2205" t="s">
        <v>3347</v>
      </c>
      <c r="E2205" t="s">
        <v>3757</v>
      </c>
      <c r="F2205" t="s">
        <v>12</v>
      </c>
      <c r="G2205">
        <v>20000000</v>
      </c>
      <c r="H2205">
        <v>2011</v>
      </c>
      <c r="I2205">
        <v>5.8</v>
      </c>
    </row>
    <row r="2206" spans="1:9" x14ac:dyDescent="0.25">
      <c r="A2206" t="s">
        <v>3758</v>
      </c>
      <c r="B2206">
        <v>75</v>
      </c>
      <c r="C2206">
        <v>23078294</v>
      </c>
      <c r="D2206" t="s">
        <v>1915</v>
      </c>
      <c r="E2206" t="s">
        <v>3759</v>
      </c>
      <c r="F2206" t="s">
        <v>12</v>
      </c>
      <c r="G2206">
        <v>9000000</v>
      </c>
      <c r="H2206">
        <v>2006</v>
      </c>
      <c r="I2206">
        <v>5.0999999999999996</v>
      </c>
    </row>
    <row r="2207" spans="1:9" x14ac:dyDescent="0.25">
      <c r="A2207" t="s">
        <v>2050</v>
      </c>
      <c r="B2207">
        <v>119</v>
      </c>
      <c r="C2207">
        <v>21413105</v>
      </c>
      <c r="D2207" t="s">
        <v>3760</v>
      </c>
      <c r="E2207" t="s">
        <v>3761</v>
      </c>
      <c r="F2207" t="s">
        <v>12</v>
      </c>
      <c r="G2207">
        <v>20000000</v>
      </c>
      <c r="H2207">
        <v>1990</v>
      </c>
      <c r="I2207">
        <v>6.8</v>
      </c>
    </row>
    <row r="2208" spans="1:9" x14ac:dyDescent="0.25">
      <c r="A2208" t="s">
        <v>3762</v>
      </c>
      <c r="B2208">
        <v>90</v>
      </c>
      <c r="C2208">
        <v>25077977</v>
      </c>
      <c r="D2208" t="s">
        <v>693</v>
      </c>
      <c r="E2208" t="s">
        <v>3763</v>
      </c>
      <c r="F2208" t="s">
        <v>12</v>
      </c>
      <c r="G2208">
        <v>20000000</v>
      </c>
      <c r="H2208">
        <v>2010</v>
      </c>
      <c r="I2208">
        <v>5.3</v>
      </c>
    </row>
    <row r="2209" spans="1:9" x14ac:dyDescent="0.25">
      <c r="A2209" t="s">
        <v>721</v>
      </c>
      <c r="B2209">
        <v>97</v>
      </c>
      <c r="C2209">
        <v>23292105</v>
      </c>
      <c r="D2209" t="s">
        <v>3069</v>
      </c>
      <c r="E2209" t="s">
        <v>3764</v>
      </c>
      <c r="F2209" t="s">
        <v>12</v>
      </c>
      <c r="G2209">
        <v>20000000</v>
      </c>
      <c r="H2209">
        <v>2006</v>
      </c>
      <c r="I2209">
        <v>5.3</v>
      </c>
    </row>
    <row r="2210" spans="1:9" x14ac:dyDescent="0.25">
      <c r="A2210" t="s">
        <v>3765</v>
      </c>
      <c r="B2210">
        <v>103</v>
      </c>
      <c r="C2210">
        <v>26870825</v>
      </c>
      <c r="D2210" t="s">
        <v>2171</v>
      </c>
      <c r="E2210" t="s">
        <v>3766</v>
      </c>
      <c r="F2210" t="s">
        <v>12</v>
      </c>
      <c r="H2210">
        <v>2006</v>
      </c>
      <c r="I2210">
        <v>6.4</v>
      </c>
    </row>
    <row r="2211" spans="1:9" x14ac:dyDescent="0.25">
      <c r="A2211" t="s">
        <v>1692</v>
      </c>
      <c r="B2211">
        <v>89</v>
      </c>
      <c r="C2211">
        <v>20916309</v>
      </c>
      <c r="D2211" t="s">
        <v>171</v>
      </c>
      <c r="E2211" t="s">
        <v>3767</v>
      </c>
      <c r="F2211" t="s">
        <v>12</v>
      </c>
      <c r="G2211">
        <v>40000000</v>
      </c>
      <c r="H2211">
        <v>2009</v>
      </c>
      <c r="I2211">
        <v>4.9000000000000004</v>
      </c>
    </row>
    <row r="2212" spans="1:9" x14ac:dyDescent="0.25">
      <c r="A2212" t="s">
        <v>2094</v>
      </c>
      <c r="B2212">
        <v>106</v>
      </c>
      <c r="C2212">
        <v>21200000</v>
      </c>
      <c r="D2212" t="s">
        <v>3152</v>
      </c>
      <c r="E2212" t="s">
        <v>3768</v>
      </c>
      <c r="F2212" t="s">
        <v>12</v>
      </c>
      <c r="G2212">
        <v>20000000</v>
      </c>
      <c r="H2212">
        <v>1995</v>
      </c>
      <c r="I2212">
        <v>6.8</v>
      </c>
    </row>
    <row r="2213" spans="1:9" x14ac:dyDescent="0.25">
      <c r="A2213" t="s">
        <v>3769</v>
      </c>
      <c r="B2213">
        <v>96</v>
      </c>
      <c r="C2213">
        <v>28876924</v>
      </c>
      <c r="D2213" t="s">
        <v>3770</v>
      </c>
      <c r="E2213" t="s">
        <v>3771</v>
      </c>
      <c r="F2213" t="s">
        <v>12</v>
      </c>
      <c r="G2213">
        <v>20000000</v>
      </c>
      <c r="H2213">
        <v>2016</v>
      </c>
      <c r="I2213">
        <v>7.1</v>
      </c>
    </row>
    <row r="2214" spans="1:9" x14ac:dyDescent="0.25">
      <c r="A2214" t="s">
        <v>3772</v>
      </c>
      <c r="B2214">
        <v>115</v>
      </c>
      <c r="C2214">
        <v>20207003</v>
      </c>
      <c r="D2214" t="s">
        <v>3773</v>
      </c>
      <c r="E2214" t="s">
        <v>3774</v>
      </c>
      <c r="F2214" t="s">
        <v>12</v>
      </c>
      <c r="H2214">
        <v>2008</v>
      </c>
      <c r="I2214">
        <v>6.8</v>
      </c>
    </row>
    <row r="2215" spans="1:9" x14ac:dyDescent="0.25">
      <c r="A2215" t="s">
        <v>1852</v>
      </c>
      <c r="B2215">
        <v>104</v>
      </c>
      <c r="C2215">
        <v>20241395</v>
      </c>
      <c r="D2215" t="s">
        <v>1693</v>
      </c>
      <c r="E2215" t="s">
        <v>3775</v>
      </c>
      <c r="F2215" t="s">
        <v>12</v>
      </c>
      <c r="G2215">
        <v>20000000</v>
      </c>
      <c r="H2215">
        <v>1998</v>
      </c>
      <c r="I2215">
        <v>6.1</v>
      </c>
    </row>
    <row r="2216" spans="1:9" x14ac:dyDescent="0.25">
      <c r="B2216">
        <v>24</v>
      </c>
      <c r="D2216" t="s">
        <v>641</v>
      </c>
      <c r="E2216" t="s">
        <v>3776</v>
      </c>
      <c r="F2216" t="s">
        <v>226</v>
      </c>
      <c r="I2216">
        <v>7</v>
      </c>
    </row>
    <row r="2217" spans="1:9" x14ac:dyDescent="0.25">
      <c r="A2217" t="s">
        <v>3777</v>
      </c>
      <c r="B2217">
        <v>108</v>
      </c>
      <c r="C2217">
        <v>32000000</v>
      </c>
      <c r="D2217" t="s">
        <v>1047</v>
      </c>
      <c r="E2217" t="s">
        <v>3778</v>
      </c>
      <c r="F2217" t="s">
        <v>12</v>
      </c>
      <c r="G2217">
        <v>806947</v>
      </c>
      <c r="H2217">
        <v>1960</v>
      </c>
      <c r="I2217">
        <v>8.5</v>
      </c>
    </row>
    <row r="2218" spans="1:9" x14ac:dyDescent="0.25">
      <c r="A2218" t="s">
        <v>1807</v>
      </c>
      <c r="B2218">
        <v>112</v>
      </c>
      <c r="C2218">
        <v>19151864</v>
      </c>
      <c r="D2218" t="s">
        <v>580</v>
      </c>
      <c r="E2218" t="s">
        <v>3779</v>
      </c>
      <c r="F2218" t="s">
        <v>12</v>
      </c>
      <c r="G2218">
        <v>40000000</v>
      </c>
      <c r="H2218">
        <v>2008</v>
      </c>
      <c r="I2218">
        <v>5.9</v>
      </c>
    </row>
    <row r="2219" spans="1:9" x14ac:dyDescent="0.25">
      <c r="A2219" t="s">
        <v>3780</v>
      </c>
      <c r="B2219">
        <v>104</v>
      </c>
      <c r="C2219">
        <v>23393765</v>
      </c>
      <c r="D2219" t="s">
        <v>73</v>
      </c>
      <c r="E2219" t="s">
        <v>3781</v>
      </c>
      <c r="F2219" t="s">
        <v>12</v>
      </c>
      <c r="G2219">
        <v>20000000</v>
      </c>
      <c r="H2219">
        <v>2014</v>
      </c>
      <c r="I2219">
        <v>6.3</v>
      </c>
    </row>
    <row r="2220" spans="1:9" x14ac:dyDescent="0.25">
      <c r="A2220" t="s">
        <v>1147</v>
      </c>
      <c r="B2220">
        <v>113</v>
      </c>
      <c r="C2220">
        <v>18882880</v>
      </c>
      <c r="D2220" t="s">
        <v>877</v>
      </c>
      <c r="E2220" t="s">
        <v>3782</v>
      </c>
      <c r="F2220" t="s">
        <v>12</v>
      </c>
      <c r="G2220">
        <v>20000000</v>
      </c>
      <c r="H2220">
        <v>2007</v>
      </c>
      <c r="I2220">
        <v>5.9</v>
      </c>
    </row>
    <row r="2221" spans="1:9" x14ac:dyDescent="0.25">
      <c r="A2221" t="s">
        <v>3783</v>
      </c>
      <c r="B2221">
        <v>98</v>
      </c>
      <c r="C2221">
        <v>8500000</v>
      </c>
      <c r="D2221" t="s">
        <v>575</v>
      </c>
      <c r="E2221" t="s">
        <v>3784</v>
      </c>
      <c r="F2221" t="s">
        <v>12</v>
      </c>
      <c r="G2221">
        <v>20000000</v>
      </c>
      <c r="H2221">
        <v>1981</v>
      </c>
      <c r="I2221">
        <v>5.4</v>
      </c>
    </row>
    <row r="2222" spans="1:9" x14ac:dyDescent="0.25">
      <c r="A2222" t="s">
        <v>356</v>
      </c>
      <c r="B2222">
        <v>121</v>
      </c>
      <c r="D2222" t="s">
        <v>3785</v>
      </c>
      <c r="E2222" t="s">
        <v>3786</v>
      </c>
      <c r="F2222" t="s">
        <v>12</v>
      </c>
      <c r="G2222">
        <v>20000000</v>
      </c>
      <c r="H2222">
        <v>1985</v>
      </c>
      <c r="I2222">
        <v>7</v>
      </c>
    </row>
    <row r="2223" spans="1:9" x14ac:dyDescent="0.25">
      <c r="A2223" t="s">
        <v>466</v>
      </c>
      <c r="B2223">
        <v>114</v>
      </c>
      <c r="C2223">
        <v>18252684</v>
      </c>
      <c r="D2223" t="s">
        <v>1364</v>
      </c>
      <c r="E2223" t="s">
        <v>3787</v>
      </c>
      <c r="F2223" t="s">
        <v>12</v>
      </c>
      <c r="G2223">
        <v>30000000</v>
      </c>
      <c r="H2223">
        <v>1998</v>
      </c>
      <c r="I2223">
        <v>6.9</v>
      </c>
    </row>
    <row r="2224" spans="1:9" x14ac:dyDescent="0.25">
      <c r="A2224" t="s">
        <v>3788</v>
      </c>
      <c r="B2224">
        <v>124</v>
      </c>
      <c r="C2224">
        <v>19661987</v>
      </c>
      <c r="D2224" t="s">
        <v>1184</v>
      </c>
      <c r="E2224" t="s">
        <v>3789</v>
      </c>
      <c r="F2224" t="s">
        <v>12</v>
      </c>
      <c r="G2224">
        <v>20000000</v>
      </c>
      <c r="H2224">
        <v>2007</v>
      </c>
      <c r="I2224">
        <v>7.5</v>
      </c>
    </row>
    <row r="2225" spans="1:9" x14ac:dyDescent="0.25">
      <c r="A2225" t="s">
        <v>2045</v>
      </c>
      <c r="B2225">
        <v>148</v>
      </c>
      <c r="C2225">
        <v>18352454</v>
      </c>
      <c r="D2225" t="s">
        <v>3790</v>
      </c>
      <c r="E2225" t="s">
        <v>3791</v>
      </c>
      <c r="F2225" t="s">
        <v>12</v>
      </c>
      <c r="G2225">
        <v>15000000</v>
      </c>
      <c r="H2225">
        <v>2007</v>
      </c>
      <c r="I2225">
        <v>8.1999999999999993</v>
      </c>
    </row>
    <row r="2226" spans="1:9" x14ac:dyDescent="0.25">
      <c r="A2226" t="s">
        <v>883</v>
      </c>
      <c r="B2226">
        <v>108</v>
      </c>
      <c r="C2226">
        <v>17803796</v>
      </c>
      <c r="D2226" t="s">
        <v>575</v>
      </c>
      <c r="E2226" t="s">
        <v>3792</v>
      </c>
      <c r="F2226" t="s">
        <v>12</v>
      </c>
      <c r="G2226">
        <v>20000000</v>
      </c>
      <c r="H2226">
        <v>2006</v>
      </c>
      <c r="I2226">
        <v>5.9</v>
      </c>
    </row>
    <row r="2227" spans="1:9" x14ac:dyDescent="0.25">
      <c r="A2227" t="s">
        <v>3793</v>
      </c>
      <c r="B2227">
        <v>95</v>
      </c>
      <c r="C2227">
        <v>17529157</v>
      </c>
      <c r="D2227" t="s">
        <v>3794</v>
      </c>
      <c r="E2227" t="s">
        <v>3795</v>
      </c>
      <c r="F2227" t="s">
        <v>12</v>
      </c>
      <c r="G2227">
        <v>20000000</v>
      </c>
      <c r="H2227">
        <v>2012</v>
      </c>
      <c r="I2227">
        <v>5</v>
      </c>
    </row>
    <row r="2228" spans="1:9" x14ac:dyDescent="0.25">
      <c r="A2228" t="s">
        <v>1692</v>
      </c>
      <c r="B2228">
        <v>108</v>
      </c>
      <c r="C2228">
        <v>25753840</v>
      </c>
      <c r="D2228" t="s">
        <v>3796</v>
      </c>
      <c r="E2228" t="s">
        <v>3797</v>
      </c>
      <c r="F2228" t="s">
        <v>12</v>
      </c>
      <c r="G2228">
        <v>19000000</v>
      </c>
      <c r="H2228">
        <v>1996</v>
      </c>
      <c r="I2228">
        <v>7.3</v>
      </c>
    </row>
    <row r="2229" spans="1:9" x14ac:dyDescent="0.25">
      <c r="A2229" t="s">
        <v>3798</v>
      </c>
      <c r="B2229">
        <v>68</v>
      </c>
      <c r="C2229">
        <v>18081626</v>
      </c>
      <c r="D2229" t="s">
        <v>3799</v>
      </c>
      <c r="E2229" t="s">
        <v>3800</v>
      </c>
      <c r="F2229" t="s">
        <v>12</v>
      </c>
      <c r="G2229">
        <v>20000000</v>
      </c>
      <c r="H2229">
        <v>2005</v>
      </c>
      <c r="I2229">
        <v>6.4</v>
      </c>
    </row>
    <row r="2230" spans="1:9" x14ac:dyDescent="0.25">
      <c r="A2230" t="s">
        <v>3149</v>
      </c>
      <c r="B2230">
        <v>103</v>
      </c>
      <c r="C2230">
        <v>17518220</v>
      </c>
      <c r="D2230" t="s">
        <v>486</v>
      </c>
      <c r="E2230" t="s">
        <v>3801</v>
      </c>
      <c r="F2230" t="s">
        <v>12</v>
      </c>
      <c r="G2230">
        <v>20000000</v>
      </c>
      <c r="H2230">
        <v>1995</v>
      </c>
      <c r="I2230">
        <v>6.6</v>
      </c>
    </row>
    <row r="2231" spans="1:9" x14ac:dyDescent="0.25">
      <c r="A2231" t="s">
        <v>3802</v>
      </c>
      <c r="B2231">
        <v>99</v>
      </c>
      <c r="C2231">
        <v>17104669</v>
      </c>
      <c r="D2231" t="s">
        <v>3803</v>
      </c>
      <c r="E2231" t="s">
        <v>3804</v>
      </c>
      <c r="F2231" t="s">
        <v>2491</v>
      </c>
      <c r="G2231">
        <v>20000000</v>
      </c>
      <c r="H2231">
        <v>2004</v>
      </c>
      <c r="I2231">
        <v>7.8</v>
      </c>
    </row>
    <row r="2232" spans="1:9" x14ac:dyDescent="0.25">
      <c r="B2232">
        <v>30</v>
      </c>
      <c r="D2232" t="s">
        <v>575</v>
      </c>
      <c r="E2232" t="s">
        <v>3805</v>
      </c>
      <c r="F2232" t="s">
        <v>12</v>
      </c>
      <c r="I2232">
        <v>6.7</v>
      </c>
    </row>
    <row r="2233" spans="1:9" x14ac:dyDescent="0.25">
      <c r="A2233" t="s">
        <v>3806</v>
      </c>
      <c r="B2233">
        <v>88</v>
      </c>
      <c r="C2233">
        <v>16988996</v>
      </c>
      <c r="D2233" t="s">
        <v>3807</v>
      </c>
      <c r="E2233" t="s">
        <v>3808</v>
      </c>
      <c r="F2233" t="s">
        <v>12</v>
      </c>
      <c r="G2233">
        <v>35000000</v>
      </c>
      <c r="H2233">
        <v>2002</v>
      </c>
      <c r="I2233">
        <v>4</v>
      </c>
    </row>
    <row r="2234" spans="1:9" x14ac:dyDescent="0.25">
      <c r="A2234" t="s">
        <v>43</v>
      </c>
      <c r="B2234">
        <v>128</v>
      </c>
      <c r="C2234">
        <v>15797907</v>
      </c>
      <c r="D2234" t="s">
        <v>1184</v>
      </c>
      <c r="E2234" t="s">
        <v>3809</v>
      </c>
      <c r="F2234" t="s">
        <v>3810</v>
      </c>
      <c r="G2234">
        <v>20000000</v>
      </c>
      <c r="H2234">
        <v>2007</v>
      </c>
      <c r="I2234">
        <v>7.6</v>
      </c>
    </row>
    <row r="2235" spans="1:9" x14ac:dyDescent="0.25">
      <c r="A2235" t="s">
        <v>383</v>
      </c>
      <c r="B2235">
        <v>124</v>
      </c>
      <c r="C2235">
        <v>16248701</v>
      </c>
      <c r="D2235" t="s">
        <v>1184</v>
      </c>
      <c r="E2235" t="s">
        <v>3811</v>
      </c>
      <c r="F2235" t="s">
        <v>12</v>
      </c>
      <c r="G2235">
        <v>20000000</v>
      </c>
      <c r="H2235">
        <v>2003</v>
      </c>
      <c r="I2235">
        <v>7.7</v>
      </c>
    </row>
    <row r="2236" spans="1:9" x14ac:dyDescent="0.25">
      <c r="A2236" t="s">
        <v>3812</v>
      </c>
      <c r="B2236">
        <v>84</v>
      </c>
      <c r="C2236">
        <v>15712072</v>
      </c>
      <c r="D2236" t="s">
        <v>149</v>
      </c>
      <c r="E2236" t="s">
        <v>3813</v>
      </c>
      <c r="F2236" t="s">
        <v>12</v>
      </c>
      <c r="G2236">
        <v>20000000</v>
      </c>
      <c r="H2236">
        <v>2004</v>
      </c>
      <c r="I2236">
        <v>5.8</v>
      </c>
    </row>
    <row r="2237" spans="1:9" x14ac:dyDescent="0.25">
      <c r="A2237" t="s">
        <v>3814</v>
      </c>
      <c r="B2237">
        <v>101</v>
      </c>
      <c r="C2237">
        <v>15408822</v>
      </c>
      <c r="D2237" t="s">
        <v>580</v>
      </c>
      <c r="E2237" t="s">
        <v>3815</v>
      </c>
      <c r="F2237" t="s">
        <v>12</v>
      </c>
      <c r="G2237">
        <v>20000000</v>
      </c>
      <c r="H2237">
        <v>2003</v>
      </c>
      <c r="I2237">
        <v>5.6</v>
      </c>
    </row>
    <row r="2238" spans="1:9" x14ac:dyDescent="0.25">
      <c r="A2238" t="s">
        <v>3816</v>
      </c>
      <c r="B2238">
        <v>98</v>
      </c>
      <c r="C2238">
        <v>15464026</v>
      </c>
      <c r="D2238" t="s">
        <v>580</v>
      </c>
      <c r="E2238" t="s">
        <v>3817</v>
      </c>
      <c r="F2238" t="s">
        <v>12</v>
      </c>
      <c r="G2238">
        <v>20000000</v>
      </c>
      <c r="H2238">
        <v>2000</v>
      </c>
      <c r="I2238">
        <v>5.3</v>
      </c>
    </row>
    <row r="2239" spans="1:9" x14ac:dyDescent="0.25">
      <c r="A2239" t="s">
        <v>3818</v>
      </c>
      <c r="B2239">
        <v>105</v>
      </c>
      <c r="C2239">
        <v>14359793</v>
      </c>
      <c r="D2239" t="s">
        <v>3819</v>
      </c>
      <c r="E2239" t="s">
        <v>3820</v>
      </c>
      <c r="F2239" t="s">
        <v>12</v>
      </c>
      <c r="H2239">
        <v>2009</v>
      </c>
      <c r="I2239">
        <v>7.4</v>
      </c>
    </row>
    <row r="2240" spans="1:9" x14ac:dyDescent="0.25">
      <c r="A2240" t="s">
        <v>3821</v>
      </c>
      <c r="B2240">
        <v>225</v>
      </c>
      <c r="C2240">
        <v>8000000</v>
      </c>
      <c r="D2240" t="s">
        <v>2054</v>
      </c>
      <c r="E2240" t="s">
        <v>3822</v>
      </c>
      <c r="F2240" t="s">
        <v>12</v>
      </c>
      <c r="G2240">
        <v>20000000</v>
      </c>
      <c r="H2240">
        <v>1965</v>
      </c>
      <c r="I2240">
        <v>6.6</v>
      </c>
    </row>
    <row r="2241" spans="1:9" x14ac:dyDescent="0.25">
      <c r="A2241" t="s">
        <v>3823</v>
      </c>
      <c r="B2241">
        <v>111</v>
      </c>
      <c r="D2241" t="s">
        <v>747</v>
      </c>
      <c r="E2241" t="s">
        <v>3824</v>
      </c>
      <c r="F2241" t="s">
        <v>12</v>
      </c>
      <c r="G2241">
        <v>19500000</v>
      </c>
      <c r="H2241">
        <v>2015</v>
      </c>
      <c r="I2241">
        <v>6.2</v>
      </c>
    </row>
    <row r="2242" spans="1:9" x14ac:dyDescent="0.25">
      <c r="A2242" t="s">
        <v>2872</v>
      </c>
      <c r="B2242">
        <v>88</v>
      </c>
      <c r="C2242">
        <v>14174654</v>
      </c>
      <c r="D2242" t="s">
        <v>575</v>
      </c>
      <c r="E2242" t="s">
        <v>3825</v>
      </c>
      <c r="F2242" t="s">
        <v>12</v>
      </c>
      <c r="G2242">
        <v>25000000</v>
      </c>
      <c r="H2242">
        <v>2008</v>
      </c>
      <c r="I2242">
        <v>1.9</v>
      </c>
    </row>
    <row r="2243" spans="1:9" x14ac:dyDescent="0.25">
      <c r="A2243" t="s">
        <v>2231</v>
      </c>
      <c r="B2243">
        <v>88</v>
      </c>
      <c r="C2243">
        <v>15988876</v>
      </c>
      <c r="D2243" t="s">
        <v>112</v>
      </c>
      <c r="E2243" t="s">
        <v>3826</v>
      </c>
      <c r="F2243" t="s">
        <v>12</v>
      </c>
      <c r="G2243">
        <v>27000000</v>
      </c>
      <c r="H2243">
        <v>2009</v>
      </c>
      <c r="I2243">
        <v>5.7</v>
      </c>
    </row>
    <row r="2244" spans="1:9" x14ac:dyDescent="0.25">
      <c r="A2244" t="s">
        <v>856</v>
      </c>
      <c r="B2244">
        <v>94</v>
      </c>
      <c r="C2244">
        <v>13801755</v>
      </c>
      <c r="D2244" t="s">
        <v>137</v>
      </c>
      <c r="E2244" t="s">
        <v>3827</v>
      </c>
      <c r="F2244" t="s">
        <v>12</v>
      </c>
      <c r="G2244">
        <v>20000000</v>
      </c>
      <c r="H2244">
        <v>1997</v>
      </c>
      <c r="I2244">
        <v>6.6</v>
      </c>
    </row>
    <row r="2245" spans="1:9" x14ac:dyDescent="0.25">
      <c r="A2245" t="s">
        <v>3828</v>
      </c>
      <c r="B2245">
        <v>117</v>
      </c>
      <c r="C2245">
        <v>13987482</v>
      </c>
      <c r="D2245" t="s">
        <v>580</v>
      </c>
      <c r="E2245" t="s">
        <v>3829</v>
      </c>
      <c r="F2245" t="s">
        <v>12</v>
      </c>
      <c r="G2245">
        <v>20000000</v>
      </c>
      <c r="H2245">
        <v>2011</v>
      </c>
      <c r="I2245">
        <v>6</v>
      </c>
    </row>
    <row r="2246" spans="1:9" x14ac:dyDescent="0.25">
      <c r="A2246" t="s">
        <v>3830</v>
      </c>
      <c r="B2246">
        <v>95</v>
      </c>
      <c r="C2246">
        <v>14291570</v>
      </c>
      <c r="D2246" t="s">
        <v>78</v>
      </c>
      <c r="E2246" t="s">
        <v>3831</v>
      </c>
      <c r="F2246" t="s">
        <v>12</v>
      </c>
      <c r="G2246">
        <v>20000000</v>
      </c>
      <c r="H2246">
        <v>2012</v>
      </c>
      <c r="I2246">
        <v>6.1</v>
      </c>
    </row>
    <row r="2247" spans="1:9" x14ac:dyDescent="0.25">
      <c r="A2247" t="s">
        <v>1081</v>
      </c>
      <c r="B2247">
        <v>99</v>
      </c>
      <c r="C2247">
        <v>12181484</v>
      </c>
      <c r="D2247" t="s">
        <v>575</v>
      </c>
      <c r="E2247" t="s">
        <v>3832</v>
      </c>
      <c r="F2247" t="s">
        <v>12</v>
      </c>
      <c r="G2247">
        <v>40000000</v>
      </c>
      <c r="H2247">
        <v>2004</v>
      </c>
      <c r="I2247">
        <v>4.8</v>
      </c>
    </row>
    <row r="2248" spans="1:9" x14ac:dyDescent="0.25">
      <c r="A2248" t="s">
        <v>1570</v>
      </c>
      <c r="B2248">
        <v>96</v>
      </c>
      <c r="C2248">
        <v>13630226</v>
      </c>
      <c r="D2248" t="s">
        <v>481</v>
      </c>
      <c r="E2248" t="s">
        <v>3833</v>
      </c>
      <c r="F2248" t="s">
        <v>12</v>
      </c>
      <c r="G2248">
        <v>20000000</v>
      </c>
      <c r="H2248">
        <v>2009</v>
      </c>
      <c r="I2248">
        <v>6.2</v>
      </c>
    </row>
    <row r="2249" spans="1:9" x14ac:dyDescent="0.25">
      <c r="A2249" t="s">
        <v>2832</v>
      </c>
      <c r="B2249">
        <v>98</v>
      </c>
      <c r="C2249">
        <v>13383737</v>
      </c>
      <c r="D2249" t="s">
        <v>340</v>
      </c>
      <c r="E2249" t="s">
        <v>3834</v>
      </c>
      <c r="F2249" t="s">
        <v>12</v>
      </c>
      <c r="G2249">
        <v>20000000</v>
      </c>
      <c r="H2249">
        <v>1994</v>
      </c>
      <c r="I2249">
        <v>7.5</v>
      </c>
    </row>
    <row r="2250" spans="1:9" x14ac:dyDescent="0.25">
      <c r="A2250" t="s">
        <v>3835</v>
      </c>
      <c r="B2250">
        <v>123</v>
      </c>
      <c r="C2250">
        <v>13391174</v>
      </c>
      <c r="D2250" t="s">
        <v>2054</v>
      </c>
      <c r="E2250" t="s">
        <v>3836</v>
      </c>
      <c r="F2250" t="s">
        <v>12</v>
      </c>
      <c r="G2250">
        <v>20000000</v>
      </c>
      <c r="H2250">
        <v>2006</v>
      </c>
      <c r="I2250">
        <v>6.3</v>
      </c>
    </row>
    <row r="2251" spans="1:9" x14ac:dyDescent="0.25">
      <c r="A2251" t="s">
        <v>406</v>
      </c>
      <c r="B2251">
        <v>101</v>
      </c>
      <c r="C2251">
        <v>12987647</v>
      </c>
      <c r="D2251" t="s">
        <v>3837</v>
      </c>
      <c r="E2251" t="s">
        <v>3838</v>
      </c>
      <c r="F2251" t="s">
        <v>12</v>
      </c>
      <c r="G2251">
        <v>30000000</v>
      </c>
      <c r="H2251">
        <v>2002</v>
      </c>
      <c r="I2251">
        <v>7.1</v>
      </c>
    </row>
    <row r="2252" spans="1:9" x14ac:dyDescent="0.25">
      <c r="A2252" t="s">
        <v>13</v>
      </c>
      <c r="B2252">
        <v>102</v>
      </c>
      <c r="C2252">
        <v>12469811</v>
      </c>
      <c r="D2252" t="s">
        <v>877</v>
      </c>
      <c r="E2252" t="s">
        <v>3839</v>
      </c>
      <c r="F2252" t="s">
        <v>12</v>
      </c>
      <c r="G2252">
        <v>22000000</v>
      </c>
      <c r="H2252">
        <v>2005</v>
      </c>
      <c r="I2252">
        <v>6.6</v>
      </c>
    </row>
    <row r="2253" spans="1:9" x14ac:dyDescent="0.25">
      <c r="A2253" t="s">
        <v>1510</v>
      </c>
      <c r="B2253">
        <v>94</v>
      </c>
      <c r="C2253">
        <v>12398628</v>
      </c>
      <c r="D2253" t="s">
        <v>3840</v>
      </c>
      <c r="E2253" t="s">
        <v>3841</v>
      </c>
      <c r="F2253" t="s">
        <v>12</v>
      </c>
      <c r="G2253">
        <v>20000000</v>
      </c>
      <c r="H2253">
        <v>2002</v>
      </c>
      <c r="I2253">
        <v>6.1</v>
      </c>
    </row>
    <row r="2254" spans="1:9" x14ac:dyDescent="0.25">
      <c r="A2254" t="s">
        <v>1527</v>
      </c>
      <c r="B2254">
        <v>102</v>
      </c>
      <c r="C2254">
        <v>13214030</v>
      </c>
      <c r="D2254" t="s">
        <v>865</v>
      </c>
      <c r="E2254" t="s">
        <v>3842</v>
      </c>
      <c r="F2254" t="s">
        <v>12</v>
      </c>
      <c r="G2254">
        <v>20000000</v>
      </c>
      <c r="H2254">
        <v>2008</v>
      </c>
      <c r="I2254">
        <v>6.7</v>
      </c>
    </row>
    <row r="2255" spans="1:9" x14ac:dyDescent="0.25">
      <c r="A2255" t="s">
        <v>721</v>
      </c>
      <c r="B2255">
        <v>108</v>
      </c>
      <c r="C2255">
        <v>12232937</v>
      </c>
      <c r="D2255" t="s">
        <v>112</v>
      </c>
      <c r="E2255" t="s">
        <v>3843</v>
      </c>
      <c r="F2255" t="s">
        <v>12</v>
      </c>
      <c r="G2255">
        <v>22000000</v>
      </c>
      <c r="H2255">
        <v>2009</v>
      </c>
      <c r="I2255">
        <v>5.6</v>
      </c>
    </row>
    <row r="2256" spans="1:9" x14ac:dyDescent="0.25">
      <c r="A2256" t="s">
        <v>190</v>
      </c>
      <c r="B2256">
        <v>116</v>
      </c>
      <c r="C2256">
        <v>12134420</v>
      </c>
      <c r="D2256" t="s">
        <v>2066</v>
      </c>
      <c r="E2256" t="s">
        <v>3844</v>
      </c>
      <c r="F2256" t="s">
        <v>12</v>
      </c>
      <c r="G2256">
        <v>20000000</v>
      </c>
      <c r="H2256">
        <v>2010</v>
      </c>
      <c r="I2256">
        <v>7.2</v>
      </c>
    </row>
    <row r="2257" spans="1:9" x14ac:dyDescent="0.25">
      <c r="A2257" t="s">
        <v>3845</v>
      </c>
      <c r="B2257">
        <v>93</v>
      </c>
      <c r="C2257">
        <v>11784000</v>
      </c>
      <c r="D2257" t="s">
        <v>3085</v>
      </c>
      <c r="E2257" t="s">
        <v>3846</v>
      </c>
      <c r="F2257" t="s">
        <v>12</v>
      </c>
      <c r="G2257">
        <v>20000000</v>
      </c>
      <c r="H2257">
        <v>1994</v>
      </c>
      <c r="I2257">
        <v>4.3</v>
      </c>
    </row>
    <row r="2258" spans="1:9" x14ac:dyDescent="0.25">
      <c r="A2258" t="s">
        <v>533</v>
      </c>
      <c r="B2258">
        <v>102</v>
      </c>
      <c r="C2258">
        <v>11169531</v>
      </c>
      <c r="D2258" t="s">
        <v>575</v>
      </c>
      <c r="E2258" t="s">
        <v>3847</v>
      </c>
      <c r="F2258" t="s">
        <v>12</v>
      </c>
      <c r="G2258">
        <v>20000000</v>
      </c>
      <c r="H2258">
        <v>2008</v>
      </c>
      <c r="I2258">
        <v>6.4</v>
      </c>
    </row>
    <row r="2259" spans="1:9" x14ac:dyDescent="0.25">
      <c r="A2259" t="s">
        <v>1952</v>
      </c>
      <c r="B2259">
        <v>103</v>
      </c>
      <c r="C2259">
        <v>11034436</v>
      </c>
      <c r="D2259" t="s">
        <v>3848</v>
      </c>
      <c r="E2259" t="s">
        <v>3849</v>
      </c>
      <c r="F2259" t="s">
        <v>12</v>
      </c>
      <c r="G2259">
        <v>20000000</v>
      </c>
      <c r="H2259">
        <v>2005</v>
      </c>
      <c r="I2259">
        <v>7.1</v>
      </c>
    </row>
    <row r="2260" spans="1:9" x14ac:dyDescent="0.25">
      <c r="A2260" t="s">
        <v>3403</v>
      </c>
      <c r="B2260">
        <v>115</v>
      </c>
      <c r="C2260">
        <v>12626905</v>
      </c>
      <c r="D2260" t="s">
        <v>149</v>
      </c>
      <c r="E2260" t="s">
        <v>3850</v>
      </c>
      <c r="F2260" t="s">
        <v>12</v>
      </c>
      <c r="G2260">
        <v>20000000</v>
      </c>
      <c r="H2260">
        <v>2016</v>
      </c>
      <c r="I2260">
        <v>6.3</v>
      </c>
    </row>
    <row r="2261" spans="1:9" x14ac:dyDescent="0.25">
      <c r="A2261" t="s">
        <v>2832</v>
      </c>
      <c r="B2261">
        <v>96</v>
      </c>
      <c r="C2261">
        <v>10569071</v>
      </c>
      <c r="D2261" t="s">
        <v>575</v>
      </c>
      <c r="E2261" t="s">
        <v>3851</v>
      </c>
      <c r="F2261" t="s">
        <v>12</v>
      </c>
      <c r="G2261">
        <v>20000000</v>
      </c>
      <c r="H2261">
        <v>1997</v>
      </c>
      <c r="I2261">
        <v>7.4</v>
      </c>
    </row>
    <row r="2262" spans="1:9" x14ac:dyDescent="0.25">
      <c r="A2262" t="s">
        <v>3852</v>
      </c>
      <c r="B2262">
        <v>98</v>
      </c>
      <c r="C2262">
        <v>10544143</v>
      </c>
      <c r="D2262" t="s">
        <v>580</v>
      </c>
      <c r="E2262" t="s">
        <v>3853</v>
      </c>
      <c r="F2262" t="s">
        <v>12</v>
      </c>
      <c r="G2262">
        <v>20000000</v>
      </c>
      <c r="H2262">
        <v>1999</v>
      </c>
      <c r="I2262">
        <v>6.1</v>
      </c>
    </row>
    <row r="2263" spans="1:9" x14ac:dyDescent="0.25">
      <c r="A2263" t="s">
        <v>3320</v>
      </c>
      <c r="B2263">
        <v>101</v>
      </c>
      <c r="C2263">
        <v>13650738</v>
      </c>
      <c r="D2263" t="s">
        <v>877</v>
      </c>
      <c r="E2263" t="s">
        <v>3854</v>
      </c>
      <c r="F2263" t="s">
        <v>12</v>
      </c>
      <c r="G2263">
        <v>20000000</v>
      </c>
      <c r="H2263">
        <v>2015</v>
      </c>
      <c r="I2263">
        <v>6.6</v>
      </c>
    </row>
    <row r="2264" spans="1:9" x14ac:dyDescent="0.25">
      <c r="A2264" t="s">
        <v>1743</v>
      </c>
      <c r="B2264">
        <v>106</v>
      </c>
      <c r="C2264">
        <v>10555348</v>
      </c>
      <c r="D2264" t="s">
        <v>340</v>
      </c>
      <c r="E2264" t="s">
        <v>3855</v>
      </c>
      <c r="F2264" t="s">
        <v>12</v>
      </c>
      <c r="G2264">
        <v>20000000</v>
      </c>
      <c r="H2264">
        <v>1989</v>
      </c>
      <c r="I2264">
        <v>6</v>
      </c>
    </row>
    <row r="2265" spans="1:9" x14ac:dyDescent="0.25">
      <c r="A2265" t="s">
        <v>2832</v>
      </c>
      <c r="B2265">
        <v>101</v>
      </c>
      <c r="C2265">
        <v>9714482</v>
      </c>
      <c r="D2265" t="s">
        <v>3856</v>
      </c>
      <c r="E2265" t="s">
        <v>3857</v>
      </c>
      <c r="F2265" t="s">
        <v>12</v>
      </c>
      <c r="G2265">
        <v>20000000</v>
      </c>
      <c r="H2265">
        <v>1996</v>
      </c>
      <c r="I2265">
        <v>6.8</v>
      </c>
    </row>
    <row r="2266" spans="1:9" x14ac:dyDescent="0.25">
      <c r="A2266" t="s">
        <v>111</v>
      </c>
      <c r="B2266">
        <v>111</v>
      </c>
      <c r="C2266">
        <v>9525276</v>
      </c>
      <c r="D2266" t="s">
        <v>112</v>
      </c>
      <c r="E2266" t="s">
        <v>3858</v>
      </c>
      <c r="F2266" t="s">
        <v>12</v>
      </c>
      <c r="G2266">
        <v>20000000</v>
      </c>
      <c r="H2266">
        <v>2007</v>
      </c>
      <c r="I2266">
        <v>6.8</v>
      </c>
    </row>
    <row r="2267" spans="1:9" x14ac:dyDescent="0.25">
      <c r="A2267" t="s">
        <v>2445</v>
      </c>
      <c r="B2267">
        <v>99</v>
      </c>
      <c r="C2267">
        <v>8855646</v>
      </c>
      <c r="D2267" t="s">
        <v>2422</v>
      </c>
      <c r="E2267" t="s">
        <v>3859</v>
      </c>
      <c r="F2267" t="s">
        <v>12</v>
      </c>
      <c r="G2267">
        <v>21000000</v>
      </c>
      <c r="H2267">
        <v>2009</v>
      </c>
      <c r="I2267">
        <v>7.2</v>
      </c>
    </row>
    <row r="2268" spans="1:9" x14ac:dyDescent="0.25">
      <c r="A2268" t="s">
        <v>3860</v>
      </c>
      <c r="B2268">
        <v>88</v>
      </c>
      <c r="C2268">
        <v>9109322</v>
      </c>
      <c r="D2268" t="s">
        <v>922</v>
      </c>
      <c r="E2268" t="s">
        <v>3861</v>
      </c>
      <c r="F2268" t="s">
        <v>12</v>
      </c>
      <c r="G2268">
        <v>20000000</v>
      </c>
      <c r="H2268">
        <v>2004</v>
      </c>
      <c r="I2268">
        <v>1.9</v>
      </c>
    </row>
    <row r="2269" spans="1:9" x14ac:dyDescent="0.25">
      <c r="A2269" t="s">
        <v>921</v>
      </c>
      <c r="B2269">
        <v>83</v>
      </c>
      <c r="C2269">
        <v>8326035</v>
      </c>
      <c r="D2269" t="s">
        <v>602</v>
      </c>
      <c r="E2269" t="s">
        <v>3862</v>
      </c>
      <c r="F2269" t="s">
        <v>12</v>
      </c>
      <c r="G2269">
        <v>33000000</v>
      </c>
      <c r="H2269">
        <v>2005</v>
      </c>
      <c r="I2269">
        <v>5.5</v>
      </c>
    </row>
    <row r="2270" spans="1:9" x14ac:dyDescent="0.25">
      <c r="A2270" t="s">
        <v>921</v>
      </c>
      <c r="B2270">
        <v>91</v>
      </c>
      <c r="C2270">
        <v>8104069</v>
      </c>
      <c r="D2270" t="s">
        <v>602</v>
      </c>
      <c r="E2270" t="s">
        <v>3863</v>
      </c>
      <c r="F2270" t="s">
        <v>12</v>
      </c>
      <c r="G2270">
        <v>20000000</v>
      </c>
      <c r="H2270">
        <v>2007</v>
      </c>
      <c r="I2270">
        <v>4.5</v>
      </c>
    </row>
    <row r="2271" spans="1:9" x14ac:dyDescent="0.25">
      <c r="A2271" t="s">
        <v>1272</v>
      </c>
      <c r="B2271">
        <v>108</v>
      </c>
      <c r="C2271">
        <v>8054280</v>
      </c>
      <c r="D2271" t="s">
        <v>1068</v>
      </c>
      <c r="E2271" t="s">
        <v>3864</v>
      </c>
      <c r="F2271" t="s">
        <v>12</v>
      </c>
      <c r="G2271">
        <v>20000000</v>
      </c>
      <c r="H2271">
        <v>2004</v>
      </c>
      <c r="I2271">
        <v>6.3</v>
      </c>
    </row>
    <row r="2272" spans="1:9" x14ac:dyDescent="0.25">
      <c r="A2272" t="s">
        <v>847</v>
      </c>
      <c r="B2272">
        <v>154</v>
      </c>
      <c r="D2272" t="s">
        <v>3865</v>
      </c>
      <c r="E2272" t="s">
        <v>3866</v>
      </c>
      <c r="F2272" t="s">
        <v>12</v>
      </c>
      <c r="G2272">
        <v>20000000</v>
      </c>
      <c r="H2272">
        <v>1969</v>
      </c>
      <c r="I2272">
        <v>7</v>
      </c>
    </row>
    <row r="2273" spans="1:9" x14ac:dyDescent="0.25">
      <c r="A2273" t="s">
        <v>2434</v>
      </c>
      <c r="B2273">
        <v>148</v>
      </c>
      <c r="C2273">
        <v>8093318</v>
      </c>
      <c r="D2273" t="s">
        <v>3867</v>
      </c>
      <c r="E2273" t="s">
        <v>3868</v>
      </c>
      <c r="F2273" t="s">
        <v>12</v>
      </c>
      <c r="G2273">
        <v>20000000</v>
      </c>
      <c r="H2273">
        <v>2014</v>
      </c>
      <c r="I2273">
        <v>6.7</v>
      </c>
    </row>
    <row r="2274" spans="1:9" x14ac:dyDescent="0.25">
      <c r="A2274" t="s">
        <v>3869</v>
      </c>
      <c r="B2274">
        <v>77</v>
      </c>
      <c r="C2274">
        <v>7382993</v>
      </c>
      <c r="D2274" t="s">
        <v>93</v>
      </c>
      <c r="E2274" t="s">
        <v>3870</v>
      </c>
      <c r="F2274" t="s">
        <v>12</v>
      </c>
      <c r="G2274">
        <v>20000000</v>
      </c>
      <c r="H2274">
        <v>2006</v>
      </c>
      <c r="I2274">
        <v>2.8</v>
      </c>
    </row>
    <row r="2275" spans="1:9" x14ac:dyDescent="0.25">
      <c r="A2275" t="s">
        <v>3871</v>
      </c>
      <c r="B2275">
        <v>110</v>
      </c>
      <c r="C2275">
        <v>8888355</v>
      </c>
      <c r="D2275" t="s">
        <v>2143</v>
      </c>
      <c r="E2275" t="s">
        <v>3872</v>
      </c>
      <c r="F2275" t="s">
        <v>12</v>
      </c>
      <c r="G2275">
        <v>20000000</v>
      </c>
      <c r="H2275">
        <v>2013</v>
      </c>
      <c r="I2275">
        <v>5</v>
      </c>
    </row>
    <row r="2276" spans="1:9" x14ac:dyDescent="0.25">
      <c r="B2276">
        <v>42</v>
      </c>
      <c r="D2276" t="s">
        <v>747</v>
      </c>
      <c r="E2276" t="s">
        <v>3873</v>
      </c>
      <c r="F2276" t="s">
        <v>12</v>
      </c>
      <c r="I2276">
        <v>7.5</v>
      </c>
    </row>
    <row r="2277" spans="1:9" x14ac:dyDescent="0.25">
      <c r="A2277" t="s">
        <v>1972</v>
      </c>
      <c r="B2277">
        <v>83</v>
      </c>
      <c r="C2277">
        <v>7001720</v>
      </c>
      <c r="D2277" t="s">
        <v>968</v>
      </c>
      <c r="E2277" t="s">
        <v>3874</v>
      </c>
      <c r="F2277" t="s">
        <v>12</v>
      </c>
      <c r="G2277">
        <v>12000000</v>
      </c>
      <c r="H2277">
        <v>2008</v>
      </c>
      <c r="I2277">
        <v>4.3</v>
      </c>
    </row>
    <row r="2278" spans="1:9" x14ac:dyDescent="0.25">
      <c r="A2278" t="s">
        <v>1692</v>
      </c>
      <c r="B2278">
        <v>107</v>
      </c>
      <c r="C2278">
        <v>7268659</v>
      </c>
      <c r="D2278" t="s">
        <v>137</v>
      </c>
      <c r="E2278" t="s">
        <v>3875</v>
      </c>
      <c r="F2278" t="s">
        <v>12</v>
      </c>
      <c r="G2278">
        <v>20000000</v>
      </c>
      <c r="H2278">
        <v>2013</v>
      </c>
      <c r="I2278">
        <v>5.6</v>
      </c>
    </row>
    <row r="2279" spans="1:9" x14ac:dyDescent="0.25">
      <c r="A2279" t="s">
        <v>3876</v>
      </c>
      <c r="B2279">
        <v>100</v>
      </c>
      <c r="C2279">
        <v>6852144</v>
      </c>
      <c r="D2279" t="s">
        <v>1102</v>
      </c>
      <c r="E2279" t="s">
        <v>3877</v>
      </c>
      <c r="F2279" t="s">
        <v>12</v>
      </c>
      <c r="G2279">
        <v>22000000</v>
      </c>
      <c r="H2279">
        <v>2003</v>
      </c>
      <c r="I2279">
        <v>6.2</v>
      </c>
    </row>
    <row r="2280" spans="1:9" x14ac:dyDescent="0.25">
      <c r="A2280" t="s">
        <v>3281</v>
      </c>
      <c r="B2280">
        <v>87</v>
      </c>
      <c r="C2280">
        <v>6563357</v>
      </c>
      <c r="D2280" t="s">
        <v>1459</v>
      </c>
      <c r="E2280" t="s">
        <v>3878</v>
      </c>
      <c r="F2280" t="s">
        <v>12</v>
      </c>
      <c r="G2280">
        <v>20000000</v>
      </c>
      <c r="H2280">
        <v>2008</v>
      </c>
      <c r="I2280">
        <v>5.3</v>
      </c>
    </row>
    <row r="2281" spans="1:9" x14ac:dyDescent="0.25">
      <c r="A2281" t="s">
        <v>3879</v>
      </c>
      <c r="B2281">
        <v>154</v>
      </c>
      <c r="C2281">
        <v>6201757</v>
      </c>
      <c r="D2281" t="s">
        <v>3880</v>
      </c>
      <c r="E2281" t="s">
        <v>3881</v>
      </c>
      <c r="F2281" t="s">
        <v>12</v>
      </c>
      <c r="G2281">
        <v>10000000</v>
      </c>
      <c r="H2281">
        <v>1999</v>
      </c>
      <c r="I2281">
        <v>7.4</v>
      </c>
    </row>
    <row r="2282" spans="1:9" x14ac:dyDescent="0.25">
      <c r="A2282" t="s">
        <v>3882</v>
      </c>
      <c r="B2282">
        <v>106</v>
      </c>
      <c r="C2282">
        <v>6420319</v>
      </c>
      <c r="D2282" t="s">
        <v>1179</v>
      </c>
      <c r="E2282" t="s">
        <v>3883</v>
      </c>
      <c r="F2282" t="s">
        <v>12</v>
      </c>
      <c r="G2282">
        <v>20000000</v>
      </c>
      <c r="H2282">
        <v>2015</v>
      </c>
      <c r="I2282">
        <v>7.4</v>
      </c>
    </row>
    <row r="2283" spans="1:9" x14ac:dyDescent="0.25">
      <c r="A2283" t="s">
        <v>1864</v>
      </c>
      <c r="B2283">
        <v>99</v>
      </c>
      <c r="C2283">
        <v>5702083</v>
      </c>
      <c r="D2283" t="s">
        <v>1246</v>
      </c>
      <c r="E2283" t="s">
        <v>3884</v>
      </c>
      <c r="F2283" t="s">
        <v>12</v>
      </c>
      <c r="G2283">
        <v>15000000</v>
      </c>
      <c r="H2283">
        <v>2011</v>
      </c>
      <c r="I2283">
        <v>6.5</v>
      </c>
    </row>
    <row r="2284" spans="1:9" x14ac:dyDescent="0.25">
      <c r="A2284" t="s">
        <v>3140</v>
      </c>
      <c r="B2284">
        <v>100</v>
      </c>
      <c r="C2284">
        <v>5480996</v>
      </c>
      <c r="D2284" t="s">
        <v>3885</v>
      </c>
      <c r="E2284" t="s">
        <v>3886</v>
      </c>
      <c r="F2284" t="s">
        <v>12</v>
      </c>
      <c r="G2284">
        <v>8700000</v>
      </c>
      <c r="H2284">
        <v>2006</v>
      </c>
      <c r="I2284">
        <v>7.1</v>
      </c>
    </row>
    <row r="2285" spans="1:9" x14ac:dyDescent="0.25">
      <c r="A2285" t="s">
        <v>250</v>
      </c>
      <c r="B2285">
        <v>116</v>
      </c>
      <c r="C2285">
        <v>6002756</v>
      </c>
      <c r="D2285" t="s">
        <v>562</v>
      </c>
      <c r="E2285" t="s">
        <v>3887</v>
      </c>
      <c r="F2285" t="s">
        <v>12</v>
      </c>
      <c r="G2285">
        <v>20000000</v>
      </c>
      <c r="H2285">
        <v>2012</v>
      </c>
      <c r="I2285">
        <v>7.2</v>
      </c>
    </row>
    <row r="2286" spans="1:9" x14ac:dyDescent="0.25">
      <c r="A2286" t="s">
        <v>1530</v>
      </c>
      <c r="B2286">
        <v>94</v>
      </c>
      <c r="C2286">
        <v>5132655</v>
      </c>
      <c r="D2286" t="s">
        <v>3502</v>
      </c>
      <c r="E2286" t="s">
        <v>3888</v>
      </c>
      <c r="F2286" t="s">
        <v>12</v>
      </c>
      <c r="G2286">
        <v>20000000</v>
      </c>
      <c r="H2286">
        <v>2005</v>
      </c>
      <c r="I2286">
        <v>2.2999999999999998</v>
      </c>
    </row>
    <row r="2287" spans="1:9" x14ac:dyDescent="0.25">
      <c r="A2287" t="s">
        <v>3123</v>
      </c>
      <c r="B2287">
        <v>111</v>
      </c>
      <c r="C2287">
        <v>5205343</v>
      </c>
      <c r="D2287" t="s">
        <v>2803</v>
      </c>
      <c r="E2287" t="s">
        <v>3889</v>
      </c>
      <c r="F2287" t="s">
        <v>12</v>
      </c>
      <c r="G2287">
        <v>20000000</v>
      </c>
      <c r="H2287">
        <v>2009</v>
      </c>
      <c r="I2287">
        <v>6.4</v>
      </c>
    </row>
    <row r="2288" spans="1:9" x14ac:dyDescent="0.25">
      <c r="A2288" t="s">
        <v>3890</v>
      </c>
      <c r="B2288">
        <v>100</v>
      </c>
      <c r="C2288">
        <v>5005883</v>
      </c>
      <c r="D2288" t="s">
        <v>1139</v>
      </c>
      <c r="E2288" t="s">
        <v>3891</v>
      </c>
      <c r="F2288" t="s">
        <v>12</v>
      </c>
      <c r="G2288">
        <v>20000000</v>
      </c>
      <c r="H2288">
        <v>2004</v>
      </c>
      <c r="I2288">
        <v>6.1</v>
      </c>
    </row>
    <row r="2289" spans="1:9" x14ac:dyDescent="0.25">
      <c r="A2289" t="s">
        <v>3892</v>
      </c>
      <c r="B2289">
        <v>125</v>
      </c>
      <c r="C2289">
        <v>5749134</v>
      </c>
      <c r="D2289" t="s">
        <v>149</v>
      </c>
      <c r="E2289" t="s">
        <v>3893</v>
      </c>
      <c r="F2289" t="s">
        <v>12</v>
      </c>
      <c r="G2289">
        <v>20000000</v>
      </c>
      <c r="H2289">
        <v>2014</v>
      </c>
      <c r="I2289">
        <v>7</v>
      </c>
    </row>
    <row r="2290" spans="1:9" x14ac:dyDescent="0.25">
      <c r="A2290" t="s">
        <v>3894</v>
      </c>
      <c r="B2290">
        <v>114</v>
      </c>
      <c r="D2290" t="s">
        <v>675</v>
      </c>
      <c r="E2290" t="s">
        <v>3895</v>
      </c>
      <c r="F2290" t="s">
        <v>12</v>
      </c>
      <c r="G2290">
        <v>20000000</v>
      </c>
      <c r="H2290">
        <v>2008</v>
      </c>
      <c r="I2290">
        <v>6.5</v>
      </c>
    </row>
    <row r="2291" spans="1:9" x14ac:dyDescent="0.25">
      <c r="A2291" t="s">
        <v>3896</v>
      </c>
      <c r="B2291">
        <v>119</v>
      </c>
      <c r="C2291">
        <v>4234040</v>
      </c>
      <c r="D2291" t="s">
        <v>530</v>
      </c>
      <c r="E2291" t="s">
        <v>3897</v>
      </c>
      <c r="F2291" t="s">
        <v>12</v>
      </c>
      <c r="G2291">
        <v>20000000</v>
      </c>
      <c r="H2291">
        <v>2008</v>
      </c>
      <c r="I2291">
        <v>7</v>
      </c>
    </row>
    <row r="2292" spans="1:9" x14ac:dyDescent="0.25">
      <c r="A2292" t="s">
        <v>3898</v>
      </c>
      <c r="B2292">
        <v>135</v>
      </c>
      <c r="C2292">
        <v>4001121</v>
      </c>
      <c r="D2292" t="s">
        <v>1486</v>
      </c>
      <c r="E2292" t="s">
        <v>3899</v>
      </c>
      <c r="F2292" t="s">
        <v>12</v>
      </c>
      <c r="G2292">
        <v>20000000</v>
      </c>
      <c r="H2292">
        <v>2007</v>
      </c>
      <c r="I2292">
        <v>7</v>
      </c>
    </row>
    <row r="2293" spans="1:9" x14ac:dyDescent="0.25">
      <c r="A2293" t="s">
        <v>3900</v>
      </c>
      <c r="B2293">
        <v>93</v>
      </c>
      <c r="C2293">
        <v>3749061</v>
      </c>
      <c r="D2293" t="s">
        <v>20</v>
      </c>
      <c r="E2293" t="s">
        <v>3901</v>
      </c>
      <c r="F2293" t="s">
        <v>12</v>
      </c>
      <c r="G2293">
        <v>20000000</v>
      </c>
      <c r="H2293">
        <v>2012</v>
      </c>
      <c r="I2293">
        <v>4.9000000000000004</v>
      </c>
    </row>
    <row r="2294" spans="1:9" x14ac:dyDescent="0.25">
      <c r="A2294" t="s">
        <v>2816</v>
      </c>
      <c r="B2294">
        <v>114</v>
      </c>
      <c r="C2294">
        <v>3519627</v>
      </c>
      <c r="D2294" t="s">
        <v>3902</v>
      </c>
      <c r="E2294" t="s">
        <v>3903</v>
      </c>
      <c r="F2294" t="s">
        <v>12</v>
      </c>
      <c r="G2294">
        <v>20000000</v>
      </c>
      <c r="H2294">
        <v>2008</v>
      </c>
      <c r="I2294">
        <v>6.9</v>
      </c>
    </row>
    <row r="2295" spans="1:9" x14ac:dyDescent="0.25">
      <c r="A2295" t="s">
        <v>3904</v>
      </c>
      <c r="B2295">
        <v>124</v>
      </c>
      <c r="C2295">
        <v>3081925</v>
      </c>
      <c r="D2295" t="s">
        <v>486</v>
      </c>
      <c r="E2295" t="s">
        <v>3905</v>
      </c>
      <c r="F2295" t="s">
        <v>12</v>
      </c>
      <c r="G2295">
        <v>21000000</v>
      </c>
      <c r="H2295">
        <v>2008</v>
      </c>
      <c r="I2295">
        <v>7.5</v>
      </c>
    </row>
    <row r="2296" spans="1:9" x14ac:dyDescent="0.25">
      <c r="A2296" t="s">
        <v>2663</v>
      </c>
      <c r="B2296">
        <v>134</v>
      </c>
      <c r="C2296">
        <v>2298191</v>
      </c>
      <c r="D2296" t="s">
        <v>3006</v>
      </c>
      <c r="E2296" t="s">
        <v>3906</v>
      </c>
      <c r="F2296" t="s">
        <v>226</v>
      </c>
      <c r="G2296">
        <v>2400000000</v>
      </c>
      <c r="H2296">
        <v>1997</v>
      </c>
      <c r="I2296">
        <v>8.4</v>
      </c>
    </row>
    <row r="2297" spans="1:9" x14ac:dyDescent="0.25">
      <c r="A2297" t="s">
        <v>2644</v>
      </c>
      <c r="B2297">
        <v>114</v>
      </c>
      <c r="C2297">
        <v>2353728</v>
      </c>
      <c r="D2297" t="s">
        <v>3907</v>
      </c>
      <c r="E2297" t="s">
        <v>3908</v>
      </c>
      <c r="F2297" t="s">
        <v>503</v>
      </c>
      <c r="G2297">
        <v>20000000</v>
      </c>
      <c r="H2297">
        <v>2003</v>
      </c>
      <c r="I2297">
        <v>6.9</v>
      </c>
    </row>
    <row r="2298" spans="1:9" x14ac:dyDescent="0.25">
      <c r="A2298" t="s">
        <v>3909</v>
      </c>
      <c r="B2298">
        <v>124</v>
      </c>
      <c r="C2298">
        <v>2000000</v>
      </c>
      <c r="D2298" t="s">
        <v>3910</v>
      </c>
      <c r="E2298" t="s">
        <v>3911</v>
      </c>
      <c r="F2298" t="s">
        <v>12</v>
      </c>
      <c r="G2298">
        <v>20000000</v>
      </c>
      <c r="H2298">
        <v>1980</v>
      </c>
      <c r="I2298">
        <v>4.5</v>
      </c>
    </row>
    <row r="2299" spans="1:9" x14ac:dyDescent="0.25">
      <c r="A2299" t="s">
        <v>3403</v>
      </c>
      <c r="B2299">
        <v>104</v>
      </c>
      <c r="C2299">
        <v>1900725</v>
      </c>
      <c r="D2299" t="s">
        <v>3773</v>
      </c>
      <c r="E2299" t="s">
        <v>3912</v>
      </c>
      <c r="F2299" t="s">
        <v>12</v>
      </c>
      <c r="G2299">
        <v>2000000</v>
      </c>
      <c r="H2299">
        <v>2005</v>
      </c>
      <c r="I2299">
        <v>7.4</v>
      </c>
    </row>
    <row r="2300" spans="1:9" x14ac:dyDescent="0.25">
      <c r="A2300" t="s">
        <v>3913</v>
      </c>
      <c r="B2300">
        <v>118</v>
      </c>
      <c r="C2300">
        <v>2246000</v>
      </c>
      <c r="D2300" t="s">
        <v>562</v>
      </c>
      <c r="E2300" t="s">
        <v>3914</v>
      </c>
      <c r="F2300" t="s">
        <v>12</v>
      </c>
      <c r="G2300">
        <v>20000000</v>
      </c>
      <c r="H2300">
        <v>2015</v>
      </c>
      <c r="I2300">
        <v>7</v>
      </c>
    </row>
    <row r="2301" spans="1:9" x14ac:dyDescent="0.25">
      <c r="A2301" t="s">
        <v>3397</v>
      </c>
      <c r="B2301">
        <v>80</v>
      </c>
      <c r="C2301">
        <v>1646664</v>
      </c>
      <c r="D2301" t="s">
        <v>2214</v>
      </c>
      <c r="E2301" t="s">
        <v>3915</v>
      </c>
      <c r="F2301" t="s">
        <v>12</v>
      </c>
      <c r="G2301">
        <v>20000000</v>
      </c>
      <c r="H2301">
        <v>2003</v>
      </c>
      <c r="I2301">
        <v>2.8</v>
      </c>
    </row>
    <row r="2302" spans="1:9" x14ac:dyDescent="0.25">
      <c r="A2302" t="s">
        <v>2921</v>
      </c>
      <c r="B2302">
        <v>107</v>
      </c>
      <c r="C2302">
        <v>1190018</v>
      </c>
      <c r="D2302" t="s">
        <v>476</v>
      </c>
      <c r="E2302" t="s">
        <v>3916</v>
      </c>
      <c r="F2302" t="s">
        <v>12</v>
      </c>
      <c r="G2302">
        <v>20000000</v>
      </c>
      <c r="H2302">
        <v>2002</v>
      </c>
      <c r="I2302">
        <v>7.5</v>
      </c>
    </row>
    <row r="2303" spans="1:9" x14ac:dyDescent="0.25">
      <c r="A2303" t="s">
        <v>521</v>
      </c>
      <c r="B2303">
        <v>125</v>
      </c>
      <c r="C2303">
        <v>1027749</v>
      </c>
      <c r="D2303" t="s">
        <v>1179</v>
      </c>
      <c r="E2303" t="s">
        <v>3917</v>
      </c>
      <c r="F2303" t="s">
        <v>12</v>
      </c>
      <c r="G2303">
        <v>40000000</v>
      </c>
      <c r="H2303">
        <v>2008</v>
      </c>
      <c r="I2303">
        <v>7.1</v>
      </c>
    </row>
    <row r="2304" spans="1:9" x14ac:dyDescent="0.25">
      <c r="A2304" t="s">
        <v>3078</v>
      </c>
      <c r="B2304">
        <v>115</v>
      </c>
      <c r="C2304">
        <v>882710</v>
      </c>
      <c r="D2304" t="s">
        <v>1824</v>
      </c>
      <c r="E2304" t="s">
        <v>3918</v>
      </c>
      <c r="F2304" t="s">
        <v>12</v>
      </c>
      <c r="G2304">
        <v>24000000</v>
      </c>
      <c r="H2304">
        <v>2000</v>
      </c>
      <c r="I2304">
        <v>6.4</v>
      </c>
    </row>
    <row r="2305" spans="1:9" x14ac:dyDescent="0.25">
      <c r="A2305" t="s">
        <v>3919</v>
      </c>
      <c r="B2305">
        <v>88</v>
      </c>
      <c r="C2305">
        <v>1064277</v>
      </c>
      <c r="D2305" t="s">
        <v>3352</v>
      </c>
      <c r="E2305" t="s">
        <v>3920</v>
      </c>
      <c r="F2305" t="s">
        <v>12</v>
      </c>
      <c r="G2305">
        <v>20000000</v>
      </c>
      <c r="H2305">
        <v>2012</v>
      </c>
      <c r="I2305">
        <v>6.7</v>
      </c>
    </row>
    <row r="2306" spans="1:9" x14ac:dyDescent="0.25">
      <c r="A2306" t="s">
        <v>1282</v>
      </c>
      <c r="B2306">
        <v>122</v>
      </c>
      <c r="C2306">
        <v>531009</v>
      </c>
      <c r="D2306" t="s">
        <v>73</v>
      </c>
      <c r="E2306" t="s">
        <v>3921</v>
      </c>
      <c r="F2306" t="s">
        <v>12</v>
      </c>
      <c r="G2306">
        <v>10000000</v>
      </c>
      <c r="H2306">
        <v>2015</v>
      </c>
      <c r="I2306">
        <v>5.3</v>
      </c>
    </row>
    <row r="2307" spans="1:9" x14ac:dyDescent="0.25">
      <c r="A2307" t="s">
        <v>3922</v>
      </c>
      <c r="B2307">
        <v>103</v>
      </c>
      <c r="C2307">
        <v>410388</v>
      </c>
      <c r="D2307" t="s">
        <v>3923</v>
      </c>
      <c r="E2307" t="s">
        <v>3924</v>
      </c>
      <c r="F2307" t="s">
        <v>226</v>
      </c>
      <c r="G2307">
        <v>2127519898</v>
      </c>
      <c r="H2307">
        <v>2004</v>
      </c>
      <c r="I2307">
        <v>6.9</v>
      </c>
    </row>
    <row r="2308" spans="1:9" x14ac:dyDescent="0.25">
      <c r="A2308" t="s">
        <v>3925</v>
      </c>
      <c r="B2308">
        <v>101</v>
      </c>
      <c r="C2308">
        <v>375474</v>
      </c>
      <c r="D2308" t="s">
        <v>801</v>
      </c>
      <c r="E2308" t="s">
        <v>3926</v>
      </c>
      <c r="F2308" t="s">
        <v>12</v>
      </c>
      <c r="G2308">
        <v>20000000</v>
      </c>
      <c r="H2308">
        <v>2005</v>
      </c>
      <c r="I2308">
        <v>6.2</v>
      </c>
    </row>
    <row r="2309" spans="1:9" x14ac:dyDescent="0.25">
      <c r="A2309" t="s">
        <v>3927</v>
      </c>
      <c r="B2309">
        <v>101</v>
      </c>
      <c r="C2309">
        <v>578382</v>
      </c>
      <c r="D2309" t="s">
        <v>3928</v>
      </c>
      <c r="E2309" t="s">
        <v>3929</v>
      </c>
      <c r="F2309" t="s">
        <v>12</v>
      </c>
      <c r="H2309">
        <v>2010</v>
      </c>
      <c r="I2309">
        <v>6.3</v>
      </c>
    </row>
    <row r="2310" spans="1:9" x14ac:dyDescent="0.25">
      <c r="A2310" t="s">
        <v>175</v>
      </c>
      <c r="B2310">
        <v>107</v>
      </c>
      <c r="C2310">
        <v>305070</v>
      </c>
      <c r="D2310" t="s">
        <v>1004</v>
      </c>
      <c r="E2310" t="s">
        <v>3930</v>
      </c>
      <c r="F2310" t="s">
        <v>12</v>
      </c>
      <c r="G2310">
        <v>20000000</v>
      </c>
      <c r="H2310">
        <v>1994</v>
      </c>
      <c r="I2310">
        <v>6.4</v>
      </c>
    </row>
    <row r="2311" spans="1:9" x14ac:dyDescent="0.25">
      <c r="A2311" t="s">
        <v>3802</v>
      </c>
      <c r="B2311">
        <v>86</v>
      </c>
      <c r="C2311">
        <v>206678</v>
      </c>
      <c r="D2311" t="s">
        <v>922</v>
      </c>
      <c r="E2311" t="s">
        <v>3931</v>
      </c>
      <c r="F2311" t="s">
        <v>2491</v>
      </c>
      <c r="H2311">
        <v>2008</v>
      </c>
      <c r="I2311">
        <v>6.5</v>
      </c>
    </row>
    <row r="2312" spans="1:9" x14ac:dyDescent="0.25">
      <c r="A2312" t="s">
        <v>2348</v>
      </c>
      <c r="B2312">
        <v>118</v>
      </c>
      <c r="C2312">
        <v>146072</v>
      </c>
      <c r="D2312" t="s">
        <v>3932</v>
      </c>
      <c r="E2312" t="s">
        <v>3933</v>
      </c>
      <c r="F2312" t="s">
        <v>503</v>
      </c>
      <c r="G2312">
        <v>140000000</v>
      </c>
      <c r="H2312">
        <v>1998</v>
      </c>
      <c r="I2312">
        <v>6</v>
      </c>
    </row>
    <row r="2313" spans="1:9" x14ac:dyDescent="0.25">
      <c r="A2313" t="s">
        <v>2522</v>
      </c>
      <c r="B2313">
        <v>107</v>
      </c>
      <c r="C2313">
        <v>1183354</v>
      </c>
      <c r="D2313" t="s">
        <v>3934</v>
      </c>
      <c r="E2313" t="s">
        <v>3935</v>
      </c>
      <c r="F2313" t="s">
        <v>12</v>
      </c>
      <c r="G2313">
        <v>20000000</v>
      </c>
      <c r="H2313">
        <v>2010</v>
      </c>
      <c r="I2313">
        <v>5.0999999999999996</v>
      </c>
    </row>
    <row r="2314" spans="1:9" x14ac:dyDescent="0.25">
      <c r="A2314" t="s">
        <v>3936</v>
      </c>
      <c r="B2314">
        <v>100</v>
      </c>
      <c r="C2314">
        <v>121972</v>
      </c>
      <c r="D2314" t="s">
        <v>1065</v>
      </c>
      <c r="E2314" t="s">
        <v>3937</v>
      </c>
      <c r="F2314" t="s">
        <v>12</v>
      </c>
      <c r="G2314">
        <v>22000000</v>
      </c>
      <c r="H2314">
        <v>2002</v>
      </c>
      <c r="I2314">
        <v>5.5</v>
      </c>
    </row>
    <row r="2315" spans="1:9" x14ac:dyDescent="0.25">
      <c r="B2315">
        <v>30</v>
      </c>
      <c r="D2315" t="s">
        <v>2459</v>
      </c>
      <c r="E2315" t="s">
        <v>3938</v>
      </c>
      <c r="F2315" t="s">
        <v>12</v>
      </c>
      <c r="I2315">
        <v>7.2</v>
      </c>
    </row>
    <row r="2316" spans="1:9" x14ac:dyDescent="0.25">
      <c r="A2316" t="s">
        <v>2032</v>
      </c>
      <c r="B2316">
        <v>110</v>
      </c>
      <c r="C2316">
        <v>263365</v>
      </c>
      <c r="D2316" t="s">
        <v>865</v>
      </c>
      <c r="E2316" t="s">
        <v>3939</v>
      </c>
      <c r="F2316" t="s">
        <v>12</v>
      </c>
      <c r="G2316">
        <v>20000000</v>
      </c>
      <c r="H2316">
        <v>2010</v>
      </c>
      <c r="I2316">
        <v>5.4</v>
      </c>
    </row>
    <row r="2317" spans="1:9" x14ac:dyDescent="0.25">
      <c r="A2317" t="s">
        <v>1240</v>
      </c>
      <c r="B2317">
        <v>106</v>
      </c>
      <c r="C2317">
        <v>54734</v>
      </c>
      <c r="D2317" t="s">
        <v>747</v>
      </c>
      <c r="E2317" t="s">
        <v>3940</v>
      </c>
      <c r="F2317" t="s">
        <v>12</v>
      </c>
      <c r="H2317">
        <v>2015</v>
      </c>
      <c r="I2317">
        <v>5.7</v>
      </c>
    </row>
    <row r="2318" spans="1:9" x14ac:dyDescent="0.25">
      <c r="A2318" t="s">
        <v>3941</v>
      </c>
      <c r="B2318">
        <v>7</v>
      </c>
      <c r="D2318" t="s">
        <v>3942</v>
      </c>
      <c r="E2318" t="s">
        <v>3943</v>
      </c>
      <c r="F2318" t="s">
        <v>12</v>
      </c>
      <c r="G2318">
        <v>13000</v>
      </c>
      <c r="H2318">
        <v>2007</v>
      </c>
      <c r="I2318">
        <v>5.2</v>
      </c>
    </row>
    <row r="2319" spans="1:9" x14ac:dyDescent="0.25">
      <c r="A2319" t="s">
        <v>1341</v>
      </c>
      <c r="B2319">
        <v>102</v>
      </c>
      <c r="D2319" t="s">
        <v>343</v>
      </c>
      <c r="E2319" t="s">
        <v>3944</v>
      </c>
      <c r="F2319" t="s">
        <v>677</v>
      </c>
      <c r="G2319">
        <v>25000000</v>
      </c>
      <c r="H2319">
        <v>2008</v>
      </c>
      <c r="I2319">
        <v>6.2</v>
      </c>
    </row>
    <row r="2320" spans="1:9" x14ac:dyDescent="0.25">
      <c r="A2320" t="s">
        <v>3945</v>
      </c>
      <c r="B2320">
        <v>98</v>
      </c>
      <c r="D2320" t="s">
        <v>740</v>
      </c>
      <c r="E2320" t="s">
        <v>3946</v>
      </c>
      <c r="F2320" t="s">
        <v>12</v>
      </c>
      <c r="G2320">
        <v>20000000</v>
      </c>
      <c r="H2320">
        <v>2007</v>
      </c>
      <c r="I2320">
        <v>6.7</v>
      </c>
    </row>
    <row r="2321" spans="1:9" x14ac:dyDescent="0.25">
      <c r="A2321" t="s">
        <v>3947</v>
      </c>
      <c r="B2321">
        <v>83</v>
      </c>
      <c r="D2321" t="s">
        <v>152</v>
      </c>
      <c r="E2321" t="s">
        <v>3948</v>
      </c>
      <c r="F2321" t="s">
        <v>12</v>
      </c>
      <c r="G2321">
        <v>20000000</v>
      </c>
      <c r="H2321">
        <v>2012</v>
      </c>
      <c r="I2321">
        <v>5.8</v>
      </c>
    </row>
    <row r="2322" spans="1:9" x14ac:dyDescent="0.25">
      <c r="A2322" t="s">
        <v>3949</v>
      </c>
      <c r="B2322">
        <v>153</v>
      </c>
      <c r="D2322" t="s">
        <v>2054</v>
      </c>
      <c r="E2322" t="s">
        <v>3950</v>
      </c>
      <c r="F2322" t="s">
        <v>12</v>
      </c>
      <c r="H2322">
        <v>2014</v>
      </c>
      <c r="I2322">
        <v>7</v>
      </c>
    </row>
    <row r="2323" spans="1:9" x14ac:dyDescent="0.25">
      <c r="A2323" t="s">
        <v>3951</v>
      </c>
      <c r="B2323">
        <v>98</v>
      </c>
      <c r="D2323" t="s">
        <v>3952</v>
      </c>
      <c r="E2323" t="s">
        <v>3953</v>
      </c>
      <c r="F2323" t="s">
        <v>12</v>
      </c>
      <c r="G2323">
        <v>20000000</v>
      </c>
      <c r="H2323">
        <v>2014</v>
      </c>
      <c r="I2323">
        <v>4.8</v>
      </c>
    </row>
    <row r="2324" spans="1:9" x14ac:dyDescent="0.25">
      <c r="A2324" t="s">
        <v>3954</v>
      </c>
      <c r="B2324">
        <v>105</v>
      </c>
      <c r="D2324" t="s">
        <v>2451</v>
      </c>
      <c r="E2324" t="s">
        <v>3955</v>
      </c>
      <c r="F2324" t="s">
        <v>12</v>
      </c>
      <c r="G2324">
        <v>20000000</v>
      </c>
      <c r="H2324">
        <v>2016</v>
      </c>
      <c r="I2324">
        <v>7.2</v>
      </c>
    </row>
    <row r="2325" spans="1:9" x14ac:dyDescent="0.25">
      <c r="A2325" t="s">
        <v>1778</v>
      </c>
      <c r="B2325">
        <v>96</v>
      </c>
      <c r="D2325" t="s">
        <v>112</v>
      </c>
      <c r="E2325" t="s">
        <v>3956</v>
      </c>
      <c r="F2325" t="s">
        <v>12</v>
      </c>
      <c r="G2325">
        <v>20000000</v>
      </c>
      <c r="H2325">
        <v>2015</v>
      </c>
      <c r="I2325">
        <v>5.6</v>
      </c>
    </row>
    <row r="2326" spans="1:9" x14ac:dyDescent="0.25">
      <c r="A2326" t="s">
        <v>3957</v>
      </c>
      <c r="B2326">
        <v>105</v>
      </c>
      <c r="D2326" t="s">
        <v>747</v>
      </c>
      <c r="E2326" t="s">
        <v>3958</v>
      </c>
      <c r="F2326" t="s">
        <v>12</v>
      </c>
      <c r="G2326">
        <v>27220000</v>
      </c>
      <c r="H2326">
        <v>2013</v>
      </c>
      <c r="I2326">
        <v>6.4</v>
      </c>
    </row>
    <row r="2327" spans="1:9" x14ac:dyDescent="0.25">
      <c r="A2327" t="s">
        <v>3600</v>
      </c>
      <c r="B2327">
        <v>125</v>
      </c>
      <c r="C2327">
        <v>8047690</v>
      </c>
      <c r="D2327" t="s">
        <v>73</v>
      </c>
      <c r="E2327" t="s">
        <v>3959</v>
      </c>
      <c r="F2327" t="s">
        <v>677</v>
      </c>
      <c r="G2327">
        <v>19400000</v>
      </c>
      <c r="H2327">
        <v>2006</v>
      </c>
      <c r="I2327">
        <v>7.5</v>
      </c>
    </row>
    <row r="2328" spans="1:9" x14ac:dyDescent="0.25">
      <c r="A2328" t="s">
        <v>3575</v>
      </c>
      <c r="B2328">
        <v>184</v>
      </c>
      <c r="C2328">
        <v>476270</v>
      </c>
      <c r="D2328" t="s">
        <v>2995</v>
      </c>
      <c r="E2328" t="s">
        <v>3960</v>
      </c>
      <c r="F2328" t="s">
        <v>2999</v>
      </c>
      <c r="G2328">
        <v>20000000</v>
      </c>
      <c r="H2328">
        <v>2008</v>
      </c>
      <c r="I2328">
        <v>7.4</v>
      </c>
    </row>
    <row r="2329" spans="1:9" x14ac:dyDescent="0.25">
      <c r="A2329" t="s">
        <v>993</v>
      </c>
      <c r="B2329">
        <v>236</v>
      </c>
      <c r="C2329">
        <v>184208848</v>
      </c>
      <c r="D2329" t="s">
        <v>2089</v>
      </c>
      <c r="E2329" t="s">
        <v>3961</v>
      </c>
      <c r="F2329" t="s">
        <v>12</v>
      </c>
      <c r="G2329">
        <v>22000000</v>
      </c>
      <c r="H2329">
        <v>1990</v>
      </c>
      <c r="I2329">
        <v>8</v>
      </c>
    </row>
    <row r="2330" spans="1:9" x14ac:dyDescent="0.25">
      <c r="A2330" t="s">
        <v>2262</v>
      </c>
      <c r="B2330">
        <v>97</v>
      </c>
      <c r="C2330">
        <v>100292856</v>
      </c>
      <c r="D2330" t="s">
        <v>575</v>
      </c>
      <c r="E2330" t="s">
        <v>3962</v>
      </c>
      <c r="F2330" t="s">
        <v>12</v>
      </c>
      <c r="G2330">
        <v>20000000</v>
      </c>
      <c r="H2330">
        <v>2011</v>
      </c>
      <c r="I2330">
        <v>5.7</v>
      </c>
    </row>
    <row r="2331" spans="1:9" x14ac:dyDescent="0.25">
      <c r="A2331" t="s">
        <v>1484</v>
      </c>
      <c r="B2331">
        <v>113</v>
      </c>
      <c r="C2331">
        <v>58571513</v>
      </c>
      <c r="D2331" t="s">
        <v>747</v>
      </c>
      <c r="E2331" t="s">
        <v>3963</v>
      </c>
      <c r="F2331" t="s">
        <v>12</v>
      </c>
      <c r="G2331">
        <v>19000000</v>
      </c>
      <c r="H2331">
        <v>1989</v>
      </c>
      <c r="I2331">
        <v>6.8</v>
      </c>
    </row>
    <row r="2332" spans="1:9" x14ac:dyDescent="0.25">
      <c r="A2332" t="s">
        <v>3964</v>
      </c>
      <c r="B2332">
        <v>95</v>
      </c>
      <c r="C2332">
        <v>51431160</v>
      </c>
      <c r="D2332" t="s">
        <v>945</v>
      </c>
      <c r="E2332" t="s">
        <v>3965</v>
      </c>
      <c r="F2332" t="s">
        <v>12</v>
      </c>
      <c r="G2332">
        <v>20000000</v>
      </c>
      <c r="H2332">
        <v>2004</v>
      </c>
      <c r="I2332">
        <v>5.9</v>
      </c>
    </row>
    <row r="2333" spans="1:9" x14ac:dyDescent="0.25">
      <c r="A2333" t="s">
        <v>2178</v>
      </c>
      <c r="B2333">
        <v>103</v>
      </c>
      <c r="C2333">
        <v>103001286</v>
      </c>
      <c r="D2333" t="s">
        <v>1763</v>
      </c>
      <c r="E2333" t="s">
        <v>3966</v>
      </c>
      <c r="F2333" t="s">
        <v>12</v>
      </c>
      <c r="G2333">
        <v>15000000</v>
      </c>
      <c r="H2333">
        <v>1996</v>
      </c>
      <c r="I2333">
        <v>7.2</v>
      </c>
    </row>
    <row r="2334" spans="1:9" x14ac:dyDescent="0.25">
      <c r="A2334" t="s">
        <v>3731</v>
      </c>
      <c r="B2334">
        <v>91</v>
      </c>
      <c r="C2334">
        <v>41867960</v>
      </c>
      <c r="D2334" t="s">
        <v>2209</v>
      </c>
      <c r="E2334" t="s">
        <v>3967</v>
      </c>
      <c r="F2334" t="s">
        <v>12</v>
      </c>
      <c r="G2334">
        <v>20000000</v>
      </c>
      <c r="H2334">
        <v>2001</v>
      </c>
      <c r="I2334">
        <v>5.5</v>
      </c>
    </row>
    <row r="2335" spans="1:9" x14ac:dyDescent="0.25">
      <c r="A2335" t="s">
        <v>1294</v>
      </c>
      <c r="B2335">
        <v>146</v>
      </c>
      <c r="D2335" t="s">
        <v>3968</v>
      </c>
      <c r="E2335" t="s">
        <v>3969</v>
      </c>
      <c r="F2335" t="s">
        <v>12</v>
      </c>
      <c r="G2335">
        <v>19000000</v>
      </c>
      <c r="H2335">
        <v>1980</v>
      </c>
      <c r="I2335">
        <v>8.4</v>
      </c>
    </row>
    <row r="2336" spans="1:9" x14ac:dyDescent="0.25">
      <c r="A2336" t="s">
        <v>141</v>
      </c>
      <c r="B2336">
        <v>116</v>
      </c>
      <c r="C2336">
        <v>210609762</v>
      </c>
      <c r="D2336" t="s">
        <v>649</v>
      </c>
      <c r="E2336" t="s">
        <v>3970</v>
      </c>
      <c r="F2336" t="s">
        <v>12</v>
      </c>
      <c r="G2336">
        <v>19000000</v>
      </c>
      <c r="H2336">
        <v>1985</v>
      </c>
      <c r="I2336">
        <v>8.5</v>
      </c>
    </row>
    <row r="2337" spans="1:9" x14ac:dyDescent="0.25">
      <c r="A2337" t="s">
        <v>2332</v>
      </c>
      <c r="B2337">
        <v>93</v>
      </c>
      <c r="C2337">
        <v>40846082</v>
      </c>
      <c r="D2337" t="s">
        <v>1047</v>
      </c>
      <c r="E2337" t="s">
        <v>3971</v>
      </c>
      <c r="F2337" t="s">
        <v>12</v>
      </c>
      <c r="G2337">
        <v>19000000</v>
      </c>
      <c r="H2337">
        <v>1999</v>
      </c>
      <c r="I2337">
        <v>5.6</v>
      </c>
    </row>
    <row r="2338" spans="1:9" x14ac:dyDescent="0.25">
      <c r="A2338" t="s">
        <v>3255</v>
      </c>
      <c r="B2338">
        <v>113</v>
      </c>
      <c r="C2338">
        <v>51697449</v>
      </c>
      <c r="D2338" t="s">
        <v>877</v>
      </c>
      <c r="E2338" t="s">
        <v>3972</v>
      </c>
      <c r="F2338" t="s">
        <v>12</v>
      </c>
      <c r="G2338">
        <v>13000000</v>
      </c>
      <c r="H2338">
        <v>2009</v>
      </c>
      <c r="I2338">
        <v>4.0999999999999996</v>
      </c>
    </row>
    <row r="2339" spans="1:9" x14ac:dyDescent="0.25">
      <c r="A2339" t="s">
        <v>3973</v>
      </c>
      <c r="B2339">
        <v>90</v>
      </c>
      <c r="D2339" t="s">
        <v>260</v>
      </c>
      <c r="E2339" t="s">
        <v>3974</v>
      </c>
      <c r="F2339" t="s">
        <v>12</v>
      </c>
      <c r="G2339">
        <v>27000000</v>
      </c>
      <c r="H2339">
        <v>2016</v>
      </c>
      <c r="I2339">
        <v>5</v>
      </c>
    </row>
    <row r="2340" spans="1:9" x14ac:dyDescent="0.25">
      <c r="A2340" t="s">
        <v>1356</v>
      </c>
      <c r="B2340">
        <v>101</v>
      </c>
      <c r="C2340">
        <v>27758465</v>
      </c>
      <c r="D2340" t="s">
        <v>486</v>
      </c>
      <c r="E2340" t="s">
        <v>3975</v>
      </c>
      <c r="F2340" t="s">
        <v>12</v>
      </c>
      <c r="G2340">
        <v>19000000</v>
      </c>
      <c r="H2340">
        <v>2010</v>
      </c>
      <c r="I2340">
        <v>6.1</v>
      </c>
    </row>
    <row r="2341" spans="1:9" x14ac:dyDescent="0.25">
      <c r="A2341" t="s">
        <v>272</v>
      </c>
      <c r="B2341">
        <v>95</v>
      </c>
      <c r="C2341">
        <v>56127162</v>
      </c>
      <c r="D2341" t="s">
        <v>580</v>
      </c>
      <c r="E2341" t="s">
        <v>3976</v>
      </c>
      <c r="F2341" t="s">
        <v>12</v>
      </c>
      <c r="G2341">
        <v>18000000</v>
      </c>
      <c r="H2341">
        <v>2003</v>
      </c>
      <c r="I2341">
        <v>5.4</v>
      </c>
    </row>
    <row r="2342" spans="1:9" x14ac:dyDescent="0.25">
      <c r="A2342" t="s">
        <v>324</v>
      </c>
      <c r="B2342">
        <v>109</v>
      </c>
      <c r="C2342">
        <v>1357042</v>
      </c>
      <c r="D2342" t="s">
        <v>1246</v>
      </c>
      <c r="E2342" t="s">
        <v>3977</v>
      </c>
      <c r="F2342" t="s">
        <v>12</v>
      </c>
      <c r="G2342">
        <v>15000000</v>
      </c>
      <c r="H2342">
        <v>2011</v>
      </c>
      <c r="I2342">
        <v>7.1</v>
      </c>
    </row>
    <row r="2343" spans="1:9" x14ac:dyDescent="0.25">
      <c r="B2343">
        <v>43</v>
      </c>
      <c r="D2343" t="s">
        <v>3978</v>
      </c>
      <c r="E2343" t="s">
        <v>3979</v>
      </c>
      <c r="F2343" t="s">
        <v>12</v>
      </c>
      <c r="I2343">
        <v>6.6</v>
      </c>
    </row>
    <row r="2344" spans="1:9" x14ac:dyDescent="0.25">
      <c r="A2344" t="s">
        <v>3980</v>
      </c>
      <c r="B2344">
        <v>85</v>
      </c>
      <c r="C2344">
        <v>15911333</v>
      </c>
      <c r="D2344" t="s">
        <v>851</v>
      </c>
      <c r="E2344" t="s">
        <v>3981</v>
      </c>
      <c r="F2344" t="s">
        <v>12</v>
      </c>
      <c r="G2344">
        <v>19000000</v>
      </c>
      <c r="H2344">
        <v>2000</v>
      </c>
      <c r="I2344">
        <v>3.6</v>
      </c>
    </row>
    <row r="2345" spans="1:9" x14ac:dyDescent="0.25">
      <c r="A2345" t="s">
        <v>362</v>
      </c>
      <c r="B2345">
        <v>101</v>
      </c>
      <c r="C2345">
        <v>39103378</v>
      </c>
      <c r="D2345" t="s">
        <v>1915</v>
      </c>
      <c r="E2345" t="s">
        <v>3982</v>
      </c>
      <c r="F2345" t="s">
        <v>12</v>
      </c>
      <c r="G2345">
        <v>20000000</v>
      </c>
      <c r="H2345">
        <v>2010</v>
      </c>
      <c r="I2345">
        <v>6.5</v>
      </c>
    </row>
    <row r="2346" spans="1:9" x14ac:dyDescent="0.25">
      <c r="A2346" t="s">
        <v>2663</v>
      </c>
      <c r="B2346">
        <v>125</v>
      </c>
      <c r="C2346">
        <v>10049886</v>
      </c>
      <c r="D2346" t="s">
        <v>210</v>
      </c>
      <c r="E2346" t="s">
        <v>3983</v>
      </c>
      <c r="F2346" t="s">
        <v>226</v>
      </c>
      <c r="G2346">
        <v>19000000</v>
      </c>
      <c r="H2346">
        <v>2001</v>
      </c>
      <c r="I2346">
        <v>8.6</v>
      </c>
    </row>
    <row r="2347" spans="1:9" x14ac:dyDescent="0.25">
      <c r="A2347" t="s">
        <v>3984</v>
      </c>
      <c r="B2347">
        <v>118</v>
      </c>
      <c r="D2347" t="s">
        <v>112</v>
      </c>
      <c r="E2347" t="s">
        <v>3985</v>
      </c>
      <c r="F2347" t="s">
        <v>677</v>
      </c>
      <c r="H2347">
        <v>2013</v>
      </c>
      <c r="I2347">
        <v>6.2</v>
      </c>
    </row>
    <row r="2348" spans="1:9" x14ac:dyDescent="0.25">
      <c r="A2348" t="s">
        <v>511</v>
      </c>
      <c r="B2348">
        <v>132</v>
      </c>
      <c r="C2348">
        <v>8600000</v>
      </c>
      <c r="D2348" t="s">
        <v>1004</v>
      </c>
      <c r="E2348" t="s">
        <v>3986</v>
      </c>
      <c r="F2348" t="s">
        <v>12</v>
      </c>
      <c r="G2348">
        <v>25000000</v>
      </c>
      <c r="H2348">
        <v>1984</v>
      </c>
      <c r="I2348">
        <v>7</v>
      </c>
    </row>
    <row r="2349" spans="1:9" x14ac:dyDescent="0.25">
      <c r="A2349" t="s">
        <v>3987</v>
      </c>
      <c r="B2349">
        <v>131</v>
      </c>
      <c r="C2349">
        <v>21483154</v>
      </c>
      <c r="D2349" t="s">
        <v>1179</v>
      </c>
      <c r="E2349" t="s">
        <v>3988</v>
      </c>
      <c r="F2349" t="s">
        <v>12</v>
      </c>
      <c r="G2349">
        <v>19000000</v>
      </c>
      <c r="H2349">
        <v>2013</v>
      </c>
      <c r="I2349">
        <v>7.6</v>
      </c>
    </row>
    <row r="2350" spans="1:9" x14ac:dyDescent="0.25">
      <c r="A2350" t="s">
        <v>1565</v>
      </c>
      <c r="B2350">
        <v>129</v>
      </c>
      <c r="C2350">
        <v>8396942</v>
      </c>
      <c r="D2350" t="s">
        <v>3989</v>
      </c>
      <c r="E2350" t="s">
        <v>3990</v>
      </c>
      <c r="F2350" t="s">
        <v>12</v>
      </c>
      <c r="G2350">
        <v>19000000</v>
      </c>
      <c r="H2350">
        <v>2008</v>
      </c>
      <c r="I2350">
        <v>6.5</v>
      </c>
    </row>
    <row r="2351" spans="1:9" x14ac:dyDescent="0.25">
      <c r="A2351" t="s">
        <v>3991</v>
      </c>
      <c r="B2351">
        <v>100</v>
      </c>
      <c r="C2351">
        <v>12561</v>
      </c>
      <c r="D2351" t="s">
        <v>580</v>
      </c>
      <c r="E2351" t="s">
        <v>3992</v>
      </c>
      <c r="F2351" t="s">
        <v>12</v>
      </c>
      <c r="G2351">
        <v>19000000</v>
      </c>
      <c r="H2351">
        <v>2010</v>
      </c>
      <c r="I2351">
        <v>6.4</v>
      </c>
    </row>
    <row r="2352" spans="1:9" x14ac:dyDescent="0.25">
      <c r="A2352" t="s">
        <v>3993</v>
      </c>
      <c r="B2352">
        <v>172</v>
      </c>
      <c r="D2352" t="s">
        <v>684</v>
      </c>
      <c r="E2352" t="s">
        <v>3994</v>
      </c>
      <c r="F2352" t="s">
        <v>12</v>
      </c>
      <c r="G2352">
        <v>19000000</v>
      </c>
      <c r="H2352">
        <v>1964</v>
      </c>
      <c r="I2352">
        <v>6.7</v>
      </c>
    </row>
    <row r="2353" spans="1:9" x14ac:dyDescent="0.25">
      <c r="A2353" t="s">
        <v>3995</v>
      </c>
      <c r="B2353">
        <v>97</v>
      </c>
      <c r="C2353">
        <v>6923891</v>
      </c>
      <c r="D2353" t="s">
        <v>486</v>
      </c>
      <c r="E2353" t="s">
        <v>3996</v>
      </c>
      <c r="F2353" t="s">
        <v>12</v>
      </c>
      <c r="G2353">
        <v>23000000</v>
      </c>
      <c r="H2353">
        <v>2011</v>
      </c>
      <c r="I2353">
        <v>6.3</v>
      </c>
    </row>
    <row r="2354" spans="1:9" x14ac:dyDescent="0.25">
      <c r="A2354" t="s">
        <v>3997</v>
      </c>
      <c r="B2354">
        <v>121</v>
      </c>
      <c r="C2354">
        <v>5308553</v>
      </c>
      <c r="D2354" t="s">
        <v>1184</v>
      </c>
      <c r="E2354" t="s">
        <v>3998</v>
      </c>
      <c r="F2354" t="s">
        <v>12</v>
      </c>
      <c r="H2354">
        <v>2012</v>
      </c>
      <c r="I2354">
        <v>6.4</v>
      </c>
    </row>
    <row r="2355" spans="1:9" x14ac:dyDescent="0.25">
      <c r="A2355" t="s">
        <v>3999</v>
      </c>
      <c r="B2355">
        <v>92</v>
      </c>
      <c r="C2355">
        <v>2119994</v>
      </c>
      <c r="D2355" t="s">
        <v>4000</v>
      </c>
      <c r="E2355" t="s">
        <v>4001</v>
      </c>
      <c r="F2355" t="s">
        <v>12</v>
      </c>
      <c r="G2355">
        <v>19000000</v>
      </c>
      <c r="H2355">
        <v>1993</v>
      </c>
      <c r="I2355">
        <v>5.7</v>
      </c>
    </row>
    <row r="2356" spans="1:9" x14ac:dyDescent="0.25">
      <c r="A2356" t="s">
        <v>4002</v>
      </c>
      <c r="B2356">
        <v>116</v>
      </c>
      <c r="C2356">
        <v>1292527</v>
      </c>
      <c r="D2356" t="s">
        <v>4003</v>
      </c>
      <c r="E2356" t="s">
        <v>4004</v>
      </c>
      <c r="F2356" t="s">
        <v>12</v>
      </c>
      <c r="G2356">
        <v>19000000</v>
      </c>
      <c r="H2356">
        <v>1996</v>
      </c>
      <c r="I2356">
        <v>6.3</v>
      </c>
    </row>
    <row r="2357" spans="1:9" x14ac:dyDescent="0.25">
      <c r="A2357" t="s">
        <v>4005</v>
      </c>
      <c r="B2357">
        <v>110</v>
      </c>
      <c r="C2357">
        <v>560512</v>
      </c>
      <c r="D2357" t="s">
        <v>1184</v>
      </c>
      <c r="E2357" t="s">
        <v>4006</v>
      </c>
      <c r="F2357" t="s">
        <v>4007</v>
      </c>
      <c r="H2357">
        <v>2016</v>
      </c>
      <c r="I2357">
        <v>7.8</v>
      </c>
    </row>
    <row r="2358" spans="1:9" x14ac:dyDescent="0.25">
      <c r="A2358" t="s">
        <v>4008</v>
      </c>
      <c r="B2358">
        <v>90</v>
      </c>
      <c r="C2358">
        <v>64255243</v>
      </c>
      <c r="D2358" t="s">
        <v>2120</v>
      </c>
      <c r="E2358" t="s">
        <v>4009</v>
      </c>
      <c r="F2358" t="s">
        <v>12</v>
      </c>
      <c r="G2358">
        <v>19000000</v>
      </c>
      <c r="H2358">
        <v>2005</v>
      </c>
      <c r="I2358">
        <v>6</v>
      </c>
    </row>
    <row r="2359" spans="1:9" x14ac:dyDescent="0.25">
      <c r="A2359" t="s">
        <v>621</v>
      </c>
      <c r="B2359">
        <v>81</v>
      </c>
      <c r="C2359">
        <v>22245861</v>
      </c>
      <c r="D2359" t="s">
        <v>877</v>
      </c>
      <c r="E2359" t="s">
        <v>4010</v>
      </c>
      <c r="F2359" t="s">
        <v>12</v>
      </c>
      <c r="G2359">
        <v>19000000</v>
      </c>
      <c r="H2359">
        <v>2002</v>
      </c>
      <c r="I2359">
        <v>7.7</v>
      </c>
    </row>
    <row r="2360" spans="1:9" x14ac:dyDescent="0.25">
      <c r="A2360" t="s">
        <v>867</v>
      </c>
      <c r="B2360">
        <v>97</v>
      </c>
      <c r="C2360">
        <v>20433940</v>
      </c>
      <c r="D2360" t="s">
        <v>2209</v>
      </c>
      <c r="E2360" t="s">
        <v>4011</v>
      </c>
      <c r="F2360" t="s">
        <v>12</v>
      </c>
      <c r="G2360">
        <v>15000000</v>
      </c>
      <c r="H2360">
        <v>2005</v>
      </c>
      <c r="I2360">
        <v>6.2</v>
      </c>
    </row>
    <row r="2361" spans="1:9" x14ac:dyDescent="0.25">
      <c r="A2361" t="s">
        <v>2061</v>
      </c>
      <c r="B2361">
        <v>107</v>
      </c>
      <c r="D2361" t="s">
        <v>455</v>
      </c>
      <c r="E2361" t="s">
        <v>4012</v>
      </c>
      <c r="F2361" t="s">
        <v>4013</v>
      </c>
      <c r="H2361">
        <v>2013</v>
      </c>
      <c r="I2361">
        <v>5.7</v>
      </c>
    </row>
    <row r="2362" spans="1:9" x14ac:dyDescent="0.25">
      <c r="A2362" t="s">
        <v>970</v>
      </c>
      <c r="B2362">
        <v>118</v>
      </c>
      <c r="C2362">
        <v>10562387</v>
      </c>
      <c r="D2362" t="s">
        <v>1857</v>
      </c>
      <c r="E2362" t="s">
        <v>4014</v>
      </c>
      <c r="F2362" t="s">
        <v>12</v>
      </c>
      <c r="G2362">
        <v>18500000</v>
      </c>
      <c r="H2362">
        <v>1998</v>
      </c>
      <c r="I2362">
        <v>7.7</v>
      </c>
    </row>
    <row r="2363" spans="1:9" x14ac:dyDescent="0.25">
      <c r="A2363" t="s">
        <v>4015</v>
      </c>
      <c r="B2363">
        <v>100</v>
      </c>
      <c r="C2363">
        <v>18439082</v>
      </c>
      <c r="D2363" t="s">
        <v>1264</v>
      </c>
      <c r="E2363" t="s">
        <v>4016</v>
      </c>
      <c r="F2363" t="s">
        <v>12</v>
      </c>
      <c r="G2363">
        <v>18500000</v>
      </c>
      <c r="H2363">
        <v>2009</v>
      </c>
      <c r="I2363">
        <v>6.4</v>
      </c>
    </row>
    <row r="2364" spans="1:9" x14ac:dyDescent="0.25">
      <c r="A2364" t="s">
        <v>2213</v>
      </c>
      <c r="B2364">
        <v>97</v>
      </c>
      <c r="C2364">
        <v>150056505</v>
      </c>
      <c r="D2364" t="s">
        <v>575</v>
      </c>
      <c r="E2364" t="s">
        <v>4017</v>
      </c>
      <c r="F2364" t="s">
        <v>12</v>
      </c>
      <c r="G2364">
        <v>18000000</v>
      </c>
      <c r="H2364">
        <v>2014</v>
      </c>
      <c r="I2364">
        <v>6.4</v>
      </c>
    </row>
    <row r="2365" spans="1:9" x14ac:dyDescent="0.25">
      <c r="A2365" t="s">
        <v>604</v>
      </c>
      <c r="B2365">
        <v>114</v>
      </c>
      <c r="C2365">
        <v>119938730</v>
      </c>
      <c r="D2365" t="s">
        <v>3803</v>
      </c>
      <c r="E2365" t="s">
        <v>4018</v>
      </c>
      <c r="F2365" t="s">
        <v>12</v>
      </c>
      <c r="G2365">
        <v>18000000</v>
      </c>
      <c r="H2365">
        <v>1994</v>
      </c>
      <c r="I2365">
        <v>6.9</v>
      </c>
    </row>
    <row r="2366" spans="1:9" x14ac:dyDescent="0.25">
      <c r="A2366" t="s">
        <v>1943</v>
      </c>
      <c r="B2366">
        <v>130</v>
      </c>
      <c r="C2366">
        <v>114968774</v>
      </c>
      <c r="D2366" t="s">
        <v>2205</v>
      </c>
      <c r="E2366" t="s">
        <v>4019</v>
      </c>
      <c r="F2366" t="s">
        <v>12</v>
      </c>
      <c r="G2366">
        <v>18000000</v>
      </c>
      <c r="H2366">
        <v>1988</v>
      </c>
      <c r="I2366">
        <v>7.3</v>
      </c>
    </row>
    <row r="2367" spans="1:9" x14ac:dyDescent="0.25">
      <c r="A2367" t="s">
        <v>1292</v>
      </c>
      <c r="B2367">
        <v>82</v>
      </c>
      <c r="C2367">
        <v>128505958</v>
      </c>
      <c r="D2367" t="s">
        <v>575</v>
      </c>
      <c r="E2367" t="s">
        <v>4020</v>
      </c>
      <c r="F2367" t="s">
        <v>12</v>
      </c>
      <c r="G2367">
        <v>18000000</v>
      </c>
      <c r="H2367">
        <v>2006</v>
      </c>
      <c r="I2367">
        <v>7.3</v>
      </c>
    </row>
    <row r="2368" spans="1:9" x14ac:dyDescent="0.25">
      <c r="A2368" t="s">
        <v>1073</v>
      </c>
      <c r="B2368">
        <v>96</v>
      </c>
      <c r="C2368">
        <v>95001351</v>
      </c>
      <c r="D2368" t="s">
        <v>580</v>
      </c>
      <c r="E2368" t="s">
        <v>4021</v>
      </c>
      <c r="F2368" t="s">
        <v>12</v>
      </c>
      <c r="G2368">
        <v>18000000</v>
      </c>
      <c r="H2368">
        <v>2001</v>
      </c>
      <c r="I2368">
        <v>6.2</v>
      </c>
    </row>
    <row r="2369" spans="1:9" x14ac:dyDescent="0.25">
      <c r="A2369" t="s">
        <v>3450</v>
      </c>
      <c r="B2369">
        <v>105</v>
      </c>
      <c r="C2369">
        <v>76400000</v>
      </c>
      <c r="D2369" t="s">
        <v>26</v>
      </c>
      <c r="E2369" t="s">
        <v>4022</v>
      </c>
      <c r="F2369" t="s">
        <v>12</v>
      </c>
      <c r="G2369">
        <v>17000000</v>
      </c>
      <c r="H2369">
        <v>1984</v>
      </c>
      <c r="I2369">
        <v>6.6</v>
      </c>
    </row>
    <row r="2370" spans="1:9" x14ac:dyDescent="0.25">
      <c r="A2370" t="s">
        <v>931</v>
      </c>
      <c r="B2370">
        <v>122</v>
      </c>
      <c r="C2370">
        <v>75072454</v>
      </c>
      <c r="D2370" t="s">
        <v>1521</v>
      </c>
      <c r="E2370" t="s">
        <v>4023</v>
      </c>
      <c r="F2370" t="s">
        <v>12</v>
      </c>
      <c r="G2370">
        <v>20000000</v>
      </c>
      <c r="H2370">
        <v>2005</v>
      </c>
      <c r="I2370">
        <v>6.7</v>
      </c>
    </row>
    <row r="2371" spans="1:9" x14ac:dyDescent="0.25">
      <c r="A2371" t="s">
        <v>199</v>
      </c>
      <c r="B2371">
        <v>88</v>
      </c>
      <c r="C2371">
        <v>65535067</v>
      </c>
      <c r="D2371" t="s">
        <v>580</v>
      </c>
      <c r="E2371" t="s">
        <v>4024</v>
      </c>
      <c r="F2371" t="s">
        <v>12</v>
      </c>
      <c r="G2371">
        <v>17000000</v>
      </c>
      <c r="H2371">
        <v>1999</v>
      </c>
      <c r="I2371">
        <v>5.7</v>
      </c>
    </row>
    <row r="2372" spans="1:9" x14ac:dyDescent="0.25">
      <c r="A2372" t="s">
        <v>4025</v>
      </c>
      <c r="B2372">
        <v>110</v>
      </c>
      <c r="C2372">
        <v>13998282</v>
      </c>
      <c r="D2372" t="s">
        <v>4026</v>
      </c>
      <c r="E2372" t="s">
        <v>4027</v>
      </c>
      <c r="F2372" t="s">
        <v>12</v>
      </c>
      <c r="G2372">
        <v>16000000</v>
      </c>
      <c r="H2372">
        <v>2014</v>
      </c>
      <c r="I2372">
        <v>3.1</v>
      </c>
    </row>
    <row r="2373" spans="1:9" x14ac:dyDescent="0.25">
      <c r="A2373" t="s">
        <v>3756</v>
      </c>
      <c r="B2373">
        <v>103</v>
      </c>
      <c r="C2373">
        <v>6061759</v>
      </c>
      <c r="D2373" t="s">
        <v>486</v>
      </c>
      <c r="E2373" t="s">
        <v>4028</v>
      </c>
      <c r="F2373" t="s">
        <v>12</v>
      </c>
      <c r="G2373">
        <v>17000000</v>
      </c>
      <c r="H2373">
        <v>2005</v>
      </c>
      <c r="I2373">
        <v>6.3</v>
      </c>
    </row>
    <row r="2374" spans="1:9" x14ac:dyDescent="0.25">
      <c r="A2374" t="s">
        <v>2509</v>
      </c>
      <c r="B2374">
        <v>106</v>
      </c>
      <c r="C2374">
        <v>64955956</v>
      </c>
      <c r="D2374" t="s">
        <v>877</v>
      </c>
      <c r="E2374" t="s">
        <v>4029</v>
      </c>
      <c r="F2374" t="s">
        <v>12</v>
      </c>
      <c r="G2374">
        <v>18000000</v>
      </c>
      <c r="H2374">
        <v>2004</v>
      </c>
      <c r="I2374">
        <v>5.7</v>
      </c>
    </row>
    <row r="2375" spans="1:9" x14ac:dyDescent="0.25">
      <c r="A2375" t="s">
        <v>4030</v>
      </c>
      <c r="B2375">
        <v>98</v>
      </c>
      <c r="C2375">
        <v>60057639</v>
      </c>
      <c r="D2375" t="s">
        <v>3152</v>
      </c>
      <c r="E2375" t="s">
        <v>4031</v>
      </c>
      <c r="F2375" t="s">
        <v>12</v>
      </c>
      <c r="G2375">
        <v>18000000</v>
      </c>
      <c r="H2375">
        <v>2003</v>
      </c>
      <c r="I2375">
        <v>7.1</v>
      </c>
    </row>
    <row r="2376" spans="1:9" x14ac:dyDescent="0.25">
      <c r="A2376" t="s">
        <v>686</v>
      </c>
      <c r="B2376">
        <v>68</v>
      </c>
      <c r="C2376">
        <v>53868030</v>
      </c>
      <c r="D2376" t="s">
        <v>340</v>
      </c>
      <c r="E2376" t="s">
        <v>4032</v>
      </c>
      <c r="F2376" t="s">
        <v>12</v>
      </c>
      <c r="G2376">
        <v>17000000</v>
      </c>
      <c r="H2376">
        <v>1997</v>
      </c>
      <c r="I2376">
        <v>7</v>
      </c>
    </row>
    <row r="2377" spans="1:9" x14ac:dyDescent="0.25">
      <c r="A2377" t="s">
        <v>2445</v>
      </c>
      <c r="B2377">
        <v>94</v>
      </c>
      <c r="C2377">
        <v>59573085</v>
      </c>
      <c r="D2377" t="s">
        <v>945</v>
      </c>
      <c r="E2377" t="s">
        <v>4033</v>
      </c>
      <c r="F2377" t="s">
        <v>12</v>
      </c>
      <c r="G2377">
        <v>18000000</v>
      </c>
      <c r="H2377">
        <v>2016</v>
      </c>
      <c r="I2377">
        <v>6.1</v>
      </c>
    </row>
    <row r="2378" spans="1:9" x14ac:dyDescent="0.25">
      <c r="A2378" t="s">
        <v>315</v>
      </c>
      <c r="B2378">
        <v>99</v>
      </c>
      <c r="C2378">
        <v>52691009</v>
      </c>
      <c r="D2378" t="s">
        <v>1056</v>
      </c>
      <c r="E2378" t="s">
        <v>4034</v>
      </c>
      <c r="F2378" t="s">
        <v>12</v>
      </c>
      <c r="G2378">
        <v>21000000</v>
      </c>
      <c r="H2378">
        <v>2011</v>
      </c>
      <c r="I2378">
        <v>6.6</v>
      </c>
    </row>
    <row r="2379" spans="1:9" x14ac:dyDescent="0.25">
      <c r="A2379" t="s">
        <v>449</v>
      </c>
      <c r="B2379">
        <v>107</v>
      </c>
      <c r="C2379">
        <v>59735548</v>
      </c>
      <c r="D2379" t="s">
        <v>1445</v>
      </c>
      <c r="E2379" t="s">
        <v>4035</v>
      </c>
      <c r="F2379" t="s">
        <v>12</v>
      </c>
      <c r="G2379">
        <v>15000000</v>
      </c>
      <c r="H2379">
        <v>1987</v>
      </c>
      <c r="I2379">
        <v>7.8</v>
      </c>
    </row>
    <row r="2380" spans="1:9" x14ac:dyDescent="0.25">
      <c r="A2380" t="s">
        <v>1713</v>
      </c>
      <c r="B2380">
        <v>180</v>
      </c>
      <c r="C2380">
        <v>51600000</v>
      </c>
      <c r="D2380" t="s">
        <v>4036</v>
      </c>
      <c r="E2380" t="s">
        <v>4037</v>
      </c>
      <c r="F2380" t="s">
        <v>12</v>
      </c>
      <c r="G2380">
        <v>18000000</v>
      </c>
      <c r="H2380">
        <v>1984</v>
      </c>
      <c r="I2380">
        <v>8.3000000000000007</v>
      </c>
    </row>
    <row r="2381" spans="1:9" x14ac:dyDescent="0.25">
      <c r="A2381" t="s">
        <v>3737</v>
      </c>
      <c r="B2381">
        <v>89</v>
      </c>
      <c r="C2381">
        <v>43818159</v>
      </c>
      <c r="D2381" t="s">
        <v>1763</v>
      </c>
      <c r="E2381" t="s">
        <v>4038</v>
      </c>
      <c r="F2381" t="s">
        <v>12</v>
      </c>
      <c r="G2381">
        <v>20000000</v>
      </c>
      <c r="H2381">
        <v>2008</v>
      </c>
      <c r="I2381">
        <v>3.9</v>
      </c>
    </row>
    <row r="2382" spans="1:9" x14ac:dyDescent="0.25">
      <c r="A2382" t="s">
        <v>712</v>
      </c>
      <c r="B2382">
        <v>97</v>
      </c>
      <c r="C2382">
        <v>86049418</v>
      </c>
      <c r="D2382" t="s">
        <v>575</v>
      </c>
      <c r="E2382" t="s">
        <v>4039</v>
      </c>
      <c r="F2382" t="s">
        <v>12</v>
      </c>
      <c r="G2382">
        <v>17000000</v>
      </c>
      <c r="H2382">
        <v>2004</v>
      </c>
      <c r="I2382">
        <v>7</v>
      </c>
    </row>
    <row r="2383" spans="1:9" x14ac:dyDescent="0.25">
      <c r="A2383" t="s">
        <v>4040</v>
      </c>
      <c r="B2383">
        <v>113</v>
      </c>
      <c r="C2383">
        <v>43601508</v>
      </c>
      <c r="D2383" t="s">
        <v>486</v>
      </c>
      <c r="E2383" t="s">
        <v>4041</v>
      </c>
      <c r="F2383" t="s">
        <v>12</v>
      </c>
      <c r="G2383">
        <v>18000000</v>
      </c>
      <c r="H2383">
        <v>2003</v>
      </c>
      <c r="I2383">
        <v>6.7</v>
      </c>
    </row>
    <row r="2384" spans="1:9" x14ac:dyDescent="0.25">
      <c r="A2384" t="s">
        <v>4002</v>
      </c>
      <c r="B2384">
        <v>131</v>
      </c>
      <c r="C2384">
        <v>41300105</v>
      </c>
      <c r="D2384" t="s">
        <v>2766</v>
      </c>
      <c r="E2384" t="s">
        <v>4042</v>
      </c>
      <c r="F2384" t="s">
        <v>12</v>
      </c>
      <c r="G2384">
        <v>19800000</v>
      </c>
      <c r="H2384">
        <v>2001</v>
      </c>
      <c r="I2384">
        <v>7.3</v>
      </c>
    </row>
    <row r="2385" spans="1:9" x14ac:dyDescent="0.25">
      <c r="B2385">
        <v>44</v>
      </c>
      <c r="D2385" t="s">
        <v>486</v>
      </c>
      <c r="E2385" t="s">
        <v>4043</v>
      </c>
      <c r="F2385" t="s">
        <v>12</v>
      </c>
      <c r="I2385">
        <v>7.5</v>
      </c>
    </row>
    <row r="2386" spans="1:9" x14ac:dyDescent="0.25">
      <c r="A2386" t="s">
        <v>1675</v>
      </c>
      <c r="B2386">
        <v>103</v>
      </c>
      <c r="C2386">
        <v>41382841</v>
      </c>
      <c r="D2386" t="s">
        <v>865</v>
      </c>
      <c r="E2386" t="s">
        <v>4044</v>
      </c>
      <c r="F2386" t="s">
        <v>12</v>
      </c>
      <c r="G2386">
        <v>18000000</v>
      </c>
      <c r="H2386">
        <v>1986</v>
      </c>
      <c r="I2386">
        <v>6.3</v>
      </c>
    </row>
    <row r="2387" spans="1:9" x14ac:dyDescent="0.25">
      <c r="A2387" t="s">
        <v>383</v>
      </c>
      <c r="B2387">
        <v>119</v>
      </c>
      <c r="C2387">
        <v>42335698</v>
      </c>
      <c r="D2387" t="s">
        <v>486</v>
      </c>
      <c r="E2387" t="s">
        <v>4045</v>
      </c>
      <c r="F2387" t="s">
        <v>12</v>
      </c>
      <c r="G2387">
        <v>18000000</v>
      </c>
      <c r="H2387">
        <v>2014</v>
      </c>
      <c r="I2387">
        <v>7.8</v>
      </c>
    </row>
    <row r="2388" spans="1:9" x14ac:dyDescent="0.25">
      <c r="A2388" t="s">
        <v>2832</v>
      </c>
      <c r="B2388">
        <v>98</v>
      </c>
      <c r="C2388">
        <v>33404871</v>
      </c>
      <c r="D2388" t="s">
        <v>1184</v>
      </c>
      <c r="E2388" t="s">
        <v>4046</v>
      </c>
      <c r="F2388" t="s">
        <v>12</v>
      </c>
      <c r="G2388">
        <v>18000000</v>
      </c>
      <c r="H2388">
        <v>2013</v>
      </c>
      <c r="I2388">
        <v>7.3</v>
      </c>
    </row>
    <row r="2389" spans="1:9" x14ac:dyDescent="0.25">
      <c r="A2389" t="s">
        <v>391</v>
      </c>
      <c r="B2389">
        <v>111</v>
      </c>
      <c r="C2389">
        <v>31471430</v>
      </c>
      <c r="D2389" t="s">
        <v>980</v>
      </c>
      <c r="E2389" t="s">
        <v>4047</v>
      </c>
      <c r="F2389" t="s">
        <v>12</v>
      </c>
      <c r="G2389">
        <v>15000000</v>
      </c>
      <c r="H2389">
        <v>2006</v>
      </c>
      <c r="I2389">
        <v>7.6</v>
      </c>
    </row>
    <row r="2390" spans="1:9" x14ac:dyDescent="0.25">
      <c r="A2390" t="s">
        <v>3283</v>
      </c>
      <c r="B2390">
        <v>94</v>
      </c>
      <c r="C2390">
        <v>30222640</v>
      </c>
      <c r="D2390" t="s">
        <v>2682</v>
      </c>
      <c r="E2390" t="s">
        <v>4048</v>
      </c>
      <c r="F2390" t="s">
        <v>12</v>
      </c>
      <c r="G2390">
        <v>25000000</v>
      </c>
      <c r="H2390">
        <v>2003</v>
      </c>
      <c r="I2390">
        <v>5.3</v>
      </c>
    </row>
    <row r="2391" spans="1:9" x14ac:dyDescent="0.25">
      <c r="A2391" t="s">
        <v>4049</v>
      </c>
      <c r="B2391">
        <v>81</v>
      </c>
      <c r="C2391">
        <v>26906039</v>
      </c>
      <c r="D2391" t="s">
        <v>745</v>
      </c>
      <c r="E2391" t="s">
        <v>4050</v>
      </c>
      <c r="F2391" t="s">
        <v>12</v>
      </c>
      <c r="G2391">
        <v>18000000</v>
      </c>
      <c r="H2391">
        <v>1996</v>
      </c>
      <c r="I2391">
        <v>5.3</v>
      </c>
    </row>
    <row r="2392" spans="1:9" x14ac:dyDescent="0.25">
      <c r="A2392" t="s">
        <v>1852</v>
      </c>
      <c r="B2392">
        <v>89</v>
      </c>
      <c r="C2392">
        <v>21378000</v>
      </c>
      <c r="D2392" t="s">
        <v>2542</v>
      </c>
      <c r="E2392" t="s">
        <v>4051</v>
      </c>
      <c r="F2392" t="s">
        <v>12</v>
      </c>
      <c r="G2392">
        <v>1000000</v>
      </c>
      <c r="H2392">
        <v>1980</v>
      </c>
      <c r="I2392">
        <v>6.8</v>
      </c>
    </row>
    <row r="2393" spans="1:9" x14ac:dyDescent="0.25">
      <c r="A2393" t="s">
        <v>4052</v>
      </c>
      <c r="B2393">
        <v>106</v>
      </c>
      <c r="C2393">
        <v>43853424</v>
      </c>
      <c r="D2393" t="s">
        <v>4053</v>
      </c>
      <c r="E2393" t="s">
        <v>4054</v>
      </c>
      <c r="F2393" t="s">
        <v>12</v>
      </c>
      <c r="G2393">
        <v>18000000</v>
      </c>
      <c r="H2393">
        <v>2011</v>
      </c>
      <c r="I2393">
        <v>7.1</v>
      </c>
    </row>
    <row r="2394" spans="1:9" x14ac:dyDescent="0.25">
      <c r="A2394" t="s">
        <v>1059</v>
      </c>
      <c r="B2394">
        <v>122</v>
      </c>
      <c r="D2394" t="s">
        <v>4055</v>
      </c>
      <c r="E2394" t="s">
        <v>4056</v>
      </c>
      <c r="F2394" t="s">
        <v>12</v>
      </c>
      <c r="G2394">
        <v>18000000</v>
      </c>
      <c r="H2394">
        <v>1970</v>
      </c>
      <c r="I2394">
        <v>7.2</v>
      </c>
    </row>
    <row r="2395" spans="1:9" x14ac:dyDescent="0.25">
      <c r="A2395" t="s">
        <v>4057</v>
      </c>
      <c r="B2395">
        <v>86</v>
      </c>
      <c r="C2395">
        <v>23993605</v>
      </c>
      <c r="D2395" t="s">
        <v>3152</v>
      </c>
      <c r="E2395" t="s">
        <v>4058</v>
      </c>
      <c r="F2395" t="s">
        <v>12</v>
      </c>
      <c r="G2395">
        <v>18000000</v>
      </c>
      <c r="H2395">
        <v>2009</v>
      </c>
      <c r="I2395">
        <v>5.8</v>
      </c>
    </row>
    <row r="2396" spans="1:9" x14ac:dyDescent="0.25">
      <c r="A2396" t="s">
        <v>3306</v>
      </c>
      <c r="B2396">
        <v>103</v>
      </c>
      <c r="C2396">
        <v>26400000</v>
      </c>
      <c r="D2396" t="s">
        <v>14</v>
      </c>
      <c r="E2396" t="s">
        <v>4059</v>
      </c>
      <c r="F2396" t="s">
        <v>12</v>
      </c>
      <c r="G2396">
        <v>18000000</v>
      </c>
      <c r="H2396">
        <v>1984</v>
      </c>
      <c r="I2396">
        <v>5.8</v>
      </c>
    </row>
    <row r="2397" spans="1:9" x14ac:dyDescent="0.25">
      <c r="A2397" t="s">
        <v>159</v>
      </c>
      <c r="B2397">
        <v>121</v>
      </c>
      <c r="C2397">
        <v>45250</v>
      </c>
      <c r="D2397" t="s">
        <v>562</v>
      </c>
      <c r="E2397" t="s">
        <v>4060</v>
      </c>
      <c r="F2397" t="s">
        <v>12</v>
      </c>
      <c r="G2397">
        <v>18000000</v>
      </c>
      <c r="H2397">
        <v>1980</v>
      </c>
      <c r="I2397">
        <v>8.3000000000000007</v>
      </c>
    </row>
    <row r="2398" spans="1:9" x14ac:dyDescent="0.25">
      <c r="A2398" t="s">
        <v>4061</v>
      </c>
      <c r="B2398">
        <v>109</v>
      </c>
      <c r="C2398">
        <v>22927390</v>
      </c>
      <c r="D2398" t="s">
        <v>73</v>
      </c>
      <c r="E2398" t="s">
        <v>4062</v>
      </c>
      <c r="F2398" t="s">
        <v>12</v>
      </c>
      <c r="G2398">
        <v>18000000</v>
      </c>
      <c r="H2398">
        <v>2009</v>
      </c>
      <c r="I2398">
        <v>5.6</v>
      </c>
    </row>
    <row r="2399" spans="1:9" x14ac:dyDescent="0.25">
      <c r="A2399" t="s">
        <v>1081</v>
      </c>
      <c r="B2399">
        <v>109</v>
      </c>
      <c r="C2399">
        <v>4250320</v>
      </c>
      <c r="D2399" t="s">
        <v>3225</v>
      </c>
      <c r="E2399" t="s">
        <v>4063</v>
      </c>
      <c r="F2399" t="s">
        <v>12</v>
      </c>
      <c r="G2399">
        <v>18000000</v>
      </c>
      <c r="H2399">
        <v>1985</v>
      </c>
      <c r="I2399">
        <v>6.8</v>
      </c>
    </row>
    <row r="2400" spans="1:9" x14ac:dyDescent="0.25">
      <c r="A2400" t="s">
        <v>4064</v>
      </c>
      <c r="B2400">
        <v>123</v>
      </c>
      <c r="C2400">
        <v>22452209</v>
      </c>
      <c r="D2400" t="s">
        <v>1203</v>
      </c>
      <c r="E2400" t="s">
        <v>4065</v>
      </c>
      <c r="F2400" t="s">
        <v>12</v>
      </c>
      <c r="G2400">
        <v>18000000</v>
      </c>
      <c r="H2400">
        <v>2009</v>
      </c>
      <c r="I2400">
        <v>5</v>
      </c>
    </row>
    <row r="2401" spans="1:9" x14ac:dyDescent="0.25">
      <c r="A2401" t="s">
        <v>1829</v>
      </c>
      <c r="B2401">
        <v>94</v>
      </c>
      <c r="C2401">
        <v>18329466</v>
      </c>
      <c r="D2401" t="s">
        <v>2631</v>
      </c>
      <c r="E2401" t="s">
        <v>4066</v>
      </c>
      <c r="F2401" t="s">
        <v>12</v>
      </c>
      <c r="G2401">
        <v>18000000</v>
      </c>
      <c r="H2401">
        <v>2010</v>
      </c>
      <c r="I2401">
        <v>7.6</v>
      </c>
    </row>
    <row r="2402" spans="1:9" x14ac:dyDescent="0.25">
      <c r="A2402" t="s">
        <v>2832</v>
      </c>
      <c r="B2402">
        <v>94</v>
      </c>
      <c r="C2402">
        <v>17071230</v>
      </c>
      <c r="D2402" t="s">
        <v>340</v>
      </c>
      <c r="E2402" t="s">
        <v>4067</v>
      </c>
      <c r="F2402" t="s">
        <v>12</v>
      </c>
      <c r="G2402">
        <v>18000000</v>
      </c>
      <c r="H2402">
        <v>2000</v>
      </c>
      <c r="I2402">
        <v>6.7</v>
      </c>
    </row>
    <row r="2403" spans="1:9" x14ac:dyDescent="0.25">
      <c r="A2403" t="s">
        <v>4068</v>
      </c>
      <c r="B2403">
        <v>115</v>
      </c>
      <c r="C2403">
        <v>17174870</v>
      </c>
      <c r="D2403" t="s">
        <v>2682</v>
      </c>
      <c r="E2403" t="s">
        <v>4069</v>
      </c>
      <c r="F2403" t="s">
        <v>12</v>
      </c>
      <c r="G2403">
        <v>18000000</v>
      </c>
      <c r="H2403">
        <v>2000</v>
      </c>
      <c r="I2403">
        <v>6.7</v>
      </c>
    </row>
    <row r="2404" spans="1:9" x14ac:dyDescent="0.25">
      <c r="A2404" t="s">
        <v>3551</v>
      </c>
      <c r="B2404">
        <v>107</v>
      </c>
      <c r="C2404">
        <v>26284475</v>
      </c>
      <c r="D2404" t="s">
        <v>575</v>
      </c>
      <c r="E2404" t="s">
        <v>4070</v>
      </c>
      <c r="F2404" t="s">
        <v>12</v>
      </c>
      <c r="G2404">
        <v>17000000</v>
      </c>
      <c r="H2404">
        <v>2015</v>
      </c>
      <c r="I2404">
        <v>5.7</v>
      </c>
    </row>
    <row r="2405" spans="1:9" x14ac:dyDescent="0.25">
      <c r="A2405" t="s">
        <v>4071</v>
      </c>
      <c r="B2405">
        <v>91</v>
      </c>
      <c r="C2405">
        <v>16702864</v>
      </c>
      <c r="D2405" t="s">
        <v>340</v>
      </c>
      <c r="E2405" t="s">
        <v>4072</v>
      </c>
      <c r="F2405" t="s">
        <v>12</v>
      </c>
      <c r="G2405">
        <v>18000000</v>
      </c>
      <c r="H2405">
        <v>2004</v>
      </c>
      <c r="I2405">
        <v>5.2</v>
      </c>
    </row>
    <row r="2406" spans="1:9" x14ac:dyDescent="0.25">
      <c r="A2406" t="s">
        <v>2302</v>
      </c>
      <c r="B2406">
        <v>125</v>
      </c>
      <c r="C2406">
        <v>15561627</v>
      </c>
      <c r="D2406" t="s">
        <v>1184</v>
      </c>
      <c r="E2406" t="s">
        <v>4073</v>
      </c>
      <c r="F2406" t="s">
        <v>12</v>
      </c>
      <c r="G2406">
        <v>18000000</v>
      </c>
      <c r="H2406">
        <v>2001</v>
      </c>
      <c r="I2406">
        <v>7.5</v>
      </c>
    </row>
    <row r="2407" spans="1:9" x14ac:dyDescent="0.25">
      <c r="A2407" t="s">
        <v>1829</v>
      </c>
      <c r="B2407">
        <v>122</v>
      </c>
      <c r="C2407">
        <v>17750583</v>
      </c>
      <c r="D2407" t="s">
        <v>530</v>
      </c>
      <c r="E2407" t="s">
        <v>4074</v>
      </c>
      <c r="F2407" t="s">
        <v>12</v>
      </c>
      <c r="G2407">
        <v>30000000</v>
      </c>
      <c r="H2407">
        <v>2015</v>
      </c>
      <c r="I2407">
        <v>7.2</v>
      </c>
    </row>
    <row r="2408" spans="1:9" x14ac:dyDescent="0.25">
      <c r="A2408" t="s">
        <v>428</v>
      </c>
      <c r="B2408">
        <v>102</v>
      </c>
      <c r="C2408">
        <v>14793904</v>
      </c>
      <c r="D2408" t="s">
        <v>580</v>
      </c>
      <c r="E2408" t="s">
        <v>4075</v>
      </c>
      <c r="F2408" t="s">
        <v>12</v>
      </c>
      <c r="G2408">
        <v>18000000</v>
      </c>
      <c r="H2408">
        <v>2009</v>
      </c>
      <c r="I2408">
        <v>5.3</v>
      </c>
    </row>
    <row r="2409" spans="1:9" x14ac:dyDescent="0.25">
      <c r="A2409" t="s">
        <v>3071</v>
      </c>
      <c r="B2409">
        <v>90</v>
      </c>
      <c r="C2409">
        <v>15281286</v>
      </c>
      <c r="D2409" t="s">
        <v>486</v>
      </c>
      <c r="E2409" t="s">
        <v>4076</v>
      </c>
      <c r="F2409" t="s">
        <v>12</v>
      </c>
      <c r="G2409">
        <v>18000000</v>
      </c>
      <c r="H2409">
        <v>2009</v>
      </c>
      <c r="I2409">
        <v>6.5</v>
      </c>
    </row>
    <row r="2410" spans="1:9" x14ac:dyDescent="0.25">
      <c r="A2410" t="s">
        <v>4077</v>
      </c>
      <c r="B2410">
        <v>98</v>
      </c>
      <c r="C2410">
        <v>8000000</v>
      </c>
      <c r="D2410" t="s">
        <v>47</v>
      </c>
      <c r="E2410" t="s">
        <v>4078</v>
      </c>
      <c r="F2410" t="s">
        <v>12</v>
      </c>
      <c r="G2410">
        <v>18000000</v>
      </c>
      <c r="H2410">
        <v>1981</v>
      </c>
      <c r="I2410">
        <v>5</v>
      </c>
    </row>
    <row r="2411" spans="1:9" x14ac:dyDescent="0.25">
      <c r="A2411" t="s">
        <v>4079</v>
      </c>
      <c r="B2411">
        <v>109</v>
      </c>
      <c r="C2411">
        <v>13491653</v>
      </c>
      <c r="D2411" t="s">
        <v>1408</v>
      </c>
      <c r="E2411" t="s">
        <v>4080</v>
      </c>
      <c r="F2411" t="s">
        <v>12</v>
      </c>
      <c r="G2411">
        <v>18000000</v>
      </c>
      <c r="H2411">
        <v>2001</v>
      </c>
      <c r="I2411">
        <v>6.1</v>
      </c>
    </row>
    <row r="2412" spans="1:9" x14ac:dyDescent="0.25">
      <c r="A2412" t="s">
        <v>783</v>
      </c>
      <c r="B2412">
        <v>107</v>
      </c>
      <c r="D2412" t="s">
        <v>285</v>
      </c>
      <c r="E2412" t="s">
        <v>4081</v>
      </c>
      <c r="F2412" t="s">
        <v>12</v>
      </c>
      <c r="G2412">
        <v>18000000</v>
      </c>
      <c r="H2412">
        <v>1981</v>
      </c>
      <c r="I2412">
        <v>7.4</v>
      </c>
    </row>
    <row r="2413" spans="1:9" x14ac:dyDescent="0.25">
      <c r="A2413" t="s">
        <v>4082</v>
      </c>
      <c r="B2413">
        <v>90</v>
      </c>
      <c r="C2413">
        <v>10494494</v>
      </c>
      <c r="D2413" t="s">
        <v>112</v>
      </c>
      <c r="E2413" t="s">
        <v>4083</v>
      </c>
      <c r="F2413" t="s">
        <v>12</v>
      </c>
      <c r="G2413">
        <v>18000000</v>
      </c>
      <c r="H2413">
        <v>2013</v>
      </c>
      <c r="I2413">
        <v>4.4000000000000004</v>
      </c>
    </row>
    <row r="2414" spans="1:9" x14ac:dyDescent="0.25">
      <c r="A2414" t="s">
        <v>358</v>
      </c>
      <c r="B2414">
        <v>112</v>
      </c>
      <c r="C2414">
        <v>7837632</v>
      </c>
      <c r="D2414" t="s">
        <v>1184</v>
      </c>
      <c r="E2414" t="s">
        <v>4084</v>
      </c>
      <c r="F2414" t="s">
        <v>12</v>
      </c>
      <c r="G2414">
        <v>18000000</v>
      </c>
      <c r="H2414">
        <v>1997</v>
      </c>
      <c r="I2414">
        <v>7.5</v>
      </c>
    </row>
    <row r="2415" spans="1:9" x14ac:dyDescent="0.25">
      <c r="A2415" t="s">
        <v>1347</v>
      </c>
      <c r="B2415">
        <v>94</v>
      </c>
      <c r="C2415">
        <v>15155772</v>
      </c>
      <c r="D2415" t="s">
        <v>486</v>
      </c>
      <c r="E2415" t="s">
        <v>4085</v>
      </c>
      <c r="F2415" t="s">
        <v>12</v>
      </c>
      <c r="G2415">
        <v>18000000</v>
      </c>
      <c r="H2415">
        <v>2014</v>
      </c>
      <c r="I2415">
        <v>5.7</v>
      </c>
    </row>
    <row r="2416" spans="1:9" x14ac:dyDescent="0.25">
      <c r="A2416" t="s">
        <v>4086</v>
      </c>
      <c r="B2416">
        <v>105</v>
      </c>
      <c r="C2416">
        <v>8508843</v>
      </c>
      <c r="D2416" t="s">
        <v>1459</v>
      </c>
      <c r="E2416" t="s">
        <v>4087</v>
      </c>
      <c r="F2416" t="s">
        <v>12</v>
      </c>
      <c r="G2416">
        <v>18000000</v>
      </c>
      <c r="H2416">
        <v>1989</v>
      </c>
      <c r="I2416">
        <v>5.5</v>
      </c>
    </row>
    <row r="2417" spans="1:9" x14ac:dyDescent="0.25">
      <c r="A2417" t="s">
        <v>4088</v>
      </c>
      <c r="B2417">
        <v>104</v>
      </c>
      <c r="C2417">
        <v>7739049</v>
      </c>
      <c r="D2417" t="s">
        <v>486</v>
      </c>
      <c r="E2417" t="s">
        <v>4089</v>
      </c>
      <c r="F2417" t="s">
        <v>12</v>
      </c>
      <c r="G2417">
        <v>18000000</v>
      </c>
      <c r="H2417">
        <v>2004</v>
      </c>
      <c r="I2417">
        <v>7.1</v>
      </c>
    </row>
    <row r="2418" spans="1:9" x14ac:dyDescent="0.25">
      <c r="A2418" t="s">
        <v>1791</v>
      </c>
      <c r="B2418">
        <v>112</v>
      </c>
      <c r="C2418">
        <v>6734844</v>
      </c>
      <c r="D2418" t="s">
        <v>73</v>
      </c>
      <c r="E2418" t="s">
        <v>4090</v>
      </c>
      <c r="F2418" t="s">
        <v>12</v>
      </c>
      <c r="G2418">
        <v>17000000</v>
      </c>
      <c r="H2418">
        <v>1986</v>
      </c>
      <c r="I2418">
        <v>5.9</v>
      </c>
    </row>
    <row r="2419" spans="1:9" x14ac:dyDescent="0.25">
      <c r="A2419" t="s">
        <v>4091</v>
      </c>
      <c r="B2419">
        <v>108</v>
      </c>
      <c r="C2419">
        <v>6000000</v>
      </c>
      <c r="D2419" t="s">
        <v>14</v>
      </c>
      <c r="E2419" t="s">
        <v>4092</v>
      </c>
      <c r="F2419" t="s">
        <v>12</v>
      </c>
      <c r="G2419">
        <v>18000000</v>
      </c>
      <c r="H2419">
        <v>1981</v>
      </c>
      <c r="I2419">
        <v>6.7</v>
      </c>
    </row>
    <row r="2420" spans="1:9" x14ac:dyDescent="0.25">
      <c r="A2420" t="s">
        <v>3215</v>
      </c>
      <c r="B2420">
        <v>112</v>
      </c>
      <c r="C2420">
        <v>6615578</v>
      </c>
      <c r="D2420" t="s">
        <v>2186</v>
      </c>
      <c r="E2420" t="s">
        <v>4093</v>
      </c>
      <c r="F2420" t="s">
        <v>12</v>
      </c>
      <c r="G2420">
        <v>13000000</v>
      </c>
      <c r="H2420">
        <v>2009</v>
      </c>
      <c r="I2420">
        <v>7</v>
      </c>
    </row>
    <row r="2421" spans="1:9" x14ac:dyDescent="0.25">
      <c r="A2421" t="s">
        <v>87</v>
      </c>
      <c r="B2421">
        <v>127</v>
      </c>
      <c r="C2421">
        <v>5887457</v>
      </c>
      <c r="D2421" t="s">
        <v>1440</v>
      </c>
      <c r="E2421" t="s">
        <v>4094</v>
      </c>
      <c r="F2421" t="s">
        <v>12</v>
      </c>
      <c r="G2421">
        <v>18000000</v>
      </c>
      <c r="H2421">
        <v>1994</v>
      </c>
      <c r="I2421">
        <v>7.9</v>
      </c>
    </row>
    <row r="2422" spans="1:9" x14ac:dyDescent="0.25">
      <c r="A2422" t="s">
        <v>2809</v>
      </c>
      <c r="B2422">
        <v>111</v>
      </c>
      <c r="C2422">
        <v>13362308</v>
      </c>
      <c r="D2422" t="s">
        <v>1184</v>
      </c>
      <c r="E2422" t="s">
        <v>4095</v>
      </c>
      <c r="F2422" t="s">
        <v>12</v>
      </c>
      <c r="G2422">
        <v>18000000</v>
      </c>
      <c r="H2422">
        <v>2013</v>
      </c>
      <c r="I2422">
        <v>6.9</v>
      </c>
    </row>
    <row r="2423" spans="1:9" x14ac:dyDescent="0.25">
      <c r="A2423" t="s">
        <v>703</v>
      </c>
      <c r="B2423">
        <v>126</v>
      </c>
      <c r="C2423">
        <v>5701643</v>
      </c>
      <c r="D2423" t="s">
        <v>1192</v>
      </c>
      <c r="E2423" t="s">
        <v>4096</v>
      </c>
      <c r="F2423" t="s">
        <v>4097</v>
      </c>
      <c r="G2423">
        <v>20000000</v>
      </c>
      <c r="H2423">
        <v>2007</v>
      </c>
      <c r="I2423">
        <v>7.3</v>
      </c>
    </row>
    <row r="2424" spans="1:9" x14ac:dyDescent="0.25">
      <c r="A2424" t="s">
        <v>443</v>
      </c>
      <c r="B2424">
        <v>114</v>
      </c>
      <c r="C2424">
        <v>5694401</v>
      </c>
      <c r="D2424" t="s">
        <v>112</v>
      </c>
      <c r="E2424" t="s">
        <v>4098</v>
      </c>
      <c r="F2424" t="s">
        <v>12</v>
      </c>
      <c r="G2424">
        <v>18000000</v>
      </c>
      <c r="H2424">
        <v>2008</v>
      </c>
      <c r="I2424">
        <v>7.3</v>
      </c>
    </row>
    <row r="2425" spans="1:9" x14ac:dyDescent="0.25">
      <c r="A2425" t="s">
        <v>4099</v>
      </c>
      <c r="B2425">
        <v>99</v>
      </c>
      <c r="C2425">
        <v>5333658</v>
      </c>
      <c r="D2425" t="s">
        <v>216</v>
      </c>
      <c r="E2425" t="s">
        <v>4100</v>
      </c>
      <c r="F2425" t="s">
        <v>12</v>
      </c>
      <c r="G2425">
        <v>20000000</v>
      </c>
      <c r="H2425">
        <v>1982</v>
      </c>
      <c r="I2425">
        <v>3.5</v>
      </c>
    </row>
    <row r="2426" spans="1:9" x14ac:dyDescent="0.25">
      <c r="A2426" t="s">
        <v>287</v>
      </c>
      <c r="B2426">
        <v>150</v>
      </c>
      <c r="C2426">
        <v>4414535</v>
      </c>
      <c r="D2426" t="s">
        <v>1184</v>
      </c>
      <c r="E2426" t="s">
        <v>4101</v>
      </c>
      <c r="F2426" t="s">
        <v>12</v>
      </c>
      <c r="G2426">
        <v>18000000</v>
      </c>
      <c r="H2426">
        <v>1996</v>
      </c>
      <c r="I2426">
        <v>7.8</v>
      </c>
    </row>
    <row r="2427" spans="1:9" x14ac:dyDescent="0.25">
      <c r="A2427" t="s">
        <v>2160</v>
      </c>
      <c r="B2427">
        <v>117</v>
      </c>
      <c r="C2427">
        <v>4806750</v>
      </c>
      <c r="D2427" t="s">
        <v>3015</v>
      </c>
      <c r="E2427" t="s">
        <v>4102</v>
      </c>
      <c r="F2427" t="s">
        <v>12</v>
      </c>
      <c r="H2427">
        <v>2009</v>
      </c>
      <c r="I2427">
        <v>7.4</v>
      </c>
    </row>
    <row r="2428" spans="1:9" x14ac:dyDescent="0.25">
      <c r="A2428" t="s">
        <v>4103</v>
      </c>
      <c r="B2428">
        <v>112</v>
      </c>
      <c r="C2428">
        <v>3707794</v>
      </c>
      <c r="D2428" t="s">
        <v>509</v>
      </c>
      <c r="E2428" t="s">
        <v>4104</v>
      </c>
      <c r="F2428" t="s">
        <v>12</v>
      </c>
      <c r="G2428">
        <v>18000000</v>
      </c>
      <c r="H2428">
        <v>2016</v>
      </c>
      <c r="I2428">
        <v>6.7</v>
      </c>
    </row>
    <row r="2429" spans="1:9" x14ac:dyDescent="0.25">
      <c r="A2429" t="s">
        <v>2832</v>
      </c>
      <c r="B2429">
        <v>108</v>
      </c>
      <c r="C2429">
        <v>3203044</v>
      </c>
      <c r="D2429" t="s">
        <v>580</v>
      </c>
      <c r="E2429" t="s">
        <v>4105</v>
      </c>
      <c r="F2429" t="s">
        <v>12</v>
      </c>
      <c r="G2429">
        <v>18000000</v>
      </c>
      <c r="H2429">
        <v>2003</v>
      </c>
      <c r="I2429">
        <v>6.4</v>
      </c>
    </row>
    <row r="2430" spans="1:9" x14ac:dyDescent="0.25">
      <c r="A2430" t="s">
        <v>4106</v>
      </c>
      <c r="B2430">
        <v>116</v>
      </c>
      <c r="C2430">
        <v>4435083</v>
      </c>
      <c r="D2430" t="s">
        <v>4107</v>
      </c>
      <c r="E2430" t="s">
        <v>4108</v>
      </c>
      <c r="F2430" t="s">
        <v>12</v>
      </c>
      <c r="G2430">
        <v>18000000</v>
      </c>
      <c r="H2430">
        <v>2013</v>
      </c>
      <c r="I2430">
        <v>7.1</v>
      </c>
    </row>
    <row r="2431" spans="1:9" x14ac:dyDescent="0.25">
      <c r="B2431">
        <v>60</v>
      </c>
      <c r="D2431" t="s">
        <v>2766</v>
      </c>
      <c r="E2431" t="s">
        <v>4109</v>
      </c>
      <c r="I2431">
        <v>6.7</v>
      </c>
    </row>
    <row r="2432" spans="1:9" x14ac:dyDescent="0.25">
      <c r="A2432" t="s">
        <v>4110</v>
      </c>
      <c r="B2432">
        <v>144</v>
      </c>
      <c r="C2432">
        <v>2222647</v>
      </c>
      <c r="D2432" t="s">
        <v>2766</v>
      </c>
      <c r="E2432" t="s">
        <v>4111</v>
      </c>
      <c r="F2432" t="s">
        <v>2999</v>
      </c>
      <c r="G2432">
        <v>12000000</v>
      </c>
      <c r="H2432">
        <v>2009</v>
      </c>
      <c r="I2432">
        <v>7.8</v>
      </c>
    </row>
    <row r="2433" spans="1:9" x14ac:dyDescent="0.25">
      <c r="A2433" t="s">
        <v>4112</v>
      </c>
      <c r="B2433">
        <v>92</v>
      </c>
      <c r="D2433" t="s">
        <v>2209</v>
      </c>
      <c r="E2433" t="s">
        <v>4113</v>
      </c>
      <c r="F2433" t="s">
        <v>12</v>
      </c>
      <c r="H2433">
        <v>2016</v>
      </c>
      <c r="I2433">
        <v>4</v>
      </c>
    </row>
    <row r="2434" spans="1:9" x14ac:dyDescent="0.25">
      <c r="A2434" t="s">
        <v>4114</v>
      </c>
      <c r="B2434">
        <v>93</v>
      </c>
      <c r="C2434">
        <v>3500000</v>
      </c>
      <c r="D2434" t="s">
        <v>4115</v>
      </c>
      <c r="E2434" t="s">
        <v>4116</v>
      </c>
      <c r="F2434" t="s">
        <v>12</v>
      </c>
      <c r="G2434">
        <v>2700000</v>
      </c>
      <c r="H2434">
        <v>1986</v>
      </c>
      <c r="I2434">
        <v>5.9</v>
      </c>
    </row>
    <row r="2435" spans="1:9" x14ac:dyDescent="0.25">
      <c r="A2435" t="s">
        <v>914</v>
      </c>
      <c r="B2435">
        <v>103</v>
      </c>
      <c r="C2435">
        <v>676698</v>
      </c>
      <c r="D2435" t="s">
        <v>747</v>
      </c>
      <c r="E2435" t="s">
        <v>4117</v>
      </c>
      <c r="F2435" t="s">
        <v>12</v>
      </c>
      <c r="G2435">
        <v>18000000</v>
      </c>
      <c r="H2435">
        <v>2002</v>
      </c>
      <c r="I2435">
        <v>7.2</v>
      </c>
    </row>
    <row r="2436" spans="1:9" x14ac:dyDescent="0.25">
      <c r="A2436" t="s">
        <v>2231</v>
      </c>
      <c r="B2436">
        <v>93</v>
      </c>
      <c r="C2436">
        <v>3419967</v>
      </c>
      <c r="D2436" t="s">
        <v>4118</v>
      </c>
      <c r="E2436" t="s">
        <v>4119</v>
      </c>
      <c r="F2436" t="s">
        <v>12</v>
      </c>
      <c r="H2436">
        <v>2013</v>
      </c>
      <c r="I2436">
        <v>7.2</v>
      </c>
    </row>
    <row r="2437" spans="1:9" x14ac:dyDescent="0.25">
      <c r="A2437" t="s">
        <v>4120</v>
      </c>
      <c r="B2437">
        <v>98</v>
      </c>
      <c r="D2437" t="s">
        <v>740</v>
      </c>
      <c r="E2437" t="s">
        <v>4121</v>
      </c>
      <c r="F2437" t="s">
        <v>12</v>
      </c>
      <c r="G2437">
        <v>18000000</v>
      </c>
      <c r="H2437">
        <v>2008</v>
      </c>
      <c r="I2437">
        <v>5.0999999999999996</v>
      </c>
    </row>
    <row r="2438" spans="1:9" x14ac:dyDescent="0.25">
      <c r="B2438">
        <v>334</v>
      </c>
      <c r="C2438">
        <v>145118</v>
      </c>
      <c r="D2438" t="s">
        <v>1966</v>
      </c>
      <c r="E2438" t="s">
        <v>4122</v>
      </c>
      <c r="F2438" t="s">
        <v>12</v>
      </c>
      <c r="I2438">
        <v>7.7</v>
      </c>
    </row>
    <row r="2439" spans="1:9" x14ac:dyDescent="0.25">
      <c r="A2439" t="s">
        <v>4123</v>
      </c>
      <c r="B2439">
        <v>114</v>
      </c>
      <c r="D2439" t="s">
        <v>3562</v>
      </c>
      <c r="E2439" t="s">
        <v>4124</v>
      </c>
      <c r="F2439" t="s">
        <v>12</v>
      </c>
      <c r="G2439">
        <v>18000000</v>
      </c>
      <c r="H2439">
        <v>2009</v>
      </c>
      <c r="I2439">
        <v>5.5</v>
      </c>
    </row>
    <row r="2440" spans="1:9" x14ac:dyDescent="0.25">
      <c r="A2440" t="s">
        <v>4125</v>
      </c>
      <c r="B2440">
        <v>121</v>
      </c>
      <c r="C2440">
        <v>229311</v>
      </c>
      <c r="D2440" t="s">
        <v>4126</v>
      </c>
      <c r="E2440" t="s">
        <v>4127</v>
      </c>
      <c r="F2440" t="s">
        <v>12</v>
      </c>
      <c r="G2440">
        <v>11350000</v>
      </c>
      <c r="H2440">
        <v>1999</v>
      </c>
      <c r="I2440">
        <v>6.2</v>
      </c>
    </row>
    <row r="2441" spans="1:9" x14ac:dyDescent="0.25">
      <c r="A2441" t="s">
        <v>867</v>
      </c>
      <c r="B2441">
        <v>87</v>
      </c>
      <c r="D2441" t="s">
        <v>2209</v>
      </c>
      <c r="E2441" t="s">
        <v>4128</v>
      </c>
      <c r="F2441" t="s">
        <v>12</v>
      </c>
      <c r="G2441">
        <v>3500000</v>
      </c>
      <c r="H2441">
        <v>1985</v>
      </c>
      <c r="I2441">
        <v>7.2</v>
      </c>
    </row>
    <row r="2442" spans="1:9" x14ac:dyDescent="0.25">
      <c r="A2442" t="s">
        <v>604</v>
      </c>
      <c r="B2442">
        <v>92</v>
      </c>
      <c r="D2442" t="s">
        <v>149</v>
      </c>
      <c r="E2442" t="s">
        <v>4129</v>
      </c>
      <c r="F2442" t="s">
        <v>12</v>
      </c>
      <c r="G2442">
        <v>18000000</v>
      </c>
      <c r="H2442">
        <v>2016</v>
      </c>
      <c r="I2442">
        <v>5.2</v>
      </c>
    </row>
    <row r="2443" spans="1:9" x14ac:dyDescent="0.25">
      <c r="A2443" t="s">
        <v>4130</v>
      </c>
      <c r="B2443">
        <v>105</v>
      </c>
      <c r="C2443">
        <v>63260</v>
      </c>
      <c r="D2443" t="s">
        <v>4131</v>
      </c>
      <c r="E2443" t="s">
        <v>4132</v>
      </c>
      <c r="F2443" t="s">
        <v>12</v>
      </c>
      <c r="G2443">
        <v>14000000</v>
      </c>
      <c r="H2443">
        <v>2006</v>
      </c>
      <c r="I2443">
        <v>6.7</v>
      </c>
    </row>
    <row r="2444" spans="1:9" x14ac:dyDescent="0.25">
      <c r="A2444" t="s">
        <v>3306</v>
      </c>
      <c r="B2444">
        <v>89</v>
      </c>
      <c r="D2444" t="s">
        <v>14</v>
      </c>
      <c r="E2444" t="s">
        <v>4133</v>
      </c>
      <c r="F2444" t="s">
        <v>12</v>
      </c>
      <c r="G2444">
        <v>17900000</v>
      </c>
      <c r="H2444">
        <v>1985</v>
      </c>
      <c r="I2444">
        <v>5</v>
      </c>
    </row>
    <row r="2445" spans="1:9" x14ac:dyDescent="0.25">
      <c r="A2445" t="s">
        <v>4134</v>
      </c>
      <c r="B2445">
        <v>114</v>
      </c>
      <c r="D2445" t="s">
        <v>2120</v>
      </c>
      <c r="E2445" t="s">
        <v>4135</v>
      </c>
      <c r="F2445" t="s">
        <v>12</v>
      </c>
      <c r="G2445">
        <v>14000000</v>
      </c>
      <c r="H2445">
        <v>2012</v>
      </c>
      <c r="I2445">
        <v>6.2</v>
      </c>
    </row>
    <row r="2446" spans="1:9" x14ac:dyDescent="0.25">
      <c r="A2446" t="s">
        <v>2256</v>
      </c>
      <c r="B2446">
        <v>119</v>
      </c>
      <c r="C2446">
        <v>121463226</v>
      </c>
      <c r="D2446" t="s">
        <v>575</v>
      </c>
      <c r="E2446" t="s">
        <v>4136</v>
      </c>
      <c r="F2446" t="s">
        <v>12</v>
      </c>
      <c r="G2446">
        <v>20000000</v>
      </c>
      <c r="H2446">
        <v>2007</v>
      </c>
      <c r="I2446">
        <v>7.6</v>
      </c>
    </row>
    <row r="2447" spans="1:9" x14ac:dyDescent="0.25">
      <c r="A2447" t="s">
        <v>3255</v>
      </c>
      <c r="B2447">
        <v>103</v>
      </c>
      <c r="C2447">
        <v>90485233</v>
      </c>
      <c r="D2447" t="s">
        <v>3152</v>
      </c>
      <c r="E2447" t="s">
        <v>4137</v>
      </c>
      <c r="F2447" t="s">
        <v>12</v>
      </c>
      <c r="H2447">
        <v>2009</v>
      </c>
      <c r="I2447">
        <v>4.0999999999999996</v>
      </c>
    </row>
    <row r="2448" spans="1:9" x14ac:dyDescent="0.25">
      <c r="A2448" t="s">
        <v>4138</v>
      </c>
      <c r="B2448">
        <v>91</v>
      </c>
      <c r="D2448" t="s">
        <v>1991</v>
      </c>
      <c r="E2448" t="s">
        <v>4139</v>
      </c>
      <c r="F2448" t="s">
        <v>12</v>
      </c>
      <c r="G2448">
        <v>18000000</v>
      </c>
      <c r="H2448">
        <v>2014</v>
      </c>
      <c r="I2448">
        <v>5.3</v>
      </c>
    </row>
    <row r="2449" spans="1:9" x14ac:dyDescent="0.25">
      <c r="A2449" t="s">
        <v>360</v>
      </c>
      <c r="B2449">
        <v>98</v>
      </c>
      <c r="C2449">
        <v>58006147</v>
      </c>
      <c r="D2449" t="s">
        <v>1663</v>
      </c>
      <c r="E2449" t="s">
        <v>4140</v>
      </c>
      <c r="F2449" t="s">
        <v>12</v>
      </c>
      <c r="G2449">
        <v>23000000</v>
      </c>
      <c r="H2449">
        <v>2008</v>
      </c>
      <c r="I2449">
        <v>6.2</v>
      </c>
    </row>
    <row r="2450" spans="1:9" x14ac:dyDescent="0.25">
      <c r="A2450" t="s">
        <v>4141</v>
      </c>
      <c r="B2450">
        <v>80</v>
      </c>
      <c r="C2450">
        <v>51053787</v>
      </c>
      <c r="D2450" t="s">
        <v>4142</v>
      </c>
      <c r="E2450" t="s">
        <v>4143</v>
      </c>
      <c r="F2450" t="s">
        <v>12</v>
      </c>
      <c r="G2450">
        <v>17500000</v>
      </c>
      <c r="H2450">
        <v>2005</v>
      </c>
      <c r="I2450">
        <v>6.5</v>
      </c>
    </row>
    <row r="2451" spans="1:9" x14ac:dyDescent="0.25">
      <c r="A2451" t="s">
        <v>4144</v>
      </c>
      <c r="B2451">
        <v>121</v>
      </c>
      <c r="C2451">
        <v>23472900</v>
      </c>
      <c r="D2451" t="s">
        <v>684</v>
      </c>
      <c r="E2451" t="s">
        <v>4145</v>
      </c>
      <c r="F2451" t="s">
        <v>12</v>
      </c>
      <c r="G2451">
        <v>17500000</v>
      </c>
      <c r="H2451">
        <v>2004</v>
      </c>
      <c r="I2451">
        <v>8.1</v>
      </c>
    </row>
    <row r="2452" spans="1:9" x14ac:dyDescent="0.25">
      <c r="A2452" t="s">
        <v>4146</v>
      </c>
      <c r="B2452">
        <v>94</v>
      </c>
      <c r="C2452">
        <v>39687528</v>
      </c>
      <c r="D2452" t="s">
        <v>149</v>
      </c>
      <c r="E2452" t="s">
        <v>4147</v>
      </c>
      <c r="F2452" t="s">
        <v>12</v>
      </c>
      <c r="G2452">
        <v>24000000</v>
      </c>
      <c r="H2452">
        <v>2007</v>
      </c>
      <c r="I2452">
        <v>6.3</v>
      </c>
    </row>
    <row r="2453" spans="1:9" x14ac:dyDescent="0.25">
      <c r="A2453" t="s">
        <v>4148</v>
      </c>
      <c r="B2453">
        <v>93</v>
      </c>
      <c r="C2453">
        <v>7017178</v>
      </c>
      <c r="D2453" t="s">
        <v>4149</v>
      </c>
      <c r="E2453" t="s">
        <v>4150</v>
      </c>
      <c r="F2453" t="s">
        <v>12</v>
      </c>
      <c r="G2453">
        <v>17500000</v>
      </c>
      <c r="H2453">
        <v>2013</v>
      </c>
      <c r="I2453">
        <v>4.4000000000000004</v>
      </c>
    </row>
    <row r="2454" spans="1:9" x14ac:dyDescent="0.25">
      <c r="A2454" t="s">
        <v>4151</v>
      </c>
      <c r="B2454">
        <v>93</v>
      </c>
      <c r="D2454" t="s">
        <v>20</v>
      </c>
      <c r="E2454" t="s">
        <v>4152</v>
      </c>
      <c r="F2454" t="s">
        <v>12</v>
      </c>
      <c r="G2454">
        <v>18000000</v>
      </c>
      <c r="H2454">
        <v>2014</v>
      </c>
      <c r="I2454">
        <v>4.5999999999999996</v>
      </c>
    </row>
    <row r="2455" spans="1:9" x14ac:dyDescent="0.25">
      <c r="A2455" t="s">
        <v>4153</v>
      </c>
      <c r="B2455">
        <v>116</v>
      </c>
      <c r="C2455">
        <v>325491</v>
      </c>
      <c r="D2455" t="s">
        <v>740</v>
      </c>
      <c r="E2455" t="s">
        <v>4154</v>
      </c>
      <c r="F2455" t="s">
        <v>12</v>
      </c>
      <c r="G2455">
        <v>17500000</v>
      </c>
      <c r="H2455">
        <v>2002</v>
      </c>
      <c r="I2455">
        <v>6</v>
      </c>
    </row>
    <row r="2456" spans="1:9" x14ac:dyDescent="0.25">
      <c r="A2456" t="s">
        <v>1240</v>
      </c>
      <c r="B2456">
        <v>101</v>
      </c>
      <c r="C2456">
        <v>96471845</v>
      </c>
      <c r="D2456" t="s">
        <v>3337</v>
      </c>
      <c r="E2456" t="s">
        <v>4155</v>
      </c>
      <c r="F2456" t="s">
        <v>12</v>
      </c>
      <c r="G2456">
        <v>17000000</v>
      </c>
      <c r="H2456">
        <v>2001</v>
      </c>
      <c r="I2456">
        <v>7.6</v>
      </c>
    </row>
    <row r="2457" spans="1:9" x14ac:dyDescent="0.25">
      <c r="A2457" t="s">
        <v>9</v>
      </c>
      <c r="B2457">
        <v>154</v>
      </c>
      <c r="C2457">
        <v>85200000</v>
      </c>
      <c r="D2457" t="s">
        <v>26</v>
      </c>
      <c r="E2457" t="s">
        <v>4156</v>
      </c>
      <c r="F2457" t="s">
        <v>12</v>
      </c>
      <c r="G2457">
        <v>18500000</v>
      </c>
      <c r="H2457">
        <v>1986</v>
      </c>
      <c r="I2457">
        <v>8.4</v>
      </c>
    </row>
    <row r="2458" spans="1:9" x14ac:dyDescent="0.25">
      <c r="A2458" t="s">
        <v>4157</v>
      </c>
      <c r="B2458">
        <v>170</v>
      </c>
      <c r="C2458">
        <v>72000000</v>
      </c>
      <c r="D2458" t="s">
        <v>4158</v>
      </c>
      <c r="E2458" t="s">
        <v>4159</v>
      </c>
      <c r="F2458" t="s">
        <v>12</v>
      </c>
      <c r="G2458">
        <v>17000000</v>
      </c>
      <c r="H2458">
        <v>1964</v>
      </c>
      <c r="I2458">
        <v>7.9</v>
      </c>
    </row>
    <row r="2459" spans="1:9" x14ac:dyDescent="0.25">
      <c r="A2459" t="s">
        <v>1669</v>
      </c>
      <c r="B2459">
        <v>99</v>
      </c>
      <c r="C2459">
        <v>72219395</v>
      </c>
      <c r="D2459" t="s">
        <v>1047</v>
      </c>
      <c r="E2459" t="s">
        <v>4160</v>
      </c>
      <c r="F2459" t="s">
        <v>12</v>
      </c>
      <c r="G2459">
        <v>17000000</v>
      </c>
      <c r="H2459">
        <v>1997</v>
      </c>
      <c r="I2459">
        <v>5.6</v>
      </c>
    </row>
    <row r="2460" spans="1:9" x14ac:dyDescent="0.25">
      <c r="A2460" t="s">
        <v>2549</v>
      </c>
      <c r="B2460">
        <v>104</v>
      </c>
      <c r="C2460">
        <v>82389560</v>
      </c>
      <c r="D2460" t="s">
        <v>575</v>
      </c>
      <c r="E2460" t="s">
        <v>4161</v>
      </c>
      <c r="F2460" t="s">
        <v>12</v>
      </c>
      <c r="G2460">
        <v>17000000</v>
      </c>
      <c r="H2460">
        <v>2014</v>
      </c>
      <c r="I2460">
        <v>6.5</v>
      </c>
    </row>
    <row r="2461" spans="1:9" x14ac:dyDescent="0.25">
      <c r="A2461" t="s">
        <v>2811</v>
      </c>
      <c r="B2461">
        <v>126</v>
      </c>
      <c r="C2461">
        <v>71502303</v>
      </c>
      <c r="D2461" t="s">
        <v>3902</v>
      </c>
      <c r="E2461" t="s">
        <v>4162</v>
      </c>
      <c r="F2461" t="s">
        <v>12</v>
      </c>
      <c r="G2461">
        <v>12000000</v>
      </c>
      <c r="H2461">
        <v>2004</v>
      </c>
      <c r="I2461">
        <v>7.5</v>
      </c>
    </row>
    <row r="2462" spans="1:9" x14ac:dyDescent="0.25">
      <c r="A2462" t="s">
        <v>1707</v>
      </c>
      <c r="B2462">
        <v>110</v>
      </c>
      <c r="C2462">
        <v>19179969</v>
      </c>
      <c r="D2462" t="s">
        <v>575</v>
      </c>
      <c r="E2462" t="s">
        <v>4163</v>
      </c>
      <c r="F2462" t="s">
        <v>12</v>
      </c>
      <c r="G2462">
        <v>17500000</v>
      </c>
      <c r="H2462">
        <v>2006</v>
      </c>
      <c r="I2462">
        <v>6.3</v>
      </c>
    </row>
    <row r="2463" spans="1:9" x14ac:dyDescent="0.25">
      <c r="A2463" t="s">
        <v>1852</v>
      </c>
      <c r="B2463">
        <v>101</v>
      </c>
      <c r="C2463">
        <v>47000000</v>
      </c>
      <c r="D2463" t="s">
        <v>1915</v>
      </c>
      <c r="E2463" t="s">
        <v>4164</v>
      </c>
      <c r="F2463" t="s">
        <v>12</v>
      </c>
      <c r="G2463">
        <v>300000</v>
      </c>
      <c r="H2463">
        <v>1978</v>
      </c>
      <c r="I2463">
        <v>7.9</v>
      </c>
    </row>
    <row r="2464" spans="1:9" x14ac:dyDescent="0.25">
      <c r="A2464" t="s">
        <v>4165</v>
      </c>
      <c r="B2464">
        <v>87</v>
      </c>
      <c r="C2464">
        <v>37566230</v>
      </c>
      <c r="D2464" t="s">
        <v>4166</v>
      </c>
      <c r="E2464" t="s">
        <v>4167</v>
      </c>
      <c r="F2464" t="s">
        <v>12</v>
      </c>
      <c r="G2464">
        <v>17000000</v>
      </c>
      <c r="H2464">
        <v>2003</v>
      </c>
      <c r="I2464">
        <v>5.0999999999999996</v>
      </c>
    </row>
    <row r="2465" spans="1:9" x14ac:dyDescent="0.25">
      <c r="A2465" t="s">
        <v>2337</v>
      </c>
      <c r="B2465">
        <v>123</v>
      </c>
      <c r="C2465">
        <v>70492685</v>
      </c>
      <c r="D2465" t="s">
        <v>877</v>
      </c>
      <c r="E2465" t="s">
        <v>4168</v>
      </c>
      <c r="F2465" t="s">
        <v>12</v>
      </c>
      <c r="G2465">
        <v>17000000</v>
      </c>
      <c r="H2465">
        <v>2013</v>
      </c>
      <c r="I2465">
        <v>6.7</v>
      </c>
    </row>
    <row r="2466" spans="1:9" x14ac:dyDescent="0.25">
      <c r="A2466" t="s">
        <v>3257</v>
      </c>
      <c r="B2466">
        <v>109</v>
      </c>
      <c r="C2466">
        <v>35635046</v>
      </c>
      <c r="D2466" t="s">
        <v>149</v>
      </c>
      <c r="E2466" t="s">
        <v>4169</v>
      </c>
      <c r="F2466" t="s">
        <v>12</v>
      </c>
      <c r="G2466">
        <v>17000000</v>
      </c>
      <c r="H2466">
        <v>2006</v>
      </c>
      <c r="I2466">
        <v>6.7</v>
      </c>
    </row>
    <row r="2467" spans="1:9" x14ac:dyDescent="0.25">
      <c r="A2467" t="s">
        <v>4170</v>
      </c>
      <c r="B2467">
        <v>90</v>
      </c>
      <c r="C2467">
        <v>45670855</v>
      </c>
      <c r="D2467" t="s">
        <v>1763</v>
      </c>
      <c r="E2467" t="s">
        <v>4171</v>
      </c>
      <c r="F2467" t="s">
        <v>12</v>
      </c>
      <c r="G2467">
        <v>20000000</v>
      </c>
      <c r="H2467">
        <v>2010</v>
      </c>
      <c r="I2467">
        <v>5.6</v>
      </c>
    </row>
    <row r="2468" spans="1:9" x14ac:dyDescent="0.25">
      <c r="A2468" t="s">
        <v>1317</v>
      </c>
      <c r="B2468">
        <v>96</v>
      </c>
      <c r="C2468">
        <v>37939782</v>
      </c>
      <c r="D2468" t="s">
        <v>580</v>
      </c>
      <c r="E2468" t="s">
        <v>4172</v>
      </c>
      <c r="F2468" t="s">
        <v>12</v>
      </c>
      <c r="G2468">
        <v>17000000</v>
      </c>
      <c r="H2468">
        <v>2002</v>
      </c>
      <c r="I2468">
        <v>5.6</v>
      </c>
    </row>
    <row r="2469" spans="1:9" x14ac:dyDescent="0.25">
      <c r="A2469" t="s">
        <v>4173</v>
      </c>
      <c r="B2469">
        <v>82</v>
      </c>
      <c r="C2469">
        <v>30324946</v>
      </c>
      <c r="D2469" t="s">
        <v>2254</v>
      </c>
      <c r="E2469" t="s">
        <v>4174</v>
      </c>
      <c r="F2469" t="s">
        <v>12</v>
      </c>
      <c r="G2469">
        <v>17000000</v>
      </c>
      <c r="H2469">
        <v>1998</v>
      </c>
      <c r="I2469">
        <v>6.2</v>
      </c>
    </row>
    <row r="2470" spans="1:9" x14ac:dyDescent="0.25">
      <c r="A2470" t="s">
        <v>3997</v>
      </c>
      <c r="B2470">
        <v>86</v>
      </c>
      <c r="C2470">
        <v>27854896</v>
      </c>
      <c r="D2470" t="s">
        <v>230</v>
      </c>
      <c r="E2470" t="s">
        <v>4175</v>
      </c>
      <c r="F2470" t="s">
        <v>12</v>
      </c>
      <c r="G2470">
        <v>17000000</v>
      </c>
      <c r="H2470">
        <v>2011</v>
      </c>
      <c r="I2470">
        <v>5.6</v>
      </c>
    </row>
    <row r="2471" spans="1:9" x14ac:dyDescent="0.25">
      <c r="A2471" t="s">
        <v>2564</v>
      </c>
      <c r="B2471">
        <v>108</v>
      </c>
      <c r="C2471">
        <v>41777564</v>
      </c>
      <c r="D2471" t="s">
        <v>2209</v>
      </c>
      <c r="E2471" t="s">
        <v>4176</v>
      </c>
      <c r="F2471" t="s">
        <v>12</v>
      </c>
      <c r="G2471">
        <v>15000000</v>
      </c>
      <c r="H2471">
        <v>2006</v>
      </c>
      <c r="I2471">
        <v>6.4</v>
      </c>
    </row>
    <row r="2472" spans="1:9" x14ac:dyDescent="0.25">
      <c r="A2472" t="s">
        <v>1591</v>
      </c>
      <c r="B2472">
        <v>98</v>
      </c>
      <c r="C2472">
        <v>22734486</v>
      </c>
      <c r="D2472" t="s">
        <v>575</v>
      </c>
      <c r="E2472" t="s">
        <v>4177</v>
      </c>
      <c r="F2472" t="s">
        <v>12</v>
      </c>
      <c r="G2472">
        <v>17000000</v>
      </c>
      <c r="H2472">
        <v>2003</v>
      </c>
      <c r="I2472">
        <v>5.6</v>
      </c>
    </row>
    <row r="2473" spans="1:9" x14ac:dyDescent="0.25">
      <c r="A2473" t="s">
        <v>2934</v>
      </c>
      <c r="B2473">
        <v>129</v>
      </c>
      <c r="C2473">
        <v>44469602</v>
      </c>
      <c r="D2473" t="s">
        <v>562</v>
      </c>
      <c r="E2473" t="s">
        <v>4178</v>
      </c>
      <c r="F2473" t="s">
        <v>12</v>
      </c>
      <c r="G2473">
        <v>17000000</v>
      </c>
      <c r="H2473">
        <v>2015</v>
      </c>
      <c r="I2473">
        <v>7.4</v>
      </c>
    </row>
    <row r="2474" spans="1:9" x14ac:dyDescent="0.25">
      <c r="A2474" t="s">
        <v>4179</v>
      </c>
      <c r="B2474">
        <v>99</v>
      </c>
      <c r="C2474">
        <v>24708699</v>
      </c>
      <c r="D2474" t="s">
        <v>575</v>
      </c>
      <c r="E2474" t="s">
        <v>4180</v>
      </c>
      <c r="F2474" t="s">
        <v>12</v>
      </c>
      <c r="H2474">
        <v>2010</v>
      </c>
      <c r="I2474">
        <v>4.9000000000000004</v>
      </c>
    </row>
    <row r="2475" spans="1:9" x14ac:dyDescent="0.25">
      <c r="A2475" t="s">
        <v>4181</v>
      </c>
      <c r="B2475">
        <v>105</v>
      </c>
      <c r="C2475">
        <v>21160089</v>
      </c>
      <c r="D2475" t="s">
        <v>4182</v>
      </c>
      <c r="E2475" t="s">
        <v>4183</v>
      </c>
      <c r="F2475" t="s">
        <v>12</v>
      </c>
      <c r="H2475">
        <v>2006</v>
      </c>
      <c r="I2475">
        <v>6</v>
      </c>
    </row>
    <row r="2476" spans="1:9" x14ac:dyDescent="0.25">
      <c r="A2476" t="s">
        <v>4184</v>
      </c>
      <c r="B2476">
        <v>112</v>
      </c>
      <c r="C2476">
        <v>64998368</v>
      </c>
      <c r="D2476" t="s">
        <v>2254</v>
      </c>
      <c r="E2476" t="s">
        <v>4185</v>
      </c>
      <c r="F2476" t="s">
        <v>12</v>
      </c>
      <c r="G2476">
        <v>17000000</v>
      </c>
      <c r="H2476">
        <v>2012</v>
      </c>
      <c r="I2476">
        <v>7.2</v>
      </c>
    </row>
    <row r="2477" spans="1:9" x14ac:dyDescent="0.25">
      <c r="A2477" t="s">
        <v>2524</v>
      </c>
      <c r="B2477">
        <v>108</v>
      </c>
      <c r="C2477">
        <v>19693891</v>
      </c>
      <c r="D2477" t="s">
        <v>1554</v>
      </c>
      <c r="E2477" t="s">
        <v>4186</v>
      </c>
      <c r="F2477" t="s">
        <v>12</v>
      </c>
      <c r="G2477">
        <v>34000000</v>
      </c>
      <c r="H2477">
        <v>2001</v>
      </c>
      <c r="I2477">
        <v>4.9000000000000004</v>
      </c>
    </row>
    <row r="2478" spans="1:9" x14ac:dyDescent="0.25">
      <c r="A2478" t="s">
        <v>28</v>
      </c>
      <c r="B2478">
        <v>121</v>
      </c>
      <c r="C2478">
        <v>16311763</v>
      </c>
      <c r="D2478" t="s">
        <v>740</v>
      </c>
      <c r="E2478" t="s">
        <v>4187</v>
      </c>
      <c r="F2478" t="s">
        <v>12</v>
      </c>
      <c r="G2478">
        <v>17000000</v>
      </c>
      <c r="H2478">
        <v>1998</v>
      </c>
      <c r="I2478">
        <v>7.5</v>
      </c>
    </row>
    <row r="2479" spans="1:9" x14ac:dyDescent="0.25">
      <c r="A2479" t="s">
        <v>4188</v>
      </c>
      <c r="B2479">
        <v>89</v>
      </c>
      <c r="C2479">
        <v>12693621</v>
      </c>
      <c r="D2479" t="s">
        <v>1047</v>
      </c>
      <c r="E2479" t="s">
        <v>4189</v>
      </c>
      <c r="F2479" t="s">
        <v>12</v>
      </c>
      <c r="G2479">
        <v>17000000</v>
      </c>
      <c r="H2479">
        <v>2002</v>
      </c>
      <c r="I2479">
        <v>4.8</v>
      </c>
    </row>
    <row r="2480" spans="1:9" x14ac:dyDescent="0.25">
      <c r="A2480" t="s">
        <v>4190</v>
      </c>
      <c r="B2480">
        <v>89</v>
      </c>
      <c r="C2480">
        <v>15655665</v>
      </c>
      <c r="D2480" t="s">
        <v>580</v>
      </c>
      <c r="E2480" t="s">
        <v>4191</v>
      </c>
      <c r="F2480" t="s">
        <v>12</v>
      </c>
      <c r="G2480">
        <v>4000000</v>
      </c>
      <c r="H2480">
        <v>2006</v>
      </c>
      <c r="I2480">
        <v>3.1</v>
      </c>
    </row>
    <row r="2481" spans="1:9" x14ac:dyDescent="0.25">
      <c r="A2481" t="s">
        <v>4192</v>
      </c>
      <c r="B2481">
        <v>73</v>
      </c>
      <c r="C2481">
        <v>11634458</v>
      </c>
      <c r="D2481" t="s">
        <v>4193</v>
      </c>
      <c r="E2481" t="s">
        <v>4194</v>
      </c>
      <c r="F2481" t="s">
        <v>12</v>
      </c>
      <c r="G2481">
        <v>17000000</v>
      </c>
      <c r="H2481">
        <v>1999</v>
      </c>
      <c r="I2481">
        <v>5.8</v>
      </c>
    </row>
    <row r="2482" spans="1:9" x14ac:dyDescent="0.25">
      <c r="A2482" t="s">
        <v>1071</v>
      </c>
      <c r="B2482">
        <v>132</v>
      </c>
      <c r="C2482">
        <v>27154426</v>
      </c>
      <c r="D2482" t="s">
        <v>740</v>
      </c>
      <c r="E2482" t="s">
        <v>4195</v>
      </c>
      <c r="F2482" t="s">
        <v>12</v>
      </c>
      <c r="G2482">
        <v>17000000</v>
      </c>
      <c r="H2482">
        <v>2009</v>
      </c>
      <c r="I2482">
        <v>6.7</v>
      </c>
    </row>
    <row r="2483" spans="1:9" x14ac:dyDescent="0.25">
      <c r="A2483" t="s">
        <v>4196</v>
      </c>
      <c r="B2483">
        <v>154</v>
      </c>
      <c r="D2483" t="s">
        <v>371</v>
      </c>
      <c r="E2483" t="s">
        <v>4197</v>
      </c>
      <c r="F2483" t="s">
        <v>12</v>
      </c>
      <c r="G2483">
        <v>9000000</v>
      </c>
      <c r="H2483">
        <v>1963</v>
      </c>
      <c r="I2483">
        <v>6.8</v>
      </c>
    </row>
    <row r="2484" spans="1:9" x14ac:dyDescent="0.25">
      <c r="A2484" t="s">
        <v>4198</v>
      </c>
      <c r="B2484">
        <v>96</v>
      </c>
      <c r="C2484">
        <v>54239856</v>
      </c>
      <c r="D2484" t="s">
        <v>2209</v>
      </c>
      <c r="E2484" t="s">
        <v>4199</v>
      </c>
      <c r="F2484" t="s">
        <v>12</v>
      </c>
      <c r="G2484">
        <v>17000000</v>
      </c>
      <c r="H2484">
        <v>2013</v>
      </c>
      <c r="I2484">
        <v>6.5</v>
      </c>
    </row>
    <row r="2485" spans="1:9" x14ac:dyDescent="0.25">
      <c r="A2485" t="s">
        <v>1467</v>
      </c>
      <c r="B2485">
        <v>98</v>
      </c>
      <c r="C2485">
        <v>8662318</v>
      </c>
      <c r="D2485" t="s">
        <v>580</v>
      </c>
      <c r="E2485" t="s">
        <v>4200</v>
      </c>
      <c r="F2485" t="s">
        <v>12</v>
      </c>
      <c r="G2485">
        <v>17000000</v>
      </c>
      <c r="H2485">
        <v>2009</v>
      </c>
      <c r="I2485">
        <v>5.9</v>
      </c>
    </row>
    <row r="2486" spans="1:9" x14ac:dyDescent="0.25">
      <c r="A2486" t="s">
        <v>599</v>
      </c>
      <c r="B2486">
        <v>107</v>
      </c>
      <c r="C2486">
        <v>7156725</v>
      </c>
      <c r="D2486" t="s">
        <v>2214</v>
      </c>
      <c r="E2486" t="s">
        <v>4201</v>
      </c>
      <c r="F2486" t="s">
        <v>12</v>
      </c>
      <c r="G2486">
        <v>19000000</v>
      </c>
      <c r="H2486">
        <v>2006</v>
      </c>
      <c r="I2486">
        <v>5.5</v>
      </c>
    </row>
    <row r="2487" spans="1:9" x14ac:dyDescent="0.25">
      <c r="A2487" t="s">
        <v>4202</v>
      </c>
      <c r="B2487">
        <v>134</v>
      </c>
      <c r="C2487">
        <v>15681020</v>
      </c>
      <c r="D2487" t="s">
        <v>2629</v>
      </c>
      <c r="E2487" t="s">
        <v>4203</v>
      </c>
      <c r="F2487" t="s">
        <v>12</v>
      </c>
      <c r="G2487">
        <v>17000000</v>
      </c>
      <c r="H2487">
        <v>1987</v>
      </c>
      <c r="I2487">
        <v>3.6</v>
      </c>
    </row>
    <row r="2488" spans="1:9" x14ac:dyDescent="0.25">
      <c r="A2488" t="s">
        <v>4204</v>
      </c>
      <c r="B2488">
        <v>94</v>
      </c>
      <c r="C2488">
        <v>7070459</v>
      </c>
      <c r="D2488" t="s">
        <v>1184</v>
      </c>
      <c r="E2488" t="s">
        <v>4205</v>
      </c>
      <c r="F2488" t="s">
        <v>12</v>
      </c>
      <c r="H2488">
        <v>2007</v>
      </c>
      <c r="I2488">
        <v>3.3</v>
      </c>
    </row>
    <row r="2489" spans="1:9" x14ac:dyDescent="0.25">
      <c r="A2489" t="s">
        <v>4206</v>
      </c>
      <c r="B2489">
        <v>122</v>
      </c>
      <c r="C2489">
        <v>6855137</v>
      </c>
      <c r="D2489" t="s">
        <v>149</v>
      </c>
      <c r="E2489" t="s">
        <v>4207</v>
      </c>
      <c r="F2489" t="s">
        <v>12</v>
      </c>
      <c r="G2489">
        <v>17000000</v>
      </c>
      <c r="H2489">
        <v>2006</v>
      </c>
      <c r="I2489">
        <v>7.4</v>
      </c>
    </row>
    <row r="2490" spans="1:9" x14ac:dyDescent="0.25">
      <c r="A2490" t="s">
        <v>4208</v>
      </c>
      <c r="B2490">
        <v>128</v>
      </c>
      <c r="C2490">
        <v>2694071</v>
      </c>
      <c r="D2490" t="s">
        <v>2389</v>
      </c>
      <c r="E2490" t="s">
        <v>4209</v>
      </c>
      <c r="F2490" t="s">
        <v>12</v>
      </c>
      <c r="H2490">
        <v>2004</v>
      </c>
      <c r="I2490">
        <v>6.7</v>
      </c>
    </row>
    <row r="2491" spans="1:9" x14ac:dyDescent="0.25">
      <c r="A2491" t="s">
        <v>4210</v>
      </c>
      <c r="B2491">
        <v>97</v>
      </c>
      <c r="C2491">
        <v>2315683</v>
      </c>
      <c r="D2491" t="s">
        <v>4211</v>
      </c>
      <c r="E2491" t="s">
        <v>4212</v>
      </c>
      <c r="F2491" t="s">
        <v>12</v>
      </c>
      <c r="G2491">
        <v>17000000</v>
      </c>
      <c r="H2491">
        <v>1986</v>
      </c>
      <c r="I2491">
        <v>3</v>
      </c>
    </row>
    <row r="2492" spans="1:9" x14ac:dyDescent="0.25">
      <c r="A2492" t="s">
        <v>832</v>
      </c>
      <c r="B2492">
        <v>110</v>
      </c>
      <c r="C2492">
        <v>39825798</v>
      </c>
      <c r="D2492" t="s">
        <v>1139</v>
      </c>
      <c r="E2492" t="s">
        <v>4213</v>
      </c>
      <c r="F2492" t="s">
        <v>12</v>
      </c>
      <c r="G2492">
        <v>16000000</v>
      </c>
      <c r="H2492">
        <v>2006</v>
      </c>
      <c r="I2492">
        <v>7.6</v>
      </c>
    </row>
    <row r="2493" spans="1:9" x14ac:dyDescent="0.25">
      <c r="A2493" t="s">
        <v>4214</v>
      </c>
      <c r="B2493">
        <v>102</v>
      </c>
      <c r="C2493">
        <v>2000000</v>
      </c>
      <c r="D2493" t="s">
        <v>2944</v>
      </c>
      <c r="E2493" t="s">
        <v>4215</v>
      </c>
      <c r="F2493" t="s">
        <v>12</v>
      </c>
      <c r="G2493">
        <v>17000000</v>
      </c>
      <c r="H2493">
        <v>1981</v>
      </c>
      <c r="I2493">
        <v>6.4</v>
      </c>
    </row>
    <row r="2494" spans="1:9" x14ac:dyDescent="0.25">
      <c r="A2494" t="s">
        <v>454</v>
      </c>
      <c r="B2494">
        <v>98</v>
      </c>
      <c r="C2494">
        <v>1569918</v>
      </c>
      <c r="D2494" t="s">
        <v>1966</v>
      </c>
      <c r="E2494" t="s">
        <v>4216</v>
      </c>
      <c r="F2494" t="s">
        <v>12</v>
      </c>
      <c r="G2494">
        <v>17000000</v>
      </c>
      <c r="H2494">
        <v>2003</v>
      </c>
      <c r="I2494">
        <v>6.9</v>
      </c>
    </row>
    <row r="2495" spans="1:9" x14ac:dyDescent="0.25">
      <c r="A2495" t="s">
        <v>4217</v>
      </c>
      <c r="B2495">
        <v>120</v>
      </c>
      <c r="C2495">
        <v>106869</v>
      </c>
      <c r="D2495" t="s">
        <v>1824</v>
      </c>
      <c r="E2495" t="s">
        <v>4218</v>
      </c>
      <c r="F2495" t="s">
        <v>12</v>
      </c>
      <c r="G2495">
        <v>17000000</v>
      </c>
      <c r="H2495">
        <v>2014</v>
      </c>
      <c r="I2495">
        <v>6.6</v>
      </c>
    </row>
    <row r="2496" spans="1:9" x14ac:dyDescent="0.25">
      <c r="A2496" t="s">
        <v>3357</v>
      </c>
      <c r="B2496">
        <v>160</v>
      </c>
      <c r="C2496">
        <v>273420</v>
      </c>
      <c r="D2496" t="s">
        <v>4219</v>
      </c>
      <c r="E2496" t="s">
        <v>4220</v>
      </c>
      <c r="F2496" t="s">
        <v>12</v>
      </c>
      <c r="G2496">
        <v>17000000</v>
      </c>
      <c r="H2496">
        <v>2006</v>
      </c>
      <c r="I2496">
        <v>5.5</v>
      </c>
    </row>
    <row r="2497" spans="1:9" x14ac:dyDescent="0.25">
      <c r="A2497" t="s">
        <v>4221</v>
      </c>
      <c r="B2497">
        <v>80</v>
      </c>
      <c r="D2497" t="s">
        <v>210</v>
      </c>
      <c r="E2497" t="s">
        <v>4222</v>
      </c>
      <c r="F2497" t="s">
        <v>503</v>
      </c>
      <c r="G2497">
        <v>11000000</v>
      </c>
      <c r="H2497">
        <v>2008</v>
      </c>
      <c r="I2497">
        <v>6.6</v>
      </c>
    </row>
    <row r="2498" spans="1:9" x14ac:dyDescent="0.25">
      <c r="A2498" t="s">
        <v>4223</v>
      </c>
      <c r="B2498">
        <v>91</v>
      </c>
      <c r="D2498" t="s">
        <v>4224</v>
      </c>
      <c r="E2498" t="s">
        <v>4225</v>
      </c>
      <c r="F2498" t="s">
        <v>12</v>
      </c>
      <c r="G2498">
        <v>17000000</v>
      </c>
      <c r="H2498">
        <v>1977</v>
      </c>
      <c r="I2498">
        <v>5.2</v>
      </c>
    </row>
    <row r="2499" spans="1:9" x14ac:dyDescent="0.25">
      <c r="A2499" t="s">
        <v>4226</v>
      </c>
      <c r="B2499">
        <v>83</v>
      </c>
      <c r="C2499">
        <v>4930798</v>
      </c>
      <c r="D2499" t="s">
        <v>1915</v>
      </c>
      <c r="E2499" t="s">
        <v>4227</v>
      </c>
      <c r="F2499" t="s">
        <v>12</v>
      </c>
      <c r="G2499">
        <v>17000000</v>
      </c>
      <c r="H2499">
        <v>2012</v>
      </c>
      <c r="I2499">
        <v>4.0999999999999996</v>
      </c>
    </row>
    <row r="2500" spans="1:9" x14ac:dyDescent="0.25">
      <c r="A2500" t="s">
        <v>4228</v>
      </c>
      <c r="B2500">
        <v>102</v>
      </c>
      <c r="C2500">
        <v>59847242</v>
      </c>
      <c r="D2500" t="s">
        <v>3121</v>
      </c>
      <c r="E2500" t="s">
        <v>4229</v>
      </c>
      <c r="F2500" t="s">
        <v>12</v>
      </c>
      <c r="G2500">
        <v>16500000</v>
      </c>
      <c r="H2500">
        <v>1991</v>
      </c>
      <c r="I2500">
        <v>6.8</v>
      </c>
    </row>
    <row r="2501" spans="1:9" x14ac:dyDescent="0.25">
      <c r="A2501" t="s">
        <v>4230</v>
      </c>
      <c r="B2501">
        <v>122</v>
      </c>
      <c r="C2501">
        <v>220914</v>
      </c>
      <c r="D2501" t="s">
        <v>2186</v>
      </c>
      <c r="E2501" t="s">
        <v>4231</v>
      </c>
      <c r="F2501" t="s">
        <v>12</v>
      </c>
      <c r="G2501">
        <v>16800000</v>
      </c>
      <c r="H2501">
        <v>2006</v>
      </c>
      <c r="I2501">
        <v>6.5</v>
      </c>
    </row>
    <row r="2502" spans="1:9" x14ac:dyDescent="0.25">
      <c r="A2502" t="s">
        <v>255</v>
      </c>
      <c r="B2502">
        <v>126</v>
      </c>
      <c r="C2502">
        <v>43848100</v>
      </c>
      <c r="D2502" t="s">
        <v>672</v>
      </c>
      <c r="E2502" t="s">
        <v>4232</v>
      </c>
      <c r="F2502" t="s">
        <v>12</v>
      </c>
      <c r="G2502">
        <v>15000000</v>
      </c>
      <c r="H2502">
        <v>1987</v>
      </c>
      <c r="I2502">
        <v>7.4</v>
      </c>
    </row>
    <row r="2503" spans="1:9" x14ac:dyDescent="0.25">
      <c r="A2503" t="s">
        <v>358</v>
      </c>
      <c r="B2503">
        <v>136</v>
      </c>
      <c r="C2503">
        <v>42700000</v>
      </c>
      <c r="D2503" t="s">
        <v>73</v>
      </c>
      <c r="E2503" t="s">
        <v>4233</v>
      </c>
      <c r="F2503" t="s">
        <v>12</v>
      </c>
      <c r="G2503">
        <v>16500000</v>
      </c>
      <c r="H2503">
        <v>1995</v>
      </c>
      <c r="I2503">
        <v>7.7</v>
      </c>
    </row>
    <row r="2504" spans="1:9" x14ac:dyDescent="0.25">
      <c r="A2504" t="s">
        <v>4234</v>
      </c>
      <c r="B2504">
        <v>120</v>
      </c>
      <c r="C2504">
        <v>18663911</v>
      </c>
      <c r="D2504" t="s">
        <v>2186</v>
      </c>
      <c r="E2504" t="s">
        <v>4235</v>
      </c>
      <c r="F2504" t="s">
        <v>12</v>
      </c>
      <c r="G2504">
        <v>16500000</v>
      </c>
      <c r="H2504">
        <v>2007</v>
      </c>
      <c r="I2504">
        <v>7.1</v>
      </c>
    </row>
    <row r="2505" spans="1:9" x14ac:dyDescent="0.25">
      <c r="A2505" t="s">
        <v>4236</v>
      </c>
      <c r="B2505">
        <v>108</v>
      </c>
      <c r="C2505">
        <v>11702090</v>
      </c>
      <c r="D2505" t="s">
        <v>580</v>
      </c>
      <c r="E2505" t="s">
        <v>4237</v>
      </c>
      <c r="F2505" t="s">
        <v>12</v>
      </c>
      <c r="G2505">
        <v>16500000</v>
      </c>
      <c r="H2505">
        <v>2007</v>
      </c>
      <c r="I2505">
        <v>6.3</v>
      </c>
    </row>
    <row r="2506" spans="1:9" x14ac:dyDescent="0.25">
      <c r="A2506" t="s">
        <v>4238</v>
      </c>
      <c r="B2506">
        <v>126</v>
      </c>
      <c r="C2506">
        <v>13005485</v>
      </c>
      <c r="D2506" t="s">
        <v>1184</v>
      </c>
      <c r="E2506" t="s">
        <v>4239</v>
      </c>
      <c r="F2506" t="s">
        <v>12</v>
      </c>
      <c r="G2506">
        <v>15000000</v>
      </c>
      <c r="H2506">
        <v>2003</v>
      </c>
      <c r="I2506">
        <v>7.6</v>
      </c>
    </row>
    <row r="2507" spans="1:9" x14ac:dyDescent="0.25">
      <c r="A2507" t="s">
        <v>370</v>
      </c>
      <c r="B2507">
        <v>128</v>
      </c>
      <c r="C2507">
        <v>95860116</v>
      </c>
      <c r="D2507" t="s">
        <v>877</v>
      </c>
      <c r="E2507" t="s">
        <v>4240</v>
      </c>
      <c r="F2507" t="s">
        <v>12</v>
      </c>
      <c r="G2507">
        <v>16400000</v>
      </c>
      <c r="H2507">
        <v>1989</v>
      </c>
      <c r="I2507">
        <v>8</v>
      </c>
    </row>
    <row r="2508" spans="1:9" x14ac:dyDescent="0.25">
      <c r="A2508" t="s">
        <v>4241</v>
      </c>
      <c r="B2508">
        <v>113</v>
      </c>
      <c r="C2508">
        <v>127175354</v>
      </c>
      <c r="D2508" t="s">
        <v>575</v>
      </c>
      <c r="E2508" t="s">
        <v>4242</v>
      </c>
      <c r="F2508" t="s">
        <v>12</v>
      </c>
      <c r="G2508">
        <v>16000000</v>
      </c>
      <c r="H2508">
        <v>1994</v>
      </c>
      <c r="I2508">
        <v>7.3</v>
      </c>
    </row>
    <row r="2509" spans="1:9" x14ac:dyDescent="0.25">
      <c r="A2509" t="s">
        <v>1347</v>
      </c>
      <c r="B2509">
        <v>89</v>
      </c>
      <c r="C2509">
        <v>92823600</v>
      </c>
      <c r="D2509" t="s">
        <v>486</v>
      </c>
      <c r="E2509" t="s">
        <v>4243</v>
      </c>
      <c r="F2509" t="s">
        <v>12</v>
      </c>
      <c r="G2509">
        <v>16000000</v>
      </c>
      <c r="H2509">
        <v>1989</v>
      </c>
      <c r="I2509">
        <v>7.6</v>
      </c>
    </row>
    <row r="2510" spans="1:9" x14ac:dyDescent="0.25">
      <c r="A2510" t="s">
        <v>3476</v>
      </c>
      <c r="B2510">
        <v>129</v>
      </c>
      <c r="C2510">
        <v>54000000</v>
      </c>
      <c r="D2510" t="s">
        <v>1184</v>
      </c>
      <c r="E2510" t="s">
        <v>4244</v>
      </c>
      <c r="F2510" t="s">
        <v>12</v>
      </c>
      <c r="G2510">
        <v>16000000</v>
      </c>
      <c r="H2510">
        <v>1982</v>
      </c>
      <c r="I2510">
        <v>7.8</v>
      </c>
    </row>
    <row r="2511" spans="1:9" x14ac:dyDescent="0.25">
      <c r="A2511" t="s">
        <v>883</v>
      </c>
      <c r="B2511">
        <v>94</v>
      </c>
      <c r="C2511">
        <v>68525609</v>
      </c>
      <c r="D2511" t="s">
        <v>575</v>
      </c>
      <c r="E2511" t="s">
        <v>4245</v>
      </c>
      <c r="F2511" t="s">
        <v>12</v>
      </c>
      <c r="G2511">
        <v>15600000</v>
      </c>
      <c r="H2511">
        <v>2000</v>
      </c>
      <c r="I2511">
        <v>6.5</v>
      </c>
    </row>
    <row r="2512" spans="1:9" x14ac:dyDescent="0.25">
      <c r="A2512" t="s">
        <v>1416</v>
      </c>
      <c r="B2512">
        <v>106</v>
      </c>
      <c r="C2512">
        <v>52885587</v>
      </c>
      <c r="D2512" t="s">
        <v>1554</v>
      </c>
      <c r="E2512" t="s">
        <v>4246</v>
      </c>
      <c r="F2512" t="s">
        <v>12</v>
      </c>
      <c r="G2512">
        <v>16000000</v>
      </c>
      <c r="H2512">
        <v>1999</v>
      </c>
      <c r="I2512">
        <v>6.4</v>
      </c>
    </row>
    <row r="2513" spans="1:9" x14ac:dyDescent="0.25">
      <c r="A2513" t="s">
        <v>4247</v>
      </c>
      <c r="B2513">
        <v>100</v>
      </c>
      <c r="C2513">
        <v>44667095</v>
      </c>
      <c r="D2513" t="s">
        <v>486</v>
      </c>
      <c r="E2513" t="s">
        <v>4248</v>
      </c>
      <c r="F2513" t="s">
        <v>12</v>
      </c>
      <c r="G2513">
        <v>15000000</v>
      </c>
      <c r="H2513">
        <v>2011</v>
      </c>
      <c r="I2513">
        <v>8</v>
      </c>
    </row>
    <row r="2514" spans="1:9" x14ac:dyDescent="0.25">
      <c r="A2514" t="s">
        <v>1302</v>
      </c>
      <c r="B2514">
        <v>89</v>
      </c>
      <c r="C2514">
        <v>42638165</v>
      </c>
      <c r="D2514" t="s">
        <v>729</v>
      </c>
      <c r="E2514" t="s">
        <v>4249</v>
      </c>
      <c r="F2514" t="s">
        <v>12</v>
      </c>
      <c r="G2514">
        <v>16000000</v>
      </c>
      <c r="H2514">
        <v>2009</v>
      </c>
      <c r="I2514">
        <v>4.8</v>
      </c>
    </row>
    <row r="2515" spans="1:9" x14ac:dyDescent="0.25">
      <c r="A2515" t="s">
        <v>1856</v>
      </c>
      <c r="B2515">
        <v>94</v>
      </c>
      <c r="C2515">
        <v>45507053</v>
      </c>
      <c r="D2515" t="s">
        <v>3902</v>
      </c>
      <c r="E2515" t="s">
        <v>4250</v>
      </c>
      <c r="F2515" t="s">
        <v>12</v>
      </c>
      <c r="G2515">
        <v>16000000</v>
      </c>
      <c r="H2515">
        <v>2012</v>
      </c>
      <c r="I2515">
        <v>7.8</v>
      </c>
    </row>
    <row r="2516" spans="1:9" x14ac:dyDescent="0.25">
      <c r="A2516" t="s">
        <v>295</v>
      </c>
      <c r="B2516">
        <v>83</v>
      </c>
      <c r="C2516">
        <v>39511038</v>
      </c>
      <c r="D2516" t="s">
        <v>2209</v>
      </c>
      <c r="E2516" t="s">
        <v>4251</v>
      </c>
      <c r="F2516" t="s">
        <v>12</v>
      </c>
      <c r="G2516">
        <v>16000000</v>
      </c>
      <c r="H2516">
        <v>2006</v>
      </c>
      <c r="I2516">
        <v>5.9</v>
      </c>
    </row>
    <row r="2517" spans="1:9" x14ac:dyDescent="0.25">
      <c r="A2517" t="s">
        <v>4252</v>
      </c>
      <c r="B2517">
        <v>111</v>
      </c>
      <c r="C2517">
        <v>6462576</v>
      </c>
      <c r="D2517" t="s">
        <v>1184</v>
      </c>
      <c r="E2517" t="s">
        <v>4253</v>
      </c>
      <c r="F2517" t="s">
        <v>12</v>
      </c>
      <c r="G2517">
        <v>18500000</v>
      </c>
      <c r="H2517">
        <v>2016</v>
      </c>
      <c r="I2517">
        <v>5.4</v>
      </c>
    </row>
    <row r="2518" spans="1:9" x14ac:dyDescent="0.25">
      <c r="A2518" t="s">
        <v>4254</v>
      </c>
      <c r="B2518">
        <v>80</v>
      </c>
      <c r="C2518">
        <v>40363530</v>
      </c>
      <c r="D2518" t="s">
        <v>1056</v>
      </c>
      <c r="E2518" t="s">
        <v>4255</v>
      </c>
      <c r="F2518" t="s">
        <v>12</v>
      </c>
      <c r="G2518">
        <v>16000000</v>
      </c>
      <c r="H2518">
        <v>2002</v>
      </c>
      <c r="I2518">
        <v>3.3</v>
      </c>
    </row>
    <row r="2519" spans="1:9" x14ac:dyDescent="0.25">
      <c r="A2519" t="s">
        <v>124</v>
      </c>
      <c r="B2519">
        <v>112</v>
      </c>
      <c r="C2519">
        <v>37623143</v>
      </c>
      <c r="D2519" t="s">
        <v>4256</v>
      </c>
      <c r="E2519" t="s">
        <v>4257</v>
      </c>
      <c r="F2519" t="s">
        <v>964</v>
      </c>
      <c r="G2519">
        <v>13500000</v>
      </c>
      <c r="H2519">
        <v>2006</v>
      </c>
      <c r="I2519">
        <v>8.1999999999999993</v>
      </c>
    </row>
    <row r="2520" spans="1:9" x14ac:dyDescent="0.25">
      <c r="B2520">
        <v>60</v>
      </c>
      <c r="D2520" t="s">
        <v>1165</v>
      </c>
      <c r="E2520" t="s">
        <v>4258</v>
      </c>
      <c r="F2520" t="s">
        <v>12</v>
      </c>
      <c r="I2520">
        <v>6.6</v>
      </c>
    </row>
    <row r="2521" spans="1:9" x14ac:dyDescent="0.25">
      <c r="A2521" t="s">
        <v>1723</v>
      </c>
      <c r="B2521">
        <v>94</v>
      </c>
      <c r="C2521">
        <v>33357476</v>
      </c>
      <c r="D2521" t="s">
        <v>4259</v>
      </c>
      <c r="E2521" t="s">
        <v>4260</v>
      </c>
      <c r="F2521" t="s">
        <v>12</v>
      </c>
      <c r="G2521">
        <v>35000000</v>
      </c>
      <c r="H2521">
        <v>2001</v>
      </c>
      <c r="I2521">
        <v>5.4</v>
      </c>
    </row>
    <row r="2522" spans="1:9" x14ac:dyDescent="0.25">
      <c r="A2522" t="s">
        <v>1019</v>
      </c>
      <c r="B2522">
        <v>130</v>
      </c>
      <c r="C2522">
        <v>28734552</v>
      </c>
      <c r="D2522" t="s">
        <v>1824</v>
      </c>
      <c r="E2522" t="s">
        <v>4261</v>
      </c>
      <c r="F2522" t="s">
        <v>12</v>
      </c>
      <c r="G2522">
        <v>16000000</v>
      </c>
      <c r="H2522">
        <v>2001</v>
      </c>
      <c r="I2522">
        <v>6.4</v>
      </c>
    </row>
    <row r="2523" spans="1:9" x14ac:dyDescent="0.25">
      <c r="A2523" t="s">
        <v>4262</v>
      </c>
      <c r="B2523">
        <v>91</v>
      </c>
      <c r="C2523">
        <v>37300107</v>
      </c>
      <c r="D2523" t="s">
        <v>1521</v>
      </c>
      <c r="E2523" t="s">
        <v>4263</v>
      </c>
      <c r="F2523" t="s">
        <v>12</v>
      </c>
      <c r="G2523">
        <v>16000000</v>
      </c>
      <c r="H2523">
        <v>2011</v>
      </c>
      <c r="I2523">
        <v>4.8</v>
      </c>
    </row>
    <row r="2524" spans="1:9" x14ac:dyDescent="0.25">
      <c r="A2524" t="s">
        <v>2324</v>
      </c>
      <c r="B2524">
        <v>91</v>
      </c>
      <c r="C2524">
        <v>27087695</v>
      </c>
      <c r="D2524" t="s">
        <v>1857</v>
      </c>
      <c r="E2524" t="s">
        <v>4264</v>
      </c>
      <c r="F2524" t="s">
        <v>12</v>
      </c>
      <c r="G2524">
        <v>17700000</v>
      </c>
      <c r="H2524">
        <v>2001</v>
      </c>
      <c r="I2524">
        <v>5.9</v>
      </c>
    </row>
    <row r="2525" spans="1:9" x14ac:dyDescent="0.25">
      <c r="A2525" t="s">
        <v>4265</v>
      </c>
      <c r="B2525">
        <v>110</v>
      </c>
      <c r="C2525">
        <v>30102717</v>
      </c>
      <c r="D2525" t="s">
        <v>1579</v>
      </c>
      <c r="E2525" t="s">
        <v>4266</v>
      </c>
      <c r="F2525" t="s">
        <v>12</v>
      </c>
      <c r="G2525">
        <v>15000000</v>
      </c>
      <c r="H2525">
        <v>1991</v>
      </c>
      <c r="I2525">
        <v>5.5</v>
      </c>
    </row>
    <row r="2526" spans="1:9" x14ac:dyDescent="0.25">
      <c r="A2526" t="s">
        <v>853</v>
      </c>
      <c r="B2526">
        <v>121</v>
      </c>
      <c r="C2526">
        <v>23618786</v>
      </c>
      <c r="D2526" t="s">
        <v>4267</v>
      </c>
      <c r="E2526" t="s">
        <v>4268</v>
      </c>
      <c r="F2526" t="s">
        <v>12</v>
      </c>
      <c r="G2526">
        <v>8000000</v>
      </c>
      <c r="H2526">
        <v>2007</v>
      </c>
      <c r="I2526">
        <v>7.9</v>
      </c>
    </row>
    <row r="2527" spans="1:9" x14ac:dyDescent="0.25">
      <c r="A2527" t="s">
        <v>4269</v>
      </c>
      <c r="B2527">
        <v>114</v>
      </c>
      <c r="C2527">
        <v>26896744</v>
      </c>
      <c r="D2527" t="s">
        <v>877</v>
      </c>
      <c r="E2527" t="s">
        <v>4270</v>
      </c>
      <c r="F2527" t="s">
        <v>12</v>
      </c>
      <c r="G2527">
        <v>16500000</v>
      </c>
      <c r="H2527">
        <v>2008</v>
      </c>
      <c r="I2527">
        <v>4.9000000000000004</v>
      </c>
    </row>
    <row r="2528" spans="1:9" x14ac:dyDescent="0.25">
      <c r="A2528" t="s">
        <v>2832</v>
      </c>
      <c r="B2528">
        <v>96</v>
      </c>
      <c r="C2528">
        <v>23213577</v>
      </c>
      <c r="D2528" t="s">
        <v>73</v>
      </c>
      <c r="E2528" t="s">
        <v>4271</v>
      </c>
      <c r="F2528" t="s">
        <v>12</v>
      </c>
      <c r="G2528">
        <v>15500000</v>
      </c>
      <c r="H2528">
        <v>2008</v>
      </c>
      <c r="I2528">
        <v>7.2</v>
      </c>
    </row>
    <row r="2529" spans="1:9" x14ac:dyDescent="0.25">
      <c r="A2529" t="s">
        <v>4272</v>
      </c>
      <c r="B2529">
        <v>270</v>
      </c>
      <c r="D2529" t="s">
        <v>2194</v>
      </c>
      <c r="E2529" t="s">
        <v>4273</v>
      </c>
      <c r="F2529" t="s">
        <v>4274</v>
      </c>
      <c r="G2529">
        <v>25000000</v>
      </c>
      <c r="H2529">
        <v>2007</v>
      </c>
      <c r="I2529">
        <v>6.6</v>
      </c>
    </row>
    <row r="2530" spans="1:9" x14ac:dyDescent="0.25">
      <c r="A2530" t="s">
        <v>4275</v>
      </c>
      <c r="B2530">
        <v>94</v>
      </c>
      <c r="C2530">
        <v>20627372</v>
      </c>
      <c r="D2530" t="s">
        <v>486</v>
      </c>
      <c r="E2530" t="s">
        <v>4276</v>
      </c>
      <c r="F2530" t="s">
        <v>12</v>
      </c>
      <c r="G2530">
        <v>16000000</v>
      </c>
      <c r="H2530">
        <v>2000</v>
      </c>
      <c r="I2530">
        <v>5.3</v>
      </c>
    </row>
    <row r="2531" spans="1:9" x14ac:dyDescent="0.25">
      <c r="A2531" t="s">
        <v>4277</v>
      </c>
      <c r="B2531">
        <v>109</v>
      </c>
      <c r="C2531">
        <v>16346122</v>
      </c>
      <c r="D2531" t="s">
        <v>1184</v>
      </c>
      <c r="E2531" t="s">
        <v>4278</v>
      </c>
      <c r="F2531" t="s">
        <v>12</v>
      </c>
      <c r="G2531">
        <v>16000000</v>
      </c>
      <c r="H2531">
        <v>2002</v>
      </c>
      <c r="I2531">
        <v>7.2</v>
      </c>
    </row>
    <row r="2532" spans="1:9" x14ac:dyDescent="0.25">
      <c r="A2532" t="s">
        <v>1650</v>
      </c>
      <c r="B2532">
        <v>107</v>
      </c>
      <c r="C2532">
        <v>16204793</v>
      </c>
      <c r="D2532" t="s">
        <v>297</v>
      </c>
      <c r="E2532" t="s">
        <v>4279</v>
      </c>
      <c r="F2532" t="s">
        <v>12</v>
      </c>
      <c r="G2532">
        <v>16000000</v>
      </c>
      <c r="H2532">
        <v>2009</v>
      </c>
      <c r="I2532">
        <v>5.0999999999999996</v>
      </c>
    </row>
    <row r="2533" spans="1:9" x14ac:dyDescent="0.25">
      <c r="A2533" t="s">
        <v>4280</v>
      </c>
      <c r="B2533">
        <v>96</v>
      </c>
      <c r="C2533">
        <v>15427192</v>
      </c>
      <c r="D2533" t="s">
        <v>4281</v>
      </c>
      <c r="E2533" t="s">
        <v>4282</v>
      </c>
      <c r="F2533" t="s">
        <v>12</v>
      </c>
      <c r="G2533">
        <v>16000000</v>
      </c>
      <c r="H2533">
        <v>2000</v>
      </c>
      <c r="I2533">
        <v>5.6</v>
      </c>
    </row>
    <row r="2534" spans="1:9" x14ac:dyDescent="0.25">
      <c r="A2534" t="s">
        <v>2832</v>
      </c>
      <c r="B2534">
        <v>88</v>
      </c>
      <c r="C2534">
        <v>14792779</v>
      </c>
      <c r="D2534" t="s">
        <v>575</v>
      </c>
      <c r="E2534" t="s">
        <v>4283</v>
      </c>
      <c r="F2534" t="s">
        <v>12</v>
      </c>
      <c r="G2534">
        <v>16000000</v>
      </c>
      <c r="H2534">
        <v>1987</v>
      </c>
      <c r="I2534">
        <v>7.6</v>
      </c>
    </row>
    <row r="2535" spans="1:9" x14ac:dyDescent="0.25">
      <c r="A2535" t="s">
        <v>4284</v>
      </c>
      <c r="B2535">
        <v>113</v>
      </c>
      <c r="C2535">
        <v>19057024</v>
      </c>
      <c r="D2535" t="s">
        <v>73</v>
      </c>
      <c r="E2535" t="s">
        <v>4285</v>
      </c>
      <c r="F2535" t="s">
        <v>12</v>
      </c>
      <c r="G2535">
        <v>16000000</v>
      </c>
      <c r="H2535">
        <v>2010</v>
      </c>
      <c r="I2535">
        <v>7.2</v>
      </c>
    </row>
    <row r="2536" spans="1:9" x14ac:dyDescent="0.25">
      <c r="A2536" t="s">
        <v>4286</v>
      </c>
      <c r="B2536">
        <v>101</v>
      </c>
      <c r="C2536">
        <v>14108518</v>
      </c>
      <c r="D2536" t="s">
        <v>486</v>
      </c>
      <c r="E2536" t="s">
        <v>4287</v>
      </c>
      <c r="F2536" t="s">
        <v>12</v>
      </c>
      <c r="G2536">
        <v>16000000</v>
      </c>
      <c r="H2536">
        <v>2003</v>
      </c>
      <c r="I2536">
        <v>5.7</v>
      </c>
    </row>
    <row r="2537" spans="1:9" x14ac:dyDescent="0.25">
      <c r="A2537" t="s">
        <v>3397</v>
      </c>
      <c r="B2537">
        <v>105</v>
      </c>
      <c r="C2537">
        <v>13854000</v>
      </c>
      <c r="D2537" t="s">
        <v>859</v>
      </c>
      <c r="E2537" t="s">
        <v>4288</v>
      </c>
      <c r="F2537" t="s">
        <v>12</v>
      </c>
      <c r="G2537">
        <v>20000000</v>
      </c>
      <c r="H2537">
        <v>1988</v>
      </c>
      <c r="I2537">
        <v>5.2</v>
      </c>
    </row>
    <row r="2538" spans="1:9" x14ac:dyDescent="0.25">
      <c r="A2538" t="s">
        <v>950</v>
      </c>
      <c r="B2538">
        <v>125</v>
      </c>
      <c r="C2538">
        <v>77324422</v>
      </c>
      <c r="D2538" t="s">
        <v>1184</v>
      </c>
      <c r="E2538" t="s">
        <v>4289</v>
      </c>
      <c r="F2538" t="s">
        <v>12</v>
      </c>
      <c r="G2538">
        <v>26000000</v>
      </c>
      <c r="H2538">
        <v>1993</v>
      </c>
      <c r="I2538">
        <v>7.7</v>
      </c>
    </row>
    <row r="2539" spans="1:9" x14ac:dyDescent="0.25">
      <c r="A2539" t="s">
        <v>4290</v>
      </c>
      <c r="B2539">
        <v>100</v>
      </c>
      <c r="C2539">
        <v>15500000</v>
      </c>
      <c r="D2539" t="s">
        <v>1738</v>
      </c>
      <c r="E2539" t="s">
        <v>4291</v>
      </c>
      <c r="F2539" t="s">
        <v>12</v>
      </c>
      <c r="G2539">
        <v>16000000</v>
      </c>
      <c r="H2539">
        <v>1999</v>
      </c>
      <c r="I2539">
        <v>7</v>
      </c>
    </row>
    <row r="2540" spans="1:9" x14ac:dyDescent="0.25">
      <c r="A2540" t="s">
        <v>4292</v>
      </c>
      <c r="B2540">
        <v>97</v>
      </c>
      <c r="C2540">
        <v>11540112</v>
      </c>
      <c r="D2540" t="s">
        <v>575</v>
      </c>
      <c r="E2540" t="s">
        <v>4293</v>
      </c>
      <c r="F2540" t="s">
        <v>12</v>
      </c>
      <c r="H2540">
        <v>2004</v>
      </c>
      <c r="I2540">
        <v>3.6</v>
      </c>
    </row>
    <row r="2541" spans="1:9" x14ac:dyDescent="0.25">
      <c r="A2541" t="s">
        <v>4294</v>
      </c>
      <c r="B2541">
        <v>108</v>
      </c>
      <c r="D2541" t="s">
        <v>476</v>
      </c>
      <c r="E2541" t="s">
        <v>4295</v>
      </c>
      <c r="F2541" t="s">
        <v>12</v>
      </c>
      <c r="G2541">
        <v>16000000</v>
      </c>
      <c r="H2541">
        <v>1979</v>
      </c>
      <c r="I2541">
        <v>4.9000000000000004</v>
      </c>
    </row>
    <row r="2542" spans="1:9" x14ac:dyDescent="0.25">
      <c r="A2542" t="s">
        <v>4296</v>
      </c>
      <c r="B2542">
        <v>112</v>
      </c>
      <c r="C2542">
        <v>4734235</v>
      </c>
      <c r="D2542" t="s">
        <v>1905</v>
      </c>
      <c r="E2542" t="s">
        <v>4297</v>
      </c>
      <c r="F2542" t="s">
        <v>12</v>
      </c>
      <c r="G2542">
        <v>15000000</v>
      </c>
      <c r="H2542">
        <v>2000</v>
      </c>
      <c r="I2542">
        <v>6</v>
      </c>
    </row>
    <row r="2543" spans="1:9" x14ac:dyDescent="0.25">
      <c r="A2543" t="s">
        <v>2832</v>
      </c>
      <c r="B2543">
        <v>112</v>
      </c>
      <c r="C2543">
        <v>4839383</v>
      </c>
      <c r="D2543" t="s">
        <v>580</v>
      </c>
      <c r="E2543" t="s">
        <v>4298</v>
      </c>
      <c r="F2543" t="s">
        <v>12</v>
      </c>
      <c r="G2543">
        <v>16000000</v>
      </c>
      <c r="H2543">
        <v>2002</v>
      </c>
      <c r="I2543">
        <v>6.6</v>
      </c>
    </row>
    <row r="2544" spans="1:9" x14ac:dyDescent="0.25">
      <c r="A2544" t="s">
        <v>4299</v>
      </c>
      <c r="B2544">
        <v>95</v>
      </c>
      <c r="C2544">
        <v>4193025</v>
      </c>
      <c r="D2544" t="s">
        <v>2214</v>
      </c>
      <c r="E2544" t="s">
        <v>4300</v>
      </c>
      <c r="F2544" t="s">
        <v>12</v>
      </c>
      <c r="G2544">
        <v>15000000</v>
      </c>
      <c r="H2544">
        <v>1999</v>
      </c>
      <c r="I2544">
        <v>6.8</v>
      </c>
    </row>
    <row r="2545" spans="1:9" x14ac:dyDescent="0.25">
      <c r="A2545" t="s">
        <v>2016</v>
      </c>
      <c r="B2545">
        <v>110</v>
      </c>
      <c r="C2545">
        <v>5900000</v>
      </c>
      <c r="D2545" t="s">
        <v>14</v>
      </c>
      <c r="E2545" t="s">
        <v>4301</v>
      </c>
      <c r="F2545" t="s">
        <v>12</v>
      </c>
      <c r="G2545">
        <v>16000000</v>
      </c>
      <c r="H2545">
        <v>1986</v>
      </c>
      <c r="I2545">
        <v>7.2</v>
      </c>
    </row>
    <row r="2546" spans="1:9" x14ac:dyDescent="0.25">
      <c r="A2546" t="s">
        <v>4302</v>
      </c>
      <c r="B2546">
        <v>118</v>
      </c>
      <c r="C2546">
        <v>2849142</v>
      </c>
      <c r="D2546" t="s">
        <v>1184</v>
      </c>
      <c r="E2546" t="s">
        <v>4303</v>
      </c>
      <c r="F2546" t="s">
        <v>12</v>
      </c>
      <c r="G2546">
        <v>16000000</v>
      </c>
      <c r="H2546">
        <v>2007</v>
      </c>
      <c r="I2546">
        <v>7.2</v>
      </c>
    </row>
    <row r="2547" spans="1:9" x14ac:dyDescent="0.25">
      <c r="A2547" t="s">
        <v>4304</v>
      </c>
      <c r="B2547">
        <v>97</v>
      </c>
      <c r="C2547">
        <v>1686429</v>
      </c>
      <c r="D2547" t="s">
        <v>4305</v>
      </c>
      <c r="E2547" t="s">
        <v>4306</v>
      </c>
      <c r="F2547" t="s">
        <v>12</v>
      </c>
      <c r="G2547">
        <v>16000000</v>
      </c>
      <c r="H2547">
        <v>1997</v>
      </c>
      <c r="I2547">
        <v>2.8</v>
      </c>
    </row>
    <row r="2548" spans="1:9" x14ac:dyDescent="0.25">
      <c r="A2548" t="s">
        <v>3078</v>
      </c>
      <c r="B2548">
        <v>120</v>
      </c>
      <c r="C2548">
        <v>1984743</v>
      </c>
      <c r="D2548" t="s">
        <v>73</v>
      </c>
      <c r="E2548" t="s">
        <v>4307</v>
      </c>
      <c r="F2548" t="s">
        <v>12</v>
      </c>
      <c r="G2548">
        <v>16000000</v>
      </c>
      <c r="H2548">
        <v>2013</v>
      </c>
      <c r="I2548">
        <v>6.6</v>
      </c>
    </row>
    <row r="2549" spans="1:9" x14ac:dyDescent="0.25">
      <c r="A2549" t="s">
        <v>4308</v>
      </c>
      <c r="B2549">
        <v>135</v>
      </c>
      <c r="C2549">
        <v>1666262</v>
      </c>
      <c r="D2549" t="s">
        <v>675</v>
      </c>
      <c r="E2549" t="s">
        <v>4309</v>
      </c>
      <c r="F2549" t="s">
        <v>12</v>
      </c>
      <c r="G2549">
        <v>16000000</v>
      </c>
      <c r="H2549">
        <v>2005</v>
      </c>
      <c r="I2549">
        <v>6.7</v>
      </c>
    </row>
    <row r="2550" spans="1:9" x14ac:dyDescent="0.25">
      <c r="A2550" t="s">
        <v>1829</v>
      </c>
      <c r="B2550">
        <v>101</v>
      </c>
      <c r="C2550">
        <v>2319187</v>
      </c>
      <c r="D2550" t="s">
        <v>747</v>
      </c>
      <c r="E2550" t="s">
        <v>4310</v>
      </c>
      <c r="F2550" t="s">
        <v>12</v>
      </c>
      <c r="G2550">
        <v>20000000</v>
      </c>
      <c r="H2550">
        <v>2013</v>
      </c>
      <c r="I2550">
        <v>7</v>
      </c>
    </row>
    <row r="2551" spans="1:9" x14ac:dyDescent="0.25">
      <c r="A2551" t="s">
        <v>4311</v>
      </c>
      <c r="B2551">
        <v>92</v>
      </c>
      <c r="C2551">
        <v>13922211</v>
      </c>
      <c r="D2551" t="s">
        <v>575</v>
      </c>
      <c r="E2551" t="s">
        <v>4312</v>
      </c>
      <c r="F2551" t="s">
        <v>12</v>
      </c>
      <c r="G2551">
        <v>16000000</v>
      </c>
      <c r="H2551">
        <v>2004</v>
      </c>
      <c r="I2551">
        <v>4.4000000000000004</v>
      </c>
    </row>
    <row r="2552" spans="1:9" x14ac:dyDescent="0.25">
      <c r="A2552" t="s">
        <v>4313</v>
      </c>
      <c r="B2552">
        <v>106</v>
      </c>
      <c r="D2552" t="s">
        <v>580</v>
      </c>
      <c r="E2552" t="s">
        <v>4314</v>
      </c>
      <c r="F2552" t="s">
        <v>503</v>
      </c>
      <c r="G2552">
        <v>11000000</v>
      </c>
      <c r="H2552">
        <v>2008</v>
      </c>
      <c r="I2552">
        <v>7.1</v>
      </c>
    </row>
    <row r="2553" spans="1:9" x14ac:dyDescent="0.25">
      <c r="A2553" t="s">
        <v>4315</v>
      </c>
      <c r="B2553">
        <v>92</v>
      </c>
      <c r="C2553">
        <v>23091</v>
      </c>
      <c r="D2553" t="s">
        <v>1935</v>
      </c>
      <c r="E2553" t="s">
        <v>4316</v>
      </c>
      <c r="F2553" t="s">
        <v>12</v>
      </c>
      <c r="G2553">
        <v>15000000</v>
      </c>
      <c r="H2553">
        <v>2008</v>
      </c>
      <c r="I2553">
        <v>6.2</v>
      </c>
    </row>
    <row r="2554" spans="1:9" x14ac:dyDescent="0.25">
      <c r="A2554" t="s">
        <v>4317</v>
      </c>
      <c r="B2554">
        <v>161</v>
      </c>
      <c r="C2554">
        <v>336467</v>
      </c>
      <c r="D2554" t="s">
        <v>1839</v>
      </c>
      <c r="E2554" t="s">
        <v>4318</v>
      </c>
      <c r="F2554" t="s">
        <v>12</v>
      </c>
      <c r="G2554">
        <v>13000000</v>
      </c>
      <c r="H2554">
        <v>2009</v>
      </c>
      <c r="I2554">
        <v>7.3</v>
      </c>
    </row>
    <row r="2555" spans="1:9" x14ac:dyDescent="0.25">
      <c r="A2555" t="s">
        <v>3816</v>
      </c>
      <c r="B2555">
        <v>92</v>
      </c>
      <c r="C2555">
        <v>2964</v>
      </c>
      <c r="D2555" t="s">
        <v>2814</v>
      </c>
      <c r="E2555" t="s">
        <v>4319</v>
      </c>
      <c r="F2555" t="s">
        <v>12</v>
      </c>
      <c r="G2555">
        <v>16000000</v>
      </c>
      <c r="H2555">
        <v>2012</v>
      </c>
      <c r="I2555">
        <v>5.0999999999999996</v>
      </c>
    </row>
    <row r="2556" spans="1:9" x14ac:dyDescent="0.25">
      <c r="A2556" t="s">
        <v>2615</v>
      </c>
      <c r="B2556">
        <v>93</v>
      </c>
      <c r="D2556" t="s">
        <v>2459</v>
      </c>
      <c r="E2556" t="s">
        <v>4320</v>
      </c>
      <c r="F2556" t="s">
        <v>12</v>
      </c>
      <c r="G2556">
        <v>16000000</v>
      </c>
      <c r="H2556">
        <v>2009</v>
      </c>
      <c r="I2556">
        <v>8.1</v>
      </c>
    </row>
    <row r="2557" spans="1:9" x14ac:dyDescent="0.25">
      <c r="A2557" t="s">
        <v>4321</v>
      </c>
      <c r="B2557">
        <v>110</v>
      </c>
      <c r="D2557" t="s">
        <v>740</v>
      </c>
      <c r="E2557" t="s">
        <v>4322</v>
      </c>
      <c r="F2557" t="s">
        <v>12</v>
      </c>
      <c r="G2557">
        <v>16000000</v>
      </c>
      <c r="H2557">
        <v>2013</v>
      </c>
      <c r="I2557">
        <v>6.7</v>
      </c>
    </row>
    <row r="2558" spans="1:9" x14ac:dyDescent="0.25">
      <c r="A2558" t="s">
        <v>4323</v>
      </c>
      <c r="B2558">
        <v>122</v>
      </c>
      <c r="C2558">
        <v>2428883</v>
      </c>
      <c r="D2558" t="s">
        <v>608</v>
      </c>
      <c r="E2558" t="s">
        <v>4324</v>
      </c>
      <c r="F2558" t="s">
        <v>12</v>
      </c>
      <c r="G2558">
        <v>16000000</v>
      </c>
      <c r="H2558">
        <v>2014</v>
      </c>
      <c r="I2558">
        <v>6.6</v>
      </c>
    </row>
    <row r="2559" spans="1:9" x14ac:dyDescent="0.25">
      <c r="A2559" t="s">
        <v>4325</v>
      </c>
      <c r="B2559">
        <v>91</v>
      </c>
      <c r="C2559">
        <v>13571817</v>
      </c>
      <c r="D2559" t="s">
        <v>1554</v>
      </c>
      <c r="E2559" t="s">
        <v>4326</v>
      </c>
      <c r="F2559" t="s">
        <v>12</v>
      </c>
      <c r="G2559">
        <v>15600000</v>
      </c>
      <c r="H2559">
        <v>2002</v>
      </c>
      <c r="I2559">
        <v>4.5</v>
      </c>
    </row>
    <row r="2560" spans="1:9" x14ac:dyDescent="0.25">
      <c r="B2560">
        <v>45</v>
      </c>
      <c r="D2560" t="s">
        <v>3152</v>
      </c>
      <c r="E2560" t="s">
        <v>4327</v>
      </c>
      <c r="F2560" t="s">
        <v>12</v>
      </c>
      <c r="G2560">
        <v>34000000</v>
      </c>
      <c r="I2560">
        <v>8.1</v>
      </c>
    </row>
    <row r="2561" spans="1:9" x14ac:dyDescent="0.25">
      <c r="A2561" t="s">
        <v>3419</v>
      </c>
      <c r="B2561">
        <v>115</v>
      </c>
      <c r="C2561">
        <v>1554566</v>
      </c>
      <c r="D2561" t="s">
        <v>1179</v>
      </c>
      <c r="E2561" t="s">
        <v>4328</v>
      </c>
      <c r="F2561" t="s">
        <v>12</v>
      </c>
      <c r="H2561">
        <v>2002</v>
      </c>
      <c r="I2561">
        <v>6.6</v>
      </c>
    </row>
    <row r="2562" spans="1:9" x14ac:dyDescent="0.25">
      <c r="A2562" t="s">
        <v>4329</v>
      </c>
      <c r="B2562">
        <v>94</v>
      </c>
      <c r="C2562">
        <v>508867</v>
      </c>
      <c r="D2562" t="s">
        <v>1314</v>
      </c>
      <c r="E2562" t="s">
        <v>4330</v>
      </c>
      <c r="F2562" t="s">
        <v>12</v>
      </c>
      <c r="H2562">
        <v>2001</v>
      </c>
      <c r="I2562">
        <v>6.5</v>
      </c>
    </row>
    <row r="2563" spans="1:9" x14ac:dyDescent="0.25">
      <c r="A2563" t="s">
        <v>4331</v>
      </c>
      <c r="B2563">
        <v>93</v>
      </c>
      <c r="C2563">
        <v>1181197</v>
      </c>
      <c r="D2563" t="s">
        <v>668</v>
      </c>
      <c r="E2563" t="s">
        <v>4332</v>
      </c>
      <c r="F2563" t="s">
        <v>12</v>
      </c>
      <c r="G2563">
        <v>15500000</v>
      </c>
      <c r="H2563">
        <v>2005</v>
      </c>
      <c r="I2563">
        <v>5.9</v>
      </c>
    </row>
    <row r="2564" spans="1:9" x14ac:dyDescent="0.25">
      <c r="A2564" t="s">
        <v>4333</v>
      </c>
      <c r="B2564">
        <v>94</v>
      </c>
      <c r="C2564">
        <v>81525</v>
      </c>
      <c r="D2564" t="s">
        <v>1236</v>
      </c>
      <c r="E2564" t="s">
        <v>4334</v>
      </c>
      <c r="F2564" t="s">
        <v>503</v>
      </c>
      <c r="G2564">
        <v>15300000</v>
      </c>
      <c r="H2564">
        <v>2001</v>
      </c>
      <c r="I2564">
        <v>6.6</v>
      </c>
    </row>
    <row r="2565" spans="1:9" x14ac:dyDescent="0.25">
      <c r="A2565" t="s">
        <v>218</v>
      </c>
      <c r="B2565">
        <v>95</v>
      </c>
      <c r="C2565">
        <v>7774730</v>
      </c>
      <c r="D2565" t="s">
        <v>4335</v>
      </c>
      <c r="E2565" t="s">
        <v>4336</v>
      </c>
      <c r="F2565" t="s">
        <v>12</v>
      </c>
      <c r="G2565">
        <v>15500000</v>
      </c>
      <c r="H2565">
        <v>2006</v>
      </c>
      <c r="I2565">
        <v>6.5</v>
      </c>
    </row>
    <row r="2566" spans="1:9" x14ac:dyDescent="0.25">
      <c r="A2566" t="s">
        <v>843</v>
      </c>
      <c r="B2566">
        <v>105</v>
      </c>
      <c r="C2566">
        <v>234760500</v>
      </c>
      <c r="D2566" t="s">
        <v>602</v>
      </c>
      <c r="E2566" t="s">
        <v>4337</v>
      </c>
      <c r="F2566" t="s">
        <v>12</v>
      </c>
      <c r="G2566">
        <v>14000000</v>
      </c>
      <c r="H2566">
        <v>1984</v>
      </c>
      <c r="I2566">
        <v>7.3</v>
      </c>
    </row>
    <row r="2567" spans="1:9" x14ac:dyDescent="0.25">
      <c r="A2567" t="s">
        <v>428</v>
      </c>
      <c r="B2567">
        <v>103</v>
      </c>
      <c r="C2567">
        <v>285761243</v>
      </c>
      <c r="D2567" t="s">
        <v>1056</v>
      </c>
      <c r="E2567" t="s">
        <v>4338</v>
      </c>
      <c r="F2567" t="s">
        <v>12</v>
      </c>
      <c r="G2567">
        <v>18000000</v>
      </c>
      <c r="H2567">
        <v>1990</v>
      </c>
      <c r="I2567">
        <v>7.5</v>
      </c>
    </row>
    <row r="2568" spans="1:9" x14ac:dyDescent="0.25">
      <c r="A2568" t="s">
        <v>3450</v>
      </c>
      <c r="B2568">
        <v>102</v>
      </c>
      <c r="C2568">
        <v>167780960</v>
      </c>
      <c r="D2568" t="s">
        <v>1364</v>
      </c>
      <c r="E2568" t="s">
        <v>4339</v>
      </c>
      <c r="F2568" t="s">
        <v>12</v>
      </c>
      <c r="G2568">
        <v>11000000</v>
      </c>
      <c r="H2568">
        <v>1987</v>
      </c>
      <c r="I2568">
        <v>5.9</v>
      </c>
    </row>
    <row r="2569" spans="1:9" x14ac:dyDescent="0.25">
      <c r="A2569" t="s">
        <v>772</v>
      </c>
      <c r="B2569">
        <v>116</v>
      </c>
      <c r="C2569">
        <v>177200000</v>
      </c>
      <c r="D2569" t="s">
        <v>486</v>
      </c>
      <c r="E2569" t="s">
        <v>4340</v>
      </c>
      <c r="F2569" t="s">
        <v>12</v>
      </c>
      <c r="G2569">
        <v>22000000</v>
      </c>
      <c r="H2569">
        <v>1982</v>
      </c>
      <c r="I2569">
        <v>7.4</v>
      </c>
    </row>
    <row r="2570" spans="1:9" x14ac:dyDescent="0.25">
      <c r="A2570" t="s">
        <v>597</v>
      </c>
      <c r="B2570">
        <v>110</v>
      </c>
      <c r="C2570">
        <v>176781728</v>
      </c>
      <c r="D2570" t="s">
        <v>584</v>
      </c>
      <c r="E2570" t="s">
        <v>4341</v>
      </c>
      <c r="F2570" t="s">
        <v>12</v>
      </c>
      <c r="G2570">
        <v>15000000</v>
      </c>
      <c r="H2570">
        <v>1986</v>
      </c>
      <c r="I2570">
        <v>6.9</v>
      </c>
    </row>
    <row r="2571" spans="1:9" x14ac:dyDescent="0.25">
      <c r="A2571" t="s">
        <v>358</v>
      </c>
      <c r="B2571">
        <v>120</v>
      </c>
      <c r="C2571">
        <v>128067808</v>
      </c>
      <c r="D2571" t="s">
        <v>584</v>
      </c>
      <c r="E2571" t="s">
        <v>4342</v>
      </c>
      <c r="F2571" t="s">
        <v>677</v>
      </c>
      <c r="G2571">
        <v>15000000</v>
      </c>
      <c r="H2571">
        <v>2000</v>
      </c>
      <c r="I2571">
        <v>7.9</v>
      </c>
    </row>
    <row r="2572" spans="1:9" x14ac:dyDescent="0.25">
      <c r="A2572" t="s">
        <v>16</v>
      </c>
      <c r="B2572">
        <v>122</v>
      </c>
      <c r="C2572">
        <v>130058047</v>
      </c>
      <c r="D2572" t="s">
        <v>1184</v>
      </c>
      <c r="E2572" t="s">
        <v>4343</v>
      </c>
      <c r="F2572" t="s">
        <v>12</v>
      </c>
      <c r="G2572">
        <v>15000000</v>
      </c>
      <c r="H2572">
        <v>1999</v>
      </c>
      <c r="I2572">
        <v>8.4</v>
      </c>
    </row>
    <row r="2573" spans="1:9" x14ac:dyDescent="0.25">
      <c r="A2573" t="s">
        <v>1274</v>
      </c>
      <c r="B2573">
        <v>118</v>
      </c>
      <c r="C2573">
        <v>138795342</v>
      </c>
      <c r="D2573" t="s">
        <v>2113</v>
      </c>
      <c r="E2573" t="s">
        <v>4344</v>
      </c>
      <c r="F2573" t="s">
        <v>12</v>
      </c>
      <c r="G2573">
        <v>15000000</v>
      </c>
      <c r="H2573">
        <v>2010</v>
      </c>
      <c r="I2573">
        <v>8</v>
      </c>
    </row>
    <row r="2574" spans="1:9" x14ac:dyDescent="0.25">
      <c r="A2574" t="s">
        <v>937</v>
      </c>
      <c r="B2574">
        <v>107</v>
      </c>
      <c r="C2574">
        <v>111936400</v>
      </c>
      <c r="D2574" t="s">
        <v>340</v>
      </c>
      <c r="E2574" t="s">
        <v>4345</v>
      </c>
      <c r="F2574" t="s">
        <v>12</v>
      </c>
      <c r="G2574">
        <v>15000000</v>
      </c>
      <c r="H2574">
        <v>1988</v>
      </c>
      <c r="I2574">
        <v>6</v>
      </c>
    </row>
    <row r="2575" spans="1:9" x14ac:dyDescent="0.25">
      <c r="B2575">
        <v>45</v>
      </c>
      <c r="D2575" t="s">
        <v>818</v>
      </c>
      <c r="E2575" t="s">
        <v>4346</v>
      </c>
      <c r="F2575" t="s">
        <v>12</v>
      </c>
      <c r="I2575">
        <v>7.3</v>
      </c>
    </row>
    <row r="2576" spans="1:9" x14ac:dyDescent="0.25">
      <c r="A2576" t="s">
        <v>4347</v>
      </c>
      <c r="B2576">
        <v>102</v>
      </c>
      <c r="C2576">
        <v>317040</v>
      </c>
      <c r="D2576" t="s">
        <v>73</v>
      </c>
      <c r="E2576" t="s">
        <v>4348</v>
      </c>
      <c r="F2576" t="s">
        <v>12</v>
      </c>
      <c r="G2576">
        <v>15500000</v>
      </c>
      <c r="H2576">
        <v>2008</v>
      </c>
      <c r="I2576">
        <v>6.8</v>
      </c>
    </row>
    <row r="2577" spans="1:9" x14ac:dyDescent="0.25">
      <c r="A2577" t="s">
        <v>127</v>
      </c>
      <c r="B2577">
        <v>154</v>
      </c>
      <c r="C2577">
        <v>94175854</v>
      </c>
      <c r="D2577" t="s">
        <v>1184</v>
      </c>
      <c r="E2577" t="s">
        <v>4349</v>
      </c>
      <c r="F2577" t="s">
        <v>12</v>
      </c>
      <c r="G2577">
        <v>15000000</v>
      </c>
      <c r="H2577">
        <v>1985</v>
      </c>
      <c r="I2577">
        <v>7.8</v>
      </c>
    </row>
    <row r="2578" spans="1:9" x14ac:dyDescent="0.25">
      <c r="A2578" t="s">
        <v>4350</v>
      </c>
      <c r="B2578">
        <v>103</v>
      </c>
      <c r="D2578" t="s">
        <v>4351</v>
      </c>
      <c r="E2578" t="s">
        <v>4352</v>
      </c>
      <c r="F2578" t="s">
        <v>4353</v>
      </c>
      <c r="H2578">
        <v>2009</v>
      </c>
      <c r="I2578">
        <v>5.7</v>
      </c>
    </row>
    <row r="2579" spans="1:9" x14ac:dyDescent="0.25">
      <c r="A2579" t="s">
        <v>751</v>
      </c>
      <c r="B2579">
        <v>141</v>
      </c>
      <c r="D2579" t="s">
        <v>752</v>
      </c>
      <c r="E2579" t="s">
        <v>753</v>
      </c>
      <c r="F2579" t="s">
        <v>12</v>
      </c>
      <c r="G2579">
        <v>100000000</v>
      </c>
      <c r="H2579">
        <v>2016</v>
      </c>
      <c r="I2579">
        <v>6.1</v>
      </c>
    </row>
    <row r="2580" spans="1:9" x14ac:dyDescent="0.25">
      <c r="A2580" t="s">
        <v>4354</v>
      </c>
      <c r="B2580">
        <v>114</v>
      </c>
      <c r="C2580">
        <v>91121452</v>
      </c>
      <c r="D2580" t="s">
        <v>3387</v>
      </c>
      <c r="E2580" t="s">
        <v>4355</v>
      </c>
      <c r="F2580" t="s">
        <v>12</v>
      </c>
      <c r="G2580">
        <v>14000000</v>
      </c>
      <c r="H2580">
        <v>2014</v>
      </c>
      <c r="I2580">
        <v>8.1</v>
      </c>
    </row>
    <row r="2581" spans="1:9" x14ac:dyDescent="0.25">
      <c r="A2581" t="s">
        <v>4228</v>
      </c>
      <c r="B2581">
        <v>109</v>
      </c>
      <c r="C2581">
        <v>69800000</v>
      </c>
      <c r="D2581" t="s">
        <v>2140</v>
      </c>
      <c r="E2581" t="s">
        <v>4356</v>
      </c>
      <c r="F2581" t="s">
        <v>12</v>
      </c>
      <c r="G2581">
        <v>10000000</v>
      </c>
      <c r="H2581">
        <v>1980</v>
      </c>
      <c r="I2581">
        <v>6.1</v>
      </c>
    </row>
    <row r="2582" spans="1:9" x14ac:dyDescent="0.25">
      <c r="A2582" t="s">
        <v>250</v>
      </c>
      <c r="B2582">
        <v>124</v>
      </c>
      <c r="C2582">
        <v>79900000</v>
      </c>
      <c r="D2582" t="s">
        <v>2242</v>
      </c>
      <c r="E2582" t="s">
        <v>4357</v>
      </c>
      <c r="F2582" t="s">
        <v>12</v>
      </c>
      <c r="H2582">
        <v>1980</v>
      </c>
      <c r="I2582">
        <v>7.5</v>
      </c>
    </row>
    <row r="2583" spans="1:9" x14ac:dyDescent="0.25">
      <c r="A2583" t="s">
        <v>776</v>
      </c>
      <c r="B2583">
        <v>94</v>
      </c>
      <c r="C2583">
        <v>64001297</v>
      </c>
      <c r="D2583" t="s">
        <v>1056</v>
      </c>
      <c r="E2583" t="s">
        <v>4358</v>
      </c>
      <c r="F2583" t="s">
        <v>12</v>
      </c>
      <c r="G2583">
        <v>15000000</v>
      </c>
      <c r="H2583">
        <v>2010</v>
      </c>
      <c r="I2583">
        <v>6.2</v>
      </c>
    </row>
    <row r="2584" spans="1:9" x14ac:dyDescent="0.25">
      <c r="A2584" t="s">
        <v>4359</v>
      </c>
      <c r="B2584">
        <v>100</v>
      </c>
      <c r="C2584">
        <v>71588220</v>
      </c>
      <c r="D2584" t="s">
        <v>2542</v>
      </c>
      <c r="E2584" t="s">
        <v>4360</v>
      </c>
      <c r="F2584" t="s">
        <v>12</v>
      </c>
      <c r="G2584">
        <v>20000000</v>
      </c>
      <c r="H2584">
        <v>2013</v>
      </c>
      <c r="I2584">
        <v>6.2</v>
      </c>
    </row>
    <row r="2585" spans="1:9" x14ac:dyDescent="0.25">
      <c r="A2585" t="s">
        <v>1458</v>
      </c>
      <c r="B2585">
        <v>98</v>
      </c>
      <c r="C2585">
        <v>61400000</v>
      </c>
      <c r="D2585" t="s">
        <v>1459</v>
      </c>
      <c r="E2585" t="s">
        <v>4361</v>
      </c>
      <c r="F2585" t="s">
        <v>12</v>
      </c>
      <c r="G2585">
        <v>15000000</v>
      </c>
      <c r="H2585">
        <v>1983</v>
      </c>
      <c r="I2585">
        <v>7.4</v>
      </c>
    </row>
    <row r="2586" spans="1:9" x14ac:dyDescent="0.25">
      <c r="A2586" t="s">
        <v>3651</v>
      </c>
      <c r="B2586">
        <v>102</v>
      </c>
      <c r="C2586">
        <v>101978840</v>
      </c>
      <c r="D2586" t="s">
        <v>575</v>
      </c>
      <c r="E2586" t="s">
        <v>4362</v>
      </c>
      <c r="F2586" t="s">
        <v>12</v>
      </c>
      <c r="G2586">
        <v>15000000</v>
      </c>
      <c r="H2586">
        <v>2013</v>
      </c>
      <c r="I2586">
        <v>6.6</v>
      </c>
    </row>
    <row r="2587" spans="1:9" x14ac:dyDescent="0.25">
      <c r="A2587" t="s">
        <v>1952</v>
      </c>
      <c r="B2587">
        <v>94</v>
      </c>
      <c r="C2587">
        <v>56437947</v>
      </c>
      <c r="D2587" t="s">
        <v>530</v>
      </c>
      <c r="E2587" t="s">
        <v>4363</v>
      </c>
      <c r="F2587" t="s">
        <v>12</v>
      </c>
      <c r="G2587">
        <v>9800000</v>
      </c>
      <c r="H2587">
        <v>2006</v>
      </c>
      <c r="I2587">
        <v>7.3</v>
      </c>
    </row>
    <row r="2588" spans="1:9" x14ac:dyDescent="0.25">
      <c r="A2588" t="s">
        <v>87</v>
      </c>
      <c r="B2588">
        <v>92</v>
      </c>
      <c r="C2588">
        <v>73326666</v>
      </c>
      <c r="D2588" t="s">
        <v>968</v>
      </c>
      <c r="E2588" t="s">
        <v>4364</v>
      </c>
      <c r="F2588" t="s">
        <v>12</v>
      </c>
      <c r="G2588">
        <v>15000000</v>
      </c>
      <c r="H2588">
        <v>1988</v>
      </c>
      <c r="I2588">
        <v>7.5</v>
      </c>
    </row>
    <row r="2589" spans="1:9" x14ac:dyDescent="0.25">
      <c r="A2589" t="s">
        <v>3255</v>
      </c>
      <c r="B2589">
        <v>113</v>
      </c>
      <c r="C2589">
        <v>55184721</v>
      </c>
      <c r="D2589" t="s">
        <v>877</v>
      </c>
      <c r="E2589" t="s">
        <v>4365</v>
      </c>
      <c r="F2589" t="s">
        <v>12</v>
      </c>
      <c r="G2589">
        <v>15000000</v>
      </c>
      <c r="H2589">
        <v>2007</v>
      </c>
      <c r="I2589">
        <v>5.6</v>
      </c>
    </row>
    <row r="2590" spans="1:9" x14ac:dyDescent="0.25">
      <c r="A2590" t="s">
        <v>4366</v>
      </c>
      <c r="B2590">
        <v>115</v>
      </c>
      <c r="C2590">
        <v>50003300</v>
      </c>
      <c r="D2590" t="s">
        <v>4367</v>
      </c>
      <c r="E2590" t="s">
        <v>4368</v>
      </c>
      <c r="F2590" t="s">
        <v>12</v>
      </c>
      <c r="G2590">
        <v>15000000</v>
      </c>
      <c r="H2590">
        <v>1994</v>
      </c>
      <c r="I2590">
        <v>7.3</v>
      </c>
    </row>
    <row r="2591" spans="1:9" x14ac:dyDescent="0.25">
      <c r="A2591" t="s">
        <v>4369</v>
      </c>
      <c r="B2591">
        <v>95</v>
      </c>
      <c r="C2591">
        <v>54322273</v>
      </c>
      <c r="D2591" t="s">
        <v>302</v>
      </c>
      <c r="E2591" t="s">
        <v>4370</v>
      </c>
      <c r="F2591" t="s">
        <v>12</v>
      </c>
      <c r="G2591">
        <v>17000000</v>
      </c>
      <c r="H2591">
        <v>2012</v>
      </c>
      <c r="I2591">
        <v>6.4</v>
      </c>
    </row>
    <row r="2592" spans="1:9" x14ac:dyDescent="0.25">
      <c r="A2592" t="s">
        <v>615</v>
      </c>
      <c r="B2592">
        <v>87</v>
      </c>
      <c r="C2592">
        <v>47860214</v>
      </c>
      <c r="D2592" t="s">
        <v>1915</v>
      </c>
      <c r="E2592" t="s">
        <v>4371</v>
      </c>
      <c r="F2592" t="s">
        <v>12</v>
      </c>
      <c r="G2592">
        <v>15000000</v>
      </c>
      <c r="H2592">
        <v>2006</v>
      </c>
      <c r="I2592">
        <v>5</v>
      </c>
    </row>
    <row r="2593" spans="1:9" x14ac:dyDescent="0.25">
      <c r="A2593" t="s">
        <v>272</v>
      </c>
      <c r="B2593">
        <v>88</v>
      </c>
      <c r="C2593">
        <v>47811275</v>
      </c>
      <c r="D2593" t="s">
        <v>822</v>
      </c>
      <c r="E2593" t="s">
        <v>4372</v>
      </c>
      <c r="F2593" t="s">
        <v>12</v>
      </c>
      <c r="G2593">
        <v>15000000</v>
      </c>
      <c r="H2593">
        <v>2002</v>
      </c>
      <c r="I2593">
        <v>5.4</v>
      </c>
    </row>
    <row r="2594" spans="1:9" x14ac:dyDescent="0.25">
      <c r="A2594" t="s">
        <v>2088</v>
      </c>
      <c r="B2594">
        <v>183</v>
      </c>
      <c r="D2594" t="s">
        <v>1179</v>
      </c>
      <c r="E2594" t="s">
        <v>4373</v>
      </c>
      <c r="F2594" t="s">
        <v>12</v>
      </c>
      <c r="G2594">
        <v>15000000</v>
      </c>
      <c r="H2594">
        <v>1978</v>
      </c>
      <c r="I2594">
        <v>8.1999999999999993</v>
      </c>
    </row>
    <row r="2595" spans="1:9" x14ac:dyDescent="0.25">
      <c r="A2595" t="s">
        <v>1081</v>
      </c>
      <c r="B2595">
        <v>97</v>
      </c>
      <c r="C2595">
        <v>43022524</v>
      </c>
      <c r="D2595" t="s">
        <v>877</v>
      </c>
      <c r="E2595" t="s">
        <v>4374</v>
      </c>
      <c r="F2595" t="s">
        <v>12</v>
      </c>
      <c r="G2595">
        <v>15000000</v>
      </c>
      <c r="H2595">
        <v>1997</v>
      </c>
      <c r="I2595">
        <v>7.1</v>
      </c>
    </row>
    <row r="2596" spans="1:9" x14ac:dyDescent="0.25">
      <c r="A2596" t="s">
        <v>4375</v>
      </c>
      <c r="B2596">
        <v>94</v>
      </c>
      <c r="C2596">
        <v>42672630</v>
      </c>
      <c r="D2596" t="s">
        <v>4376</v>
      </c>
      <c r="E2596" t="s">
        <v>4377</v>
      </c>
      <c r="F2596" t="s">
        <v>12</v>
      </c>
      <c r="G2596">
        <v>17000000</v>
      </c>
      <c r="H2596">
        <v>2003</v>
      </c>
      <c r="I2596">
        <v>5.3</v>
      </c>
    </row>
    <row r="2597" spans="1:9" x14ac:dyDescent="0.25">
      <c r="A2597" t="s">
        <v>4378</v>
      </c>
      <c r="B2597">
        <v>112</v>
      </c>
      <c r="C2597">
        <v>42919096</v>
      </c>
      <c r="D2597" t="s">
        <v>311</v>
      </c>
      <c r="E2597" t="s">
        <v>4379</v>
      </c>
      <c r="F2597" t="s">
        <v>12</v>
      </c>
      <c r="G2597">
        <v>15000000</v>
      </c>
      <c r="H2597">
        <v>2013</v>
      </c>
      <c r="I2597">
        <v>6.5</v>
      </c>
    </row>
    <row r="2598" spans="1:9" x14ac:dyDescent="0.25">
      <c r="A2598" t="s">
        <v>4380</v>
      </c>
      <c r="B2598">
        <v>98</v>
      </c>
      <c r="C2598">
        <v>42592530</v>
      </c>
      <c r="D2598" t="s">
        <v>297</v>
      </c>
      <c r="E2598" t="s">
        <v>4381</v>
      </c>
      <c r="F2598" t="s">
        <v>12</v>
      </c>
      <c r="G2598">
        <v>15000000</v>
      </c>
      <c r="H2598">
        <v>2015</v>
      </c>
      <c r="I2598">
        <v>6.2</v>
      </c>
    </row>
    <row r="2599" spans="1:9" x14ac:dyDescent="0.25">
      <c r="A2599" t="s">
        <v>1692</v>
      </c>
      <c r="B2599">
        <v>104</v>
      </c>
      <c r="C2599">
        <v>40064955</v>
      </c>
      <c r="D2599" t="s">
        <v>2424</v>
      </c>
      <c r="E2599" t="s">
        <v>4382</v>
      </c>
      <c r="F2599" t="s">
        <v>12</v>
      </c>
      <c r="G2599">
        <v>15000000</v>
      </c>
      <c r="H2599">
        <v>1998</v>
      </c>
      <c r="I2599">
        <v>6.4</v>
      </c>
    </row>
    <row r="2600" spans="1:9" x14ac:dyDescent="0.25">
      <c r="A2600" t="s">
        <v>2083</v>
      </c>
      <c r="B2600">
        <v>118</v>
      </c>
      <c r="C2600">
        <v>39100956</v>
      </c>
      <c r="D2600" t="s">
        <v>1486</v>
      </c>
      <c r="E2600" t="s">
        <v>4383</v>
      </c>
      <c r="F2600" t="s">
        <v>12</v>
      </c>
      <c r="H2600">
        <v>1993</v>
      </c>
      <c r="I2600">
        <v>7.2</v>
      </c>
    </row>
    <row r="2601" spans="1:9" x14ac:dyDescent="0.25">
      <c r="A2601" t="s">
        <v>488</v>
      </c>
      <c r="B2601">
        <v>120</v>
      </c>
      <c r="C2601">
        <v>44886089</v>
      </c>
      <c r="D2601" t="s">
        <v>740</v>
      </c>
      <c r="E2601" t="s">
        <v>4384</v>
      </c>
      <c r="F2601" t="s">
        <v>12</v>
      </c>
      <c r="G2601">
        <v>10000000</v>
      </c>
      <c r="H2601">
        <v>1997</v>
      </c>
      <c r="I2601">
        <v>6.9</v>
      </c>
    </row>
    <row r="2602" spans="1:9" x14ac:dyDescent="0.25">
      <c r="A2602" t="s">
        <v>4385</v>
      </c>
      <c r="B2602">
        <v>99</v>
      </c>
      <c r="C2602">
        <v>37882551</v>
      </c>
      <c r="D2602" t="s">
        <v>575</v>
      </c>
      <c r="E2602" t="s">
        <v>4386</v>
      </c>
      <c r="F2602" t="s">
        <v>12</v>
      </c>
      <c r="G2602">
        <v>16000000</v>
      </c>
      <c r="H2602">
        <v>2001</v>
      </c>
      <c r="I2602">
        <v>5.7</v>
      </c>
    </row>
    <row r="2603" spans="1:9" x14ac:dyDescent="0.25">
      <c r="A2603" t="s">
        <v>167</v>
      </c>
      <c r="B2603">
        <v>109</v>
      </c>
      <c r="C2603">
        <v>40983001</v>
      </c>
      <c r="D2603" t="s">
        <v>740</v>
      </c>
      <c r="E2603" t="s">
        <v>4387</v>
      </c>
      <c r="F2603" t="s">
        <v>12</v>
      </c>
      <c r="G2603">
        <v>7000000</v>
      </c>
      <c r="H2603">
        <v>2012</v>
      </c>
      <c r="I2603">
        <v>7.7</v>
      </c>
    </row>
    <row r="2604" spans="1:9" x14ac:dyDescent="0.25">
      <c r="A2604" t="s">
        <v>164</v>
      </c>
      <c r="B2604">
        <v>106</v>
      </c>
      <c r="C2604">
        <v>35007180</v>
      </c>
      <c r="D2604" t="s">
        <v>149</v>
      </c>
      <c r="E2604" t="s">
        <v>4388</v>
      </c>
      <c r="F2604" t="s">
        <v>12</v>
      </c>
      <c r="G2604">
        <v>15000000</v>
      </c>
      <c r="H2604">
        <v>2000</v>
      </c>
      <c r="I2604">
        <v>5.6</v>
      </c>
    </row>
    <row r="2605" spans="1:9" x14ac:dyDescent="0.25">
      <c r="A2605" t="s">
        <v>4389</v>
      </c>
      <c r="B2605">
        <v>123</v>
      </c>
      <c r="C2605">
        <v>35887263</v>
      </c>
      <c r="D2605" t="s">
        <v>2186</v>
      </c>
      <c r="E2605" t="s">
        <v>4390</v>
      </c>
      <c r="F2605" t="s">
        <v>12</v>
      </c>
      <c r="G2605">
        <v>15000000</v>
      </c>
      <c r="H2605">
        <v>2014</v>
      </c>
      <c r="I2605">
        <v>7.7</v>
      </c>
    </row>
    <row r="2606" spans="1:9" x14ac:dyDescent="0.25">
      <c r="A2606" t="s">
        <v>1723</v>
      </c>
      <c r="B2606">
        <v>86</v>
      </c>
      <c r="C2606">
        <v>34308901</v>
      </c>
      <c r="D2606" t="s">
        <v>340</v>
      </c>
      <c r="E2606" t="s">
        <v>4391</v>
      </c>
      <c r="F2606" t="s">
        <v>12</v>
      </c>
      <c r="G2606">
        <v>16000000</v>
      </c>
      <c r="H2606">
        <v>2003</v>
      </c>
      <c r="I2606">
        <v>5.0999999999999996</v>
      </c>
    </row>
    <row r="2607" spans="1:9" x14ac:dyDescent="0.25">
      <c r="A2607" t="s">
        <v>4392</v>
      </c>
      <c r="B2607">
        <v>120</v>
      </c>
      <c r="C2607">
        <v>33771174</v>
      </c>
      <c r="D2607" t="s">
        <v>486</v>
      </c>
      <c r="E2607" t="s">
        <v>4393</v>
      </c>
      <c r="F2607" t="s">
        <v>12</v>
      </c>
      <c r="G2607">
        <v>15000000</v>
      </c>
      <c r="H2607">
        <v>2000</v>
      </c>
      <c r="I2607">
        <v>6.8</v>
      </c>
    </row>
    <row r="2608" spans="1:9" x14ac:dyDescent="0.25">
      <c r="A2608" t="s">
        <v>3106</v>
      </c>
      <c r="B2608">
        <v>227</v>
      </c>
      <c r="C2608">
        <v>6000000</v>
      </c>
      <c r="D2608" t="s">
        <v>1192</v>
      </c>
      <c r="E2608" t="s">
        <v>4394</v>
      </c>
      <c r="F2608" t="s">
        <v>12</v>
      </c>
      <c r="G2608">
        <v>15000000</v>
      </c>
      <c r="H2608">
        <v>1962</v>
      </c>
      <c r="I2608">
        <v>8.4</v>
      </c>
    </row>
    <row r="2609" spans="1:9" x14ac:dyDescent="0.25">
      <c r="A2609" t="s">
        <v>4395</v>
      </c>
      <c r="B2609">
        <v>119</v>
      </c>
      <c r="C2609">
        <v>33386128</v>
      </c>
      <c r="D2609" t="s">
        <v>2209</v>
      </c>
      <c r="E2609" t="s">
        <v>4396</v>
      </c>
      <c r="F2609" t="s">
        <v>12</v>
      </c>
      <c r="G2609">
        <v>15000000</v>
      </c>
      <c r="H2609">
        <v>2009</v>
      </c>
      <c r="I2609">
        <v>4.9000000000000004</v>
      </c>
    </row>
    <row r="2610" spans="1:9" x14ac:dyDescent="0.25">
      <c r="A2610" t="s">
        <v>2619</v>
      </c>
      <c r="B2610">
        <v>115</v>
      </c>
      <c r="C2610">
        <v>37877959</v>
      </c>
      <c r="D2610" t="s">
        <v>3790</v>
      </c>
      <c r="E2610" t="s">
        <v>4397</v>
      </c>
      <c r="F2610" t="s">
        <v>12</v>
      </c>
      <c r="G2610">
        <v>15000000</v>
      </c>
      <c r="H2610">
        <v>2014</v>
      </c>
      <c r="I2610">
        <v>7.1</v>
      </c>
    </row>
    <row r="2611" spans="1:9" x14ac:dyDescent="0.25">
      <c r="A2611" t="s">
        <v>4398</v>
      </c>
      <c r="B2611">
        <v>114</v>
      </c>
      <c r="C2611">
        <v>32721635</v>
      </c>
      <c r="D2611" t="s">
        <v>2333</v>
      </c>
      <c r="E2611" t="s">
        <v>4399</v>
      </c>
      <c r="F2611" t="s">
        <v>12</v>
      </c>
      <c r="G2611">
        <v>15000000</v>
      </c>
      <c r="H2611">
        <v>2009</v>
      </c>
      <c r="I2611">
        <v>6.6</v>
      </c>
    </row>
    <row r="2612" spans="1:9" x14ac:dyDescent="0.25">
      <c r="A2612" t="s">
        <v>4286</v>
      </c>
      <c r="B2612">
        <v>90</v>
      </c>
      <c r="C2612">
        <v>31585300</v>
      </c>
      <c r="D2612" t="s">
        <v>580</v>
      </c>
      <c r="E2612" t="s">
        <v>4400</v>
      </c>
      <c r="F2612" t="s">
        <v>12</v>
      </c>
      <c r="G2612">
        <v>15000000</v>
      </c>
      <c r="H2612">
        <v>2005</v>
      </c>
      <c r="I2612">
        <v>6.1</v>
      </c>
    </row>
    <row r="2613" spans="1:9" x14ac:dyDescent="0.25">
      <c r="A2613" t="s">
        <v>4401</v>
      </c>
      <c r="B2613">
        <v>94</v>
      </c>
      <c r="C2613">
        <v>30259652</v>
      </c>
      <c r="D2613" t="s">
        <v>4402</v>
      </c>
      <c r="E2613" t="s">
        <v>4403</v>
      </c>
      <c r="F2613" t="s">
        <v>12</v>
      </c>
      <c r="G2613">
        <v>15000000</v>
      </c>
      <c r="H2613">
        <v>2002</v>
      </c>
      <c r="I2613">
        <v>4.0999999999999996</v>
      </c>
    </row>
    <row r="2614" spans="1:9" x14ac:dyDescent="0.25">
      <c r="A2614" t="s">
        <v>1347</v>
      </c>
      <c r="B2614">
        <v>98</v>
      </c>
      <c r="C2614">
        <v>30857814</v>
      </c>
      <c r="D2614" t="s">
        <v>1190</v>
      </c>
      <c r="E2614" t="s">
        <v>4404</v>
      </c>
      <c r="F2614" t="s">
        <v>12</v>
      </c>
      <c r="G2614">
        <v>16000000</v>
      </c>
      <c r="H2614">
        <v>1987</v>
      </c>
      <c r="I2614">
        <v>8.1</v>
      </c>
    </row>
    <row r="2615" spans="1:9" x14ac:dyDescent="0.25">
      <c r="A2615" t="s">
        <v>4405</v>
      </c>
      <c r="B2615">
        <v>126</v>
      </c>
      <c r="C2615">
        <v>30226144</v>
      </c>
      <c r="D2615" t="s">
        <v>530</v>
      </c>
      <c r="E2615" t="s">
        <v>4406</v>
      </c>
      <c r="F2615" t="s">
        <v>12</v>
      </c>
      <c r="G2615">
        <v>15000000</v>
      </c>
      <c r="H2615">
        <v>2007</v>
      </c>
      <c r="I2615">
        <v>7.6</v>
      </c>
    </row>
    <row r="2616" spans="1:9" x14ac:dyDescent="0.25">
      <c r="A2616" t="s">
        <v>4407</v>
      </c>
      <c r="B2616">
        <v>100</v>
      </c>
      <c r="C2616">
        <v>35054909</v>
      </c>
      <c r="D2616" t="s">
        <v>672</v>
      </c>
      <c r="E2616" t="s">
        <v>4408</v>
      </c>
      <c r="F2616" t="s">
        <v>12</v>
      </c>
      <c r="G2616">
        <v>15000000</v>
      </c>
      <c r="H2616">
        <v>2011</v>
      </c>
      <c r="I2616">
        <v>7.8</v>
      </c>
    </row>
    <row r="2617" spans="1:9" x14ac:dyDescent="0.25">
      <c r="A2617" t="s">
        <v>4409</v>
      </c>
      <c r="B2617">
        <v>89</v>
      </c>
      <c r="C2617">
        <v>29302097</v>
      </c>
      <c r="D2617" t="s">
        <v>4410</v>
      </c>
      <c r="E2617" t="s">
        <v>4411</v>
      </c>
      <c r="F2617" t="s">
        <v>12</v>
      </c>
      <c r="G2617">
        <v>15000000</v>
      </c>
      <c r="H2617">
        <v>2004</v>
      </c>
      <c r="I2617">
        <v>4.5999999999999996</v>
      </c>
    </row>
    <row r="2618" spans="1:9" x14ac:dyDescent="0.25">
      <c r="A2618" t="s">
        <v>4068</v>
      </c>
      <c r="B2618">
        <v>111</v>
      </c>
      <c r="C2618">
        <v>29106737</v>
      </c>
      <c r="D2618" t="s">
        <v>486</v>
      </c>
      <c r="E2618" t="s">
        <v>4412</v>
      </c>
      <c r="F2618" t="s">
        <v>12</v>
      </c>
      <c r="G2618">
        <v>15000000</v>
      </c>
      <c r="H2618">
        <v>1998</v>
      </c>
      <c r="I2618">
        <v>6</v>
      </c>
    </row>
    <row r="2619" spans="1:9" x14ac:dyDescent="0.25">
      <c r="A2619" t="s">
        <v>4413</v>
      </c>
      <c r="B2619">
        <v>100</v>
      </c>
      <c r="C2619">
        <v>28637507</v>
      </c>
      <c r="D2619" t="s">
        <v>262</v>
      </c>
      <c r="E2619" t="s">
        <v>4414</v>
      </c>
      <c r="F2619" t="s">
        <v>12</v>
      </c>
      <c r="G2619">
        <v>15000000</v>
      </c>
      <c r="H2619">
        <v>2007</v>
      </c>
      <c r="I2619">
        <v>7</v>
      </c>
    </row>
    <row r="2620" spans="1:9" x14ac:dyDescent="0.25">
      <c r="A2620" t="s">
        <v>1993</v>
      </c>
      <c r="B2620">
        <v>115</v>
      </c>
      <c r="C2620">
        <v>30127963</v>
      </c>
      <c r="D2620" t="s">
        <v>2729</v>
      </c>
      <c r="E2620" t="s">
        <v>4415</v>
      </c>
      <c r="F2620" t="s">
        <v>12</v>
      </c>
      <c r="G2620">
        <v>15000000</v>
      </c>
      <c r="H2620">
        <v>2014</v>
      </c>
      <c r="I2620">
        <v>6.7</v>
      </c>
    </row>
    <row r="2621" spans="1:9" x14ac:dyDescent="0.25">
      <c r="A2621" t="s">
        <v>1600</v>
      </c>
      <c r="B2621">
        <v>106</v>
      </c>
      <c r="C2621">
        <v>32645546</v>
      </c>
      <c r="D2621" t="s">
        <v>1364</v>
      </c>
      <c r="E2621" t="s">
        <v>4416</v>
      </c>
      <c r="F2621" t="s">
        <v>12</v>
      </c>
      <c r="G2621">
        <v>14000000</v>
      </c>
      <c r="H2621">
        <v>2005</v>
      </c>
      <c r="I2621">
        <v>6.4</v>
      </c>
    </row>
    <row r="2622" spans="1:9" x14ac:dyDescent="0.25">
      <c r="A2622" t="s">
        <v>4417</v>
      </c>
      <c r="B2622">
        <v>124</v>
      </c>
      <c r="C2622">
        <v>27441122</v>
      </c>
      <c r="D2622" t="s">
        <v>1698</v>
      </c>
      <c r="E2622" t="s">
        <v>4418</v>
      </c>
      <c r="F2622" t="s">
        <v>12</v>
      </c>
      <c r="G2622">
        <v>15000000</v>
      </c>
      <c r="H2622">
        <v>2000</v>
      </c>
      <c r="I2622">
        <v>7.2</v>
      </c>
    </row>
    <row r="2623" spans="1:9" x14ac:dyDescent="0.25">
      <c r="A2623" t="s">
        <v>1891</v>
      </c>
      <c r="B2623">
        <v>107</v>
      </c>
      <c r="C2623">
        <v>28014536</v>
      </c>
      <c r="D2623" t="s">
        <v>527</v>
      </c>
      <c r="E2623" t="s">
        <v>4419</v>
      </c>
      <c r="F2623" t="s">
        <v>12</v>
      </c>
      <c r="G2623">
        <v>15000000</v>
      </c>
      <c r="H2623">
        <v>1997</v>
      </c>
      <c r="I2623">
        <v>7.4</v>
      </c>
    </row>
    <row r="2624" spans="1:9" x14ac:dyDescent="0.25">
      <c r="A2624" t="s">
        <v>4420</v>
      </c>
      <c r="B2624">
        <v>99</v>
      </c>
      <c r="C2624">
        <v>33860010</v>
      </c>
      <c r="D2624" t="s">
        <v>580</v>
      </c>
      <c r="E2624" t="s">
        <v>4421</v>
      </c>
      <c r="F2624" t="s">
        <v>12</v>
      </c>
      <c r="G2624">
        <v>15000000</v>
      </c>
      <c r="H2624">
        <v>2009</v>
      </c>
      <c r="I2624">
        <v>4.8</v>
      </c>
    </row>
    <row r="2625" spans="1:9" x14ac:dyDescent="0.25">
      <c r="A2625" t="s">
        <v>4422</v>
      </c>
      <c r="B2625">
        <v>90</v>
      </c>
      <c r="C2625">
        <v>26421314</v>
      </c>
      <c r="D2625" t="s">
        <v>4423</v>
      </c>
      <c r="E2625" t="s">
        <v>4424</v>
      </c>
      <c r="F2625" t="s">
        <v>12</v>
      </c>
      <c r="G2625">
        <v>15000000</v>
      </c>
      <c r="H2625">
        <v>2000</v>
      </c>
      <c r="I2625">
        <v>4</v>
      </c>
    </row>
    <row r="2626" spans="1:9" x14ac:dyDescent="0.25">
      <c r="A2626" t="s">
        <v>3749</v>
      </c>
      <c r="B2626">
        <v>101</v>
      </c>
      <c r="C2626">
        <v>24881000</v>
      </c>
      <c r="D2626" t="s">
        <v>302</v>
      </c>
      <c r="E2626" t="s">
        <v>4425</v>
      </c>
      <c r="F2626" t="s">
        <v>12</v>
      </c>
      <c r="G2626">
        <v>15000000</v>
      </c>
      <c r="H2626">
        <v>1996</v>
      </c>
      <c r="I2626">
        <v>6.2</v>
      </c>
    </row>
    <row r="2627" spans="1:9" x14ac:dyDescent="0.25">
      <c r="A2627" t="s">
        <v>2832</v>
      </c>
      <c r="B2627">
        <v>119</v>
      </c>
      <c r="C2627">
        <v>23089926</v>
      </c>
      <c r="D2627" t="s">
        <v>3063</v>
      </c>
      <c r="E2627" t="s">
        <v>4426</v>
      </c>
      <c r="F2627" t="s">
        <v>12</v>
      </c>
      <c r="G2627">
        <v>15000000</v>
      </c>
      <c r="H2627">
        <v>2005</v>
      </c>
      <c r="I2627">
        <v>7.7</v>
      </c>
    </row>
    <row r="2628" spans="1:9" x14ac:dyDescent="0.25">
      <c r="A2628" t="s">
        <v>4427</v>
      </c>
      <c r="B2628">
        <v>103</v>
      </c>
      <c r="C2628">
        <v>26161406</v>
      </c>
      <c r="D2628" t="s">
        <v>264</v>
      </c>
      <c r="E2628" t="s">
        <v>4428</v>
      </c>
      <c r="F2628" t="s">
        <v>12</v>
      </c>
      <c r="G2628">
        <v>15000000</v>
      </c>
      <c r="H2628">
        <v>2010</v>
      </c>
      <c r="I2628">
        <v>6.7</v>
      </c>
    </row>
    <row r="2629" spans="1:9" x14ac:dyDescent="0.25">
      <c r="A2629" t="s">
        <v>4308</v>
      </c>
      <c r="B2629">
        <v>134</v>
      </c>
      <c r="C2629">
        <v>22954968</v>
      </c>
      <c r="D2629" t="s">
        <v>73</v>
      </c>
      <c r="E2629" t="s">
        <v>4429</v>
      </c>
      <c r="F2629" t="s">
        <v>12</v>
      </c>
      <c r="G2629">
        <v>11500000</v>
      </c>
      <c r="H2629">
        <v>1993</v>
      </c>
      <c r="I2629">
        <v>7.9</v>
      </c>
    </row>
    <row r="2630" spans="1:9" x14ac:dyDescent="0.25">
      <c r="A2630" t="s">
        <v>2434</v>
      </c>
      <c r="B2630">
        <v>155</v>
      </c>
      <c r="C2630">
        <v>26384919</v>
      </c>
      <c r="D2630" t="s">
        <v>1184</v>
      </c>
      <c r="E2630" t="s">
        <v>4430</v>
      </c>
      <c r="F2630" t="s">
        <v>12</v>
      </c>
      <c r="G2630">
        <v>15000000</v>
      </c>
      <c r="H2630">
        <v>1997</v>
      </c>
      <c r="I2630">
        <v>7.9</v>
      </c>
    </row>
    <row r="2631" spans="1:9" x14ac:dyDescent="0.25">
      <c r="A2631" t="s">
        <v>4188</v>
      </c>
      <c r="B2631">
        <v>94</v>
      </c>
      <c r="C2631">
        <v>22189039</v>
      </c>
      <c r="D2631" t="s">
        <v>2005</v>
      </c>
      <c r="E2631" t="s">
        <v>4431</v>
      </c>
      <c r="F2631" t="s">
        <v>12</v>
      </c>
      <c r="G2631">
        <v>15000000</v>
      </c>
      <c r="H2631">
        <v>1993</v>
      </c>
      <c r="I2631">
        <v>5.5</v>
      </c>
    </row>
    <row r="2632" spans="1:9" x14ac:dyDescent="0.25">
      <c r="A2632" t="s">
        <v>4432</v>
      </c>
      <c r="B2632">
        <v>95</v>
      </c>
      <c r="C2632">
        <v>20998709</v>
      </c>
      <c r="D2632" t="s">
        <v>1137</v>
      </c>
      <c r="E2632" t="s">
        <v>4433</v>
      </c>
      <c r="F2632" t="s">
        <v>12</v>
      </c>
      <c r="G2632">
        <v>15000000</v>
      </c>
      <c r="H2632">
        <v>2006</v>
      </c>
      <c r="I2632">
        <v>6.2</v>
      </c>
    </row>
    <row r="2633" spans="1:9" x14ac:dyDescent="0.25">
      <c r="A2633" t="s">
        <v>4434</v>
      </c>
      <c r="B2633">
        <v>89</v>
      </c>
      <c r="C2633">
        <v>20801344</v>
      </c>
      <c r="D2633" t="s">
        <v>2209</v>
      </c>
      <c r="E2633" t="s">
        <v>4435</v>
      </c>
      <c r="F2633" t="s">
        <v>12</v>
      </c>
      <c r="G2633">
        <v>15000000</v>
      </c>
      <c r="H2633">
        <v>2007</v>
      </c>
      <c r="I2633">
        <v>5.0999999999999996</v>
      </c>
    </row>
    <row r="2634" spans="1:9" x14ac:dyDescent="0.25">
      <c r="A2634" t="s">
        <v>4436</v>
      </c>
      <c r="B2634">
        <v>97</v>
      </c>
      <c r="C2634">
        <v>21468807</v>
      </c>
      <c r="D2634" t="s">
        <v>1047</v>
      </c>
      <c r="E2634" t="s">
        <v>4437</v>
      </c>
      <c r="F2634" t="s">
        <v>12</v>
      </c>
      <c r="G2634">
        <v>14000000</v>
      </c>
      <c r="H2634">
        <v>2000</v>
      </c>
      <c r="I2634">
        <v>4.0999999999999996</v>
      </c>
    </row>
    <row r="2635" spans="1:9" x14ac:dyDescent="0.25">
      <c r="A2635" t="s">
        <v>1401</v>
      </c>
      <c r="B2635">
        <v>90</v>
      </c>
      <c r="C2635">
        <v>19158074</v>
      </c>
      <c r="D2635" t="s">
        <v>696</v>
      </c>
      <c r="E2635" t="s">
        <v>4438</v>
      </c>
      <c r="F2635" t="s">
        <v>12</v>
      </c>
      <c r="G2635">
        <v>15000000</v>
      </c>
      <c r="H2635">
        <v>2002</v>
      </c>
      <c r="I2635">
        <v>6.7</v>
      </c>
    </row>
    <row r="2636" spans="1:9" x14ac:dyDescent="0.25">
      <c r="A2636" t="s">
        <v>4439</v>
      </c>
      <c r="B2636">
        <v>92</v>
      </c>
      <c r="C2636">
        <v>18843314</v>
      </c>
      <c r="D2636" t="s">
        <v>311</v>
      </c>
      <c r="E2636" t="s">
        <v>4440</v>
      </c>
      <c r="F2636" t="s">
        <v>12</v>
      </c>
      <c r="G2636">
        <v>20000000</v>
      </c>
      <c r="H2636">
        <v>2006</v>
      </c>
      <c r="I2636">
        <v>4.7</v>
      </c>
    </row>
    <row r="2637" spans="1:9" x14ac:dyDescent="0.25">
      <c r="A2637" t="s">
        <v>4441</v>
      </c>
      <c r="B2637">
        <v>100</v>
      </c>
      <c r="C2637">
        <v>20566327</v>
      </c>
      <c r="D2637" t="s">
        <v>745</v>
      </c>
      <c r="E2637" t="s">
        <v>4442</v>
      </c>
      <c r="F2637" t="s">
        <v>12</v>
      </c>
      <c r="G2637">
        <v>15000000</v>
      </c>
      <c r="H2637">
        <v>2016</v>
      </c>
      <c r="I2637">
        <v>6.4</v>
      </c>
    </row>
    <row r="2638" spans="1:9" x14ac:dyDescent="0.25">
      <c r="A2638" t="s">
        <v>3780</v>
      </c>
      <c r="B2638">
        <v>117</v>
      </c>
      <c r="C2638">
        <v>20218921</v>
      </c>
      <c r="D2638" t="s">
        <v>2143</v>
      </c>
      <c r="E2638" t="s">
        <v>4443</v>
      </c>
      <c r="F2638" t="s">
        <v>12</v>
      </c>
      <c r="G2638">
        <v>15000000</v>
      </c>
      <c r="H2638">
        <v>2010</v>
      </c>
      <c r="I2638">
        <v>6.3</v>
      </c>
    </row>
    <row r="2639" spans="1:9" x14ac:dyDescent="0.25">
      <c r="A2639" t="s">
        <v>4444</v>
      </c>
      <c r="B2639">
        <v>84</v>
      </c>
      <c r="C2639">
        <v>17411331</v>
      </c>
      <c r="D2639" t="s">
        <v>1480</v>
      </c>
      <c r="E2639" t="s">
        <v>4445</v>
      </c>
      <c r="F2639" t="s">
        <v>12</v>
      </c>
      <c r="G2639">
        <v>15000000</v>
      </c>
      <c r="H2639">
        <v>1998</v>
      </c>
      <c r="I2639">
        <v>5.5</v>
      </c>
    </row>
    <row r="2640" spans="1:9" x14ac:dyDescent="0.25">
      <c r="A2640" t="s">
        <v>4446</v>
      </c>
      <c r="B2640">
        <v>140</v>
      </c>
      <c r="C2640">
        <v>21383298</v>
      </c>
      <c r="D2640" t="s">
        <v>740</v>
      </c>
      <c r="E2640" t="s">
        <v>4447</v>
      </c>
      <c r="F2640" t="s">
        <v>12</v>
      </c>
      <c r="G2640">
        <v>15000000</v>
      </c>
      <c r="H2640">
        <v>2012</v>
      </c>
      <c r="I2640">
        <v>7.3</v>
      </c>
    </row>
    <row r="2641" spans="1:9" x14ac:dyDescent="0.25">
      <c r="A2641" t="s">
        <v>511</v>
      </c>
      <c r="B2641">
        <v>108</v>
      </c>
      <c r="C2641">
        <v>24984868</v>
      </c>
      <c r="D2641" t="s">
        <v>112</v>
      </c>
      <c r="E2641" t="s">
        <v>4448</v>
      </c>
      <c r="F2641" t="s">
        <v>12</v>
      </c>
      <c r="G2641">
        <v>15000000</v>
      </c>
      <c r="H2641">
        <v>2014</v>
      </c>
      <c r="I2641">
        <v>6.3</v>
      </c>
    </row>
    <row r="2642" spans="1:9" x14ac:dyDescent="0.25">
      <c r="A2642" t="s">
        <v>4449</v>
      </c>
      <c r="B2642">
        <v>109</v>
      </c>
      <c r="C2642">
        <v>16459004</v>
      </c>
      <c r="D2642" t="s">
        <v>668</v>
      </c>
      <c r="E2642" t="s">
        <v>4450</v>
      </c>
      <c r="F2642" t="s">
        <v>12</v>
      </c>
      <c r="G2642">
        <v>15000000</v>
      </c>
      <c r="H2642">
        <v>1999</v>
      </c>
      <c r="I2642">
        <v>4.9000000000000004</v>
      </c>
    </row>
    <row r="2643" spans="1:9" x14ac:dyDescent="0.25">
      <c r="A2643" t="s">
        <v>792</v>
      </c>
      <c r="B2643">
        <v>131</v>
      </c>
      <c r="C2643">
        <v>15700000</v>
      </c>
      <c r="D2643" t="s">
        <v>759</v>
      </c>
      <c r="E2643" t="s">
        <v>4451</v>
      </c>
      <c r="F2643" t="s">
        <v>12</v>
      </c>
      <c r="G2643">
        <v>15000000</v>
      </c>
      <c r="H2643">
        <v>2008</v>
      </c>
      <c r="I2643">
        <v>7.6</v>
      </c>
    </row>
    <row r="2644" spans="1:9" x14ac:dyDescent="0.25">
      <c r="A2644" t="s">
        <v>4452</v>
      </c>
      <c r="B2644">
        <v>114</v>
      </c>
      <c r="C2644">
        <v>15100000</v>
      </c>
      <c r="D2644" t="s">
        <v>770</v>
      </c>
      <c r="E2644" t="s">
        <v>4453</v>
      </c>
      <c r="F2644" t="s">
        <v>12</v>
      </c>
      <c r="G2644">
        <v>15000000</v>
      </c>
      <c r="H2644">
        <v>1984</v>
      </c>
      <c r="I2644">
        <v>6</v>
      </c>
    </row>
    <row r="2645" spans="1:9" x14ac:dyDescent="0.25">
      <c r="A2645" t="s">
        <v>2987</v>
      </c>
      <c r="B2645">
        <v>97</v>
      </c>
      <c r="C2645">
        <v>14938570</v>
      </c>
      <c r="D2645" t="s">
        <v>525</v>
      </c>
      <c r="E2645" t="s">
        <v>4454</v>
      </c>
      <c r="F2645" t="s">
        <v>12</v>
      </c>
      <c r="G2645">
        <v>15000000</v>
      </c>
      <c r="H2645">
        <v>2012</v>
      </c>
      <c r="I2645">
        <v>6.2</v>
      </c>
    </row>
    <row r="2646" spans="1:9" x14ac:dyDescent="0.25">
      <c r="A2646" t="s">
        <v>3712</v>
      </c>
      <c r="B2646">
        <v>122</v>
      </c>
      <c r="C2646">
        <v>17237244</v>
      </c>
      <c r="D2646" t="s">
        <v>740</v>
      </c>
      <c r="E2646" t="s">
        <v>4455</v>
      </c>
      <c r="F2646" t="s">
        <v>12</v>
      </c>
      <c r="G2646">
        <v>15000000</v>
      </c>
      <c r="H2646">
        <v>2014</v>
      </c>
      <c r="I2646">
        <v>6.8</v>
      </c>
    </row>
    <row r="2647" spans="1:9" x14ac:dyDescent="0.25">
      <c r="A2647" t="s">
        <v>4456</v>
      </c>
      <c r="B2647">
        <v>87</v>
      </c>
      <c r="C2647">
        <v>14249005</v>
      </c>
      <c r="D2647" t="s">
        <v>575</v>
      </c>
      <c r="E2647" t="s">
        <v>4457</v>
      </c>
      <c r="F2647" t="s">
        <v>12</v>
      </c>
      <c r="G2647">
        <v>15000000</v>
      </c>
      <c r="H2647">
        <v>2001</v>
      </c>
      <c r="I2647">
        <v>4.5</v>
      </c>
    </row>
    <row r="2648" spans="1:9" x14ac:dyDescent="0.25">
      <c r="A2648" t="s">
        <v>4458</v>
      </c>
      <c r="B2648">
        <v>85</v>
      </c>
      <c r="C2648">
        <v>12701880</v>
      </c>
      <c r="D2648" t="s">
        <v>152</v>
      </c>
      <c r="E2648" t="s">
        <v>4459</v>
      </c>
      <c r="F2648" t="s">
        <v>12</v>
      </c>
      <c r="G2648">
        <v>15000000</v>
      </c>
      <c r="H2648">
        <v>2008</v>
      </c>
      <c r="I2648">
        <v>5.7</v>
      </c>
    </row>
    <row r="2649" spans="1:9" x14ac:dyDescent="0.25">
      <c r="A2649" t="s">
        <v>4460</v>
      </c>
      <c r="B2649">
        <v>85</v>
      </c>
      <c r="C2649">
        <v>10353690</v>
      </c>
      <c r="D2649" t="s">
        <v>1406</v>
      </c>
      <c r="E2649" t="s">
        <v>4461</v>
      </c>
      <c r="F2649" t="s">
        <v>12</v>
      </c>
      <c r="H2649">
        <v>2007</v>
      </c>
      <c r="I2649">
        <v>8.4</v>
      </c>
    </row>
    <row r="2650" spans="1:9" x14ac:dyDescent="0.25">
      <c r="A2650" t="s">
        <v>4462</v>
      </c>
      <c r="B2650">
        <v>101</v>
      </c>
      <c r="C2650">
        <v>12801190</v>
      </c>
      <c r="D2650" t="s">
        <v>10</v>
      </c>
      <c r="E2650" t="s">
        <v>4463</v>
      </c>
      <c r="F2650" t="s">
        <v>12</v>
      </c>
      <c r="G2650">
        <v>15000000</v>
      </c>
      <c r="H2650">
        <v>2000</v>
      </c>
      <c r="I2650">
        <v>4.5999999999999996</v>
      </c>
    </row>
    <row r="2651" spans="1:9" x14ac:dyDescent="0.25">
      <c r="A2651" t="s">
        <v>4464</v>
      </c>
      <c r="B2651">
        <v>121</v>
      </c>
      <c r="C2651">
        <v>12549485</v>
      </c>
      <c r="D2651" t="s">
        <v>4465</v>
      </c>
      <c r="E2651" t="s">
        <v>4466</v>
      </c>
      <c r="F2651" t="s">
        <v>12</v>
      </c>
      <c r="G2651">
        <v>15000000</v>
      </c>
      <c r="H2651">
        <v>2006</v>
      </c>
      <c r="I2651">
        <v>6.2</v>
      </c>
    </row>
    <row r="2652" spans="1:9" x14ac:dyDescent="0.25">
      <c r="A2652" t="s">
        <v>4467</v>
      </c>
      <c r="B2652">
        <v>107</v>
      </c>
      <c r="C2652">
        <v>13766014</v>
      </c>
      <c r="D2652" t="s">
        <v>73</v>
      </c>
      <c r="E2652" t="s">
        <v>4468</v>
      </c>
      <c r="F2652" t="s">
        <v>12</v>
      </c>
      <c r="G2652">
        <v>15000000</v>
      </c>
      <c r="H2652">
        <v>2011</v>
      </c>
      <c r="I2652">
        <v>7</v>
      </c>
    </row>
    <row r="2653" spans="1:9" x14ac:dyDescent="0.25">
      <c r="A2653" t="s">
        <v>4469</v>
      </c>
      <c r="B2653">
        <v>111</v>
      </c>
      <c r="C2653">
        <v>13034417</v>
      </c>
      <c r="D2653" t="s">
        <v>1314</v>
      </c>
      <c r="E2653" t="s">
        <v>4470</v>
      </c>
      <c r="F2653" t="s">
        <v>12</v>
      </c>
      <c r="G2653">
        <v>15000000</v>
      </c>
      <c r="H2653">
        <v>2009</v>
      </c>
      <c r="I2653">
        <v>6.9</v>
      </c>
    </row>
    <row r="2654" spans="1:9" x14ac:dyDescent="0.25">
      <c r="A2654" t="s">
        <v>4471</v>
      </c>
      <c r="B2654">
        <v>92</v>
      </c>
      <c r="C2654">
        <v>11632420</v>
      </c>
      <c r="D2654" t="s">
        <v>740</v>
      </c>
      <c r="E2654" t="s">
        <v>4472</v>
      </c>
      <c r="F2654" t="s">
        <v>12</v>
      </c>
      <c r="H2654">
        <v>2001</v>
      </c>
      <c r="I2654">
        <v>6.1</v>
      </c>
    </row>
    <row r="2655" spans="1:9" x14ac:dyDescent="0.25">
      <c r="A2655" t="s">
        <v>4473</v>
      </c>
      <c r="B2655">
        <v>97</v>
      </c>
      <c r="C2655">
        <v>12212417</v>
      </c>
      <c r="D2655" t="s">
        <v>525</v>
      </c>
      <c r="E2655" t="s">
        <v>4474</v>
      </c>
      <c r="F2655" t="s">
        <v>12</v>
      </c>
      <c r="G2655">
        <v>15000000</v>
      </c>
      <c r="H2655">
        <v>2003</v>
      </c>
      <c r="I2655">
        <v>6.7</v>
      </c>
    </row>
    <row r="2656" spans="1:9" x14ac:dyDescent="0.25">
      <c r="A2656" t="s">
        <v>4475</v>
      </c>
      <c r="B2656">
        <v>97</v>
      </c>
      <c r="C2656">
        <v>11614236</v>
      </c>
      <c r="D2656" t="s">
        <v>575</v>
      </c>
      <c r="E2656" t="s">
        <v>4476</v>
      </c>
      <c r="F2656" t="s">
        <v>12</v>
      </c>
      <c r="G2656">
        <v>15000000</v>
      </c>
      <c r="H2656">
        <v>1999</v>
      </c>
      <c r="I2656">
        <v>5.6</v>
      </c>
    </row>
    <row r="2657" spans="1:9" x14ac:dyDescent="0.25">
      <c r="A2657" t="s">
        <v>2302</v>
      </c>
      <c r="B2657">
        <v>125</v>
      </c>
      <c r="C2657">
        <v>13337299</v>
      </c>
      <c r="D2657" t="s">
        <v>2242</v>
      </c>
      <c r="E2657" t="s">
        <v>4477</v>
      </c>
      <c r="F2657" t="s">
        <v>12</v>
      </c>
      <c r="G2657">
        <v>20000000</v>
      </c>
      <c r="H2657">
        <v>2004</v>
      </c>
      <c r="I2657">
        <v>6.6</v>
      </c>
    </row>
    <row r="2658" spans="1:9" x14ac:dyDescent="0.25">
      <c r="A2658" t="s">
        <v>2832</v>
      </c>
      <c r="B2658">
        <v>124</v>
      </c>
      <c r="C2658">
        <v>10763469</v>
      </c>
      <c r="D2658" t="s">
        <v>486</v>
      </c>
      <c r="E2658" t="s">
        <v>4478</v>
      </c>
      <c r="F2658" t="s">
        <v>12</v>
      </c>
      <c r="G2658">
        <v>15000000</v>
      </c>
      <c r="H2658">
        <v>1989</v>
      </c>
      <c r="I2658">
        <v>6.4</v>
      </c>
    </row>
    <row r="2659" spans="1:9" x14ac:dyDescent="0.25">
      <c r="A2659" t="s">
        <v>4479</v>
      </c>
      <c r="B2659">
        <v>76</v>
      </c>
      <c r="C2659">
        <v>11144518</v>
      </c>
      <c r="D2659" t="s">
        <v>3203</v>
      </c>
      <c r="E2659" t="s">
        <v>4480</v>
      </c>
      <c r="F2659" t="s">
        <v>12</v>
      </c>
      <c r="G2659">
        <v>15000000</v>
      </c>
      <c r="H2659">
        <v>1998</v>
      </c>
      <c r="I2659">
        <v>2.8</v>
      </c>
    </row>
    <row r="2660" spans="1:9" x14ac:dyDescent="0.25">
      <c r="A2660" t="s">
        <v>4481</v>
      </c>
      <c r="B2660">
        <v>107</v>
      </c>
      <c r="C2660">
        <v>15608545</v>
      </c>
      <c r="D2660" t="s">
        <v>455</v>
      </c>
      <c r="E2660" t="s">
        <v>4482</v>
      </c>
      <c r="F2660" t="s">
        <v>12</v>
      </c>
      <c r="G2660">
        <v>15000000</v>
      </c>
      <c r="H2660">
        <v>2012</v>
      </c>
      <c r="I2660">
        <v>5.4</v>
      </c>
    </row>
    <row r="2661" spans="1:9" x14ac:dyDescent="0.25">
      <c r="A2661" t="s">
        <v>339</v>
      </c>
      <c r="B2661">
        <v>91</v>
      </c>
      <c r="C2661">
        <v>10443316</v>
      </c>
      <c r="D2661" t="s">
        <v>486</v>
      </c>
      <c r="E2661" t="s">
        <v>4483</v>
      </c>
      <c r="F2661" t="s">
        <v>12</v>
      </c>
      <c r="G2661">
        <v>15000000</v>
      </c>
      <c r="H2661">
        <v>1998</v>
      </c>
      <c r="I2661">
        <v>5</v>
      </c>
    </row>
    <row r="2662" spans="1:9" x14ac:dyDescent="0.25">
      <c r="A2662" t="s">
        <v>4484</v>
      </c>
      <c r="B2662">
        <v>96</v>
      </c>
      <c r="C2662">
        <v>10494147</v>
      </c>
      <c r="D2662" t="s">
        <v>73</v>
      </c>
      <c r="E2662" t="s">
        <v>4485</v>
      </c>
      <c r="F2662" t="s">
        <v>12</v>
      </c>
      <c r="G2662">
        <v>15000000</v>
      </c>
      <c r="H2662">
        <v>2000</v>
      </c>
      <c r="I2662">
        <v>5.0999999999999996</v>
      </c>
    </row>
    <row r="2663" spans="1:9" x14ac:dyDescent="0.25">
      <c r="A2663" t="s">
        <v>970</v>
      </c>
      <c r="B2663">
        <v>142</v>
      </c>
      <c r="C2663">
        <v>9929000</v>
      </c>
      <c r="D2663" t="s">
        <v>639</v>
      </c>
      <c r="E2663" t="s">
        <v>4486</v>
      </c>
      <c r="F2663" t="s">
        <v>12</v>
      </c>
      <c r="G2663">
        <v>15000000</v>
      </c>
      <c r="H2663">
        <v>1985</v>
      </c>
      <c r="I2663">
        <v>8</v>
      </c>
    </row>
    <row r="2664" spans="1:9" x14ac:dyDescent="0.25">
      <c r="A2664" t="s">
        <v>4052</v>
      </c>
      <c r="B2664">
        <v>103</v>
      </c>
      <c r="C2664">
        <v>10411980</v>
      </c>
      <c r="D2664" t="s">
        <v>4487</v>
      </c>
      <c r="E2664" t="s">
        <v>4488</v>
      </c>
      <c r="F2664" t="s">
        <v>12</v>
      </c>
      <c r="G2664">
        <v>15000000</v>
      </c>
      <c r="H2664">
        <v>2004</v>
      </c>
      <c r="I2664">
        <v>5.9</v>
      </c>
    </row>
    <row r="2665" spans="1:9" x14ac:dyDescent="0.25">
      <c r="B2665">
        <v>60</v>
      </c>
      <c r="D2665" t="s">
        <v>4489</v>
      </c>
      <c r="E2665" t="s">
        <v>4490</v>
      </c>
      <c r="F2665" t="s">
        <v>12</v>
      </c>
      <c r="I2665">
        <v>7.5</v>
      </c>
    </row>
    <row r="2666" spans="1:9" x14ac:dyDescent="0.25">
      <c r="A2666" t="s">
        <v>1474</v>
      </c>
      <c r="B2666">
        <v>117</v>
      </c>
      <c r="C2666">
        <v>17439163</v>
      </c>
      <c r="D2666" t="s">
        <v>340</v>
      </c>
      <c r="E2666" t="s">
        <v>4491</v>
      </c>
      <c r="F2666" t="s">
        <v>12</v>
      </c>
      <c r="G2666">
        <v>15000000</v>
      </c>
      <c r="H2666">
        <v>1998</v>
      </c>
      <c r="I2666">
        <v>8.1999999999999993</v>
      </c>
    </row>
    <row r="2667" spans="1:9" x14ac:dyDescent="0.25">
      <c r="A2667" t="s">
        <v>4492</v>
      </c>
      <c r="B2667">
        <v>116</v>
      </c>
      <c r="C2667">
        <v>9396487</v>
      </c>
      <c r="D2667" t="s">
        <v>2143</v>
      </c>
      <c r="E2667" t="s">
        <v>4493</v>
      </c>
      <c r="F2667" t="s">
        <v>12</v>
      </c>
      <c r="G2667">
        <v>15000000</v>
      </c>
      <c r="H2667">
        <v>2006</v>
      </c>
      <c r="I2667">
        <v>7</v>
      </c>
    </row>
    <row r="2668" spans="1:9" x14ac:dyDescent="0.25">
      <c r="A2668" t="s">
        <v>1097</v>
      </c>
      <c r="B2668">
        <v>118</v>
      </c>
      <c r="C2668">
        <v>9059588</v>
      </c>
      <c r="D2668" t="s">
        <v>1824</v>
      </c>
      <c r="E2668" t="s">
        <v>4494</v>
      </c>
      <c r="F2668" t="s">
        <v>12</v>
      </c>
      <c r="G2668">
        <v>15000000</v>
      </c>
      <c r="H2668">
        <v>2002</v>
      </c>
      <c r="I2668">
        <v>6.6</v>
      </c>
    </row>
    <row r="2669" spans="1:9" x14ac:dyDescent="0.25">
      <c r="A2669" t="s">
        <v>3228</v>
      </c>
      <c r="B2669">
        <v>108</v>
      </c>
      <c r="C2669">
        <v>9172810</v>
      </c>
      <c r="D2669" t="s">
        <v>4495</v>
      </c>
      <c r="E2669" t="s">
        <v>4496</v>
      </c>
      <c r="F2669" t="s">
        <v>12</v>
      </c>
      <c r="G2669">
        <v>16000000</v>
      </c>
      <c r="H2669">
        <v>2007</v>
      </c>
      <c r="I2669">
        <v>6.7</v>
      </c>
    </row>
    <row r="2670" spans="1:9" x14ac:dyDescent="0.25">
      <c r="A2670" t="s">
        <v>4497</v>
      </c>
      <c r="B2670">
        <v>94</v>
      </c>
      <c r="C2670">
        <v>8735529</v>
      </c>
      <c r="D2670" t="s">
        <v>486</v>
      </c>
      <c r="E2670" t="s">
        <v>4498</v>
      </c>
      <c r="F2670" t="s">
        <v>12</v>
      </c>
      <c r="G2670">
        <v>15000000</v>
      </c>
      <c r="H2670">
        <v>2000</v>
      </c>
      <c r="I2670">
        <v>5.5</v>
      </c>
    </row>
    <row r="2671" spans="1:9" x14ac:dyDescent="0.25">
      <c r="A2671" t="s">
        <v>4499</v>
      </c>
      <c r="B2671">
        <v>97</v>
      </c>
      <c r="C2671">
        <v>8586376</v>
      </c>
      <c r="D2671" t="s">
        <v>575</v>
      </c>
      <c r="E2671" t="s">
        <v>4500</v>
      </c>
      <c r="F2671" t="s">
        <v>12</v>
      </c>
      <c r="G2671">
        <v>20000000</v>
      </c>
      <c r="H2671">
        <v>2002</v>
      </c>
      <c r="I2671">
        <v>4.9000000000000004</v>
      </c>
    </row>
    <row r="2672" spans="1:9" x14ac:dyDescent="0.25">
      <c r="A2672" t="s">
        <v>2070</v>
      </c>
      <c r="B2672">
        <v>97</v>
      </c>
      <c r="C2672">
        <v>8378141</v>
      </c>
      <c r="D2672" t="s">
        <v>486</v>
      </c>
      <c r="E2672" t="s">
        <v>4501</v>
      </c>
      <c r="F2672" t="s">
        <v>12</v>
      </c>
      <c r="G2672">
        <v>15000000</v>
      </c>
      <c r="H2672">
        <v>2002</v>
      </c>
      <c r="I2672">
        <v>6.9</v>
      </c>
    </row>
    <row r="2673" spans="1:9" x14ac:dyDescent="0.25">
      <c r="A2673" t="s">
        <v>4502</v>
      </c>
      <c r="B2673">
        <v>99</v>
      </c>
      <c r="D2673" t="s">
        <v>3673</v>
      </c>
      <c r="E2673" t="s">
        <v>4503</v>
      </c>
      <c r="F2673" t="s">
        <v>12</v>
      </c>
      <c r="H2673">
        <v>1998</v>
      </c>
      <c r="I2673">
        <v>7.4</v>
      </c>
    </row>
    <row r="2674" spans="1:9" x14ac:dyDescent="0.25">
      <c r="A2674" t="s">
        <v>4504</v>
      </c>
      <c r="B2674">
        <v>91</v>
      </c>
      <c r="C2674">
        <v>8080116</v>
      </c>
      <c r="D2674" t="s">
        <v>822</v>
      </c>
      <c r="E2674" t="s">
        <v>4505</v>
      </c>
      <c r="F2674" t="s">
        <v>12</v>
      </c>
      <c r="G2674">
        <v>15000000</v>
      </c>
      <c r="H2674">
        <v>2006</v>
      </c>
      <c r="I2674">
        <v>5.6</v>
      </c>
    </row>
    <row r="2675" spans="1:9" x14ac:dyDescent="0.25">
      <c r="A2675" t="s">
        <v>4506</v>
      </c>
      <c r="B2675">
        <v>107</v>
      </c>
      <c r="C2675">
        <v>7757130</v>
      </c>
      <c r="D2675" t="s">
        <v>3152</v>
      </c>
      <c r="E2675" t="s">
        <v>4507</v>
      </c>
      <c r="F2675" t="s">
        <v>12</v>
      </c>
      <c r="G2675">
        <v>15000000</v>
      </c>
      <c r="H2675">
        <v>2008</v>
      </c>
      <c r="I2675">
        <v>8</v>
      </c>
    </row>
    <row r="2676" spans="1:9" x14ac:dyDescent="0.25">
      <c r="A2676" t="s">
        <v>4508</v>
      </c>
      <c r="B2676">
        <v>95</v>
      </c>
      <c r="C2676">
        <v>9123834</v>
      </c>
      <c r="D2676" t="s">
        <v>580</v>
      </c>
      <c r="E2676" t="s">
        <v>4509</v>
      </c>
      <c r="F2676" t="s">
        <v>12</v>
      </c>
      <c r="G2676">
        <v>15000000</v>
      </c>
      <c r="H2676">
        <v>2013</v>
      </c>
      <c r="I2676">
        <v>5.3</v>
      </c>
    </row>
    <row r="2677" spans="1:9" x14ac:dyDescent="0.25">
      <c r="A2677" t="s">
        <v>4510</v>
      </c>
      <c r="B2677">
        <v>102</v>
      </c>
      <c r="C2677">
        <v>6409206</v>
      </c>
      <c r="D2677" t="s">
        <v>2214</v>
      </c>
      <c r="E2677" t="s">
        <v>4511</v>
      </c>
      <c r="F2677" t="s">
        <v>12</v>
      </c>
      <c r="G2677">
        <v>15000000</v>
      </c>
      <c r="H2677">
        <v>2008</v>
      </c>
      <c r="I2677">
        <v>6.2</v>
      </c>
    </row>
    <row r="2678" spans="1:9" x14ac:dyDescent="0.25">
      <c r="A2678" t="s">
        <v>4512</v>
      </c>
      <c r="B2678">
        <v>88</v>
      </c>
      <c r="C2678">
        <v>6373693</v>
      </c>
      <c r="D2678" t="s">
        <v>580</v>
      </c>
      <c r="E2678" t="s">
        <v>4513</v>
      </c>
      <c r="F2678" t="s">
        <v>12</v>
      </c>
      <c r="G2678">
        <v>15000000</v>
      </c>
      <c r="H2678">
        <v>2009</v>
      </c>
      <c r="I2678">
        <v>5.3</v>
      </c>
    </row>
    <row r="2679" spans="1:9" x14ac:dyDescent="0.25">
      <c r="A2679" t="s">
        <v>2094</v>
      </c>
      <c r="B2679">
        <v>106</v>
      </c>
      <c r="C2679">
        <v>7556708</v>
      </c>
      <c r="D2679" t="s">
        <v>1184</v>
      </c>
      <c r="E2679" t="s">
        <v>4514</v>
      </c>
      <c r="F2679" t="s">
        <v>12</v>
      </c>
      <c r="G2679">
        <v>15000000</v>
      </c>
      <c r="H2679">
        <v>2012</v>
      </c>
      <c r="I2679">
        <v>6.6</v>
      </c>
    </row>
    <row r="2680" spans="1:9" x14ac:dyDescent="0.25">
      <c r="A2680" t="s">
        <v>2832</v>
      </c>
      <c r="B2680">
        <v>92</v>
      </c>
      <c r="C2680">
        <v>5306447</v>
      </c>
      <c r="D2680" t="s">
        <v>580</v>
      </c>
      <c r="E2680" t="s">
        <v>4515</v>
      </c>
      <c r="F2680" t="s">
        <v>12</v>
      </c>
      <c r="G2680">
        <v>15000000</v>
      </c>
      <c r="H2680">
        <v>2009</v>
      </c>
      <c r="I2680">
        <v>7.2</v>
      </c>
    </row>
    <row r="2681" spans="1:9" x14ac:dyDescent="0.25">
      <c r="A2681" t="s">
        <v>4516</v>
      </c>
      <c r="B2681">
        <v>105</v>
      </c>
      <c r="C2681">
        <v>5217498</v>
      </c>
      <c r="D2681" t="s">
        <v>668</v>
      </c>
      <c r="E2681" t="s">
        <v>4517</v>
      </c>
      <c r="F2681" t="s">
        <v>12</v>
      </c>
      <c r="G2681">
        <v>15000000</v>
      </c>
      <c r="H2681">
        <v>2000</v>
      </c>
      <c r="I2681">
        <v>4.5999999999999996</v>
      </c>
    </row>
    <row r="2682" spans="1:9" x14ac:dyDescent="0.25">
      <c r="A2682" t="s">
        <v>4323</v>
      </c>
      <c r="B2682">
        <v>107</v>
      </c>
      <c r="C2682">
        <v>5023275</v>
      </c>
      <c r="D2682" t="s">
        <v>4518</v>
      </c>
      <c r="E2682" t="s">
        <v>4519</v>
      </c>
      <c r="F2682" t="s">
        <v>12</v>
      </c>
      <c r="G2682">
        <v>15000000</v>
      </c>
      <c r="H2682">
        <v>2005</v>
      </c>
      <c r="I2682">
        <v>7.5</v>
      </c>
    </row>
    <row r="2683" spans="1:9" x14ac:dyDescent="0.25">
      <c r="A2683" t="s">
        <v>4520</v>
      </c>
      <c r="B2683">
        <v>120</v>
      </c>
      <c r="C2683">
        <v>4956401</v>
      </c>
      <c r="D2683" t="s">
        <v>1179</v>
      </c>
      <c r="E2683" t="s">
        <v>4521</v>
      </c>
      <c r="F2683" t="s">
        <v>12</v>
      </c>
      <c r="G2683">
        <v>15000000</v>
      </c>
      <c r="H2683">
        <v>1999</v>
      </c>
      <c r="I2683">
        <v>6.5</v>
      </c>
    </row>
    <row r="2684" spans="1:9" x14ac:dyDescent="0.25">
      <c r="A2684" t="s">
        <v>85</v>
      </c>
      <c r="B2684">
        <v>103</v>
      </c>
      <c r="C2684">
        <v>4235837</v>
      </c>
      <c r="D2684" t="s">
        <v>4281</v>
      </c>
      <c r="E2684" t="s">
        <v>4522</v>
      </c>
      <c r="F2684" t="s">
        <v>12</v>
      </c>
      <c r="G2684">
        <v>15000000</v>
      </c>
      <c r="H2684">
        <v>2005</v>
      </c>
      <c r="I2684">
        <v>7.6</v>
      </c>
    </row>
    <row r="2685" spans="1:9" x14ac:dyDescent="0.25">
      <c r="A2685" t="s">
        <v>4523</v>
      </c>
      <c r="B2685">
        <v>92</v>
      </c>
      <c r="C2685">
        <v>4002955</v>
      </c>
      <c r="D2685" t="s">
        <v>2768</v>
      </c>
      <c r="E2685" t="s">
        <v>4524</v>
      </c>
      <c r="F2685" t="s">
        <v>12</v>
      </c>
      <c r="G2685">
        <v>20000000</v>
      </c>
      <c r="H2685">
        <v>1999</v>
      </c>
      <c r="I2685">
        <v>6.2</v>
      </c>
    </row>
    <row r="2686" spans="1:9" x14ac:dyDescent="0.25">
      <c r="A2686" t="s">
        <v>2030</v>
      </c>
      <c r="B2686">
        <v>147</v>
      </c>
      <c r="C2686">
        <v>7219578</v>
      </c>
      <c r="D2686" t="s">
        <v>668</v>
      </c>
      <c r="E2686" t="s">
        <v>4525</v>
      </c>
      <c r="F2686" t="s">
        <v>12</v>
      </c>
      <c r="G2686">
        <v>15000000</v>
      </c>
      <c r="H2686">
        <v>2001</v>
      </c>
      <c r="I2686">
        <v>8</v>
      </c>
    </row>
    <row r="2687" spans="1:9" x14ac:dyDescent="0.25">
      <c r="A2687" t="s">
        <v>4526</v>
      </c>
      <c r="B2687">
        <v>98</v>
      </c>
      <c r="C2687">
        <v>3525161</v>
      </c>
      <c r="D2687" t="s">
        <v>4527</v>
      </c>
      <c r="E2687" t="s">
        <v>4528</v>
      </c>
      <c r="F2687" t="s">
        <v>12</v>
      </c>
      <c r="H2687">
        <v>2007</v>
      </c>
      <c r="I2687">
        <v>5.5</v>
      </c>
    </row>
    <row r="2688" spans="1:9" x14ac:dyDescent="0.25">
      <c r="A2688" t="s">
        <v>2832</v>
      </c>
      <c r="B2688">
        <v>98</v>
      </c>
      <c r="C2688">
        <v>3247816</v>
      </c>
      <c r="D2688" t="s">
        <v>486</v>
      </c>
      <c r="E2688" t="s">
        <v>4529</v>
      </c>
      <c r="F2688" t="s">
        <v>12</v>
      </c>
      <c r="G2688">
        <v>22000000</v>
      </c>
      <c r="H2688">
        <v>2010</v>
      </c>
      <c r="I2688">
        <v>6.3</v>
      </c>
    </row>
    <row r="2689" spans="1:9" x14ac:dyDescent="0.25">
      <c r="A2689" t="s">
        <v>4530</v>
      </c>
      <c r="B2689">
        <v>103</v>
      </c>
      <c r="C2689">
        <v>2412045</v>
      </c>
      <c r="D2689" t="s">
        <v>1900</v>
      </c>
      <c r="E2689" t="s">
        <v>4531</v>
      </c>
      <c r="F2689" t="s">
        <v>12</v>
      </c>
      <c r="G2689">
        <v>15000000</v>
      </c>
      <c r="H2689">
        <v>2010</v>
      </c>
      <c r="I2689">
        <v>7.2</v>
      </c>
    </row>
    <row r="2690" spans="1:9" x14ac:dyDescent="0.25">
      <c r="B2690">
        <v>286</v>
      </c>
      <c r="D2690" t="s">
        <v>980</v>
      </c>
      <c r="E2690" t="s">
        <v>4532</v>
      </c>
      <c r="F2690" t="s">
        <v>12</v>
      </c>
      <c r="I2690">
        <v>7.9</v>
      </c>
    </row>
    <row r="2691" spans="1:9" x14ac:dyDescent="0.25">
      <c r="A2691" t="s">
        <v>4533</v>
      </c>
      <c r="B2691">
        <v>111</v>
      </c>
      <c r="C2691">
        <v>2203641</v>
      </c>
      <c r="D2691" t="s">
        <v>747</v>
      </c>
      <c r="E2691" t="s">
        <v>4534</v>
      </c>
      <c r="F2691" t="s">
        <v>12</v>
      </c>
      <c r="G2691">
        <v>15000000</v>
      </c>
      <c r="H2691">
        <v>2008</v>
      </c>
      <c r="I2691">
        <v>6.7</v>
      </c>
    </row>
    <row r="2692" spans="1:9" x14ac:dyDescent="0.25">
      <c r="A2692" t="s">
        <v>4535</v>
      </c>
      <c r="B2692">
        <v>98</v>
      </c>
      <c r="C2692">
        <v>1953732</v>
      </c>
      <c r="D2692" t="s">
        <v>464</v>
      </c>
      <c r="E2692" t="s">
        <v>4536</v>
      </c>
      <c r="F2692" t="s">
        <v>12</v>
      </c>
      <c r="G2692">
        <v>15000000</v>
      </c>
      <c r="H2692">
        <v>1986</v>
      </c>
      <c r="I2692">
        <v>5.3</v>
      </c>
    </row>
    <row r="2693" spans="1:9" x14ac:dyDescent="0.25">
      <c r="A2693" t="s">
        <v>4537</v>
      </c>
      <c r="B2693">
        <v>111</v>
      </c>
      <c r="C2693">
        <v>1954202</v>
      </c>
      <c r="D2693" t="s">
        <v>3152</v>
      </c>
      <c r="E2693" t="s">
        <v>4538</v>
      </c>
      <c r="F2693" t="s">
        <v>12</v>
      </c>
      <c r="G2693">
        <v>15000000</v>
      </c>
      <c r="H2693">
        <v>1999</v>
      </c>
      <c r="I2693">
        <v>6.3</v>
      </c>
    </row>
    <row r="2694" spans="1:9" x14ac:dyDescent="0.25">
      <c r="A2694" t="s">
        <v>4110</v>
      </c>
      <c r="B2694">
        <v>111</v>
      </c>
      <c r="C2694">
        <v>1294640</v>
      </c>
      <c r="D2694" t="s">
        <v>2285</v>
      </c>
      <c r="E2694" t="s">
        <v>4539</v>
      </c>
      <c r="F2694" t="s">
        <v>12</v>
      </c>
      <c r="G2694">
        <v>15000000</v>
      </c>
      <c r="H2694">
        <v>2007</v>
      </c>
      <c r="I2694">
        <v>6.5</v>
      </c>
    </row>
    <row r="2695" spans="1:9" x14ac:dyDescent="0.25">
      <c r="A2695" t="s">
        <v>4540</v>
      </c>
      <c r="B2695">
        <v>100</v>
      </c>
      <c r="D2695" t="s">
        <v>932</v>
      </c>
      <c r="E2695" t="s">
        <v>4541</v>
      </c>
      <c r="F2695" t="s">
        <v>12</v>
      </c>
      <c r="H2695">
        <v>2014</v>
      </c>
      <c r="I2695">
        <v>5.6</v>
      </c>
    </row>
    <row r="2696" spans="1:9" x14ac:dyDescent="0.25">
      <c r="A2696" t="s">
        <v>3419</v>
      </c>
      <c r="B2696">
        <v>116</v>
      </c>
      <c r="C2696">
        <v>819852</v>
      </c>
      <c r="D2696" t="s">
        <v>1408</v>
      </c>
      <c r="E2696" t="s">
        <v>4542</v>
      </c>
      <c r="F2696" t="s">
        <v>12</v>
      </c>
      <c r="H2696">
        <v>1999</v>
      </c>
      <c r="I2696">
        <v>7</v>
      </c>
    </row>
    <row r="2697" spans="1:9" x14ac:dyDescent="0.25">
      <c r="A2697" t="s">
        <v>4543</v>
      </c>
      <c r="B2697">
        <v>145</v>
      </c>
      <c r="C2697">
        <v>26435</v>
      </c>
      <c r="D2697" t="s">
        <v>639</v>
      </c>
      <c r="E2697" t="s">
        <v>4544</v>
      </c>
      <c r="F2697" t="s">
        <v>2999</v>
      </c>
      <c r="G2697">
        <v>6000000</v>
      </c>
      <c r="H2697">
        <v>1927</v>
      </c>
      <c r="I2697">
        <v>8.3000000000000007</v>
      </c>
    </row>
    <row r="2698" spans="1:9" x14ac:dyDescent="0.25">
      <c r="A2698" t="s">
        <v>1716</v>
      </c>
      <c r="B2698">
        <v>84</v>
      </c>
      <c r="C2698">
        <v>1197786</v>
      </c>
      <c r="D2698" t="s">
        <v>112</v>
      </c>
      <c r="E2698" t="s">
        <v>4545</v>
      </c>
      <c r="F2698" t="s">
        <v>503</v>
      </c>
      <c r="G2698">
        <v>12000000</v>
      </c>
      <c r="H2698">
        <v>2004</v>
      </c>
      <c r="I2698">
        <v>7.2</v>
      </c>
    </row>
    <row r="2699" spans="1:9" x14ac:dyDescent="0.25">
      <c r="A2699" t="s">
        <v>1787</v>
      </c>
      <c r="B2699">
        <v>115</v>
      </c>
      <c r="C2699">
        <v>529766</v>
      </c>
      <c r="D2699" t="s">
        <v>672</v>
      </c>
      <c r="E2699" t="s">
        <v>4546</v>
      </c>
      <c r="F2699" t="s">
        <v>12</v>
      </c>
      <c r="G2699">
        <v>7000000</v>
      </c>
      <c r="H2699">
        <v>1995</v>
      </c>
      <c r="I2699">
        <v>6.8</v>
      </c>
    </row>
    <row r="2700" spans="1:9" x14ac:dyDescent="0.25">
      <c r="A2700" t="s">
        <v>4547</v>
      </c>
      <c r="B2700">
        <v>105</v>
      </c>
      <c r="C2700">
        <v>613556</v>
      </c>
      <c r="D2700" t="s">
        <v>260</v>
      </c>
      <c r="E2700" t="s">
        <v>4548</v>
      </c>
      <c r="F2700" t="s">
        <v>677</v>
      </c>
      <c r="G2700">
        <v>15000000</v>
      </c>
      <c r="H2700">
        <v>2015</v>
      </c>
      <c r="I2700">
        <v>6.4</v>
      </c>
    </row>
    <row r="2701" spans="1:9" x14ac:dyDescent="0.25">
      <c r="A2701" t="s">
        <v>4120</v>
      </c>
      <c r="B2701">
        <v>98</v>
      </c>
      <c r="C2701">
        <v>353743</v>
      </c>
      <c r="D2701" t="s">
        <v>4549</v>
      </c>
      <c r="E2701" t="s">
        <v>4550</v>
      </c>
      <c r="F2701" t="s">
        <v>12</v>
      </c>
      <c r="G2701">
        <v>15000000</v>
      </c>
      <c r="H2701">
        <v>2001</v>
      </c>
      <c r="I2701">
        <v>6.9</v>
      </c>
    </row>
    <row r="2702" spans="1:9" x14ac:dyDescent="0.25">
      <c r="A2702" t="s">
        <v>4551</v>
      </c>
      <c r="B2702">
        <v>99</v>
      </c>
      <c r="C2702">
        <v>502028</v>
      </c>
      <c r="D2702" t="s">
        <v>668</v>
      </c>
      <c r="E2702" t="s">
        <v>4552</v>
      </c>
      <c r="F2702" t="s">
        <v>1949</v>
      </c>
      <c r="H2702">
        <v>2003</v>
      </c>
      <c r="I2702">
        <v>8</v>
      </c>
    </row>
    <row r="2703" spans="1:9" x14ac:dyDescent="0.25">
      <c r="A2703" t="s">
        <v>4553</v>
      </c>
      <c r="B2703">
        <v>110</v>
      </c>
      <c r="C2703">
        <v>102055</v>
      </c>
      <c r="D2703" t="s">
        <v>455</v>
      </c>
      <c r="E2703" t="s">
        <v>4554</v>
      </c>
      <c r="F2703" t="s">
        <v>4555</v>
      </c>
      <c r="G2703">
        <v>300000000</v>
      </c>
      <c r="H2703">
        <v>2008</v>
      </c>
      <c r="I2703">
        <v>6.2</v>
      </c>
    </row>
    <row r="2704" spans="1:9" x14ac:dyDescent="0.25">
      <c r="A2704" t="s">
        <v>2697</v>
      </c>
      <c r="B2704">
        <v>97</v>
      </c>
      <c r="C2704">
        <v>122288</v>
      </c>
      <c r="D2704" t="s">
        <v>4556</v>
      </c>
      <c r="E2704" t="s">
        <v>4557</v>
      </c>
      <c r="F2704" t="s">
        <v>12</v>
      </c>
      <c r="H2704">
        <v>2010</v>
      </c>
      <c r="I2704">
        <v>6.4</v>
      </c>
    </row>
    <row r="2705" spans="1:9" x14ac:dyDescent="0.25">
      <c r="A2705" t="s">
        <v>2016</v>
      </c>
      <c r="B2705">
        <v>88</v>
      </c>
      <c r="D2705" t="s">
        <v>311</v>
      </c>
      <c r="E2705" t="s">
        <v>4558</v>
      </c>
      <c r="F2705" t="s">
        <v>12</v>
      </c>
      <c r="G2705">
        <v>9000000</v>
      </c>
      <c r="H2705">
        <v>1996</v>
      </c>
      <c r="I2705">
        <v>5.6</v>
      </c>
    </row>
    <row r="2706" spans="1:9" x14ac:dyDescent="0.25">
      <c r="A2706" t="s">
        <v>4559</v>
      </c>
      <c r="B2706">
        <v>103</v>
      </c>
      <c r="C2706">
        <v>73548</v>
      </c>
      <c r="D2706" t="s">
        <v>3247</v>
      </c>
      <c r="E2706" t="s">
        <v>4560</v>
      </c>
      <c r="F2706" t="s">
        <v>12</v>
      </c>
      <c r="G2706">
        <v>15000000</v>
      </c>
      <c r="H2706">
        <v>2008</v>
      </c>
      <c r="I2706">
        <v>6.1</v>
      </c>
    </row>
    <row r="2707" spans="1:9" x14ac:dyDescent="0.25">
      <c r="A2707" t="s">
        <v>4561</v>
      </c>
      <c r="B2707">
        <v>104</v>
      </c>
      <c r="D2707" t="s">
        <v>2054</v>
      </c>
      <c r="E2707" t="s">
        <v>4562</v>
      </c>
      <c r="F2707" t="s">
        <v>12</v>
      </c>
      <c r="G2707">
        <v>15000000</v>
      </c>
      <c r="H2707">
        <v>2011</v>
      </c>
      <c r="I2707">
        <v>6</v>
      </c>
    </row>
    <row r="2708" spans="1:9" x14ac:dyDescent="0.25">
      <c r="A2708" t="s">
        <v>4563</v>
      </c>
      <c r="B2708">
        <v>90</v>
      </c>
      <c r="C2708">
        <v>28870</v>
      </c>
      <c r="D2708" t="s">
        <v>740</v>
      </c>
      <c r="E2708" t="s">
        <v>4564</v>
      </c>
      <c r="F2708" t="s">
        <v>12</v>
      </c>
      <c r="G2708">
        <v>15000000</v>
      </c>
      <c r="H2708">
        <v>2011</v>
      </c>
      <c r="I2708">
        <v>5.0999999999999996</v>
      </c>
    </row>
    <row r="2709" spans="1:9" x14ac:dyDescent="0.25">
      <c r="A2709" t="s">
        <v>4565</v>
      </c>
      <c r="B2709">
        <v>105</v>
      </c>
      <c r="C2709">
        <v>22723</v>
      </c>
      <c r="D2709" t="s">
        <v>4566</v>
      </c>
      <c r="E2709" t="s">
        <v>4567</v>
      </c>
      <c r="F2709" t="s">
        <v>12</v>
      </c>
      <c r="G2709">
        <v>25000000</v>
      </c>
      <c r="H2709">
        <v>2001</v>
      </c>
      <c r="I2709">
        <v>4.5</v>
      </c>
    </row>
    <row r="2710" spans="1:9" x14ac:dyDescent="0.25">
      <c r="A2710" t="s">
        <v>4568</v>
      </c>
      <c r="B2710">
        <v>93</v>
      </c>
      <c r="C2710">
        <v>20380</v>
      </c>
      <c r="D2710" t="s">
        <v>4569</v>
      </c>
      <c r="E2710" t="s">
        <v>4570</v>
      </c>
      <c r="F2710" t="s">
        <v>12</v>
      </c>
      <c r="G2710">
        <v>15000000</v>
      </c>
      <c r="H2710">
        <v>2007</v>
      </c>
      <c r="I2710">
        <v>5.9</v>
      </c>
    </row>
    <row r="2711" spans="1:9" x14ac:dyDescent="0.25">
      <c r="A2711" t="s">
        <v>4571</v>
      </c>
      <c r="B2711">
        <v>141</v>
      </c>
      <c r="D2711" t="s">
        <v>4572</v>
      </c>
      <c r="E2711" t="s">
        <v>4573</v>
      </c>
      <c r="F2711" t="s">
        <v>12</v>
      </c>
      <c r="H2711">
        <v>2008</v>
      </c>
      <c r="I2711">
        <v>6</v>
      </c>
    </row>
    <row r="2712" spans="1:9" x14ac:dyDescent="0.25">
      <c r="A2712" t="s">
        <v>4574</v>
      </c>
      <c r="B2712">
        <v>85</v>
      </c>
      <c r="D2712" t="s">
        <v>984</v>
      </c>
      <c r="E2712" t="s">
        <v>4575</v>
      </c>
      <c r="F2712" t="s">
        <v>12</v>
      </c>
      <c r="G2712">
        <v>20000000</v>
      </c>
      <c r="H2712">
        <v>2013</v>
      </c>
      <c r="I2712">
        <v>5.8</v>
      </c>
    </row>
    <row r="2713" spans="1:9" x14ac:dyDescent="0.25">
      <c r="A2713" t="s">
        <v>4576</v>
      </c>
      <c r="B2713">
        <v>109</v>
      </c>
      <c r="D2713" t="s">
        <v>978</v>
      </c>
      <c r="E2713" t="s">
        <v>4577</v>
      </c>
      <c r="F2713" t="s">
        <v>12</v>
      </c>
      <c r="G2713">
        <v>7000000</v>
      </c>
      <c r="H2713">
        <v>2014</v>
      </c>
      <c r="I2713">
        <v>6.1</v>
      </c>
    </row>
    <row r="2714" spans="1:9" x14ac:dyDescent="0.25">
      <c r="A2714" t="s">
        <v>4578</v>
      </c>
      <c r="B2714">
        <v>105</v>
      </c>
      <c r="D2714" t="s">
        <v>14</v>
      </c>
      <c r="E2714" t="s">
        <v>4579</v>
      </c>
      <c r="F2714" t="s">
        <v>12</v>
      </c>
      <c r="G2714">
        <v>15000000</v>
      </c>
      <c r="H2714">
        <v>2005</v>
      </c>
      <c r="I2714">
        <v>4.9000000000000004</v>
      </c>
    </row>
    <row r="2715" spans="1:9" x14ac:dyDescent="0.25">
      <c r="A2715" t="s">
        <v>4580</v>
      </c>
      <c r="B2715">
        <v>98</v>
      </c>
      <c r="D2715" t="s">
        <v>4581</v>
      </c>
      <c r="E2715" t="s">
        <v>4582</v>
      </c>
      <c r="F2715" t="s">
        <v>964</v>
      </c>
      <c r="G2715">
        <v>15000000</v>
      </c>
      <c r="H2715">
        <v>2015</v>
      </c>
      <c r="I2715">
        <v>5.7</v>
      </c>
    </row>
    <row r="2716" spans="1:9" x14ac:dyDescent="0.25">
      <c r="A2716" t="s">
        <v>4583</v>
      </c>
      <c r="B2716">
        <v>119</v>
      </c>
      <c r="D2716" t="s">
        <v>149</v>
      </c>
      <c r="E2716" t="s">
        <v>4584</v>
      </c>
      <c r="F2716" t="s">
        <v>677</v>
      </c>
      <c r="G2716">
        <v>15000000</v>
      </c>
      <c r="H2716">
        <v>2009</v>
      </c>
      <c r="I2716">
        <v>7.1</v>
      </c>
    </row>
    <row r="2717" spans="1:9" x14ac:dyDescent="0.25">
      <c r="A2717" t="s">
        <v>4585</v>
      </c>
      <c r="B2717">
        <v>124</v>
      </c>
      <c r="D2717" t="s">
        <v>530</v>
      </c>
      <c r="E2717" t="s">
        <v>4586</v>
      </c>
      <c r="F2717" t="s">
        <v>12</v>
      </c>
      <c r="G2717">
        <v>15000000</v>
      </c>
      <c r="H2717">
        <v>2000</v>
      </c>
      <c r="I2717">
        <v>6.6</v>
      </c>
    </row>
    <row r="2718" spans="1:9" x14ac:dyDescent="0.25">
      <c r="A2718" t="s">
        <v>1458</v>
      </c>
      <c r="B2718">
        <v>101</v>
      </c>
      <c r="C2718">
        <v>70906973</v>
      </c>
      <c r="D2718" t="s">
        <v>1264</v>
      </c>
      <c r="E2718" t="s">
        <v>4587</v>
      </c>
      <c r="F2718" t="s">
        <v>12</v>
      </c>
      <c r="G2718">
        <v>14600000</v>
      </c>
      <c r="H2718">
        <v>1993</v>
      </c>
      <c r="I2718">
        <v>8.1</v>
      </c>
    </row>
    <row r="2719" spans="1:9" x14ac:dyDescent="0.25">
      <c r="A2719" t="s">
        <v>4588</v>
      </c>
      <c r="B2719">
        <v>115</v>
      </c>
      <c r="C2719">
        <v>66009973</v>
      </c>
      <c r="D2719" t="s">
        <v>1905</v>
      </c>
      <c r="E2719" t="s">
        <v>4589</v>
      </c>
      <c r="F2719" t="s">
        <v>12</v>
      </c>
      <c r="G2719">
        <v>14800000</v>
      </c>
      <c r="H2719">
        <v>2015</v>
      </c>
      <c r="I2719">
        <v>5.7</v>
      </c>
    </row>
    <row r="2720" spans="1:9" x14ac:dyDescent="0.25">
      <c r="A2720" t="s">
        <v>120</v>
      </c>
      <c r="B2720">
        <v>120</v>
      </c>
      <c r="C2720">
        <v>46338728</v>
      </c>
      <c r="D2720" t="s">
        <v>73</v>
      </c>
      <c r="E2720" t="s">
        <v>4590</v>
      </c>
      <c r="F2720" t="s">
        <v>12</v>
      </c>
      <c r="G2720">
        <v>14500000</v>
      </c>
      <c r="H2720">
        <v>1996</v>
      </c>
      <c r="I2720">
        <v>6.8</v>
      </c>
    </row>
    <row r="2721" spans="1:9" x14ac:dyDescent="0.25">
      <c r="A2721" t="s">
        <v>4591</v>
      </c>
      <c r="B2721">
        <v>111</v>
      </c>
      <c r="C2721">
        <v>7691700</v>
      </c>
      <c r="D2721" t="s">
        <v>1179</v>
      </c>
      <c r="E2721" t="s">
        <v>4592</v>
      </c>
      <c r="F2721" t="s">
        <v>503</v>
      </c>
      <c r="G2721">
        <v>10000000</v>
      </c>
      <c r="H2721">
        <v>2010</v>
      </c>
      <c r="I2721">
        <v>7.5</v>
      </c>
    </row>
    <row r="2722" spans="1:9" x14ac:dyDescent="0.25">
      <c r="A2722" t="s">
        <v>4593</v>
      </c>
      <c r="B2722">
        <v>94</v>
      </c>
      <c r="D2722" t="s">
        <v>4594</v>
      </c>
      <c r="E2722" t="s">
        <v>4595</v>
      </c>
      <c r="F2722" t="s">
        <v>12</v>
      </c>
      <c r="G2722">
        <v>14500000</v>
      </c>
      <c r="H2722">
        <v>2014</v>
      </c>
      <c r="I2722">
        <v>6.2</v>
      </c>
    </row>
    <row r="2723" spans="1:9" x14ac:dyDescent="0.25">
      <c r="A2723" t="s">
        <v>1285</v>
      </c>
      <c r="B2723">
        <v>131</v>
      </c>
      <c r="C2723">
        <v>101157447</v>
      </c>
      <c r="D2723" t="s">
        <v>608</v>
      </c>
      <c r="E2723" t="s">
        <v>4596</v>
      </c>
      <c r="F2723" t="s">
        <v>12</v>
      </c>
      <c r="G2723">
        <v>14400000</v>
      </c>
      <c r="H2723">
        <v>1992</v>
      </c>
      <c r="I2723">
        <v>8.3000000000000007</v>
      </c>
    </row>
    <row r="2724" spans="1:9" x14ac:dyDescent="0.25">
      <c r="A2724" t="s">
        <v>4597</v>
      </c>
      <c r="B2724">
        <v>139</v>
      </c>
      <c r="C2724">
        <v>74205</v>
      </c>
      <c r="D2724" t="s">
        <v>1184</v>
      </c>
      <c r="E2724" t="s">
        <v>4598</v>
      </c>
      <c r="F2724" t="s">
        <v>12</v>
      </c>
      <c r="G2724">
        <v>14200000</v>
      </c>
      <c r="H2724">
        <v>2005</v>
      </c>
      <c r="I2724">
        <v>7.4</v>
      </c>
    </row>
    <row r="2725" spans="1:9" x14ac:dyDescent="0.25">
      <c r="A2725" t="s">
        <v>1829</v>
      </c>
      <c r="B2725">
        <v>120</v>
      </c>
      <c r="C2725">
        <v>141319195</v>
      </c>
      <c r="D2725" t="s">
        <v>73</v>
      </c>
      <c r="E2725" t="s">
        <v>4599</v>
      </c>
      <c r="F2725" t="s">
        <v>12</v>
      </c>
      <c r="G2725">
        <v>15000000</v>
      </c>
      <c r="H2725">
        <v>2008</v>
      </c>
      <c r="I2725">
        <v>8</v>
      </c>
    </row>
    <row r="2726" spans="1:9" x14ac:dyDescent="0.25">
      <c r="A2726" t="s">
        <v>1791</v>
      </c>
      <c r="B2726">
        <v>119</v>
      </c>
      <c r="C2726">
        <v>156645693</v>
      </c>
      <c r="D2726" t="s">
        <v>3063</v>
      </c>
      <c r="E2726" t="s">
        <v>4600</v>
      </c>
      <c r="F2726" t="s">
        <v>12</v>
      </c>
      <c r="G2726">
        <v>14000000</v>
      </c>
      <c r="H2726">
        <v>1987</v>
      </c>
      <c r="I2726">
        <v>6.9</v>
      </c>
    </row>
    <row r="2727" spans="1:9" x14ac:dyDescent="0.25">
      <c r="A2727" t="s">
        <v>1147</v>
      </c>
      <c r="B2727">
        <v>125</v>
      </c>
      <c r="C2727">
        <v>178406268</v>
      </c>
      <c r="D2727" t="s">
        <v>580</v>
      </c>
      <c r="E2727" t="s">
        <v>4601</v>
      </c>
      <c r="F2727" t="s">
        <v>12</v>
      </c>
      <c r="G2727">
        <v>14000000</v>
      </c>
      <c r="H2727">
        <v>1990</v>
      </c>
      <c r="I2727">
        <v>6.9</v>
      </c>
    </row>
    <row r="2728" spans="1:9" x14ac:dyDescent="0.25">
      <c r="A2728" t="s">
        <v>4602</v>
      </c>
      <c r="B2728">
        <v>65</v>
      </c>
      <c r="D2728" t="s">
        <v>575</v>
      </c>
      <c r="E2728" t="s">
        <v>4603</v>
      </c>
      <c r="F2728" t="s">
        <v>12</v>
      </c>
      <c r="I2728">
        <v>9.5</v>
      </c>
    </row>
    <row r="2729" spans="1:9" x14ac:dyDescent="0.25">
      <c r="A2729" t="s">
        <v>4604</v>
      </c>
      <c r="B2729">
        <v>108</v>
      </c>
      <c r="C2729">
        <v>109306210</v>
      </c>
      <c r="D2729" t="s">
        <v>559</v>
      </c>
      <c r="E2729" t="s">
        <v>4605</v>
      </c>
      <c r="F2729" t="s">
        <v>12</v>
      </c>
      <c r="G2729">
        <v>15800000</v>
      </c>
      <c r="H2729">
        <v>1988</v>
      </c>
      <c r="I2729">
        <v>5.5</v>
      </c>
    </row>
    <row r="2730" spans="1:9" x14ac:dyDescent="0.25">
      <c r="A2730" t="s">
        <v>4606</v>
      </c>
      <c r="B2730">
        <v>101</v>
      </c>
      <c r="D2730" t="s">
        <v>380</v>
      </c>
      <c r="E2730" t="s">
        <v>4607</v>
      </c>
      <c r="F2730" t="s">
        <v>12</v>
      </c>
      <c r="G2730">
        <v>15000000</v>
      </c>
      <c r="H2730">
        <v>2015</v>
      </c>
      <c r="I2730">
        <v>5.7</v>
      </c>
    </row>
    <row r="2731" spans="1:9" x14ac:dyDescent="0.25">
      <c r="A2731" t="s">
        <v>255</v>
      </c>
      <c r="B2731">
        <v>145</v>
      </c>
      <c r="C2731">
        <v>70001698</v>
      </c>
      <c r="D2731" t="s">
        <v>2494</v>
      </c>
      <c r="E2731" t="s">
        <v>4608</v>
      </c>
      <c r="F2731" t="s">
        <v>12</v>
      </c>
      <c r="G2731">
        <v>14000000</v>
      </c>
      <c r="H2731">
        <v>1989</v>
      </c>
      <c r="I2731">
        <v>7.2</v>
      </c>
    </row>
    <row r="2732" spans="1:9" x14ac:dyDescent="0.25">
      <c r="A2732" t="s">
        <v>237</v>
      </c>
      <c r="B2732">
        <v>98</v>
      </c>
      <c r="C2732">
        <v>68856263</v>
      </c>
      <c r="D2732" t="s">
        <v>2704</v>
      </c>
      <c r="E2732" t="s">
        <v>4609</v>
      </c>
      <c r="F2732" t="s">
        <v>12</v>
      </c>
      <c r="G2732">
        <v>15000000</v>
      </c>
      <c r="H2732">
        <v>1993</v>
      </c>
      <c r="I2732">
        <v>6.9</v>
      </c>
    </row>
    <row r="2733" spans="1:9" x14ac:dyDescent="0.25">
      <c r="A2733" t="s">
        <v>1895</v>
      </c>
      <c r="B2733">
        <v>101</v>
      </c>
      <c r="C2733">
        <v>51527787</v>
      </c>
      <c r="D2733" t="s">
        <v>1915</v>
      </c>
      <c r="E2733" t="s">
        <v>4610</v>
      </c>
      <c r="F2733" t="s">
        <v>12</v>
      </c>
      <c r="G2733">
        <v>15000000</v>
      </c>
      <c r="H2733">
        <v>2009</v>
      </c>
      <c r="I2733">
        <v>5.5</v>
      </c>
    </row>
    <row r="2734" spans="1:9" x14ac:dyDescent="0.25">
      <c r="A2734" t="s">
        <v>3334</v>
      </c>
      <c r="B2734">
        <v>109</v>
      </c>
      <c r="C2734">
        <v>61356221</v>
      </c>
      <c r="D2734" t="s">
        <v>2682</v>
      </c>
      <c r="E2734" t="s">
        <v>4611</v>
      </c>
      <c r="F2734" t="s">
        <v>12</v>
      </c>
      <c r="G2734">
        <v>14000000</v>
      </c>
      <c r="H2734">
        <v>2007</v>
      </c>
      <c r="I2734">
        <v>5.2</v>
      </c>
    </row>
    <row r="2735" spans="1:9" x14ac:dyDescent="0.25">
      <c r="A2735" t="s">
        <v>2762</v>
      </c>
      <c r="B2735">
        <v>123</v>
      </c>
      <c r="C2735">
        <v>46800000</v>
      </c>
      <c r="D2735" t="s">
        <v>78</v>
      </c>
      <c r="E2735" t="s">
        <v>4612</v>
      </c>
      <c r="F2735" t="s">
        <v>12</v>
      </c>
      <c r="G2735">
        <v>14000000</v>
      </c>
      <c r="H2735">
        <v>1977</v>
      </c>
      <c r="I2735">
        <v>7.1</v>
      </c>
    </row>
    <row r="2736" spans="1:9" x14ac:dyDescent="0.25">
      <c r="B2736">
        <v>60</v>
      </c>
      <c r="D2736" t="s">
        <v>23</v>
      </c>
      <c r="E2736" t="s">
        <v>4613</v>
      </c>
      <c r="F2736" t="s">
        <v>12</v>
      </c>
      <c r="I2736">
        <v>6.6</v>
      </c>
    </row>
    <row r="2737" spans="1:9" x14ac:dyDescent="0.25">
      <c r="A2737" t="s">
        <v>4614</v>
      </c>
      <c r="B2737">
        <v>99</v>
      </c>
      <c r="C2737">
        <v>38048637</v>
      </c>
      <c r="D2737" t="s">
        <v>1047</v>
      </c>
      <c r="E2737" t="s">
        <v>4615</v>
      </c>
      <c r="F2737" t="s">
        <v>12</v>
      </c>
      <c r="G2737">
        <v>14000000</v>
      </c>
      <c r="H2737">
        <v>1998</v>
      </c>
      <c r="I2737">
        <v>5.5</v>
      </c>
    </row>
    <row r="2738" spans="1:9" x14ac:dyDescent="0.25">
      <c r="A2738" t="s">
        <v>3255</v>
      </c>
      <c r="B2738">
        <v>110</v>
      </c>
      <c r="C2738">
        <v>35010192</v>
      </c>
      <c r="D2738" t="s">
        <v>486</v>
      </c>
      <c r="E2738" t="s">
        <v>4616</v>
      </c>
      <c r="F2738" t="s">
        <v>12</v>
      </c>
      <c r="H2738">
        <v>2012</v>
      </c>
      <c r="I2738">
        <v>5.4</v>
      </c>
    </row>
    <row r="2739" spans="1:9" x14ac:dyDescent="0.25">
      <c r="A2739" t="s">
        <v>4617</v>
      </c>
      <c r="B2739">
        <v>107</v>
      </c>
      <c r="C2739">
        <v>34793160</v>
      </c>
      <c r="D2739" t="s">
        <v>2422</v>
      </c>
      <c r="E2739" t="s">
        <v>4618</v>
      </c>
      <c r="F2739" t="s">
        <v>12</v>
      </c>
      <c r="G2739">
        <v>14000000</v>
      </c>
      <c r="H2739">
        <v>1991</v>
      </c>
      <c r="I2739">
        <v>6.7</v>
      </c>
    </row>
    <row r="2740" spans="1:9" x14ac:dyDescent="0.25">
      <c r="A2740" t="s">
        <v>3367</v>
      </c>
      <c r="B2740">
        <v>81</v>
      </c>
      <c r="C2740">
        <v>30628981</v>
      </c>
      <c r="D2740" t="s">
        <v>580</v>
      </c>
      <c r="E2740" t="s">
        <v>4619</v>
      </c>
      <c r="F2740" t="s">
        <v>12</v>
      </c>
      <c r="G2740">
        <v>14000000</v>
      </c>
      <c r="H2740">
        <v>1999</v>
      </c>
      <c r="I2740">
        <v>5</v>
      </c>
    </row>
    <row r="2741" spans="1:9" x14ac:dyDescent="0.25">
      <c r="A2741" t="s">
        <v>1703</v>
      </c>
      <c r="B2741">
        <v>105</v>
      </c>
      <c r="C2741">
        <v>29959436</v>
      </c>
      <c r="D2741" t="s">
        <v>2054</v>
      </c>
      <c r="E2741" t="s">
        <v>4620</v>
      </c>
      <c r="F2741" t="s">
        <v>12</v>
      </c>
      <c r="G2741">
        <v>13000000</v>
      </c>
      <c r="H2741">
        <v>2011</v>
      </c>
      <c r="I2741">
        <v>6.4</v>
      </c>
    </row>
    <row r="2742" spans="1:9" x14ac:dyDescent="0.25">
      <c r="A2742" t="s">
        <v>4458</v>
      </c>
      <c r="B2742">
        <v>82</v>
      </c>
      <c r="C2742">
        <v>25571351</v>
      </c>
      <c r="D2742" t="s">
        <v>3040</v>
      </c>
      <c r="E2742" t="s">
        <v>4621</v>
      </c>
      <c r="F2742" t="s">
        <v>12</v>
      </c>
      <c r="G2742">
        <v>14000000</v>
      </c>
      <c r="H2742">
        <v>2002</v>
      </c>
      <c r="I2742">
        <v>6.6</v>
      </c>
    </row>
    <row r="2743" spans="1:9" x14ac:dyDescent="0.25">
      <c r="A2743" t="s">
        <v>1019</v>
      </c>
      <c r="B2743">
        <v>109</v>
      </c>
      <c r="C2743">
        <v>27515786</v>
      </c>
      <c r="D2743" t="s">
        <v>73</v>
      </c>
      <c r="E2743" t="s">
        <v>4622</v>
      </c>
      <c r="F2743" t="s">
        <v>12</v>
      </c>
      <c r="G2743">
        <v>14000000</v>
      </c>
      <c r="H2743">
        <v>1993</v>
      </c>
      <c r="I2743">
        <v>5.9</v>
      </c>
    </row>
    <row r="2744" spans="1:9" x14ac:dyDescent="0.25">
      <c r="A2744" t="s">
        <v>1578</v>
      </c>
      <c r="B2744">
        <v>95</v>
      </c>
      <c r="C2744">
        <v>25482931</v>
      </c>
      <c r="D2744" t="s">
        <v>137</v>
      </c>
      <c r="E2744" t="s">
        <v>4623</v>
      </c>
      <c r="F2744" t="s">
        <v>12</v>
      </c>
      <c r="G2744">
        <v>14000000</v>
      </c>
      <c r="H2744">
        <v>2002</v>
      </c>
      <c r="I2744">
        <v>5.7</v>
      </c>
    </row>
    <row r="2745" spans="1:9" x14ac:dyDescent="0.25">
      <c r="A2745" t="s">
        <v>2178</v>
      </c>
      <c r="B2745">
        <v>100</v>
      </c>
      <c r="C2745">
        <v>19900000</v>
      </c>
      <c r="D2745" t="s">
        <v>3304</v>
      </c>
      <c r="E2745" t="s">
        <v>4624</v>
      </c>
      <c r="F2745" t="s">
        <v>12</v>
      </c>
      <c r="G2745">
        <v>20000000</v>
      </c>
      <c r="H2745">
        <v>1995</v>
      </c>
      <c r="I2745">
        <v>4.5</v>
      </c>
    </row>
    <row r="2746" spans="1:9" x14ac:dyDescent="0.25">
      <c r="A2746" t="s">
        <v>4079</v>
      </c>
      <c r="B2746">
        <v>118</v>
      </c>
      <c r="D2746" t="s">
        <v>2209</v>
      </c>
      <c r="E2746" t="s">
        <v>4625</v>
      </c>
      <c r="F2746" t="s">
        <v>12</v>
      </c>
      <c r="G2746">
        <v>14000000</v>
      </c>
      <c r="H2746">
        <v>1977</v>
      </c>
      <c r="I2746">
        <v>3.7</v>
      </c>
    </row>
    <row r="2747" spans="1:9" x14ac:dyDescent="0.25">
      <c r="A2747" t="s">
        <v>4082</v>
      </c>
      <c r="B2747">
        <v>91</v>
      </c>
      <c r="C2747">
        <v>16298046</v>
      </c>
      <c r="D2747" t="s">
        <v>1047</v>
      </c>
      <c r="E2747" t="s">
        <v>4626</v>
      </c>
      <c r="F2747" t="s">
        <v>12</v>
      </c>
      <c r="G2747">
        <v>14000000</v>
      </c>
      <c r="H2747">
        <v>2005</v>
      </c>
      <c r="I2747">
        <v>5</v>
      </c>
    </row>
    <row r="2748" spans="1:9" x14ac:dyDescent="0.25">
      <c r="A2748" t="s">
        <v>1972</v>
      </c>
      <c r="B2748">
        <v>90</v>
      </c>
      <c r="C2748">
        <v>15549702</v>
      </c>
      <c r="D2748" t="s">
        <v>580</v>
      </c>
      <c r="E2748" t="s">
        <v>4627</v>
      </c>
      <c r="F2748" t="s">
        <v>12</v>
      </c>
      <c r="G2748">
        <v>14000000</v>
      </c>
      <c r="H2748">
        <v>2003</v>
      </c>
      <c r="I2748">
        <v>4.5999999999999996</v>
      </c>
    </row>
    <row r="2749" spans="1:9" x14ac:dyDescent="0.25">
      <c r="A2749" t="s">
        <v>478</v>
      </c>
      <c r="B2749">
        <v>108</v>
      </c>
      <c r="C2749">
        <v>15483540</v>
      </c>
      <c r="D2749" t="s">
        <v>4628</v>
      </c>
      <c r="E2749" t="s">
        <v>4629</v>
      </c>
      <c r="F2749" t="s">
        <v>12</v>
      </c>
      <c r="G2749">
        <v>14000000</v>
      </c>
      <c r="H2749">
        <v>2009</v>
      </c>
      <c r="I2749">
        <v>6.5</v>
      </c>
    </row>
    <row r="2750" spans="1:9" x14ac:dyDescent="0.25">
      <c r="A2750" t="s">
        <v>4630</v>
      </c>
      <c r="B2750">
        <v>103</v>
      </c>
      <c r="C2750">
        <v>20246959</v>
      </c>
      <c r="D2750" t="s">
        <v>580</v>
      </c>
      <c r="E2750" t="s">
        <v>4631</v>
      </c>
      <c r="F2750" t="s">
        <v>12</v>
      </c>
      <c r="G2750">
        <v>14000000</v>
      </c>
      <c r="H2750">
        <v>2010</v>
      </c>
      <c r="I2750">
        <v>4.9000000000000004</v>
      </c>
    </row>
    <row r="2751" spans="1:9" x14ac:dyDescent="0.25">
      <c r="A2751" t="s">
        <v>4632</v>
      </c>
      <c r="B2751">
        <v>96</v>
      </c>
      <c r="C2751">
        <v>15062898</v>
      </c>
      <c r="D2751" t="s">
        <v>575</v>
      </c>
      <c r="E2751" t="s">
        <v>4633</v>
      </c>
      <c r="F2751" t="s">
        <v>12</v>
      </c>
      <c r="G2751">
        <v>14000000</v>
      </c>
      <c r="H2751">
        <v>1998</v>
      </c>
      <c r="I2751">
        <v>6</v>
      </c>
    </row>
    <row r="2752" spans="1:9" x14ac:dyDescent="0.25">
      <c r="A2752" t="s">
        <v>4634</v>
      </c>
      <c r="B2752">
        <v>117</v>
      </c>
      <c r="C2752">
        <v>14348123</v>
      </c>
      <c r="D2752" t="s">
        <v>4055</v>
      </c>
      <c r="E2752" t="s">
        <v>4635</v>
      </c>
      <c r="F2752" t="s">
        <v>12</v>
      </c>
      <c r="G2752">
        <v>12000000</v>
      </c>
      <c r="H2752">
        <v>1999</v>
      </c>
      <c r="I2752">
        <v>6.9</v>
      </c>
    </row>
    <row r="2753" spans="1:9" x14ac:dyDescent="0.25">
      <c r="A2753" t="s">
        <v>4636</v>
      </c>
      <c r="B2753">
        <v>93</v>
      </c>
      <c r="C2753">
        <v>15171475</v>
      </c>
      <c r="D2753" t="s">
        <v>2542</v>
      </c>
      <c r="E2753" t="s">
        <v>4637</v>
      </c>
      <c r="F2753" t="s">
        <v>12</v>
      </c>
      <c r="G2753">
        <v>8500000</v>
      </c>
      <c r="H2753">
        <v>1996</v>
      </c>
      <c r="I2753">
        <v>5.7</v>
      </c>
    </row>
    <row r="2754" spans="1:9" x14ac:dyDescent="0.25">
      <c r="A2754" t="s">
        <v>159</v>
      </c>
      <c r="B2754">
        <v>136</v>
      </c>
      <c r="D2754" t="s">
        <v>1663</v>
      </c>
      <c r="E2754" t="s">
        <v>4638</v>
      </c>
      <c r="F2754" t="s">
        <v>12</v>
      </c>
      <c r="G2754">
        <v>14000000</v>
      </c>
      <c r="H2754">
        <v>1977</v>
      </c>
      <c r="I2754">
        <v>6.7</v>
      </c>
    </row>
    <row r="2755" spans="1:9" x14ac:dyDescent="0.25">
      <c r="A2755" t="s">
        <v>1753</v>
      </c>
      <c r="B2755">
        <v>115</v>
      </c>
      <c r="C2755">
        <v>13640000</v>
      </c>
      <c r="D2755" t="s">
        <v>877</v>
      </c>
      <c r="E2755" t="s">
        <v>4639</v>
      </c>
      <c r="F2755" t="s">
        <v>12</v>
      </c>
      <c r="G2755">
        <v>14000000</v>
      </c>
      <c r="H2755">
        <v>1994</v>
      </c>
      <c r="I2755">
        <v>6.9</v>
      </c>
    </row>
    <row r="2756" spans="1:9" x14ac:dyDescent="0.25">
      <c r="A2756" t="s">
        <v>2485</v>
      </c>
      <c r="B2756">
        <v>94</v>
      </c>
      <c r="C2756">
        <v>12550242</v>
      </c>
      <c r="D2756" t="s">
        <v>486</v>
      </c>
      <c r="E2756" t="s">
        <v>4640</v>
      </c>
      <c r="F2756" t="s">
        <v>12</v>
      </c>
      <c r="H2756">
        <v>2007</v>
      </c>
      <c r="I2756">
        <v>5.5</v>
      </c>
    </row>
    <row r="2757" spans="1:9" x14ac:dyDescent="0.25">
      <c r="A2757" t="s">
        <v>4641</v>
      </c>
      <c r="B2757">
        <v>85</v>
      </c>
      <c r="C2757">
        <v>12610731</v>
      </c>
      <c r="D2757" t="s">
        <v>770</v>
      </c>
      <c r="E2757" t="s">
        <v>4642</v>
      </c>
      <c r="F2757" t="s">
        <v>12</v>
      </c>
      <c r="G2757">
        <v>11000000</v>
      </c>
      <c r="H2757">
        <v>2001</v>
      </c>
      <c r="I2757">
        <v>4.4000000000000004</v>
      </c>
    </row>
    <row r="2758" spans="1:9" x14ac:dyDescent="0.25">
      <c r="A2758" t="s">
        <v>4643</v>
      </c>
      <c r="B2758">
        <v>112</v>
      </c>
      <c r="C2758">
        <v>11204499</v>
      </c>
      <c r="D2758" t="s">
        <v>2246</v>
      </c>
      <c r="E2758" t="s">
        <v>4644</v>
      </c>
      <c r="F2758" t="s">
        <v>12</v>
      </c>
      <c r="G2758">
        <v>14000000</v>
      </c>
      <c r="H2758">
        <v>2006</v>
      </c>
      <c r="I2758">
        <v>7</v>
      </c>
    </row>
    <row r="2759" spans="1:9" x14ac:dyDescent="0.25">
      <c r="A2759" t="s">
        <v>712</v>
      </c>
      <c r="B2759">
        <v>86</v>
      </c>
      <c r="C2759">
        <v>10397365</v>
      </c>
      <c r="D2759" t="s">
        <v>4645</v>
      </c>
      <c r="E2759" t="s">
        <v>4646</v>
      </c>
      <c r="F2759" t="s">
        <v>12</v>
      </c>
      <c r="G2759">
        <v>14000000</v>
      </c>
      <c r="H2759">
        <v>2001</v>
      </c>
      <c r="I2759">
        <v>5.4</v>
      </c>
    </row>
    <row r="2760" spans="1:9" x14ac:dyDescent="0.25">
      <c r="A2760" t="s">
        <v>4647</v>
      </c>
      <c r="B2760">
        <v>86</v>
      </c>
      <c r="C2760">
        <v>9402410</v>
      </c>
      <c r="D2760" t="s">
        <v>1459</v>
      </c>
      <c r="E2760" t="s">
        <v>4648</v>
      </c>
      <c r="F2760" t="s">
        <v>12</v>
      </c>
      <c r="G2760">
        <v>14000000</v>
      </c>
      <c r="H2760">
        <v>2012</v>
      </c>
      <c r="I2760">
        <v>5.4</v>
      </c>
    </row>
    <row r="2761" spans="1:9" x14ac:dyDescent="0.25">
      <c r="A2761" t="s">
        <v>4649</v>
      </c>
      <c r="B2761">
        <v>112</v>
      </c>
      <c r="C2761">
        <v>5990075</v>
      </c>
      <c r="D2761" t="s">
        <v>530</v>
      </c>
      <c r="E2761" t="s">
        <v>4650</v>
      </c>
      <c r="F2761" t="s">
        <v>503</v>
      </c>
      <c r="H2761">
        <v>2007</v>
      </c>
      <c r="I2761">
        <v>8</v>
      </c>
    </row>
    <row r="2762" spans="1:9" x14ac:dyDescent="0.25">
      <c r="A2762" t="s">
        <v>4651</v>
      </c>
      <c r="B2762">
        <v>137</v>
      </c>
      <c r="C2762">
        <v>5459824</v>
      </c>
      <c r="D2762" t="s">
        <v>73</v>
      </c>
      <c r="E2762" t="s">
        <v>4652</v>
      </c>
      <c r="F2762" t="s">
        <v>12</v>
      </c>
      <c r="G2762">
        <v>26000000</v>
      </c>
      <c r="H2762">
        <v>2006</v>
      </c>
      <c r="I2762">
        <v>7.6</v>
      </c>
    </row>
    <row r="2763" spans="1:9" x14ac:dyDescent="0.25">
      <c r="A2763" t="s">
        <v>4653</v>
      </c>
      <c r="B2763">
        <v>90</v>
      </c>
      <c r="C2763">
        <v>5108820</v>
      </c>
      <c r="D2763" t="s">
        <v>668</v>
      </c>
      <c r="E2763" t="s">
        <v>4654</v>
      </c>
      <c r="F2763" t="s">
        <v>12</v>
      </c>
      <c r="G2763">
        <v>24000000</v>
      </c>
      <c r="H2763">
        <v>2000</v>
      </c>
      <c r="I2763">
        <v>5.9</v>
      </c>
    </row>
    <row r="2764" spans="1:9" x14ac:dyDescent="0.25">
      <c r="A2764" t="s">
        <v>3504</v>
      </c>
      <c r="B2764">
        <v>107</v>
      </c>
      <c r="C2764">
        <v>4741987</v>
      </c>
      <c r="D2764" t="s">
        <v>1184</v>
      </c>
      <c r="E2764" t="s">
        <v>4655</v>
      </c>
      <c r="F2764" t="s">
        <v>12</v>
      </c>
      <c r="G2764">
        <v>14000000</v>
      </c>
      <c r="H2764">
        <v>1999</v>
      </c>
      <c r="I2764">
        <v>6.6</v>
      </c>
    </row>
    <row r="2765" spans="1:9" x14ac:dyDescent="0.25">
      <c r="A2765" t="s">
        <v>406</v>
      </c>
      <c r="B2765">
        <v>98</v>
      </c>
      <c r="C2765">
        <v>4291965</v>
      </c>
      <c r="D2765" t="s">
        <v>2054</v>
      </c>
      <c r="E2765" t="s">
        <v>4656</v>
      </c>
      <c r="F2765" t="s">
        <v>12</v>
      </c>
      <c r="G2765">
        <v>14000000</v>
      </c>
      <c r="H2765">
        <v>2006</v>
      </c>
      <c r="I2765">
        <v>6.7</v>
      </c>
    </row>
    <row r="2766" spans="1:9" x14ac:dyDescent="0.25">
      <c r="A2766" t="s">
        <v>4657</v>
      </c>
      <c r="B2766">
        <v>84</v>
      </c>
      <c r="C2766">
        <v>3100650</v>
      </c>
      <c r="D2766" t="s">
        <v>2120</v>
      </c>
      <c r="E2766" t="s">
        <v>4658</v>
      </c>
      <c r="F2766" t="s">
        <v>12</v>
      </c>
      <c r="G2766">
        <v>14000000</v>
      </c>
      <c r="H2766">
        <v>2001</v>
      </c>
      <c r="I2766">
        <v>3.9</v>
      </c>
    </row>
    <row r="2767" spans="1:9" x14ac:dyDescent="0.25">
      <c r="A2767" t="s">
        <v>4308</v>
      </c>
      <c r="B2767">
        <v>139</v>
      </c>
      <c r="C2767">
        <v>2474000</v>
      </c>
      <c r="D2767" t="s">
        <v>2113</v>
      </c>
      <c r="E2767" t="s">
        <v>4659</v>
      </c>
      <c r="F2767" t="s">
        <v>12</v>
      </c>
      <c r="G2767">
        <v>14000000</v>
      </c>
      <c r="H2767">
        <v>1995</v>
      </c>
      <c r="I2767">
        <v>5.7</v>
      </c>
    </row>
    <row r="2768" spans="1:9" x14ac:dyDescent="0.25">
      <c r="A2768" t="s">
        <v>4449</v>
      </c>
      <c r="B2768">
        <v>97</v>
      </c>
      <c r="C2768">
        <v>2656324</v>
      </c>
      <c r="D2768" t="s">
        <v>580</v>
      </c>
      <c r="E2768" t="s">
        <v>4660</v>
      </c>
      <c r="F2768" t="s">
        <v>12</v>
      </c>
      <c r="H2768">
        <v>2008</v>
      </c>
      <c r="I2768">
        <v>6.7</v>
      </c>
    </row>
    <row r="2769" spans="1:9" x14ac:dyDescent="0.25">
      <c r="A2769" t="s">
        <v>4661</v>
      </c>
      <c r="B2769">
        <v>127</v>
      </c>
      <c r="C2769">
        <v>1000000</v>
      </c>
      <c r="D2769" t="s">
        <v>450</v>
      </c>
      <c r="E2769" t="s">
        <v>4662</v>
      </c>
      <c r="F2769" t="s">
        <v>12</v>
      </c>
      <c r="G2769">
        <v>14000000</v>
      </c>
      <c r="H2769">
        <v>1978</v>
      </c>
      <c r="I2769">
        <v>6.5</v>
      </c>
    </row>
    <row r="2770" spans="1:9" x14ac:dyDescent="0.25">
      <c r="A2770" t="s">
        <v>3879</v>
      </c>
      <c r="B2770">
        <v>150</v>
      </c>
      <c r="C2770">
        <v>3958500</v>
      </c>
      <c r="D2770" t="s">
        <v>2054</v>
      </c>
      <c r="E2770" t="s">
        <v>4663</v>
      </c>
      <c r="F2770" t="s">
        <v>12</v>
      </c>
      <c r="G2770">
        <v>8200000</v>
      </c>
      <c r="H2770">
        <v>2014</v>
      </c>
      <c r="I2770">
        <v>6.8</v>
      </c>
    </row>
    <row r="2771" spans="1:9" x14ac:dyDescent="0.25">
      <c r="A2771" t="s">
        <v>4664</v>
      </c>
      <c r="B2771">
        <v>104</v>
      </c>
      <c r="C2771">
        <v>403649</v>
      </c>
      <c r="D2771" t="s">
        <v>73</v>
      </c>
      <c r="E2771" t="s">
        <v>4665</v>
      </c>
      <c r="F2771" t="s">
        <v>503</v>
      </c>
      <c r="H2771">
        <v>2009</v>
      </c>
      <c r="I2771">
        <v>6.3</v>
      </c>
    </row>
    <row r="2772" spans="1:9" x14ac:dyDescent="0.25">
      <c r="A2772" t="s">
        <v>1874</v>
      </c>
      <c r="B2772">
        <v>132</v>
      </c>
      <c r="C2772">
        <v>274299</v>
      </c>
      <c r="D2772" t="s">
        <v>4666</v>
      </c>
      <c r="E2772" t="s">
        <v>4667</v>
      </c>
      <c r="F2772" t="s">
        <v>12</v>
      </c>
      <c r="G2772">
        <v>103000000</v>
      </c>
      <c r="H2772">
        <v>2002</v>
      </c>
      <c r="I2772">
        <v>7.3</v>
      </c>
    </row>
    <row r="2773" spans="1:9" x14ac:dyDescent="0.25">
      <c r="A2773" t="s">
        <v>4668</v>
      </c>
      <c r="B2773">
        <v>117</v>
      </c>
      <c r="D2773" t="s">
        <v>455</v>
      </c>
      <c r="E2773" t="s">
        <v>4669</v>
      </c>
      <c r="F2773" t="s">
        <v>677</v>
      </c>
      <c r="G2773">
        <v>12000000</v>
      </c>
      <c r="H2773">
        <v>2010</v>
      </c>
      <c r="I2773">
        <v>6.9</v>
      </c>
    </row>
    <row r="2774" spans="1:9" x14ac:dyDescent="0.25">
      <c r="A2774" t="s">
        <v>832</v>
      </c>
      <c r="B2774">
        <v>115</v>
      </c>
      <c r="C2774">
        <v>183088</v>
      </c>
      <c r="D2774" t="s">
        <v>4055</v>
      </c>
      <c r="E2774" t="s">
        <v>4670</v>
      </c>
      <c r="F2774" t="s">
        <v>12</v>
      </c>
      <c r="G2774">
        <v>15000000</v>
      </c>
      <c r="H2774">
        <v>2008</v>
      </c>
      <c r="I2774">
        <v>7</v>
      </c>
    </row>
    <row r="2775" spans="1:9" x14ac:dyDescent="0.25">
      <c r="A2775" t="s">
        <v>4671</v>
      </c>
      <c r="B2775">
        <v>186</v>
      </c>
      <c r="C2775">
        <v>46495</v>
      </c>
      <c r="D2775" t="s">
        <v>1184</v>
      </c>
      <c r="E2775" t="s">
        <v>4672</v>
      </c>
      <c r="F2775" t="s">
        <v>12</v>
      </c>
      <c r="G2775">
        <v>14000000</v>
      </c>
      <c r="H2775">
        <v>2011</v>
      </c>
      <c r="I2775">
        <v>6.5</v>
      </c>
    </row>
    <row r="2776" spans="1:9" x14ac:dyDescent="0.25">
      <c r="A2776" t="s">
        <v>4673</v>
      </c>
      <c r="B2776">
        <v>90</v>
      </c>
      <c r="D2776" t="s">
        <v>2599</v>
      </c>
      <c r="E2776" t="s">
        <v>4674</v>
      </c>
      <c r="F2776" t="s">
        <v>12</v>
      </c>
      <c r="H2776">
        <v>2009</v>
      </c>
      <c r="I2776">
        <v>3.6</v>
      </c>
    </row>
    <row r="2777" spans="1:9" x14ac:dyDescent="0.25">
      <c r="A2777" t="s">
        <v>1347</v>
      </c>
      <c r="B2777">
        <v>90</v>
      </c>
      <c r="C2777">
        <v>1752214</v>
      </c>
      <c r="D2777" t="s">
        <v>486</v>
      </c>
      <c r="E2777" t="s">
        <v>4675</v>
      </c>
      <c r="F2777" t="s">
        <v>12</v>
      </c>
      <c r="G2777">
        <v>14000000</v>
      </c>
      <c r="H2777">
        <v>2010</v>
      </c>
      <c r="I2777">
        <v>7.7</v>
      </c>
    </row>
    <row r="2778" spans="1:9" x14ac:dyDescent="0.25">
      <c r="A2778" t="s">
        <v>358</v>
      </c>
      <c r="B2778">
        <v>134</v>
      </c>
      <c r="C2778">
        <v>83025853</v>
      </c>
      <c r="D2778" t="s">
        <v>73</v>
      </c>
      <c r="E2778" t="s">
        <v>4676</v>
      </c>
      <c r="F2778" t="s">
        <v>12</v>
      </c>
      <c r="G2778">
        <v>14000000</v>
      </c>
      <c r="H2778">
        <v>2005</v>
      </c>
      <c r="I2778">
        <v>7.7</v>
      </c>
    </row>
    <row r="2779" spans="1:9" x14ac:dyDescent="0.25">
      <c r="A2779" t="s">
        <v>3816</v>
      </c>
      <c r="B2779">
        <v>97</v>
      </c>
      <c r="C2779">
        <v>56631572</v>
      </c>
      <c r="D2779" t="s">
        <v>580</v>
      </c>
      <c r="E2779" t="s">
        <v>4677</v>
      </c>
      <c r="F2779" t="s">
        <v>12</v>
      </c>
      <c r="G2779">
        <v>12000000</v>
      </c>
      <c r="H2779">
        <v>1995</v>
      </c>
      <c r="I2779">
        <v>6.8</v>
      </c>
    </row>
    <row r="2780" spans="1:9" x14ac:dyDescent="0.25">
      <c r="A2780" t="s">
        <v>3898</v>
      </c>
      <c r="B2780">
        <v>107</v>
      </c>
      <c r="C2780">
        <v>15854988</v>
      </c>
      <c r="D2780" t="s">
        <v>73</v>
      </c>
      <c r="E2780" t="s">
        <v>4678</v>
      </c>
      <c r="F2780" t="s">
        <v>12</v>
      </c>
      <c r="G2780">
        <v>13500000</v>
      </c>
      <c r="H2780">
        <v>2002</v>
      </c>
      <c r="I2780">
        <v>7.4</v>
      </c>
    </row>
    <row r="2781" spans="1:9" x14ac:dyDescent="0.25">
      <c r="A2781" t="s">
        <v>2470</v>
      </c>
      <c r="B2781">
        <v>99</v>
      </c>
      <c r="C2781">
        <v>12282677</v>
      </c>
      <c r="D2781" t="s">
        <v>1893</v>
      </c>
      <c r="E2781" t="s">
        <v>4679</v>
      </c>
      <c r="F2781" t="s">
        <v>12</v>
      </c>
      <c r="G2781">
        <v>14000000</v>
      </c>
      <c r="H2781">
        <v>2015</v>
      </c>
      <c r="I2781">
        <v>5.0999999999999996</v>
      </c>
    </row>
    <row r="2782" spans="1:9" x14ac:dyDescent="0.25">
      <c r="B2782">
        <v>55</v>
      </c>
      <c r="C2782">
        <v>447093</v>
      </c>
      <c r="D2782" t="s">
        <v>1184</v>
      </c>
      <c r="E2782" t="s">
        <v>4680</v>
      </c>
      <c r="F2782" t="s">
        <v>4681</v>
      </c>
      <c r="I2782">
        <v>9.1</v>
      </c>
    </row>
    <row r="2783" spans="1:9" x14ac:dyDescent="0.25">
      <c r="A2783" t="s">
        <v>3128</v>
      </c>
      <c r="B2783">
        <v>124</v>
      </c>
      <c r="C2783">
        <v>7060876</v>
      </c>
      <c r="D2783" t="s">
        <v>530</v>
      </c>
      <c r="E2783" t="s">
        <v>4682</v>
      </c>
      <c r="F2783" t="s">
        <v>12</v>
      </c>
      <c r="G2783">
        <v>13500000</v>
      </c>
      <c r="H2783">
        <v>2000</v>
      </c>
      <c r="I2783">
        <v>7.4</v>
      </c>
    </row>
    <row r="2784" spans="1:9" x14ac:dyDescent="0.25">
      <c r="A2784" t="s">
        <v>4506</v>
      </c>
      <c r="B2784">
        <v>110</v>
      </c>
      <c r="C2784">
        <v>14989761</v>
      </c>
      <c r="D2784" t="s">
        <v>340</v>
      </c>
      <c r="E2784" t="s">
        <v>4683</v>
      </c>
      <c r="F2784" t="s">
        <v>12</v>
      </c>
      <c r="G2784">
        <v>15000000</v>
      </c>
      <c r="H2784">
        <v>2012</v>
      </c>
      <c r="I2784">
        <v>7.2</v>
      </c>
    </row>
    <row r="2785" spans="1:9" x14ac:dyDescent="0.25">
      <c r="A2785" t="s">
        <v>4148</v>
      </c>
      <c r="B2785">
        <v>105</v>
      </c>
      <c r="C2785">
        <v>687081</v>
      </c>
      <c r="D2785" t="s">
        <v>4684</v>
      </c>
      <c r="E2785" t="s">
        <v>4685</v>
      </c>
      <c r="F2785" t="s">
        <v>12</v>
      </c>
      <c r="H2785">
        <v>2001</v>
      </c>
      <c r="I2785">
        <v>6</v>
      </c>
    </row>
    <row r="2786" spans="1:9" x14ac:dyDescent="0.25">
      <c r="B2786">
        <v>41</v>
      </c>
      <c r="D2786" t="s">
        <v>149</v>
      </c>
      <c r="E2786" t="s">
        <v>4686</v>
      </c>
      <c r="F2786" t="s">
        <v>4681</v>
      </c>
      <c r="I2786">
        <v>7.4</v>
      </c>
    </row>
    <row r="2787" spans="1:9" x14ac:dyDescent="0.25">
      <c r="A2787" t="s">
        <v>1023</v>
      </c>
      <c r="B2787">
        <v>178</v>
      </c>
      <c r="C2787">
        <v>5501940</v>
      </c>
      <c r="D2787" t="s">
        <v>1127</v>
      </c>
      <c r="E2787" t="s">
        <v>4687</v>
      </c>
      <c r="F2787" t="s">
        <v>2999</v>
      </c>
      <c r="G2787">
        <v>13500000</v>
      </c>
      <c r="H2787">
        <v>2004</v>
      </c>
      <c r="I2787">
        <v>8.3000000000000007</v>
      </c>
    </row>
    <row r="2788" spans="1:9" x14ac:dyDescent="0.25">
      <c r="A2788" t="s">
        <v>1240</v>
      </c>
      <c r="B2788">
        <v>125</v>
      </c>
      <c r="C2788">
        <v>2086345</v>
      </c>
      <c r="D2788" t="s">
        <v>2186</v>
      </c>
      <c r="E2788" t="s">
        <v>4688</v>
      </c>
      <c r="F2788" t="s">
        <v>964</v>
      </c>
      <c r="G2788">
        <v>10000000</v>
      </c>
      <c r="H2788">
        <v>2004</v>
      </c>
      <c r="I2788">
        <v>8.1</v>
      </c>
    </row>
    <row r="2789" spans="1:9" x14ac:dyDescent="0.25">
      <c r="A2789" t="s">
        <v>3890</v>
      </c>
      <c r="B2789">
        <v>108</v>
      </c>
      <c r="C2789">
        <v>2605039</v>
      </c>
      <c r="D2789" t="s">
        <v>1102</v>
      </c>
      <c r="E2789" t="s">
        <v>4689</v>
      </c>
      <c r="F2789" t="s">
        <v>12</v>
      </c>
      <c r="H2789">
        <v>2013</v>
      </c>
      <c r="I2789">
        <v>6.3</v>
      </c>
    </row>
    <row r="2790" spans="1:9" x14ac:dyDescent="0.25">
      <c r="A2790" t="s">
        <v>1081</v>
      </c>
      <c r="B2790">
        <v>121</v>
      </c>
      <c r="C2790">
        <v>123922370</v>
      </c>
      <c r="D2790" t="s">
        <v>4690</v>
      </c>
      <c r="E2790" t="s">
        <v>4691</v>
      </c>
      <c r="F2790" t="s">
        <v>12</v>
      </c>
      <c r="G2790">
        <v>13000000</v>
      </c>
      <c r="H2790">
        <v>1987</v>
      </c>
      <c r="I2790">
        <v>7.3</v>
      </c>
    </row>
    <row r="2791" spans="1:9" x14ac:dyDescent="0.25">
      <c r="A2791" t="s">
        <v>2739</v>
      </c>
      <c r="B2791">
        <v>100</v>
      </c>
      <c r="C2791">
        <v>163591</v>
      </c>
      <c r="D2791" t="s">
        <v>575</v>
      </c>
      <c r="E2791" t="s">
        <v>4692</v>
      </c>
      <c r="F2791" t="s">
        <v>12</v>
      </c>
      <c r="G2791">
        <v>13400000</v>
      </c>
      <c r="H2791">
        <v>2010</v>
      </c>
      <c r="I2791">
        <v>3.6</v>
      </c>
    </row>
    <row r="2792" spans="1:9" x14ac:dyDescent="0.25">
      <c r="A2792" t="s">
        <v>360</v>
      </c>
      <c r="B2792">
        <v>115</v>
      </c>
      <c r="C2792">
        <v>73000942</v>
      </c>
      <c r="D2792" t="s">
        <v>1406</v>
      </c>
      <c r="E2792" t="s">
        <v>4693</v>
      </c>
      <c r="F2792" t="s">
        <v>12</v>
      </c>
      <c r="G2792">
        <v>13000000</v>
      </c>
      <c r="H2792">
        <v>2011</v>
      </c>
      <c r="I2792">
        <v>1.6</v>
      </c>
    </row>
    <row r="2793" spans="1:9" x14ac:dyDescent="0.25">
      <c r="A2793" t="s">
        <v>409</v>
      </c>
      <c r="B2793">
        <v>108</v>
      </c>
      <c r="C2793">
        <v>106952327</v>
      </c>
      <c r="D2793" t="s">
        <v>1408</v>
      </c>
      <c r="E2793" t="s">
        <v>4694</v>
      </c>
      <c r="F2793" t="s">
        <v>12</v>
      </c>
      <c r="G2793">
        <v>13000000</v>
      </c>
      <c r="H2793">
        <v>2010</v>
      </c>
      <c r="I2793">
        <v>8</v>
      </c>
    </row>
    <row r="2794" spans="1:9" x14ac:dyDescent="0.25">
      <c r="A2794" t="s">
        <v>1675</v>
      </c>
      <c r="B2794">
        <v>220</v>
      </c>
      <c r="C2794">
        <v>57300000</v>
      </c>
      <c r="D2794" t="s">
        <v>672</v>
      </c>
      <c r="E2794" t="s">
        <v>4695</v>
      </c>
      <c r="F2794" t="s">
        <v>12</v>
      </c>
      <c r="G2794">
        <v>13000000</v>
      </c>
      <c r="H2794">
        <v>1974</v>
      </c>
      <c r="I2794">
        <v>9</v>
      </c>
    </row>
    <row r="2795" spans="1:9" x14ac:dyDescent="0.25">
      <c r="A2795" t="s">
        <v>1993</v>
      </c>
      <c r="B2795">
        <v>112</v>
      </c>
      <c r="C2795">
        <v>91038276</v>
      </c>
      <c r="D2795" t="s">
        <v>2682</v>
      </c>
      <c r="E2795" t="s">
        <v>4696</v>
      </c>
      <c r="F2795" t="s">
        <v>12</v>
      </c>
      <c r="G2795">
        <v>13000000</v>
      </c>
      <c r="H2795">
        <v>2001</v>
      </c>
      <c r="I2795">
        <v>6.1</v>
      </c>
    </row>
    <row r="2796" spans="1:9" x14ac:dyDescent="0.25">
      <c r="A2796" t="s">
        <v>721</v>
      </c>
      <c r="B2796">
        <v>99</v>
      </c>
      <c r="C2796">
        <v>49369900</v>
      </c>
      <c r="D2796" t="s">
        <v>3337</v>
      </c>
      <c r="E2796" t="s">
        <v>4697</v>
      </c>
      <c r="F2796" t="s">
        <v>12</v>
      </c>
      <c r="G2796">
        <v>7000000</v>
      </c>
      <c r="H2796">
        <v>1988</v>
      </c>
      <c r="I2796">
        <v>5.7</v>
      </c>
    </row>
    <row r="2797" spans="1:9" x14ac:dyDescent="0.25">
      <c r="A2797" t="s">
        <v>3381</v>
      </c>
      <c r="B2797">
        <v>109</v>
      </c>
      <c r="C2797">
        <v>61693523</v>
      </c>
      <c r="D2797" t="s">
        <v>1184</v>
      </c>
      <c r="E2797" t="s">
        <v>4698</v>
      </c>
      <c r="F2797" t="s">
        <v>12</v>
      </c>
      <c r="G2797">
        <v>13000000</v>
      </c>
      <c r="H2797">
        <v>2016</v>
      </c>
      <c r="I2797">
        <v>6.8</v>
      </c>
    </row>
    <row r="2798" spans="1:9" x14ac:dyDescent="0.25">
      <c r="A2798" t="s">
        <v>4699</v>
      </c>
      <c r="B2798">
        <v>83</v>
      </c>
      <c r="C2798">
        <v>46729374</v>
      </c>
      <c r="D2798" t="s">
        <v>3570</v>
      </c>
      <c r="E2798" t="s">
        <v>4700</v>
      </c>
      <c r="F2798" t="s">
        <v>12</v>
      </c>
      <c r="G2798">
        <v>13000000</v>
      </c>
      <c r="H2798">
        <v>2000</v>
      </c>
      <c r="I2798">
        <v>5.5</v>
      </c>
    </row>
    <row r="2799" spans="1:9" x14ac:dyDescent="0.25">
      <c r="A2799" t="s">
        <v>4701</v>
      </c>
      <c r="B2799">
        <v>107</v>
      </c>
      <c r="C2799">
        <v>44726644</v>
      </c>
      <c r="D2799" t="s">
        <v>3522</v>
      </c>
      <c r="E2799" t="s">
        <v>4702</v>
      </c>
      <c r="F2799" t="s">
        <v>12</v>
      </c>
      <c r="G2799">
        <v>13000000</v>
      </c>
      <c r="H2799">
        <v>1988</v>
      </c>
      <c r="I2799">
        <v>6.8</v>
      </c>
    </row>
    <row r="2800" spans="1:9" x14ac:dyDescent="0.25">
      <c r="A2800" t="s">
        <v>4703</v>
      </c>
      <c r="B2800">
        <v>102</v>
      </c>
      <c r="C2800">
        <v>44134898</v>
      </c>
      <c r="D2800" t="s">
        <v>877</v>
      </c>
      <c r="E2800" t="s">
        <v>4704</v>
      </c>
      <c r="F2800" t="s">
        <v>12</v>
      </c>
      <c r="G2800">
        <v>13000000</v>
      </c>
      <c r="H2800">
        <v>2014</v>
      </c>
      <c r="I2800">
        <v>7.3</v>
      </c>
    </row>
    <row r="2801" spans="1:9" x14ac:dyDescent="0.25">
      <c r="A2801" t="s">
        <v>2470</v>
      </c>
      <c r="B2801">
        <v>100</v>
      </c>
      <c r="C2801">
        <v>48637684</v>
      </c>
      <c r="D2801" t="s">
        <v>580</v>
      </c>
      <c r="E2801" t="s">
        <v>4705</v>
      </c>
      <c r="F2801" t="s">
        <v>12</v>
      </c>
      <c r="G2801">
        <v>12500000</v>
      </c>
      <c r="H2801">
        <v>2014</v>
      </c>
      <c r="I2801">
        <v>6.1</v>
      </c>
    </row>
    <row r="2802" spans="1:9" x14ac:dyDescent="0.25">
      <c r="A2802" t="s">
        <v>2552</v>
      </c>
      <c r="B2802">
        <v>97</v>
      </c>
      <c r="C2802">
        <v>38176108</v>
      </c>
      <c r="D2802" t="s">
        <v>486</v>
      </c>
      <c r="E2802" t="s">
        <v>4706</v>
      </c>
      <c r="F2802" t="s">
        <v>12</v>
      </c>
      <c r="G2802">
        <v>16000000</v>
      </c>
      <c r="H2802">
        <v>1999</v>
      </c>
      <c r="I2802">
        <v>7.2</v>
      </c>
    </row>
    <row r="2803" spans="1:9" x14ac:dyDescent="0.25">
      <c r="A2803" t="s">
        <v>4707</v>
      </c>
      <c r="B2803">
        <v>92</v>
      </c>
      <c r="C2803">
        <v>28972187</v>
      </c>
      <c r="D2803" t="s">
        <v>575</v>
      </c>
      <c r="E2803" t="s">
        <v>4708</v>
      </c>
      <c r="F2803" t="s">
        <v>12</v>
      </c>
      <c r="G2803">
        <v>13000000</v>
      </c>
      <c r="H2803">
        <v>2002</v>
      </c>
      <c r="I2803">
        <v>5.9</v>
      </c>
    </row>
    <row r="2804" spans="1:9" x14ac:dyDescent="0.25">
      <c r="A2804" t="s">
        <v>4709</v>
      </c>
      <c r="B2804">
        <v>84</v>
      </c>
      <c r="C2804">
        <v>27979400</v>
      </c>
      <c r="D2804" t="s">
        <v>602</v>
      </c>
      <c r="E2804" t="s">
        <v>4710</v>
      </c>
      <c r="F2804" t="s">
        <v>12</v>
      </c>
      <c r="G2804">
        <v>8200000</v>
      </c>
      <c r="H2804">
        <v>1993</v>
      </c>
      <c r="I2804">
        <v>6.1</v>
      </c>
    </row>
    <row r="2805" spans="1:9" x14ac:dyDescent="0.25">
      <c r="A2805" t="s">
        <v>1773</v>
      </c>
      <c r="B2805">
        <v>86</v>
      </c>
      <c r="C2805">
        <v>54257433</v>
      </c>
      <c r="D2805" t="s">
        <v>1521</v>
      </c>
      <c r="E2805" t="s">
        <v>4711</v>
      </c>
      <c r="F2805" t="s">
        <v>12</v>
      </c>
      <c r="G2805">
        <v>17000000</v>
      </c>
      <c r="H2805">
        <v>2016</v>
      </c>
      <c r="I2805">
        <v>6.8</v>
      </c>
    </row>
    <row r="2806" spans="1:9" x14ac:dyDescent="0.25">
      <c r="A2806" t="s">
        <v>4712</v>
      </c>
      <c r="B2806">
        <v>120</v>
      </c>
      <c r="C2806">
        <v>23947</v>
      </c>
      <c r="D2806" t="s">
        <v>1024</v>
      </c>
      <c r="E2806" t="s">
        <v>4713</v>
      </c>
      <c r="F2806" t="s">
        <v>12</v>
      </c>
      <c r="G2806">
        <v>13000000</v>
      </c>
      <c r="H2806">
        <v>2004</v>
      </c>
      <c r="I2806">
        <v>7.7</v>
      </c>
    </row>
    <row r="2807" spans="1:9" x14ac:dyDescent="0.25">
      <c r="A2807" t="s">
        <v>3814</v>
      </c>
      <c r="B2807">
        <v>89</v>
      </c>
      <c r="C2807">
        <v>60008303</v>
      </c>
      <c r="D2807" t="s">
        <v>822</v>
      </c>
      <c r="E2807" t="s">
        <v>4714</v>
      </c>
      <c r="F2807" t="s">
        <v>12</v>
      </c>
      <c r="G2807">
        <v>13000000</v>
      </c>
      <c r="H2807">
        <v>2000</v>
      </c>
      <c r="I2807">
        <v>4.9000000000000004</v>
      </c>
    </row>
    <row r="2808" spans="1:9" x14ac:dyDescent="0.25">
      <c r="A2808" t="s">
        <v>4715</v>
      </c>
      <c r="B2808">
        <v>117</v>
      </c>
      <c r="C2808">
        <v>49121934</v>
      </c>
      <c r="D2808" t="s">
        <v>486</v>
      </c>
      <c r="E2808" t="s">
        <v>4716</v>
      </c>
      <c r="F2808" t="s">
        <v>12</v>
      </c>
      <c r="G2808">
        <v>13000000</v>
      </c>
      <c r="H2808">
        <v>2007</v>
      </c>
      <c r="I2808">
        <v>6.1</v>
      </c>
    </row>
    <row r="2809" spans="1:9" x14ac:dyDescent="0.25">
      <c r="A2809" t="s">
        <v>3860</v>
      </c>
      <c r="B2809">
        <v>97</v>
      </c>
      <c r="C2809">
        <v>27141959</v>
      </c>
      <c r="D2809" t="s">
        <v>4717</v>
      </c>
      <c r="E2809" t="s">
        <v>4718</v>
      </c>
      <c r="F2809" t="s">
        <v>12</v>
      </c>
      <c r="G2809">
        <v>18000000</v>
      </c>
      <c r="H2809">
        <v>1999</v>
      </c>
      <c r="I2809">
        <v>2.5</v>
      </c>
    </row>
    <row r="2810" spans="1:9" x14ac:dyDescent="0.25">
      <c r="A2810" t="s">
        <v>4719</v>
      </c>
      <c r="B2810">
        <v>91</v>
      </c>
      <c r="C2810">
        <v>27052167</v>
      </c>
      <c r="D2810" t="s">
        <v>137</v>
      </c>
      <c r="E2810" t="s">
        <v>4720</v>
      </c>
      <c r="F2810" t="s">
        <v>12</v>
      </c>
      <c r="G2810">
        <v>13000000</v>
      </c>
      <c r="H2810">
        <v>1998</v>
      </c>
      <c r="I2810">
        <v>6.1</v>
      </c>
    </row>
    <row r="2811" spans="1:9" x14ac:dyDescent="0.25">
      <c r="A2811" t="s">
        <v>4721</v>
      </c>
      <c r="B2811">
        <v>100</v>
      </c>
      <c r="C2811">
        <v>26539321</v>
      </c>
      <c r="D2811" t="s">
        <v>1364</v>
      </c>
      <c r="E2811" t="s">
        <v>4722</v>
      </c>
      <c r="F2811" t="s">
        <v>12</v>
      </c>
      <c r="G2811">
        <v>13000000</v>
      </c>
      <c r="H2811">
        <v>1996</v>
      </c>
      <c r="I2811">
        <v>5.9</v>
      </c>
    </row>
    <row r="2812" spans="1:9" x14ac:dyDescent="0.25">
      <c r="A2812" t="s">
        <v>4723</v>
      </c>
      <c r="B2812">
        <v>72</v>
      </c>
      <c r="C2812">
        <v>28501605</v>
      </c>
      <c r="D2812" t="s">
        <v>2542</v>
      </c>
      <c r="E2812" t="s">
        <v>4724</v>
      </c>
      <c r="F2812" t="s">
        <v>12</v>
      </c>
      <c r="G2812">
        <v>13000000</v>
      </c>
      <c r="H2812">
        <v>1990</v>
      </c>
      <c r="I2812">
        <v>5.7</v>
      </c>
    </row>
    <row r="2813" spans="1:9" x14ac:dyDescent="0.25">
      <c r="A2813" t="s">
        <v>4725</v>
      </c>
      <c r="B2813">
        <v>84</v>
      </c>
      <c r="C2813">
        <v>52543632</v>
      </c>
      <c r="D2813" t="s">
        <v>525</v>
      </c>
      <c r="E2813" t="s">
        <v>4726</v>
      </c>
      <c r="F2813" t="s">
        <v>12</v>
      </c>
      <c r="G2813">
        <v>13200000</v>
      </c>
      <c r="H2813">
        <v>2014</v>
      </c>
      <c r="I2813">
        <v>5.6</v>
      </c>
    </row>
    <row r="2814" spans="1:9" x14ac:dyDescent="0.25">
      <c r="A2814" t="s">
        <v>1133</v>
      </c>
      <c r="B2814">
        <v>126</v>
      </c>
      <c r="C2814">
        <v>25592632</v>
      </c>
      <c r="D2814" t="s">
        <v>2209</v>
      </c>
      <c r="E2814" t="s">
        <v>4727</v>
      </c>
      <c r="F2814" t="s">
        <v>12</v>
      </c>
      <c r="G2814">
        <v>18000000</v>
      </c>
      <c r="H2814">
        <v>2007</v>
      </c>
      <c r="I2814">
        <v>7.2</v>
      </c>
    </row>
    <row r="2815" spans="1:9" x14ac:dyDescent="0.25">
      <c r="A2815" t="s">
        <v>4728</v>
      </c>
      <c r="B2815">
        <v>108</v>
      </c>
      <c r="C2815">
        <v>25440971</v>
      </c>
      <c r="D2815" t="s">
        <v>768</v>
      </c>
      <c r="E2815" t="s">
        <v>4729</v>
      </c>
      <c r="F2815" t="s">
        <v>12</v>
      </c>
      <c r="G2815">
        <v>15000000</v>
      </c>
      <c r="H2815">
        <v>2015</v>
      </c>
      <c r="I2815">
        <v>7.7</v>
      </c>
    </row>
    <row r="2816" spans="1:9" x14ac:dyDescent="0.25">
      <c r="A2816" t="s">
        <v>621</v>
      </c>
      <c r="B2816">
        <v>112</v>
      </c>
      <c r="C2816">
        <v>22858926</v>
      </c>
      <c r="D2816" t="s">
        <v>2706</v>
      </c>
      <c r="E2816" t="s">
        <v>4730</v>
      </c>
      <c r="F2816" t="s">
        <v>12</v>
      </c>
      <c r="G2816">
        <v>13000000</v>
      </c>
      <c r="H2816">
        <v>1999</v>
      </c>
      <c r="I2816">
        <v>7.8</v>
      </c>
    </row>
    <row r="2817" spans="1:9" x14ac:dyDescent="0.25">
      <c r="A2817" t="s">
        <v>4731</v>
      </c>
      <c r="B2817">
        <v>90</v>
      </c>
      <c r="C2817">
        <v>22235901</v>
      </c>
      <c r="D2817" t="s">
        <v>580</v>
      </c>
      <c r="E2817" t="s">
        <v>4732</v>
      </c>
      <c r="F2817" t="s">
        <v>12</v>
      </c>
      <c r="G2817">
        <v>6000000</v>
      </c>
      <c r="H2817">
        <v>2001</v>
      </c>
      <c r="I2817">
        <v>6.1</v>
      </c>
    </row>
    <row r="2818" spans="1:9" x14ac:dyDescent="0.25">
      <c r="A2818" t="s">
        <v>513</v>
      </c>
      <c r="B2818">
        <v>91</v>
      </c>
      <c r="C2818">
        <v>38916903</v>
      </c>
      <c r="D2818" t="s">
        <v>4733</v>
      </c>
      <c r="E2818" t="s">
        <v>4734</v>
      </c>
      <c r="F2818" t="s">
        <v>12</v>
      </c>
      <c r="G2818">
        <v>13000000</v>
      </c>
      <c r="H2818">
        <v>2014</v>
      </c>
      <c r="I2818">
        <v>5.8</v>
      </c>
    </row>
    <row r="2819" spans="1:9" x14ac:dyDescent="0.25">
      <c r="A2819" t="s">
        <v>1866</v>
      </c>
      <c r="B2819">
        <v>135</v>
      </c>
      <c r="C2819">
        <v>16929123</v>
      </c>
      <c r="D2819" t="s">
        <v>73</v>
      </c>
      <c r="E2819" t="s">
        <v>4735</v>
      </c>
      <c r="F2819" t="s">
        <v>12</v>
      </c>
      <c r="G2819">
        <v>14000000</v>
      </c>
      <c r="H2819">
        <v>2001</v>
      </c>
      <c r="I2819">
        <v>6.5</v>
      </c>
    </row>
    <row r="2820" spans="1:9" x14ac:dyDescent="0.25">
      <c r="A2820" t="s">
        <v>1285</v>
      </c>
      <c r="B2820">
        <v>141</v>
      </c>
      <c r="C2820">
        <v>13753931</v>
      </c>
      <c r="D2820" t="s">
        <v>684</v>
      </c>
      <c r="E2820" t="s">
        <v>4736</v>
      </c>
      <c r="F2820" t="s">
        <v>226</v>
      </c>
      <c r="G2820">
        <v>19000000</v>
      </c>
      <c r="H2820">
        <v>2006</v>
      </c>
      <c r="I2820">
        <v>7.9</v>
      </c>
    </row>
    <row r="2821" spans="1:9" x14ac:dyDescent="0.25">
      <c r="A2821" t="s">
        <v>4737</v>
      </c>
      <c r="B2821">
        <v>104</v>
      </c>
      <c r="C2821">
        <v>10996440</v>
      </c>
      <c r="D2821" t="s">
        <v>220</v>
      </c>
      <c r="E2821" t="s">
        <v>4738</v>
      </c>
      <c r="F2821" t="s">
        <v>12</v>
      </c>
      <c r="G2821">
        <v>13000000</v>
      </c>
      <c r="H2821">
        <v>2006</v>
      </c>
      <c r="I2821">
        <v>6.3</v>
      </c>
    </row>
    <row r="2822" spans="1:9" x14ac:dyDescent="0.25">
      <c r="A2822" t="s">
        <v>4739</v>
      </c>
      <c r="B2822">
        <v>84</v>
      </c>
      <c r="C2822">
        <v>8026971</v>
      </c>
      <c r="D2822" t="s">
        <v>580</v>
      </c>
      <c r="E2822" t="s">
        <v>4740</v>
      </c>
      <c r="F2822" t="s">
        <v>12</v>
      </c>
      <c r="G2822">
        <v>13000000</v>
      </c>
      <c r="H2822">
        <v>1998</v>
      </c>
      <c r="I2822">
        <v>3.8</v>
      </c>
    </row>
    <row r="2823" spans="1:9" x14ac:dyDescent="0.25">
      <c r="A2823" t="s">
        <v>4741</v>
      </c>
      <c r="B2823">
        <v>118</v>
      </c>
      <c r="C2823">
        <v>14677654</v>
      </c>
      <c r="D2823" t="s">
        <v>1184</v>
      </c>
      <c r="E2823" t="s">
        <v>4742</v>
      </c>
      <c r="F2823" t="s">
        <v>12</v>
      </c>
      <c r="G2823">
        <v>13000000</v>
      </c>
      <c r="H2823">
        <v>2015</v>
      </c>
      <c r="I2823">
        <v>8.3000000000000007</v>
      </c>
    </row>
    <row r="2824" spans="1:9" x14ac:dyDescent="0.25">
      <c r="A2824" t="s">
        <v>4743</v>
      </c>
      <c r="B2824">
        <v>82</v>
      </c>
      <c r="C2824">
        <v>9975684</v>
      </c>
      <c r="D2824" t="s">
        <v>575</v>
      </c>
      <c r="E2824" t="s">
        <v>4744</v>
      </c>
      <c r="F2824" t="s">
        <v>12</v>
      </c>
      <c r="G2824">
        <v>13000000</v>
      </c>
      <c r="H2824">
        <v>1998</v>
      </c>
      <c r="I2824">
        <v>6.4</v>
      </c>
    </row>
    <row r="2825" spans="1:9" x14ac:dyDescent="0.25">
      <c r="A2825" t="s">
        <v>4745</v>
      </c>
      <c r="B2825">
        <v>95</v>
      </c>
      <c r="C2825">
        <v>7881335</v>
      </c>
      <c r="D2825" t="s">
        <v>2063</v>
      </c>
      <c r="E2825" t="s">
        <v>4746</v>
      </c>
      <c r="F2825" t="s">
        <v>12</v>
      </c>
      <c r="G2825">
        <v>13000000</v>
      </c>
      <c r="H2825">
        <v>1994</v>
      </c>
      <c r="I2825">
        <v>6.7</v>
      </c>
    </row>
    <row r="2826" spans="1:9" x14ac:dyDescent="0.25">
      <c r="A2826" t="s">
        <v>3749</v>
      </c>
      <c r="B2826">
        <v>94</v>
      </c>
      <c r="C2826">
        <v>6241697</v>
      </c>
      <c r="D2826" t="s">
        <v>575</v>
      </c>
      <c r="E2826" t="s">
        <v>4747</v>
      </c>
      <c r="F2826" t="s">
        <v>12</v>
      </c>
      <c r="G2826">
        <v>13000000</v>
      </c>
      <c r="H2826">
        <v>1999</v>
      </c>
      <c r="I2826">
        <v>6.1</v>
      </c>
    </row>
    <row r="2827" spans="1:9" x14ac:dyDescent="0.25">
      <c r="A2827" t="s">
        <v>2974</v>
      </c>
      <c r="B2827">
        <v>88</v>
      </c>
      <c r="D2827" t="s">
        <v>407</v>
      </c>
      <c r="E2827" t="s">
        <v>4748</v>
      </c>
      <c r="F2827" t="s">
        <v>4274</v>
      </c>
      <c r="I2827">
        <v>8.1</v>
      </c>
    </row>
    <row r="2828" spans="1:9" x14ac:dyDescent="0.25">
      <c r="A2828" t="s">
        <v>4749</v>
      </c>
      <c r="B2828">
        <v>99</v>
      </c>
      <c r="C2828">
        <v>5871603</v>
      </c>
      <c r="D2828" t="s">
        <v>1408</v>
      </c>
      <c r="E2828" t="s">
        <v>4750</v>
      </c>
      <c r="F2828" t="s">
        <v>12</v>
      </c>
      <c r="G2828">
        <v>13000000</v>
      </c>
      <c r="H2828">
        <v>1999</v>
      </c>
      <c r="I2828">
        <v>6</v>
      </c>
    </row>
    <row r="2829" spans="1:9" x14ac:dyDescent="0.25">
      <c r="A2829" t="s">
        <v>4751</v>
      </c>
      <c r="B2829">
        <v>121</v>
      </c>
      <c r="C2829">
        <v>16574731</v>
      </c>
      <c r="D2829" t="s">
        <v>2143</v>
      </c>
      <c r="E2829" t="s">
        <v>4752</v>
      </c>
      <c r="F2829" t="s">
        <v>12</v>
      </c>
      <c r="G2829">
        <v>13000000</v>
      </c>
      <c r="H2829">
        <v>1998</v>
      </c>
      <c r="I2829">
        <v>5.8</v>
      </c>
    </row>
    <row r="2830" spans="1:9" x14ac:dyDescent="0.25">
      <c r="A2830" t="s">
        <v>4753</v>
      </c>
      <c r="B2830">
        <v>84</v>
      </c>
      <c r="C2830">
        <v>5002310</v>
      </c>
      <c r="D2830" t="s">
        <v>4754</v>
      </c>
      <c r="E2830" t="s">
        <v>4755</v>
      </c>
      <c r="F2830" t="s">
        <v>12</v>
      </c>
      <c r="G2830">
        <v>13000000</v>
      </c>
      <c r="H2830">
        <v>2001</v>
      </c>
      <c r="I2830">
        <v>5.6</v>
      </c>
    </row>
    <row r="2831" spans="1:9" x14ac:dyDescent="0.25">
      <c r="A2831" t="s">
        <v>4756</v>
      </c>
      <c r="B2831">
        <v>93</v>
      </c>
      <c r="C2831">
        <v>4919896</v>
      </c>
      <c r="D2831" t="s">
        <v>2063</v>
      </c>
      <c r="E2831" t="s">
        <v>4757</v>
      </c>
      <c r="F2831" t="s">
        <v>12</v>
      </c>
      <c r="G2831">
        <v>13000000</v>
      </c>
      <c r="H2831">
        <v>2001</v>
      </c>
      <c r="I2831">
        <v>6.1</v>
      </c>
    </row>
    <row r="2832" spans="1:9" x14ac:dyDescent="0.25">
      <c r="A2832" t="s">
        <v>3679</v>
      </c>
      <c r="B2832">
        <v>93</v>
      </c>
      <c r="C2832">
        <v>25675765</v>
      </c>
      <c r="D2832" t="s">
        <v>575</v>
      </c>
      <c r="E2832" t="s">
        <v>4758</v>
      </c>
      <c r="F2832" t="s">
        <v>12</v>
      </c>
      <c r="G2832">
        <v>13000000</v>
      </c>
      <c r="H2832">
        <v>2013</v>
      </c>
      <c r="I2832">
        <v>5.9</v>
      </c>
    </row>
    <row r="2833" spans="1:9" x14ac:dyDescent="0.25">
      <c r="A2833" t="s">
        <v>4759</v>
      </c>
      <c r="B2833">
        <v>120</v>
      </c>
      <c r="C2833">
        <v>4857376</v>
      </c>
      <c r="D2833" t="s">
        <v>486</v>
      </c>
      <c r="E2833" t="s">
        <v>4760</v>
      </c>
      <c r="F2833" t="s">
        <v>503</v>
      </c>
      <c r="G2833">
        <v>13000000</v>
      </c>
      <c r="H2833">
        <v>2006</v>
      </c>
      <c r="I2833">
        <v>7.3</v>
      </c>
    </row>
    <row r="2834" spans="1:9" x14ac:dyDescent="0.25">
      <c r="A2834" t="s">
        <v>1508</v>
      </c>
      <c r="B2834">
        <v>112</v>
      </c>
      <c r="C2834">
        <v>3169424</v>
      </c>
      <c r="D2834" t="s">
        <v>1314</v>
      </c>
      <c r="E2834" t="s">
        <v>4761</v>
      </c>
      <c r="F2834" t="s">
        <v>12</v>
      </c>
      <c r="G2834">
        <v>13000000</v>
      </c>
      <c r="H2834">
        <v>2007</v>
      </c>
      <c r="I2834">
        <v>6.8</v>
      </c>
    </row>
    <row r="2835" spans="1:9" x14ac:dyDescent="0.25">
      <c r="A2835" t="s">
        <v>599</v>
      </c>
      <c r="B2835">
        <v>107</v>
      </c>
      <c r="C2835">
        <v>18004225</v>
      </c>
      <c r="D2835" t="s">
        <v>486</v>
      </c>
      <c r="E2835" t="s">
        <v>4762</v>
      </c>
      <c r="F2835" t="s">
        <v>12</v>
      </c>
      <c r="G2835">
        <v>13000000</v>
      </c>
      <c r="H2835">
        <v>2013</v>
      </c>
      <c r="I2835">
        <v>5.7</v>
      </c>
    </row>
    <row r="2836" spans="1:9" x14ac:dyDescent="0.25">
      <c r="A2836" t="s">
        <v>4763</v>
      </c>
      <c r="B2836">
        <v>112</v>
      </c>
      <c r="C2836">
        <v>3058380</v>
      </c>
      <c r="D2836" t="s">
        <v>73</v>
      </c>
      <c r="E2836" t="s">
        <v>4764</v>
      </c>
      <c r="F2836" t="s">
        <v>503</v>
      </c>
      <c r="G2836">
        <v>100000000</v>
      </c>
      <c r="H2836">
        <v>2000</v>
      </c>
      <c r="I2836">
        <v>7.3</v>
      </c>
    </row>
    <row r="2837" spans="1:9" x14ac:dyDescent="0.25">
      <c r="A2837" t="s">
        <v>3419</v>
      </c>
      <c r="B2837">
        <v>96</v>
      </c>
      <c r="C2837">
        <v>3074838</v>
      </c>
      <c r="D2837" t="s">
        <v>1139</v>
      </c>
      <c r="E2837" t="s">
        <v>4765</v>
      </c>
      <c r="F2837" t="s">
        <v>12</v>
      </c>
      <c r="G2837">
        <v>11000000</v>
      </c>
      <c r="H2837">
        <v>2009</v>
      </c>
      <c r="I2837">
        <v>6.3</v>
      </c>
    </row>
    <row r="2838" spans="1:9" x14ac:dyDescent="0.25">
      <c r="A2838" t="s">
        <v>4766</v>
      </c>
      <c r="B2838">
        <v>91</v>
      </c>
      <c r="C2838">
        <v>2104000</v>
      </c>
      <c r="D2838" t="s">
        <v>3152</v>
      </c>
      <c r="E2838" t="s">
        <v>4767</v>
      </c>
      <c r="F2838" t="s">
        <v>12</v>
      </c>
      <c r="G2838">
        <v>13000000</v>
      </c>
      <c r="H2838">
        <v>1996</v>
      </c>
      <c r="I2838">
        <v>5.9</v>
      </c>
    </row>
    <row r="2839" spans="1:9" x14ac:dyDescent="0.25">
      <c r="A2839" t="s">
        <v>3476</v>
      </c>
      <c r="B2839">
        <v>125</v>
      </c>
      <c r="C2839">
        <v>1172769</v>
      </c>
      <c r="D2839" t="s">
        <v>633</v>
      </c>
      <c r="E2839" t="s">
        <v>4768</v>
      </c>
      <c r="F2839" t="s">
        <v>12</v>
      </c>
      <c r="G2839">
        <v>13000000</v>
      </c>
      <c r="H2839">
        <v>2006</v>
      </c>
      <c r="I2839">
        <v>7.1</v>
      </c>
    </row>
    <row r="2840" spans="1:9" x14ac:dyDescent="0.25">
      <c r="A2840" t="s">
        <v>4769</v>
      </c>
      <c r="B2840">
        <v>102</v>
      </c>
      <c r="C2840">
        <v>17738570</v>
      </c>
      <c r="D2840" t="s">
        <v>73</v>
      </c>
      <c r="E2840" t="s">
        <v>4770</v>
      </c>
      <c r="F2840" t="s">
        <v>12</v>
      </c>
      <c r="G2840">
        <v>13000000</v>
      </c>
      <c r="H2840">
        <v>2012</v>
      </c>
      <c r="I2840">
        <v>8</v>
      </c>
    </row>
    <row r="2841" spans="1:9" x14ac:dyDescent="0.25">
      <c r="A2841" t="s">
        <v>4771</v>
      </c>
      <c r="B2841">
        <v>87</v>
      </c>
      <c r="C2841">
        <v>1200000</v>
      </c>
      <c r="D2841" t="s">
        <v>455</v>
      </c>
      <c r="E2841" t="s">
        <v>4772</v>
      </c>
      <c r="F2841" t="s">
        <v>12</v>
      </c>
      <c r="G2841">
        <v>3000000</v>
      </c>
      <c r="H2841">
        <v>1993</v>
      </c>
      <c r="I2841">
        <v>5.0999999999999996</v>
      </c>
    </row>
    <row r="2842" spans="1:9" x14ac:dyDescent="0.25">
      <c r="A2842" t="s">
        <v>3481</v>
      </c>
      <c r="B2842">
        <v>118</v>
      </c>
      <c r="C2842">
        <v>1150403</v>
      </c>
      <c r="D2842" t="s">
        <v>593</v>
      </c>
      <c r="E2842" t="s">
        <v>4773</v>
      </c>
      <c r="F2842" t="s">
        <v>12</v>
      </c>
      <c r="G2842">
        <v>13000000</v>
      </c>
      <c r="H2842">
        <v>2006</v>
      </c>
      <c r="I2842">
        <v>7.1</v>
      </c>
    </row>
    <row r="2843" spans="1:9" x14ac:dyDescent="0.25">
      <c r="A2843" t="s">
        <v>3228</v>
      </c>
      <c r="B2843">
        <v>115</v>
      </c>
      <c r="C2843">
        <v>403932</v>
      </c>
      <c r="D2843" t="s">
        <v>1397</v>
      </c>
      <c r="E2843" t="s">
        <v>4774</v>
      </c>
      <c r="F2843" t="s">
        <v>12</v>
      </c>
      <c r="G2843">
        <v>20000000</v>
      </c>
      <c r="H2843">
        <v>2000</v>
      </c>
      <c r="I2843">
        <v>6.5</v>
      </c>
    </row>
    <row r="2844" spans="1:9" x14ac:dyDescent="0.25">
      <c r="A2844" t="s">
        <v>1570</v>
      </c>
      <c r="B2844">
        <v>91</v>
      </c>
      <c r="C2844">
        <v>1712111</v>
      </c>
      <c r="D2844" t="s">
        <v>1915</v>
      </c>
      <c r="E2844" t="s">
        <v>4775</v>
      </c>
      <c r="F2844" t="s">
        <v>12</v>
      </c>
      <c r="G2844">
        <v>8495000</v>
      </c>
      <c r="H2844">
        <v>2015</v>
      </c>
      <c r="I2844">
        <v>4.5</v>
      </c>
    </row>
    <row r="2845" spans="1:9" x14ac:dyDescent="0.25">
      <c r="A2845" t="s">
        <v>4776</v>
      </c>
      <c r="B2845">
        <v>88</v>
      </c>
      <c r="C2845">
        <v>1024175</v>
      </c>
      <c r="D2845" t="s">
        <v>2595</v>
      </c>
      <c r="E2845" t="s">
        <v>4777</v>
      </c>
      <c r="F2845" t="s">
        <v>12</v>
      </c>
      <c r="G2845">
        <v>13000000</v>
      </c>
      <c r="H2845">
        <v>2011</v>
      </c>
      <c r="I2845">
        <v>6.6</v>
      </c>
    </row>
    <row r="2846" spans="1:9" x14ac:dyDescent="0.25">
      <c r="A2846" t="s">
        <v>1282</v>
      </c>
      <c r="B2846">
        <v>127</v>
      </c>
      <c r="C2846">
        <v>301305</v>
      </c>
      <c r="D2846" t="s">
        <v>1935</v>
      </c>
      <c r="E2846" t="s">
        <v>4778</v>
      </c>
      <c r="F2846" t="s">
        <v>4779</v>
      </c>
      <c r="G2846">
        <v>13000000</v>
      </c>
      <c r="H2846">
        <v>2011</v>
      </c>
      <c r="I2846">
        <v>4.3</v>
      </c>
    </row>
    <row r="2847" spans="1:9" x14ac:dyDescent="0.25">
      <c r="A2847" t="s">
        <v>4533</v>
      </c>
      <c r="B2847">
        <v>94</v>
      </c>
      <c r="C2847">
        <v>51872378</v>
      </c>
      <c r="D2847" t="s">
        <v>525</v>
      </c>
      <c r="E2847" t="s">
        <v>4780</v>
      </c>
      <c r="F2847" t="s">
        <v>12</v>
      </c>
      <c r="G2847">
        <v>13000000</v>
      </c>
      <c r="H2847">
        <v>2013</v>
      </c>
      <c r="I2847">
        <v>6.7</v>
      </c>
    </row>
    <row r="2848" spans="1:9" x14ac:dyDescent="0.25">
      <c r="A2848" t="s">
        <v>4781</v>
      </c>
      <c r="B2848">
        <v>115</v>
      </c>
      <c r="C2848">
        <v>31662</v>
      </c>
      <c r="D2848" t="s">
        <v>343</v>
      </c>
      <c r="E2848" t="s">
        <v>4782</v>
      </c>
      <c r="F2848" t="s">
        <v>12</v>
      </c>
      <c r="G2848">
        <v>12620000</v>
      </c>
      <c r="H2848">
        <v>2016</v>
      </c>
      <c r="I2848">
        <v>6.8</v>
      </c>
    </row>
    <row r="2849" spans="1:9" x14ac:dyDescent="0.25">
      <c r="A2849" t="s">
        <v>4783</v>
      </c>
      <c r="B2849">
        <v>90</v>
      </c>
      <c r="C2849">
        <v>28399192</v>
      </c>
      <c r="D2849" t="s">
        <v>4784</v>
      </c>
      <c r="E2849" t="s">
        <v>4785</v>
      </c>
      <c r="F2849" t="s">
        <v>12</v>
      </c>
      <c r="G2849">
        <v>13000000</v>
      </c>
      <c r="H2849">
        <v>2002</v>
      </c>
      <c r="I2849">
        <v>5.4</v>
      </c>
    </row>
    <row r="2850" spans="1:9" x14ac:dyDescent="0.25">
      <c r="A2850" t="s">
        <v>1299</v>
      </c>
      <c r="B2850">
        <v>102</v>
      </c>
      <c r="C2850">
        <v>2035566</v>
      </c>
      <c r="D2850" t="s">
        <v>4786</v>
      </c>
      <c r="E2850" t="s">
        <v>4787</v>
      </c>
      <c r="F2850" t="s">
        <v>12</v>
      </c>
      <c r="G2850">
        <v>13000000</v>
      </c>
      <c r="H2850">
        <v>2009</v>
      </c>
      <c r="I2850">
        <v>6.6</v>
      </c>
    </row>
    <row r="2851" spans="1:9" x14ac:dyDescent="0.25">
      <c r="A2851" t="s">
        <v>834</v>
      </c>
      <c r="B2851">
        <v>100</v>
      </c>
      <c r="D2851" t="s">
        <v>752</v>
      </c>
      <c r="E2851" t="s">
        <v>4788</v>
      </c>
      <c r="F2851" t="s">
        <v>4789</v>
      </c>
      <c r="G2851">
        <v>12500000</v>
      </c>
      <c r="H2851">
        <v>1981</v>
      </c>
      <c r="I2851">
        <v>7.4</v>
      </c>
    </row>
    <row r="2852" spans="1:9" x14ac:dyDescent="0.25">
      <c r="A2852" t="s">
        <v>4405</v>
      </c>
      <c r="B2852">
        <v>117</v>
      </c>
      <c r="C2852">
        <v>21078145</v>
      </c>
      <c r="D2852" t="s">
        <v>530</v>
      </c>
      <c r="E2852" t="s">
        <v>4790</v>
      </c>
      <c r="F2852" t="s">
        <v>12</v>
      </c>
      <c r="G2852">
        <v>12500000</v>
      </c>
      <c r="H2852">
        <v>2002</v>
      </c>
      <c r="I2852">
        <v>7.3</v>
      </c>
    </row>
    <row r="2853" spans="1:9" x14ac:dyDescent="0.25">
      <c r="A2853" t="s">
        <v>3215</v>
      </c>
      <c r="B2853">
        <v>109</v>
      </c>
      <c r="C2853">
        <v>14060950</v>
      </c>
      <c r="D2853" t="s">
        <v>1184</v>
      </c>
      <c r="E2853" t="s">
        <v>4791</v>
      </c>
      <c r="F2853" t="s">
        <v>12</v>
      </c>
      <c r="G2853">
        <v>12500000</v>
      </c>
      <c r="H2853">
        <v>2002</v>
      </c>
      <c r="I2853">
        <v>6.9</v>
      </c>
    </row>
    <row r="2854" spans="1:9" x14ac:dyDescent="0.25">
      <c r="A2854" t="s">
        <v>597</v>
      </c>
      <c r="B2854">
        <v>121</v>
      </c>
      <c r="C2854">
        <v>12281500</v>
      </c>
      <c r="D2854" t="s">
        <v>2005</v>
      </c>
      <c r="E2854" t="s">
        <v>4792</v>
      </c>
      <c r="F2854" t="s">
        <v>12</v>
      </c>
      <c r="G2854">
        <v>13000000</v>
      </c>
      <c r="H2854">
        <v>1993</v>
      </c>
      <c r="I2854">
        <v>8</v>
      </c>
    </row>
    <row r="2855" spans="1:9" x14ac:dyDescent="0.25">
      <c r="A2855" t="s">
        <v>4793</v>
      </c>
      <c r="B2855">
        <v>111</v>
      </c>
      <c r="D2855" t="s">
        <v>1900</v>
      </c>
      <c r="E2855" t="s">
        <v>4794</v>
      </c>
      <c r="F2855" t="s">
        <v>12</v>
      </c>
      <c r="G2855">
        <v>3660000</v>
      </c>
      <c r="H2855">
        <v>2010</v>
      </c>
      <c r="I2855">
        <v>6.4</v>
      </c>
    </row>
    <row r="2856" spans="1:9" x14ac:dyDescent="0.25">
      <c r="A2856" t="s">
        <v>4473</v>
      </c>
      <c r="B2856">
        <v>100</v>
      </c>
      <c r="C2856">
        <v>10725228</v>
      </c>
      <c r="D2856" t="s">
        <v>1065</v>
      </c>
      <c r="E2856" t="s">
        <v>4795</v>
      </c>
      <c r="F2856" t="s">
        <v>12</v>
      </c>
      <c r="G2856">
        <v>12500000</v>
      </c>
      <c r="H2856">
        <v>1992</v>
      </c>
      <c r="I2856">
        <v>7.8</v>
      </c>
    </row>
    <row r="2857" spans="1:9" x14ac:dyDescent="0.25">
      <c r="A2857" t="s">
        <v>3228</v>
      </c>
      <c r="B2857">
        <v>109</v>
      </c>
      <c r="C2857">
        <v>214966</v>
      </c>
      <c r="D2857" t="s">
        <v>740</v>
      </c>
      <c r="E2857" t="s">
        <v>4796</v>
      </c>
      <c r="F2857" t="s">
        <v>12</v>
      </c>
      <c r="G2857">
        <v>13000000</v>
      </c>
      <c r="H2857">
        <v>2010</v>
      </c>
      <c r="I2857">
        <v>6.1</v>
      </c>
    </row>
    <row r="2858" spans="1:9" x14ac:dyDescent="0.25">
      <c r="A2858" t="s">
        <v>4797</v>
      </c>
      <c r="B2858">
        <v>93</v>
      </c>
      <c r="D2858" t="s">
        <v>3337</v>
      </c>
      <c r="E2858" t="s">
        <v>4798</v>
      </c>
      <c r="F2858" t="s">
        <v>12</v>
      </c>
      <c r="G2858">
        <v>18000000</v>
      </c>
      <c r="H2858">
        <v>1982</v>
      </c>
      <c r="I2858">
        <v>6.1</v>
      </c>
    </row>
    <row r="2859" spans="1:9" x14ac:dyDescent="0.25">
      <c r="A2859" t="s">
        <v>4799</v>
      </c>
      <c r="B2859">
        <v>101</v>
      </c>
      <c r="C2859">
        <v>11956207</v>
      </c>
      <c r="D2859" t="s">
        <v>1763</v>
      </c>
      <c r="E2859" t="s">
        <v>4800</v>
      </c>
      <c r="F2859" t="s">
        <v>12</v>
      </c>
      <c r="G2859">
        <v>16000000</v>
      </c>
      <c r="H2859">
        <v>2009</v>
      </c>
      <c r="I2859">
        <v>5.0999999999999996</v>
      </c>
    </row>
    <row r="2860" spans="1:9" x14ac:dyDescent="0.25">
      <c r="A2860" t="s">
        <v>4801</v>
      </c>
      <c r="B2860">
        <v>101</v>
      </c>
      <c r="D2860" t="s">
        <v>804</v>
      </c>
      <c r="E2860" t="s">
        <v>4802</v>
      </c>
      <c r="F2860" t="s">
        <v>12</v>
      </c>
      <c r="H2860">
        <v>1937</v>
      </c>
      <c r="I2860">
        <v>7.8</v>
      </c>
    </row>
    <row r="2861" spans="1:9" x14ac:dyDescent="0.25">
      <c r="A2861" t="s">
        <v>1248</v>
      </c>
      <c r="B2861">
        <v>106</v>
      </c>
      <c r="C2861">
        <v>5949693</v>
      </c>
      <c r="D2861" t="s">
        <v>486</v>
      </c>
      <c r="E2861" t="s">
        <v>4803</v>
      </c>
      <c r="F2861" t="s">
        <v>12</v>
      </c>
      <c r="G2861">
        <v>12000000</v>
      </c>
      <c r="H2861">
        <v>2007</v>
      </c>
      <c r="I2861">
        <v>7.4</v>
      </c>
    </row>
    <row r="2862" spans="1:9" x14ac:dyDescent="0.25">
      <c r="A2862" t="s">
        <v>4804</v>
      </c>
      <c r="B2862">
        <v>94</v>
      </c>
      <c r="C2862">
        <v>9030581</v>
      </c>
      <c r="D2862" t="s">
        <v>1179</v>
      </c>
      <c r="E2862" t="s">
        <v>4805</v>
      </c>
      <c r="F2862" t="s">
        <v>12</v>
      </c>
      <c r="G2862">
        <v>12500000</v>
      </c>
      <c r="H2862">
        <v>2008</v>
      </c>
      <c r="I2862">
        <v>7.8</v>
      </c>
    </row>
    <row r="2863" spans="1:9" x14ac:dyDescent="0.25">
      <c r="A2863" t="s">
        <v>4597</v>
      </c>
      <c r="B2863">
        <v>140</v>
      </c>
      <c r="C2863">
        <v>4157491</v>
      </c>
      <c r="D2863" t="s">
        <v>4806</v>
      </c>
      <c r="E2863" t="s">
        <v>4807</v>
      </c>
      <c r="F2863" t="s">
        <v>12</v>
      </c>
      <c r="G2863">
        <v>12800000</v>
      </c>
      <c r="H2863">
        <v>2000</v>
      </c>
      <c r="I2863">
        <v>8</v>
      </c>
    </row>
    <row r="2864" spans="1:9" x14ac:dyDescent="0.25">
      <c r="A2864" t="s">
        <v>4366</v>
      </c>
      <c r="B2864">
        <v>132</v>
      </c>
      <c r="C2864">
        <v>1508689</v>
      </c>
      <c r="D2864" t="s">
        <v>73</v>
      </c>
      <c r="E2864" t="s">
        <v>4808</v>
      </c>
      <c r="F2864" t="s">
        <v>12</v>
      </c>
      <c r="G2864">
        <v>16000000</v>
      </c>
      <c r="H2864">
        <v>1997</v>
      </c>
      <c r="I2864">
        <v>6.7</v>
      </c>
    </row>
    <row r="2865" spans="1:9" x14ac:dyDescent="0.25">
      <c r="A2865" t="s">
        <v>4809</v>
      </c>
      <c r="B2865">
        <v>99</v>
      </c>
      <c r="C2865">
        <v>1227324</v>
      </c>
      <c r="D2865" t="s">
        <v>672</v>
      </c>
      <c r="E2865" t="s">
        <v>4810</v>
      </c>
      <c r="F2865" t="s">
        <v>12</v>
      </c>
      <c r="G2865">
        <v>12500000</v>
      </c>
      <c r="H2865">
        <v>1996</v>
      </c>
      <c r="I2865">
        <v>6.6</v>
      </c>
    </row>
    <row r="2866" spans="1:9" x14ac:dyDescent="0.25">
      <c r="A2866" t="s">
        <v>4471</v>
      </c>
      <c r="B2866">
        <v>90</v>
      </c>
      <c r="C2866">
        <v>4360548</v>
      </c>
      <c r="D2866" t="s">
        <v>486</v>
      </c>
      <c r="E2866" t="s">
        <v>4811</v>
      </c>
      <c r="F2866" t="s">
        <v>12</v>
      </c>
      <c r="G2866">
        <v>15000000</v>
      </c>
      <c r="H2866">
        <v>2009</v>
      </c>
      <c r="I2866">
        <v>6.4</v>
      </c>
    </row>
    <row r="2867" spans="1:9" x14ac:dyDescent="0.25">
      <c r="A2867" t="s">
        <v>4812</v>
      </c>
      <c r="B2867">
        <v>105</v>
      </c>
      <c r="C2867">
        <v>26589953</v>
      </c>
      <c r="D2867" t="s">
        <v>112</v>
      </c>
      <c r="E2867" t="s">
        <v>4813</v>
      </c>
      <c r="F2867" t="s">
        <v>12</v>
      </c>
      <c r="G2867">
        <v>10500000</v>
      </c>
      <c r="H2867">
        <v>2010</v>
      </c>
      <c r="I2867">
        <v>6.7</v>
      </c>
    </row>
    <row r="2868" spans="1:9" x14ac:dyDescent="0.25">
      <c r="A2868" t="s">
        <v>4814</v>
      </c>
      <c r="B2868">
        <v>108</v>
      </c>
      <c r="C2868">
        <v>1039869</v>
      </c>
      <c r="D2868" t="s">
        <v>633</v>
      </c>
      <c r="E2868" t="s">
        <v>4815</v>
      </c>
      <c r="F2868" t="s">
        <v>12</v>
      </c>
      <c r="G2868">
        <v>15000000</v>
      </c>
      <c r="H2868">
        <v>2010</v>
      </c>
      <c r="I2868">
        <v>6.2</v>
      </c>
    </row>
    <row r="2869" spans="1:9" x14ac:dyDescent="0.25">
      <c r="A2869" t="s">
        <v>1094</v>
      </c>
      <c r="B2869">
        <v>69</v>
      </c>
      <c r="C2869">
        <v>48092846</v>
      </c>
      <c r="D2869" t="s">
        <v>984</v>
      </c>
      <c r="E2869" t="s">
        <v>4816</v>
      </c>
      <c r="F2869" t="s">
        <v>12</v>
      </c>
      <c r="G2869">
        <v>12500000</v>
      </c>
      <c r="H2869">
        <v>1988</v>
      </c>
      <c r="I2869">
        <v>7.3</v>
      </c>
    </row>
    <row r="2870" spans="1:9" x14ac:dyDescent="0.25">
      <c r="A2870" t="s">
        <v>4817</v>
      </c>
      <c r="B2870">
        <v>148</v>
      </c>
      <c r="C2870">
        <v>1110186</v>
      </c>
      <c r="D2870" t="s">
        <v>504</v>
      </c>
      <c r="E2870" t="s">
        <v>4818</v>
      </c>
      <c r="F2870" t="s">
        <v>4353</v>
      </c>
      <c r="G2870">
        <v>12800000</v>
      </c>
      <c r="H2870">
        <v>2004</v>
      </c>
      <c r="I2870">
        <v>8.1</v>
      </c>
    </row>
    <row r="2871" spans="1:9" x14ac:dyDescent="0.25">
      <c r="A2871" t="s">
        <v>4819</v>
      </c>
      <c r="B2871">
        <v>118</v>
      </c>
      <c r="C2871">
        <v>1089445</v>
      </c>
      <c r="D2871" t="s">
        <v>2555</v>
      </c>
      <c r="E2871" t="s">
        <v>4820</v>
      </c>
      <c r="F2871" t="s">
        <v>12</v>
      </c>
      <c r="G2871">
        <v>12500000</v>
      </c>
      <c r="H2871">
        <v>2009</v>
      </c>
      <c r="I2871">
        <v>7</v>
      </c>
    </row>
    <row r="2872" spans="1:9" x14ac:dyDescent="0.25">
      <c r="A2872" t="s">
        <v>1634</v>
      </c>
      <c r="B2872">
        <v>132</v>
      </c>
      <c r="C2872">
        <v>204565000</v>
      </c>
      <c r="D2872" t="s">
        <v>2209</v>
      </c>
      <c r="E2872" t="s">
        <v>4821</v>
      </c>
      <c r="F2872" t="s">
        <v>12</v>
      </c>
      <c r="G2872">
        <v>8000000</v>
      </c>
      <c r="H2872">
        <v>1973</v>
      </c>
      <c r="I2872">
        <v>8</v>
      </c>
    </row>
    <row r="2873" spans="1:9" x14ac:dyDescent="0.25">
      <c r="A2873" t="s">
        <v>127</v>
      </c>
      <c r="B2873">
        <v>130</v>
      </c>
      <c r="C2873">
        <v>260000000</v>
      </c>
      <c r="D2873" t="s">
        <v>631</v>
      </c>
      <c r="E2873" t="s">
        <v>4822</v>
      </c>
      <c r="F2873" t="s">
        <v>12</v>
      </c>
      <c r="G2873">
        <v>8000000</v>
      </c>
      <c r="H2873">
        <v>1975</v>
      </c>
      <c r="I2873">
        <v>8</v>
      </c>
    </row>
    <row r="2874" spans="1:9" x14ac:dyDescent="0.25">
      <c r="A2874" t="s">
        <v>599</v>
      </c>
      <c r="B2874">
        <v>95</v>
      </c>
      <c r="C2874">
        <v>101736215</v>
      </c>
      <c r="D2874" t="s">
        <v>575</v>
      </c>
      <c r="E2874" t="s">
        <v>4823</v>
      </c>
      <c r="F2874" t="s">
        <v>12</v>
      </c>
      <c r="G2874">
        <v>11000000</v>
      </c>
      <c r="H2874">
        <v>1999</v>
      </c>
      <c r="I2874">
        <v>7</v>
      </c>
    </row>
    <row r="2875" spans="1:9" x14ac:dyDescent="0.25">
      <c r="A2875" t="s">
        <v>4824</v>
      </c>
      <c r="B2875">
        <v>80</v>
      </c>
      <c r="C2875">
        <v>71442</v>
      </c>
      <c r="D2875" t="s">
        <v>4825</v>
      </c>
      <c r="E2875" t="s">
        <v>4826</v>
      </c>
      <c r="F2875" t="s">
        <v>503</v>
      </c>
      <c r="G2875">
        <v>9600000</v>
      </c>
      <c r="H2875">
        <v>2012</v>
      </c>
      <c r="I2875">
        <v>7.9</v>
      </c>
    </row>
    <row r="2876" spans="1:9" x14ac:dyDescent="0.25">
      <c r="A2876" t="s">
        <v>2554</v>
      </c>
      <c r="B2876">
        <v>94</v>
      </c>
      <c r="C2876">
        <v>79817937</v>
      </c>
      <c r="D2876" t="s">
        <v>4827</v>
      </c>
      <c r="E2876" t="s">
        <v>4828</v>
      </c>
      <c r="F2876" t="s">
        <v>12</v>
      </c>
      <c r="G2876">
        <v>25000000</v>
      </c>
      <c r="H2876">
        <v>1986</v>
      </c>
      <c r="I2876">
        <v>5.9</v>
      </c>
    </row>
    <row r="2877" spans="1:9" x14ac:dyDescent="0.25">
      <c r="A2877" t="s">
        <v>462</v>
      </c>
      <c r="B2877">
        <v>122</v>
      </c>
      <c r="C2877">
        <v>91547205</v>
      </c>
      <c r="D2877" t="s">
        <v>580</v>
      </c>
      <c r="E2877" t="s">
        <v>4829</v>
      </c>
      <c r="F2877" t="s">
        <v>12</v>
      </c>
      <c r="G2877">
        <v>12000000</v>
      </c>
      <c r="H2877">
        <v>2012</v>
      </c>
      <c r="I2877">
        <v>6.6</v>
      </c>
    </row>
    <row r="2878" spans="1:9" x14ac:dyDescent="0.25">
      <c r="A2878" t="s">
        <v>462</v>
      </c>
      <c r="B2878">
        <v>102</v>
      </c>
      <c r="C2878">
        <v>75074950</v>
      </c>
      <c r="D2878" t="s">
        <v>877</v>
      </c>
      <c r="E2878" t="s">
        <v>4830</v>
      </c>
      <c r="F2878" t="s">
        <v>12</v>
      </c>
      <c r="G2878">
        <v>12000000</v>
      </c>
      <c r="H2878">
        <v>2002</v>
      </c>
      <c r="I2878">
        <v>6.3</v>
      </c>
    </row>
    <row r="2879" spans="1:9" x14ac:dyDescent="0.25">
      <c r="A2879" t="s">
        <v>3113</v>
      </c>
      <c r="B2879">
        <v>116</v>
      </c>
      <c r="C2879">
        <v>78900000</v>
      </c>
      <c r="D2879" t="s">
        <v>26</v>
      </c>
      <c r="E2879" t="s">
        <v>4831</v>
      </c>
      <c r="F2879" t="s">
        <v>12</v>
      </c>
      <c r="G2879">
        <v>11000000</v>
      </c>
      <c r="H2879">
        <v>1982</v>
      </c>
      <c r="I2879">
        <v>7.7</v>
      </c>
    </row>
    <row r="2880" spans="1:9" x14ac:dyDescent="0.25">
      <c r="A2880" t="s">
        <v>170</v>
      </c>
      <c r="B2880">
        <v>78</v>
      </c>
      <c r="C2880">
        <v>72217000</v>
      </c>
      <c r="D2880" t="s">
        <v>575</v>
      </c>
      <c r="E2880" t="s">
        <v>4832</v>
      </c>
      <c r="F2880" t="s">
        <v>12</v>
      </c>
      <c r="G2880">
        <v>12000000</v>
      </c>
      <c r="H2880">
        <v>1994</v>
      </c>
      <c r="I2880">
        <v>6.9</v>
      </c>
    </row>
    <row r="2881" spans="1:9" x14ac:dyDescent="0.25">
      <c r="A2881" t="s">
        <v>4833</v>
      </c>
      <c r="B2881">
        <v>114</v>
      </c>
      <c r="C2881">
        <v>79568000</v>
      </c>
      <c r="D2881" t="s">
        <v>1024</v>
      </c>
      <c r="E2881" t="s">
        <v>4834</v>
      </c>
      <c r="F2881" t="s">
        <v>12</v>
      </c>
      <c r="G2881">
        <v>12000000</v>
      </c>
      <c r="H2881">
        <v>1983</v>
      </c>
      <c r="I2881">
        <v>7.1</v>
      </c>
    </row>
    <row r="2882" spans="1:9" x14ac:dyDescent="0.25">
      <c r="A2882" t="s">
        <v>370</v>
      </c>
      <c r="B2882">
        <v>112</v>
      </c>
      <c r="C2882">
        <v>65500000</v>
      </c>
      <c r="D2882" t="s">
        <v>1824</v>
      </c>
      <c r="E2882" t="s">
        <v>4835</v>
      </c>
      <c r="F2882" t="s">
        <v>12</v>
      </c>
      <c r="G2882">
        <v>12000000</v>
      </c>
      <c r="H2882">
        <v>1985</v>
      </c>
      <c r="I2882">
        <v>7.4</v>
      </c>
    </row>
    <row r="2883" spans="1:9" x14ac:dyDescent="0.25">
      <c r="A2883" t="s">
        <v>4836</v>
      </c>
      <c r="B2883">
        <v>110</v>
      </c>
      <c r="C2883">
        <v>70011073</v>
      </c>
      <c r="D2883" t="s">
        <v>4837</v>
      </c>
      <c r="E2883" t="s">
        <v>4838</v>
      </c>
      <c r="F2883" t="s">
        <v>12</v>
      </c>
      <c r="G2883">
        <v>12000000</v>
      </c>
      <c r="H2883">
        <v>2012</v>
      </c>
      <c r="I2883">
        <v>6.5</v>
      </c>
    </row>
    <row r="2884" spans="1:9" x14ac:dyDescent="0.25">
      <c r="A2884" t="s">
        <v>2158</v>
      </c>
      <c r="B2884">
        <v>104</v>
      </c>
      <c r="C2884">
        <v>65269010</v>
      </c>
      <c r="D2884" t="s">
        <v>4839</v>
      </c>
      <c r="E2884" t="s">
        <v>4840</v>
      </c>
      <c r="F2884" t="s">
        <v>12</v>
      </c>
      <c r="G2884">
        <v>12000000</v>
      </c>
      <c r="H2884">
        <v>2006</v>
      </c>
      <c r="I2884">
        <v>6.5</v>
      </c>
    </row>
    <row r="2885" spans="1:9" x14ac:dyDescent="0.25">
      <c r="A2885" t="s">
        <v>4841</v>
      </c>
      <c r="B2885">
        <v>81</v>
      </c>
      <c r="C2885">
        <v>63071133</v>
      </c>
      <c r="D2885" t="s">
        <v>4842</v>
      </c>
      <c r="E2885" t="s">
        <v>4843</v>
      </c>
      <c r="F2885" t="s">
        <v>12</v>
      </c>
      <c r="G2885">
        <v>12000000</v>
      </c>
      <c r="H2885">
        <v>1996</v>
      </c>
      <c r="I2885">
        <v>6.8</v>
      </c>
    </row>
    <row r="2886" spans="1:9" x14ac:dyDescent="0.25">
      <c r="A2886" t="s">
        <v>607</v>
      </c>
      <c r="B2886">
        <v>154</v>
      </c>
      <c r="C2886">
        <v>39647595</v>
      </c>
      <c r="D2886" t="s">
        <v>525</v>
      </c>
      <c r="E2886" t="s">
        <v>4844</v>
      </c>
      <c r="F2886" t="s">
        <v>12</v>
      </c>
      <c r="G2886">
        <v>12000000</v>
      </c>
      <c r="H2886">
        <v>1997</v>
      </c>
      <c r="I2886">
        <v>7.5</v>
      </c>
    </row>
    <row r="2887" spans="1:9" x14ac:dyDescent="0.25">
      <c r="A2887" t="s">
        <v>1809</v>
      </c>
      <c r="B2887">
        <v>102</v>
      </c>
      <c r="C2887">
        <v>38087366</v>
      </c>
      <c r="D2887" t="s">
        <v>1459</v>
      </c>
      <c r="E2887" t="s">
        <v>4845</v>
      </c>
      <c r="F2887" t="s">
        <v>12</v>
      </c>
      <c r="G2887">
        <v>12000000</v>
      </c>
      <c r="H2887">
        <v>2008</v>
      </c>
      <c r="I2887">
        <v>6.6</v>
      </c>
    </row>
    <row r="2888" spans="1:9" x14ac:dyDescent="0.25">
      <c r="A2888" t="s">
        <v>515</v>
      </c>
      <c r="B2888">
        <v>89</v>
      </c>
      <c r="C2888">
        <v>64572496</v>
      </c>
      <c r="D2888" t="s">
        <v>932</v>
      </c>
      <c r="E2888" t="s">
        <v>4846</v>
      </c>
      <c r="F2888" t="s">
        <v>12</v>
      </c>
      <c r="G2888">
        <v>12000000</v>
      </c>
      <c r="H2888">
        <v>2012</v>
      </c>
      <c r="I2888">
        <v>7.1</v>
      </c>
    </row>
    <row r="2889" spans="1:9" x14ac:dyDescent="0.25">
      <c r="A2889" t="s">
        <v>2117</v>
      </c>
      <c r="B2889">
        <v>132</v>
      </c>
      <c r="C2889">
        <v>30400000</v>
      </c>
      <c r="D2889" t="s">
        <v>990</v>
      </c>
      <c r="E2889" t="s">
        <v>4847</v>
      </c>
      <c r="F2889" t="s">
        <v>12</v>
      </c>
      <c r="G2889">
        <v>12000000</v>
      </c>
      <c r="H2889">
        <v>1983</v>
      </c>
      <c r="I2889">
        <v>6.6</v>
      </c>
    </row>
    <row r="2890" spans="1:9" x14ac:dyDescent="0.25">
      <c r="A2890" t="s">
        <v>970</v>
      </c>
      <c r="B2890">
        <v>103</v>
      </c>
      <c r="C2890">
        <v>42365600</v>
      </c>
      <c r="D2890" t="s">
        <v>4848</v>
      </c>
      <c r="E2890" t="s">
        <v>4849</v>
      </c>
      <c r="F2890" t="s">
        <v>12</v>
      </c>
      <c r="G2890">
        <v>5000000</v>
      </c>
      <c r="H2890">
        <v>1981</v>
      </c>
      <c r="I2890">
        <v>7</v>
      </c>
    </row>
    <row r="2891" spans="1:9" x14ac:dyDescent="0.25">
      <c r="A2891" t="s">
        <v>4850</v>
      </c>
      <c r="B2891">
        <v>93</v>
      </c>
      <c r="C2891">
        <v>37188667</v>
      </c>
      <c r="D2891" t="s">
        <v>877</v>
      </c>
      <c r="E2891" t="s">
        <v>4851</v>
      </c>
      <c r="F2891" t="s">
        <v>12</v>
      </c>
      <c r="G2891">
        <v>12000000</v>
      </c>
      <c r="H2891">
        <v>2002</v>
      </c>
      <c r="I2891">
        <v>3.3</v>
      </c>
    </row>
    <row r="2892" spans="1:9" x14ac:dyDescent="0.25">
      <c r="A2892" t="s">
        <v>4852</v>
      </c>
      <c r="B2892">
        <v>93</v>
      </c>
      <c r="C2892">
        <v>54724272</v>
      </c>
      <c r="D2892" t="s">
        <v>340</v>
      </c>
      <c r="E2892" t="s">
        <v>4853</v>
      </c>
      <c r="F2892" t="s">
        <v>12</v>
      </c>
      <c r="G2892">
        <v>12000000</v>
      </c>
      <c r="H2892">
        <v>2012</v>
      </c>
      <c r="I2892">
        <v>6.7</v>
      </c>
    </row>
    <row r="2893" spans="1:9" x14ac:dyDescent="0.25">
      <c r="A2893" t="s">
        <v>4854</v>
      </c>
      <c r="B2893">
        <v>172</v>
      </c>
      <c r="D2893" t="s">
        <v>2494</v>
      </c>
      <c r="E2893" t="s">
        <v>4855</v>
      </c>
      <c r="F2893" t="s">
        <v>12</v>
      </c>
      <c r="G2893">
        <v>12000000</v>
      </c>
      <c r="H2893">
        <v>1970</v>
      </c>
      <c r="I2893">
        <v>8</v>
      </c>
    </row>
    <row r="2894" spans="1:9" x14ac:dyDescent="0.25">
      <c r="A2894" t="s">
        <v>4530</v>
      </c>
      <c r="B2894">
        <v>96</v>
      </c>
      <c r="C2894">
        <v>31597131</v>
      </c>
      <c r="D2894" t="s">
        <v>1408</v>
      </c>
      <c r="E2894" t="s">
        <v>4856</v>
      </c>
      <c r="F2894" t="s">
        <v>12</v>
      </c>
      <c r="G2894">
        <v>12000000</v>
      </c>
      <c r="H2894">
        <v>2002</v>
      </c>
      <c r="I2894">
        <v>6.8</v>
      </c>
    </row>
    <row r="2895" spans="1:9" x14ac:dyDescent="0.25">
      <c r="A2895" t="s">
        <v>4857</v>
      </c>
      <c r="B2895">
        <v>89</v>
      </c>
      <c r="C2895">
        <v>31691811</v>
      </c>
      <c r="D2895" t="s">
        <v>1500</v>
      </c>
      <c r="E2895" t="s">
        <v>4858</v>
      </c>
      <c r="F2895" t="s">
        <v>12</v>
      </c>
      <c r="G2895">
        <v>12000000</v>
      </c>
      <c r="H2895">
        <v>2008</v>
      </c>
      <c r="I2895">
        <v>6</v>
      </c>
    </row>
    <row r="2896" spans="1:9" x14ac:dyDescent="0.25">
      <c r="A2896" t="s">
        <v>4859</v>
      </c>
      <c r="B2896">
        <v>92</v>
      </c>
      <c r="C2896">
        <v>31397498</v>
      </c>
      <c r="D2896" t="s">
        <v>1763</v>
      </c>
      <c r="E2896" t="s">
        <v>4860</v>
      </c>
      <c r="F2896" t="s">
        <v>12</v>
      </c>
      <c r="G2896">
        <v>12000000</v>
      </c>
      <c r="H2896">
        <v>2008</v>
      </c>
      <c r="I2896">
        <v>5.4</v>
      </c>
    </row>
    <row r="2897" spans="1:9" x14ac:dyDescent="0.25">
      <c r="A2897" t="s">
        <v>4861</v>
      </c>
      <c r="B2897">
        <v>97</v>
      </c>
      <c r="C2897">
        <v>31179516</v>
      </c>
      <c r="D2897" t="s">
        <v>575</v>
      </c>
      <c r="E2897" t="s">
        <v>4862</v>
      </c>
      <c r="F2897" t="s">
        <v>12</v>
      </c>
      <c r="G2897">
        <v>12000000</v>
      </c>
      <c r="H2897">
        <v>2004</v>
      </c>
      <c r="I2897">
        <v>4.3</v>
      </c>
    </row>
    <row r="2898" spans="1:9" x14ac:dyDescent="0.25">
      <c r="A2898" t="s">
        <v>1594</v>
      </c>
      <c r="B2898">
        <v>93</v>
      </c>
      <c r="C2898">
        <v>31155435</v>
      </c>
      <c r="D2898" t="s">
        <v>968</v>
      </c>
      <c r="E2898" t="s">
        <v>4863</v>
      </c>
      <c r="F2898" t="s">
        <v>12</v>
      </c>
      <c r="G2898">
        <v>12000000</v>
      </c>
      <c r="H2898">
        <v>2001</v>
      </c>
      <c r="I2898">
        <v>6.2</v>
      </c>
    </row>
    <row r="2899" spans="1:9" x14ac:dyDescent="0.25">
      <c r="A2899" t="s">
        <v>4864</v>
      </c>
      <c r="B2899">
        <v>89</v>
      </c>
      <c r="C2899">
        <v>27281507</v>
      </c>
      <c r="D2899" t="s">
        <v>4865</v>
      </c>
      <c r="E2899" t="s">
        <v>4866</v>
      </c>
      <c r="F2899" t="s">
        <v>12</v>
      </c>
      <c r="G2899">
        <v>12000000</v>
      </c>
      <c r="H2899">
        <v>1992</v>
      </c>
      <c r="I2899">
        <v>7.7</v>
      </c>
    </row>
    <row r="2900" spans="1:9" x14ac:dyDescent="0.25">
      <c r="A2900" t="s">
        <v>2032</v>
      </c>
      <c r="B2900">
        <v>123</v>
      </c>
      <c r="C2900">
        <v>25776062</v>
      </c>
      <c r="D2900" t="s">
        <v>2186</v>
      </c>
      <c r="E2900" t="s">
        <v>4867</v>
      </c>
      <c r="F2900" t="s">
        <v>12</v>
      </c>
      <c r="G2900">
        <v>12000000</v>
      </c>
      <c r="H2900">
        <v>2002</v>
      </c>
      <c r="I2900">
        <v>7.4</v>
      </c>
    </row>
    <row r="2901" spans="1:9" x14ac:dyDescent="0.25">
      <c r="A2901" t="s">
        <v>4868</v>
      </c>
      <c r="B2901">
        <v>93</v>
      </c>
      <c r="C2901">
        <v>25240988</v>
      </c>
      <c r="D2901" t="s">
        <v>1406</v>
      </c>
      <c r="E2901" t="s">
        <v>4869</v>
      </c>
      <c r="F2901" t="s">
        <v>12</v>
      </c>
      <c r="G2901">
        <v>12000000</v>
      </c>
      <c r="H2901">
        <v>2012</v>
      </c>
      <c r="I2901">
        <v>5.9</v>
      </c>
    </row>
    <row r="2902" spans="1:9" x14ac:dyDescent="0.25">
      <c r="A2902" t="s">
        <v>4870</v>
      </c>
      <c r="B2902">
        <v>133</v>
      </c>
      <c r="C2902">
        <v>124868837</v>
      </c>
      <c r="D2902" t="s">
        <v>73</v>
      </c>
      <c r="E2902" t="s">
        <v>4871</v>
      </c>
      <c r="F2902" t="s">
        <v>12</v>
      </c>
      <c r="G2902">
        <v>12000000</v>
      </c>
      <c r="H2902">
        <v>2014</v>
      </c>
      <c r="I2902">
        <v>7.8</v>
      </c>
    </row>
    <row r="2903" spans="1:9" x14ac:dyDescent="0.25">
      <c r="A2903" t="s">
        <v>1535</v>
      </c>
      <c r="B2903">
        <v>121</v>
      </c>
      <c r="C2903">
        <v>22905674</v>
      </c>
      <c r="D2903" t="s">
        <v>672</v>
      </c>
      <c r="E2903" t="s">
        <v>4872</v>
      </c>
      <c r="F2903" t="s">
        <v>12</v>
      </c>
      <c r="G2903">
        <v>12000000</v>
      </c>
      <c r="H2903">
        <v>1998</v>
      </c>
      <c r="I2903">
        <v>7.4</v>
      </c>
    </row>
    <row r="2904" spans="1:9" x14ac:dyDescent="0.25">
      <c r="A2904" t="s">
        <v>2485</v>
      </c>
      <c r="B2904">
        <v>102</v>
      </c>
      <c r="C2904">
        <v>25277561</v>
      </c>
      <c r="D2904" t="s">
        <v>580</v>
      </c>
      <c r="E2904" t="s">
        <v>4873</v>
      </c>
      <c r="F2904" t="s">
        <v>12</v>
      </c>
      <c r="G2904">
        <v>12000000</v>
      </c>
      <c r="H2904">
        <v>2014</v>
      </c>
      <c r="I2904">
        <v>6.5</v>
      </c>
    </row>
    <row r="2905" spans="1:9" x14ac:dyDescent="0.25">
      <c r="A2905" t="s">
        <v>1626</v>
      </c>
      <c r="B2905">
        <v>102</v>
      </c>
      <c r="D2905" t="s">
        <v>3502</v>
      </c>
      <c r="E2905" t="s">
        <v>4874</v>
      </c>
      <c r="F2905" t="s">
        <v>12</v>
      </c>
      <c r="G2905">
        <v>12000000</v>
      </c>
      <c r="H2905">
        <v>1979</v>
      </c>
      <c r="I2905">
        <v>5.4</v>
      </c>
    </row>
    <row r="2906" spans="1:9" x14ac:dyDescent="0.25">
      <c r="A2906" t="s">
        <v>1527</v>
      </c>
      <c r="B2906">
        <v>99</v>
      </c>
      <c r="C2906">
        <v>21133087</v>
      </c>
      <c r="D2906" t="s">
        <v>1047</v>
      </c>
      <c r="E2906" t="s">
        <v>4875</v>
      </c>
      <c r="F2906" t="s">
        <v>12</v>
      </c>
      <c r="G2906">
        <v>12000000</v>
      </c>
      <c r="H2906">
        <v>1999</v>
      </c>
      <c r="I2906">
        <v>7</v>
      </c>
    </row>
    <row r="2907" spans="1:9" x14ac:dyDescent="0.25">
      <c r="B2907">
        <v>55</v>
      </c>
      <c r="D2907" t="s">
        <v>4876</v>
      </c>
      <c r="E2907" t="s">
        <v>4877</v>
      </c>
      <c r="F2907" t="s">
        <v>12</v>
      </c>
      <c r="I2907">
        <v>8.6</v>
      </c>
    </row>
    <row r="2908" spans="1:9" x14ac:dyDescent="0.25">
      <c r="A2908" t="s">
        <v>1952</v>
      </c>
      <c r="B2908">
        <v>98</v>
      </c>
      <c r="C2908">
        <v>37707719</v>
      </c>
      <c r="D2908" t="s">
        <v>530</v>
      </c>
      <c r="E2908" t="s">
        <v>4878</v>
      </c>
      <c r="F2908" t="s">
        <v>12</v>
      </c>
      <c r="G2908">
        <v>12000000</v>
      </c>
      <c r="H2908">
        <v>2013</v>
      </c>
      <c r="I2908">
        <v>7.6</v>
      </c>
    </row>
    <row r="2909" spans="1:9" x14ac:dyDescent="0.25">
      <c r="A2909" t="s">
        <v>3788</v>
      </c>
      <c r="B2909">
        <v>118</v>
      </c>
      <c r="C2909">
        <v>18761993</v>
      </c>
      <c r="D2909" t="s">
        <v>877</v>
      </c>
      <c r="E2909" t="s">
        <v>4879</v>
      </c>
      <c r="F2909" t="s">
        <v>12</v>
      </c>
      <c r="G2909">
        <v>9000000</v>
      </c>
      <c r="H2909">
        <v>2005</v>
      </c>
      <c r="I2909">
        <v>6.9</v>
      </c>
    </row>
    <row r="2910" spans="1:9" x14ac:dyDescent="0.25">
      <c r="A2910" t="s">
        <v>4854</v>
      </c>
      <c r="B2910">
        <v>125</v>
      </c>
      <c r="D2910" t="s">
        <v>1408</v>
      </c>
      <c r="E2910" t="s">
        <v>4880</v>
      </c>
      <c r="F2910" t="s">
        <v>12</v>
      </c>
      <c r="G2910">
        <v>12000000</v>
      </c>
      <c r="H2910">
        <v>1978</v>
      </c>
      <c r="I2910">
        <v>7</v>
      </c>
    </row>
    <row r="2911" spans="1:9" x14ac:dyDescent="0.25">
      <c r="A2911" t="s">
        <v>4427</v>
      </c>
      <c r="B2911">
        <v>104</v>
      </c>
      <c r="C2911">
        <v>18595716</v>
      </c>
      <c r="D2911" t="s">
        <v>907</v>
      </c>
      <c r="E2911" t="s">
        <v>4881</v>
      </c>
      <c r="F2911" t="s">
        <v>12</v>
      </c>
      <c r="G2911">
        <v>12000000</v>
      </c>
      <c r="H2911">
        <v>2006</v>
      </c>
      <c r="I2911">
        <v>5.3</v>
      </c>
    </row>
    <row r="2912" spans="1:9" x14ac:dyDescent="0.25">
      <c r="A2912" t="s">
        <v>4882</v>
      </c>
      <c r="B2912">
        <v>109</v>
      </c>
      <c r="C2912">
        <v>31990064</v>
      </c>
      <c r="D2912" t="s">
        <v>1328</v>
      </c>
      <c r="E2912" t="s">
        <v>4883</v>
      </c>
      <c r="F2912" t="s">
        <v>12</v>
      </c>
      <c r="G2912">
        <v>12000000</v>
      </c>
      <c r="H2912">
        <v>2015</v>
      </c>
      <c r="I2912">
        <v>6.4</v>
      </c>
    </row>
    <row r="2913" spans="1:9" x14ac:dyDescent="0.25">
      <c r="A2913" t="s">
        <v>4884</v>
      </c>
      <c r="B2913">
        <v>86</v>
      </c>
      <c r="C2913">
        <v>17321573</v>
      </c>
      <c r="D2913" t="s">
        <v>575</v>
      </c>
      <c r="E2913" t="s">
        <v>4885</v>
      </c>
      <c r="F2913" t="s">
        <v>12</v>
      </c>
      <c r="H2913">
        <v>2004</v>
      </c>
      <c r="I2913">
        <v>4.5</v>
      </c>
    </row>
    <row r="2914" spans="1:9" x14ac:dyDescent="0.25">
      <c r="A2914" t="s">
        <v>2811</v>
      </c>
      <c r="B2914">
        <v>115</v>
      </c>
      <c r="C2914">
        <v>17613460</v>
      </c>
      <c r="D2914" t="s">
        <v>1857</v>
      </c>
      <c r="E2914" t="s">
        <v>4886</v>
      </c>
      <c r="F2914" t="s">
        <v>12</v>
      </c>
      <c r="G2914">
        <v>12000000</v>
      </c>
      <c r="H2914">
        <v>2013</v>
      </c>
      <c r="I2914">
        <v>7.8</v>
      </c>
    </row>
    <row r="2915" spans="1:9" x14ac:dyDescent="0.25">
      <c r="A2915" t="s">
        <v>4887</v>
      </c>
      <c r="B2915">
        <v>92</v>
      </c>
      <c r="C2915">
        <v>21088568</v>
      </c>
      <c r="D2915" t="s">
        <v>3069</v>
      </c>
      <c r="E2915" t="s">
        <v>4888</v>
      </c>
      <c r="F2915" t="s">
        <v>12</v>
      </c>
      <c r="G2915">
        <v>13000000</v>
      </c>
      <c r="H2915">
        <v>1995</v>
      </c>
      <c r="I2915">
        <v>6.7</v>
      </c>
    </row>
    <row r="2916" spans="1:9" x14ac:dyDescent="0.25">
      <c r="A2916" t="s">
        <v>1359</v>
      </c>
      <c r="B2916">
        <v>91</v>
      </c>
      <c r="C2916">
        <v>17292381</v>
      </c>
      <c r="D2916" t="s">
        <v>4889</v>
      </c>
      <c r="E2916" t="s">
        <v>4890</v>
      </c>
      <c r="F2916" t="s">
        <v>12</v>
      </c>
      <c r="G2916">
        <v>12000000</v>
      </c>
      <c r="H2916">
        <v>2001</v>
      </c>
      <c r="I2916">
        <v>5.3</v>
      </c>
    </row>
    <row r="2917" spans="1:9" x14ac:dyDescent="0.25">
      <c r="A2917" t="s">
        <v>2809</v>
      </c>
      <c r="B2917">
        <v>94</v>
      </c>
      <c r="C2917">
        <v>16300302</v>
      </c>
      <c r="D2917" t="s">
        <v>877</v>
      </c>
      <c r="E2917" t="s">
        <v>4891</v>
      </c>
      <c r="F2917" t="s">
        <v>12</v>
      </c>
      <c r="G2917">
        <v>12000000</v>
      </c>
      <c r="H2917">
        <v>2011</v>
      </c>
      <c r="I2917">
        <v>6.3</v>
      </c>
    </row>
    <row r="2918" spans="1:9" x14ac:dyDescent="0.25">
      <c r="A2918" t="s">
        <v>1570</v>
      </c>
      <c r="B2918">
        <v>93</v>
      </c>
      <c r="C2918">
        <v>27829874</v>
      </c>
      <c r="D2918" t="s">
        <v>112</v>
      </c>
      <c r="E2918" t="s">
        <v>4892</v>
      </c>
      <c r="F2918" t="s">
        <v>12</v>
      </c>
      <c r="G2918">
        <v>12000000</v>
      </c>
      <c r="H2918">
        <v>2006</v>
      </c>
      <c r="I2918">
        <v>7</v>
      </c>
    </row>
    <row r="2919" spans="1:9" x14ac:dyDescent="0.25">
      <c r="A2919" t="s">
        <v>4893</v>
      </c>
      <c r="B2919">
        <v>93</v>
      </c>
      <c r="C2919">
        <v>13960203</v>
      </c>
      <c r="D2919" t="s">
        <v>575</v>
      </c>
      <c r="E2919" t="s">
        <v>4894</v>
      </c>
      <c r="F2919" t="s">
        <v>12</v>
      </c>
      <c r="H2919">
        <v>1997</v>
      </c>
      <c r="I2919">
        <v>5.3</v>
      </c>
    </row>
    <row r="2920" spans="1:9" x14ac:dyDescent="0.25">
      <c r="A2920" t="s">
        <v>1886</v>
      </c>
      <c r="B2920">
        <v>100</v>
      </c>
      <c r="C2920">
        <v>12902790</v>
      </c>
      <c r="D2920" t="s">
        <v>486</v>
      </c>
      <c r="E2920" t="s">
        <v>4895</v>
      </c>
      <c r="F2920" t="s">
        <v>12</v>
      </c>
      <c r="G2920">
        <v>12000000</v>
      </c>
      <c r="H2920">
        <v>1998</v>
      </c>
      <c r="I2920">
        <v>6.6</v>
      </c>
    </row>
    <row r="2921" spans="1:9" x14ac:dyDescent="0.25">
      <c r="A2921" t="s">
        <v>3120</v>
      </c>
      <c r="B2921">
        <v>100</v>
      </c>
      <c r="C2921">
        <v>21520719</v>
      </c>
      <c r="D2921" t="s">
        <v>1350</v>
      </c>
      <c r="E2921" t="s">
        <v>4896</v>
      </c>
      <c r="F2921" t="s">
        <v>12</v>
      </c>
      <c r="H2921">
        <v>2010</v>
      </c>
      <c r="I2921">
        <v>5.8</v>
      </c>
    </row>
    <row r="2922" spans="1:9" x14ac:dyDescent="0.25">
      <c r="A2922" t="s">
        <v>950</v>
      </c>
      <c r="B2922">
        <v>113</v>
      </c>
      <c r="C2922">
        <v>12796277</v>
      </c>
      <c r="D2922" t="s">
        <v>73</v>
      </c>
      <c r="E2922" t="s">
        <v>4897</v>
      </c>
      <c r="F2922" t="s">
        <v>12</v>
      </c>
      <c r="H2922">
        <v>2008</v>
      </c>
      <c r="I2922">
        <v>6.7</v>
      </c>
    </row>
    <row r="2923" spans="1:9" x14ac:dyDescent="0.25">
      <c r="A2923" t="s">
        <v>3195</v>
      </c>
      <c r="B2923">
        <v>122</v>
      </c>
      <c r="D2923" t="s">
        <v>1824</v>
      </c>
      <c r="E2923" t="s">
        <v>4898</v>
      </c>
      <c r="F2923" t="s">
        <v>12</v>
      </c>
      <c r="G2923">
        <v>12000000</v>
      </c>
      <c r="H2923">
        <v>1981</v>
      </c>
      <c r="I2923">
        <v>6.6</v>
      </c>
    </row>
    <row r="2924" spans="1:9" x14ac:dyDescent="0.25">
      <c r="A2924" t="s">
        <v>1844</v>
      </c>
      <c r="B2924">
        <v>100</v>
      </c>
      <c r="C2924">
        <v>11634362</v>
      </c>
      <c r="D2924" t="s">
        <v>2186</v>
      </c>
      <c r="E2924" t="s">
        <v>4899</v>
      </c>
      <c r="F2924" t="s">
        <v>12</v>
      </c>
      <c r="H2924">
        <v>2003</v>
      </c>
      <c r="I2924">
        <v>7</v>
      </c>
    </row>
    <row r="2925" spans="1:9" x14ac:dyDescent="0.25">
      <c r="A2925" t="s">
        <v>239</v>
      </c>
      <c r="B2925">
        <v>293</v>
      </c>
      <c r="C2925">
        <v>11433134</v>
      </c>
      <c r="D2925" t="s">
        <v>4900</v>
      </c>
      <c r="E2925" t="s">
        <v>4901</v>
      </c>
      <c r="F2925" t="s">
        <v>2999</v>
      </c>
      <c r="G2925">
        <v>14000000</v>
      </c>
      <c r="H2925">
        <v>1981</v>
      </c>
      <c r="I2925">
        <v>8.4</v>
      </c>
    </row>
    <row r="2926" spans="1:9" x14ac:dyDescent="0.25">
      <c r="A2926" t="s">
        <v>4902</v>
      </c>
      <c r="B2926">
        <v>93</v>
      </c>
      <c r="C2926">
        <v>10198766</v>
      </c>
      <c r="D2926" t="s">
        <v>575</v>
      </c>
      <c r="E2926" t="s">
        <v>4903</v>
      </c>
      <c r="F2926" t="s">
        <v>12</v>
      </c>
      <c r="G2926">
        <v>12000000</v>
      </c>
      <c r="H2926">
        <v>2002</v>
      </c>
      <c r="I2926">
        <v>5.4</v>
      </c>
    </row>
    <row r="2927" spans="1:9" x14ac:dyDescent="0.25">
      <c r="A2927" t="s">
        <v>1904</v>
      </c>
      <c r="B2927">
        <v>123</v>
      </c>
      <c r="C2927">
        <v>15294553</v>
      </c>
      <c r="D2927" t="s">
        <v>230</v>
      </c>
      <c r="E2927" t="s">
        <v>4904</v>
      </c>
      <c r="F2927" t="s">
        <v>12</v>
      </c>
      <c r="G2927">
        <v>12000000</v>
      </c>
      <c r="H2927">
        <v>2013</v>
      </c>
      <c r="I2927">
        <v>7.8</v>
      </c>
    </row>
    <row r="2928" spans="1:9" x14ac:dyDescent="0.25">
      <c r="A2928" t="s">
        <v>674</v>
      </c>
      <c r="B2928">
        <v>119</v>
      </c>
      <c r="C2928">
        <v>11041228</v>
      </c>
      <c r="D2928" t="s">
        <v>71</v>
      </c>
      <c r="E2928" t="s">
        <v>4905</v>
      </c>
      <c r="F2928" t="s">
        <v>677</v>
      </c>
      <c r="G2928">
        <v>100000000</v>
      </c>
      <c r="H2928">
        <v>2004</v>
      </c>
      <c r="I2928">
        <v>7.6</v>
      </c>
    </row>
    <row r="2929" spans="1:9" x14ac:dyDescent="0.25">
      <c r="A2929" t="s">
        <v>4906</v>
      </c>
      <c r="B2929">
        <v>107</v>
      </c>
      <c r="C2929">
        <v>7918283</v>
      </c>
      <c r="D2929" t="s">
        <v>1408</v>
      </c>
      <c r="E2929" t="s">
        <v>4907</v>
      </c>
      <c r="F2929" t="s">
        <v>12</v>
      </c>
      <c r="G2929">
        <v>12000000</v>
      </c>
      <c r="H2929">
        <v>2012</v>
      </c>
      <c r="I2929">
        <v>6.6</v>
      </c>
    </row>
    <row r="2930" spans="1:9" x14ac:dyDescent="0.25">
      <c r="A2930" t="s">
        <v>4908</v>
      </c>
      <c r="B2930">
        <v>106</v>
      </c>
      <c r="C2930">
        <v>22331028</v>
      </c>
      <c r="D2930" t="s">
        <v>1024</v>
      </c>
      <c r="E2930" t="s">
        <v>4909</v>
      </c>
      <c r="F2930" t="s">
        <v>12</v>
      </c>
      <c r="G2930">
        <v>12000000</v>
      </c>
      <c r="H2930">
        <v>2015</v>
      </c>
      <c r="I2930">
        <v>6.4</v>
      </c>
    </row>
    <row r="2931" spans="1:9" x14ac:dyDescent="0.25">
      <c r="A2931" t="s">
        <v>4910</v>
      </c>
      <c r="B2931">
        <v>109</v>
      </c>
      <c r="C2931">
        <v>8134217</v>
      </c>
      <c r="D2931" t="s">
        <v>1486</v>
      </c>
      <c r="E2931" t="s">
        <v>4911</v>
      </c>
      <c r="F2931" t="s">
        <v>12</v>
      </c>
      <c r="G2931">
        <v>12000000</v>
      </c>
      <c r="H2931">
        <v>2008</v>
      </c>
      <c r="I2931">
        <v>7</v>
      </c>
    </row>
    <row r="2932" spans="1:9" x14ac:dyDescent="0.25">
      <c r="A2932" t="s">
        <v>4912</v>
      </c>
      <c r="B2932">
        <v>81</v>
      </c>
      <c r="C2932">
        <v>6982680</v>
      </c>
      <c r="D2932" t="s">
        <v>340</v>
      </c>
      <c r="E2932" t="s">
        <v>4913</v>
      </c>
      <c r="F2932" t="s">
        <v>12</v>
      </c>
      <c r="G2932">
        <v>10000000</v>
      </c>
      <c r="H2932">
        <v>2000</v>
      </c>
      <c r="I2932">
        <v>5.7</v>
      </c>
    </row>
    <row r="2933" spans="1:9" x14ac:dyDescent="0.25">
      <c r="A2933" t="s">
        <v>4914</v>
      </c>
      <c r="B2933">
        <v>95</v>
      </c>
      <c r="C2933">
        <v>6739141</v>
      </c>
      <c r="D2933" t="s">
        <v>481</v>
      </c>
      <c r="E2933" t="s">
        <v>4915</v>
      </c>
      <c r="F2933" t="s">
        <v>12</v>
      </c>
      <c r="G2933">
        <v>8000000</v>
      </c>
      <c r="H2933">
        <v>1992</v>
      </c>
      <c r="I2933">
        <v>5.9</v>
      </c>
    </row>
    <row r="2934" spans="1:9" x14ac:dyDescent="0.25">
      <c r="A2934" t="s">
        <v>4916</v>
      </c>
      <c r="B2934">
        <v>86</v>
      </c>
      <c r="C2934">
        <v>5542025</v>
      </c>
      <c r="D2934" t="s">
        <v>575</v>
      </c>
      <c r="E2934" t="s">
        <v>4917</v>
      </c>
      <c r="F2934" t="s">
        <v>12</v>
      </c>
      <c r="G2934">
        <v>12000000</v>
      </c>
      <c r="H2934">
        <v>2006</v>
      </c>
      <c r="I2934">
        <v>6.3</v>
      </c>
    </row>
    <row r="2935" spans="1:9" x14ac:dyDescent="0.25">
      <c r="A2935" t="s">
        <v>2832</v>
      </c>
      <c r="B2935">
        <v>113</v>
      </c>
      <c r="C2935">
        <v>5032496</v>
      </c>
      <c r="D2935" t="s">
        <v>877</v>
      </c>
      <c r="E2935" t="s">
        <v>4918</v>
      </c>
      <c r="F2935" t="s">
        <v>12</v>
      </c>
      <c r="G2935">
        <v>12000000</v>
      </c>
      <c r="H2935">
        <v>1998</v>
      </c>
      <c r="I2935">
        <v>6.3</v>
      </c>
    </row>
    <row r="2936" spans="1:9" x14ac:dyDescent="0.25">
      <c r="A2936" t="s">
        <v>1391</v>
      </c>
      <c r="B2936">
        <v>122</v>
      </c>
      <c r="C2936">
        <v>6754898</v>
      </c>
      <c r="D2936" t="s">
        <v>877</v>
      </c>
      <c r="E2936" t="s">
        <v>4919</v>
      </c>
      <c r="F2936" t="s">
        <v>12</v>
      </c>
      <c r="G2936">
        <v>12000000</v>
      </c>
      <c r="H2936">
        <v>2006</v>
      </c>
      <c r="I2936">
        <v>6.2</v>
      </c>
    </row>
    <row r="2937" spans="1:9" x14ac:dyDescent="0.25">
      <c r="A2937" t="s">
        <v>4275</v>
      </c>
      <c r="B2937">
        <v>90</v>
      </c>
      <c r="C2937">
        <v>4922166</v>
      </c>
      <c r="D2937" t="s">
        <v>3856</v>
      </c>
      <c r="E2937" t="s">
        <v>4920</v>
      </c>
      <c r="F2937" t="s">
        <v>12</v>
      </c>
      <c r="G2937">
        <v>12000000</v>
      </c>
      <c r="H2937">
        <v>2003</v>
      </c>
      <c r="I2937">
        <v>2.1</v>
      </c>
    </row>
    <row r="2938" spans="1:9" x14ac:dyDescent="0.25">
      <c r="A2938" t="s">
        <v>1753</v>
      </c>
      <c r="B2938">
        <v>108</v>
      </c>
      <c r="C2938">
        <v>4903000</v>
      </c>
      <c r="D2938" t="s">
        <v>877</v>
      </c>
      <c r="E2938" t="s">
        <v>4921</v>
      </c>
      <c r="F2938" t="s">
        <v>12</v>
      </c>
      <c r="G2938">
        <v>12000000</v>
      </c>
      <c r="H2938">
        <v>1996</v>
      </c>
      <c r="I2938">
        <v>5</v>
      </c>
    </row>
    <row r="2939" spans="1:9" x14ac:dyDescent="0.25">
      <c r="A2939" t="s">
        <v>4922</v>
      </c>
      <c r="B2939">
        <v>113</v>
      </c>
      <c r="C2939">
        <v>4717455</v>
      </c>
      <c r="D2939" t="s">
        <v>285</v>
      </c>
      <c r="E2939" t="s">
        <v>4923</v>
      </c>
      <c r="F2939" t="s">
        <v>12</v>
      </c>
      <c r="G2939">
        <v>12000000</v>
      </c>
      <c r="H2939">
        <v>2003</v>
      </c>
      <c r="I2939">
        <v>5.3</v>
      </c>
    </row>
    <row r="2940" spans="1:9" x14ac:dyDescent="0.25">
      <c r="A2940" t="s">
        <v>3078</v>
      </c>
      <c r="B2940">
        <v>110</v>
      </c>
      <c r="C2940">
        <v>3148482</v>
      </c>
      <c r="D2940" t="s">
        <v>73</v>
      </c>
      <c r="E2940" t="s">
        <v>4924</v>
      </c>
      <c r="F2940" t="s">
        <v>12</v>
      </c>
      <c r="G2940">
        <v>12000000</v>
      </c>
      <c r="H2940">
        <v>2008</v>
      </c>
      <c r="I2940">
        <v>7.1</v>
      </c>
    </row>
    <row r="2941" spans="1:9" x14ac:dyDescent="0.25">
      <c r="A2941" t="s">
        <v>4925</v>
      </c>
      <c r="B2941">
        <v>109</v>
      </c>
      <c r="C2941">
        <v>2326407</v>
      </c>
      <c r="D2941" t="s">
        <v>1184</v>
      </c>
      <c r="E2941" t="s">
        <v>4926</v>
      </c>
      <c r="F2941" t="s">
        <v>12</v>
      </c>
      <c r="G2941">
        <v>12000000</v>
      </c>
      <c r="H2941">
        <v>2001</v>
      </c>
      <c r="I2941">
        <v>7</v>
      </c>
    </row>
    <row r="2942" spans="1:9" x14ac:dyDescent="0.25">
      <c r="A2942" t="s">
        <v>2370</v>
      </c>
      <c r="B2942">
        <v>110</v>
      </c>
      <c r="C2942">
        <v>2201412</v>
      </c>
      <c r="D2942" t="s">
        <v>4927</v>
      </c>
      <c r="E2942" t="s">
        <v>1848</v>
      </c>
      <c r="F2942" t="s">
        <v>4353</v>
      </c>
      <c r="G2942">
        <v>12215500000</v>
      </c>
      <c r="H2942">
        <v>2006</v>
      </c>
      <c r="I2942">
        <v>7</v>
      </c>
    </row>
    <row r="2943" spans="1:9" x14ac:dyDescent="0.25">
      <c r="A2943" t="s">
        <v>521</v>
      </c>
      <c r="B2943">
        <v>100</v>
      </c>
      <c r="D2943" t="s">
        <v>4928</v>
      </c>
      <c r="E2943" t="s">
        <v>4929</v>
      </c>
      <c r="F2943" t="s">
        <v>12</v>
      </c>
      <c r="G2943">
        <v>12000000</v>
      </c>
      <c r="H2943">
        <v>1981</v>
      </c>
      <c r="I2943">
        <v>5.7</v>
      </c>
    </row>
    <row r="2944" spans="1:9" x14ac:dyDescent="0.25">
      <c r="A2944" t="s">
        <v>4930</v>
      </c>
      <c r="B2944">
        <v>101</v>
      </c>
      <c r="C2944">
        <v>2060953</v>
      </c>
      <c r="D2944" t="s">
        <v>3337</v>
      </c>
      <c r="E2944" t="s">
        <v>4931</v>
      </c>
      <c r="F2944" t="s">
        <v>12</v>
      </c>
      <c r="G2944">
        <v>12000000</v>
      </c>
      <c r="H2944">
        <v>1999</v>
      </c>
      <c r="I2944">
        <v>7.1</v>
      </c>
    </row>
    <row r="2945" spans="1:9" x14ac:dyDescent="0.25">
      <c r="A2945" t="s">
        <v>4932</v>
      </c>
      <c r="B2945">
        <v>97</v>
      </c>
      <c r="C2945">
        <v>3950294</v>
      </c>
      <c r="D2945" t="s">
        <v>486</v>
      </c>
      <c r="E2945" t="s">
        <v>4933</v>
      </c>
      <c r="F2945" t="s">
        <v>12</v>
      </c>
      <c r="G2945">
        <v>12000000</v>
      </c>
      <c r="H2945">
        <v>2007</v>
      </c>
      <c r="I2945">
        <v>7</v>
      </c>
    </row>
    <row r="2946" spans="1:9" x14ac:dyDescent="0.25">
      <c r="A2946" t="s">
        <v>4934</v>
      </c>
      <c r="B2946">
        <v>172</v>
      </c>
      <c r="C2946">
        <v>2835886</v>
      </c>
      <c r="D2946" t="s">
        <v>1184</v>
      </c>
      <c r="E2946" t="s">
        <v>4935</v>
      </c>
      <c r="F2946" t="s">
        <v>3354</v>
      </c>
      <c r="G2946">
        <v>9200000</v>
      </c>
      <c r="H2946">
        <v>2013</v>
      </c>
      <c r="I2946">
        <v>7.7</v>
      </c>
    </row>
    <row r="2947" spans="1:9" x14ac:dyDescent="0.25">
      <c r="A2947" t="s">
        <v>4936</v>
      </c>
      <c r="B2947">
        <v>104</v>
      </c>
      <c r="C2947">
        <v>1779284</v>
      </c>
      <c r="D2947" t="s">
        <v>877</v>
      </c>
      <c r="E2947" t="s">
        <v>4937</v>
      </c>
      <c r="F2947" t="s">
        <v>12</v>
      </c>
      <c r="G2947">
        <v>12000000</v>
      </c>
      <c r="H2947">
        <v>2002</v>
      </c>
      <c r="I2947">
        <v>7.1</v>
      </c>
    </row>
    <row r="2948" spans="1:9" x14ac:dyDescent="0.25">
      <c r="A2948" t="s">
        <v>4938</v>
      </c>
      <c r="B2948">
        <v>99</v>
      </c>
      <c r="C2948">
        <v>1702277</v>
      </c>
      <c r="D2948" t="s">
        <v>1408</v>
      </c>
      <c r="E2948" t="s">
        <v>4939</v>
      </c>
      <c r="F2948" t="s">
        <v>12</v>
      </c>
      <c r="G2948">
        <v>12000000</v>
      </c>
      <c r="H2948">
        <v>2013</v>
      </c>
      <c r="I2948">
        <v>6.8</v>
      </c>
    </row>
    <row r="2949" spans="1:9" x14ac:dyDescent="0.25">
      <c r="A2949" t="s">
        <v>2401</v>
      </c>
      <c r="B2949">
        <v>129</v>
      </c>
      <c r="C2949">
        <v>261481</v>
      </c>
      <c r="D2949" t="s">
        <v>1900</v>
      </c>
      <c r="E2949" t="s">
        <v>4940</v>
      </c>
      <c r="F2949" t="s">
        <v>2491</v>
      </c>
      <c r="G2949">
        <v>12000000</v>
      </c>
      <c r="H2949">
        <v>2004</v>
      </c>
      <c r="I2949">
        <v>7.5</v>
      </c>
    </row>
    <row r="2950" spans="1:9" x14ac:dyDescent="0.25">
      <c r="A2950" t="s">
        <v>4941</v>
      </c>
      <c r="B2950">
        <v>91</v>
      </c>
      <c r="C2950">
        <v>1506998</v>
      </c>
      <c r="D2950" t="s">
        <v>1667</v>
      </c>
      <c r="E2950" t="s">
        <v>4942</v>
      </c>
      <c r="F2950" t="s">
        <v>12</v>
      </c>
      <c r="G2950">
        <v>12000000</v>
      </c>
      <c r="H2950">
        <v>2007</v>
      </c>
      <c r="I2950">
        <v>6.3</v>
      </c>
    </row>
    <row r="2951" spans="1:9" x14ac:dyDescent="0.25">
      <c r="A2951" t="s">
        <v>4943</v>
      </c>
      <c r="B2951">
        <v>100</v>
      </c>
      <c r="C2951">
        <v>860002</v>
      </c>
      <c r="D2951" t="s">
        <v>1137</v>
      </c>
      <c r="E2951" t="s">
        <v>4944</v>
      </c>
      <c r="F2951" t="s">
        <v>12</v>
      </c>
      <c r="G2951">
        <v>12000000</v>
      </c>
      <c r="H2951">
        <v>2005</v>
      </c>
      <c r="I2951">
        <v>7.3</v>
      </c>
    </row>
    <row r="2952" spans="1:9" x14ac:dyDescent="0.25">
      <c r="A2952" t="s">
        <v>1743</v>
      </c>
      <c r="B2952">
        <v>111</v>
      </c>
      <c r="C2952">
        <v>548934</v>
      </c>
      <c r="D2952" t="s">
        <v>1328</v>
      </c>
      <c r="E2952" t="s">
        <v>4945</v>
      </c>
      <c r="F2952" t="s">
        <v>12</v>
      </c>
      <c r="G2952">
        <v>12000000</v>
      </c>
      <c r="H2952">
        <v>2009</v>
      </c>
      <c r="I2952">
        <v>6.8</v>
      </c>
    </row>
    <row r="2953" spans="1:9" x14ac:dyDescent="0.25">
      <c r="A2953" t="s">
        <v>4946</v>
      </c>
      <c r="B2953">
        <v>114</v>
      </c>
      <c r="C2953">
        <v>447750</v>
      </c>
      <c r="D2953" t="s">
        <v>740</v>
      </c>
      <c r="E2953" t="s">
        <v>4947</v>
      </c>
      <c r="F2953" t="s">
        <v>12</v>
      </c>
      <c r="G2953">
        <v>10000000</v>
      </c>
      <c r="H2953">
        <v>2000</v>
      </c>
      <c r="I2953">
        <v>7.2</v>
      </c>
    </row>
    <row r="2954" spans="1:9" x14ac:dyDescent="0.25">
      <c r="A2954" t="s">
        <v>75</v>
      </c>
      <c r="B2954">
        <v>86</v>
      </c>
      <c r="C2954">
        <v>333976</v>
      </c>
      <c r="D2954" t="s">
        <v>340</v>
      </c>
      <c r="E2954" t="s">
        <v>4948</v>
      </c>
      <c r="F2954" t="s">
        <v>12</v>
      </c>
      <c r="G2954">
        <v>12000000</v>
      </c>
      <c r="H2954">
        <v>2002</v>
      </c>
      <c r="I2954">
        <v>6.4</v>
      </c>
    </row>
    <row r="2955" spans="1:9" x14ac:dyDescent="0.25">
      <c r="A2955" t="s">
        <v>3476</v>
      </c>
      <c r="B2955">
        <v>107</v>
      </c>
      <c r="C2955">
        <v>141853</v>
      </c>
      <c r="D2955" t="s">
        <v>877</v>
      </c>
      <c r="E2955" t="s">
        <v>4949</v>
      </c>
      <c r="F2955" t="s">
        <v>12</v>
      </c>
      <c r="G2955">
        <v>12000000</v>
      </c>
      <c r="H2955">
        <v>1997</v>
      </c>
      <c r="I2955">
        <v>6</v>
      </c>
    </row>
    <row r="2956" spans="1:9" x14ac:dyDescent="0.25">
      <c r="A2956" t="s">
        <v>4238</v>
      </c>
      <c r="B2956">
        <v>90</v>
      </c>
      <c r="C2956">
        <v>303439</v>
      </c>
      <c r="D2956" t="s">
        <v>668</v>
      </c>
      <c r="E2956" t="s">
        <v>4950</v>
      </c>
      <c r="F2956" t="s">
        <v>12</v>
      </c>
      <c r="G2956">
        <v>8000000</v>
      </c>
      <c r="H2956">
        <v>2007</v>
      </c>
      <c r="I2956">
        <v>6.4</v>
      </c>
    </row>
    <row r="2957" spans="1:9" x14ac:dyDescent="0.25">
      <c r="A2957" t="s">
        <v>1267</v>
      </c>
      <c r="B2957">
        <v>103</v>
      </c>
      <c r="C2957">
        <v>793352</v>
      </c>
      <c r="D2957" t="s">
        <v>486</v>
      </c>
      <c r="E2957" t="s">
        <v>4951</v>
      </c>
      <c r="F2957" t="s">
        <v>12</v>
      </c>
      <c r="H2957">
        <v>2012</v>
      </c>
      <c r="I2957">
        <v>5.0999999999999996</v>
      </c>
    </row>
    <row r="2958" spans="1:9" x14ac:dyDescent="0.25">
      <c r="A2958" t="s">
        <v>4952</v>
      </c>
      <c r="B2958">
        <v>120</v>
      </c>
      <c r="C2958">
        <v>214202</v>
      </c>
      <c r="D2958" t="s">
        <v>740</v>
      </c>
      <c r="E2958" t="s">
        <v>4953</v>
      </c>
      <c r="F2958" t="s">
        <v>12</v>
      </c>
      <c r="G2958">
        <v>12000000</v>
      </c>
      <c r="H2958">
        <v>2007</v>
      </c>
      <c r="I2958">
        <v>7.5</v>
      </c>
    </row>
    <row r="2959" spans="1:9" x14ac:dyDescent="0.25">
      <c r="A2959" t="s">
        <v>4954</v>
      </c>
      <c r="B2959">
        <v>134</v>
      </c>
      <c r="C2959">
        <v>195888</v>
      </c>
      <c r="D2959" t="s">
        <v>1935</v>
      </c>
      <c r="E2959" t="s">
        <v>4955</v>
      </c>
      <c r="F2959" t="s">
        <v>4956</v>
      </c>
      <c r="G2959">
        <v>2500000000</v>
      </c>
      <c r="H2959">
        <v>2005</v>
      </c>
      <c r="I2959">
        <v>7.1</v>
      </c>
    </row>
    <row r="2960" spans="1:9" x14ac:dyDescent="0.25">
      <c r="A2960" t="s">
        <v>4957</v>
      </c>
      <c r="B2960">
        <v>110</v>
      </c>
      <c r="C2960">
        <v>175370</v>
      </c>
      <c r="D2960" t="s">
        <v>575</v>
      </c>
      <c r="E2960" t="s">
        <v>4958</v>
      </c>
      <c r="F2960" t="s">
        <v>12</v>
      </c>
      <c r="G2960">
        <v>12000000</v>
      </c>
      <c r="H2960">
        <v>1999</v>
      </c>
      <c r="I2960">
        <v>4.5999999999999996</v>
      </c>
    </row>
    <row r="2961" spans="1:9" x14ac:dyDescent="0.25">
      <c r="A2961" t="s">
        <v>674</v>
      </c>
      <c r="B2961">
        <v>95</v>
      </c>
      <c r="C2961">
        <v>190666</v>
      </c>
      <c r="D2961" t="s">
        <v>877</v>
      </c>
      <c r="E2961" t="s">
        <v>4959</v>
      </c>
      <c r="F2961" t="s">
        <v>677</v>
      </c>
      <c r="H2961">
        <v>2009</v>
      </c>
      <c r="I2961">
        <v>5.7</v>
      </c>
    </row>
    <row r="2962" spans="1:9" x14ac:dyDescent="0.25">
      <c r="A2962" t="s">
        <v>2937</v>
      </c>
      <c r="B2962">
        <v>95</v>
      </c>
      <c r="D2962" t="s">
        <v>4960</v>
      </c>
      <c r="E2962" t="s">
        <v>4961</v>
      </c>
      <c r="F2962" t="s">
        <v>12</v>
      </c>
      <c r="G2962">
        <v>7500000</v>
      </c>
      <c r="H2962">
        <v>2002</v>
      </c>
      <c r="I2962">
        <v>6.8</v>
      </c>
    </row>
    <row r="2963" spans="1:9" x14ac:dyDescent="0.25">
      <c r="A2963" t="s">
        <v>4962</v>
      </c>
      <c r="B2963">
        <v>132</v>
      </c>
      <c r="C2963">
        <v>119922</v>
      </c>
      <c r="D2963" t="s">
        <v>684</v>
      </c>
      <c r="E2963" t="s">
        <v>4963</v>
      </c>
      <c r="F2963" t="s">
        <v>677</v>
      </c>
      <c r="G2963">
        <v>12000000</v>
      </c>
      <c r="H2963">
        <v>2009</v>
      </c>
      <c r="I2963">
        <v>7.7</v>
      </c>
    </row>
    <row r="2964" spans="1:9" x14ac:dyDescent="0.25">
      <c r="A2964" t="s">
        <v>4964</v>
      </c>
      <c r="B2964">
        <v>89</v>
      </c>
      <c r="D2964" t="s">
        <v>270</v>
      </c>
      <c r="E2964" t="s">
        <v>4965</v>
      </c>
      <c r="F2964" t="s">
        <v>677</v>
      </c>
      <c r="H2964">
        <v>2011</v>
      </c>
      <c r="I2964">
        <v>3.2</v>
      </c>
    </row>
    <row r="2965" spans="1:9" x14ac:dyDescent="0.25">
      <c r="A2965" t="s">
        <v>4966</v>
      </c>
      <c r="B2965">
        <v>138</v>
      </c>
      <c r="D2965" t="s">
        <v>191</v>
      </c>
      <c r="E2965" t="s">
        <v>4967</v>
      </c>
      <c r="F2965" t="s">
        <v>226</v>
      </c>
      <c r="G2965">
        <v>12000000</v>
      </c>
      <c r="H2965">
        <v>2010</v>
      </c>
      <c r="I2965">
        <v>6.1</v>
      </c>
    </row>
    <row r="2966" spans="1:9" x14ac:dyDescent="0.25">
      <c r="A2966" t="s">
        <v>721</v>
      </c>
      <c r="B2966">
        <v>113</v>
      </c>
      <c r="C2966">
        <v>17149</v>
      </c>
      <c r="D2966" t="s">
        <v>504</v>
      </c>
      <c r="E2966" t="s">
        <v>4968</v>
      </c>
      <c r="F2966" t="s">
        <v>12</v>
      </c>
      <c r="G2966">
        <v>20000000</v>
      </c>
      <c r="H2966">
        <v>2011</v>
      </c>
      <c r="I2966">
        <v>5.6</v>
      </c>
    </row>
    <row r="2967" spans="1:9" x14ac:dyDescent="0.25">
      <c r="A2967" t="s">
        <v>4969</v>
      </c>
      <c r="B2967">
        <v>99</v>
      </c>
      <c r="D2967" t="s">
        <v>4970</v>
      </c>
      <c r="E2967" t="s">
        <v>4971</v>
      </c>
      <c r="F2967" t="s">
        <v>12</v>
      </c>
      <c r="G2967">
        <v>12000000</v>
      </c>
      <c r="H2967">
        <v>2009</v>
      </c>
      <c r="I2967">
        <v>6.9</v>
      </c>
    </row>
    <row r="2968" spans="1:9" x14ac:dyDescent="0.25">
      <c r="A2968" t="s">
        <v>4972</v>
      </c>
      <c r="B2968">
        <v>111</v>
      </c>
      <c r="C2968">
        <v>14616</v>
      </c>
      <c r="D2968" t="s">
        <v>1184</v>
      </c>
      <c r="E2968" t="s">
        <v>4973</v>
      </c>
      <c r="F2968" t="s">
        <v>12</v>
      </c>
      <c r="G2968">
        <v>12000000</v>
      </c>
      <c r="H2968">
        <v>2015</v>
      </c>
      <c r="I2968">
        <v>7.5</v>
      </c>
    </row>
    <row r="2969" spans="1:9" x14ac:dyDescent="0.25">
      <c r="A2969" t="s">
        <v>1170</v>
      </c>
      <c r="B2969">
        <v>99</v>
      </c>
      <c r="C2969">
        <v>91443253</v>
      </c>
      <c r="D2969" t="s">
        <v>530</v>
      </c>
      <c r="E2969" t="s">
        <v>4974</v>
      </c>
      <c r="F2969" t="s">
        <v>12</v>
      </c>
      <c r="G2969">
        <v>12000000</v>
      </c>
      <c r="H2969">
        <v>2014</v>
      </c>
      <c r="I2969">
        <v>5.8</v>
      </c>
    </row>
    <row r="2970" spans="1:9" x14ac:dyDescent="0.25">
      <c r="A2970" t="s">
        <v>443</v>
      </c>
      <c r="B2970">
        <v>104</v>
      </c>
      <c r="C2970">
        <v>30093107</v>
      </c>
      <c r="D2970" t="s">
        <v>340</v>
      </c>
      <c r="E2970" t="s">
        <v>4975</v>
      </c>
      <c r="F2970" t="s">
        <v>12</v>
      </c>
      <c r="G2970">
        <v>6000000</v>
      </c>
      <c r="H2970">
        <v>2000</v>
      </c>
      <c r="I2970">
        <v>8.3000000000000007</v>
      </c>
    </row>
    <row r="2971" spans="1:9" x14ac:dyDescent="0.25">
      <c r="A2971" t="s">
        <v>4976</v>
      </c>
      <c r="B2971">
        <v>89</v>
      </c>
      <c r="D2971" t="s">
        <v>4977</v>
      </c>
      <c r="E2971" t="s">
        <v>4978</v>
      </c>
      <c r="F2971" t="s">
        <v>12</v>
      </c>
      <c r="G2971">
        <v>12000000</v>
      </c>
      <c r="H2971">
        <v>2015</v>
      </c>
      <c r="I2971">
        <v>2.8</v>
      </c>
    </row>
    <row r="2972" spans="1:9" x14ac:dyDescent="0.25">
      <c r="A2972" t="s">
        <v>4516</v>
      </c>
      <c r="B2972">
        <v>103</v>
      </c>
      <c r="C2972">
        <v>57469179</v>
      </c>
      <c r="D2972" t="s">
        <v>2542</v>
      </c>
      <c r="E2972" t="s">
        <v>4979</v>
      </c>
      <c r="F2972" t="s">
        <v>12</v>
      </c>
      <c r="G2972">
        <v>11500000</v>
      </c>
      <c r="H2972">
        <v>1989</v>
      </c>
      <c r="I2972">
        <v>6.6</v>
      </c>
    </row>
    <row r="2973" spans="1:9" x14ac:dyDescent="0.25">
      <c r="A2973" t="s">
        <v>4980</v>
      </c>
      <c r="B2973">
        <v>134</v>
      </c>
      <c r="C2973">
        <v>48856</v>
      </c>
      <c r="D2973" t="s">
        <v>1184</v>
      </c>
      <c r="E2973" t="s">
        <v>4981</v>
      </c>
      <c r="F2973" t="s">
        <v>226</v>
      </c>
      <c r="G2973">
        <v>11900000</v>
      </c>
      <c r="H2973">
        <v>1993</v>
      </c>
      <c r="I2973">
        <v>7.5</v>
      </c>
    </row>
    <row r="2974" spans="1:9" x14ac:dyDescent="0.25">
      <c r="A2974" t="s">
        <v>4982</v>
      </c>
      <c r="B2974">
        <v>100</v>
      </c>
      <c r="D2974" t="s">
        <v>1408</v>
      </c>
      <c r="E2974" t="s">
        <v>4983</v>
      </c>
      <c r="F2974" t="s">
        <v>12</v>
      </c>
      <c r="G2974">
        <v>11500000</v>
      </c>
      <c r="H2974">
        <v>2009</v>
      </c>
      <c r="I2974">
        <v>6</v>
      </c>
    </row>
    <row r="2975" spans="1:9" x14ac:dyDescent="0.25">
      <c r="A2975" t="s">
        <v>4984</v>
      </c>
      <c r="B2975">
        <v>130</v>
      </c>
      <c r="D2975" t="s">
        <v>1184</v>
      </c>
      <c r="E2975" t="s">
        <v>4985</v>
      </c>
      <c r="F2975" t="s">
        <v>4013</v>
      </c>
      <c r="G2975">
        <v>12000000</v>
      </c>
      <c r="H2975">
        <v>2015</v>
      </c>
      <c r="I2975">
        <v>6.2</v>
      </c>
    </row>
    <row r="2976" spans="1:9" x14ac:dyDescent="0.25">
      <c r="A2976" t="s">
        <v>988</v>
      </c>
      <c r="B2976">
        <v>106</v>
      </c>
      <c r="C2976">
        <v>148170000</v>
      </c>
      <c r="D2976" t="s">
        <v>297</v>
      </c>
      <c r="E2976" t="s">
        <v>4986</v>
      </c>
      <c r="F2976" t="s">
        <v>12</v>
      </c>
      <c r="G2976">
        <v>11000000</v>
      </c>
      <c r="H2976">
        <v>1984</v>
      </c>
      <c r="I2976">
        <v>7.2</v>
      </c>
    </row>
    <row r="2977" spans="1:9" x14ac:dyDescent="0.25">
      <c r="A2977" t="s">
        <v>493</v>
      </c>
      <c r="B2977">
        <v>125</v>
      </c>
      <c r="C2977">
        <v>460935665</v>
      </c>
      <c r="D2977" t="s">
        <v>10</v>
      </c>
      <c r="E2977" t="s">
        <v>4987</v>
      </c>
      <c r="F2977" t="s">
        <v>12</v>
      </c>
      <c r="G2977">
        <v>11000000</v>
      </c>
      <c r="H2977">
        <v>1977</v>
      </c>
      <c r="I2977">
        <v>8.6999999999999993</v>
      </c>
    </row>
    <row r="2978" spans="1:9" x14ac:dyDescent="0.25">
      <c r="A2978" t="s">
        <v>4988</v>
      </c>
      <c r="B2978">
        <v>109</v>
      </c>
      <c r="C2978">
        <v>35537564</v>
      </c>
      <c r="D2978" t="s">
        <v>575</v>
      </c>
      <c r="E2978" t="s">
        <v>4989</v>
      </c>
      <c r="F2978" t="s">
        <v>12</v>
      </c>
      <c r="G2978">
        <v>11500000</v>
      </c>
      <c r="H2978">
        <v>2016</v>
      </c>
      <c r="I2978">
        <v>6</v>
      </c>
    </row>
    <row r="2979" spans="1:9" x14ac:dyDescent="0.25">
      <c r="A2979" t="s">
        <v>3106</v>
      </c>
      <c r="B2979">
        <v>200</v>
      </c>
      <c r="C2979">
        <v>111722000</v>
      </c>
      <c r="D2979" t="s">
        <v>1935</v>
      </c>
      <c r="E2979" t="s">
        <v>4990</v>
      </c>
      <c r="F2979" t="s">
        <v>12</v>
      </c>
      <c r="G2979">
        <v>11000000</v>
      </c>
      <c r="H2979">
        <v>1965</v>
      </c>
      <c r="I2979">
        <v>8</v>
      </c>
    </row>
    <row r="2980" spans="1:9" x14ac:dyDescent="0.25">
      <c r="A2980" t="s">
        <v>2276</v>
      </c>
      <c r="B2980">
        <v>114</v>
      </c>
      <c r="C2980">
        <v>10230</v>
      </c>
      <c r="D2980" t="s">
        <v>4991</v>
      </c>
      <c r="E2980" t="s">
        <v>4992</v>
      </c>
      <c r="F2980" t="s">
        <v>4993</v>
      </c>
      <c r="H2980">
        <v>2014</v>
      </c>
      <c r="I2980">
        <v>7.2</v>
      </c>
    </row>
    <row r="2981" spans="1:9" x14ac:dyDescent="0.25">
      <c r="A2981" t="s">
        <v>1405</v>
      </c>
      <c r="B2981">
        <v>112</v>
      </c>
      <c r="C2981">
        <v>90556401</v>
      </c>
      <c r="D2981" t="s">
        <v>1045</v>
      </c>
      <c r="E2981" t="s">
        <v>4994</v>
      </c>
      <c r="F2981" t="s">
        <v>12</v>
      </c>
      <c r="G2981">
        <v>11000000</v>
      </c>
      <c r="H2981">
        <v>2008</v>
      </c>
      <c r="I2981">
        <v>4.5</v>
      </c>
    </row>
    <row r="2982" spans="1:9" x14ac:dyDescent="0.25">
      <c r="A2982" t="s">
        <v>1439</v>
      </c>
      <c r="B2982">
        <v>116</v>
      </c>
      <c r="C2982">
        <v>93571803</v>
      </c>
      <c r="D2982" t="s">
        <v>562</v>
      </c>
      <c r="E2982" t="s">
        <v>4995</v>
      </c>
      <c r="F2982" t="s">
        <v>12</v>
      </c>
      <c r="G2982">
        <v>25000000</v>
      </c>
      <c r="H2982">
        <v>2010</v>
      </c>
      <c r="I2982">
        <v>7.9</v>
      </c>
    </row>
    <row r="2983" spans="1:9" x14ac:dyDescent="0.25">
      <c r="A2983" t="s">
        <v>3651</v>
      </c>
      <c r="B2983">
        <v>92</v>
      </c>
      <c r="C2983">
        <v>72755517</v>
      </c>
      <c r="D2983" t="s">
        <v>3652</v>
      </c>
      <c r="E2983" t="s">
        <v>4996</v>
      </c>
      <c r="F2983" t="s">
        <v>12</v>
      </c>
      <c r="H2983">
        <v>2006</v>
      </c>
      <c r="I2983">
        <v>7.1</v>
      </c>
    </row>
    <row r="2984" spans="1:9" x14ac:dyDescent="0.25">
      <c r="A2984" t="s">
        <v>2396</v>
      </c>
      <c r="B2984">
        <v>120</v>
      </c>
      <c r="C2984">
        <v>52929168</v>
      </c>
      <c r="D2984" t="s">
        <v>340</v>
      </c>
      <c r="E2984" t="s">
        <v>4997</v>
      </c>
      <c r="F2984" t="s">
        <v>12</v>
      </c>
      <c r="G2984">
        <v>11000000</v>
      </c>
      <c r="H2984">
        <v>1992</v>
      </c>
      <c r="I2984">
        <v>7.5</v>
      </c>
    </row>
    <row r="2985" spans="1:9" x14ac:dyDescent="0.25">
      <c r="A2985" t="s">
        <v>4998</v>
      </c>
      <c r="B2985">
        <v>107</v>
      </c>
      <c r="C2985">
        <v>50461335</v>
      </c>
      <c r="D2985" t="s">
        <v>4999</v>
      </c>
      <c r="E2985" t="s">
        <v>5000</v>
      </c>
      <c r="F2985" t="s">
        <v>12</v>
      </c>
      <c r="G2985">
        <v>11000000</v>
      </c>
      <c r="H2985">
        <v>2014</v>
      </c>
      <c r="I2985">
        <v>6.8</v>
      </c>
    </row>
    <row r="2986" spans="1:9" x14ac:dyDescent="0.25">
      <c r="A2986" t="s">
        <v>3580</v>
      </c>
      <c r="B2986">
        <v>92</v>
      </c>
      <c r="D2986" t="s">
        <v>602</v>
      </c>
      <c r="E2986" t="s">
        <v>5001</v>
      </c>
      <c r="F2986" t="s">
        <v>12</v>
      </c>
      <c r="G2986">
        <v>12000000</v>
      </c>
      <c r="H2986">
        <v>2014</v>
      </c>
      <c r="I2986">
        <v>4.3</v>
      </c>
    </row>
    <row r="2987" spans="1:9" x14ac:dyDescent="0.25">
      <c r="A2987" t="s">
        <v>5002</v>
      </c>
      <c r="B2987">
        <v>107</v>
      </c>
      <c r="C2987">
        <v>49797148</v>
      </c>
      <c r="D2987" t="s">
        <v>1357</v>
      </c>
      <c r="E2987" t="s">
        <v>5003</v>
      </c>
      <c r="F2987" t="s">
        <v>12</v>
      </c>
      <c r="G2987">
        <v>11000000</v>
      </c>
      <c r="H2987">
        <v>1989</v>
      </c>
      <c r="I2987">
        <v>7.2</v>
      </c>
    </row>
    <row r="2988" spans="1:9" x14ac:dyDescent="0.25">
      <c r="A2988" t="s">
        <v>2070</v>
      </c>
      <c r="B2988">
        <v>100</v>
      </c>
      <c r="D2988" t="s">
        <v>575</v>
      </c>
      <c r="E2988" t="s">
        <v>5004</v>
      </c>
      <c r="F2988" t="s">
        <v>12</v>
      </c>
      <c r="G2988">
        <v>13500000</v>
      </c>
      <c r="H2988">
        <v>2007</v>
      </c>
      <c r="I2988">
        <v>5.8</v>
      </c>
    </row>
    <row r="2989" spans="1:9" x14ac:dyDescent="0.25">
      <c r="A2989" t="s">
        <v>454</v>
      </c>
      <c r="B2989">
        <v>81</v>
      </c>
      <c r="C2989">
        <v>46563158</v>
      </c>
      <c r="D2989" t="s">
        <v>525</v>
      </c>
      <c r="E2989" t="s">
        <v>5005</v>
      </c>
      <c r="F2989" t="s">
        <v>12</v>
      </c>
      <c r="G2989">
        <v>13000000</v>
      </c>
      <c r="H2989">
        <v>2002</v>
      </c>
      <c r="I2989">
        <v>7.1</v>
      </c>
    </row>
    <row r="2990" spans="1:9" x14ac:dyDescent="0.25">
      <c r="A2990" t="s">
        <v>906</v>
      </c>
      <c r="B2990">
        <v>101</v>
      </c>
      <c r="C2990">
        <v>41227069</v>
      </c>
      <c r="D2990" t="s">
        <v>73</v>
      </c>
      <c r="E2990" t="s">
        <v>5006</v>
      </c>
      <c r="F2990" t="s">
        <v>12</v>
      </c>
      <c r="G2990">
        <v>11000000</v>
      </c>
      <c r="H2990">
        <v>2002</v>
      </c>
      <c r="I2990">
        <v>7.4</v>
      </c>
    </row>
    <row r="2991" spans="1:9" x14ac:dyDescent="0.25">
      <c r="A2991" t="s">
        <v>2747</v>
      </c>
      <c r="B2991">
        <v>122</v>
      </c>
      <c r="C2991">
        <v>39025000</v>
      </c>
      <c r="D2991" t="s">
        <v>672</v>
      </c>
      <c r="E2991" t="s">
        <v>5007</v>
      </c>
      <c r="F2991" t="s">
        <v>12</v>
      </c>
      <c r="G2991">
        <v>11000000</v>
      </c>
      <c r="H2991">
        <v>1995</v>
      </c>
      <c r="I2991">
        <v>7.6</v>
      </c>
    </row>
    <row r="2992" spans="1:9" x14ac:dyDescent="0.25">
      <c r="A2992" t="s">
        <v>2098</v>
      </c>
      <c r="B2992">
        <v>97</v>
      </c>
      <c r="C2992">
        <v>38201895</v>
      </c>
      <c r="D2992" t="s">
        <v>73</v>
      </c>
      <c r="E2992" t="s">
        <v>5008</v>
      </c>
      <c r="F2992" t="s">
        <v>12</v>
      </c>
      <c r="G2992">
        <v>10500000</v>
      </c>
      <c r="H2992">
        <v>1999</v>
      </c>
      <c r="I2992">
        <v>6.9</v>
      </c>
    </row>
    <row r="2993" spans="1:9" x14ac:dyDescent="0.25">
      <c r="A2993" t="s">
        <v>4170</v>
      </c>
      <c r="B2993">
        <v>92</v>
      </c>
      <c r="C2993">
        <v>27669413</v>
      </c>
      <c r="D2993" t="s">
        <v>1763</v>
      </c>
      <c r="E2993" t="s">
        <v>5009</v>
      </c>
      <c r="F2993" t="s">
        <v>12</v>
      </c>
      <c r="G2993">
        <v>11000000</v>
      </c>
      <c r="H2993">
        <v>2009</v>
      </c>
      <c r="I2993">
        <v>6</v>
      </c>
    </row>
    <row r="2994" spans="1:9" x14ac:dyDescent="0.25">
      <c r="A2994" t="s">
        <v>3536</v>
      </c>
      <c r="B2994">
        <v>92</v>
      </c>
      <c r="D2994" t="s">
        <v>575</v>
      </c>
      <c r="E2994" t="s">
        <v>5010</v>
      </c>
      <c r="F2994" t="s">
        <v>12</v>
      </c>
      <c r="G2994">
        <v>11000000</v>
      </c>
      <c r="H2994">
        <v>1981</v>
      </c>
      <c r="I2994">
        <v>6.9</v>
      </c>
    </row>
    <row r="2995" spans="1:9" x14ac:dyDescent="0.25">
      <c r="A2995" t="s">
        <v>4417</v>
      </c>
      <c r="B2995">
        <v>110</v>
      </c>
      <c r="C2995">
        <v>37766350</v>
      </c>
      <c r="D2995" t="s">
        <v>1184</v>
      </c>
      <c r="E2995" t="s">
        <v>5011</v>
      </c>
      <c r="F2995" t="s">
        <v>12</v>
      </c>
      <c r="G2995">
        <v>11000000</v>
      </c>
      <c r="H2995">
        <v>2008</v>
      </c>
      <c r="I2995">
        <v>7.3</v>
      </c>
    </row>
    <row r="2996" spans="1:9" x14ac:dyDescent="0.25">
      <c r="A2996" t="s">
        <v>5012</v>
      </c>
      <c r="B2996">
        <v>86</v>
      </c>
      <c r="C2996">
        <v>23978402</v>
      </c>
      <c r="D2996" t="s">
        <v>340</v>
      </c>
      <c r="E2996" t="s">
        <v>5013</v>
      </c>
      <c r="F2996" t="s">
        <v>12</v>
      </c>
      <c r="G2996">
        <v>11000000</v>
      </c>
      <c r="H2996">
        <v>2001</v>
      </c>
      <c r="I2996">
        <v>4.5999999999999996</v>
      </c>
    </row>
    <row r="2997" spans="1:9" x14ac:dyDescent="0.25">
      <c r="A2997" t="s">
        <v>783</v>
      </c>
      <c r="B2997">
        <v>91</v>
      </c>
      <c r="C2997">
        <v>21370057</v>
      </c>
      <c r="D2997" t="s">
        <v>740</v>
      </c>
      <c r="E2997" t="s">
        <v>5014</v>
      </c>
      <c r="F2997" t="s">
        <v>12</v>
      </c>
      <c r="G2997">
        <v>12000000</v>
      </c>
      <c r="H2997">
        <v>1992</v>
      </c>
      <c r="I2997">
        <v>6</v>
      </c>
    </row>
    <row r="2998" spans="1:9" x14ac:dyDescent="0.25">
      <c r="A2998" t="s">
        <v>2408</v>
      </c>
      <c r="B2998">
        <v>145</v>
      </c>
      <c r="D2998" t="s">
        <v>1184</v>
      </c>
      <c r="E2998" t="s">
        <v>5015</v>
      </c>
      <c r="F2998" t="s">
        <v>12</v>
      </c>
      <c r="G2998">
        <v>11000000</v>
      </c>
      <c r="H2998">
        <v>1978</v>
      </c>
      <c r="I2998">
        <v>6.4</v>
      </c>
    </row>
    <row r="2999" spans="1:9" x14ac:dyDescent="0.25">
      <c r="A2999" t="s">
        <v>2541</v>
      </c>
      <c r="B2999">
        <v>100</v>
      </c>
      <c r="C2999">
        <v>4884663</v>
      </c>
      <c r="D2999" t="s">
        <v>3502</v>
      </c>
      <c r="E2999" t="s">
        <v>5016</v>
      </c>
      <c r="F2999" t="s">
        <v>12</v>
      </c>
      <c r="G2999">
        <v>12000000</v>
      </c>
      <c r="H2999">
        <v>1986</v>
      </c>
      <c r="I2999">
        <v>5.5</v>
      </c>
    </row>
    <row r="3000" spans="1:9" x14ac:dyDescent="0.25">
      <c r="A3000" t="s">
        <v>5017</v>
      </c>
      <c r="B3000">
        <v>111</v>
      </c>
      <c r="C3000">
        <v>38317535</v>
      </c>
      <c r="D3000" t="s">
        <v>73</v>
      </c>
      <c r="E3000" t="s">
        <v>5018</v>
      </c>
      <c r="F3000" t="s">
        <v>12</v>
      </c>
      <c r="G3000">
        <v>11000000</v>
      </c>
      <c r="H3000">
        <v>2015</v>
      </c>
      <c r="I3000">
        <v>7.5</v>
      </c>
    </row>
    <row r="3001" spans="1:9" x14ac:dyDescent="0.25">
      <c r="A3001" t="s">
        <v>1294</v>
      </c>
      <c r="B3001">
        <v>184</v>
      </c>
      <c r="D3001" t="s">
        <v>5019</v>
      </c>
      <c r="E3001" t="s">
        <v>5020</v>
      </c>
      <c r="F3001" t="s">
        <v>12</v>
      </c>
      <c r="G3001">
        <v>11000000</v>
      </c>
      <c r="H3001">
        <v>1975</v>
      </c>
      <c r="I3001">
        <v>8.1</v>
      </c>
    </row>
    <row r="3002" spans="1:9" x14ac:dyDescent="0.25">
      <c r="A3002" t="s">
        <v>5021</v>
      </c>
      <c r="B3002">
        <v>89</v>
      </c>
      <c r="C3002">
        <v>13903262</v>
      </c>
      <c r="D3002" t="s">
        <v>1357</v>
      </c>
      <c r="E3002" t="s">
        <v>5022</v>
      </c>
      <c r="F3002" t="s">
        <v>12</v>
      </c>
      <c r="G3002">
        <v>11000000</v>
      </c>
      <c r="H3002">
        <v>2001</v>
      </c>
      <c r="I3002">
        <v>6.3</v>
      </c>
    </row>
    <row r="3003" spans="1:9" x14ac:dyDescent="0.25">
      <c r="A3003" t="s">
        <v>2109</v>
      </c>
      <c r="B3003">
        <v>84</v>
      </c>
      <c r="C3003">
        <v>13592872</v>
      </c>
      <c r="D3003" t="s">
        <v>575</v>
      </c>
      <c r="E3003" t="s">
        <v>5023</v>
      </c>
      <c r="F3003" t="s">
        <v>12</v>
      </c>
      <c r="G3003">
        <v>11000000</v>
      </c>
      <c r="H3003">
        <v>2000</v>
      </c>
      <c r="I3003">
        <v>5.0999999999999996</v>
      </c>
    </row>
    <row r="3004" spans="1:9" x14ac:dyDescent="0.25">
      <c r="A3004" t="s">
        <v>5024</v>
      </c>
      <c r="B3004">
        <v>98</v>
      </c>
      <c r="C3004">
        <v>18381787</v>
      </c>
      <c r="D3004" t="s">
        <v>877</v>
      </c>
      <c r="E3004" t="s">
        <v>5025</v>
      </c>
      <c r="F3004" t="s">
        <v>12</v>
      </c>
      <c r="G3004">
        <v>11000000</v>
      </c>
      <c r="H3004">
        <v>2012</v>
      </c>
      <c r="I3004">
        <v>6.8</v>
      </c>
    </row>
    <row r="3005" spans="1:9" x14ac:dyDescent="0.25">
      <c r="A3005" t="s">
        <v>5026</v>
      </c>
      <c r="B3005">
        <v>95</v>
      </c>
      <c r="C3005">
        <v>13558739</v>
      </c>
      <c r="D3005" t="s">
        <v>575</v>
      </c>
      <c r="E3005" t="s">
        <v>5027</v>
      </c>
      <c r="F3005" t="s">
        <v>12</v>
      </c>
      <c r="G3005">
        <v>11000000</v>
      </c>
      <c r="H3005">
        <v>2001</v>
      </c>
      <c r="I3005">
        <v>5.3</v>
      </c>
    </row>
    <row r="3006" spans="1:9" x14ac:dyDescent="0.25">
      <c r="A3006" t="s">
        <v>3355</v>
      </c>
      <c r="B3006">
        <v>100</v>
      </c>
      <c r="C3006">
        <v>13103828</v>
      </c>
      <c r="D3006" t="s">
        <v>740</v>
      </c>
      <c r="E3006" t="s">
        <v>5028</v>
      </c>
      <c r="F3006" t="s">
        <v>12</v>
      </c>
      <c r="G3006">
        <v>11000000</v>
      </c>
      <c r="H3006">
        <v>2001</v>
      </c>
      <c r="I3006">
        <v>7.3</v>
      </c>
    </row>
    <row r="3007" spans="1:9" x14ac:dyDescent="0.25">
      <c r="A3007" t="s">
        <v>5029</v>
      </c>
      <c r="B3007">
        <v>109</v>
      </c>
      <c r="C3007">
        <v>33305037</v>
      </c>
      <c r="D3007" t="s">
        <v>2054</v>
      </c>
      <c r="E3007" t="s">
        <v>5030</v>
      </c>
      <c r="F3007" t="s">
        <v>12</v>
      </c>
      <c r="G3007">
        <v>11000000</v>
      </c>
      <c r="H3007">
        <v>2015</v>
      </c>
      <c r="I3007">
        <v>7.3</v>
      </c>
    </row>
    <row r="3008" spans="1:9" x14ac:dyDescent="0.25">
      <c r="A3008" t="s">
        <v>373</v>
      </c>
      <c r="B3008">
        <v>118</v>
      </c>
      <c r="C3008">
        <v>10214647</v>
      </c>
      <c r="D3008" t="s">
        <v>530</v>
      </c>
      <c r="E3008" t="s">
        <v>5031</v>
      </c>
      <c r="F3008" t="s">
        <v>12</v>
      </c>
      <c r="G3008">
        <v>11000000</v>
      </c>
      <c r="H3008">
        <v>2004</v>
      </c>
      <c r="I3008">
        <v>7.1</v>
      </c>
    </row>
    <row r="3009" spans="1:9" x14ac:dyDescent="0.25">
      <c r="A3009" t="s">
        <v>28</v>
      </c>
      <c r="B3009">
        <v>88</v>
      </c>
      <c r="C3009">
        <v>11501093</v>
      </c>
      <c r="D3009" t="s">
        <v>297</v>
      </c>
      <c r="E3009" t="s">
        <v>5032</v>
      </c>
      <c r="F3009" t="s">
        <v>12</v>
      </c>
      <c r="G3009">
        <v>13000000</v>
      </c>
      <c r="H3009">
        <v>1992</v>
      </c>
      <c r="I3009">
        <v>7.6</v>
      </c>
    </row>
    <row r="3010" spans="1:9" x14ac:dyDescent="0.25">
      <c r="A3010" t="s">
        <v>5033</v>
      </c>
      <c r="B3010">
        <v>86</v>
      </c>
      <c r="C3010">
        <v>4814244</v>
      </c>
      <c r="D3010" t="s">
        <v>580</v>
      </c>
      <c r="E3010" t="s">
        <v>5034</v>
      </c>
      <c r="F3010" t="s">
        <v>12</v>
      </c>
      <c r="G3010">
        <v>11000000</v>
      </c>
      <c r="H3010">
        <v>2002</v>
      </c>
      <c r="I3010">
        <v>5.3</v>
      </c>
    </row>
    <row r="3011" spans="1:9" x14ac:dyDescent="0.25">
      <c r="A3011" t="s">
        <v>2615</v>
      </c>
      <c r="B3011">
        <v>118</v>
      </c>
      <c r="C3011">
        <v>9170214</v>
      </c>
      <c r="D3011" t="s">
        <v>73</v>
      </c>
      <c r="E3011" t="s">
        <v>5035</v>
      </c>
      <c r="F3011" t="s">
        <v>12</v>
      </c>
      <c r="G3011">
        <v>11000000</v>
      </c>
      <c r="H3011">
        <v>1993</v>
      </c>
      <c r="I3011">
        <v>7.8</v>
      </c>
    </row>
    <row r="3012" spans="1:9" x14ac:dyDescent="0.25">
      <c r="A3012" t="s">
        <v>5036</v>
      </c>
      <c r="B3012">
        <v>125</v>
      </c>
      <c r="C3012">
        <v>4068087</v>
      </c>
      <c r="D3012" t="s">
        <v>2054</v>
      </c>
      <c r="E3012" t="s">
        <v>5037</v>
      </c>
      <c r="F3012" t="s">
        <v>12</v>
      </c>
      <c r="G3012">
        <v>17000000</v>
      </c>
      <c r="H3012">
        <v>2003</v>
      </c>
      <c r="I3012">
        <v>7.7</v>
      </c>
    </row>
    <row r="3013" spans="1:9" x14ac:dyDescent="0.25">
      <c r="A3013" t="s">
        <v>3879</v>
      </c>
      <c r="B3013">
        <v>125</v>
      </c>
      <c r="C3013">
        <v>3753806</v>
      </c>
      <c r="D3013" t="s">
        <v>672</v>
      </c>
      <c r="E3013" t="s">
        <v>5038</v>
      </c>
      <c r="F3013" t="s">
        <v>12</v>
      </c>
      <c r="G3013">
        <v>11000000</v>
      </c>
      <c r="H3013">
        <v>2004</v>
      </c>
      <c r="I3013">
        <v>7.7</v>
      </c>
    </row>
    <row r="3014" spans="1:9" x14ac:dyDescent="0.25">
      <c r="A3014" t="s">
        <v>4739</v>
      </c>
      <c r="B3014">
        <v>94</v>
      </c>
      <c r="C3014">
        <v>3034181</v>
      </c>
      <c r="D3014" t="s">
        <v>2254</v>
      </c>
      <c r="E3014" t="s">
        <v>5039</v>
      </c>
      <c r="F3014" t="s">
        <v>12</v>
      </c>
      <c r="G3014">
        <v>11000000</v>
      </c>
      <c r="H3014">
        <v>2002</v>
      </c>
      <c r="I3014">
        <v>5.4</v>
      </c>
    </row>
    <row r="3015" spans="1:9" x14ac:dyDescent="0.25">
      <c r="A3015" t="s">
        <v>3531</v>
      </c>
      <c r="B3015">
        <v>113</v>
      </c>
      <c r="C3015">
        <v>2832826</v>
      </c>
      <c r="D3015" t="s">
        <v>486</v>
      </c>
      <c r="E3015" t="s">
        <v>5040</v>
      </c>
      <c r="F3015" t="s">
        <v>12</v>
      </c>
      <c r="G3015">
        <v>11000000</v>
      </c>
      <c r="H3015">
        <v>1995</v>
      </c>
      <c r="I3015">
        <v>6.2</v>
      </c>
    </row>
    <row r="3016" spans="1:9" x14ac:dyDescent="0.25">
      <c r="A3016" t="s">
        <v>2447</v>
      </c>
      <c r="B3016">
        <v>104</v>
      </c>
      <c r="C3016">
        <v>13214255</v>
      </c>
      <c r="D3016" t="s">
        <v>2143</v>
      </c>
      <c r="E3016" t="s">
        <v>5041</v>
      </c>
      <c r="F3016" t="s">
        <v>12</v>
      </c>
      <c r="G3016">
        <v>11000000</v>
      </c>
      <c r="H3016">
        <v>2013</v>
      </c>
      <c r="I3016">
        <v>7.4</v>
      </c>
    </row>
    <row r="3017" spans="1:9" x14ac:dyDescent="0.25">
      <c r="A3017" t="s">
        <v>5042</v>
      </c>
      <c r="B3017">
        <v>95</v>
      </c>
      <c r="C3017">
        <v>16017403</v>
      </c>
      <c r="D3017" t="s">
        <v>3063</v>
      </c>
      <c r="E3017" t="s">
        <v>5043</v>
      </c>
      <c r="F3017" t="s">
        <v>12</v>
      </c>
      <c r="G3017">
        <v>5000000</v>
      </c>
      <c r="H3017">
        <v>2001</v>
      </c>
      <c r="I3017">
        <v>6.2</v>
      </c>
    </row>
    <row r="3018" spans="1:9" x14ac:dyDescent="0.25">
      <c r="A3018" t="s">
        <v>5044</v>
      </c>
      <c r="B3018">
        <v>102</v>
      </c>
      <c r="C3018">
        <v>2807854</v>
      </c>
      <c r="D3018" t="s">
        <v>804</v>
      </c>
      <c r="E3018" t="s">
        <v>5045</v>
      </c>
      <c r="F3018" t="s">
        <v>12</v>
      </c>
      <c r="G3018">
        <v>11000000</v>
      </c>
      <c r="H3018">
        <v>1991</v>
      </c>
      <c r="I3018">
        <v>5.0999999999999996</v>
      </c>
    </row>
    <row r="3019" spans="1:9" x14ac:dyDescent="0.25">
      <c r="A3019" t="s">
        <v>5046</v>
      </c>
      <c r="B3019">
        <v>124</v>
      </c>
      <c r="D3019" t="s">
        <v>2246</v>
      </c>
      <c r="E3019" t="s">
        <v>5047</v>
      </c>
      <c r="F3019" t="s">
        <v>12</v>
      </c>
      <c r="G3019">
        <v>11000000</v>
      </c>
      <c r="H3019">
        <v>1970</v>
      </c>
      <c r="I3019">
        <v>6.9</v>
      </c>
    </row>
    <row r="3020" spans="1:9" x14ac:dyDescent="0.25">
      <c r="A3020" t="s">
        <v>5048</v>
      </c>
      <c r="B3020">
        <v>105</v>
      </c>
      <c r="C3020">
        <v>540085</v>
      </c>
      <c r="D3020" t="s">
        <v>3856</v>
      </c>
      <c r="E3020" t="s">
        <v>5049</v>
      </c>
      <c r="F3020" t="s">
        <v>12</v>
      </c>
      <c r="H3020">
        <v>2005</v>
      </c>
      <c r="I3020">
        <v>6.3</v>
      </c>
    </row>
    <row r="3021" spans="1:9" x14ac:dyDescent="0.25">
      <c r="A3021" t="s">
        <v>5050</v>
      </c>
      <c r="B3021">
        <v>104</v>
      </c>
      <c r="C3021">
        <v>352786</v>
      </c>
      <c r="D3021" t="s">
        <v>1486</v>
      </c>
      <c r="E3021" t="s">
        <v>5051</v>
      </c>
      <c r="F3021" t="s">
        <v>12</v>
      </c>
      <c r="G3021">
        <v>11000000</v>
      </c>
      <c r="H3021">
        <v>2006</v>
      </c>
      <c r="I3021">
        <v>6.8</v>
      </c>
    </row>
    <row r="3022" spans="1:9" x14ac:dyDescent="0.25">
      <c r="A3022" t="s">
        <v>3597</v>
      </c>
      <c r="B3022">
        <v>111</v>
      </c>
      <c r="D3022" t="s">
        <v>740</v>
      </c>
      <c r="E3022" t="s">
        <v>5052</v>
      </c>
      <c r="F3022" t="s">
        <v>12</v>
      </c>
      <c r="G3022">
        <v>12000000</v>
      </c>
      <c r="H3022">
        <v>2010</v>
      </c>
      <c r="I3022">
        <v>5.7</v>
      </c>
    </row>
    <row r="3023" spans="1:9" x14ac:dyDescent="0.25">
      <c r="A3023" t="s">
        <v>5053</v>
      </c>
      <c r="B3023">
        <v>95</v>
      </c>
      <c r="C3023">
        <v>56729973</v>
      </c>
      <c r="D3023" t="s">
        <v>1763</v>
      </c>
      <c r="E3023" t="s">
        <v>5054</v>
      </c>
      <c r="F3023" t="s">
        <v>12</v>
      </c>
      <c r="G3023">
        <v>10800000</v>
      </c>
      <c r="H3023">
        <v>2008</v>
      </c>
      <c r="I3023">
        <v>5.8</v>
      </c>
    </row>
    <row r="3024" spans="1:9" x14ac:dyDescent="0.25">
      <c r="A3024" t="s">
        <v>5055</v>
      </c>
      <c r="B3024">
        <v>96</v>
      </c>
      <c r="D3024" t="s">
        <v>740</v>
      </c>
      <c r="E3024" t="s">
        <v>5056</v>
      </c>
      <c r="F3024" t="s">
        <v>12</v>
      </c>
      <c r="H3024">
        <v>1969</v>
      </c>
      <c r="I3024">
        <v>6.2</v>
      </c>
    </row>
    <row r="3025" spans="1:9" x14ac:dyDescent="0.25">
      <c r="A3025" t="s">
        <v>5057</v>
      </c>
      <c r="B3025">
        <v>97</v>
      </c>
      <c r="D3025" t="s">
        <v>486</v>
      </c>
      <c r="E3025" t="s">
        <v>5058</v>
      </c>
      <c r="F3025" t="s">
        <v>12</v>
      </c>
      <c r="G3025">
        <v>11000000</v>
      </c>
      <c r="H3025">
        <v>2012</v>
      </c>
      <c r="I3025">
        <v>4.3</v>
      </c>
    </row>
    <row r="3026" spans="1:9" x14ac:dyDescent="0.25">
      <c r="A3026" t="s">
        <v>5059</v>
      </c>
      <c r="B3026">
        <v>118</v>
      </c>
      <c r="C3026">
        <v>399879</v>
      </c>
      <c r="D3026" t="s">
        <v>747</v>
      </c>
      <c r="E3026" t="s">
        <v>5060</v>
      </c>
      <c r="F3026" t="s">
        <v>12</v>
      </c>
      <c r="G3026">
        <v>15000000</v>
      </c>
      <c r="H3026">
        <v>2006</v>
      </c>
      <c r="I3026">
        <v>6.4</v>
      </c>
    </row>
    <row r="3027" spans="1:9" x14ac:dyDescent="0.25">
      <c r="A3027" t="s">
        <v>5061</v>
      </c>
      <c r="B3027">
        <v>193</v>
      </c>
      <c r="C3027">
        <v>3275443</v>
      </c>
      <c r="D3027" t="s">
        <v>1184</v>
      </c>
      <c r="E3027" t="s">
        <v>5062</v>
      </c>
      <c r="F3027" t="s">
        <v>1937</v>
      </c>
      <c r="G3027">
        <v>700000000</v>
      </c>
      <c r="H3027">
        <v>2006</v>
      </c>
      <c r="I3027">
        <v>6</v>
      </c>
    </row>
    <row r="3028" spans="1:9" x14ac:dyDescent="0.25">
      <c r="A3028" t="s">
        <v>2070</v>
      </c>
      <c r="B3028">
        <v>97</v>
      </c>
      <c r="C3028">
        <v>18535191</v>
      </c>
      <c r="D3028" t="s">
        <v>580</v>
      </c>
      <c r="E3028" t="s">
        <v>5063</v>
      </c>
      <c r="F3028" t="s">
        <v>12</v>
      </c>
      <c r="G3028">
        <v>14000000</v>
      </c>
      <c r="H3028">
        <v>1999</v>
      </c>
      <c r="I3028">
        <v>6.9</v>
      </c>
    </row>
    <row r="3029" spans="1:9" x14ac:dyDescent="0.25">
      <c r="A3029" t="s">
        <v>5064</v>
      </c>
      <c r="B3029">
        <v>98</v>
      </c>
      <c r="C3029">
        <v>23838</v>
      </c>
      <c r="D3029" t="s">
        <v>1500</v>
      </c>
      <c r="E3029" t="s">
        <v>5065</v>
      </c>
      <c r="F3029" t="s">
        <v>12</v>
      </c>
      <c r="G3029">
        <v>7000000</v>
      </c>
      <c r="H3029">
        <v>2013</v>
      </c>
      <c r="I3029">
        <v>5.5</v>
      </c>
    </row>
    <row r="3030" spans="1:9" x14ac:dyDescent="0.25">
      <c r="A3030" t="s">
        <v>5066</v>
      </c>
      <c r="B3030">
        <v>103</v>
      </c>
      <c r="C3030">
        <v>22160085</v>
      </c>
      <c r="D3030" t="s">
        <v>2209</v>
      </c>
      <c r="E3030" t="s">
        <v>5067</v>
      </c>
      <c r="F3030" t="s">
        <v>12</v>
      </c>
      <c r="G3030">
        <v>10600000</v>
      </c>
      <c r="H3030">
        <v>2002</v>
      </c>
      <c r="I3030">
        <v>5.4</v>
      </c>
    </row>
    <row r="3031" spans="1:9" x14ac:dyDescent="0.25">
      <c r="A3031" t="s">
        <v>1294</v>
      </c>
      <c r="B3031">
        <v>161</v>
      </c>
      <c r="C3031">
        <v>56715371</v>
      </c>
      <c r="D3031" t="s">
        <v>472</v>
      </c>
      <c r="E3031" t="s">
        <v>5068</v>
      </c>
      <c r="F3031" t="s">
        <v>12</v>
      </c>
      <c r="G3031">
        <v>12000000</v>
      </c>
      <c r="H3031">
        <v>1968</v>
      </c>
      <c r="I3031">
        <v>8.3000000000000007</v>
      </c>
    </row>
    <row r="3032" spans="1:9" x14ac:dyDescent="0.25">
      <c r="A3032" t="s">
        <v>127</v>
      </c>
      <c r="B3032">
        <v>120</v>
      </c>
      <c r="C3032">
        <v>434949459</v>
      </c>
      <c r="D3032" t="s">
        <v>5069</v>
      </c>
      <c r="E3032" t="s">
        <v>5070</v>
      </c>
      <c r="F3032" t="s">
        <v>12</v>
      </c>
      <c r="G3032">
        <v>10500000</v>
      </c>
      <c r="H3032">
        <v>1982</v>
      </c>
      <c r="I3032">
        <v>7.9</v>
      </c>
    </row>
    <row r="3033" spans="1:9" x14ac:dyDescent="0.25">
      <c r="A3033" t="s">
        <v>5071</v>
      </c>
      <c r="B3033">
        <v>97</v>
      </c>
      <c r="C3033">
        <v>11043445</v>
      </c>
      <c r="D3033" t="s">
        <v>486</v>
      </c>
      <c r="E3033" t="s">
        <v>5072</v>
      </c>
      <c r="F3033" t="s">
        <v>12</v>
      </c>
      <c r="G3033">
        <v>10000000</v>
      </c>
      <c r="H3033">
        <v>2007</v>
      </c>
      <c r="I3033">
        <v>6.5</v>
      </c>
    </row>
    <row r="3034" spans="1:9" x14ac:dyDescent="0.25">
      <c r="A3034" t="s">
        <v>5073</v>
      </c>
      <c r="B3034">
        <v>97</v>
      </c>
      <c r="D3034" t="s">
        <v>2422</v>
      </c>
      <c r="E3034" t="s">
        <v>5074</v>
      </c>
      <c r="F3034" t="s">
        <v>12</v>
      </c>
      <c r="G3034">
        <v>12500000</v>
      </c>
      <c r="H3034">
        <v>2004</v>
      </c>
      <c r="I3034">
        <v>6.3</v>
      </c>
    </row>
    <row r="3035" spans="1:9" x14ac:dyDescent="0.25">
      <c r="A3035" t="s">
        <v>5075</v>
      </c>
      <c r="B3035">
        <v>99</v>
      </c>
      <c r="C3035">
        <v>125169</v>
      </c>
      <c r="D3035" t="s">
        <v>877</v>
      </c>
      <c r="E3035" t="s">
        <v>5076</v>
      </c>
      <c r="F3035" t="s">
        <v>12</v>
      </c>
      <c r="G3035">
        <v>10500000</v>
      </c>
      <c r="H3035">
        <v>1994</v>
      </c>
      <c r="I3035">
        <v>6.4</v>
      </c>
    </row>
    <row r="3036" spans="1:9" x14ac:dyDescent="0.25">
      <c r="B3036">
        <v>24</v>
      </c>
      <c r="D3036" t="s">
        <v>575</v>
      </c>
      <c r="E3036" t="s">
        <v>5077</v>
      </c>
      <c r="F3036" t="s">
        <v>12</v>
      </c>
      <c r="I3036">
        <v>7.9</v>
      </c>
    </row>
    <row r="3037" spans="1:9" x14ac:dyDescent="0.25">
      <c r="A3037" t="s">
        <v>5078</v>
      </c>
      <c r="B3037">
        <v>144</v>
      </c>
      <c r="C3037">
        <v>1165104</v>
      </c>
      <c r="D3037" t="s">
        <v>575</v>
      </c>
      <c r="E3037" t="s">
        <v>5079</v>
      </c>
      <c r="F3037" t="s">
        <v>1937</v>
      </c>
      <c r="H3037">
        <v>2010</v>
      </c>
      <c r="I3037">
        <v>5.3</v>
      </c>
    </row>
    <row r="3038" spans="1:9" x14ac:dyDescent="0.25">
      <c r="A3038" t="s">
        <v>4701</v>
      </c>
      <c r="B3038">
        <v>111</v>
      </c>
      <c r="C3038">
        <v>1066555</v>
      </c>
      <c r="D3038" t="s">
        <v>5080</v>
      </c>
      <c r="E3038" t="s">
        <v>5081</v>
      </c>
      <c r="G3038">
        <v>11000000</v>
      </c>
      <c r="H3038">
        <v>2007</v>
      </c>
      <c r="I3038">
        <v>5.8</v>
      </c>
    </row>
    <row r="3039" spans="1:9" x14ac:dyDescent="0.25">
      <c r="A3039" t="s">
        <v>5082</v>
      </c>
      <c r="B3039">
        <v>145</v>
      </c>
      <c r="C3039">
        <v>5669081</v>
      </c>
      <c r="D3039" t="s">
        <v>684</v>
      </c>
      <c r="E3039" t="s">
        <v>5083</v>
      </c>
      <c r="F3039" t="s">
        <v>964</v>
      </c>
      <c r="G3039">
        <v>10818775</v>
      </c>
      <c r="H3039">
        <v>2012</v>
      </c>
      <c r="I3039">
        <v>6.6</v>
      </c>
    </row>
    <row r="3040" spans="1:9" x14ac:dyDescent="0.25">
      <c r="A3040" t="s">
        <v>5084</v>
      </c>
      <c r="B3040">
        <v>106</v>
      </c>
      <c r="D3040" t="s">
        <v>1905</v>
      </c>
      <c r="E3040" t="s">
        <v>5085</v>
      </c>
      <c r="F3040" t="s">
        <v>503</v>
      </c>
      <c r="G3040">
        <v>11000000</v>
      </c>
      <c r="H3040">
        <v>2014</v>
      </c>
      <c r="I3040">
        <v>7.4</v>
      </c>
    </row>
    <row r="3041" spans="1:9" x14ac:dyDescent="0.25">
      <c r="A3041" t="s">
        <v>2094</v>
      </c>
      <c r="B3041">
        <v>126</v>
      </c>
      <c r="C3041">
        <v>138339411</v>
      </c>
      <c r="D3041" t="s">
        <v>1184</v>
      </c>
      <c r="E3041" t="s">
        <v>5086</v>
      </c>
      <c r="F3041" t="s">
        <v>12</v>
      </c>
      <c r="G3041">
        <v>10000000</v>
      </c>
      <c r="H3041">
        <v>1997</v>
      </c>
      <c r="I3041">
        <v>8.3000000000000007</v>
      </c>
    </row>
    <row r="3042" spans="1:9" x14ac:dyDescent="0.25">
      <c r="A3042" t="s">
        <v>5087</v>
      </c>
      <c r="B3042">
        <v>106</v>
      </c>
      <c r="D3042" t="s">
        <v>1408</v>
      </c>
      <c r="E3042" t="s">
        <v>5088</v>
      </c>
      <c r="F3042" t="s">
        <v>12</v>
      </c>
      <c r="G3042">
        <v>11000000</v>
      </c>
      <c r="H3042">
        <v>2016</v>
      </c>
      <c r="I3042">
        <v>5.3</v>
      </c>
    </row>
    <row r="3043" spans="1:9" x14ac:dyDescent="0.25">
      <c r="A3043" t="s">
        <v>5089</v>
      </c>
      <c r="B3043">
        <v>121</v>
      </c>
      <c r="C3043">
        <v>80150343</v>
      </c>
      <c r="D3043" t="s">
        <v>1763</v>
      </c>
      <c r="E3043" t="s">
        <v>5090</v>
      </c>
      <c r="F3043" t="s">
        <v>12</v>
      </c>
      <c r="G3043">
        <v>10000000</v>
      </c>
      <c r="H3043">
        <v>2006</v>
      </c>
      <c r="I3043">
        <v>6.2</v>
      </c>
    </row>
    <row r="3044" spans="1:9" x14ac:dyDescent="0.25">
      <c r="A3044" t="s">
        <v>937</v>
      </c>
      <c r="B3044">
        <v>117</v>
      </c>
      <c r="C3044">
        <v>85300000</v>
      </c>
      <c r="D3044" t="s">
        <v>2726</v>
      </c>
      <c r="E3044" t="s">
        <v>5091</v>
      </c>
      <c r="F3044" t="s">
        <v>12</v>
      </c>
      <c r="G3044">
        <v>10000000</v>
      </c>
      <c r="H3044">
        <v>1981</v>
      </c>
      <c r="I3044">
        <v>6.9</v>
      </c>
    </row>
    <row r="3045" spans="1:9" x14ac:dyDescent="0.25">
      <c r="A3045" t="s">
        <v>396</v>
      </c>
      <c r="B3045">
        <v>98</v>
      </c>
      <c r="C3045">
        <v>68353550</v>
      </c>
      <c r="D3045" t="s">
        <v>1357</v>
      </c>
      <c r="E3045" t="s">
        <v>5092</v>
      </c>
      <c r="F3045" t="s">
        <v>12</v>
      </c>
      <c r="G3045">
        <v>10000000</v>
      </c>
      <c r="H3045">
        <v>2000</v>
      </c>
      <c r="I3045">
        <v>5.9</v>
      </c>
    </row>
    <row r="3046" spans="1:9" x14ac:dyDescent="0.25">
      <c r="A3046" t="s">
        <v>5093</v>
      </c>
      <c r="B3046">
        <v>109</v>
      </c>
      <c r="C3046">
        <v>78845130</v>
      </c>
      <c r="D3046" t="s">
        <v>770</v>
      </c>
      <c r="E3046" t="s">
        <v>5094</v>
      </c>
      <c r="F3046" t="s">
        <v>12</v>
      </c>
      <c r="G3046">
        <v>10000000</v>
      </c>
      <c r="H3046">
        <v>2016</v>
      </c>
      <c r="I3046">
        <v>6.1</v>
      </c>
    </row>
    <row r="3047" spans="1:9" x14ac:dyDescent="0.25">
      <c r="A3047" t="s">
        <v>4275</v>
      </c>
      <c r="B3047">
        <v>95</v>
      </c>
      <c r="C3047">
        <v>63319509</v>
      </c>
      <c r="D3047" t="s">
        <v>580</v>
      </c>
      <c r="E3047" t="s">
        <v>5095</v>
      </c>
      <c r="F3047" t="s">
        <v>12</v>
      </c>
      <c r="G3047">
        <v>10000000</v>
      </c>
      <c r="H3047">
        <v>1999</v>
      </c>
      <c r="I3047">
        <v>5.8</v>
      </c>
    </row>
    <row r="3048" spans="1:9" x14ac:dyDescent="0.25">
      <c r="A3048" t="s">
        <v>5089</v>
      </c>
      <c r="B3048">
        <v>96</v>
      </c>
      <c r="C3048">
        <v>63270259</v>
      </c>
      <c r="D3048" t="s">
        <v>1763</v>
      </c>
      <c r="E3048" t="s">
        <v>5096</v>
      </c>
      <c r="F3048" t="s">
        <v>12</v>
      </c>
      <c r="G3048">
        <v>10000000</v>
      </c>
      <c r="H3048">
        <v>2007</v>
      </c>
      <c r="I3048">
        <v>5.9</v>
      </c>
    </row>
    <row r="3049" spans="1:9" x14ac:dyDescent="0.25">
      <c r="A3049" t="s">
        <v>2357</v>
      </c>
      <c r="B3049">
        <v>101</v>
      </c>
      <c r="C3049">
        <v>55865715</v>
      </c>
      <c r="D3049" t="s">
        <v>2120</v>
      </c>
      <c r="E3049" t="s">
        <v>5097</v>
      </c>
      <c r="F3049" t="s">
        <v>12</v>
      </c>
      <c r="G3049">
        <v>10000000</v>
      </c>
      <c r="H3049">
        <v>2005</v>
      </c>
      <c r="I3049">
        <v>5.5</v>
      </c>
    </row>
    <row r="3050" spans="1:9" x14ac:dyDescent="0.25">
      <c r="A3050" t="s">
        <v>3255</v>
      </c>
      <c r="B3050">
        <v>107</v>
      </c>
      <c r="C3050">
        <v>63231524</v>
      </c>
      <c r="D3050" t="s">
        <v>486</v>
      </c>
      <c r="E3050" t="s">
        <v>5098</v>
      </c>
      <c r="F3050" t="s">
        <v>12</v>
      </c>
      <c r="G3050">
        <v>6000000</v>
      </c>
      <c r="H3050">
        <v>2006</v>
      </c>
      <c r="I3050">
        <v>5</v>
      </c>
    </row>
    <row r="3051" spans="1:9" x14ac:dyDescent="0.25">
      <c r="A3051" t="s">
        <v>159</v>
      </c>
      <c r="B3051">
        <v>119</v>
      </c>
      <c r="C3051">
        <v>52293982</v>
      </c>
      <c r="D3051" t="s">
        <v>1314</v>
      </c>
      <c r="E3051" t="s">
        <v>5099</v>
      </c>
      <c r="F3051" t="s">
        <v>12</v>
      </c>
      <c r="G3051">
        <v>13800000</v>
      </c>
      <c r="H3051">
        <v>1986</v>
      </c>
      <c r="I3051">
        <v>7</v>
      </c>
    </row>
    <row r="3052" spans="1:9" x14ac:dyDescent="0.25">
      <c r="A3052" t="s">
        <v>5100</v>
      </c>
      <c r="B3052">
        <v>178</v>
      </c>
      <c r="D3052" t="s">
        <v>343</v>
      </c>
      <c r="E3052" t="s">
        <v>5101</v>
      </c>
      <c r="F3052" t="s">
        <v>12</v>
      </c>
      <c r="G3052">
        <v>10000000</v>
      </c>
      <c r="H3052">
        <v>1962</v>
      </c>
      <c r="I3052">
        <v>7.8</v>
      </c>
    </row>
    <row r="3053" spans="1:9" x14ac:dyDescent="0.25">
      <c r="A3053" t="s">
        <v>1541</v>
      </c>
      <c r="B3053">
        <v>100</v>
      </c>
      <c r="C3053">
        <v>50752337</v>
      </c>
      <c r="D3053" t="s">
        <v>2555</v>
      </c>
      <c r="E3053" t="s">
        <v>5102</v>
      </c>
      <c r="F3053" t="s">
        <v>12</v>
      </c>
      <c r="G3053">
        <v>10000000</v>
      </c>
      <c r="H3053">
        <v>1992</v>
      </c>
      <c r="I3053">
        <v>6.4</v>
      </c>
    </row>
    <row r="3054" spans="1:9" x14ac:dyDescent="0.25">
      <c r="A3054" t="s">
        <v>3704</v>
      </c>
      <c r="B3054">
        <v>98</v>
      </c>
      <c r="C3054">
        <v>110175871</v>
      </c>
      <c r="D3054" t="s">
        <v>1047</v>
      </c>
      <c r="E3054" t="s">
        <v>5103</v>
      </c>
      <c r="F3054" t="s">
        <v>12</v>
      </c>
      <c r="G3054">
        <v>10000000</v>
      </c>
      <c r="H3054">
        <v>2004</v>
      </c>
      <c r="I3054">
        <v>5.9</v>
      </c>
    </row>
    <row r="3055" spans="1:9" x14ac:dyDescent="0.25">
      <c r="A3055" t="s">
        <v>761</v>
      </c>
      <c r="B3055">
        <v>92</v>
      </c>
      <c r="C3055">
        <v>38624000</v>
      </c>
      <c r="D3055" t="s">
        <v>1357</v>
      </c>
      <c r="E3055" t="s">
        <v>5104</v>
      </c>
      <c r="F3055" t="s">
        <v>12</v>
      </c>
      <c r="G3055">
        <v>12000000</v>
      </c>
      <c r="H3055">
        <v>1996</v>
      </c>
      <c r="I3055">
        <v>7</v>
      </c>
    </row>
    <row r="3056" spans="1:9" x14ac:dyDescent="0.25">
      <c r="A3056" t="s">
        <v>3288</v>
      </c>
      <c r="B3056">
        <v>90</v>
      </c>
      <c r="C3056">
        <v>37470017</v>
      </c>
      <c r="D3056" t="s">
        <v>1763</v>
      </c>
      <c r="E3056" t="s">
        <v>5105</v>
      </c>
      <c r="F3056" t="s">
        <v>12</v>
      </c>
      <c r="G3056">
        <v>10000000</v>
      </c>
      <c r="H3056">
        <v>2001</v>
      </c>
      <c r="I3056">
        <v>6.1</v>
      </c>
    </row>
    <row r="3057" spans="1:9" x14ac:dyDescent="0.25">
      <c r="A3057" t="s">
        <v>1541</v>
      </c>
      <c r="B3057">
        <v>90</v>
      </c>
      <c r="C3057">
        <v>40485039</v>
      </c>
      <c r="D3057" t="s">
        <v>5106</v>
      </c>
      <c r="E3057" t="s">
        <v>5107</v>
      </c>
      <c r="F3057" t="s">
        <v>12</v>
      </c>
      <c r="G3057">
        <v>10000000</v>
      </c>
      <c r="H3057">
        <v>1989</v>
      </c>
      <c r="I3057">
        <v>6.9</v>
      </c>
    </row>
    <row r="3058" spans="1:9" x14ac:dyDescent="0.25">
      <c r="A3058" t="s">
        <v>5108</v>
      </c>
      <c r="B3058">
        <v>153</v>
      </c>
      <c r="C3058">
        <v>16800000</v>
      </c>
      <c r="D3058" t="s">
        <v>5109</v>
      </c>
      <c r="E3058" t="s">
        <v>5110</v>
      </c>
      <c r="F3058" t="s">
        <v>12</v>
      </c>
      <c r="G3058">
        <v>10000000</v>
      </c>
      <c r="H3058">
        <v>1968</v>
      </c>
      <c r="I3058">
        <v>7.5</v>
      </c>
    </row>
    <row r="3059" spans="1:9" x14ac:dyDescent="0.25">
      <c r="A3059" t="s">
        <v>1572</v>
      </c>
      <c r="B3059">
        <v>124</v>
      </c>
      <c r="C3059">
        <v>46377022</v>
      </c>
      <c r="D3059" t="s">
        <v>877</v>
      </c>
      <c r="E3059" t="s">
        <v>5111</v>
      </c>
      <c r="F3059" t="s">
        <v>12</v>
      </c>
      <c r="G3059">
        <v>10000000</v>
      </c>
      <c r="H3059">
        <v>2011</v>
      </c>
      <c r="I3059">
        <v>7.3</v>
      </c>
    </row>
    <row r="3060" spans="1:9" x14ac:dyDescent="0.25">
      <c r="A3060" t="s">
        <v>5112</v>
      </c>
      <c r="B3060">
        <v>82</v>
      </c>
      <c r="C3060">
        <v>36696761</v>
      </c>
      <c r="D3060" t="s">
        <v>2846</v>
      </c>
      <c r="E3060" t="s">
        <v>5113</v>
      </c>
      <c r="F3060" t="s">
        <v>12</v>
      </c>
      <c r="G3060">
        <v>23000000</v>
      </c>
      <c r="H3060">
        <v>2001</v>
      </c>
      <c r="I3060">
        <v>6.5</v>
      </c>
    </row>
    <row r="3061" spans="1:9" x14ac:dyDescent="0.25">
      <c r="A3061" t="s">
        <v>282</v>
      </c>
      <c r="B3061">
        <v>107</v>
      </c>
      <c r="C3061">
        <v>36200000</v>
      </c>
      <c r="D3061" t="s">
        <v>78</v>
      </c>
      <c r="E3061" t="s">
        <v>5114</v>
      </c>
      <c r="F3061" t="s">
        <v>12</v>
      </c>
      <c r="G3061">
        <v>12305523</v>
      </c>
      <c r="H3061">
        <v>1985</v>
      </c>
      <c r="I3061">
        <v>6.2</v>
      </c>
    </row>
    <row r="3062" spans="1:9" x14ac:dyDescent="0.25">
      <c r="A3062" t="s">
        <v>4452</v>
      </c>
      <c r="B3062">
        <v>75</v>
      </c>
      <c r="D3062" t="s">
        <v>17</v>
      </c>
      <c r="E3062" t="s">
        <v>5115</v>
      </c>
      <c r="F3062" t="s">
        <v>12</v>
      </c>
      <c r="G3062">
        <v>10000000</v>
      </c>
      <c r="H3062">
        <v>1985</v>
      </c>
      <c r="I3062">
        <v>6.7</v>
      </c>
    </row>
    <row r="3063" spans="1:9" x14ac:dyDescent="0.25">
      <c r="A3063" t="s">
        <v>3758</v>
      </c>
      <c r="B3063">
        <v>97</v>
      </c>
      <c r="C3063">
        <v>35794166</v>
      </c>
      <c r="D3063" t="s">
        <v>1047</v>
      </c>
      <c r="E3063" t="s">
        <v>5116</v>
      </c>
      <c r="F3063" t="s">
        <v>12</v>
      </c>
      <c r="G3063">
        <v>10000000</v>
      </c>
      <c r="H3063">
        <v>2016</v>
      </c>
      <c r="I3063">
        <v>6</v>
      </c>
    </row>
    <row r="3064" spans="1:9" x14ac:dyDescent="0.25">
      <c r="A3064" t="s">
        <v>4857</v>
      </c>
      <c r="B3064">
        <v>80</v>
      </c>
      <c r="C3064">
        <v>33583175</v>
      </c>
      <c r="D3064" t="s">
        <v>1047</v>
      </c>
      <c r="E3064" t="s">
        <v>5117</v>
      </c>
      <c r="F3064" t="s">
        <v>12</v>
      </c>
      <c r="G3064">
        <v>10000000</v>
      </c>
      <c r="H3064">
        <v>2010</v>
      </c>
      <c r="I3064">
        <v>6.3</v>
      </c>
    </row>
    <row r="3065" spans="1:9" x14ac:dyDescent="0.25">
      <c r="A3065" t="s">
        <v>5118</v>
      </c>
      <c r="B3065">
        <v>85</v>
      </c>
      <c r="C3065">
        <v>32983713</v>
      </c>
      <c r="D3065" t="s">
        <v>877</v>
      </c>
      <c r="E3065" t="s">
        <v>5119</v>
      </c>
      <c r="F3065" t="s">
        <v>12</v>
      </c>
      <c r="G3065">
        <v>20000000</v>
      </c>
      <c r="H3065">
        <v>2002</v>
      </c>
      <c r="I3065">
        <v>5.8</v>
      </c>
    </row>
    <row r="3066" spans="1:9" x14ac:dyDescent="0.25">
      <c r="A3066" t="s">
        <v>5120</v>
      </c>
      <c r="B3066">
        <v>97</v>
      </c>
      <c r="C3066">
        <v>52200504</v>
      </c>
      <c r="D3066" t="s">
        <v>3337</v>
      </c>
      <c r="E3066" t="s">
        <v>5121</v>
      </c>
      <c r="F3066" t="s">
        <v>12</v>
      </c>
      <c r="G3066">
        <v>10000000</v>
      </c>
      <c r="H3066">
        <v>2015</v>
      </c>
      <c r="I3066">
        <v>6.1</v>
      </c>
    </row>
    <row r="3067" spans="1:9" x14ac:dyDescent="0.25">
      <c r="A3067" t="s">
        <v>5122</v>
      </c>
      <c r="B3067">
        <v>109</v>
      </c>
      <c r="C3067">
        <v>33000000</v>
      </c>
      <c r="D3067" t="s">
        <v>5123</v>
      </c>
      <c r="E3067" t="s">
        <v>5124</v>
      </c>
      <c r="F3067" t="s">
        <v>12</v>
      </c>
      <c r="G3067">
        <v>10000000</v>
      </c>
      <c r="H3067">
        <v>1985</v>
      </c>
      <c r="I3067">
        <v>6.9</v>
      </c>
    </row>
    <row r="3068" spans="1:9" x14ac:dyDescent="0.25">
      <c r="A3068" t="s">
        <v>2908</v>
      </c>
      <c r="B3068">
        <v>140</v>
      </c>
      <c r="C3068">
        <v>32101000</v>
      </c>
      <c r="D3068" t="s">
        <v>3502</v>
      </c>
      <c r="E3068" t="s">
        <v>5125</v>
      </c>
      <c r="F3068" t="s">
        <v>12</v>
      </c>
      <c r="G3068">
        <v>10000000</v>
      </c>
      <c r="H3068">
        <v>1992</v>
      </c>
      <c r="I3068">
        <v>5.4</v>
      </c>
    </row>
    <row r="3069" spans="1:9" x14ac:dyDescent="0.25">
      <c r="A3069" t="s">
        <v>5126</v>
      </c>
      <c r="B3069">
        <v>90</v>
      </c>
      <c r="C3069">
        <v>31487293</v>
      </c>
      <c r="D3069" t="s">
        <v>2000</v>
      </c>
      <c r="E3069" t="s">
        <v>5127</v>
      </c>
      <c r="F3069" t="s">
        <v>12</v>
      </c>
      <c r="G3069">
        <v>9000000</v>
      </c>
      <c r="H3069">
        <v>2008</v>
      </c>
      <c r="I3069">
        <v>6.7</v>
      </c>
    </row>
    <row r="3070" spans="1:9" x14ac:dyDescent="0.25">
      <c r="A3070" t="s">
        <v>2454</v>
      </c>
      <c r="B3070">
        <v>130</v>
      </c>
      <c r="C3070">
        <v>30651422</v>
      </c>
      <c r="D3070" t="s">
        <v>3785</v>
      </c>
      <c r="E3070" t="s">
        <v>5128</v>
      </c>
      <c r="F3070" t="s">
        <v>12</v>
      </c>
      <c r="G3070">
        <v>10000000</v>
      </c>
      <c r="H3070">
        <v>1999</v>
      </c>
      <c r="I3070">
        <v>7.4</v>
      </c>
    </row>
    <row r="3071" spans="1:9" x14ac:dyDescent="0.25">
      <c r="A3071" t="s">
        <v>5129</v>
      </c>
      <c r="B3071">
        <v>98</v>
      </c>
      <c r="C3071">
        <v>30306281</v>
      </c>
      <c r="D3071" t="s">
        <v>877</v>
      </c>
      <c r="E3071" t="s">
        <v>5130</v>
      </c>
      <c r="F3071" t="s">
        <v>12</v>
      </c>
      <c r="G3071">
        <v>10000000</v>
      </c>
      <c r="H3071">
        <v>2002</v>
      </c>
      <c r="I3071">
        <v>5.6</v>
      </c>
    </row>
    <row r="3072" spans="1:9" x14ac:dyDescent="0.25">
      <c r="A3072" t="s">
        <v>988</v>
      </c>
      <c r="B3072">
        <v>101</v>
      </c>
      <c r="C3072">
        <v>29500000</v>
      </c>
      <c r="D3072" t="s">
        <v>5131</v>
      </c>
      <c r="E3072" t="s">
        <v>5132</v>
      </c>
      <c r="F3072" t="s">
        <v>12</v>
      </c>
      <c r="G3072">
        <v>10000000</v>
      </c>
      <c r="H3072">
        <v>1983</v>
      </c>
      <c r="I3072">
        <v>6.5</v>
      </c>
    </row>
    <row r="3073" spans="1:9" x14ac:dyDescent="0.25">
      <c r="A3073" t="s">
        <v>4208</v>
      </c>
      <c r="B3073">
        <v>114</v>
      </c>
      <c r="C3073">
        <v>30050028</v>
      </c>
      <c r="D3073" t="s">
        <v>20</v>
      </c>
      <c r="E3073" t="s">
        <v>5133</v>
      </c>
      <c r="F3073" t="s">
        <v>12</v>
      </c>
      <c r="G3073">
        <v>17000000</v>
      </c>
      <c r="H3073">
        <v>1989</v>
      </c>
      <c r="I3073">
        <v>6.5</v>
      </c>
    </row>
    <row r="3074" spans="1:9" x14ac:dyDescent="0.25">
      <c r="A3074" t="s">
        <v>1343</v>
      </c>
      <c r="B3074">
        <v>100</v>
      </c>
      <c r="C3074">
        <v>29392418</v>
      </c>
      <c r="D3074" t="s">
        <v>602</v>
      </c>
      <c r="E3074" t="s">
        <v>5134</v>
      </c>
      <c r="F3074" t="s">
        <v>12</v>
      </c>
      <c r="G3074">
        <v>10000000</v>
      </c>
      <c r="H3074">
        <v>1994</v>
      </c>
      <c r="I3074">
        <v>5.8</v>
      </c>
    </row>
    <row r="3075" spans="1:9" x14ac:dyDescent="0.25">
      <c r="A3075" t="s">
        <v>3259</v>
      </c>
      <c r="B3075">
        <v>85</v>
      </c>
      <c r="C3075">
        <v>28563926</v>
      </c>
      <c r="D3075" t="s">
        <v>1408</v>
      </c>
      <c r="E3075" t="s">
        <v>5135</v>
      </c>
      <c r="F3075" t="s">
        <v>12</v>
      </c>
      <c r="G3075">
        <v>8500000</v>
      </c>
      <c r="H3075">
        <v>2002</v>
      </c>
      <c r="I3075">
        <v>5</v>
      </c>
    </row>
    <row r="3076" spans="1:9" x14ac:dyDescent="0.25">
      <c r="A3076" t="s">
        <v>5136</v>
      </c>
      <c r="B3076">
        <v>103</v>
      </c>
      <c r="C3076">
        <v>28435406</v>
      </c>
      <c r="D3076" t="s">
        <v>580</v>
      </c>
      <c r="E3076" t="s">
        <v>5137</v>
      </c>
      <c r="F3076" t="s">
        <v>12</v>
      </c>
      <c r="G3076">
        <v>12000000</v>
      </c>
      <c r="H3076">
        <v>2006</v>
      </c>
      <c r="I3076">
        <v>5.5</v>
      </c>
    </row>
    <row r="3077" spans="1:9" x14ac:dyDescent="0.25">
      <c r="A3077" t="s">
        <v>3572</v>
      </c>
      <c r="B3077">
        <v>100</v>
      </c>
      <c r="C3077">
        <v>25339117</v>
      </c>
      <c r="D3077" t="s">
        <v>580</v>
      </c>
      <c r="E3077" t="s">
        <v>5138</v>
      </c>
      <c r="F3077" t="s">
        <v>12</v>
      </c>
      <c r="G3077">
        <v>10000000</v>
      </c>
      <c r="H3077">
        <v>1998</v>
      </c>
      <c r="I3077">
        <v>6.5</v>
      </c>
    </row>
    <row r="3078" spans="1:9" x14ac:dyDescent="0.25">
      <c r="A3078" t="s">
        <v>1675</v>
      </c>
      <c r="B3078">
        <v>114</v>
      </c>
      <c r="C3078">
        <v>25600000</v>
      </c>
      <c r="D3078" t="s">
        <v>672</v>
      </c>
      <c r="E3078" t="s">
        <v>5139</v>
      </c>
      <c r="F3078" t="s">
        <v>12</v>
      </c>
      <c r="G3078">
        <v>10000000</v>
      </c>
      <c r="H3078">
        <v>1983</v>
      </c>
      <c r="I3078">
        <v>7.2</v>
      </c>
    </row>
    <row r="3079" spans="1:9" x14ac:dyDescent="0.25">
      <c r="A3079" t="s">
        <v>5140</v>
      </c>
      <c r="B3079">
        <v>102</v>
      </c>
      <c r="D3079" t="s">
        <v>69</v>
      </c>
      <c r="E3079" t="s">
        <v>5141</v>
      </c>
      <c r="F3079" t="s">
        <v>12</v>
      </c>
      <c r="G3079">
        <v>65000000</v>
      </c>
      <c r="H3079">
        <v>2016</v>
      </c>
      <c r="I3079">
        <v>7.3</v>
      </c>
    </row>
    <row r="3080" spans="1:9" x14ac:dyDescent="0.25">
      <c r="A3080" t="s">
        <v>1864</v>
      </c>
      <c r="B3080">
        <v>103</v>
      </c>
      <c r="D3080" t="s">
        <v>1500</v>
      </c>
      <c r="E3080" t="s">
        <v>5142</v>
      </c>
      <c r="F3080" t="s">
        <v>12</v>
      </c>
      <c r="G3080">
        <v>10000000</v>
      </c>
      <c r="H3080">
        <v>1983</v>
      </c>
      <c r="I3080">
        <v>7.2</v>
      </c>
    </row>
    <row r="3081" spans="1:9" x14ac:dyDescent="0.25">
      <c r="A3081" t="s">
        <v>5143</v>
      </c>
      <c r="B3081">
        <v>97</v>
      </c>
      <c r="C3081">
        <v>27736779</v>
      </c>
      <c r="D3081" t="s">
        <v>1047</v>
      </c>
      <c r="E3081" t="s">
        <v>5144</v>
      </c>
      <c r="F3081" t="s">
        <v>12</v>
      </c>
      <c r="G3081">
        <v>10000000</v>
      </c>
      <c r="H3081">
        <v>2015</v>
      </c>
      <c r="I3081">
        <v>5.2</v>
      </c>
    </row>
    <row r="3082" spans="1:9" x14ac:dyDescent="0.25">
      <c r="A3082" t="s">
        <v>5145</v>
      </c>
      <c r="B3082">
        <v>116</v>
      </c>
      <c r="C3082">
        <v>24397469</v>
      </c>
      <c r="D3082" t="s">
        <v>2143</v>
      </c>
      <c r="E3082" t="s">
        <v>5146</v>
      </c>
      <c r="F3082" t="s">
        <v>12</v>
      </c>
      <c r="G3082">
        <v>17000000</v>
      </c>
      <c r="H3082">
        <v>2012</v>
      </c>
      <c r="I3082">
        <v>5.7</v>
      </c>
    </row>
    <row r="3083" spans="1:9" x14ac:dyDescent="0.25">
      <c r="A3083" t="s">
        <v>4614</v>
      </c>
      <c r="B3083">
        <v>96</v>
      </c>
      <c r="C3083">
        <v>20384136</v>
      </c>
      <c r="D3083" t="s">
        <v>1047</v>
      </c>
      <c r="E3083" t="s">
        <v>5147</v>
      </c>
      <c r="F3083" t="s">
        <v>12</v>
      </c>
      <c r="G3083">
        <v>10000000</v>
      </c>
      <c r="H3083">
        <v>2001</v>
      </c>
      <c r="I3083">
        <v>4.7</v>
      </c>
    </row>
    <row r="3084" spans="1:9" x14ac:dyDescent="0.25">
      <c r="A3084" t="s">
        <v>5148</v>
      </c>
      <c r="B3084">
        <v>98</v>
      </c>
      <c r="C3084">
        <v>25464480</v>
      </c>
      <c r="D3084" t="s">
        <v>1738</v>
      </c>
      <c r="E3084" t="s">
        <v>5149</v>
      </c>
      <c r="F3084" t="s">
        <v>12</v>
      </c>
      <c r="G3084">
        <v>10000000</v>
      </c>
      <c r="H3084">
        <v>2009</v>
      </c>
      <c r="I3084">
        <v>5.9</v>
      </c>
    </row>
    <row r="3085" spans="1:9" x14ac:dyDescent="0.25">
      <c r="A3085" t="s">
        <v>4002</v>
      </c>
      <c r="B3085">
        <v>105</v>
      </c>
      <c r="C3085">
        <v>20338609</v>
      </c>
      <c r="D3085" t="s">
        <v>1905</v>
      </c>
      <c r="E3085" t="s">
        <v>5150</v>
      </c>
      <c r="F3085" t="s">
        <v>12</v>
      </c>
      <c r="G3085">
        <v>10000000</v>
      </c>
      <c r="H3085">
        <v>2006</v>
      </c>
      <c r="I3085">
        <v>6.8</v>
      </c>
    </row>
    <row r="3086" spans="1:9" x14ac:dyDescent="0.25">
      <c r="A3086" t="s">
        <v>5151</v>
      </c>
      <c r="B3086">
        <v>123</v>
      </c>
      <c r="C3086">
        <v>18272447</v>
      </c>
      <c r="D3086" t="s">
        <v>1408</v>
      </c>
      <c r="E3086" t="s">
        <v>5152</v>
      </c>
      <c r="F3086" t="s">
        <v>12</v>
      </c>
      <c r="G3086">
        <v>10000000</v>
      </c>
      <c r="H3086">
        <v>1993</v>
      </c>
      <c r="I3086">
        <v>5.9</v>
      </c>
    </row>
    <row r="3087" spans="1:9" x14ac:dyDescent="0.25">
      <c r="A3087" t="s">
        <v>5153</v>
      </c>
      <c r="B3087">
        <v>107</v>
      </c>
      <c r="D3087" t="s">
        <v>20</v>
      </c>
      <c r="E3087" t="s">
        <v>5154</v>
      </c>
      <c r="F3087" t="s">
        <v>12</v>
      </c>
      <c r="G3087">
        <v>10000000</v>
      </c>
      <c r="H3087">
        <v>1985</v>
      </c>
      <c r="I3087">
        <v>5.3</v>
      </c>
    </row>
    <row r="3088" spans="1:9" x14ac:dyDescent="0.25">
      <c r="A3088" t="s">
        <v>2337</v>
      </c>
      <c r="B3088">
        <v>112</v>
      </c>
      <c r="C3088">
        <v>17378977</v>
      </c>
      <c r="D3088" t="s">
        <v>2000</v>
      </c>
      <c r="E3088" t="s">
        <v>5155</v>
      </c>
      <c r="F3088" t="s">
        <v>12</v>
      </c>
      <c r="H3088">
        <v>2005</v>
      </c>
      <c r="I3088">
        <v>6</v>
      </c>
    </row>
    <row r="3089" spans="1:9" x14ac:dyDescent="0.25">
      <c r="A3089" t="s">
        <v>1856</v>
      </c>
      <c r="B3089">
        <v>93</v>
      </c>
      <c r="C3089">
        <v>17096053</v>
      </c>
      <c r="D3089" t="s">
        <v>877</v>
      </c>
      <c r="E3089" t="s">
        <v>5156</v>
      </c>
      <c r="F3089" t="s">
        <v>12</v>
      </c>
      <c r="G3089">
        <v>9000000</v>
      </c>
      <c r="H3089">
        <v>1998</v>
      </c>
      <c r="I3089">
        <v>7.7</v>
      </c>
    </row>
    <row r="3090" spans="1:9" x14ac:dyDescent="0.25">
      <c r="A3090" t="s">
        <v>2249</v>
      </c>
      <c r="B3090">
        <v>97</v>
      </c>
      <c r="C3090">
        <v>21371425</v>
      </c>
      <c r="D3090" t="s">
        <v>978</v>
      </c>
      <c r="E3090" t="s">
        <v>5157</v>
      </c>
      <c r="F3090" t="s">
        <v>12</v>
      </c>
      <c r="G3090">
        <v>10000000</v>
      </c>
      <c r="H3090">
        <v>2010</v>
      </c>
      <c r="I3090">
        <v>4.4000000000000004</v>
      </c>
    </row>
    <row r="3091" spans="1:9" x14ac:dyDescent="0.25">
      <c r="A3091" t="s">
        <v>1572</v>
      </c>
      <c r="B3091">
        <v>122</v>
      </c>
      <c r="C3091">
        <v>33071558</v>
      </c>
      <c r="D3091" t="s">
        <v>877</v>
      </c>
      <c r="E3091" t="s">
        <v>5158</v>
      </c>
      <c r="F3091" t="s">
        <v>12</v>
      </c>
      <c r="G3091">
        <v>10000000</v>
      </c>
      <c r="H3091">
        <v>2015</v>
      </c>
      <c r="I3091">
        <v>6.6</v>
      </c>
    </row>
    <row r="3092" spans="1:9" x14ac:dyDescent="0.25">
      <c r="A3092" t="s">
        <v>5159</v>
      </c>
      <c r="B3092">
        <v>101</v>
      </c>
      <c r="C3092">
        <v>17655201</v>
      </c>
      <c r="D3092" t="s">
        <v>2459</v>
      </c>
      <c r="E3092" t="s">
        <v>5160</v>
      </c>
      <c r="F3092" t="s">
        <v>12</v>
      </c>
      <c r="G3092">
        <v>10000000</v>
      </c>
      <c r="H3092">
        <v>2008</v>
      </c>
      <c r="I3092">
        <v>6.7</v>
      </c>
    </row>
    <row r="3093" spans="1:9" x14ac:dyDescent="0.25">
      <c r="A3093" t="s">
        <v>3964</v>
      </c>
      <c r="B3093">
        <v>100</v>
      </c>
      <c r="C3093">
        <v>16247775</v>
      </c>
      <c r="D3093" t="s">
        <v>945</v>
      </c>
      <c r="E3093" t="s">
        <v>5161</v>
      </c>
      <c r="F3093" t="s">
        <v>12</v>
      </c>
      <c r="G3093">
        <v>25000000</v>
      </c>
      <c r="H3093">
        <v>2005</v>
      </c>
      <c r="I3093">
        <v>5.5</v>
      </c>
    </row>
    <row r="3094" spans="1:9" x14ac:dyDescent="0.25">
      <c r="A3094" t="s">
        <v>1753</v>
      </c>
      <c r="B3094">
        <v>129</v>
      </c>
      <c r="C3094">
        <v>16153600</v>
      </c>
      <c r="D3094" t="s">
        <v>2682</v>
      </c>
      <c r="E3094" t="s">
        <v>5162</v>
      </c>
      <c r="F3094" t="s">
        <v>12</v>
      </c>
      <c r="G3094">
        <v>10000000</v>
      </c>
      <c r="H3094">
        <v>1990</v>
      </c>
      <c r="I3094">
        <v>6.5</v>
      </c>
    </row>
    <row r="3095" spans="1:9" x14ac:dyDescent="0.25">
      <c r="A3095" t="s">
        <v>1721</v>
      </c>
      <c r="B3095">
        <v>81</v>
      </c>
      <c r="C3095">
        <v>16033556</v>
      </c>
      <c r="D3095" t="s">
        <v>745</v>
      </c>
      <c r="E3095" t="s">
        <v>5163</v>
      </c>
      <c r="F3095" t="s">
        <v>12</v>
      </c>
      <c r="G3095">
        <v>10000000</v>
      </c>
      <c r="H3095">
        <v>2002</v>
      </c>
      <c r="I3095">
        <v>6.2</v>
      </c>
    </row>
    <row r="3096" spans="1:9" x14ac:dyDescent="0.25">
      <c r="A3096" t="s">
        <v>660</v>
      </c>
      <c r="B3096">
        <v>96</v>
      </c>
      <c r="C3096">
        <v>16667084</v>
      </c>
      <c r="D3096" t="s">
        <v>4335</v>
      </c>
      <c r="E3096" t="s">
        <v>5164</v>
      </c>
      <c r="F3096" t="s">
        <v>12</v>
      </c>
      <c r="G3096">
        <v>11000000</v>
      </c>
      <c r="H3096">
        <v>1990</v>
      </c>
      <c r="I3096">
        <v>7.1</v>
      </c>
    </row>
    <row r="3097" spans="1:9" x14ac:dyDescent="0.25">
      <c r="A3097" t="s">
        <v>5165</v>
      </c>
      <c r="B3097">
        <v>84</v>
      </c>
      <c r="C3097">
        <v>15417771</v>
      </c>
      <c r="D3097" t="s">
        <v>1915</v>
      </c>
      <c r="E3097" t="s">
        <v>5166</v>
      </c>
      <c r="F3097" t="s">
        <v>12</v>
      </c>
      <c r="G3097">
        <v>12600000</v>
      </c>
      <c r="H3097">
        <v>2003</v>
      </c>
      <c r="I3097">
        <v>6.1</v>
      </c>
    </row>
    <row r="3098" spans="1:9" x14ac:dyDescent="0.25">
      <c r="A3098" t="s">
        <v>1510</v>
      </c>
      <c r="B3098">
        <v>100</v>
      </c>
      <c r="D3098" t="s">
        <v>5167</v>
      </c>
      <c r="E3098" t="s">
        <v>5168</v>
      </c>
      <c r="F3098" t="s">
        <v>12</v>
      </c>
      <c r="G3098">
        <v>10000000</v>
      </c>
      <c r="H3098">
        <v>1980</v>
      </c>
      <c r="I3098">
        <v>7.1</v>
      </c>
    </row>
    <row r="3099" spans="1:9" x14ac:dyDescent="0.25">
      <c r="A3099" t="s">
        <v>4473</v>
      </c>
      <c r="B3099">
        <v>110</v>
      </c>
      <c r="C3099">
        <v>15156200</v>
      </c>
      <c r="D3099" t="s">
        <v>380</v>
      </c>
      <c r="E3099" t="s">
        <v>5169</v>
      </c>
      <c r="F3099" t="s">
        <v>12</v>
      </c>
      <c r="G3099">
        <v>30000000</v>
      </c>
      <c r="H3099">
        <v>1999</v>
      </c>
      <c r="I3099">
        <v>6</v>
      </c>
    </row>
    <row r="3100" spans="1:9" x14ac:dyDescent="0.25">
      <c r="A3100" t="s">
        <v>4103</v>
      </c>
      <c r="B3100">
        <v>130</v>
      </c>
      <c r="C3100">
        <v>21589307</v>
      </c>
      <c r="D3100" t="s">
        <v>1184</v>
      </c>
      <c r="E3100" t="s">
        <v>5170</v>
      </c>
      <c r="F3100" t="s">
        <v>12</v>
      </c>
      <c r="G3100">
        <v>10000000</v>
      </c>
      <c r="H3100">
        <v>2012</v>
      </c>
      <c r="I3100">
        <v>7.4</v>
      </c>
    </row>
    <row r="3101" spans="1:9" x14ac:dyDescent="0.25">
      <c r="A3101" t="s">
        <v>5171</v>
      </c>
      <c r="B3101">
        <v>84</v>
      </c>
      <c r="C3101">
        <v>20339754</v>
      </c>
      <c r="D3101" t="s">
        <v>340</v>
      </c>
      <c r="E3101" t="s">
        <v>5172</v>
      </c>
      <c r="F3101" t="s">
        <v>12</v>
      </c>
      <c r="G3101">
        <v>10000000</v>
      </c>
      <c r="H3101">
        <v>2007</v>
      </c>
      <c r="I3101">
        <v>5.9</v>
      </c>
    </row>
    <row r="3102" spans="1:9" x14ac:dyDescent="0.25">
      <c r="A3102" t="s">
        <v>5173</v>
      </c>
      <c r="B3102">
        <v>106</v>
      </c>
      <c r="C3102">
        <v>28873374</v>
      </c>
      <c r="D3102" t="s">
        <v>1406</v>
      </c>
      <c r="E3102" t="s">
        <v>5174</v>
      </c>
      <c r="F3102" t="s">
        <v>12</v>
      </c>
      <c r="G3102">
        <v>10000000</v>
      </c>
      <c r="H3102">
        <v>2013</v>
      </c>
      <c r="I3102">
        <v>4.0999999999999996</v>
      </c>
    </row>
    <row r="3103" spans="1:9" x14ac:dyDescent="0.25">
      <c r="A3103" t="s">
        <v>5175</v>
      </c>
      <c r="B3103">
        <v>89</v>
      </c>
      <c r="C3103">
        <v>15102127</v>
      </c>
      <c r="D3103" t="s">
        <v>575</v>
      </c>
      <c r="E3103" t="s">
        <v>5176</v>
      </c>
      <c r="F3103" t="s">
        <v>12</v>
      </c>
      <c r="H3103">
        <v>2009</v>
      </c>
      <c r="I3103">
        <v>5.8</v>
      </c>
    </row>
    <row r="3104" spans="1:9" x14ac:dyDescent="0.25">
      <c r="A3104" t="s">
        <v>5177</v>
      </c>
      <c r="B3104">
        <v>76</v>
      </c>
      <c r="C3104">
        <v>13684949</v>
      </c>
      <c r="D3104" t="s">
        <v>152</v>
      </c>
      <c r="E3104" t="s">
        <v>5178</v>
      </c>
      <c r="F3104" t="s">
        <v>12</v>
      </c>
      <c r="G3104">
        <v>3000000</v>
      </c>
      <c r="H3104">
        <v>2002</v>
      </c>
      <c r="I3104">
        <v>5.9</v>
      </c>
    </row>
    <row r="3105" spans="1:9" x14ac:dyDescent="0.25">
      <c r="A3105" t="s">
        <v>5029</v>
      </c>
      <c r="B3105">
        <v>99</v>
      </c>
      <c r="C3105">
        <v>14597405</v>
      </c>
      <c r="D3105" t="s">
        <v>530</v>
      </c>
      <c r="E3105" t="s">
        <v>5179</v>
      </c>
      <c r="F3105" t="s">
        <v>12</v>
      </c>
      <c r="G3105">
        <v>6400000</v>
      </c>
      <c r="H3105">
        <v>2011</v>
      </c>
      <c r="I3105">
        <v>7</v>
      </c>
    </row>
    <row r="3106" spans="1:9" x14ac:dyDescent="0.25">
      <c r="A3106" t="s">
        <v>2362</v>
      </c>
      <c r="B3106">
        <v>96</v>
      </c>
      <c r="C3106">
        <v>12570442</v>
      </c>
      <c r="D3106" t="s">
        <v>1836</v>
      </c>
      <c r="E3106" t="s">
        <v>5180</v>
      </c>
      <c r="F3106" t="s">
        <v>12</v>
      </c>
      <c r="G3106">
        <v>10000000</v>
      </c>
      <c r="H3106">
        <v>2005</v>
      </c>
      <c r="I3106">
        <v>6.8</v>
      </c>
    </row>
    <row r="3107" spans="1:9" x14ac:dyDescent="0.25">
      <c r="A3107" t="s">
        <v>5181</v>
      </c>
      <c r="B3107">
        <v>104</v>
      </c>
      <c r="C3107">
        <v>12514138</v>
      </c>
      <c r="D3107" t="s">
        <v>73</v>
      </c>
      <c r="E3107" t="s">
        <v>5182</v>
      </c>
      <c r="F3107" t="s">
        <v>12</v>
      </c>
      <c r="G3107">
        <v>10000000</v>
      </c>
      <c r="H3107">
        <v>1997</v>
      </c>
      <c r="I3107">
        <v>7.4</v>
      </c>
    </row>
    <row r="3108" spans="1:9" x14ac:dyDescent="0.25">
      <c r="A3108" t="s">
        <v>5183</v>
      </c>
      <c r="B3108">
        <v>108</v>
      </c>
      <c r="C3108">
        <v>43771291</v>
      </c>
      <c r="D3108" t="s">
        <v>285</v>
      </c>
      <c r="E3108" t="s">
        <v>5184</v>
      </c>
      <c r="F3108" t="s">
        <v>12</v>
      </c>
      <c r="G3108">
        <v>5000000</v>
      </c>
      <c r="H3108">
        <v>2015</v>
      </c>
      <c r="I3108">
        <v>7.1</v>
      </c>
    </row>
    <row r="3109" spans="1:9" x14ac:dyDescent="0.25">
      <c r="A3109" t="s">
        <v>5185</v>
      </c>
      <c r="B3109">
        <v>108</v>
      </c>
      <c r="C3109">
        <v>11703287</v>
      </c>
      <c r="D3109" t="s">
        <v>2422</v>
      </c>
      <c r="E3109" t="s">
        <v>5186</v>
      </c>
      <c r="F3109" t="s">
        <v>12</v>
      </c>
      <c r="G3109">
        <v>10000000</v>
      </c>
      <c r="H3109">
        <v>2005</v>
      </c>
      <c r="I3109">
        <v>7</v>
      </c>
    </row>
    <row r="3110" spans="1:9" x14ac:dyDescent="0.25">
      <c r="A3110" t="s">
        <v>2585</v>
      </c>
      <c r="B3110">
        <v>87</v>
      </c>
      <c r="C3110">
        <v>11560259</v>
      </c>
      <c r="D3110" t="s">
        <v>580</v>
      </c>
      <c r="E3110" t="s">
        <v>5187</v>
      </c>
      <c r="F3110" t="s">
        <v>12</v>
      </c>
      <c r="G3110">
        <v>22000000</v>
      </c>
      <c r="H3110">
        <v>2001</v>
      </c>
      <c r="I3110">
        <v>5.8</v>
      </c>
    </row>
    <row r="3111" spans="1:9" x14ac:dyDescent="0.25">
      <c r="A3111" t="s">
        <v>4841</v>
      </c>
      <c r="B3111">
        <v>89</v>
      </c>
      <c r="C3111">
        <v>10824921</v>
      </c>
      <c r="D3111" t="s">
        <v>575</v>
      </c>
      <c r="E3111" t="s">
        <v>5188</v>
      </c>
      <c r="F3111" t="s">
        <v>12</v>
      </c>
      <c r="G3111">
        <v>10000000</v>
      </c>
      <c r="H3111">
        <v>1999</v>
      </c>
      <c r="I3111">
        <v>7.8</v>
      </c>
    </row>
    <row r="3112" spans="1:9" x14ac:dyDescent="0.25">
      <c r="A3112" t="s">
        <v>5189</v>
      </c>
      <c r="B3112">
        <v>97</v>
      </c>
      <c r="C3112">
        <v>10561238</v>
      </c>
      <c r="D3112" t="s">
        <v>5190</v>
      </c>
      <c r="E3112" t="s">
        <v>5191</v>
      </c>
      <c r="F3112" t="s">
        <v>12</v>
      </c>
      <c r="G3112">
        <v>10000000</v>
      </c>
      <c r="H3112">
        <v>1999</v>
      </c>
      <c r="I3112">
        <v>6.5</v>
      </c>
    </row>
    <row r="3113" spans="1:9" x14ac:dyDescent="0.25">
      <c r="A3113" t="s">
        <v>87</v>
      </c>
      <c r="B3113">
        <v>106</v>
      </c>
      <c r="C3113">
        <v>14479776</v>
      </c>
      <c r="D3113" t="s">
        <v>5192</v>
      </c>
      <c r="E3113" t="s">
        <v>5193</v>
      </c>
      <c r="F3113" t="s">
        <v>12</v>
      </c>
      <c r="G3113">
        <v>10000000</v>
      </c>
      <c r="H3113">
        <v>2014</v>
      </c>
      <c r="I3113">
        <v>7</v>
      </c>
    </row>
    <row r="3114" spans="1:9" x14ac:dyDescent="0.25">
      <c r="A3114" t="s">
        <v>77</v>
      </c>
      <c r="B3114">
        <v>100</v>
      </c>
      <c r="C3114">
        <v>9801782</v>
      </c>
      <c r="D3114" t="s">
        <v>2063</v>
      </c>
      <c r="E3114" t="s">
        <v>5194</v>
      </c>
      <c r="F3114" t="s">
        <v>12</v>
      </c>
      <c r="G3114">
        <v>10000000</v>
      </c>
      <c r="H3114">
        <v>1998</v>
      </c>
      <c r="I3114">
        <v>6.3</v>
      </c>
    </row>
    <row r="3115" spans="1:9" x14ac:dyDescent="0.25">
      <c r="A3115" t="s">
        <v>4236</v>
      </c>
      <c r="B3115">
        <v>89</v>
      </c>
      <c r="C3115">
        <v>8070311</v>
      </c>
      <c r="D3115" t="s">
        <v>580</v>
      </c>
      <c r="E3115" t="s">
        <v>5195</v>
      </c>
      <c r="F3115" t="s">
        <v>12</v>
      </c>
      <c r="G3115">
        <v>10000000</v>
      </c>
      <c r="H3115">
        <v>2004</v>
      </c>
      <c r="I3115">
        <v>5.3</v>
      </c>
    </row>
    <row r="3116" spans="1:9" x14ac:dyDescent="0.25">
      <c r="A3116" t="s">
        <v>783</v>
      </c>
      <c r="B3116">
        <v>114</v>
      </c>
      <c r="D3116" t="s">
        <v>285</v>
      </c>
      <c r="E3116" t="s">
        <v>5196</v>
      </c>
      <c r="F3116" t="s">
        <v>12</v>
      </c>
      <c r="G3116">
        <v>10000000</v>
      </c>
      <c r="H3116">
        <v>1984</v>
      </c>
      <c r="I3116">
        <v>6.8</v>
      </c>
    </row>
    <row r="3117" spans="1:9" x14ac:dyDescent="0.25">
      <c r="A3117" t="s">
        <v>5197</v>
      </c>
      <c r="B3117">
        <v>95</v>
      </c>
      <c r="C3117">
        <v>8460995</v>
      </c>
      <c r="D3117" t="s">
        <v>489</v>
      </c>
      <c r="E3117" t="s">
        <v>5198</v>
      </c>
      <c r="F3117" t="s">
        <v>12</v>
      </c>
      <c r="G3117">
        <v>10000000</v>
      </c>
      <c r="H3117">
        <v>2010</v>
      </c>
      <c r="I3117">
        <v>5.5</v>
      </c>
    </row>
    <row r="3118" spans="1:9" x14ac:dyDescent="0.25">
      <c r="A3118" t="s">
        <v>1952</v>
      </c>
      <c r="B3118">
        <v>97</v>
      </c>
      <c r="C3118">
        <v>8111360</v>
      </c>
      <c r="D3118" t="s">
        <v>740</v>
      </c>
      <c r="E3118" t="s">
        <v>5199</v>
      </c>
      <c r="F3118" t="s">
        <v>12</v>
      </c>
      <c r="G3118">
        <v>10000000</v>
      </c>
      <c r="H3118">
        <v>2002</v>
      </c>
      <c r="I3118">
        <v>7.4</v>
      </c>
    </row>
    <row r="3119" spans="1:9" x14ac:dyDescent="0.25">
      <c r="A3119" t="s">
        <v>3013</v>
      </c>
      <c r="B3119">
        <v>94</v>
      </c>
      <c r="C3119">
        <v>8828771</v>
      </c>
      <c r="D3119" t="s">
        <v>575</v>
      </c>
      <c r="E3119" t="s">
        <v>5200</v>
      </c>
      <c r="F3119" t="s">
        <v>12</v>
      </c>
      <c r="G3119">
        <v>6000000</v>
      </c>
      <c r="H3119">
        <v>2013</v>
      </c>
      <c r="I3119">
        <v>4.3</v>
      </c>
    </row>
    <row r="3120" spans="1:9" x14ac:dyDescent="0.25">
      <c r="A3120" t="s">
        <v>5201</v>
      </c>
      <c r="B3120">
        <v>95</v>
      </c>
      <c r="C3120">
        <v>7563670</v>
      </c>
      <c r="D3120" t="s">
        <v>1264</v>
      </c>
      <c r="E3120" t="s">
        <v>5202</v>
      </c>
      <c r="F3120" t="s">
        <v>12</v>
      </c>
      <c r="G3120">
        <v>10000000</v>
      </c>
      <c r="H3120">
        <v>2008</v>
      </c>
      <c r="I3120">
        <v>5.2</v>
      </c>
    </row>
    <row r="3121" spans="1:9" x14ac:dyDescent="0.25">
      <c r="A3121" t="s">
        <v>5203</v>
      </c>
      <c r="B3121">
        <v>101</v>
      </c>
      <c r="C3121">
        <v>6619173</v>
      </c>
      <c r="D3121" t="s">
        <v>5204</v>
      </c>
      <c r="E3121" t="s">
        <v>5205</v>
      </c>
      <c r="F3121" t="s">
        <v>12</v>
      </c>
      <c r="G3121">
        <v>10000000</v>
      </c>
      <c r="H3121">
        <v>2012</v>
      </c>
      <c r="I3121">
        <v>6.7</v>
      </c>
    </row>
    <row r="3122" spans="1:9" x14ac:dyDescent="0.25">
      <c r="A3122" t="s">
        <v>3071</v>
      </c>
      <c r="B3122">
        <v>87</v>
      </c>
      <c r="C3122">
        <v>6857503</v>
      </c>
      <c r="D3122" t="s">
        <v>575</v>
      </c>
      <c r="E3122" t="s">
        <v>5206</v>
      </c>
      <c r="F3122" t="s">
        <v>12</v>
      </c>
      <c r="H3122">
        <v>2011</v>
      </c>
      <c r="I3122">
        <v>6.3</v>
      </c>
    </row>
    <row r="3123" spans="1:9" x14ac:dyDescent="0.25">
      <c r="B3123">
        <v>40</v>
      </c>
      <c r="D3123" t="s">
        <v>3867</v>
      </c>
      <c r="E3123" t="s">
        <v>5207</v>
      </c>
      <c r="F3123" t="s">
        <v>12</v>
      </c>
      <c r="I3123">
        <v>7.9</v>
      </c>
    </row>
    <row r="3124" spans="1:9" x14ac:dyDescent="0.25">
      <c r="A3124" t="s">
        <v>2652</v>
      </c>
      <c r="B3124">
        <v>101</v>
      </c>
      <c r="C3124">
        <v>6712241</v>
      </c>
      <c r="D3124" t="s">
        <v>672</v>
      </c>
      <c r="E3124" t="s">
        <v>5208</v>
      </c>
      <c r="F3124" t="s">
        <v>12</v>
      </c>
      <c r="G3124">
        <v>7500000</v>
      </c>
      <c r="H3124">
        <v>1998</v>
      </c>
      <c r="I3124">
        <v>8.6</v>
      </c>
    </row>
    <row r="3125" spans="1:9" x14ac:dyDescent="0.25">
      <c r="A3125" t="s">
        <v>5209</v>
      </c>
      <c r="B3125">
        <v>82</v>
      </c>
      <c r="C3125">
        <v>6842058</v>
      </c>
      <c r="D3125" t="s">
        <v>1693</v>
      </c>
      <c r="E3125" t="s">
        <v>5210</v>
      </c>
      <c r="F3125" t="s">
        <v>12</v>
      </c>
      <c r="G3125">
        <v>10000000</v>
      </c>
      <c r="H3125">
        <v>2012</v>
      </c>
      <c r="I3125">
        <v>6.1</v>
      </c>
    </row>
    <row r="3126" spans="1:9" x14ac:dyDescent="0.25">
      <c r="A3126" t="s">
        <v>5211</v>
      </c>
      <c r="B3126">
        <v>74</v>
      </c>
      <c r="C3126">
        <v>6491350</v>
      </c>
      <c r="D3126" t="s">
        <v>2745</v>
      </c>
      <c r="E3126" t="s">
        <v>5212</v>
      </c>
      <c r="F3126" t="s">
        <v>12</v>
      </c>
      <c r="G3126">
        <v>10000000</v>
      </c>
      <c r="H3126">
        <v>2004</v>
      </c>
      <c r="I3126">
        <v>5.8</v>
      </c>
    </row>
    <row r="3127" spans="1:9" x14ac:dyDescent="0.25">
      <c r="A3127" t="s">
        <v>5213</v>
      </c>
      <c r="B3127">
        <v>130</v>
      </c>
      <c r="C3127">
        <v>9473382</v>
      </c>
      <c r="D3127" t="s">
        <v>5214</v>
      </c>
      <c r="E3127" t="s">
        <v>5215</v>
      </c>
      <c r="F3127" t="s">
        <v>503</v>
      </c>
      <c r="G3127">
        <v>10000000</v>
      </c>
      <c r="H3127">
        <v>1998</v>
      </c>
      <c r="I3127">
        <v>7.7</v>
      </c>
    </row>
    <row r="3128" spans="1:9" x14ac:dyDescent="0.25">
      <c r="A3128" t="s">
        <v>2030</v>
      </c>
      <c r="B3128">
        <v>112</v>
      </c>
      <c r="C3128">
        <v>6197866</v>
      </c>
      <c r="D3128" t="s">
        <v>530</v>
      </c>
      <c r="E3128" t="s">
        <v>5216</v>
      </c>
      <c r="F3128" t="s">
        <v>12</v>
      </c>
      <c r="G3128">
        <v>10000000</v>
      </c>
      <c r="H3128">
        <v>1999</v>
      </c>
      <c r="I3128">
        <v>8</v>
      </c>
    </row>
    <row r="3129" spans="1:9" x14ac:dyDescent="0.25">
      <c r="A3129" t="s">
        <v>5217</v>
      </c>
      <c r="B3129">
        <v>96</v>
      </c>
      <c r="C3129">
        <v>6044618</v>
      </c>
      <c r="D3129" t="s">
        <v>5218</v>
      </c>
      <c r="E3129" t="s">
        <v>5219</v>
      </c>
      <c r="F3129" t="s">
        <v>12</v>
      </c>
      <c r="G3129">
        <v>10000000</v>
      </c>
      <c r="H3129">
        <v>2002</v>
      </c>
      <c r="I3129">
        <v>5.6</v>
      </c>
    </row>
    <row r="3130" spans="1:9" x14ac:dyDescent="0.25">
      <c r="A3130" t="s">
        <v>5220</v>
      </c>
      <c r="B3130">
        <v>89</v>
      </c>
      <c r="C3130">
        <v>7764027</v>
      </c>
      <c r="D3130" t="s">
        <v>877</v>
      </c>
      <c r="E3130" t="s">
        <v>5221</v>
      </c>
      <c r="F3130" t="s">
        <v>12</v>
      </c>
      <c r="G3130">
        <v>10000000</v>
      </c>
      <c r="H3130">
        <v>2013</v>
      </c>
      <c r="I3130">
        <v>6.7</v>
      </c>
    </row>
    <row r="3131" spans="1:9" x14ac:dyDescent="0.25">
      <c r="A3131" t="s">
        <v>5222</v>
      </c>
      <c r="B3131">
        <v>100</v>
      </c>
      <c r="C3131">
        <v>5998971</v>
      </c>
      <c r="D3131" t="s">
        <v>1350</v>
      </c>
      <c r="E3131" t="s">
        <v>5223</v>
      </c>
      <c r="F3131" t="s">
        <v>12</v>
      </c>
      <c r="H3131">
        <v>2007</v>
      </c>
      <c r="I3131">
        <v>6.6</v>
      </c>
    </row>
    <row r="3132" spans="1:9" x14ac:dyDescent="0.25">
      <c r="A3132" t="s">
        <v>5224</v>
      </c>
      <c r="B3132">
        <v>78</v>
      </c>
      <c r="D3132" t="s">
        <v>1893</v>
      </c>
      <c r="E3132" t="s">
        <v>5225</v>
      </c>
      <c r="F3132" t="s">
        <v>12</v>
      </c>
      <c r="G3132">
        <v>10000000</v>
      </c>
      <c r="H3132">
        <v>1981</v>
      </c>
      <c r="I3132">
        <v>4.2</v>
      </c>
    </row>
    <row r="3133" spans="1:9" x14ac:dyDescent="0.25">
      <c r="A3133" t="s">
        <v>3788</v>
      </c>
      <c r="B3133">
        <v>121</v>
      </c>
      <c r="C3133">
        <v>21569041</v>
      </c>
      <c r="D3133" t="s">
        <v>1184</v>
      </c>
      <c r="E3133" t="s">
        <v>5226</v>
      </c>
      <c r="F3133" t="s">
        <v>12</v>
      </c>
      <c r="G3133">
        <v>9000000</v>
      </c>
      <c r="H3133">
        <v>2014</v>
      </c>
      <c r="I3133">
        <v>6.6</v>
      </c>
    </row>
    <row r="3134" spans="1:9" x14ac:dyDescent="0.25">
      <c r="A3134" t="s">
        <v>5227</v>
      </c>
      <c r="B3134">
        <v>85</v>
      </c>
      <c r="C3134">
        <v>4356743</v>
      </c>
      <c r="D3134" t="s">
        <v>945</v>
      </c>
      <c r="E3134" t="s">
        <v>5228</v>
      </c>
      <c r="F3134" t="s">
        <v>12</v>
      </c>
      <c r="G3134">
        <v>16000000</v>
      </c>
      <c r="H3134">
        <v>2001</v>
      </c>
      <c r="I3134">
        <v>4.0999999999999996</v>
      </c>
    </row>
    <row r="3135" spans="1:9" x14ac:dyDescent="0.25">
      <c r="A3135" t="s">
        <v>3428</v>
      </c>
      <c r="B3135">
        <v>120</v>
      </c>
      <c r="C3135">
        <v>5484375</v>
      </c>
      <c r="D3135" t="s">
        <v>5229</v>
      </c>
      <c r="E3135" t="s">
        <v>5230</v>
      </c>
      <c r="F3135" t="s">
        <v>12</v>
      </c>
      <c r="G3135">
        <v>10000000</v>
      </c>
      <c r="H3135">
        <v>2006</v>
      </c>
      <c r="I3135">
        <v>7.3</v>
      </c>
    </row>
    <row r="3136" spans="1:9" x14ac:dyDescent="0.25">
      <c r="A3136" t="s">
        <v>5231</v>
      </c>
      <c r="B3136">
        <v>106</v>
      </c>
      <c r="C3136">
        <v>5348317</v>
      </c>
      <c r="D3136" t="s">
        <v>1905</v>
      </c>
      <c r="E3136" t="s">
        <v>5232</v>
      </c>
      <c r="F3136" t="s">
        <v>12</v>
      </c>
      <c r="G3136">
        <v>10000000</v>
      </c>
      <c r="H3136">
        <v>2015</v>
      </c>
      <c r="I3136">
        <v>7.1</v>
      </c>
    </row>
    <row r="3137" spans="1:9" x14ac:dyDescent="0.25">
      <c r="A3137" t="s">
        <v>5233</v>
      </c>
      <c r="B3137">
        <v>83</v>
      </c>
      <c r="C3137">
        <v>4244155</v>
      </c>
      <c r="D3137" t="s">
        <v>877</v>
      </c>
      <c r="E3137" t="s">
        <v>5234</v>
      </c>
      <c r="F3137" t="s">
        <v>12</v>
      </c>
      <c r="G3137">
        <v>10000000</v>
      </c>
      <c r="H3137">
        <v>2011</v>
      </c>
      <c r="I3137">
        <v>6.5</v>
      </c>
    </row>
    <row r="3138" spans="1:9" x14ac:dyDescent="0.25">
      <c r="A3138" t="s">
        <v>5235</v>
      </c>
      <c r="B3138">
        <v>120</v>
      </c>
      <c r="C3138">
        <v>5004648</v>
      </c>
      <c r="D3138" t="s">
        <v>73</v>
      </c>
      <c r="E3138" t="s">
        <v>5236</v>
      </c>
      <c r="F3138" t="s">
        <v>3354</v>
      </c>
      <c r="G3138">
        <v>10000000</v>
      </c>
      <c r="H3138">
        <v>2009</v>
      </c>
      <c r="I3138">
        <v>7</v>
      </c>
    </row>
    <row r="3139" spans="1:9" x14ac:dyDescent="0.25">
      <c r="A3139" t="s">
        <v>5237</v>
      </c>
      <c r="B3139">
        <v>111</v>
      </c>
      <c r="C3139">
        <v>3333823</v>
      </c>
      <c r="D3139" t="s">
        <v>1921</v>
      </c>
      <c r="E3139" t="s">
        <v>5238</v>
      </c>
      <c r="F3139" t="s">
        <v>12</v>
      </c>
      <c r="G3139">
        <v>10000000</v>
      </c>
      <c r="H3139">
        <v>2012</v>
      </c>
      <c r="I3139">
        <v>5.5</v>
      </c>
    </row>
    <row r="3140" spans="1:9" x14ac:dyDescent="0.25">
      <c r="A3140" t="s">
        <v>5239</v>
      </c>
      <c r="B3140">
        <v>100</v>
      </c>
      <c r="C3140">
        <v>3275585</v>
      </c>
      <c r="D3140" t="s">
        <v>149</v>
      </c>
      <c r="E3140" t="s">
        <v>5240</v>
      </c>
      <c r="F3140" t="s">
        <v>12</v>
      </c>
      <c r="G3140">
        <v>11500000</v>
      </c>
      <c r="H3140">
        <v>1993</v>
      </c>
      <c r="I3140">
        <v>6.6</v>
      </c>
    </row>
    <row r="3141" spans="1:9" x14ac:dyDescent="0.25">
      <c r="A3141" t="s">
        <v>524</v>
      </c>
      <c r="B3141">
        <v>89</v>
      </c>
      <c r="C3141">
        <v>3193102</v>
      </c>
      <c r="D3141" t="s">
        <v>747</v>
      </c>
      <c r="E3141" t="s">
        <v>5241</v>
      </c>
      <c r="F3141" t="s">
        <v>12</v>
      </c>
      <c r="G3141">
        <v>9000000</v>
      </c>
      <c r="H3141">
        <v>1999</v>
      </c>
      <c r="I3141">
        <v>7.1</v>
      </c>
    </row>
    <row r="3142" spans="1:9" x14ac:dyDescent="0.25">
      <c r="A3142" t="s">
        <v>2919</v>
      </c>
      <c r="B3142">
        <v>115</v>
      </c>
      <c r="C3142">
        <v>54557348</v>
      </c>
      <c r="D3142" t="s">
        <v>740</v>
      </c>
      <c r="E3142" t="s">
        <v>5242</v>
      </c>
      <c r="F3142" t="s">
        <v>12</v>
      </c>
      <c r="G3142">
        <v>6500000</v>
      </c>
      <c r="H3142">
        <v>2004</v>
      </c>
      <c r="I3142">
        <v>7.9</v>
      </c>
    </row>
    <row r="3143" spans="1:9" x14ac:dyDescent="0.25">
      <c r="A3143" t="s">
        <v>5243</v>
      </c>
      <c r="B3143">
        <v>135</v>
      </c>
      <c r="C3143">
        <v>3041803</v>
      </c>
      <c r="D3143" t="s">
        <v>73</v>
      </c>
      <c r="E3143" t="s">
        <v>5244</v>
      </c>
      <c r="F3143" t="s">
        <v>12</v>
      </c>
      <c r="G3143">
        <v>10000000</v>
      </c>
      <c r="H3143">
        <v>2000</v>
      </c>
      <c r="I3143">
        <v>7.1</v>
      </c>
    </row>
    <row r="3144" spans="1:9" x14ac:dyDescent="0.25">
      <c r="A3144" t="s">
        <v>5245</v>
      </c>
      <c r="B3144">
        <v>92</v>
      </c>
      <c r="C3144">
        <v>3060858</v>
      </c>
      <c r="D3144" t="s">
        <v>311</v>
      </c>
      <c r="E3144" t="s">
        <v>5246</v>
      </c>
      <c r="F3144" t="s">
        <v>12</v>
      </c>
      <c r="G3144">
        <v>10000000</v>
      </c>
      <c r="H3144">
        <v>1987</v>
      </c>
      <c r="I3144">
        <v>5.6</v>
      </c>
    </row>
    <row r="3145" spans="1:9" x14ac:dyDescent="0.25">
      <c r="A3145" t="s">
        <v>3288</v>
      </c>
      <c r="B3145">
        <v>120</v>
      </c>
      <c r="C3145">
        <v>1055654</v>
      </c>
      <c r="D3145" t="s">
        <v>1698</v>
      </c>
      <c r="E3145" t="s">
        <v>5247</v>
      </c>
      <c r="F3145" t="s">
        <v>12</v>
      </c>
      <c r="G3145">
        <v>10000000</v>
      </c>
      <c r="H3145">
        <v>2006</v>
      </c>
      <c r="I3145">
        <v>7.3</v>
      </c>
    </row>
    <row r="3146" spans="1:9" x14ac:dyDescent="0.25">
      <c r="A3146" t="s">
        <v>5248</v>
      </c>
      <c r="B3146">
        <v>97</v>
      </c>
      <c r="C3146">
        <v>2331318</v>
      </c>
      <c r="D3146" t="s">
        <v>575</v>
      </c>
      <c r="E3146" t="s">
        <v>5249</v>
      </c>
      <c r="F3146" t="s">
        <v>12</v>
      </c>
      <c r="G3146">
        <v>10000000</v>
      </c>
      <c r="H3146">
        <v>2011</v>
      </c>
      <c r="I3146">
        <v>3.3</v>
      </c>
    </row>
    <row r="3147" spans="1:9" x14ac:dyDescent="0.25">
      <c r="A3147" t="s">
        <v>1753</v>
      </c>
      <c r="B3147">
        <v>135</v>
      </c>
      <c r="C3147">
        <v>2185266</v>
      </c>
      <c r="D3147" t="s">
        <v>1905</v>
      </c>
      <c r="E3147" t="s">
        <v>5250</v>
      </c>
      <c r="F3147" t="s">
        <v>12</v>
      </c>
      <c r="G3147">
        <v>10000000</v>
      </c>
      <c r="H3147">
        <v>2000</v>
      </c>
      <c r="I3147">
        <v>6.5</v>
      </c>
    </row>
    <row r="3148" spans="1:9" x14ac:dyDescent="0.25">
      <c r="A3148" t="s">
        <v>5251</v>
      </c>
      <c r="B3148">
        <v>93</v>
      </c>
      <c r="C3148">
        <v>26583369</v>
      </c>
      <c r="D3148" t="s">
        <v>1047</v>
      </c>
      <c r="E3148" t="s">
        <v>5252</v>
      </c>
      <c r="F3148" t="s">
        <v>12</v>
      </c>
      <c r="G3148">
        <v>10000000</v>
      </c>
      <c r="H3148">
        <v>2016</v>
      </c>
      <c r="I3148">
        <v>4.8</v>
      </c>
    </row>
    <row r="3149" spans="1:9" x14ac:dyDescent="0.25">
      <c r="A3149" t="s">
        <v>4854</v>
      </c>
      <c r="B3149">
        <v>118</v>
      </c>
      <c r="C3149">
        <v>800000</v>
      </c>
      <c r="D3149" t="s">
        <v>4628</v>
      </c>
      <c r="E3149" t="s">
        <v>5253</v>
      </c>
      <c r="F3149" t="s">
        <v>12</v>
      </c>
      <c r="G3149">
        <v>14000000</v>
      </c>
      <c r="H3149">
        <v>1981</v>
      </c>
      <c r="I3149">
        <v>5.2</v>
      </c>
    </row>
    <row r="3150" spans="1:9" x14ac:dyDescent="0.25">
      <c r="A3150" t="s">
        <v>5254</v>
      </c>
      <c r="B3150">
        <v>97</v>
      </c>
      <c r="C3150">
        <v>7574066</v>
      </c>
      <c r="D3150" t="s">
        <v>877</v>
      </c>
      <c r="E3150" t="s">
        <v>5255</v>
      </c>
      <c r="F3150" t="s">
        <v>12</v>
      </c>
      <c r="G3150">
        <v>10000000</v>
      </c>
      <c r="H3150">
        <v>2014</v>
      </c>
      <c r="I3150">
        <v>6.3</v>
      </c>
    </row>
    <row r="3151" spans="1:9" x14ac:dyDescent="0.25">
      <c r="A3151" t="s">
        <v>68</v>
      </c>
      <c r="B3151">
        <v>98</v>
      </c>
      <c r="C3151">
        <v>1754319</v>
      </c>
      <c r="D3151" t="s">
        <v>73</v>
      </c>
      <c r="E3151" t="s">
        <v>5256</v>
      </c>
      <c r="F3151" t="s">
        <v>12</v>
      </c>
      <c r="G3151">
        <v>10000000</v>
      </c>
      <c r="H3151">
        <v>2011</v>
      </c>
      <c r="I3151">
        <v>7.2</v>
      </c>
    </row>
    <row r="3152" spans="1:9" x14ac:dyDescent="0.25">
      <c r="A3152" t="s">
        <v>1864</v>
      </c>
      <c r="B3152">
        <v>98</v>
      </c>
      <c r="C3152">
        <v>1641788</v>
      </c>
      <c r="D3152" t="s">
        <v>668</v>
      </c>
      <c r="E3152" t="s">
        <v>5257</v>
      </c>
      <c r="F3152" t="s">
        <v>12</v>
      </c>
      <c r="G3152">
        <v>8000000</v>
      </c>
      <c r="H3152">
        <v>2002</v>
      </c>
      <c r="I3152">
        <v>6.8</v>
      </c>
    </row>
    <row r="3153" spans="1:9" x14ac:dyDescent="0.25">
      <c r="A3153" t="s">
        <v>5258</v>
      </c>
      <c r="B3153">
        <v>101</v>
      </c>
      <c r="C3153">
        <v>1631839</v>
      </c>
      <c r="D3153" t="s">
        <v>1475</v>
      </c>
      <c r="E3153" t="s">
        <v>5259</v>
      </c>
      <c r="F3153" t="s">
        <v>12</v>
      </c>
      <c r="G3153">
        <v>10000000</v>
      </c>
      <c r="H3153">
        <v>2000</v>
      </c>
      <c r="I3153">
        <v>5.7</v>
      </c>
    </row>
    <row r="3154" spans="1:9" x14ac:dyDescent="0.25">
      <c r="A3154" t="s">
        <v>3481</v>
      </c>
      <c r="B3154">
        <v>132</v>
      </c>
      <c r="C3154">
        <v>1309849</v>
      </c>
      <c r="D3154" t="s">
        <v>73</v>
      </c>
      <c r="E3154" t="s">
        <v>5260</v>
      </c>
      <c r="F3154" t="s">
        <v>12</v>
      </c>
      <c r="G3154">
        <v>10000000</v>
      </c>
      <c r="H3154">
        <v>2002</v>
      </c>
      <c r="I3154">
        <v>7.2</v>
      </c>
    </row>
    <row r="3155" spans="1:9" x14ac:dyDescent="0.25">
      <c r="A3155" t="s">
        <v>2757</v>
      </c>
      <c r="B3155">
        <v>106</v>
      </c>
      <c r="C3155">
        <v>1939441</v>
      </c>
      <c r="D3155" t="s">
        <v>593</v>
      </c>
      <c r="E3155" t="s">
        <v>5261</v>
      </c>
      <c r="F3155" t="s">
        <v>12</v>
      </c>
      <c r="G3155">
        <v>10000000</v>
      </c>
      <c r="H3155">
        <v>2012</v>
      </c>
      <c r="I3155">
        <v>6.9</v>
      </c>
    </row>
    <row r="3156" spans="1:9" x14ac:dyDescent="0.25">
      <c r="A3156" t="s">
        <v>5262</v>
      </c>
      <c r="B3156">
        <v>168</v>
      </c>
      <c r="D3156" t="s">
        <v>194</v>
      </c>
      <c r="E3156" t="s">
        <v>5263</v>
      </c>
      <c r="F3156" t="s">
        <v>1937</v>
      </c>
      <c r="G3156">
        <v>10000000</v>
      </c>
      <c r="H3156">
        <v>2006</v>
      </c>
      <c r="I3156">
        <v>6.3</v>
      </c>
    </row>
    <row r="3157" spans="1:9" x14ac:dyDescent="0.25">
      <c r="A3157" t="s">
        <v>4745</v>
      </c>
      <c r="B3157">
        <v>87</v>
      </c>
      <c r="C3157">
        <v>1276984</v>
      </c>
      <c r="D3157" t="s">
        <v>2063</v>
      </c>
      <c r="E3157" t="s">
        <v>5264</v>
      </c>
      <c r="F3157" t="s">
        <v>12</v>
      </c>
      <c r="G3157">
        <v>10000000</v>
      </c>
      <c r="H3157">
        <v>2000</v>
      </c>
      <c r="I3157">
        <v>6.2</v>
      </c>
    </row>
    <row r="3158" spans="1:9" x14ac:dyDescent="0.25">
      <c r="A3158" t="s">
        <v>1634</v>
      </c>
      <c r="B3158">
        <v>98</v>
      </c>
      <c r="C3158">
        <v>1987762</v>
      </c>
      <c r="D3158" t="s">
        <v>1824</v>
      </c>
      <c r="E3158" t="s">
        <v>5265</v>
      </c>
      <c r="F3158" t="s">
        <v>12</v>
      </c>
      <c r="G3158">
        <v>11000000</v>
      </c>
      <c r="H3158">
        <v>2011</v>
      </c>
      <c r="I3158">
        <v>6.7</v>
      </c>
    </row>
    <row r="3159" spans="1:9" x14ac:dyDescent="0.25">
      <c r="A3159" t="s">
        <v>5266</v>
      </c>
      <c r="B3159">
        <v>96</v>
      </c>
      <c r="C3159">
        <v>1474508</v>
      </c>
      <c r="D3159" t="s">
        <v>877</v>
      </c>
      <c r="E3159" t="s">
        <v>5267</v>
      </c>
      <c r="F3159" t="s">
        <v>12</v>
      </c>
      <c r="G3159">
        <v>5000000</v>
      </c>
      <c r="H3159">
        <v>2009</v>
      </c>
      <c r="I3159">
        <v>6.5</v>
      </c>
    </row>
    <row r="3160" spans="1:9" x14ac:dyDescent="0.25">
      <c r="A3160" t="s">
        <v>5268</v>
      </c>
      <c r="B3160">
        <v>104</v>
      </c>
      <c r="C3160">
        <v>1011054</v>
      </c>
      <c r="D3160" t="s">
        <v>740</v>
      </c>
      <c r="E3160" t="s">
        <v>5269</v>
      </c>
      <c r="F3160" t="s">
        <v>12</v>
      </c>
      <c r="G3160">
        <v>10000000</v>
      </c>
      <c r="H3160">
        <v>2003</v>
      </c>
      <c r="I3160">
        <v>7.2</v>
      </c>
    </row>
    <row r="3161" spans="1:9" x14ac:dyDescent="0.25">
      <c r="A3161" t="s">
        <v>5270</v>
      </c>
      <c r="B3161">
        <v>93</v>
      </c>
      <c r="C3161">
        <v>900926</v>
      </c>
      <c r="D3161" t="s">
        <v>575</v>
      </c>
      <c r="E3161" t="s">
        <v>5271</v>
      </c>
      <c r="F3161" t="s">
        <v>12</v>
      </c>
      <c r="G3161">
        <v>10000000</v>
      </c>
      <c r="H3161">
        <v>2007</v>
      </c>
      <c r="I3161">
        <v>5.3</v>
      </c>
    </row>
    <row r="3162" spans="1:9" x14ac:dyDescent="0.25">
      <c r="A3162" t="s">
        <v>2401</v>
      </c>
      <c r="B3162">
        <v>95</v>
      </c>
      <c r="C3162">
        <v>866778</v>
      </c>
      <c r="D3162" t="s">
        <v>73</v>
      </c>
      <c r="E3162" t="s">
        <v>5272</v>
      </c>
      <c r="F3162" t="s">
        <v>12</v>
      </c>
      <c r="G3162">
        <v>10000000</v>
      </c>
      <c r="H3162">
        <v>2007</v>
      </c>
      <c r="I3162">
        <v>6.7</v>
      </c>
    </row>
    <row r="3163" spans="1:9" x14ac:dyDescent="0.25">
      <c r="A3163" t="s">
        <v>5048</v>
      </c>
      <c r="B3163">
        <v>119</v>
      </c>
      <c r="C3163">
        <v>836641</v>
      </c>
      <c r="D3163" t="s">
        <v>1184</v>
      </c>
      <c r="E3163" t="s">
        <v>5273</v>
      </c>
      <c r="F3163" t="s">
        <v>12</v>
      </c>
      <c r="H3163">
        <v>1998</v>
      </c>
      <c r="I3163">
        <v>6.2</v>
      </c>
    </row>
    <row r="3164" spans="1:9" x14ac:dyDescent="0.25">
      <c r="A3164" t="s">
        <v>443</v>
      </c>
      <c r="B3164">
        <v>89</v>
      </c>
      <c r="C3164">
        <v>598645</v>
      </c>
      <c r="D3164" t="s">
        <v>580</v>
      </c>
      <c r="E3164" t="s">
        <v>5274</v>
      </c>
      <c r="F3164" t="s">
        <v>12</v>
      </c>
      <c r="G3164">
        <v>10000000</v>
      </c>
      <c r="H3164">
        <v>2002</v>
      </c>
      <c r="I3164">
        <v>3.6</v>
      </c>
    </row>
    <row r="3165" spans="1:9" x14ac:dyDescent="0.25">
      <c r="A3165" t="s">
        <v>5275</v>
      </c>
      <c r="B3165">
        <v>107</v>
      </c>
      <c r="C3165">
        <v>578527</v>
      </c>
      <c r="D3165" t="s">
        <v>595</v>
      </c>
      <c r="E3165" t="s">
        <v>5276</v>
      </c>
      <c r="F3165" t="s">
        <v>12</v>
      </c>
      <c r="G3165">
        <v>10000000</v>
      </c>
      <c r="H3165">
        <v>2008</v>
      </c>
      <c r="I3165">
        <v>5.7</v>
      </c>
    </row>
    <row r="3166" spans="1:9" x14ac:dyDescent="0.25">
      <c r="A3166" t="s">
        <v>3802</v>
      </c>
      <c r="B3166">
        <v>85</v>
      </c>
      <c r="C3166">
        <v>488872</v>
      </c>
      <c r="D3166" t="s">
        <v>1122</v>
      </c>
      <c r="E3166" t="s">
        <v>5277</v>
      </c>
      <c r="F3166" t="s">
        <v>2491</v>
      </c>
      <c r="G3166">
        <v>10000000</v>
      </c>
      <c r="H3166">
        <v>2001</v>
      </c>
      <c r="I3166">
        <v>7.3</v>
      </c>
    </row>
    <row r="3167" spans="1:9" x14ac:dyDescent="0.25">
      <c r="A3167" t="s">
        <v>5278</v>
      </c>
      <c r="B3167">
        <v>93</v>
      </c>
      <c r="C3167">
        <v>365734</v>
      </c>
      <c r="D3167" t="s">
        <v>1184</v>
      </c>
      <c r="E3167" t="s">
        <v>5279</v>
      </c>
      <c r="F3167" t="s">
        <v>12</v>
      </c>
      <c r="G3167">
        <v>10000000</v>
      </c>
      <c r="H3167">
        <v>2003</v>
      </c>
      <c r="I3167">
        <v>5</v>
      </c>
    </row>
    <row r="3168" spans="1:9" x14ac:dyDescent="0.25">
      <c r="A3168" t="s">
        <v>5280</v>
      </c>
      <c r="B3168">
        <v>101</v>
      </c>
      <c r="C3168">
        <v>231417</v>
      </c>
      <c r="D3168" t="s">
        <v>2063</v>
      </c>
      <c r="E3168" t="s">
        <v>5281</v>
      </c>
      <c r="F3168" t="s">
        <v>503</v>
      </c>
      <c r="G3168">
        <v>60000000</v>
      </c>
      <c r="H3168">
        <v>1997</v>
      </c>
      <c r="I3168">
        <v>6.6</v>
      </c>
    </row>
    <row r="3169" spans="1:9" x14ac:dyDescent="0.25">
      <c r="A3169" t="s">
        <v>5282</v>
      </c>
      <c r="B3169">
        <v>103</v>
      </c>
      <c r="C3169">
        <v>3093491</v>
      </c>
      <c r="D3169" t="s">
        <v>530</v>
      </c>
      <c r="E3169" t="s">
        <v>5283</v>
      </c>
      <c r="F3169" t="s">
        <v>12</v>
      </c>
      <c r="G3169">
        <v>5000000</v>
      </c>
      <c r="H3169">
        <v>2014</v>
      </c>
      <c r="I3169">
        <v>6.6</v>
      </c>
    </row>
    <row r="3170" spans="1:9" x14ac:dyDescent="0.25">
      <c r="A3170" t="s">
        <v>5284</v>
      </c>
      <c r="B3170">
        <v>101</v>
      </c>
      <c r="C3170">
        <v>244465</v>
      </c>
      <c r="D3170" t="s">
        <v>73</v>
      </c>
      <c r="E3170" t="s">
        <v>5285</v>
      </c>
      <c r="F3170" t="s">
        <v>503</v>
      </c>
      <c r="H3170">
        <v>1997</v>
      </c>
      <c r="I3170">
        <v>6.8</v>
      </c>
    </row>
    <row r="3171" spans="1:9" x14ac:dyDescent="0.25">
      <c r="A3171" t="s">
        <v>5286</v>
      </c>
      <c r="B3171">
        <v>123</v>
      </c>
      <c r="C3171">
        <v>756452</v>
      </c>
      <c r="D3171" t="s">
        <v>2611</v>
      </c>
      <c r="E3171" t="s">
        <v>5287</v>
      </c>
      <c r="F3171" t="s">
        <v>12</v>
      </c>
      <c r="H3171">
        <v>2011</v>
      </c>
      <c r="I3171">
        <v>6.2</v>
      </c>
    </row>
    <row r="3172" spans="1:9" x14ac:dyDescent="0.25">
      <c r="A3172" t="s">
        <v>5288</v>
      </c>
      <c r="B3172">
        <v>111</v>
      </c>
      <c r="C3172">
        <v>228524</v>
      </c>
      <c r="D3172" t="s">
        <v>877</v>
      </c>
      <c r="E3172" t="s">
        <v>5289</v>
      </c>
      <c r="F3172" t="s">
        <v>12</v>
      </c>
      <c r="G3172">
        <v>4000000</v>
      </c>
      <c r="H3172">
        <v>2004</v>
      </c>
      <c r="I3172">
        <v>7.3</v>
      </c>
    </row>
    <row r="3173" spans="1:9" x14ac:dyDescent="0.25">
      <c r="A3173" t="s">
        <v>5290</v>
      </c>
      <c r="B3173">
        <v>86</v>
      </c>
      <c r="C3173">
        <v>226792</v>
      </c>
      <c r="D3173" t="s">
        <v>5291</v>
      </c>
      <c r="E3173" t="s">
        <v>5292</v>
      </c>
      <c r="F3173" t="s">
        <v>12</v>
      </c>
      <c r="G3173">
        <v>10000000</v>
      </c>
      <c r="H3173">
        <v>2001</v>
      </c>
      <c r="I3173">
        <v>6.2</v>
      </c>
    </row>
    <row r="3174" spans="1:9" x14ac:dyDescent="0.25">
      <c r="A3174" t="s">
        <v>5293</v>
      </c>
      <c r="B3174">
        <v>99</v>
      </c>
      <c r="C3174">
        <v>221210</v>
      </c>
      <c r="D3174" t="s">
        <v>877</v>
      </c>
      <c r="E3174" t="s">
        <v>5294</v>
      </c>
      <c r="F3174" t="s">
        <v>12</v>
      </c>
      <c r="H3174">
        <v>2009</v>
      </c>
      <c r="I3174">
        <v>6.9</v>
      </c>
    </row>
    <row r="3175" spans="1:9" x14ac:dyDescent="0.25">
      <c r="A3175" t="s">
        <v>4969</v>
      </c>
      <c r="B3175">
        <v>90</v>
      </c>
      <c r="C3175">
        <v>136432</v>
      </c>
      <c r="D3175" t="s">
        <v>4402</v>
      </c>
      <c r="E3175" t="s">
        <v>5295</v>
      </c>
      <c r="F3175" t="s">
        <v>12</v>
      </c>
      <c r="G3175">
        <v>5000000</v>
      </c>
      <c r="H3175">
        <v>2006</v>
      </c>
      <c r="I3175">
        <v>6.6</v>
      </c>
    </row>
    <row r="3176" spans="1:9" x14ac:dyDescent="0.25">
      <c r="A3176" t="s">
        <v>4914</v>
      </c>
      <c r="B3176">
        <v>82</v>
      </c>
      <c r="C3176">
        <v>131617</v>
      </c>
      <c r="D3176" t="s">
        <v>1408</v>
      </c>
      <c r="E3176" t="s">
        <v>5296</v>
      </c>
      <c r="F3176" t="s">
        <v>12</v>
      </c>
      <c r="G3176">
        <v>10000000</v>
      </c>
      <c r="H3176">
        <v>2005</v>
      </c>
      <c r="I3176">
        <v>6.3</v>
      </c>
    </row>
    <row r="3177" spans="1:9" x14ac:dyDescent="0.25">
      <c r="A3177" t="s">
        <v>5297</v>
      </c>
      <c r="B3177">
        <v>110</v>
      </c>
      <c r="C3177">
        <v>152857</v>
      </c>
      <c r="D3177" t="s">
        <v>1184</v>
      </c>
      <c r="E3177" t="s">
        <v>5298</v>
      </c>
      <c r="F3177" t="s">
        <v>12</v>
      </c>
      <c r="H3177">
        <v>2010</v>
      </c>
      <c r="I3177">
        <v>7</v>
      </c>
    </row>
    <row r="3178" spans="1:9" x14ac:dyDescent="0.25">
      <c r="A3178" t="s">
        <v>5299</v>
      </c>
      <c r="B3178">
        <v>83</v>
      </c>
      <c r="C3178">
        <v>126247</v>
      </c>
      <c r="D3178" t="s">
        <v>340</v>
      </c>
      <c r="E3178" t="s">
        <v>5300</v>
      </c>
      <c r="F3178" t="s">
        <v>12</v>
      </c>
      <c r="G3178">
        <v>6200000</v>
      </c>
      <c r="H3178">
        <v>1994</v>
      </c>
      <c r="I3178">
        <v>3.3</v>
      </c>
    </row>
    <row r="3179" spans="1:9" x14ac:dyDescent="0.25">
      <c r="A3179" t="s">
        <v>2427</v>
      </c>
      <c r="B3179">
        <v>128</v>
      </c>
      <c r="C3179">
        <v>82739</v>
      </c>
      <c r="D3179" t="s">
        <v>1184</v>
      </c>
      <c r="E3179" t="s">
        <v>5301</v>
      </c>
      <c r="F3179" t="s">
        <v>12</v>
      </c>
      <c r="H3179">
        <v>2010</v>
      </c>
      <c r="I3179">
        <v>6.7</v>
      </c>
    </row>
    <row r="3180" spans="1:9" x14ac:dyDescent="0.25">
      <c r="A3180" t="s">
        <v>5302</v>
      </c>
      <c r="B3180">
        <v>125</v>
      </c>
      <c r="C3180">
        <v>169379</v>
      </c>
      <c r="D3180" t="s">
        <v>684</v>
      </c>
      <c r="E3180" t="s">
        <v>5303</v>
      </c>
      <c r="F3180" t="s">
        <v>964</v>
      </c>
      <c r="G3180">
        <v>10000000</v>
      </c>
      <c r="H3180">
        <v>2013</v>
      </c>
      <c r="I3180">
        <v>6.2</v>
      </c>
    </row>
    <row r="3181" spans="1:9" x14ac:dyDescent="0.25">
      <c r="A3181" t="s">
        <v>2976</v>
      </c>
      <c r="B3181">
        <v>97</v>
      </c>
      <c r="D3181" t="s">
        <v>486</v>
      </c>
      <c r="E3181" t="s">
        <v>5304</v>
      </c>
      <c r="F3181" t="s">
        <v>12</v>
      </c>
      <c r="G3181">
        <v>10000000</v>
      </c>
      <c r="H3181">
        <v>2014</v>
      </c>
      <c r="I3181">
        <v>6.5</v>
      </c>
    </row>
    <row r="3182" spans="1:9" x14ac:dyDescent="0.25">
      <c r="A3182" t="s">
        <v>5305</v>
      </c>
      <c r="B3182">
        <v>86</v>
      </c>
      <c r="C3182">
        <v>15447</v>
      </c>
      <c r="D3182" t="s">
        <v>575</v>
      </c>
      <c r="E3182" t="s">
        <v>5306</v>
      </c>
      <c r="F3182" t="s">
        <v>12</v>
      </c>
      <c r="G3182">
        <v>10000000</v>
      </c>
      <c r="H3182">
        <v>1997</v>
      </c>
      <c r="I3182">
        <v>3.5</v>
      </c>
    </row>
    <row r="3183" spans="1:9" x14ac:dyDescent="0.25">
      <c r="A3183" t="s">
        <v>5307</v>
      </c>
      <c r="B3183">
        <v>91</v>
      </c>
      <c r="C3183">
        <v>19348</v>
      </c>
      <c r="D3183" t="s">
        <v>877</v>
      </c>
      <c r="E3183" t="s">
        <v>5308</v>
      </c>
      <c r="F3183" t="s">
        <v>12</v>
      </c>
      <c r="G3183">
        <v>10000000</v>
      </c>
      <c r="H3183">
        <v>2009</v>
      </c>
      <c r="I3183">
        <v>5.5</v>
      </c>
    </row>
    <row r="3184" spans="1:9" x14ac:dyDescent="0.25">
      <c r="A3184" t="s">
        <v>5309</v>
      </c>
      <c r="B3184">
        <v>90</v>
      </c>
      <c r="C3184">
        <v>100503</v>
      </c>
      <c r="D3184" t="s">
        <v>580</v>
      </c>
      <c r="E3184" t="s">
        <v>5310</v>
      </c>
      <c r="F3184" t="s">
        <v>12</v>
      </c>
      <c r="G3184">
        <v>8000000</v>
      </c>
      <c r="H3184">
        <v>2009</v>
      </c>
      <c r="I3184">
        <v>5.9</v>
      </c>
    </row>
    <row r="3185" spans="1:9" x14ac:dyDescent="0.25">
      <c r="A3185" t="s">
        <v>5311</v>
      </c>
      <c r="B3185">
        <v>90</v>
      </c>
      <c r="C3185">
        <v>92900</v>
      </c>
      <c r="D3185" t="s">
        <v>877</v>
      </c>
      <c r="E3185" t="s">
        <v>5312</v>
      </c>
      <c r="F3185" t="s">
        <v>12</v>
      </c>
      <c r="G3185">
        <v>5000000</v>
      </c>
      <c r="H3185">
        <v>2009</v>
      </c>
      <c r="I3185">
        <v>4.7</v>
      </c>
    </row>
    <row r="3186" spans="1:9" x14ac:dyDescent="0.25">
      <c r="A3186" t="s">
        <v>4819</v>
      </c>
      <c r="B3186">
        <v>94</v>
      </c>
      <c r="C3186">
        <v>140987</v>
      </c>
      <c r="D3186" t="s">
        <v>1184</v>
      </c>
      <c r="E3186" t="s">
        <v>5313</v>
      </c>
      <c r="F3186" t="s">
        <v>12</v>
      </c>
      <c r="H3186">
        <v>2008</v>
      </c>
      <c r="I3186">
        <v>4.2</v>
      </c>
    </row>
    <row r="3187" spans="1:9" x14ac:dyDescent="0.25">
      <c r="A3187" t="s">
        <v>5314</v>
      </c>
      <c r="B3187">
        <v>112</v>
      </c>
      <c r="D3187" t="s">
        <v>668</v>
      </c>
      <c r="E3187" t="s">
        <v>5315</v>
      </c>
      <c r="F3187" t="s">
        <v>12</v>
      </c>
      <c r="G3187">
        <v>10000000</v>
      </c>
      <c r="H3187">
        <v>2015</v>
      </c>
      <c r="I3187">
        <v>5.2</v>
      </c>
    </row>
    <row r="3188" spans="1:9" x14ac:dyDescent="0.25">
      <c r="A3188" t="s">
        <v>5118</v>
      </c>
      <c r="B3188">
        <v>85</v>
      </c>
      <c r="D3188" t="s">
        <v>1068</v>
      </c>
      <c r="E3188" t="s">
        <v>5316</v>
      </c>
      <c r="F3188" t="s">
        <v>12</v>
      </c>
      <c r="H3188">
        <v>2009</v>
      </c>
      <c r="I3188">
        <v>5.2</v>
      </c>
    </row>
    <row r="3189" spans="1:9" x14ac:dyDescent="0.25">
      <c r="A3189" t="s">
        <v>5317</v>
      </c>
      <c r="B3189">
        <v>93</v>
      </c>
      <c r="C3189">
        <v>5561</v>
      </c>
      <c r="D3189" t="s">
        <v>580</v>
      </c>
      <c r="E3189" t="s">
        <v>5318</v>
      </c>
      <c r="F3189" t="s">
        <v>12</v>
      </c>
      <c r="G3189">
        <v>10000000</v>
      </c>
      <c r="H3189">
        <v>2007</v>
      </c>
      <c r="I3189">
        <v>3.9</v>
      </c>
    </row>
    <row r="3190" spans="1:9" x14ac:dyDescent="0.25">
      <c r="A3190" t="s">
        <v>5319</v>
      </c>
      <c r="B3190">
        <v>104</v>
      </c>
      <c r="C3190">
        <v>3607</v>
      </c>
      <c r="D3190" t="s">
        <v>773</v>
      </c>
      <c r="E3190" t="s">
        <v>5320</v>
      </c>
      <c r="F3190" t="s">
        <v>12</v>
      </c>
      <c r="G3190">
        <v>10000000</v>
      </c>
      <c r="H3190">
        <v>2008</v>
      </c>
      <c r="I3190">
        <v>6.1</v>
      </c>
    </row>
    <row r="3191" spans="1:9" x14ac:dyDescent="0.25">
      <c r="A3191" t="s">
        <v>5321</v>
      </c>
      <c r="B3191">
        <v>94</v>
      </c>
      <c r="D3191" t="s">
        <v>1915</v>
      </c>
      <c r="E3191" t="s">
        <v>5322</v>
      </c>
      <c r="F3191" t="s">
        <v>12</v>
      </c>
      <c r="H3191">
        <v>2010</v>
      </c>
      <c r="I3191">
        <v>5.8</v>
      </c>
    </row>
    <row r="3192" spans="1:9" x14ac:dyDescent="0.25">
      <c r="A3192" t="s">
        <v>5323</v>
      </c>
      <c r="B3192">
        <v>85</v>
      </c>
      <c r="C3192">
        <v>70527</v>
      </c>
      <c r="D3192" t="s">
        <v>877</v>
      </c>
      <c r="E3192" t="s">
        <v>5324</v>
      </c>
      <c r="F3192" t="s">
        <v>12</v>
      </c>
      <c r="G3192">
        <v>6500000</v>
      </c>
      <c r="H3192">
        <v>2004</v>
      </c>
      <c r="I3192">
        <v>6.7</v>
      </c>
    </row>
    <row r="3193" spans="1:9" x14ac:dyDescent="0.25">
      <c r="A3193" t="s">
        <v>1895</v>
      </c>
      <c r="B3193">
        <v>99</v>
      </c>
      <c r="D3193" t="s">
        <v>302</v>
      </c>
      <c r="E3193" t="s">
        <v>5325</v>
      </c>
      <c r="F3193" t="s">
        <v>12</v>
      </c>
      <c r="G3193">
        <v>10000000</v>
      </c>
      <c r="H3193">
        <v>2007</v>
      </c>
      <c r="I3193">
        <v>5.7</v>
      </c>
    </row>
    <row r="3194" spans="1:9" x14ac:dyDescent="0.25">
      <c r="A3194" t="s">
        <v>5326</v>
      </c>
      <c r="B3194">
        <v>91</v>
      </c>
      <c r="D3194" t="s">
        <v>2143</v>
      </c>
      <c r="E3194" t="s">
        <v>5327</v>
      </c>
      <c r="F3194" t="s">
        <v>12</v>
      </c>
      <c r="G3194">
        <v>10000000</v>
      </c>
      <c r="H3194">
        <v>2011</v>
      </c>
      <c r="I3194">
        <v>4.5</v>
      </c>
    </row>
    <row r="3195" spans="1:9" x14ac:dyDescent="0.25">
      <c r="A3195" t="s">
        <v>5328</v>
      </c>
      <c r="B3195">
        <v>117</v>
      </c>
      <c r="D3195" t="s">
        <v>1408</v>
      </c>
      <c r="E3195" t="s">
        <v>5329</v>
      </c>
      <c r="F3195" t="s">
        <v>12</v>
      </c>
      <c r="G3195">
        <v>6000000</v>
      </c>
      <c r="H3195">
        <v>2008</v>
      </c>
      <c r="I3195">
        <v>6.9</v>
      </c>
    </row>
    <row r="3196" spans="1:9" x14ac:dyDescent="0.25">
      <c r="A3196" t="s">
        <v>5330</v>
      </c>
      <c r="B3196">
        <v>85</v>
      </c>
      <c r="D3196" t="s">
        <v>5331</v>
      </c>
      <c r="E3196" t="s">
        <v>5332</v>
      </c>
      <c r="F3196" t="s">
        <v>12</v>
      </c>
      <c r="G3196">
        <v>10000000</v>
      </c>
      <c r="H3196">
        <v>2014</v>
      </c>
      <c r="I3196">
        <v>4.8</v>
      </c>
    </row>
    <row r="3197" spans="1:9" x14ac:dyDescent="0.25">
      <c r="A3197" t="s">
        <v>4797</v>
      </c>
      <c r="B3197">
        <v>106</v>
      </c>
      <c r="D3197" t="s">
        <v>1179</v>
      </c>
      <c r="E3197" t="s">
        <v>5333</v>
      </c>
      <c r="F3197" t="s">
        <v>12</v>
      </c>
      <c r="G3197">
        <v>10000000</v>
      </c>
      <c r="H3197">
        <v>2008</v>
      </c>
      <c r="I3197">
        <v>6.3</v>
      </c>
    </row>
    <row r="3198" spans="1:9" x14ac:dyDescent="0.25">
      <c r="A3198" t="s">
        <v>5334</v>
      </c>
      <c r="B3198">
        <v>81</v>
      </c>
      <c r="C3198">
        <v>11835</v>
      </c>
      <c r="D3198" t="s">
        <v>486</v>
      </c>
      <c r="E3198" t="s">
        <v>5335</v>
      </c>
      <c r="F3198" t="s">
        <v>2968</v>
      </c>
      <c r="G3198">
        <v>10000000</v>
      </c>
      <c r="H3198">
        <v>2013</v>
      </c>
      <c r="I3198">
        <v>6.9</v>
      </c>
    </row>
    <row r="3199" spans="1:9" x14ac:dyDescent="0.25">
      <c r="A3199" t="s">
        <v>5336</v>
      </c>
      <c r="B3199">
        <v>100</v>
      </c>
      <c r="D3199" t="s">
        <v>5337</v>
      </c>
      <c r="E3199" t="s">
        <v>5338</v>
      </c>
      <c r="F3199" t="s">
        <v>12</v>
      </c>
      <c r="G3199">
        <v>10000000</v>
      </c>
      <c r="H3199">
        <v>2010</v>
      </c>
      <c r="I3199">
        <v>5.4</v>
      </c>
    </row>
    <row r="3200" spans="1:9" x14ac:dyDescent="0.25">
      <c r="A3200" t="s">
        <v>5339</v>
      </c>
      <c r="B3200">
        <v>90</v>
      </c>
      <c r="D3200" t="s">
        <v>1445</v>
      </c>
      <c r="E3200" t="s">
        <v>5340</v>
      </c>
      <c r="F3200" t="s">
        <v>12</v>
      </c>
      <c r="G3200">
        <v>10000000</v>
      </c>
      <c r="H3200">
        <v>2009</v>
      </c>
      <c r="I3200">
        <v>3.8</v>
      </c>
    </row>
    <row r="3201" spans="1:9" x14ac:dyDescent="0.25">
      <c r="A3201" t="s">
        <v>5341</v>
      </c>
      <c r="B3201">
        <v>116</v>
      </c>
      <c r="D3201" t="s">
        <v>73</v>
      </c>
      <c r="E3201" t="s">
        <v>5342</v>
      </c>
      <c r="F3201" t="s">
        <v>12</v>
      </c>
      <c r="G3201">
        <v>10000000</v>
      </c>
      <c r="H3201">
        <v>2007</v>
      </c>
      <c r="I3201">
        <v>7</v>
      </c>
    </row>
    <row r="3202" spans="1:9" x14ac:dyDescent="0.25">
      <c r="A3202" t="s">
        <v>5343</v>
      </c>
      <c r="B3202">
        <v>84</v>
      </c>
      <c r="D3202" t="s">
        <v>575</v>
      </c>
      <c r="E3202" t="s">
        <v>5344</v>
      </c>
      <c r="F3202" t="s">
        <v>12</v>
      </c>
      <c r="G3202">
        <v>10000000</v>
      </c>
      <c r="H3202">
        <v>2010</v>
      </c>
      <c r="I3202">
        <v>5.2</v>
      </c>
    </row>
    <row r="3203" spans="1:9" x14ac:dyDescent="0.25">
      <c r="A3203" t="s">
        <v>2954</v>
      </c>
      <c r="B3203">
        <v>135</v>
      </c>
      <c r="C3203">
        <v>128486</v>
      </c>
      <c r="D3203" t="s">
        <v>1615</v>
      </c>
      <c r="E3203" t="s">
        <v>5345</v>
      </c>
      <c r="F3203" t="s">
        <v>4353</v>
      </c>
      <c r="G3203">
        <v>10000000</v>
      </c>
      <c r="H3203">
        <v>2008</v>
      </c>
      <c r="I3203">
        <v>7.3</v>
      </c>
    </row>
    <row r="3204" spans="1:9" x14ac:dyDescent="0.25">
      <c r="A3204" t="s">
        <v>4462</v>
      </c>
      <c r="B3204">
        <v>84</v>
      </c>
      <c r="D3204" t="s">
        <v>1915</v>
      </c>
      <c r="E3204" t="s">
        <v>5346</v>
      </c>
      <c r="F3204" t="s">
        <v>12</v>
      </c>
      <c r="G3204">
        <v>10000000</v>
      </c>
      <c r="H3204">
        <v>2013</v>
      </c>
      <c r="I3204">
        <v>4.5999999999999996</v>
      </c>
    </row>
    <row r="3205" spans="1:9" x14ac:dyDescent="0.25">
      <c r="A3205" t="s">
        <v>5347</v>
      </c>
      <c r="B3205">
        <v>89</v>
      </c>
      <c r="D3205" t="s">
        <v>5348</v>
      </c>
      <c r="E3205" t="s">
        <v>5349</v>
      </c>
      <c r="F3205" t="s">
        <v>12</v>
      </c>
      <c r="G3205">
        <v>10000000</v>
      </c>
      <c r="H3205">
        <v>2010</v>
      </c>
      <c r="I3205">
        <v>6.5</v>
      </c>
    </row>
    <row r="3206" spans="1:9" x14ac:dyDescent="0.25">
      <c r="A3206" t="s">
        <v>2256</v>
      </c>
      <c r="B3206">
        <v>107</v>
      </c>
      <c r="C3206">
        <v>16025394</v>
      </c>
      <c r="D3206" t="s">
        <v>486</v>
      </c>
      <c r="E3206" t="s">
        <v>5350</v>
      </c>
      <c r="F3206" t="s">
        <v>12</v>
      </c>
      <c r="H3206">
        <v>2009</v>
      </c>
      <c r="I3206">
        <v>6.8</v>
      </c>
    </row>
    <row r="3207" spans="1:9" x14ac:dyDescent="0.25">
      <c r="A3207" t="s">
        <v>5351</v>
      </c>
      <c r="B3207">
        <v>144</v>
      </c>
      <c r="C3207">
        <v>2483955</v>
      </c>
      <c r="D3207" t="s">
        <v>73</v>
      </c>
      <c r="E3207" t="s">
        <v>5352</v>
      </c>
      <c r="F3207" t="s">
        <v>12</v>
      </c>
      <c r="G3207">
        <v>9600000</v>
      </c>
      <c r="H3207">
        <v>2005</v>
      </c>
      <c r="I3207">
        <v>6.7</v>
      </c>
    </row>
    <row r="3208" spans="1:9" x14ac:dyDescent="0.25">
      <c r="A3208" t="s">
        <v>1124</v>
      </c>
      <c r="B3208">
        <v>98</v>
      </c>
      <c r="C3208">
        <v>57176582</v>
      </c>
      <c r="D3208" t="s">
        <v>575</v>
      </c>
      <c r="E3208" t="s">
        <v>5353</v>
      </c>
      <c r="F3208" t="s">
        <v>12</v>
      </c>
      <c r="G3208">
        <v>9500000</v>
      </c>
      <c r="H3208">
        <v>2000</v>
      </c>
      <c r="I3208">
        <v>6.1</v>
      </c>
    </row>
    <row r="3209" spans="1:9" x14ac:dyDescent="0.25">
      <c r="A3209" t="s">
        <v>5354</v>
      </c>
      <c r="B3209">
        <v>94</v>
      </c>
      <c r="D3209" t="s">
        <v>149</v>
      </c>
      <c r="E3209" t="s">
        <v>5355</v>
      </c>
      <c r="F3209" t="s">
        <v>12</v>
      </c>
      <c r="G3209">
        <v>10000000</v>
      </c>
      <c r="H3209">
        <v>2014</v>
      </c>
      <c r="I3209">
        <v>5.2</v>
      </c>
    </row>
    <row r="3210" spans="1:9" x14ac:dyDescent="0.25">
      <c r="A3210" t="s">
        <v>2762</v>
      </c>
      <c r="B3210">
        <v>117</v>
      </c>
      <c r="C3210">
        <v>43100000</v>
      </c>
      <c r="D3210" t="s">
        <v>17</v>
      </c>
      <c r="E3210" t="s">
        <v>5356</v>
      </c>
      <c r="F3210" t="s">
        <v>12</v>
      </c>
      <c r="G3210">
        <v>9500000</v>
      </c>
      <c r="H3210">
        <v>1967</v>
      </c>
      <c r="I3210">
        <v>6.9</v>
      </c>
    </row>
    <row r="3211" spans="1:9" x14ac:dyDescent="0.25">
      <c r="A3211" t="s">
        <v>5357</v>
      </c>
      <c r="B3211">
        <v>102</v>
      </c>
      <c r="D3211" t="s">
        <v>1568</v>
      </c>
      <c r="E3211" t="s">
        <v>5358</v>
      </c>
      <c r="F3211" t="s">
        <v>12</v>
      </c>
      <c r="G3211">
        <v>10000000</v>
      </c>
      <c r="H3211">
        <v>2014</v>
      </c>
      <c r="I3211">
        <v>6</v>
      </c>
    </row>
    <row r="3212" spans="1:9" x14ac:dyDescent="0.25">
      <c r="A3212" t="s">
        <v>4110</v>
      </c>
      <c r="B3212">
        <v>127</v>
      </c>
      <c r="C3212">
        <v>225377</v>
      </c>
      <c r="D3212" t="s">
        <v>73</v>
      </c>
      <c r="E3212" t="s">
        <v>5359</v>
      </c>
      <c r="F3212" t="s">
        <v>503</v>
      </c>
      <c r="G3212">
        <v>8900000</v>
      </c>
      <c r="H3212">
        <v>2012</v>
      </c>
      <c r="I3212">
        <v>7.9</v>
      </c>
    </row>
    <row r="3213" spans="1:9" x14ac:dyDescent="0.25">
      <c r="A3213" t="s">
        <v>5360</v>
      </c>
      <c r="B3213">
        <v>98</v>
      </c>
      <c r="C3213">
        <v>14114488</v>
      </c>
      <c r="D3213" t="s">
        <v>1915</v>
      </c>
      <c r="E3213" t="s">
        <v>5361</v>
      </c>
      <c r="F3213" t="s">
        <v>12</v>
      </c>
      <c r="G3213">
        <v>10500000</v>
      </c>
      <c r="H3213">
        <v>1988</v>
      </c>
      <c r="I3213">
        <v>4.5</v>
      </c>
    </row>
    <row r="3214" spans="1:9" x14ac:dyDescent="0.25">
      <c r="A3214" t="s">
        <v>5362</v>
      </c>
      <c r="B3214">
        <v>88</v>
      </c>
      <c r="D3214" t="s">
        <v>1991</v>
      </c>
      <c r="E3214" t="s">
        <v>5363</v>
      </c>
      <c r="F3214" t="s">
        <v>12</v>
      </c>
      <c r="G3214">
        <v>9500000</v>
      </c>
      <c r="H3214">
        <v>2015</v>
      </c>
      <c r="I3214">
        <v>5.0999999999999996</v>
      </c>
    </row>
    <row r="3215" spans="1:9" x14ac:dyDescent="0.25">
      <c r="A3215" t="s">
        <v>5364</v>
      </c>
      <c r="B3215">
        <v>197</v>
      </c>
      <c r="C3215">
        <v>46300000</v>
      </c>
      <c r="D3215" t="s">
        <v>470</v>
      </c>
      <c r="E3215" t="s">
        <v>5365</v>
      </c>
      <c r="F3215" t="s">
        <v>12</v>
      </c>
      <c r="G3215">
        <v>9400000</v>
      </c>
      <c r="H3215">
        <v>1963</v>
      </c>
      <c r="I3215">
        <v>7.6</v>
      </c>
    </row>
    <row r="3216" spans="1:9" x14ac:dyDescent="0.25">
      <c r="A3216" t="s">
        <v>5366</v>
      </c>
      <c r="B3216">
        <v>121</v>
      </c>
      <c r="C3216">
        <v>12899702</v>
      </c>
      <c r="D3216" t="s">
        <v>5367</v>
      </c>
      <c r="E3216" t="s">
        <v>5368</v>
      </c>
      <c r="F3216" t="s">
        <v>964</v>
      </c>
      <c r="H3216">
        <v>2006</v>
      </c>
      <c r="I3216">
        <v>7.6</v>
      </c>
    </row>
    <row r="3217" spans="1:9" x14ac:dyDescent="0.25">
      <c r="A3217" t="s">
        <v>5369</v>
      </c>
      <c r="B3217">
        <v>90</v>
      </c>
      <c r="D3217" t="s">
        <v>5370</v>
      </c>
      <c r="E3217" t="s">
        <v>5371</v>
      </c>
      <c r="F3217" t="s">
        <v>12</v>
      </c>
      <c r="G3217">
        <v>9300000</v>
      </c>
      <c r="H3217">
        <v>1981</v>
      </c>
      <c r="I3217">
        <v>6.7</v>
      </c>
    </row>
    <row r="3218" spans="1:9" x14ac:dyDescent="0.25">
      <c r="A3218" t="s">
        <v>2708</v>
      </c>
      <c r="B3218">
        <v>89</v>
      </c>
      <c r="C3218">
        <v>113155</v>
      </c>
      <c r="D3218" t="s">
        <v>649</v>
      </c>
      <c r="E3218" t="s">
        <v>5372</v>
      </c>
      <c r="F3218" t="s">
        <v>12</v>
      </c>
      <c r="H3218">
        <v>2009</v>
      </c>
      <c r="I3218">
        <v>6.1</v>
      </c>
    </row>
    <row r="3219" spans="1:9" x14ac:dyDescent="0.25">
      <c r="A3219" t="s">
        <v>1799</v>
      </c>
      <c r="B3219">
        <v>104</v>
      </c>
      <c r="C3219">
        <v>2600000</v>
      </c>
      <c r="D3219" t="s">
        <v>1179</v>
      </c>
      <c r="E3219" t="s">
        <v>5373</v>
      </c>
      <c r="F3219" t="s">
        <v>12</v>
      </c>
      <c r="G3219">
        <v>6000000</v>
      </c>
      <c r="H3219">
        <v>1995</v>
      </c>
      <c r="I3219">
        <v>7.5</v>
      </c>
    </row>
    <row r="3220" spans="1:9" x14ac:dyDescent="0.25">
      <c r="A3220" t="s">
        <v>5053</v>
      </c>
      <c r="B3220">
        <v>94</v>
      </c>
      <c r="D3220" t="s">
        <v>1693</v>
      </c>
      <c r="E3220" t="s">
        <v>5374</v>
      </c>
      <c r="F3220" t="s">
        <v>12</v>
      </c>
      <c r="G3220">
        <v>10000000</v>
      </c>
      <c r="H3220">
        <v>2015</v>
      </c>
      <c r="I3220">
        <v>5.3</v>
      </c>
    </row>
    <row r="3221" spans="1:9" x14ac:dyDescent="0.25">
      <c r="A3221" t="s">
        <v>5375</v>
      </c>
      <c r="B3221">
        <v>90</v>
      </c>
      <c r="C3221">
        <v>1602466</v>
      </c>
      <c r="D3221" t="s">
        <v>5376</v>
      </c>
      <c r="E3221" t="s">
        <v>5377</v>
      </c>
      <c r="F3221" t="s">
        <v>12</v>
      </c>
      <c r="G3221">
        <v>600000000</v>
      </c>
      <c r="H3221">
        <v>2010</v>
      </c>
      <c r="I3221">
        <v>6</v>
      </c>
    </row>
    <row r="3222" spans="1:9" x14ac:dyDescent="0.25">
      <c r="A3222" t="s">
        <v>4597</v>
      </c>
      <c r="B3222">
        <v>130</v>
      </c>
      <c r="C3222">
        <v>3029870</v>
      </c>
      <c r="D3222" t="s">
        <v>639</v>
      </c>
      <c r="E3222" t="s">
        <v>5378</v>
      </c>
      <c r="F3222" t="s">
        <v>12</v>
      </c>
      <c r="G3222">
        <v>7400000</v>
      </c>
      <c r="H3222">
        <v>2011</v>
      </c>
      <c r="I3222">
        <v>7.1</v>
      </c>
    </row>
    <row r="3223" spans="1:9" x14ac:dyDescent="0.25">
      <c r="A3223" t="s">
        <v>5379</v>
      </c>
      <c r="B3223">
        <v>92</v>
      </c>
      <c r="D3223" t="s">
        <v>5380</v>
      </c>
      <c r="E3223" t="s">
        <v>5381</v>
      </c>
      <c r="F3223" t="s">
        <v>12</v>
      </c>
      <c r="G3223">
        <v>8500000</v>
      </c>
      <c r="H3223">
        <v>2011</v>
      </c>
      <c r="I3223">
        <v>7.5</v>
      </c>
    </row>
    <row r="3224" spans="1:9" x14ac:dyDescent="0.25">
      <c r="A3224" t="s">
        <v>5382</v>
      </c>
      <c r="B3224">
        <v>176</v>
      </c>
      <c r="C3224">
        <v>3047539</v>
      </c>
      <c r="D3224" t="s">
        <v>73</v>
      </c>
      <c r="E3224" t="s">
        <v>5383</v>
      </c>
      <c r="F3224" t="s">
        <v>1937</v>
      </c>
      <c r="G3224">
        <v>7217600</v>
      </c>
      <c r="H3224">
        <v>2012</v>
      </c>
      <c r="I3224">
        <v>6.9</v>
      </c>
    </row>
    <row r="3225" spans="1:9" x14ac:dyDescent="0.25">
      <c r="A3225" t="s">
        <v>64</v>
      </c>
      <c r="B3225">
        <v>116</v>
      </c>
      <c r="C3225">
        <v>78900000</v>
      </c>
      <c r="D3225" t="s">
        <v>3502</v>
      </c>
      <c r="E3225" t="s">
        <v>5384</v>
      </c>
      <c r="F3225" t="s">
        <v>12</v>
      </c>
      <c r="G3225">
        <v>11000000</v>
      </c>
      <c r="H3225">
        <v>1979</v>
      </c>
      <c r="I3225">
        <v>8.5</v>
      </c>
    </row>
    <row r="3226" spans="1:9" x14ac:dyDescent="0.25">
      <c r="A3226" t="s">
        <v>2541</v>
      </c>
      <c r="B3226">
        <v>88</v>
      </c>
      <c r="C3226">
        <v>30859000</v>
      </c>
      <c r="D3226" t="s">
        <v>1915</v>
      </c>
      <c r="E3226" t="s">
        <v>5385</v>
      </c>
      <c r="F3226" t="s">
        <v>12</v>
      </c>
      <c r="G3226">
        <v>83532</v>
      </c>
      <c r="H3226">
        <v>1974</v>
      </c>
      <c r="I3226">
        <v>7.5</v>
      </c>
    </row>
    <row r="3227" spans="1:9" x14ac:dyDescent="0.25">
      <c r="A3227" t="s">
        <v>5386</v>
      </c>
      <c r="B3227">
        <v>106</v>
      </c>
      <c r="C3227">
        <v>3571735</v>
      </c>
      <c r="D3227" t="s">
        <v>1486</v>
      </c>
      <c r="E3227" t="s">
        <v>5387</v>
      </c>
      <c r="F3227" t="s">
        <v>12</v>
      </c>
      <c r="G3227">
        <v>10000000</v>
      </c>
      <c r="H3227">
        <v>2010</v>
      </c>
      <c r="I3227">
        <v>6.6</v>
      </c>
    </row>
    <row r="3228" spans="1:9" x14ac:dyDescent="0.25">
      <c r="A3228" t="s">
        <v>2408</v>
      </c>
      <c r="B3228">
        <v>181</v>
      </c>
      <c r="C3228">
        <v>50000000</v>
      </c>
      <c r="D3228" t="s">
        <v>4158</v>
      </c>
      <c r="E3228" t="s">
        <v>5388</v>
      </c>
      <c r="F3228" t="s">
        <v>12</v>
      </c>
      <c r="G3228">
        <v>9000000</v>
      </c>
      <c r="H3228">
        <v>1971</v>
      </c>
      <c r="I3228">
        <v>8</v>
      </c>
    </row>
    <row r="3229" spans="1:9" x14ac:dyDescent="0.25">
      <c r="A3229" t="s">
        <v>1968</v>
      </c>
      <c r="B3229">
        <v>130</v>
      </c>
      <c r="C3229">
        <v>63600000</v>
      </c>
      <c r="D3229" t="s">
        <v>17</v>
      </c>
      <c r="E3229" t="s">
        <v>5389</v>
      </c>
      <c r="F3229" t="s">
        <v>12</v>
      </c>
      <c r="G3229">
        <v>9000000</v>
      </c>
      <c r="H3229">
        <v>1965</v>
      </c>
      <c r="I3229">
        <v>7</v>
      </c>
    </row>
    <row r="3230" spans="1:9" x14ac:dyDescent="0.25">
      <c r="A3230" t="s">
        <v>2304</v>
      </c>
      <c r="B3230">
        <v>93</v>
      </c>
      <c r="D3230" t="s">
        <v>4335</v>
      </c>
      <c r="E3230" t="s">
        <v>5390</v>
      </c>
      <c r="F3230" t="s">
        <v>12</v>
      </c>
      <c r="G3230">
        <v>10000000</v>
      </c>
      <c r="H3230">
        <v>2011</v>
      </c>
      <c r="I3230">
        <v>5.8</v>
      </c>
    </row>
    <row r="3231" spans="1:9" x14ac:dyDescent="0.25">
      <c r="A3231" t="s">
        <v>5391</v>
      </c>
      <c r="B3231">
        <v>110</v>
      </c>
      <c r="D3231" t="s">
        <v>486</v>
      </c>
      <c r="E3231" t="s">
        <v>5392</v>
      </c>
      <c r="F3231" t="s">
        <v>3354</v>
      </c>
      <c r="H3231">
        <v>2010</v>
      </c>
      <c r="I3231">
        <v>7.3</v>
      </c>
    </row>
    <row r="3232" spans="1:9" x14ac:dyDescent="0.25">
      <c r="A3232" t="s">
        <v>1067</v>
      </c>
      <c r="B3232">
        <v>123</v>
      </c>
      <c r="C3232">
        <v>36049108</v>
      </c>
      <c r="D3232" t="s">
        <v>2005</v>
      </c>
      <c r="E3232" t="s">
        <v>5393</v>
      </c>
      <c r="F3232" t="s">
        <v>12</v>
      </c>
      <c r="G3232">
        <v>9000000</v>
      </c>
      <c r="H3232">
        <v>1996</v>
      </c>
      <c r="I3232">
        <v>6.8</v>
      </c>
    </row>
    <row r="3233" spans="1:9" x14ac:dyDescent="0.25">
      <c r="A3233" t="s">
        <v>2337</v>
      </c>
      <c r="B3233">
        <v>120</v>
      </c>
      <c r="C3233">
        <v>34074895</v>
      </c>
      <c r="D3233" t="s">
        <v>877</v>
      </c>
      <c r="E3233" t="s">
        <v>5394</v>
      </c>
      <c r="F3233" t="s">
        <v>12</v>
      </c>
      <c r="G3233">
        <v>9000000</v>
      </c>
      <c r="H3233">
        <v>1999</v>
      </c>
      <c r="I3233">
        <v>6.7</v>
      </c>
    </row>
    <row r="3234" spans="1:9" x14ac:dyDescent="0.25">
      <c r="A3234" t="s">
        <v>4636</v>
      </c>
      <c r="B3234">
        <v>87</v>
      </c>
      <c r="C3234">
        <v>33244684</v>
      </c>
      <c r="D3234" t="s">
        <v>2542</v>
      </c>
      <c r="E3234" t="s">
        <v>5395</v>
      </c>
      <c r="F3234" t="s">
        <v>12</v>
      </c>
      <c r="G3234">
        <v>9000000</v>
      </c>
      <c r="H3234">
        <v>1988</v>
      </c>
      <c r="I3234">
        <v>6.5</v>
      </c>
    </row>
    <row r="3235" spans="1:9" x14ac:dyDescent="0.25">
      <c r="A3235" t="s">
        <v>3818</v>
      </c>
      <c r="B3235">
        <v>123</v>
      </c>
      <c r="C3235">
        <v>24530513</v>
      </c>
      <c r="D3235" t="s">
        <v>1001</v>
      </c>
      <c r="E3235" t="s">
        <v>5396</v>
      </c>
      <c r="F3235" t="s">
        <v>12</v>
      </c>
      <c r="G3235">
        <v>9000000</v>
      </c>
      <c r="H3235">
        <v>2007</v>
      </c>
      <c r="I3235">
        <v>8</v>
      </c>
    </row>
    <row r="3236" spans="1:9" x14ac:dyDescent="0.25">
      <c r="A3236" t="s">
        <v>5093</v>
      </c>
      <c r="B3236">
        <v>103</v>
      </c>
      <c r="C3236">
        <v>71519230</v>
      </c>
      <c r="D3236" t="s">
        <v>770</v>
      </c>
      <c r="E3236" t="s">
        <v>5397</v>
      </c>
      <c r="F3236" t="s">
        <v>12</v>
      </c>
      <c r="G3236">
        <v>9000000</v>
      </c>
      <c r="H3236">
        <v>2014</v>
      </c>
      <c r="I3236">
        <v>6.5</v>
      </c>
    </row>
    <row r="3237" spans="1:9" x14ac:dyDescent="0.25">
      <c r="A3237" t="s">
        <v>5398</v>
      </c>
      <c r="B3237">
        <v>91</v>
      </c>
      <c r="C3237">
        <v>20035310</v>
      </c>
      <c r="D3237" t="s">
        <v>486</v>
      </c>
      <c r="E3237" t="s">
        <v>5399</v>
      </c>
      <c r="F3237" t="s">
        <v>12</v>
      </c>
      <c r="G3237">
        <v>9000000</v>
      </c>
      <c r="H3237">
        <v>2000</v>
      </c>
      <c r="I3237">
        <v>4.9000000000000004</v>
      </c>
    </row>
    <row r="3238" spans="1:9" x14ac:dyDescent="0.25">
      <c r="A3238" t="s">
        <v>4699</v>
      </c>
      <c r="B3238">
        <v>88</v>
      </c>
      <c r="C3238">
        <v>18225165</v>
      </c>
      <c r="D3238" t="s">
        <v>1459</v>
      </c>
      <c r="E3238" t="s">
        <v>5400</v>
      </c>
      <c r="F3238" t="s">
        <v>12</v>
      </c>
      <c r="G3238">
        <v>9000000</v>
      </c>
      <c r="H3238">
        <v>2004</v>
      </c>
      <c r="I3238">
        <v>7.1</v>
      </c>
    </row>
    <row r="3239" spans="1:9" x14ac:dyDescent="0.25">
      <c r="A3239" t="s">
        <v>1508</v>
      </c>
      <c r="B3239">
        <v>126</v>
      </c>
      <c r="C3239">
        <v>17804273</v>
      </c>
      <c r="D3239" t="s">
        <v>1408</v>
      </c>
      <c r="E3239" t="s">
        <v>5401</v>
      </c>
      <c r="F3239" t="s">
        <v>12</v>
      </c>
      <c r="G3239">
        <v>20000000</v>
      </c>
      <c r="H3239">
        <v>2000</v>
      </c>
      <c r="I3239">
        <v>7</v>
      </c>
    </row>
    <row r="3240" spans="1:9" x14ac:dyDescent="0.25">
      <c r="A3240" t="s">
        <v>5402</v>
      </c>
      <c r="B3240">
        <v>120</v>
      </c>
      <c r="C3240">
        <v>16938179</v>
      </c>
      <c r="D3240" t="s">
        <v>740</v>
      </c>
      <c r="E3240" t="s">
        <v>5403</v>
      </c>
      <c r="F3240" t="s">
        <v>12</v>
      </c>
      <c r="G3240">
        <v>8000000</v>
      </c>
      <c r="H3240">
        <v>2000</v>
      </c>
      <c r="I3240">
        <v>7</v>
      </c>
    </row>
    <row r="3241" spans="1:9" x14ac:dyDescent="0.25">
      <c r="A3241" t="s">
        <v>1814</v>
      </c>
      <c r="B3241">
        <v>116</v>
      </c>
      <c r="C3241">
        <v>90400000</v>
      </c>
      <c r="D3241" t="s">
        <v>575</v>
      </c>
      <c r="E3241" t="s">
        <v>5404</v>
      </c>
      <c r="F3241" t="s">
        <v>12</v>
      </c>
      <c r="H3241">
        <v>1983</v>
      </c>
      <c r="I3241">
        <v>7.5</v>
      </c>
    </row>
    <row r="3242" spans="1:9" x14ac:dyDescent="0.25">
      <c r="A3242" t="s">
        <v>3876</v>
      </c>
      <c r="B3242">
        <v>94</v>
      </c>
      <c r="C3242">
        <v>16235293</v>
      </c>
      <c r="D3242" t="s">
        <v>2209</v>
      </c>
      <c r="E3242" t="s">
        <v>5405</v>
      </c>
      <c r="F3242" t="s">
        <v>12</v>
      </c>
      <c r="G3242">
        <v>9000000</v>
      </c>
      <c r="H3242">
        <v>2006</v>
      </c>
      <c r="I3242">
        <v>4.5</v>
      </c>
    </row>
    <row r="3243" spans="1:9" x14ac:dyDescent="0.25">
      <c r="A3243" t="s">
        <v>5406</v>
      </c>
      <c r="B3243">
        <v>85</v>
      </c>
      <c r="C3243">
        <v>11827301</v>
      </c>
      <c r="D3243" t="s">
        <v>580</v>
      </c>
      <c r="E3243" t="s">
        <v>5407</v>
      </c>
      <c r="F3243" t="s">
        <v>12</v>
      </c>
      <c r="H3243">
        <v>2004</v>
      </c>
      <c r="I3243">
        <v>5.5</v>
      </c>
    </row>
    <row r="3244" spans="1:9" x14ac:dyDescent="0.25">
      <c r="A3244" t="s">
        <v>287</v>
      </c>
      <c r="B3244">
        <v>137</v>
      </c>
      <c r="C3244">
        <v>10161099</v>
      </c>
      <c r="D3244" t="s">
        <v>5408</v>
      </c>
      <c r="E3244" t="s">
        <v>5409</v>
      </c>
      <c r="F3244" t="s">
        <v>12</v>
      </c>
      <c r="G3244">
        <v>9000000</v>
      </c>
      <c r="H3244">
        <v>1989</v>
      </c>
      <c r="I3244">
        <v>7.7</v>
      </c>
    </row>
    <row r="3245" spans="1:9" x14ac:dyDescent="0.25">
      <c r="A3245" t="s">
        <v>5410</v>
      </c>
      <c r="B3245">
        <v>114</v>
      </c>
      <c r="C3245">
        <v>6610326</v>
      </c>
      <c r="D3245" t="s">
        <v>877</v>
      </c>
      <c r="E3245" t="s">
        <v>5411</v>
      </c>
      <c r="F3245" t="s">
        <v>12</v>
      </c>
      <c r="H3245">
        <v>2007</v>
      </c>
      <c r="I3245">
        <v>7.2</v>
      </c>
    </row>
    <row r="3246" spans="1:9" x14ac:dyDescent="0.25">
      <c r="A3246" t="s">
        <v>5412</v>
      </c>
      <c r="B3246">
        <v>76</v>
      </c>
      <c r="C3246">
        <v>6126237</v>
      </c>
      <c r="D3246" t="s">
        <v>580</v>
      </c>
      <c r="E3246" t="s">
        <v>5413</v>
      </c>
      <c r="F3246" t="s">
        <v>12</v>
      </c>
      <c r="H3246">
        <v>2003</v>
      </c>
      <c r="I3246">
        <v>4.8</v>
      </c>
    </row>
    <row r="3247" spans="1:9" x14ac:dyDescent="0.25">
      <c r="A3247" t="s">
        <v>299</v>
      </c>
      <c r="B3247">
        <v>119</v>
      </c>
      <c r="C3247">
        <v>6047856</v>
      </c>
      <c r="D3247" t="s">
        <v>149</v>
      </c>
      <c r="E3247" t="s">
        <v>5414</v>
      </c>
      <c r="F3247" t="s">
        <v>12</v>
      </c>
      <c r="G3247">
        <v>8500000</v>
      </c>
      <c r="H3247">
        <v>2000</v>
      </c>
      <c r="I3247">
        <v>6.7</v>
      </c>
    </row>
    <row r="3248" spans="1:9" x14ac:dyDescent="0.25">
      <c r="A3248" t="s">
        <v>2101</v>
      </c>
      <c r="B3248">
        <v>99</v>
      </c>
      <c r="C3248">
        <v>4681503</v>
      </c>
      <c r="D3248" t="s">
        <v>877</v>
      </c>
      <c r="E3248" t="s">
        <v>5415</v>
      </c>
      <c r="F3248" t="s">
        <v>12</v>
      </c>
      <c r="G3248">
        <v>9000000</v>
      </c>
      <c r="H3248">
        <v>2002</v>
      </c>
      <c r="I3248">
        <v>7</v>
      </c>
    </row>
    <row r="3249" spans="1:9" x14ac:dyDescent="0.25">
      <c r="A3249" t="s">
        <v>5416</v>
      </c>
      <c r="B3249">
        <v>79</v>
      </c>
      <c r="C3249">
        <v>4350774</v>
      </c>
      <c r="D3249" t="s">
        <v>575</v>
      </c>
      <c r="E3249" t="s">
        <v>5417</v>
      </c>
      <c r="F3249" t="s">
        <v>12</v>
      </c>
      <c r="G3249">
        <v>8000000</v>
      </c>
      <c r="H3249">
        <v>1994</v>
      </c>
      <c r="I3249">
        <v>6.5</v>
      </c>
    </row>
    <row r="3250" spans="1:9" x14ac:dyDescent="0.25">
      <c r="A3250" t="s">
        <v>3835</v>
      </c>
      <c r="B3250">
        <v>114</v>
      </c>
      <c r="C3250">
        <v>3420871</v>
      </c>
      <c r="D3250" t="s">
        <v>4367</v>
      </c>
      <c r="E3250" t="s">
        <v>5418</v>
      </c>
      <c r="F3250" t="s">
        <v>12</v>
      </c>
      <c r="H3250">
        <v>2006</v>
      </c>
      <c r="I3250">
        <v>7.4</v>
      </c>
    </row>
    <row r="3251" spans="1:9" x14ac:dyDescent="0.25">
      <c r="B3251">
        <v>30</v>
      </c>
      <c r="D3251" t="s">
        <v>73</v>
      </c>
      <c r="E3251" t="s">
        <v>5419</v>
      </c>
      <c r="F3251" t="s">
        <v>12</v>
      </c>
      <c r="I3251">
        <v>3.5</v>
      </c>
    </row>
    <row r="3252" spans="1:9" x14ac:dyDescent="0.25">
      <c r="A3252" t="s">
        <v>5420</v>
      </c>
      <c r="B3252">
        <v>91</v>
      </c>
      <c r="D3252" t="s">
        <v>1539</v>
      </c>
      <c r="E3252" t="s">
        <v>5421</v>
      </c>
      <c r="F3252" t="s">
        <v>12</v>
      </c>
      <c r="G3252">
        <v>9000000</v>
      </c>
      <c r="H3252">
        <v>1984</v>
      </c>
      <c r="I3252">
        <v>5.7</v>
      </c>
    </row>
    <row r="3253" spans="1:9" x14ac:dyDescent="0.25">
      <c r="A3253" t="s">
        <v>4653</v>
      </c>
      <c r="B3253">
        <v>95</v>
      </c>
      <c r="C3253">
        <v>2955039</v>
      </c>
      <c r="D3253" t="s">
        <v>562</v>
      </c>
      <c r="E3253" t="s">
        <v>5422</v>
      </c>
      <c r="F3253" t="s">
        <v>12</v>
      </c>
      <c r="G3253">
        <v>9000000</v>
      </c>
      <c r="H3253">
        <v>2007</v>
      </c>
      <c r="I3253">
        <v>6.2</v>
      </c>
    </row>
    <row r="3254" spans="1:9" x14ac:dyDescent="0.25">
      <c r="A3254" t="s">
        <v>4071</v>
      </c>
      <c r="B3254">
        <v>103</v>
      </c>
      <c r="C3254">
        <v>1530535</v>
      </c>
      <c r="D3254" t="s">
        <v>486</v>
      </c>
      <c r="E3254" t="s">
        <v>5423</v>
      </c>
      <c r="F3254" t="s">
        <v>12</v>
      </c>
      <c r="G3254">
        <v>9000000</v>
      </c>
      <c r="H3254">
        <v>2005</v>
      </c>
      <c r="I3254">
        <v>5.7</v>
      </c>
    </row>
    <row r="3255" spans="1:9" x14ac:dyDescent="0.25">
      <c r="A3255" t="s">
        <v>3749</v>
      </c>
      <c r="B3255">
        <v>92</v>
      </c>
      <c r="C3255">
        <v>4881867</v>
      </c>
      <c r="D3255" t="s">
        <v>2214</v>
      </c>
      <c r="E3255" t="s">
        <v>5424</v>
      </c>
      <c r="F3255" t="s">
        <v>12</v>
      </c>
      <c r="G3255">
        <v>9000000</v>
      </c>
      <c r="H3255">
        <v>2008</v>
      </c>
      <c r="I3255">
        <v>6.4</v>
      </c>
    </row>
    <row r="3256" spans="1:9" x14ac:dyDescent="0.25">
      <c r="A3256" t="s">
        <v>3898</v>
      </c>
      <c r="B3256">
        <v>124</v>
      </c>
      <c r="C3256">
        <v>1043487</v>
      </c>
      <c r="D3256" t="s">
        <v>2143</v>
      </c>
      <c r="E3256" t="s">
        <v>5425</v>
      </c>
      <c r="F3256" t="s">
        <v>12</v>
      </c>
      <c r="H3256">
        <v>1998</v>
      </c>
      <c r="I3256">
        <v>7</v>
      </c>
    </row>
    <row r="3257" spans="1:9" x14ac:dyDescent="0.25">
      <c r="A3257" t="s">
        <v>5426</v>
      </c>
      <c r="B3257">
        <v>156</v>
      </c>
      <c r="C3257">
        <v>770629</v>
      </c>
      <c r="D3257" t="s">
        <v>924</v>
      </c>
      <c r="E3257" t="s">
        <v>5427</v>
      </c>
      <c r="F3257" t="s">
        <v>4353</v>
      </c>
      <c r="H3257">
        <v>2016</v>
      </c>
      <c r="I3257">
        <v>7.7</v>
      </c>
    </row>
    <row r="3258" spans="1:9" x14ac:dyDescent="0.25">
      <c r="A3258" t="s">
        <v>4064</v>
      </c>
      <c r="B3258">
        <v>84</v>
      </c>
      <c r="C3258">
        <v>11860839</v>
      </c>
      <c r="D3258" t="s">
        <v>1406</v>
      </c>
      <c r="E3258" t="s">
        <v>5428</v>
      </c>
      <c r="F3258" t="s">
        <v>12</v>
      </c>
      <c r="G3258">
        <v>9000000</v>
      </c>
      <c r="H3258">
        <v>2011</v>
      </c>
      <c r="I3258">
        <v>5.4</v>
      </c>
    </row>
    <row r="3259" spans="1:9" x14ac:dyDescent="0.25">
      <c r="A3259" t="s">
        <v>5429</v>
      </c>
      <c r="B3259">
        <v>300</v>
      </c>
      <c r="C3259">
        <v>454255</v>
      </c>
      <c r="D3259" t="s">
        <v>371</v>
      </c>
      <c r="E3259" t="s">
        <v>5430</v>
      </c>
      <c r="F3259" t="s">
        <v>4555</v>
      </c>
      <c r="G3259">
        <v>400000000</v>
      </c>
      <c r="H3259">
        <v>2001</v>
      </c>
      <c r="I3259">
        <v>6.6</v>
      </c>
    </row>
    <row r="3260" spans="1:9" x14ac:dyDescent="0.25">
      <c r="A3260" t="s">
        <v>5431</v>
      </c>
      <c r="B3260">
        <v>120</v>
      </c>
      <c r="C3260">
        <v>349618</v>
      </c>
      <c r="D3260" t="s">
        <v>2209</v>
      </c>
      <c r="E3260" t="s">
        <v>5432</v>
      </c>
      <c r="F3260" t="s">
        <v>12</v>
      </c>
      <c r="G3260">
        <v>9000000</v>
      </c>
      <c r="H3260">
        <v>1990</v>
      </c>
      <c r="I3260">
        <v>6.1</v>
      </c>
    </row>
    <row r="3261" spans="1:9" x14ac:dyDescent="0.25">
      <c r="A3261" t="s">
        <v>5433</v>
      </c>
      <c r="B3261">
        <v>98</v>
      </c>
      <c r="D3261" t="s">
        <v>575</v>
      </c>
      <c r="E3261" t="s">
        <v>5434</v>
      </c>
      <c r="F3261" t="s">
        <v>503</v>
      </c>
      <c r="H3261">
        <v>2014</v>
      </c>
      <c r="I3261">
        <v>6.1</v>
      </c>
    </row>
    <row r="3262" spans="1:9" x14ac:dyDescent="0.25">
      <c r="A3262" t="s">
        <v>3879</v>
      </c>
      <c r="B3262">
        <v>121</v>
      </c>
      <c r="C3262">
        <v>112935</v>
      </c>
      <c r="D3262" t="s">
        <v>1184</v>
      </c>
      <c r="E3262" t="s">
        <v>5435</v>
      </c>
      <c r="F3262" t="s">
        <v>12</v>
      </c>
      <c r="G3262">
        <v>9000000</v>
      </c>
      <c r="H3262">
        <v>2002</v>
      </c>
      <c r="I3262">
        <v>7.6</v>
      </c>
    </row>
    <row r="3263" spans="1:9" x14ac:dyDescent="0.25">
      <c r="A3263" t="s">
        <v>5436</v>
      </c>
      <c r="B3263">
        <v>97</v>
      </c>
      <c r="C3263">
        <v>883887</v>
      </c>
      <c r="D3263" t="s">
        <v>1184</v>
      </c>
      <c r="E3263" t="s">
        <v>5437</v>
      </c>
      <c r="F3263" t="s">
        <v>12</v>
      </c>
      <c r="G3263">
        <v>9000000</v>
      </c>
      <c r="H3263">
        <v>2009</v>
      </c>
      <c r="I3263">
        <v>6.2</v>
      </c>
    </row>
    <row r="3264" spans="1:9" x14ac:dyDescent="0.25">
      <c r="A3264" t="s">
        <v>4510</v>
      </c>
      <c r="B3264">
        <v>86</v>
      </c>
      <c r="C3264">
        <v>13751</v>
      </c>
      <c r="D3264" t="s">
        <v>2459</v>
      </c>
      <c r="E3264" t="s">
        <v>5438</v>
      </c>
      <c r="F3264" t="s">
        <v>12</v>
      </c>
      <c r="G3264">
        <v>11400000</v>
      </c>
      <c r="H3264">
        <v>2006</v>
      </c>
      <c r="I3264">
        <v>6.6</v>
      </c>
    </row>
    <row r="3265" spans="1:9" x14ac:dyDescent="0.25">
      <c r="A3265" t="s">
        <v>5439</v>
      </c>
      <c r="B3265">
        <v>45</v>
      </c>
      <c r="C3265">
        <v>145109</v>
      </c>
      <c r="D3265" t="s">
        <v>759</v>
      </c>
      <c r="E3265" t="s">
        <v>5440</v>
      </c>
      <c r="F3265" t="s">
        <v>5441</v>
      </c>
      <c r="G3265">
        <v>45000000</v>
      </c>
      <c r="H3265">
        <v>2008</v>
      </c>
      <c r="I3265">
        <v>7.3</v>
      </c>
    </row>
    <row r="3266" spans="1:9" x14ac:dyDescent="0.25">
      <c r="A3266" t="s">
        <v>5442</v>
      </c>
      <c r="B3266">
        <v>97</v>
      </c>
      <c r="C3266">
        <v>1046166</v>
      </c>
      <c r="D3266" t="s">
        <v>2254</v>
      </c>
      <c r="E3266" t="s">
        <v>5443</v>
      </c>
      <c r="F3266" t="s">
        <v>12</v>
      </c>
      <c r="G3266">
        <v>9000000</v>
      </c>
      <c r="H3266">
        <v>2005</v>
      </c>
      <c r="I3266">
        <v>4.2</v>
      </c>
    </row>
    <row r="3267" spans="1:9" x14ac:dyDescent="0.25">
      <c r="A3267" t="s">
        <v>4234</v>
      </c>
      <c r="B3267">
        <v>102</v>
      </c>
      <c r="D3267" t="s">
        <v>747</v>
      </c>
      <c r="E3267" t="s">
        <v>5444</v>
      </c>
      <c r="F3267" t="s">
        <v>12</v>
      </c>
      <c r="H3267">
        <v>2009</v>
      </c>
      <c r="I3267">
        <v>7.1</v>
      </c>
    </row>
    <row r="3268" spans="1:9" x14ac:dyDescent="0.25">
      <c r="A3268" t="s">
        <v>5445</v>
      </c>
      <c r="B3268">
        <v>105</v>
      </c>
      <c r="C3268">
        <v>2874</v>
      </c>
      <c r="D3268" t="s">
        <v>1184</v>
      </c>
      <c r="E3268" t="s">
        <v>5446</v>
      </c>
      <c r="F3268" t="s">
        <v>503</v>
      </c>
      <c r="H3268">
        <v>2009</v>
      </c>
      <c r="I3268">
        <v>6</v>
      </c>
    </row>
    <row r="3269" spans="1:9" x14ac:dyDescent="0.25">
      <c r="A3269" t="s">
        <v>5447</v>
      </c>
      <c r="B3269">
        <v>103</v>
      </c>
      <c r="D3269" t="s">
        <v>73</v>
      </c>
      <c r="E3269" t="s">
        <v>5448</v>
      </c>
      <c r="F3269" t="s">
        <v>12</v>
      </c>
      <c r="G3269">
        <v>9000000</v>
      </c>
      <c r="H3269">
        <v>2009</v>
      </c>
      <c r="I3269">
        <v>6.5</v>
      </c>
    </row>
    <row r="3270" spans="1:9" x14ac:dyDescent="0.25">
      <c r="A3270" t="s">
        <v>5449</v>
      </c>
      <c r="B3270">
        <v>93</v>
      </c>
      <c r="C3270">
        <v>174635000</v>
      </c>
      <c r="D3270" t="s">
        <v>1459</v>
      </c>
      <c r="E3270" t="s">
        <v>5450</v>
      </c>
      <c r="F3270" t="s">
        <v>12</v>
      </c>
      <c r="G3270">
        <v>8800000</v>
      </c>
      <c r="H3270">
        <v>1986</v>
      </c>
      <c r="I3270">
        <v>6.5</v>
      </c>
    </row>
    <row r="3271" spans="1:9" x14ac:dyDescent="0.25">
      <c r="A3271" t="s">
        <v>5451</v>
      </c>
      <c r="B3271">
        <v>76</v>
      </c>
      <c r="D3271" t="s">
        <v>5452</v>
      </c>
      <c r="E3271" t="s">
        <v>5453</v>
      </c>
      <c r="F3271" t="s">
        <v>12</v>
      </c>
      <c r="H3271">
        <v>2010</v>
      </c>
      <c r="I3271">
        <v>5.7</v>
      </c>
    </row>
    <row r="3272" spans="1:9" x14ac:dyDescent="0.25">
      <c r="A3272" t="s">
        <v>5454</v>
      </c>
      <c r="B3272">
        <v>90</v>
      </c>
      <c r="D3272" t="s">
        <v>1738</v>
      </c>
      <c r="E3272" t="s">
        <v>5455</v>
      </c>
      <c r="F3272" t="s">
        <v>12</v>
      </c>
      <c r="G3272">
        <v>8800000</v>
      </c>
      <c r="H3272">
        <v>2004</v>
      </c>
      <c r="I3272">
        <v>6.1</v>
      </c>
    </row>
    <row r="3273" spans="1:9" x14ac:dyDescent="0.25">
      <c r="A3273" t="s">
        <v>5456</v>
      </c>
      <c r="B3273">
        <v>122</v>
      </c>
      <c r="D3273" t="s">
        <v>684</v>
      </c>
      <c r="E3273" t="s">
        <v>5457</v>
      </c>
      <c r="F3273" t="s">
        <v>12</v>
      </c>
      <c r="G3273">
        <v>9000000</v>
      </c>
      <c r="H3273">
        <v>2010</v>
      </c>
      <c r="I3273">
        <v>7.1</v>
      </c>
    </row>
    <row r="3274" spans="1:9" x14ac:dyDescent="0.25">
      <c r="A3274" t="s">
        <v>5458</v>
      </c>
      <c r="B3274">
        <v>127</v>
      </c>
      <c r="C3274">
        <v>171320</v>
      </c>
      <c r="D3274" t="s">
        <v>672</v>
      </c>
      <c r="E3274" t="s">
        <v>5459</v>
      </c>
      <c r="F3274" t="s">
        <v>503</v>
      </c>
      <c r="H3274">
        <v>2011</v>
      </c>
      <c r="I3274">
        <v>7.3</v>
      </c>
    </row>
    <row r="3275" spans="1:9" x14ac:dyDescent="0.25">
      <c r="A3275" t="s">
        <v>5460</v>
      </c>
      <c r="B3275">
        <v>84</v>
      </c>
      <c r="C3275">
        <v>14373825</v>
      </c>
      <c r="D3275" t="s">
        <v>773</v>
      </c>
      <c r="E3275" t="s">
        <v>5461</v>
      </c>
      <c r="F3275" t="s">
        <v>12</v>
      </c>
      <c r="G3275">
        <v>8600000</v>
      </c>
      <c r="H3275">
        <v>2007</v>
      </c>
      <c r="I3275">
        <v>6.5</v>
      </c>
    </row>
    <row r="3276" spans="1:9" x14ac:dyDescent="0.25">
      <c r="B3276">
        <v>23</v>
      </c>
      <c r="D3276" t="s">
        <v>5462</v>
      </c>
      <c r="E3276" t="s">
        <v>5463</v>
      </c>
      <c r="F3276" t="s">
        <v>12</v>
      </c>
      <c r="I3276">
        <v>7.9</v>
      </c>
    </row>
    <row r="3277" spans="1:9" x14ac:dyDescent="0.25">
      <c r="A3277" t="s">
        <v>5464</v>
      </c>
      <c r="B3277">
        <v>96</v>
      </c>
      <c r="C3277">
        <v>162</v>
      </c>
      <c r="D3277" t="s">
        <v>112</v>
      </c>
      <c r="E3277" t="s">
        <v>5465</v>
      </c>
      <c r="F3277" t="s">
        <v>12</v>
      </c>
      <c r="G3277">
        <v>9000000</v>
      </c>
      <c r="H3277">
        <v>2014</v>
      </c>
      <c r="I3277">
        <v>5.7</v>
      </c>
    </row>
    <row r="3278" spans="1:9" x14ac:dyDescent="0.25">
      <c r="A3278" t="s">
        <v>454</v>
      </c>
      <c r="B3278">
        <v>97</v>
      </c>
      <c r="C3278">
        <v>32222567</v>
      </c>
      <c r="D3278" t="s">
        <v>297</v>
      </c>
      <c r="E3278" t="s">
        <v>5466</v>
      </c>
      <c r="F3278" t="s">
        <v>12</v>
      </c>
      <c r="H3278">
        <v>1987</v>
      </c>
      <c r="I3278">
        <v>7.2</v>
      </c>
    </row>
    <row r="3279" spans="1:9" x14ac:dyDescent="0.25">
      <c r="A3279" t="s">
        <v>1688</v>
      </c>
      <c r="B3279">
        <v>112</v>
      </c>
      <c r="C3279">
        <v>39462438</v>
      </c>
      <c r="D3279" t="s">
        <v>2682</v>
      </c>
      <c r="E3279" t="s">
        <v>5467</v>
      </c>
      <c r="F3279" t="s">
        <v>12</v>
      </c>
      <c r="G3279">
        <v>7000000</v>
      </c>
      <c r="H3279">
        <v>2009</v>
      </c>
      <c r="I3279">
        <v>7.3</v>
      </c>
    </row>
    <row r="3280" spans="1:9" x14ac:dyDescent="0.25">
      <c r="A3280" t="s">
        <v>5468</v>
      </c>
      <c r="B3280">
        <v>125</v>
      </c>
      <c r="C3280">
        <v>29200000</v>
      </c>
      <c r="D3280" t="s">
        <v>2682</v>
      </c>
      <c r="E3280" t="s">
        <v>5469</v>
      </c>
      <c r="F3280" t="s">
        <v>12</v>
      </c>
      <c r="G3280">
        <v>8500000</v>
      </c>
      <c r="H3280">
        <v>1979</v>
      </c>
      <c r="I3280">
        <v>6.9</v>
      </c>
    </row>
    <row r="3281" spans="1:9" x14ac:dyDescent="0.25">
      <c r="A3281" t="s">
        <v>5470</v>
      </c>
      <c r="B3281">
        <v>96</v>
      </c>
      <c r="C3281">
        <v>21564616</v>
      </c>
      <c r="D3281" t="s">
        <v>575</v>
      </c>
      <c r="E3281" t="s">
        <v>5471</v>
      </c>
      <c r="F3281" t="s">
        <v>12</v>
      </c>
      <c r="G3281">
        <v>8500000</v>
      </c>
      <c r="H3281">
        <v>2013</v>
      </c>
      <c r="I3281">
        <v>5</v>
      </c>
    </row>
    <row r="3282" spans="1:9" x14ac:dyDescent="0.25">
      <c r="A3282" t="s">
        <v>5472</v>
      </c>
      <c r="B3282">
        <v>98</v>
      </c>
      <c r="D3282" t="s">
        <v>4848</v>
      </c>
      <c r="E3282" t="s">
        <v>5473</v>
      </c>
      <c r="F3282" t="s">
        <v>12</v>
      </c>
      <c r="G3282">
        <v>9000000</v>
      </c>
      <c r="H3282">
        <v>1968</v>
      </c>
      <c r="I3282">
        <v>5.9</v>
      </c>
    </row>
    <row r="3283" spans="1:9" x14ac:dyDescent="0.25">
      <c r="A3283" t="s">
        <v>5474</v>
      </c>
      <c r="B3283">
        <v>92</v>
      </c>
      <c r="D3283" t="s">
        <v>3203</v>
      </c>
      <c r="E3283" t="s">
        <v>5475</v>
      </c>
      <c r="F3283" t="s">
        <v>12</v>
      </c>
      <c r="G3283">
        <v>60000000</v>
      </c>
      <c r="H3283">
        <v>1990</v>
      </c>
      <c r="I3283">
        <v>6.7</v>
      </c>
    </row>
    <row r="3284" spans="1:9" x14ac:dyDescent="0.25">
      <c r="A3284" t="s">
        <v>2811</v>
      </c>
      <c r="B3284">
        <v>103</v>
      </c>
      <c r="C3284">
        <v>14879556</v>
      </c>
      <c r="D3284" t="s">
        <v>877</v>
      </c>
      <c r="E3284" t="s">
        <v>5476</v>
      </c>
      <c r="F3284" t="s">
        <v>12</v>
      </c>
      <c r="G3284">
        <v>8000000</v>
      </c>
      <c r="H3284">
        <v>1999</v>
      </c>
      <c r="I3284">
        <v>7.3</v>
      </c>
    </row>
    <row r="3285" spans="1:9" x14ac:dyDescent="0.25">
      <c r="A3285" t="s">
        <v>3531</v>
      </c>
      <c r="B3285">
        <v>122</v>
      </c>
      <c r="C3285">
        <v>13569248</v>
      </c>
      <c r="D3285" t="s">
        <v>1184</v>
      </c>
      <c r="E3285" t="s">
        <v>5477</v>
      </c>
      <c r="F3285" t="s">
        <v>12</v>
      </c>
      <c r="H3285">
        <v>2006</v>
      </c>
      <c r="I3285">
        <v>7.6</v>
      </c>
    </row>
    <row r="3286" spans="1:9" x14ac:dyDescent="0.25">
      <c r="A3286" t="s">
        <v>5478</v>
      </c>
      <c r="B3286">
        <v>101</v>
      </c>
      <c r="C3286">
        <v>34017854</v>
      </c>
      <c r="D3286" t="s">
        <v>575</v>
      </c>
      <c r="E3286" t="s">
        <v>5479</v>
      </c>
      <c r="F3286" t="s">
        <v>12</v>
      </c>
      <c r="G3286">
        <v>8500000</v>
      </c>
      <c r="H3286">
        <v>2015</v>
      </c>
      <c r="I3286">
        <v>6.5</v>
      </c>
    </row>
    <row r="3287" spans="1:9" x14ac:dyDescent="0.25">
      <c r="A3287" t="s">
        <v>5480</v>
      </c>
      <c r="B3287">
        <v>104</v>
      </c>
      <c r="C3287">
        <v>4273372</v>
      </c>
      <c r="D3287" t="s">
        <v>2682</v>
      </c>
      <c r="E3287" t="s">
        <v>5481</v>
      </c>
      <c r="F3287" t="s">
        <v>12</v>
      </c>
      <c r="G3287">
        <v>22000000</v>
      </c>
      <c r="H3287">
        <v>2001</v>
      </c>
      <c r="I3287">
        <v>2.1</v>
      </c>
    </row>
    <row r="3288" spans="1:9" x14ac:dyDescent="0.25">
      <c r="A3288" t="s">
        <v>5482</v>
      </c>
      <c r="B3288">
        <v>101</v>
      </c>
      <c r="D3288" t="s">
        <v>2120</v>
      </c>
      <c r="E3288" t="s">
        <v>5483</v>
      </c>
      <c r="F3288" t="s">
        <v>12</v>
      </c>
      <c r="G3288">
        <v>9000000</v>
      </c>
      <c r="H3288">
        <v>2013</v>
      </c>
      <c r="I3288">
        <v>5.3</v>
      </c>
    </row>
    <row r="3289" spans="1:9" x14ac:dyDescent="0.25">
      <c r="A3289" t="s">
        <v>5484</v>
      </c>
      <c r="B3289">
        <v>135</v>
      </c>
      <c r="D3289" t="s">
        <v>260</v>
      </c>
      <c r="E3289" t="s">
        <v>5485</v>
      </c>
      <c r="F3289" t="s">
        <v>4353</v>
      </c>
      <c r="G3289">
        <v>8000000</v>
      </c>
      <c r="H3289">
        <v>2003</v>
      </c>
      <c r="I3289">
        <v>7.2</v>
      </c>
    </row>
    <row r="3290" spans="1:9" x14ac:dyDescent="0.25">
      <c r="A3290" t="s">
        <v>4922</v>
      </c>
      <c r="B3290">
        <v>119</v>
      </c>
      <c r="C3290">
        <v>4440055</v>
      </c>
      <c r="D3290" t="s">
        <v>2186</v>
      </c>
      <c r="E3290" t="s">
        <v>5486</v>
      </c>
      <c r="F3290" t="s">
        <v>12</v>
      </c>
      <c r="G3290">
        <v>8500000</v>
      </c>
      <c r="H3290">
        <v>2009</v>
      </c>
      <c r="I3290">
        <v>7</v>
      </c>
    </row>
    <row r="3291" spans="1:9" x14ac:dyDescent="0.25">
      <c r="A3291" t="s">
        <v>5061</v>
      </c>
      <c r="B3291">
        <v>128</v>
      </c>
      <c r="C3291">
        <v>4018695</v>
      </c>
      <c r="D3291" t="s">
        <v>631</v>
      </c>
      <c r="E3291" t="s">
        <v>5487</v>
      </c>
      <c r="F3291" t="s">
        <v>1937</v>
      </c>
      <c r="G3291">
        <v>12000000</v>
      </c>
      <c r="H3291">
        <v>2010</v>
      </c>
      <c r="I3291">
        <v>8</v>
      </c>
    </row>
    <row r="3292" spans="1:9" x14ac:dyDescent="0.25">
      <c r="A3292" t="s">
        <v>3892</v>
      </c>
      <c r="B3292">
        <v>106</v>
      </c>
      <c r="C3292">
        <v>6262942</v>
      </c>
      <c r="D3292" t="s">
        <v>345</v>
      </c>
      <c r="E3292" t="s">
        <v>5488</v>
      </c>
      <c r="F3292" t="s">
        <v>12</v>
      </c>
      <c r="G3292">
        <v>9000000</v>
      </c>
      <c r="H3292">
        <v>2013</v>
      </c>
      <c r="I3292">
        <v>6.9</v>
      </c>
    </row>
    <row r="3293" spans="1:9" x14ac:dyDescent="0.25">
      <c r="A3293" t="s">
        <v>5489</v>
      </c>
      <c r="B3293">
        <v>126</v>
      </c>
      <c r="C3293">
        <v>1997807</v>
      </c>
      <c r="D3293" t="s">
        <v>631</v>
      </c>
      <c r="E3293" t="s">
        <v>5490</v>
      </c>
      <c r="F3293" t="s">
        <v>12</v>
      </c>
      <c r="G3293">
        <v>8000000</v>
      </c>
      <c r="H3293">
        <v>1999</v>
      </c>
      <c r="I3293">
        <v>7.1</v>
      </c>
    </row>
    <row r="3294" spans="1:9" x14ac:dyDescent="0.25">
      <c r="A3294" t="s">
        <v>5491</v>
      </c>
      <c r="B3294">
        <v>128</v>
      </c>
      <c r="C3294">
        <v>1207007</v>
      </c>
      <c r="D3294" t="s">
        <v>486</v>
      </c>
      <c r="E3294" t="s">
        <v>5492</v>
      </c>
      <c r="F3294" t="s">
        <v>1937</v>
      </c>
      <c r="H3294">
        <v>2007</v>
      </c>
      <c r="I3294">
        <v>7.3</v>
      </c>
    </row>
    <row r="3295" spans="1:9" x14ac:dyDescent="0.25">
      <c r="A3295" t="s">
        <v>5493</v>
      </c>
      <c r="B3295">
        <v>127</v>
      </c>
      <c r="C3295">
        <v>1829142</v>
      </c>
      <c r="D3295" t="s">
        <v>1179</v>
      </c>
      <c r="E3295" t="s">
        <v>5494</v>
      </c>
      <c r="F3295" t="s">
        <v>12</v>
      </c>
      <c r="H3295">
        <v>2006</v>
      </c>
      <c r="I3295">
        <v>7.5</v>
      </c>
    </row>
    <row r="3296" spans="1:9" x14ac:dyDescent="0.25">
      <c r="A3296" t="s">
        <v>5495</v>
      </c>
      <c r="B3296">
        <v>160</v>
      </c>
      <c r="C3296">
        <v>3827466</v>
      </c>
      <c r="D3296" t="s">
        <v>1203</v>
      </c>
      <c r="E3296" t="s">
        <v>5496</v>
      </c>
      <c r="F3296" t="s">
        <v>1937</v>
      </c>
      <c r="H3296">
        <v>2013</v>
      </c>
      <c r="I3296">
        <v>6.9</v>
      </c>
    </row>
    <row r="3297" spans="1:9" x14ac:dyDescent="0.25">
      <c r="A3297" t="s">
        <v>5497</v>
      </c>
      <c r="B3297">
        <v>171</v>
      </c>
      <c r="D3297" t="s">
        <v>2113</v>
      </c>
      <c r="E3297" t="s">
        <v>5498</v>
      </c>
      <c r="F3297" t="s">
        <v>12</v>
      </c>
      <c r="G3297">
        <v>7623000</v>
      </c>
      <c r="H3297">
        <v>1951</v>
      </c>
      <c r="I3297">
        <v>7.2</v>
      </c>
    </row>
    <row r="3298" spans="1:9" x14ac:dyDescent="0.25">
      <c r="A3298" t="s">
        <v>5089</v>
      </c>
      <c r="B3298">
        <v>150</v>
      </c>
      <c r="C3298">
        <v>140244</v>
      </c>
      <c r="D3298" t="s">
        <v>5499</v>
      </c>
      <c r="E3298" t="s">
        <v>5500</v>
      </c>
      <c r="F3298" t="s">
        <v>12</v>
      </c>
      <c r="G3298">
        <v>8500000</v>
      </c>
      <c r="H3298">
        <v>2008</v>
      </c>
      <c r="I3298">
        <v>6.7</v>
      </c>
    </row>
    <row r="3299" spans="1:9" x14ac:dyDescent="0.25">
      <c r="A3299" t="s">
        <v>5501</v>
      </c>
      <c r="B3299">
        <v>122</v>
      </c>
      <c r="D3299" t="s">
        <v>44</v>
      </c>
      <c r="E3299" t="s">
        <v>5502</v>
      </c>
      <c r="F3299" t="s">
        <v>5503</v>
      </c>
      <c r="G3299">
        <v>8300000</v>
      </c>
      <c r="H3299">
        <v>2006</v>
      </c>
      <c r="I3299">
        <v>6</v>
      </c>
    </row>
    <row r="3300" spans="1:9" x14ac:dyDescent="0.25">
      <c r="A3300" t="s">
        <v>607</v>
      </c>
      <c r="B3300">
        <v>178</v>
      </c>
      <c r="C3300">
        <v>107930000</v>
      </c>
      <c r="D3300" t="s">
        <v>672</v>
      </c>
      <c r="E3300" t="s">
        <v>5504</v>
      </c>
      <c r="F3300" t="s">
        <v>12</v>
      </c>
      <c r="G3300">
        <v>8000000</v>
      </c>
      <c r="H3300">
        <v>1994</v>
      </c>
      <c r="I3300">
        <v>8.9</v>
      </c>
    </row>
    <row r="3301" spans="1:9" x14ac:dyDescent="0.25">
      <c r="A3301" t="s">
        <v>5505</v>
      </c>
      <c r="B3301">
        <v>95</v>
      </c>
      <c r="C3301">
        <v>76657000</v>
      </c>
      <c r="D3301" t="s">
        <v>1989</v>
      </c>
      <c r="E3301" t="s">
        <v>5506</v>
      </c>
      <c r="F3301" t="s">
        <v>12</v>
      </c>
      <c r="H3301">
        <v>1979</v>
      </c>
      <c r="I3301">
        <v>7.7</v>
      </c>
    </row>
    <row r="3302" spans="1:9" x14ac:dyDescent="0.25">
      <c r="A3302" t="s">
        <v>5507</v>
      </c>
      <c r="B3302">
        <v>117</v>
      </c>
      <c r="C3302">
        <v>32279955</v>
      </c>
      <c r="D3302" t="s">
        <v>740</v>
      </c>
      <c r="E3302" t="s">
        <v>5508</v>
      </c>
      <c r="F3302" t="s">
        <v>12</v>
      </c>
      <c r="G3302">
        <v>8500000</v>
      </c>
      <c r="H3302">
        <v>2014</v>
      </c>
      <c r="I3302">
        <v>7.9</v>
      </c>
    </row>
    <row r="3303" spans="1:9" x14ac:dyDescent="0.25">
      <c r="A3303" t="s">
        <v>1707</v>
      </c>
      <c r="B3303">
        <v>119</v>
      </c>
      <c r="C3303">
        <v>4992159</v>
      </c>
      <c r="D3303" t="s">
        <v>4402</v>
      </c>
      <c r="E3303" t="s">
        <v>5509</v>
      </c>
      <c r="F3303" t="s">
        <v>12</v>
      </c>
      <c r="G3303">
        <v>8550000</v>
      </c>
      <c r="H3303">
        <v>2004</v>
      </c>
      <c r="I3303">
        <v>5.6</v>
      </c>
    </row>
    <row r="3304" spans="1:9" x14ac:dyDescent="0.25">
      <c r="A3304" t="s">
        <v>2503</v>
      </c>
      <c r="B3304">
        <v>174</v>
      </c>
      <c r="C3304">
        <v>163214286</v>
      </c>
      <c r="D3304" t="s">
        <v>5510</v>
      </c>
      <c r="E3304" t="s">
        <v>5511</v>
      </c>
      <c r="F3304" t="s">
        <v>12</v>
      </c>
      <c r="G3304">
        <v>8200000</v>
      </c>
      <c r="H3304">
        <v>1965</v>
      </c>
      <c r="I3304">
        <v>8</v>
      </c>
    </row>
    <row r="3305" spans="1:9" x14ac:dyDescent="0.25">
      <c r="A3305" t="s">
        <v>284</v>
      </c>
      <c r="B3305">
        <v>111</v>
      </c>
      <c r="C3305">
        <v>69800000</v>
      </c>
      <c r="D3305" t="s">
        <v>1264</v>
      </c>
      <c r="E3305" t="s">
        <v>5512</v>
      </c>
      <c r="F3305" t="s">
        <v>12</v>
      </c>
      <c r="G3305">
        <v>8000000</v>
      </c>
      <c r="H3305">
        <v>1984</v>
      </c>
      <c r="I3305">
        <v>6.2</v>
      </c>
    </row>
    <row r="3306" spans="1:9" x14ac:dyDescent="0.25">
      <c r="A3306" t="s">
        <v>5513</v>
      </c>
      <c r="B3306">
        <v>101</v>
      </c>
      <c r="C3306">
        <v>59889948</v>
      </c>
      <c r="D3306" t="s">
        <v>877</v>
      </c>
      <c r="E3306" t="s">
        <v>5514</v>
      </c>
      <c r="F3306" t="s">
        <v>12</v>
      </c>
      <c r="G3306">
        <v>8000000</v>
      </c>
      <c r="H3306">
        <v>2006</v>
      </c>
      <c r="I3306">
        <v>7.9</v>
      </c>
    </row>
    <row r="3307" spans="1:9" x14ac:dyDescent="0.25">
      <c r="A3307" t="s">
        <v>1347</v>
      </c>
      <c r="B3307">
        <v>89</v>
      </c>
      <c r="C3307">
        <v>52287414</v>
      </c>
      <c r="D3307" t="s">
        <v>2422</v>
      </c>
      <c r="E3307" t="s">
        <v>5515</v>
      </c>
      <c r="F3307" t="s">
        <v>12</v>
      </c>
      <c r="G3307">
        <v>8000000</v>
      </c>
      <c r="H3307">
        <v>1986</v>
      </c>
      <c r="I3307">
        <v>8.1</v>
      </c>
    </row>
    <row r="3308" spans="1:9" x14ac:dyDescent="0.25">
      <c r="A3308" t="s">
        <v>1829</v>
      </c>
      <c r="B3308">
        <v>113</v>
      </c>
      <c r="C3308">
        <v>45063889</v>
      </c>
      <c r="D3308" t="s">
        <v>1102</v>
      </c>
      <c r="E3308" t="s">
        <v>5516</v>
      </c>
      <c r="F3308" t="s">
        <v>12</v>
      </c>
      <c r="G3308">
        <v>8000000</v>
      </c>
      <c r="H3308">
        <v>2002</v>
      </c>
      <c r="I3308">
        <v>7.6</v>
      </c>
    </row>
    <row r="3309" spans="1:9" x14ac:dyDescent="0.25">
      <c r="A3309" t="s">
        <v>5517</v>
      </c>
      <c r="B3309">
        <v>95</v>
      </c>
      <c r="C3309">
        <v>40066497</v>
      </c>
      <c r="D3309" t="s">
        <v>2143</v>
      </c>
      <c r="E3309" t="s">
        <v>5518</v>
      </c>
      <c r="F3309" t="s">
        <v>12</v>
      </c>
      <c r="G3309">
        <v>8000000</v>
      </c>
      <c r="H3309">
        <v>2004</v>
      </c>
      <c r="I3309">
        <v>3.5</v>
      </c>
    </row>
    <row r="3310" spans="1:9" x14ac:dyDescent="0.25">
      <c r="A3310" t="s">
        <v>5519</v>
      </c>
      <c r="B3310">
        <v>112</v>
      </c>
      <c r="C3310">
        <v>36500000</v>
      </c>
      <c r="D3310" t="s">
        <v>593</v>
      </c>
      <c r="E3310" t="s">
        <v>5520</v>
      </c>
      <c r="F3310" t="s">
        <v>12</v>
      </c>
      <c r="G3310">
        <v>8000000</v>
      </c>
      <c r="H3310">
        <v>1979</v>
      </c>
      <c r="I3310">
        <v>7.6</v>
      </c>
    </row>
    <row r="3311" spans="1:9" x14ac:dyDescent="0.25">
      <c r="A3311" t="s">
        <v>4630</v>
      </c>
      <c r="B3311">
        <v>109</v>
      </c>
      <c r="C3311">
        <v>27362712</v>
      </c>
      <c r="D3311" t="s">
        <v>2000</v>
      </c>
      <c r="E3311" t="s">
        <v>5521</v>
      </c>
      <c r="F3311" t="s">
        <v>12</v>
      </c>
      <c r="G3311">
        <v>8000000</v>
      </c>
      <c r="H3311">
        <v>2002</v>
      </c>
      <c r="I3311">
        <v>6.5</v>
      </c>
    </row>
    <row r="3312" spans="1:9" x14ac:dyDescent="0.25">
      <c r="A3312" t="s">
        <v>5522</v>
      </c>
      <c r="B3312">
        <v>108</v>
      </c>
      <c r="C3312">
        <v>34746109</v>
      </c>
      <c r="D3312" t="s">
        <v>5523</v>
      </c>
      <c r="E3312" t="s">
        <v>5524</v>
      </c>
      <c r="F3312" t="s">
        <v>12</v>
      </c>
      <c r="G3312">
        <v>8000000</v>
      </c>
      <c r="H3312">
        <v>1996</v>
      </c>
      <c r="I3312">
        <v>5.6</v>
      </c>
    </row>
    <row r="3313" spans="1:9" x14ac:dyDescent="0.25">
      <c r="A3313" t="s">
        <v>2813</v>
      </c>
      <c r="B3313">
        <v>100</v>
      </c>
      <c r="C3313">
        <v>34963967</v>
      </c>
      <c r="D3313" t="s">
        <v>486</v>
      </c>
      <c r="E3313" t="s">
        <v>5525</v>
      </c>
      <c r="F3313" t="s">
        <v>12</v>
      </c>
      <c r="G3313">
        <v>8000000</v>
      </c>
      <c r="H3313">
        <v>2011</v>
      </c>
      <c r="I3313">
        <v>7.7</v>
      </c>
    </row>
    <row r="3314" spans="1:9" x14ac:dyDescent="0.25">
      <c r="A3314" t="s">
        <v>5526</v>
      </c>
      <c r="B3314">
        <v>90</v>
      </c>
      <c r="C3314">
        <v>25926543</v>
      </c>
      <c r="D3314" t="s">
        <v>1047</v>
      </c>
      <c r="E3314" t="s">
        <v>5527</v>
      </c>
      <c r="F3314" t="s">
        <v>12</v>
      </c>
      <c r="G3314">
        <v>8000000</v>
      </c>
      <c r="H3314">
        <v>2008</v>
      </c>
      <c r="I3314">
        <v>5.2</v>
      </c>
    </row>
    <row r="3315" spans="1:9" x14ac:dyDescent="0.25">
      <c r="A3315" t="s">
        <v>5528</v>
      </c>
      <c r="B3315">
        <v>94</v>
      </c>
      <c r="C3315">
        <v>26049082</v>
      </c>
      <c r="D3315" t="s">
        <v>580</v>
      </c>
      <c r="E3315" t="s">
        <v>5529</v>
      </c>
      <c r="F3315" t="s">
        <v>12</v>
      </c>
      <c r="G3315">
        <v>8000000</v>
      </c>
      <c r="H3315">
        <v>2014</v>
      </c>
      <c r="I3315">
        <v>6.1</v>
      </c>
    </row>
    <row r="3316" spans="1:9" x14ac:dyDescent="0.25">
      <c r="A3316" t="s">
        <v>5530</v>
      </c>
      <c r="B3316">
        <v>93</v>
      </c>
      <c r="D3316" t="s">
        <v>2349</v>
      </c>
      <c r="E3316" t="s">
        <v>5531</v>
      </c>
      <c r="F3316" t="s">
        <v>12</v>
      </c>
      <c r="G3316">
        <v>8000000</v>
      </c>
      <c r="H3316">
        <v>1981</v>
      </c>
      <c r="I3316">
        <v>5</v>
      </c>
    </row>
    <row r="3317" spans="1:9" x14ac:dyDescent="0.25">
      <c r="A3317" t="s">
        <v>5532</v>
      </c>
      <c r="B3317">
        <v>80</v>
      </c>
      <c r="D3317" t="s">
        <v>321</v>
      </c>
      <c r="E3317" t="s">
        <v>5533</v>
      </c>
      <c r="F3317" t="s">
        <v>12</v>
      </c>
      <c r="H3317">
        <v>2016</v>
      </c>
      <c r="I3317">
        <v>7.8</v>
      </c>
    </row>
    <row r="3318" spans="1:9" x14ac:dyDescent="0.25">
      <c r="A3318" t="s">
        <v>287</v>
      </c>
      <c r="B3318">
        <v>111</v>
      </c>
      <c r="C3318">
        <v>22551000</v>
      </c>
      <c r="D3318" t="s">
        <v>486</v>
      </c>
      <c r="E3318" t="s">
        <v>5534</v>
      </c>
      <c r="F3318" t="s">
        <v>12</v>
      </c>
      <c r="G3318">
        <v>8000000</v>
      </c>
      <c r="H3318">
        <v>1993</v>
      </c>
      <c r="I3318">
        <v>7.4</v>
      </c>
    </row>
    <row r="3319" spans="1:9" x14ac:dyDescent="0.25">
      <c r="A3319" t="s">
        <v>5535</v>
      </c>
      <c r="B3319">
        <v>142</v>
      </c>
      <c r="C3319">
        <v>22800000</v>
      </c>
      <c r="D3319" t="s">
        <v>17</v>
      </c>
      <c r="E3319" t="s">
        <v>5536</v>
      </c>
      <c r="F3319" t="s">
        <v>12</v>
      </c>
      <c r="G3319">
        <v>7000000</v>
      </c>
      <c r="H3319">
        <v>1969</v>
      </c>
      <c r="I3319">
        <v>6.8</v>
      </c>
    </row>
    <row r="3320" spans="1:9" x14ac:dyDescent="0.25">
      <c r="B3320">
        <v>60</v>
      </c>
      <c r="D3320" t="s">
        <v>149</v>
      </c>
      <c r="E3320" t="s">
        <v>5537</v>
      </c>
      <c r="F3320" t="s">
        <v>12</v>
      </c>
      <c r="I3320">
        <v>7.1</v>
      </c>
    </row>
    <row r="3321" spans="1:9" x14ac:dyDescent="0.25">
      <c r="A3321" t="s">
        <v>2178</v>
      </c>
      <c r="B3321">
        <v>107</v>
      </c>
      <c r="C3321">
        <v>18090181</v>
      </c>
      <c r="D3321" t="s">
        <v>924</v>
      </c>
      <c r="E3321" t="s">
        <v>5538</v>
      </c>
      <c r="F3321" t="s">
        <v>12</v>
      </c>
      <c r="G3321">
        <v>8000000</v>
      </c>
      <c r="H3321">
        <v>1994</v>
      </c>
      <c r="I3321">
        <v>6.4</v>
      </c>
    </row>
    <row r="3322" spans="1:9" x14ac:dyDescent="0.25">
      <c r="A3322" t="s">
        <v>2042</v>
      </c>
      <c r="B3322">
        <v>91</v>
      </c>
      <c r="C3322">
        <v>17843379</v>
      </c>
      <c r="D3322" t="s">
        <v>486</v>
      </c>
      <c r="E3322" t="s">
        <v>5539</v>
      </c>
      <c r="F3322" t="s">
        <v>12</v>
      </c>
      <c r="G3322">
        <v>8000000</v>
      </c>
      <c r="H3322">
        <v>1999</v>
      </c>
      <c r="I3322">
        <v>5.7</v>
      </c>
    </row>
    <row r="3323" spans="1:9" x14ac:dyDescent="0.25">
      <c r="A3323" t="s">
        <v>5540</v>
      </c>
      <c r="B3323">
        <v>112</v>
      </c>
      <c r="C3323">
        <v>18811135</v>
      </c>
      <c r="D3323" t="s">
        <v>1184</v>
      </c>
      <c r="E3323" t="s">
        <v>5541</v>
      </c>
      <c r="F3323" t="s">
        <v>12</v>
      </c>
      <c r="H3323">
        <v>2006</v>
      </c>
      <c r="I3323">
        <v>7.5</v>
      </c>
    </row>
    <row r="3324" spans="1:9" x14ac:dyDescent="0.25">
      <c r="A3324" t="s">
        <v>4850</v>
      </c>
      <c r="B3324">
        <v>82</v>
      </c>
      <c r="C3324">
        <v>17278980</v>
      </c>
      <c r="D3324" t="s">
        <v>340</v>
      </c>
      <c r="E3324" t="s">
        <v>5542</v>
      </c>
      <c r="F3324" t="s">
        <v>12</v>
      </c>
      <c r="G3324">
        <v>8000000</v>
      </c>
      <c r="H3324">
        <v>1998</v>
      </c>
      <c r="I3324">
        <v>6.7</v>
      </c>
    </row>
    <row r="3325" spans="1:9" x14ac:dyDescent="0.25">
      <c r="A3325" t="s">
        <v>5543</v>
      </c>
      <c r="B3325">
        <v>97</v>
      </c>
      <c r="C3325">
        <v>16699684</v>
      </c>
      <c r="D3325" t="s">
        <v>580</v>
      </c>
      <c r="E3325" t="s">
        <v>5544</v>
      </c>
      <c r="F3325" t="s">
        <v>12</v>
      </c>
      <c r="G3325">
        <v>8000000</v>
      </c>
      <c r="H3325">
        <v>2009</v>
      </c>
      <c r="I3325">
        <v>5.6</v>
      </c>
    </row>
    <row r="3326" spans="1:9" x14ac:dyDescent="0.25">
      <c r="A3326" t="s">
        <v>5545</v>
      </c>
      <c r="B3326">
        <v>102</v>
      </c>
      <c r="C3326">
        <v>15047419</v>
      </c>
      <c r="D3326" t="s">
        <v>672</v>
      </c>
      <c r="E3326" t="s">
        <v>5546</v>
      </c>
      <c r="F3326" t="s">
        <v>12</v>
      </c>
      <c r="G3326">
        <v>7000000</v>
      </c>
      <c r="H3326">
        <v>2000</v>
      </c>
      <c r="I3326">
        <v>7.6</v>
      </c>
    </row>
    <row r="3327" spans="1:9" x14ac:dyDescent="0.25">
      <c r="A3327" t="s">
        <v>3071</v>
      </c>
      <c r="B3327">
        <v>93</v>
      </c>
      <c r="C3327">
        <v>14015786</v>
      </c>
      <c r="D3327" t="s">
        <v>73</v>
      </c>
      <c r="E3327" t="s">
        <v>5547</v>
      </c>
      <c r="F3327" t="s">
        <v>12</v>
      </c>
      <c r="G3327">
        <v>5000000</v>
      </c>
      <c r="H3327">
        <v>2002</v>
      </c>
      <c r="I3327">
        <v>6.5</v>
      </c>
    </row>
    <row r="3328" spans="1:9" x14ac:dyDescent="0.25">
      <c r="A3328" t="s">
        <v>5548</v>
      </c>
      <c r="B3328">
        <v>116</v>
      </c>
      <c r="D3328" t="s">
        <v>137</v>
      </c>
      <c r="E3328" t="s">
        <v>5549</v>
      </c>
      <c r="F3328" t="s">
        <v>12</v>
      </c>
      <c r="G3328">
        <v>8000000</v>
      </c>
      <c r="H3328">
        <v>2006</v>
      </c>
      <c r="I3328">
        <v>7</v>
      </c>
    </row>
    <row r="3329" spans="1:9" x14ac:dyDescent="0.25">
      <c r="A3329" t="s">
        <v>5550</v>
      </c>
      <c r="B3329">
        <v>138</v>
      </c>
      <c r="C3329">
        <v>10269307</v>
      </c>
      <c r="D3329" t="s">
        <v>112</v>
      </c>
      <c r="E3329" t="s">
        <v>5551</v>
      </c>
      <c r="F3329" t="s">
        <v>12</v>
      </c>
      <c r="G3329">
        <v>8000000</v>
      </c>
      <c r="H3329">
        <v>2009</v>
      </c>
      <c r="I3329">
        <v>6.3</v>
      </c>
    </row>
    <row r="3330" spans="1:9" x14ac:dyDescent="0.25">
      <c r="A3330" t="s">
        <v>4308</v>
      </c>
      <c r="B3330">
        <v>117</v>
      </c>
      <c r="D3330" t="s">
        <v>73</v>
      </c>
      <c r="E3330" t="s">
        <v>5552</v>
      </c>
      <c r="F3330" t="s">
        <v>12</v>
      </c>
      <c r="G3330">
        <v>8300000</v>
      </c>
      <c r="H3330">
        <v>2009</v>
      </c>
      <c r="I3330">
        <v>6.4</v>
      </c>
    </row>
    <row r="3331" spans="1:9" x14ac:dyDescent="0.25">
      <c r="A3331" t="s">
        <v>5553</v>
      </c>
      <c r="B3331">
        <v>93</v>
      </c>
      <c r="C3331">
        <v>17536788</v>
      </c>
      <c r="D3331" t="s">
        <v>486</v>
      </c>
      <c r="E3331" t="s">
        <v>5554</v>
      </c>
      <c r="F3331" t="s">
        <v>12</v>
      </c>
      <c r="G3331">
        <v>8000000</v>
      </c>
      <c r="H3331">
        <v>2013</v>
      </c>
      <c r="I3331">
        <v>7.1</v>
      </c>
    </row>
    <row r="3332" spans="1:9" x14ac:dyDescent="0.25">
      <c r="A3332" t="s">
        <v>1296</v>
      </c>
      <c r="B3332">
        <v>92</v>
      </c>
      <c r="C3332">
        <v>58401464</v>
      </c>
      <c r="D3332" t="s">
        <v>580</v>
      </c>
      <c r="E3332" t="s">
        <v>5555</v>
      </c>
      <c r="F3332" t="s">
        <v>12</v>
      </c>
      <c r="G3332">
        <v>8000000</v>
      </c>
      <c r="H3332">
        <v>2010</v>
      </c>
      <c r="I3332">
        <v>7.1</v>
      </c>
    </row>
    <row r="3333" spans="1:9" x14ac:dyDescent="0.25">
      <c r="A3333" t="s">
        <v>5556</v>
      </c>
      <c r="B3333">
        <v>110</v>
      </c>
      <c r="C3333">
        <v>8880705</v>
      </c>
      <c r="D3333" t="s">
        <v>486</v>
      </c>
      <c r="E3333" t="s">
        <v>5557</v>
      </c>
      <c r="F3333" t="s">
        <v>12</v>
      </c>
      <c r="H3333">
        <v>1994</v>
      </c>
      <c r="I3333">
        <v>6.5</v>
      </c>
    </row>
    <row r="3334" spans="1:9" x14ac:dyDescent="0.25">
      <c r="A3334" t="s">
        <v>3144</v>
      </c>
      <c r="B3334">
        <v>92</v>
      </c>
      <c r="C3334">
        <v>8279017</v>
      </c>
      <c r="D3334" t="s">
        <v>3968</v>
      </c>
      <c r="E3334" t="s">
        <v>5558</v>
      </c>
      <c r="F3334" t="s">
        <v>12</v>
      </c>
      <c r="G3334">
        <v>8000000</v>
      </c>
      <c r="H3334">
        <v>2000</v>
      </c>
      <c r="I3334">
        <v>6.9</v>
      </c>
    </row>
    <row r="3335" spans="1:9" x14ac:dyDescent="0.25">
      <c r="A3335" t="s">
        <v>4236</v>
      </c>
      <c r="B3335">
        <v>104</v>
      </c>
      <c r="C3335">
        <v>10106233</v>
      </c>
      <c r="D3335" t="s">
        <v>877</v>
      </c>
      <c r="E3335" t="s">
        <v>5559</v>
      </c>
      <c r="F3335" t="s">
        <v>12</v>
      </c>
      <c r="G3335">
        <v>8000000</v>
      </c>
      <c r="H3335">
        <v>2011</v>
      </c>
      <c r="I3335">
        <v>5.4</v>
      </c>
    </row>
    <row r="3336" spans="1:9" x14ac:dyDescent="0.25">
      <c r="A3336" t="s">
        <v>190</v>
      </c>
      <c r="B3336">
        <v>98</v>
      </c>
      <c r="D3336" t="s">
        <v>580</v>
      </c>
      <c r="E3336" t="s">
        <v>5560</v>
      </c>
      <c r="F3336" t="s">
        <v>12</v>
      </c>
      <c r="G3336">
        <v>8000000</v>
      </c>
      <c r="H3336">
        <v>1996</v>
      </c>
      <c r="I3336">
        <v>4.9000000000000004</v>
      </c>
    </row>
    <row r="3337" spans="1:9" x14ac:dyDescent="0.25">
      <c r="A3337" t="s">
        <v>3783</v>
      </c>
      <c r="B3337">
        <v>89</v>
      </c>
      <c r="C3337">
        <v>4692814</v>
      </c>
      <c r="D3337" t="s">
        <v>575</v>
      </c>
      <c r="E3337" t="s">
        <v>5561</v>
      </c>
      <c r="F3337" t="s">
        <v>12</v>
      </c>
      <c r="G3337">
        <v>8000000</v>
      </c>
      <c r="H3337">
        <v>1999</v>
      </c>
      <c r="I3337">
        <v>5.0999999999999996</v>
      </c>
    </row>
    <row r="3338" spans="1:9" x14ac:dyDescent="0.25">
      <c r="A3338" t="s">
        <v>5562</v>
      </c>
      <c r="B3338">
        <v>92</v>
      </c>
      <c r="C3338">
        <v>5018450</v>
      </c>
      <c r="D3338" t="s">
        <v>1264</v>
      </c>
      <c r="E3338" t="s">
        <v>5563</v>
      </c>
      <c r="F3338" t="s">
        <v>12</v>
      </c>
      <c r="G3338">
        <v>8000000</v>
      </c>
      <c r="H3338">
        <v>2000</v>
      </c>
      <c r="I3338">
        <v>5.3</v>
      </c>
    </row>
    <row r="3339" spans="1:9" x14ac:dyDescent="0.25">
      <c r="A3339" t="s">
        <v>4308</v>
      </c>
      <c r="B3339">
        <v>140</v>
      </c>
      <c r="C3339">
        <v>25967000</v>
      </c>
      <c r="D3339" t="s">
        <v>73</v>
      </c>
      <c r="E3339" t="s">
        <v>5564</v>
      </c>
      <c r="F3339" t="s">
        <v>12</v>
      </c>
      <c r="H3339">
        <v>1992</v>
      </c>
      <c r="I3339">
        <v>7.5</v>
      </c>
    </row>
    <row r="3340" spans="1:9" x14ac:dyDescent="0.25">
      <c r="B3340">
        <v>60</v>
      </c>
      <c r="D3340" t="s">
        <v>5565</v>
      </c>
      <c r="E3340" t="s">
        <v>5566</v>
      </c>
      <c r="F3340" t="s">
        <v>12</v>
      </c>
      <c r="I3340">
        <v>8.3000000000000007</v>
      </c>
    </row>
    <row r="3341" spans="1:9" x14ac:dyDescent="0.25">
      <c r="A3341" t="s">
        <v>5567</v>
      </c>
      <c r="B3341">
        <v>90</v>
      </c>
      <c r="C3341">
        <v>3442820</v>
      </c>
      <c r="D3341" t="s">
        <v>5568</v>
      </c>
      <c r="E3341" t="s">
        <v>5569</v>
      </c>
      <c r="F3341" t="s">
        <v>12</v>
      </c>
      <c r="G3341">
        <v>8000000</v>
      </c>
      <c r="H3341">
        <v>2015</v>
      </c>
      <c r="I3341">
        <v>7.3</v>
      </c>
    </row>
    <row r="3342" spans="1:9" x14ac:dyDescent="0.25">
      <c r="A3342" t="s">
        <v>3879</v>
      </c>
      <c r="B3342">
        <v>129</v>
      </c>
      <c r="C3342">
        <v>3205244</v>
      </c>
      <c r="D3342" t="s">
        <v>877</v>
      </c>
      <c r="E3342" t="s">
        <v>5570</v>
      </c>
      <c r="F3342" t="s">
        <v>12</v>
      </c>
      <c r="G3342">
        <v>10000000</v>
      </c>
      <c r="H3342">
        <v>2010</v>
      </c>
      <c r="I3342">
        <v>7.3</v>
      </c>
    </row>
    <row r="3343" spans="1:9" x14ac:dyDescent="0.25">
      <c r="A3343" t="s">
        <v>5571</v>
      </c>
      <c r="B3343">
        <v>111</v>
      </c>
      <c r="C3343">
        <v>3076425</v>
      </c>
      <c r="D3343" t="s">
        <v>5572</v>
      </c>
      <c r="E3343" t="s">
        <v>5573</v>
      </c>
      <c r="F3343" t="s">
        <v>503</v>
      </c>
      <c r="G3343">
        <v>8000000</v>
      </c>
      <c r="H3343">
        <v>2002</v>
      </c>
      <c r="I3343">
        <v>7.1</v>
      </c>
    </row>
    <row r="3344" spans="1:9" x14ac:dyDescent="0.25">
      <c r="A3344" t="s">
        <v>4452</v>
      </c>
      <c r="B3344">
        <v>79</v>
      </c>
      <c r="C3344">
        <v>2275557</v>
      </c>
      <c r="D3344" t="s">
        <v>137</v>
      </c>
      <c r="E3344" t="s">
        <v>5574</v>
      </c>
      <c r="F3344" t="s">
        <v>12</v>
      </c>
      <c r="G3344">
        <v>8000000</v>
      </c>
      <c r="H3344">
        <v>1991</v>
      </c>
      <c r="I3344">
        <v>6</v>
      </c>
    </row>
    <row r="3345" spans="1:9" x14ac:dyDescent="0.25">
      <c r="A3345" t="s">
        <v>1711</v>
      </c>
      <c r="B3345">
        <v>104</v>
      </c>
      <c r="C3345">
        <v>1789892</v>
      </c>
      <c r="D3345" t="s">
        <v>340</v>
      </c>
      <c r="E3345" t="s">
        <v>5575</v>
      </c>
      <c r="F3345" t="s">
        <v>12</v>
      </c>
      <c r="G3345">
        <v>8000000</v>
      </c>
      <c r="H3345">
        <v>1998</v>
      </c>
      <c r="I3345">
        <v>6.6</v>
      </c>
    </row>
    <row r="3346" spans="1:9" x14ac:dyDescent="0.25">
      <c r="A3346" t="s">
        <v>5576</v>
      </c>
      <c r="B3346">
        <v>101</v>
      </c>
      <c r="C3346">
        <v>6350058</v>
      </c>
      <c r="D3346" t="s">
        <v>486</v>
      </c>
      <c r="E3346" t="s">
        <v>5577</v>
      </c>
      <c r="F3346" t="s">
        <v>12</v>
      </c>
      <c r="G3346">
        <v>8000000</v>
      </c>
      <c r="H3346">
        <v>2010</v>
      </c>
      <c r="I3346">
        <v>7.2</v>
      </c>
    </row>
    <row r="3347" spans="1:9" x14ac:dyDescent="0.25">
      <c r="A3347" t="s">
        <v>3324</v>
      </c>
      <c r="B3347">
        <v>113</v>
      </c>
      <c r="C3347">
        <v>1094798</v>
      </c>
      <c r="D3347" t="s">
        <v>1060</v>
      </c>
      <c r="E3347" t="s">
        <v>5578</v>
      </c>
      <c r="F3347" t="s">
        <v>12</v>
      </c>
      <c r="G3347">
        <v>7200000</v>
      </c>
      <c r="H3347">
        <v>2010</v>
      </c>
      <c r="I3347">
        <v>7.2</v>
      </c>
    </row>
    <row r="3348" spans="1:9" x14ac:dyDescent="0.25">
      <c r="A3348" t="s">
        <v>3991</v>
      </c>
      <c r="B3348">
        <v>92</v>
      </c>
      <c r="C3348">
        <v>1071240</v>
      </c>
      <c r="D3348" t="s">
        <v>530</v>
      </c>
      <c r="E3348" t="s">
        <v>5579</v>
      </c>
      <c r="F3348" t="s">
        <v>12</v>
      </c>
      <c r="G3348">
        <v>8000000</v>
      </c>
      <c r="H3348">
        <v>2007</v>
      </c>
      <c r="I3348">
        <v>6.9</v>
      </c>
    </row>
    <row r="3349" spans="1:9" x14ac:dyDescent="0.25">
      <c r="A3349" t="s">
        <v>5580</v>
      </c>
      <c r="B3349">
        <v>106</v>
      </c>
      <c r="C3349">
        <v>532190</v>
      </c>
      <c r="D3349" t="s">
        <v>2389</v>
      </c>
      <c r="E3349" t="s">
        <v>5581</v>
      </c>
      <c r="F3349" t="s">
        <v>12</v>
      </c>
      <c r="G3349">
        <v>8000000</v>
      </c>
      <c r="H3349">
        <v>1997</v>
      </c>
      <c r="I3349">
        <v>6.8</v>
      </c>
    </row>
    <row r="3350" spans="1:9" x14ac:dyDescent="0.25">
      <c r="A3350" t="s">
        <v>5582</v>
      </c>
      <c r="B3350">
        <v>98</v>
      </c>
      <c r="D3350" t="s">
        <v>2422</v>
      </c>
      <c r="E3350" t="s">
        <v>5583</v>
      </c>
      <c r="F3350" t="s">
        <v>12</v>
      </c>
      <c r="G3350">
        <v>8000000</v>
      </c>
      <c r="H3350">
        <v>1983</v>
      </c>
      <c r="I3350">
        <v>4</v>
      </c>
    </row>
    <row r="3351" spans="1:9" x14ac:dyDescent="0.25">
      <c r="A3351" t="s">
        <v>5584</v>
      </c>
      <c r="B3351">
        <v>75</v>
      </c>
      <c r="C3351">
        <v>686383</v>
      </c>
      <c r="D3351" t="s">
        <v>210</v>
      </c>
      <c r="E3351" t="s">
        <v>5585</v>
      </c>
      <c r="F3351" t="s">
        <v>12</v>
      </c>
      <c r="G3351">
        <v>6500000</v>
      </c>
      <c r="H3351">
        <v>2009</v>
      </c>
      <c r="I3351">
        <v>7.7</v>
      </c>
    </row>
    <row r="3352" spans="1:9" x14ac:dyDescent="0.25">
      <c r="A3352" t="s">
        <v>5586</v>
      </c>
      <c r="B3352">
        <v>104</v>
      </c>
      <c r="C3352">
        <v>16168741</v>
      </c>
      <c r="D3352" t="s">
        <v>2143</v>
      </c>
      <c r="E3352" t="s">
        <v>5587</v>
      </c>
      <c r="F3352" t="s">
        <v>12</v>
      </c>
      <c r="G3352">
        <v>8000000</v>
      </c>
      <c r="H3352">
        <v>2013</v>
      </c>
      <c r="I3352">
        <v>7.4</v>
      </c>
    </row>
    <row r="3353" spans="1:9" x14ac:dyDescent="0.25">
      <c r="A3353" t="s">
        <v>5588</v>
      </c>
      <c r="B3353">
        <v>108</v>
      </c>
      <c r="C3353">
        <v>568695</v>
      </c>
      <c r="D3353" t="s">
        <v>3063</v>
      </c>
      <c r="E3353" t="s">
        <v>5589</v>
      </c>
      <c r="F3353" t="s">
        <v>12</v>
      </c>
      <c r="G3353">
        <v>8000000</v>
      </c>
      <c r="H3353">
        <v>2005</v>
      </c>
      <c r="I3353">
        <v>6.5</v>
      </c>
    </row>
    <row r="3354" spans="1:9" x14ac:dyDescent="0.25">
      <c r="A3354" t="s">
        <v>5590</v>
      </c>
      <c r="B3354">
        <v>99</v>
      </c>
      <c r="C3354">
        <v>398420</v>
      </c>
      <c r="D3354" t="s">
        <v>672</v>
      </c>
      <c r="E3354" t="s">
        <v>5591</v>
      </c>
      <c r="F3354" t="s">
        <v>12</v>
      </c>
      <c r="G3354">
        <v>8000000</v>
      </c>
      <c r="H3354">
        <v>2007</v>
      </c>
      <c r="I3354">
        <v>6.4</v>
      </c>
    </row>
    <row r="3355" spans="1:9" x14ac:dyDescent="0.25">
      <c r="A3355" t="s">
        <v>5592</v>
      </c>
      <c r="B3355">
        <v>180</v>
      </c>
      <c r="D3355" t="s">
        <v>73</v>
      </c>
      <c r="E3355" t="s">
        <v>5593</v>
      </c>
      <c r="F3355" t="s">
        <v>12</v>
      </c>
      <c r="H3355">
        <v>2012</v>
      </c>
      <c r="I3355">
        <v>7.2</v>
      </c>
    </row>
    <row r="3356" spans="1:9" x14ac:dyDescent="0.25">
      <c r="A3356" t="s">
        <v>5594</v>
      </c>
      <c r="B3356">
        <v>109</v>
      </c>
      <c r="C3356">
        <v>336456</v>
      </c>
      <c r="D3356" t="s">
        <v>5595</v>
      </c>
      <c r="E3356" t="s">
        <v>5596</v>
      </c>
      <c r="F3356" t="s">
        <v>12</v>
      </c>
      <c r="G3356">
        <v>8000000</v>
      </c>
      <c r="H3356">
        <v>2003</v>
      </c>
      <c r="I3356">
        <v>5.6</v>
      </c>
    </row>
    <row r="3357" spans="1:9" x14ac:dyDescent="0.25">
      <c r="A3357" t="s">
        <v>2436</v>
      </c>
      <c r="B3357">
        <v>111</v>
      </c>
      <c r="C3357">
        <v>146083</v>
      </c>
      <c r="D3357" t="s">
        <v>1935</v>
      </c>
      <c r="E3357" t="s">
        <v>5597</v>
      </c>
      <c r="F3357" t="s">
        <v>12</v>
      </c>
      <c r="H3357">
        <v>1998</v>
      </c>
      <c r="I3357">
        <v>6.3</v>
      </c>
    </row>
    <row r="3358" spans="1:9" x14ac:dyDescent="0.25">
      <c r="A3358" t="s">
        <v>5598</v>
      </c>
      <c r="B3358">
        <v>93</v>
      </c>
      <c r="C3358">
        <v>298110</v>
      </c>
      <c r="D3358" t="s">
        <v>4927</v>
      </c>
      <c r="E3358" t="s">
        <v>5599</v>
      </c>
      <c r="F3358" t="s">
        <v>12</v>
      </c>
      <c r="G3358">
        <v>8000000</v>
      </c>
      <c r="H3358">
        <v>2006</v>
      </c>
      <c r="I3358">
        <v>6.8</v>
      </c>
    </row>
    <row r="3359" spans="1:9" x14ac:dyDescent="0.25">
      <c r="A3359" t="s">
        <v>5600</v>
      </c>
      <c r="B3359">
        <v>99</v>
      </c>
      <c r="C3359">
        <v>127144</v>
      </c>
      <c r="D3359" t="s">
        <v>486</v>
      </c>
      <c r="E3359" t="s">
        <v>5601</v>
      </c>
      <c r="F3359" t="s">
        <v>12</v>
      </c>
      <c r="G3359">
        <v>8000000</v>
      </c>
      <c r="H3359">
        <v>2005</v>
      </c>
      <c r="I3359">
        <v>5.5</v>
      </c>
    </row>
    <row r="3360" spans="1:9" x14ac:dyDescent="0.25">
      <c r="A3360" t="s">
        <v>2396</v>
      </c>
      <c r="B3360">
        <v>98</v>
      </c>
      <c r="C3360">
        <v>117190</v>
      </c>
      <c r="D3360" t="s">
        <v>602</v>
      </c>
      <c r="E3360" t="s">
        <v>5602</v>
      </c>
      <c r="F3360" t="s">
        <v>12</v>
      </c>
      <c r="G3360">
        <v>8000000</v>
      </c>
      <c r="H3360">
        <v>2010</v>
      </c>
      <c r="I3360">
        <v>6.9</v>
      </c>
    </row>
    <row r="3361" spans="1:9" x14ac:dyDescent="0.25">
      <c r="A3361" t="s">
        <v>5603</v>
      </c>
      <c r="B3361">
        <v>95</v>
      </c>
      <c r="C3361">
        <v>108662</v>
      </c>
      <c r="D3361" t="s">
        <v>2333</v>
      </c>
      <c r="E3361" t="s">
        <v>5604</v>
      </c>
      <c r="F3361" t="s">
        <v>12</v>
      </c>
      <c r="G3361">
        <v>8000000</v>
      </c>
      <c r="H3361">
        <v>2008</v>
      </c>
      <c r="I3361">
        <v>6</v>
      </c>
    </row>
    <row r="3362" spans="1:9" x14ac:dyDescent="0.25">
      <c r="B3362">
        <v>142</v>
      </c>
      <c r="D3362" t="s">
        <v>73</v>
      </c>
      <c r="E3362" t="s">
        <v>5605</v>
      </c>
      <c r="F3362" t="s">
        <v>12</v>
      </c>
      <c r="I3362">
        <v>7.7</v>
      </c>
    </row>
    <row r="3363" spans="1:9" x14ac:dyDescent="0.25">
      <c r="A3363" t="s">
        <v>5606</v>
      </c>
      <c r="B3363">
        <v>107</v>
      </c>
      <c r="C3363">
        <v>53481</v>
      </c>
      <c r="D3363" t="s">
        <v>740</v>
      </c>
      <c r="E3363" t="s">
        <v>5607</v>
      </c>
      <c r="F3363" t="s">
        <v>12</v>
      </c>
      <c r="G3363">
        <v>8000000</v>
      </c>
      <c r="H3363">
        <v>2006</v>
      </c>
      <c r="I3363">
        <v>6.4</v>
      </c>
    </row>
    <row r="3364" spans="1:9" x14ac:dyDescent="0.25">
      <c r="A3364" t="s">
        <v>5608</v>
      </c>
      <c r="B3364">
        <v>102</v>
      </c>
      <c r="C3364">
        <v>23106</v>
      </c>
      <c r="D3364" t="s">
        <v>1082</v>
      </c>
      <c r="E3364" t="s">
        <v>5609</v>
      </c>
      <c r="F3364" t="s">
        <v>12</v>
      </c>
      <c r="G3364">
        <v>50000000</v>
      </c>
      <c r="H3364">
        <v>2004</v>
      </c>
      <c r="I3364">
        <v>6.6</v>
      </c>
    </row>
    <row r="3365" spans="1:9" x14ac:dyDescent="0.25">
      <c r="A3365" t="s">
        <v>5610</v>
      </c>
      <c r="B3365">
        <v>97</v>
      </c>
      <c r="C3365">
        <v>52961</v>
      </c>
      <c r="D3365" t="s">
        <v>1184</v>
      </c>
      <c r="E3365" t="s">
        <v>5611</v>
      </c>
      <c r="F3365" t="s">
        <v>12</v>
      </c>
      <c r="G3365">
        <v>8000000</v>
      </c>
      <c r="H3365">
        <v>2014</v>
      </c>
      <c r="I3365">
        <v>5.3</v>
      </c>
    </row>
    <row r="3366" spans="1:9" x14ac:dyDescent="0.25">
      <c r="A3366" t="s">
        <v>3922</v>
      </c>
      <c r="B3366">
        <v>124</v>
      </c>
      <c r="C3366">
        <v>439162</v>
      </c>
      <c r="D3366" t="s">
        <v>5612</v>
      </c>
      <c r="E3366" t="s">
        <v>5613</v>
      </c>
      <c r="F3366" t="s">
        <v>226</v>
      </c>
      <c r="G3366">
        <v>1100000000</v>
      </c>
      <c r="H3366">
        <v>1988</v>
      </c>
      <c r="I3366">
        <v>8.1</v>
      </c>
    </row>
    <row r="3367" spans="1:9" x14ac:dyDescent="0.25">
      <c r="A3367" t="s">
        <v>2127</v>
      </c>
      <c r="B3367">
        <v>97</v>
      </c>
      <c r="D3367" t="s">
        <v>112</v>
      </c>
      <c r="E3367" t="s">
        <v>5614</v>
      </c>
      <c r="F3367" t="s">
        <v>12</v>
      </c>
      <c r="G3367">
        <v>22000000</v>
      </c>
      <c r="H3367">
        <v>2007</v>
      </c>
      <c r="I3367">
        <v>5.9</v>
      </c>
    </row>
    <row r="3368" spans="1:9" x14ac:dyDescent="0.25">
      <c r="A3368" t="s">
        <v>5615</v>
      </c>
      <c r="B3368">
        <v>124</v>
      </c>
      <c r="D3368" t="s">
        <v>562</v>
      </c>
      <c r="E3368" t="s">
        <v>5616</v>
      </c>
      <c r="F3368" t="s">
        <v>503</v>
      </c>
      <c r="G3368">
        <v>8000000</v>
      </c>
      <c r="H3368">
        <v>2005</v>
      </c>
      <c r="I3368">
        <v>7.7</v>
      </c>
    </row>
    <row r="3369" spans="1:9" x14ac:dyDescent="0.25">
      <c r="A3369" t="s">
        <v>5617</v>
      </c>
      <c r="B3369">
        <v>96</v>
      </c>
      <c r="D3369" t="s">
        <v>149</v>
      </c>
      <c r="E3369" t="s">
        <v>5618</v>
      </c>
      <c r="F3369" t="s">
        <v>12</v>
      </c>
      <c r="G3369">
        <v>8000000</v>
      </c>
      <c r="H3369">
        <v>2014</v>
      </c>
      <c r="I3369">
        <v>4.5999999999999996</v>
      </c>
    </row>
    <row r="3370" spans="1:9" x14ac:dyDescent="0.25">
      <c r="A3370" t="s">
        <v>2324</v>
      </c>
      <c r="B3370">
        <v>114</v>
      </c>
      <c r="C3370">
        <v>50000</v>
      </c>
      <c r="D3370" t="s">
        <v>938</v>
      </c>
      <c r="E3370" t="s">
        <v>5619</v>
      </c>
      <c r="F3370" t="s">
        <v>4013</v>
      </c>
      <c r="H3370">
        <v>2013</v>
      </c>
      <c r="I3370">
        <v>5.0999999999999996</v>
      </c>
    </row>
    <row r="3371" spans="1:9" x14ac:dyDescent="0.25">
      <c r="A3371" t="s">
        <v>5620</v>
      </c>
      <c r="B3371">
        <v>90</v>
      </c>
      <c r="C3371">
        <v>671240</v>
      </c>
      <c r="D3371" t="s">
        <v>486</v>
      </c>
      <c r="E3371" t="s">
        <v>5621</v>
      </c>
      <c r="F3371" t="s">
        <v>12</v>
      </c>
      <c r="G3371">
        <v>7900000</v>
      </c>
      <c r="H3371">
        <v>2005</v>
      </c>
      <c r="I3371">
        <v>6.9</v>
      </c>
    </row>
    <row r="3372" spans="1:9" x14ac:dyDescent="0.25">
      <c r="A3372" t="s">
        <v>2160</v>
      </c>
      <c r="B3372">
        <v>104</v>
      </c>
      <c r="D3372" t="s">
        <v>1184</v>
      </c>
      <c r="E3372" t="s">
        <v>5622</v>
      </c>
      <c r="F3372" t="s">
        <v>12</v>
      </c>
      <c r="G3372">
        <v>8000000</v>
      </c>
      <c r="H3372">
        <v>2016</v>
      </c>
      <c r="I3372">
        <v>8</v>
      </c>
    </row>
    <row r="3373" spans="1:9" x14ac:dyDescent="0.25">
      <c r="A3373" t="s">
        <v>5571</v>
      </c>
      <c r="B3373">
        <v>102</v>
      </c>
      <c r="C3373">
        <v>10105505</v>
      </c>
      <c r="D3373" t="s">
        <v>747</v>
      </c>
      <c r="E3373" t="s">
        <v>5623</v>
      </c>
      <c r="F3373" t="s">
        <v>12</v>
      </c>
      <c r="H3373">
        <v>2003</v>
      </c>
      <c r="I3373">
        <v>6.8</v>
      </c>
    </row>
    <row r="3374" spans="1:9" x14ac:dyDescent="0.25">
      <c r="A3374" t="s">
        <v>5624</v>
      </c>
      <c r="B3374">
        <v>93</v>
      </c>
      <c r="D3374" t="s">
        <v>260</v>
      </c>
      <c r="E3374" t="s">
        <v>5625</v>
      </c>
      <c r="F3374" t="s">
        <v>12</v>
      </c>
      <c r="H3374">
        <v>2013</v>
      </c>
      <c r="I3374">
        <v>5.4</v>
      </c>
    </row>
    <row r="3375" spans="1:9" x14ac:dyDescent="0.25">
      <c r="A3375" t="s">
        <v>5626</v>
      </c>
      <c r="B3375">
        <v>90</v>
      </c>
      <c r="C3375">
        <v>882290</v>
      </c>
      <c r="D3375" t="s">
        <v>1209</v>
      </c>
      <c r="E3375" t="s">
        <v>5627</v>
      </c>
      <c r="F3375" t="s">
        <v>12</v>
      </c>
      <c r="G3375">
        <v>10000000</v>
      </c>
      <c r="H3375">
        <v>1989</v>
      </c>
      <c r="I3375">
        <v>6.5</v>
      </c>
    </row>
    <row r="3376" spans="1:9" x14ac:dyDescent="0.25">
      <c r="A3376" t="s">
        <v>5628</v>
      </c>
      <c r="B3376">
        <v>106</v>
      </c>
      <c r="D3376" t="s">
        <v>455</v>
      </c>
      <c r="E3376" t="s">
        <v>5629</v>
      </c>
      <c r="F3376" t="s">
        <v>12</v>
      </c>
      <c r="G3376">
        <v>8000000</v>
      </c>
      <c r="H3376">
        <v>2016</v>
      </c>
      <c r="I3376">
        <v>4.2</v>
      </c>
    </row>
    <row r="3377" spans="1:9" x14ac:dyDescent="0.25">
      <c r="A3377" t="s">
        <v>2160</v>
      </c>
      <c r="B3377">
        <v>99</v>
      </c>
      <c r="C3377">
        <v>106593296</v>
      </c>
      <c r="D3377" t="s">
        <v>1364</v>
      </c>
      <c r="E3377" t="s">
        <v>5630</v>
      </c>
      <c r="F3377" t="s">
        <v>12</v>
      </c>
      <c r="G3377">
        <v>7500000</v>
      </c>
      <c r="H3377">
        <v>1989</v>
      </c>
      <c r="I3377">
        <v>7.4</v>
      </c>
    </row>
    <row r="3378" spans="1:9" x14ac:dyDescent="0.25">
      <c r="A3378" t="s">
        <v>2665</v>
      </c>
      <c r="B3378">
        <v>115</v>
      </c>
      <c r="C3378">
        <v>43490057</v>
      </c>
      <c r="D3378" t="s">
        <v>877</v>
      </c>
      <c r="E3378" t="s">
        <v>5631</v>
      </c>
      <c r="F3378" t="s">
        <v>12</v>
      </c>
      <c r="G3378">
        <v>7500000</v>
      </c>
      <c r="H3378">
        <v>1997</v>
      </c>
      <c r="I3378">
        <v>6.9</v>
      </c>
    </row>
    <row r="3379" spans="1:9" x14ac:dyDescent="0.25">
      <c r="A3379" t="s">
        <v>5632</v>
      </c>
      <c r="B3379">
        <v>89</v>
      </c>
      <c r="C3379">
        <v>32333860</v>
      </c>
      <c r="D3379" t="s">
        <v>745</v>
      </c>
      <c r="E3379" t="s">
        <v>5633</v>
      </c>
      <c r="F3379" t="s">
        <v>2491</v>
      </c>
      <c r="G3379">
        <v>7500000</v>
      </c>
      <c r="H3379">
        <v>1995</v>
      </c>
      <c r="I3379">
        <v>6.7</v>
      </c>
    </row>
    <row r="3380" spans="1:9" x14ac:dyDescent="0.25">
      <c r="A3380" t="s">
        <v>5634</v>
      </c>
      <c r="B3380">
        <v>101</v>
      </c>
      <c r="D3380" t="s">
        <v>5635</v>
      </c>
      <c r="E3380" t="s">
        <v>5636</v>
      </c>
      <c r="F3380" t="s">
        <v>503</v>
      </c>
      <c r="G3380">
        <v>7700000</v>
      </c>
      <c r="H3380">
        <v>2014</v>
      </c>
      <c r="I3380">
        <v>7.3</v>
      </c>
    </row>
    <row r="3381" spans="1:9" x14ac:dyDescent="0.25">
      <c r="A3381" t="s">
        <v>2809</v>
      </c>
      <c r="B3381">
        <v>92</v>
      </c>
      <c r="C3381">
        <v>24792061</v>
      </c>
      <c r="D3381" t="s">
        <v>877</v>
      </c>
      <c r="E3381" t="s">
        <v>5637</v>
      </c>
      <c r="F3381" t="s">
        <v>12</v>
      </c>
      <c r="G3381">
        <v>6500000</v>
      </c>
      <c r="H3381">
        <v>2005</v>
      </c>
      <c r="I3381">
        <v>7.6</v>
      </c>
    </row>
    <row r="3382" spans="1:9" x14ac:dyDescent="0.25">
      <c r="A3382" t="s">
        <v>5638</v>
      </c>
      <c r="B3382">
        <v>94</v>
      </c>
      <c r="C3382">
        <v>17544812</v>
      </c>
      <c r="D3382" t="s">
        <v>2209</v>
      </c>
      <c r="E3382" t="s">
        <v>5639</v>
      </c>
      <c r="F3382" t="s">
        <v>12</v>
      </c>
      <c r="G3382">
        <v>10000000</v>
      </c>
      <c r="H3382">
        <v>2007</v>
      </c>
      <c r="I3382">
        <v>5.4</v>
      </c>
    </row>
    <row r="3383" spans="1:9" x14ac:dyDescent="0.25">
      <c r="A3383" t="s">
        <v>4467</v>
      </c>
      <c r="B3383">
        <v>100</v>
      </c>
      <c r="C3383">
        <v>12574715</v>
      </c>
      <c r="D3383" t="s">
        <v>1184</v>
      </c>
      <c r="E3383" t="s">
        <v>5640</v>
      </c>
      <c r="F3383" t="s">
        <v>12</v>
      </c>
      <c r="G3383">
        <v>4500000</v>
      </c>
      <c r="H3383">
        <v>2009</v>
      </c>
      <c r="I3383">
        <v>7.3</v>
      </c>
    </row>
    <row r="3384" spans="1:9" x14ac:dyDescent="0.25">
      <c r="A3384" t="s">
        <v>3991</v>
      </c>
      <c r="B3384">
        <v>106</v>
      </c>
      <c r="C3384">
        <v>10281585</v>
      </c>
      <c r="D3384" t="s">
        <v>73</v>
      </c>
      <c r="E3384" t="s">
        <v>5641</v>
      </c>
      <c r="F3384" t="s">
        <v>12</v>
      </c>
      <c r="H3384">
        <v>2005</v>
      </c>
      <c r="I3384">
        <v>6.4</v>
      </c>
    </row>
    <row r="3385" spans="1:9" x14ac:dyDescent="0.25">
      <c r="A3385" t="s">
        <v>5642</v>
      </c>
      <c r="B3385">
        <v>109</v>
      </c>
      <c r="C3385">
        <v>5100000</v>
      </c>
      <c r="D3385" t="s">
        <v>486</v>
      </c>
      <c r="E3385" t="s">
        <v>5643</v>
      </c>
      <c r="F3385" t="s">
        <v>12</v>
      </c>
      <c r="G3385">
        <v>7500000</v>
      </c>
      <c r="H3385">
        <v>1984</v>
      </c>
      <c r="I3385">
        <v>6</v>
      </c>
    </row>
    <row r="3386" spans="1:9" x14ac:dyDescent="0.25">
      <c r="A3386" t="s">
        <v>3257</v>
      </c>
      <c r="B3386">
        <v>105</v>
      </c>
      <c r="C3386">
        <v>10460089</v>
      </c>
      <c r="D3386" t="s">
        <v>747</v>
      </c>
      <c r="E3386" t="s">
        <v>5644</v>
      </c>
      <c r="F3386" t="s">
        <v>12</v>
      </c>
      <c r="G3386">
        <v>7500000</v>
      </c>
      <c r="H3386">
        <v>2002</v>
      </c>
      <c r="I3386">
        <v>7.2</v>
      </c>
    </row>
    <row r="3387" spans="1:9" x14ac:dyDescent="0.25">
      <c r="A3387" t="s">
        <v>3894</v>
      </c>
      <c r="B3387">
        <v>102</v>
      </c>
      <c r="C3387">
        <v>4239767</v>
      </c>
      <c r="D3387" t="s">
        <v>1554</v>
      </c>
      <c r="E3387" t="s">
        <v>5645</v>
      </c>
      <c r="F3387" t="s">
        <v>12</v>
      </c>
      <c r="G3387">
        <v>7500000</v>
      </c>
      <c r="H3387">
        <v>2002</v>
      </c>
      <c r="I3387">
        <v>6</v>
      </c>
    </row>
    <row r="3388" spans="1:9" x14ac:dyDescent="0.25">
      <c r="A3388" t="s">
        <v>5646</v>
      </c>
      <c r="B3388">
        <v>97</v>
      </c>
      <c r="C3388">
        <v>4131640</v>
      </c>
      <c r="D3388" t="s">
        <v>340</v>
      </c>
      <c r="E3388" t="s">
        <v>5647</v>
      </c>
      <c r="F3388" t="s">
        <v>12</v>
      </c>
      <c r="G3388">
        <v>7500000</v>
      </c>
      <c r="H3388">
        <v>2008</v>
      </c>
      <c r="I3388">
        <v>3.1</v>
      </c>
    </row>
    <row r="3389" spans="1:9" x14ac:dyDescent="0.25">
      <c r="A3389" t="s">
        <v>5648</v>
      </c>
      <c r="B3389">
        <v>118</v>
      </c>
      <c r="C3389">
        <v>3347439</v>
      </c>
      <c r="D3389" t="s">
        <v>73</v>
      </c>
      <c r="E3389" t="s">
        <v>5649</v>
      </c>
      <c r="F3389" t="s">
        <v>12</v>
      </c>
      <c r="G3389">
        <v>7500000</v>
      </c>
      <c r="H3389">
        <v>2004</v>
      </c>
      <c r="I3389">
        <v>6.9</v>
      </c>
    </row>
    <row r="3390" spans="1:9" x14ac:dyDescent="0.25">
      <c r="A3390" t="s">
        <v>4841</v>
      </c>
      <c r="B3390">
        <v>92</v>
      </c>
      <c r="C3390">
        <v>10814185</v>
      </c>
      <c r="D3390" t="s">
        <v>1475</v>
      </c>
      <c r="E3390" t="s">
        <v>5650</v>
      </c>
      <c r="F3390" t="s">
        <v>12</v>
      </c>
      <c r="G3390">
        <v>8000000</v>
      </c>
      <c r="H3390">
        <v>2009</v>
      </c>
      <c r="I3390">
        <v>6.2</v>
      </c>
    </row>
    <row r="3391" spans="1:9" x14ac:dyDescent="0.25">
      <c r="A3391" t="s">
        <v>1292</v>
      </c>
      <c r="B3391">
        <v>112</v>
      </c>
      <c r="C3391">
        <v>533344</v>
      </c>
      <c r="D3391" t="s">
        <v>1905</v>
      </c>
      <c r="E3391" t="s">
        <v>5651</v>
      </c>
      <c r="F3391" t="s">
        <v>12</v>
      </c>
      <c r="H3391">
        <v>2003</v>
      </c>
      <c r="I3391">
        <v>5.5</v>
      </c>
    </row>
    <row r="3392" spans="1:9" x14ac:dyDescent="0.25">
      <c r="A3392" t="s">
        <v>5652</v>
      </c>
      <c r="B3392">
        <v>103</v>
      </c>
      <c r="C3392">
        <v>206400</v>
      </c>
      <c r="D3392" t="s">
        <v>5523</v>
      </c>
      <c r="E3392" t="s">
        <v>5653</v>
      </c>
      <c r="F3392" t="s">
        <v>503</v>
      </c>
      <c r="G3392">
        <v>50000000</v>
      </c>
      <c r="H3392">
        <v>2001</v>
      </c>
      <c r="I3392">
        <v>6.9</v>
      </c>
    </row>
    <row r="3393" spans="1:9" x14ac:dyDescent="0.25">
      <c r="A3393" t="s">
        <v>3228</v>
      </c>
      <c r="B3393">
        <v>93</v>
      </c>
      <c r="C3393">
        <v>197148</v>
      </c>
      <c r="D3393" t="s">
        <v>5654</v>
      </c>
      <c r="E3393" t="s">
        <v>5655</v>
      </c>
      <c r="F3393" t="s">
        <v>12</v>
      </c>
      <c r="G3393">
        <v>7500000</v>
      </c>
      <c r="H3393">
        <v>2003</v>
      </c>
      <c r="I3393">
        <v>6.3</v>
      </c>
    </row>
    <row r="3394" spans="1:9" x14ac:dyDescent="0.25">
      <c r="A3394" t="s">
        <v>5656</v>
      </c>
      <c r="B3394">
        <v>101</v>
      </c>
      <c r="D3394" t="s">
        <v>575</v>
      </c>
      <c r="E3394" t="s">
        <v>5657</v>
      </c>
      <c r="F3394" t="s">
        <v>12</v>
      </c>
      <c r="G3394">
        <v>7500000</v>
      </c>
      <c r="H3394">
        <v>2012</v>
      </c>
      <c r="I3394">
        <v>4.8</v>
      </c>
    </row>
    <row r="3395" spans="1:9" x14ac:dyDescent="0.25">
      <c r="A3395" t="s">
        <v>5658</v>
      </c>
      <c r="B3395">
        <v>113</v>
      </c>
      <c r="C3395">
        <v>3014541</v>
      </c>
      <c r="D3395" t="s">
        <v>1184</v>
      </c>
      <c r="E3395" t="s">
        <v>5659</v>
      </c>
      <c r="F3395" t="s">
        <v>12</v>
      </c>
      <c r="G3395">
        <v>8000000</v>
      </c>
      <c r="H3395">
        <v>2011</v>
      </c>
      <c r="I3395">
        <v>6.7</v>
      </c>
    </row>
    <row r="3396" spans="1:9" x14ac:dyDescent="0.25">
      <c r="A3396" t="s">
        <v>5660</v>
      </c>
      <c r="B3396">
        <v>95</v>
      </c>
      <c r="D3396" t="s">
        <v>149</v>
      </c>
      <c r="E3396" t="s">
        <v>5661</v>
      </c>
      <c r="F3396" t="s">
        <v>12</v>
      </c>
      <c r="G3396">
        <v>7500000</v>
      </c>
      <c r="H3396">
        <v>2012</v>
      </c>
      <c r="I3396">
        <v>5.6</v>
      </c>
    </row>
    <row r="3397" spans="1:9" x14ac:dyDescent="0.25">
      <c r="A3397" t="s">
        <v>5662</v>
      </c>
      <c r="B3397">
        <v>153</v>
      </c>
      <c r="C3397">
        <v>872643</v>
      </c>
      <c r="D3397" t="s">
        <v>945</v>
      </c>
      <c r="E3397" t="s">
        <v>5663</v>
      </c>
      <c r="F3397" t="s">
        <v>1937</v>
      </c>
      <c r="G3397">
        <v>6000000</v>
      </c>
      <c r="H3397">
        <v>2007</v>
      </c>
      <c r="I3397">
        <v>5.4</v>
      </c>
    </row>
    <row r="3398" spans="1:9" x14ac:dyDescent="0.25">
      <c r="A3398" t="s">
        <v>5664</v>
      </c>
      <c r="B3398">
        <v>89</v>
      </c>
      <c r="C3398">
        <v>4443403</v>
      </c>
      <c r="D3398" t="s">
        <v>5665</v>
      </c>
      <c r="E3398" t="s">
        <v>5666</v>
      </c>
      <c r="F3398" t="s">
        <v>503</v>
      </c>
      <c r="G3398">
        <v>7300000</v>
      </c>
      <c r="H3398">
        <v>2007</v>
      </c>
      <c r="I3398">
        <v>8</v>
      </c>
    </row>
    <row r="3399" spans="1:9" x14ac:dyDescent="0.25">
      <c r="A3399" t="s">
        <v>988</v>
      </c>
      <c r="B3399">
        <v>92</v>
      </c>
      <c r="D3399" t="s">
        <v>5667</v>
      </c>
      <c r="E3399" t="s">
        <v>5668</v>
      </c>
      <c r="F3399" t="s">
        <v>12</v>
      </c>
      <c r="G3399">
        <v>12000000</v>
      </c>
      <c r="H3399">
        <v>2009</v>
      </c>
      <c r="I3399">
        <v>5.7</v>
      </c>
    </row>
    <row r="3400" spans="1:9" x14ac:dyDescent="0.25">
      <c r="A3400" t="s">
        <v>5669</v>
      </c>
      <c r="B3400">
        <v>107</v>
      </c>
      <c r="D3400" t="s">
        <v>1408</v>
      </c>
      <c r="E3400" t="s">
        <v>5670</v>
      </c>
      <c r="F3400" t="s">
        <v>2999</v>
      </c>
      <c r="G3400">
        <v>5000000</v>
      </c>
      <c r="H3400">
        <v>2008</v>
      </c>
      <c r="I3400">
        <v>7.6</v>
      </c>
    </row>
    <row r="3401" spans="1:9" x14ac:dyDescent="0.25">
      <c r="A3401" t="s">
        <v>4407</v>
      </c>
      <c r="B3401">
        <v>118</v>
      </c>
      <c r="C3401">
        <v>1330827</v>
      </c>
      <c r="D3401" t="s">
        <v>1915</v>
      </c>
      <c r="E3401" t="s">
        <v>5671</v>
      </c>
      <c r="F3401" t="s">
        <v>12</v>
      </c>
      <c r="G3401">
        <v>7000000</v>
      </c>
      <c r="H3401">
        <v>2016</v>
      </c>
      <c r="I3401">
        <v>7</v>
      </c>
    </row>
    <row r="3402" spans="1:9" x14ac:dyDescent="0.25">
      <c r="A3402" t="s">
        <v>5672</v>
      </c>
      <c r="B3402">
        <v>97</v>
      </c>
      <c r="C3402">
        <v>1818681</v>
      </c>
      <c r="D3402" t="s">
        <v>149</v>
      </c>
      <c r="E3402" t="s">
        <v>5673</v>
      </c>
      <c r="F3402" t="s">
        <v>12</v>
      </c>
      <c r="G3402">
        <v>7300000</v>
      </c>
      <c r="H3402">
        <v>2009</v>
      </c>
      <c r="I3402">
        <v>7.2</v>
      </c>
    </row>
    <row r="3403" spans="1:9" x14ac:dyDescent="0.25">
      <c r="A3403" t="s">
        <v>5674</v>
      </c>
      <c r="B3403">
        <v>100</v>
      </c>
      <c r="C3403">
        <v>12610552</v>
      </c>
      <c r="D3403" t="s">
        <v>90</v>
      </c>
      <c r="E3403" t="s">
        <v>5675</v>
      </c>
      <c r="F3403" t="s">
        <v>12</v>
      </c>
      <c r="G3403">
        <v>7500000</v>
      </c>
      <c r="H3403">
        <v>1999</v>
      </c>
      <c r="I3403">
        <v>3.5</v>
      </c>
    </row>
    <row r="3404" spans="1:9" x14ac:dyDescent="0.25">
      <c r="A3404" t="s">
        <v>2809</v>
      </c>
      <c r="B3404">
        <v>96</v>
      </c>
      <c r="C3404">
        <v>143492840</v>
      </c>
      <c r="D3404" t="s">
        <v>486</v>
      </c>
      <c r="E3404" t="s">
        <v>5676</v>
      </c>
      <c r="F3404" t="s">
        <v>12</v>
      </c>
      <c r="G3404">
        <v>7500000</v>
      </c>
      <c r="H3404">
        <v>2007</v>
      </c>
      <c r="I3404">
        <v>7.5</v>
      </c>
    </row>
    <row r="3405" spans="1:9" x14ac:dyDescent="0.25">
      <c r="A3405" t="s">
        <v>5677</v>
      </c>
      <c r="B3405">
        <v>104</v>
      </c>
      <c r="D3405" t="s">
        <v>20</v>
      </c>
      <c r="E3405" t="s">
        <v>5678</v>
      </c>
      <c r="F3405" t="s">
        <v>12</v>
      </c>
      <c r="G3405">
        <v>7500000</v>
      </c>
      <c r="H3405">
        <v>2015</v>
      </c>
      <c r="I3405">
        <v>5.0999999999999996</v>
      </c>
    </row>
    <row r="3406" spans="1:9" x14ac:dyDescent="0.25">
      <c r="A3406" t="s">
        <v>5679</v>
      </c>
      <c r="B3406">
        <v>120</v>
      </c>
      <c r="C3406">
        <v>43800000</v>
      </c>
      <c r="D3406" t="s">
        <v>17</v>
      </c>
      <c r="E3406" t="s">
        <v>5680</v>
      </c>
      <c r="F3406" t="s">
        <v>12</v>
      </c>
      <c r="G3406">
        <v>7200000</v>
      </c>
      <c r="H3406">
        <v>1971</v>
      </c>
      <c r="I3406">
        <v>6.7</v>
      </c>
    </row>
    <row r="3407" spans="1:9" x14ac:dyDescent="0.25">
      <c r="A3407" t="s">
        <v>1675</v>
      </c>
      <c r="B3407">
        <v>175</v>
      </c>
      <c r="C3407">
        <v>134821952</v>
      </c>
      <c r="D3407" t="s">
        <v>672</v>
      </c>
      <c r="E3407" t="s">
        <v>5681</v>
      </c>
      <c r="F3407" t="s">
        <v>12</v>
      </c>
      <c r="G3407">
        <v>6000000</v>
      </c>
      <c r="H3407">
        <v>1972</v>
      </c>
      <c r="I3407">
        <v>9.1999999999999993</v>
      </c>
    </row>
    <row r="3408" spans="1:9" x14ac:dyDescent="0.25">
      <c r="A3408" t="s">
        <v>1791</v>
      </c>
      <c r="B3408">
        <v>95</v>
      </c>
      <c r="C3408">
        <v>94900000</v>
      </c>
      <c r="D3408" t="s">
        <v>2682</v>
      </c>
      <c r="E3408" t="s">
        <v>5682</v>
      </c>
      <c r="F3408" t="s">
        <v>12</v>
      </c>
      <c r="G3408">
        <v>4000000</v>
      </c>
      <c r="H3408">
        <v>1983</v>
      </c>
      <c r="I3408">
        <v>6.1</v>
      </c>
    </row>
    <row r="3409" spans="1:9" x14ac:dyDescent="0.25">
      <c r="A3409" t="s">
        <v>62</v>
      </c>
      <c r="B3409">
        <v>95</v>
      </c>
      <c r="C3409">
        <v>32391374</v>
      </c>
      <c r="D3409" t="s">
        <v>486</v>
      </c>
      <c r="E3409" t="s">
        <v>5683</v>
      </c>
      <c r="F3409" t="s">
        <v>12</v>
      </c>
      <c r="G3409">
        <v>7500000</v>
      </c>
      <c r="H3409">
        <v>2009</v>
      </c>
      <c r="I3409">
        <v>7.7</v>
      </c>
    </row>
    <row r="3410" spans="1:9" x14ac:dyDescent="0.25">
      <c r="A3410" t="s">
        <v>4922</v>
      </c>
      <c r="B3410">
        <v>121</v>
      </c>
      <c r="C3410">
        <v>40158000</v>
      </c>
      <c r="D3410" t="s">
        <v>2682</v>
      </c>
      <c r="E3410" t="s">
        <v>5684</v>
      </c>
      <c r="F3410" t="s">
        <v>12</v>
      </c>
      <c r="G3410">
        <v>7000000</v>
      </c>
      <c r="H3410">
        <v>1993</v>
      </c>
      <c r="I3410">
        <v>7.6</v>
      </c>
    </row>
    <row r="3411" spans="1:9" x14ac:dyDescent="0.25">
      <c r="A3411" t="s">
        <v>524</v>
      </c>
      <c r="B3411">
        <v>110</v>
      </c>
      <c r="C3411">
        <v>113709992</v>
      </c>
      <c r="D3411" t="s">
        <v>877</v>
      </c>
      <c r="E3411" t="s">
        <v>5685</v>
      </c>
      <c r="F3411" t="s">
        <v>12</v>
      </c>
      <c r="G3411">
        <v>7000000</v>
      </c>
      <c r="H3411">
        <v>2012</v>
      </c>
      <c r="I3411">
        <v>6.1</v>
      </c>
    </row>
    <row r="3412" spans="1:9" x14ac:dyDescent="0.25">
      <c r="A3412" t="s">
        <v>295</v>
      </c>
      <c r="B3412">
        <v>96</v>
      </c>
      <c r="C3412">
        <v>32131483</v>
      </c>
      <c r="D3412" t="s">
        <v>1047</v>
      </c>
      <c r="E3412" t="s">
        <v>5686</v>
      </c>
      <c r="F3412" t="s">
        <v>12</v>
      </c>
      <c r="G3412">
        <v>11000000</v>
      </c>
      <c r="H3412">
        <v>2003</v>
      </c>
      <c r="I3412">
        <v>4.9000000000000004</v>
      </c>
    </row>
    <row r="3413" spans="1:9" x14ac:dyDescent="0.25">
      <c r="A3413" t="s">
        <v>5679</v>
      </c>
      <c r="B3413">
        <v>121</v>
      </c>
      <c r="C3413">
        <v>35400000</v>
      </c>
      <c r="D3413" t="s">
        <v>17</v>
      </c>
      <c r="E3413" t="s">
        <v>5687</v>
      </c>
      <c r="F3413" t="s">
        <v>12</v>
      </c>
      <c r="G3413">
        <v>7000000</v>
      </c>
      <c r="H3413">
        <v>1973</v>
      </c>
      <c r="I3413">
        <v>6.8</v>
      </c>
    </row>
    <row r="3414" spans="1:9" x14ac:dyDescent="0.25">
      <c r="A3414" t="s">
        <v>1401</v>
      </c>
      <c r="B3414">
        <v>95</v>
      </c>
      <c r="C3414">
        <v>34099640</v>
      </c>
      <c r="D3414" t="s">
        <v>2729</v>
      </c>
      <c r="E3414" t="s">
        <v>5688</v>
      </c>
      <c r="F3414" t="s">
        <v>12</v>
      </c>
      <c r="G3414">
        <v>5000000</v>
      </c>
      <c r="H3414">
        <v>2000</v>
      </c>
      <c r="I3414">
        <v>7</v>
      </c>
    </row>
    <row r="3415" spans="1:9" x14ac:dyDescent="0.25">
      <c r="A3415" t="s">
        <v>5689</v>
      </c>
      <c r="B3415">
        <v>112</v>
      </c>
      <c r="C3415">
        <v>31973840</v>
      </c>
      <c r="D3415" t="s">
        <v>486</v>
      </c>
      <c r="E3415" t="s">
        <v>5690</v>
      </c>
      <c r="F3415" t="s">
        <v>12</v>
      </c>
      <c r="H3415">
        <v>2008</v>
      </c>
      <c r="I3415">
        <v>7.2</v>
      </c>
    </row>
    <row r="3416" spans="1:9" x14ac:dyDescent="0.25">
      <c r="A3416" t="s">
        <v>5145</v>
      </c>
      <c r="B3416">
        <v>112</v>
      </c>
      <c r="C3416">
        <v>37295394</v>
      </c>
      <c r="D3416" t="s">
        <v>877</v>
      </c>
      <c r="E3416" t="s">
        <v>5691</v>
      </c>
      <c r="F3416" t="s">
        <v>12</v>
      </c>
      <c r="G3416">
        <v>6600000</v>
      </c>
      <c r="H3416">
        <v>2011</v>
      </c>
      <c r="I3416">
        <v>5.7</v>
      </c>
    </row>
    <row r="3417" spans="1:9" x14ac:dyDescent="0.25">
      <c r="A3417" t="s">
        <v>1181</v>
      </c>
      <c r="B3417">
        <v>93</v>
      </c>
      <c r="C3417">
        <v>31501218</v>
      </c>
      <c r="D3417" t="s">
        <v>2054</v>
      </c>
      <c r="E3417" t="s">
        <v>5692</v>
      </c>
      <c r="F3417" t="s">
        <v>12</v>
      </c>
      <c r="G3417">
        <v>7500000</v>
      </c>
      <c r="H3417">
        <v>2005</v>
      </c>
      <c r="I3417">
        <v>7.5</v>
      </c>
    </row>
    <row r="3418" spans="1:9" x14ac:dyDescent="0.25">
      <c r="A3418" t="s">
        <v>1770</v>
      </c>
      <c r="B3418">
        <v>110</v>
      </c>
      <c r="C3418">
        <v>28747570</v>
      </c>
      <c r="D3418" t="s">
        <v>593</v>
      </c>
      <c r="E3418" t="s">
        <v>5693</v>
      </c>
      <c r="F3418" t="s">
        <v>12</v>
      </c>
      <c r="G3418">
        <v>7000000</v>
      </c>
      <c r="H3418">
        <v>2005</v>
      </c>
      <c r="I3418">
        <v>7.4</v>
      </c>
    </row>
    <row r="3419" spans="1:9" x14ac:dyDescent="0.25">
      <c r="A3419" t="s">
        <v>1692</v>
      </c>
      <c r="B3419">
        <v>104</v>
      </c>
      <c r="C3419">
        <v>25625110</v>
      </c>
      <c r="D3419" t="s">
        <v>112</v>
      </c>
      <c r="E3419" t="s">
        <v>5694</v>
      </c>
      <c r="F3419" t="s">
        <v>12</v>
      </c>
      <c r="G3419">
        <v>7000000</v>
      </c>
      <c r="H3419">
        <v>1995</v>
      </c>
      <c r="I3419">
        <v>7.2</v>
      </c>
    </row>
    <row r="3420" spans="1:9" x14ac:dyDescent="0.25">
      <c r="B3420">
        <v>53</v>
      </c>
      <c r="D3420" t="s">
        <v>740</v>
      </c>
      <c r="E3420" t="s">
        <v>5695</v>
      </c>
      <c r="F3420" t="s">
        <v>12</v>
      </c>
      <c r="I3420">
        <v>9</v>
      </c>
    </row>
    <row r="3421" spans="1:9" x14ac:dyDescent="0.25">
      <c r="A3421" t="s">
        <v>5696</v>
      </c>
      <c r="B3421">
        <v>119</v>
      </c>
      <c r="C3421">
        <v>25000000</v>
      </c>
      <c r="D3421" t="s">
        <v>26</v>
      </c>
      <c r="E3421" t="s">
        <v>5697</v>
      </c>
      <c r="F3421" t="s">
        <v>12</v>
      </c>
      <c r="G3421">
        <v>9000000</v>
      </c>
      <c r="H3421">
        <v>1976</v>
      </c>
      <c r="I3421">
        <v>6.8</v>
      </c>
    </row>
    <row r="3422" spans="1:9" x14ac:dyDescent="0.25">
      <c r="A3422" t="s">
        <v>5679</v>
      </c>
      <c r="B3422">
        <v>125</v>
      </c>
      <c r="C3422">
        <v>21000000</v>
      </c>
      <c r="D3422" t="s">
        <v>17</v>
      </c>
      <c r="E3422" t="s">
        <v>5698</v>
      </c>
      <c r="F3422" t="s">
        <v>12</v>
      </c>
      <c r="G3422">
        <v>13000000</v>
      </c>
      <c r="H3422">
        <v>1974</v>
      </c>
      <c r="I3422">
        <v>6.8</v>
      </c>
    </row>
    <row r="3423" spans="1:9" x14ac:dyDescent="0.25">
      <c r="A3423" t="s">
        <v>3401</v>
      </c>
      <c r="B3423">
        <v>96</v>
      </c>
      <c r="C3423">
        <v>20257000</v>
      </c>
      <c r="D3423" t="s">
        <v>137</v>
      </c>
      <c r="E3423" t="s">
        <v>5699</v>
      </c>
      <c r="F3423" t="s">
        <v>12</v>
      </c>
      <c r="G3423">
        <v>7000000</v>
      </c>
      <c r="H3423">
        <v>1988</v>
      </c>
      <c r="I3423">
        <v>5.2</v>
      </c>
    </row>
    <row r="3424" spans="1:9" x14ac:dyDescent="0.25">
      <c r="A3424" t="s">
        <v>2697</v>
      </c>
      <c r="B3424">
        <v>100</v>
      </c>
      <c r="C3424">
        <v>26005908</v>
      </c>
      <c r="D3424" t="s">
        <v>2944</v>
      </c>
      <c r="E3424" t="s">
        <v>5700</v>
      </c>
      <c r="F3424" t="s">
        <v>12</v>
      </c>
      <c r="G3424">
        <v>3500000</v>
      </c>
      <c r="H3424">
        <v>2005</v>
      </c>
      <c r="I3424">
        <v>7.2</v>
      </c>
    </row>
    <row r="3425" spans="1:9" x14ac:dyDescent="0.25">
      <c r="A3425" t="s">
        <v>5701</v>
      </c>
      <c r="B3425">
        <v>46</v>
      </c>
      <c r="C3425">
        <v>18642318</v>
      </c>
      <c r="D3425" t="s">
        <v>5702</v>
      </c>
      <c r="E3425" t="s">
        <v>5703</v>
      </c>
      <c r="F3425" t="s">
        <v>12</v>
      </c>
      <c r="H3425">
        <v>2000</v>
      </c>
      <c r="I3425">
        <v>7.5</v>
      </c>
    </row>
    <row r="3426" spans="1:9" x14ac:dyDescent="0.25">
      <c r="A3426" t="s">
        <v>5704</v>
      </c>
      <c r="B3426">
        <v>89</v>
      </c>
      <c r="C3426">
        <v>15818967</v>
      </c>
      <c r="D3426" t="s">
        <v>1763</v>
      </c>
      <c r="E3426" t="s">
        <v>5705</v>
      </c>
      <c r="F3426" t="s">
        <v>12</v>
      </c>
      <c r="G3426">
        <v>7000000</v>
      </c>
      <c r="H3426">
        <v>2014</v>
      </c>
      <c r="I3426">
        <v>4</v>
      </c>
    </row>
    <row r="3427" spans="1:9" x14ac:dyDescent="0.25">
      <c r="A3427" t="s">
        <v>1439</v>
      </c>
      <c r="B3427">
        <v>92</v>
      </c>
      <c r="C3427">
        <v>14891000</v>
      </c>
      <c r="D3427" t="s">
        <v>575</v>
      </c>
      <c r="E3427" t="s">
        <v>5706</v>
      </c>
      <c r="F3427" t="s">
        <v>12</v>
      </c>
      <c r="G3427">
        <v>7000000</v>
      </c>
      <c r="H3427">
        <v>1996</v>
      </c>
      <c r="I3427">
        <v>6.8</v>
      </c>
    </row>
    <row r="3428" spans="1:9" x14ac:dyDescent="0.25">
      <c r="A3428" t="s">
        <v>4395</v>
      </c>
      <c r="B3428">
        <v>109</v>
      </c>
      <c r="C3428">
        <v>16901126</v>
      </c>
      <c r="D3428" t="s">
        <v>5707</v>
      </c>
      <c r="E3428" t="s">
        <v>5708</v>
      </c>
      <c r="F3428" t="s">
        <v>12</v>
      </c>
      <c r="G3428">
        <v>7000000</v>
      </c>
      <c r="H3428">
        <v>2005</v>
      </c>
      <c r="I3428">
        <v>6.9</v>
      </c>
    </row>
    <row r="3429" spans="1:9" x14ac:dyDescent="0.25">
      <c r="B3429">
        <v>44</v>
      </c>
      <c r="D3429" t="s">
        <v>1090</v>
      </c>
      <c r="E3429" t="s">
        <v>5709</v>
      </c>
      <c r="F3429" t="s">
        <v>12</v>
      </c>
      <c r="G3429">
        <v>2300000</v>
      </c>
      <c r="I3429">
        <v>8.1999999999999993</v>
      </c>
    </row>
    <row r="3430" spans="1:9" x14ac:dyDescent="0.25">
      <c r="A3430" t="s">
        <v>4630</v>
      </c>
      <c r="B3430">
        <v>103</v>
      </c>
      <c r="C3430">
        <v>17474107</v>
      </c>
      <c r="D3430" t="s">
        <v>3152</v>
      </c>
      <c r="E3430" t="s">
        <v>5710</v>
      </c>
      <c r="F3430" t="s">
        <v>12</v>
      </c>
      <c r="G3430">
        <v>7000000</v>
      </c>
      <c r="H3430">
        <v>2015</v>
      </c>
      <c r="I3430">
        <v>7.3</v>
      </c>
    </row>
    <row r="3431" spans="1:9" x14ac:dyDescent="0.25">
      <c r="A3431" t="s">
        <v>2566</v>
      </c>
      <c r="B3431">
        <v>95</v>
      </c>
      <c r="C3431">
        <v>14003141</v>
      </c>
      <c r="D3431" t="s">
        <v>740</v>
      </c>
      <c r="E3431" t="s">
        <v>5711</v>
      </c>
      <c r="F3431" t="s">
        <v>12</v>
      </c>
      <c r="G3431">
        <v>7000000</v>
      </c>
      <c r="H3431">
        <v>1999</v>
      </c>
      <c r="I3431">
        <v>6.1</v>
      </c>
    </row>
    <row r="3432" spans="1:9" x14ac:dyDescent="0.25">
      <c r="A3432" t="s">
        <v>4395</v>
      </c>
      <c r="B3432">
        <v>105</v>
      </c>
      <c r="C3432">
        <v>12583510</v>
      </c>
      <c r="D3432" t="s">
        <v>2209</v>
      </c>
      <c r="E3432" t="s">
        <v>5712</v>
      </c>
      <c r="F3432" t="s">
        <v>12</v>
      </c>
      <c r="G3432">
        <v>7000000</v>
      </c>
      <c r="H3432">
        <v>2003</v>
      </c>
      <c r="I3432">
        <v>6</v>
      </c>
    </row>
    <row r="3433" spans="1:9" x14ac:dyDescent="0.25">
      <c r="A3433" t="s">
        <v>5713</v>
      </c>
      <c r="B3433">
        <v>79</v>
      </c>
      <c r="D3433" t="s">
        <v>2209</v>
      </c>
      <c r="E3433" t="s">
        <v>5714</v>
      </c>
      <c r="F3433" t="s">
        <v>12</v>
      </c>
      <c r="G3433">
        <v>350000</v>
      </c>
      <c r="H3433">
        <v>1978</v>
      </c>
      <c r="I3433">
        <v>4.0999999999999996</v>
      </c>
    </row>
    <row r="3434" spans="1:9" x14ac:dyDescent="0.25">
      <c r="A3434" t="s">
        <v>2447</v>
      </c>
      <c r="B3434">
        <v>106</v>
      </c>
      <c r="C3434">
        <v>9190525</v>
      </c>
      <c r="D3434" t="s">
        <v>877</v>
      </c>
      <c r="E3434" t="s">
        <v>5715</v>
      </c>
      <c r="F3434" t="s">
        <v>12</v>
      </c>
      <c r="G3434">
        <v>7000000</v>
      </c>
      <c r="H3434">
        <v>2009</v>
      </c>
      <c r="I3434">
        <v>7</v>
      </c>
    </row>
    <row r="3435" spans="1:9" x14ac:dyDescent="0.25">
      <c r="A3435" t="s">
        <v>5716</v>
      </c>
      <c r="B3435">
        <v>100</v>
      </c>
      <c r="C3435">
        <v>9176553</v>
      </c>
      <c r="D3435" t="s">
        <v>2766</v>
      </c>
      <c r="E3435" t="s">
        <v>5717</v>
      </c>
      <c r="F3435" t="s">
        <v>12</v>
      </c>
      <c r="G3435">
        <v>7500000</v>
      </c>
      <c r="H3435">
        <v>2009</v>
      </c>
      <c r="I3435">
        <v>7.1</v>
      </c>
    </row>
    <row r="3436" spans="1:9" x14ac:dyDescent="0.25">
      <c r="A3436" t="s">
        <v>2429</v>
      </c>
      <c r="B3436">
        <v>103</v>
      </c>
      <c r="C3436">
        <v>9094451</v>
      </c>
      <c r="D3436" t="s">
        <v>3069</v>
      </c>
      <c r="E3436" t="s">
        <v>5718</v>
      </c>
      <c r="F3436" t="s">
        <v>12</v>
      </c>
      <c r="G3436">
        <v>7000000</v>
      </c>
      <c r="H3436">
        <v>1989</v>
      </c>
      <c r="I3436">
        <v>6.2</v>
      </c>
    </row>
    <row r="3437" spans="1:9" x14ac:dyDescent="0.25">
      <c r="A3437" t="s">
        <v>4417</v>
      </c>
      <c r="B3437">
        <v>116</v>
      </c>
      <c r="C3437">
        <v>14612840</v>
      </c>
      <c r="D3437" t="s">
        <v>2143</v>
      </c>
      <c r="E3437" t="s">
        <v>5719</v>
      </c>
      <c r="F3437" t="s">
        <v>12</v>
      </c>
      <c r="G3437">
        <v>7000000</v>
      </c>
      <c r="H3437">
        <v>2014</v>
      </c>
      <c r="I3437">
        <v>6.9</v>
      </c>
    </row>
    <row r="3438" spans="1:9" x14ac:dyDescent="0.25">
      <c r="A3438" t="s">
        <v>5720</v>
      </c>
      <c r="B3438">
        <v>99</v>
      </c>
      <c r="C3438">
        <v>9166863</v>
      </c>
      <c r="D3438" t="s">
        <v>73</v>
      </c>
      <c r="E3438" t="s">
        <v>5721</v>
      </c>
      <c r="F3438" t="s">
        <v>12</v>
      </c>
      <c r="G3438">
        <v>7000000</v>
      </c>
      <c r="H3438">
        <v>2009</v>
      </c>
      <c r="I3438">
        <v>7.6</v>
      </c>
    </row>
    <row r="3439" spans="1:9" x14ac:dyDescent="0.25">
      <c r="A3439" t="s">
        <v>159</v>
      </c>
      <c r="B3439">
        <v>164</v>
      </c>
      <c r="C3439">
        <v>8373585</v>
      </c>
      <c r="D3439" t="s">
        <v>1184</v>
      </c>
      <c r="E3439" t="s">
        <v>5722</v>
      </c>
      <c r="F3439" t="s">
        <v>12</v>
      </c>
      <c r="G3439">
        <v>7000000</v>
      </c>
      <c r="H3439">
        <v>1988</v>
      </c>
      <c r="I3439">
        <v>7.6</v>
      </c>
    </row>
    <row r="3440" spans="1:9" x14ac:dyDescent="0.25">
      <c r="A3440" t="s">
        <v>5590</v>
      </c>
      <c r="B3440">
        <v>96</v>
      </c>
      <c r="C3440">
        <v>7292175</v>
      </c>
      <c r="D3440" t="s">
        <v>486</v>
      </c>
      <c r="E3440" t="s">
        <v>5723</v>
      </c>
      <c r="F3440" t="s">
        <v>12</v>
      </c>
      <c r="G3440">
        <v>7000000</v>
      </c>
      <c r="H3440">
        <v>1999</v>
      </c>
      <c r="I3440">
        <v>6.4</v>
      </c>
    </row>
    <row r="3441" spans="1:9" x14ac:dyDescent="0.25">
      <c r="A3441" t="s">
        <v>5336</v>
      </c>
      <c r="B3441">
        <v>122</v>
      </c>
      <c r="C3441">
        <v>6601079</v>
      </c>
      <c r="D3441" t="s">
        <v>1203</v>
      </c>
      <c r="E3441" t="s">
        <v>5724</v>
      </c>
      <c r="F3441" t="s">
        <v>12</v>
      </c>
      <c r="G3441">
        <v>7000000</v>
      </c>
      <c r="H3441">
        <v>2004</v>
      </c>
      <c r="I3441">
        <v>6.2</v>
      </c>
    </row>
    <row r="3442" spans="1:9" x14ac:dyDescent="0.25">
      <c r="A3442" t="s">
        <v>406</v>
      </c>
      <c r="B3442">
        <v>94</v>
      </c>
      <c r="C3442">
        <v>6165429</v>
      </c>
      <c r="D3442" t="s">
        <v>5725</v>
      </c>
      <c r="E3442" t="s">
        <v>5726</v>
      </c>
      <c r="F3442" t="s">
        <v>775</v>
      </c>
      <c r="G3442">
        <v>6000000</v>
      </c>
      <c r="H3442">
        <v>2002</v>
      </c>
      <c r="I3442">
        <v>7.5</v>
      </c>
    </row>
    <row r="3443" spans="1:9" x14ac:dyDescent="0.25">
      <c r="A3443" t="s">
        <v>3345</v>
      </c>
      <c r="B3443">
        <v>93</v>
      </c>
      <c r="C3443">
        <v>5694308</v>
      </c>
      <c r="D3443" t="s">
        <v>1357</v>
      </c>
      <c r="E3443" t="s">
        <v>5727</v>
      </c>
      <c r="F3443" t="s">
        <v>12</v>
      </c>
      <c r="G3443">
        <v>7000000</v>
      </c>
      <c r="H3443">
        <v>2007</v>
      </c>
      <c r="I3443">
        <v>2</v>
      </c>
    </row>
    <row r="3444" spans="1:9" x14ac:dyDescent="0.25">
      <c r="A3444" t="s">
        <v>5728</v>
      </c>
      <c r="B3444">
        <v>96</v>
      </c>
      <c r="C3444">
        <v>5430822</v>
      </c>
      <c r="D3444" t="s">
        <v>5729</v>
      </c>
      <c r="E3444" t="s">
        <v>5730</v>
      </c>
      <c r="F3444" t="s">
        <v>12</v>
      </c>
      <c r="G3444">
        <v>7000000</v>
      </c>
      <c r="H3444">
        <v>1992</v>
      </c>
      <c r="I3444">
        <v>6.2</v>
      </c>
    </row>
    <row r="3445" spans="1:9" x14ac:dyDescent="0.25">
      <c r="B3445">
        <v>60</v>
      </c>
      <c r="D3445" t="s">
        <v>149</v>
      </c>
      <c r="E3445" t="s">
        <v>5731</v>
      </c>
      <c r="F3445" t="s">
        <v>12</v>
      </c>
      <c r="I3445">
        <v>7.7</v>
      </c>
    </row>
    <row r="3446" spans="1:9" x14ac:dyDescent="0.25">
      <c r="A3446" t="s">
        <v>5732</v>
      </c>
      <c r="B3446">
        <v>113</v>
      </c>
      <c r="C3446">
        <v>4720371</v>
      </c>
      <c r="D3446" t="s">
        <v>3790</v>
      </c>
      <c r="E3446" t="s">
        <v>5733</v>
      </c>
      <c r="F3446" t="s">
        <v>12</v>
      </c>
      <c r="G3446">
        <v>7000000</v>
      </c>
      <c r="H3446">
        <v>2001</v>
      </c>
      <c r="I3446">
        <v>6.5</v>
      </c>
    </row>
    <row r="3447" spans="1:9" x14ac:dyDescent="0.25">
      <c r="B3447">
        <v>60</v>
      </c>
      <c r="D3447" t="s">
        <v>354</v>
      </c>
      <c r="E3447" t="s">
        <v>5734</v>
      </c>
      <c r="F3447" t="s">
        <v>12</v>
      </c>
      <c r="I3447">
        <v>7.4</v>
      </c>
    </row>
    <row r="3448" spans="1:9" x14ac:dyDescent="0.25">
      <c r="A3448" t="s">
        <v>5382</v>
      </c>
      <c r="B3448">
        <v>192</v>
      </c>
      <c r="C3448">
        <v>2921738</v>
      </c>
      <c r="D3448" t="s">
        <v>990</v>
      </c>
      <c r="E3448" t="s">
        <v>5735</v>
      </c>
      <c r="F3448" t="s">
        <v>1937</v>
      </c>
      <c r="G3448">
        <v>7000000</v>
      </c>
      <c r="H3448">
        <v>2004</v>
      </c>
      <c r="I3448">
        <v>7.9</v>
      </c>
    </row>
    <row r="3449" spans="1:9" x14ac:dyDescent="0.25">
      <c r="A3449" t="s">
        <v>667</v>
      </c>
      <c r="B3449">
        <v>99</v>
      </c>
      <c r="C3449">
        <v>2344847</v>
      </c>
      <c r="D3449" t="s">
        <v>1314</v>
      </c>
      <c r="E3449" t="s">
        <v>5736</v>
      </c>
      <c r="F3449" t="s">
        <v>12</v>
      </c>
      <c r="G3449">
        <v>7000000</v>
      </c>
      <c r="H3449">
        <v>2008</v>
      </c>
      <c r="I3449">
        <v>6.8</v>
      </c>
    </row>
    <row r="3450" spans="1:9" x14ac:dyDescent="0.25">
      <c r="A3450" t="s">
        <v>5233</v>
      </c>
      <c r="B3450">
        <v>91</v>
      </c>
      <c r="C3450">
        <v>7455447</v>
      </c>
      <c r="D3450" t="s">
        <v>486</v>
      </c>
      <c r="E3450" t="s">
        <v>5737</v>
      </c>
      <c r="F3450" t="s">
        <v>12</v>
      </c>
      <c r="G3450">
        <v>7000000</v>
      </c>
      <c r="H3450">
        <v>2010</v>
      </c>
      <c r="I3450">
        <v>6.3</v>
      </c>
    </row>
    <row r="3451" spans="1:9" x14ac:dyDescent="0.25">
      <c r="A3451" t="s">
        <v>5738</v>
      </c>
      <c r="B3451">
        <v>100</v>
      </c>
      <c r="C3451">
        <v>2148212</v>
      </c>
      <c r="D3451" t="s">
        <v>2459</v>
      </c>
      <c r="E3451" t="s">
        <v>5739</v>
      </c>
      <c r="F3451" t="s">
        <v>12</v>
      </c>
      <c r="G3451">
        <v>7000000</v>
      </c>
      <c r="H3451">
        <v>1999</v>
      </c>
      <c r="I3451">
        <v>6.3</v>
      </c>
    </row>
    <row r="3452" spans="1:9" x14ac:dyDescent="0.25">
      <c r="A3452" t="s">
        <v>4797</v>
      </c>
      <c r="B3452">
        <v>105</v>
      </c>
      <c r="C3452">
        <v>2062066</v>
      </c>
      <c r="D3452" t="s">
        <v>593</v>
      </c>
      <c r="E3452" t="s">
        <v>5740</v>
      </c>
      <c r="F3452" t="s">
        <v>12</v>
      </c>
      <c r="G3452">
        <v>7000000</v>
      </c>
      <c r="H3452">
        <v>2002</v>
      </c>
      <c r="I3452">
        <v>6.6</v>
      </c>
    </row>
    <row r="3453" spans="1:9" x14ac:dyDescent="0.25">
      <c r="A3453" t="s">
        <v>4814</v>
      </c>
      <c r="B3453">
        <v>99</v>
      </c>
      <c r="C3453">
        <v>1654367</v>
      </c>
      <c r="D3453" t="s">
        <v>530</v>
      </c>
      <c r="E3453" t="s">
        <v>5741</v>
      </c>
      <c r="F3453" t="s">
        <v>12</v>
      </c>
      <c r="G3453">
        <v>7000000</v>
      </c>
      <c r="H3453">
        <v>2006</v>
      </c>
      <c r="I3453">
        <v>6.4</v>
      </c>
    </row>
    <row r="3454" spans="1:9" x14ac:dyDescent="0.25">
      <c r="A3454" t="s">
        <v>5742</v>
      </c>
      <c r="B3454">
        <v>112</v>
      </c>
      <c r="C3454">
        <v>1738692</v>
      </c>
      <c r="D3454" t="s">
        <v>1408</v>
      </c>
      <c r="E3454" t="s">
        <v>5743</v>
      </c>
      <c r="F3454" t="s">
        <v>12</v>
      </c>
      <c r="G3454">
        <v>7000000</v>
      </c>
      <c r="H3454">
        <v>2011</v>
      </c>
      <c r="I3454">
        <v>7.5</v>
      </c>
    </row>
    <row r="3455" spans="1:9" x14ac:dyDescent="0.25">
      <c r="A3455" t="s">
        <v>5744</v>
      </c>
      <c r="B3455">
        <v>100</v>
      </c>
      <c r="C3455">
        <v>2209479</v>
      </c>
      <c r="D3455" t="s">
        <v>2459</v>
      </c>
      <c r="E3455" t="s">
        <v>5745</v>
      </c>
      <c r="F3455" t="s">
        <v>12</v>
      </c>
      <c r="H3455">
        <v>2013</v>
      </c>
      <c r="I3455">
        <v>5.8</v>
      </c>
    </row>
    <row r="3456" spans="1:9" x14ac:dyDescent="0.25">
      <c r="A3456" t="s">
        <v>5746</v>
      </c>
      <c r="B3456">
        <v>99</v>
      </c>
      <c r="C3456">
        <v>1889522</v>
      </c>
      <c r="D3456" t="s">
        <v>1314</v>
      </c>
      <c r="E3456" t="s">
        <v>5747</v>
      </c>
      <c r="F3456" t="s">
        <v>12</v>
      </c>
      <c r="G3456">
        <v>7000000</v>
      </c>
      <c r="H3456">
        <v>2009</v>
      </c>
      <c r="I3456">
        <v>6.5</v>
      </c>
    </row>
    <row r="3457" spans="1:9" x14ac:dyDescent="0.25">
      <c r="A3457" t="s">
        <v>1697</v>
      </c>
      <c r="B3457">
        <v>100</v>
      </c>
      <c r="D3457" t="s">
        <v>1364</v>
      </c>
      <c r="E3457" t="s">
        <v>5748</v>
      </c>
      <c r="F3457" t="s">
        <v>12</v>
      </c>
      <c r="G3457">
        <v>7000000</v>
      </c>
      <c r="H3457">
        <v>1983</v>
      </c>
      <c r="I3457">
        <v>4.8</v>
      </c>
    </row>
    <row r="3458" spans="1:9" x14ac:dyDescent="0.25">
      <c r="A3458" t="s">
        <v>5658</v>
      </c>
      <c r="B3458">
        <v>125</v>
      </c>
      <c r="C3458">
        <v>1110286</v>
      </c>
      <c r="D3458" t="s">
        <v>73</v>
      </c>
      <c r="E3458" t="s">
        <v>5749</v>
      </c>
      <c r="F3458" t="s">
        <v>12</v>
      </c>
      <c r="G3458">
        <v>4825000</v>
      </c>
      <c r="H3458">
        <v>2009</v>
      </c>
      <c r="I3458">
        <v>7.2</v>
      </c>
    </row>
    <row r="3459" spans="1:9" x14ac:dyDescent="0.25">
      <c r="A3459" t="s">
        <v>5750</v>
      </c>
      <c r="B3459">
        <v>107</v>
      </c>
      <c r="C3459">
        <v>1000000</v>
      </c>
      <c r="D3459" t="s">
        <v>415</v>
      </c>
      <c r="E3459" t="s">
        <v>5751</v>
      </c>
      <c r="F3459" t="s">
        <v>12</v>
      </c>
      <c r="G3459">
        <v>9000000</v>
      </c>
      <c r="H3459">
        <v>1977</v>
      </c>
      <c r="I3459">
        <v>6.3</v>
      </c>
    </row>
    <row r="3460" spans="1:9" x14ac:dyDescent="0.25">
      <c r="A3460" t="s">
        <v>2348</v>
      </c>
      <c r="B3460">
        <v>107</v>
      </c>
      <c r="C3460">
        <v>700000</v>
      </c>
      <c r="D3460" t="s">
        <v>2349</v>
      </c>
      <c r="E3460" t="s">
        <v>5752</v>
      </c>
      <c r="F3460" t="s">
        <v>503</v>
      </c>
      <c r="G3460">
        <v>50000000</v>
      </c>
      <c r="H3460">
        <v>1993</v>
      </c>
      <c r="I3460">
        <v>7</v>
      </c>
    </row>
    <row r="3461" spans="1:9" x14ac:dyDescent="0.25">
      <c r="A3461" t="s">
        <v>2308</v>
      </c>
      <c r="B3461">
        <v>97</v>
      </c>
      <c r="C3461">
        <v>1768416</v>
      </c>
      <c r="D3461" t="s">
        <v>877</v>
      </c>
      <c r="E3461" t="s">
        <v>5753</v>
      </c>
      <c r="F3461" t="s">
        <v>12</v>
      </c>
      <c r="G3461">
        <v>7000000</v>
      </c>
      <c r="H3461">
        <v>2010</v>
      </c>
      <c r="I3461">
        <v>6.3</v>
      </c>
    </row>
    <row r="3462" spans="1:9" x14ac:dyDescent="0.25">
      <c r="A3462" t="s">
        <v>5754</v>
      </c>
      <c r="B3462">
        <v>105</v>
      </c>
      <c r="C3462">
        <v>1425993</v>
      </c>
      <c r="D3462" t="s">
        <v>575</v>
      </c>
      <c r="E3462" t="s">
        <v>5755</v>
      </c>
      <c r="F3462" t="s">
        <v>12</v>
      </c>
      <c r="H3462">
        <v>2009</v>
      </c>
      <c r="I3462">
        <v>5.3</v>
      </c>
    </row>
    <row r="3463" spans="1:9" x14ac:dyDescent="0.25">
      <c r="A3463" t="s">
        <v>5756</v>
      </c>
      <c r="B3463">
        <v>95</v>
      </c>
      <c r="C3463">
        <v>306715</v>
      </c>
      <c r="D3463" t="s">
        <v>575</v>
      </c>
      <c r="E3463" t="s">
        <v>5757</v>
      </c>
      <c r="F3463" t="s">
        <v>12</v>
      </c>
      <c r="G3463">
        <v>10000000</v>
      </c>
      <c r="H3463">
        <v>1998</v>
      </c>
      <c r="I3463">
        <v>2.2999999999999998</v>
      </c>
    </row>
    <row r="3464" spans="1:9" x14ac:dyDescent="0.25">
      <c r="A3464" t="s">
        <v>5758</v>
      </c>
      <c r="B3464">
        <v>106</v>
      </c>
      <c r="C3464">
        <v>382946</v>
      </c>
      <c r="D3464" t="s">
        <v>1184</v>
      </c>
      <c r="E3464" t="s">
        <v>5759</v>
      </c>
      <c r="F3464" t="s">
        <v>12</v>
      </c>
      <c r="G3464">
        <v>7000000</v>
      </c>
      <c r="H3464">
        <v>2010</v>
      </c>
      <c r="I3464">
        <v>7.1</v>
      </c>
    </row>
    <row r="3465" spans="1:9" x14ac:dyDescent="0.25">
      <c r="A3465" t="s">
        <v>2362</v>
      </c>
      <c r="B3465">
        <v>93</v>
      </c>
      <c r="C3465">
        <v>518134</v>
      </c>
      <c r="D3465" t="s">
        <v>3152</v>
      </c>
      <c r="E3465" t="s">
        <v>5760</v>
      </c>
      <c r="F3465" t="s">
        <v>12</v>
      </c>
      <c r="H3465">
        <v>2013</v>
      </c>
      <c r="I3465">
        <v>6.2</v>
      </c>
    </row>
    <row r="3466" spans="1:9" x14ac:dyDescent="0.25">
      <c r="A3466" t="s">
        <v>2094</v>
      </c>
      <c r="B3466">
        <v>103</v>
      </c>
      <c r="C3466">
        <v>236266</v>
      </c>
      <c r="D3466" t="s">
        <v>2277</v>
      </c>
      <c r="E3466" t="s">
        <v>5761</v>
      </c>
      <c r="F3466" t="s">
        <v>12</v>
      </c>
      <c r="G3466">
        <v>3500000</v>
      </c>
      <c r="H3466">
        <v>2002</v>
      </c>
      <c r="I3466">
        <v>6.2</v>
      </c>
    </row>
    <row r="3467" spans="1:9" x14ac:dyDescent="0.25">
      <c r="A3467" t="s">
        <v>5762</v>
      </c>
      <c r="B3467">
        <v>96</v>
      </c>
      <c r="C3467">
        <v>196067</v>
      </c>
      <c r="D3467" t="s">
        <v>73</v>
      </c>
      <c r="E3467" t="s">
        <v>5763</v>
      </c>
      <c r="F3467" t="s">
        <v>12</v>
      </c>
      <c r="G3467">
        <v>7000000</v>
      </c>
      <c r="H3467">
        <v>2002</v>
      </c>
      <c r="I3467">
        <v>6.7</v>
      </c>
    </row>
    <row r="3468" spans="1:9" x14ac:dyDescent="0.25">
      <c r="A3468" t="s">
        <v>5126</v>
      </c>
      <c r="B3468">
        <v>103</v>
      </c>
      <c r="C3468">
        <v>532988</v>
      </c>
      <c r="D3468" t="s">
        <v>2186</v>
      </c>
      <c r="E3468" t="s">
        <v>5764</v>
      </c>
      <c r="F3468" t="s">
        <v>12</v>
      </c>
      <c r="G3468">
        <v>7000000</v>
      </c>
      <c r="H3468">
        <v>2015</v>
      </c>
      <c r="I3468">
        <v>6.5</v>
      </c>
    </row>
    <row r="3469" spans="1:9" x14ac:dyDescent="0.25">
      <c r="A3469" t="s">
        <v>5765</v>
      </c>
      <c r="B3469">
        <v>108</v>
      </c>
      <c r="C3469">
        <v>453079</v>
      </c>
      <c r="D3469" t="s">
        <v>575</v>
      </c>
      <c r="E3469" t="s">
        <v>5766</v>
      </c>
      <c r="F3469" t="s">
        <v>12</v>
      </c>
      <c r="G3469">
        <v>7000000</v>
      </c>
      <c r="H3469">
        <v>2010</v>
      </c>
      <c r="I3469">
        <v>5.9</v>
      </c>
    </row>
    <row r="3470" spans="1:9" x14ac:dyDescent="0.25">
      <c r="A3470" t="s">
        <v>5767</v>
      </c>
      <c r="B3470">
        <v>177</v>
      </c>
      <c r="D3470" t="s">
        <v>639</v>
      </c>
      <c r="E3470" t="s">
        <v>5768</v>
      </c>
      <c r="F3470" t="s">
        <v>1949</v>
      </c>
      <c r="G3470">
        <v>7000000</v>
      </c>
      <c r="H3470">
        <v>2013</v>
      </c>
      <c r="I3470">
        <v>6.7</v>
      </c>
    </row>
    <row r="3471" spans="1:9" x14ac:dyDescent="0.25">
      <c r="A3471" t="s">
        <v>5769</v>
      </c>
      <c r="B3471">
        <v>118</v>
      </c>
      <c r="C3471">
        <v>46451</v>
      </c>
      <c r="D3471" t="s">
        <v>2063</v>
      </c>
      <c r="E3471" t="s">
        <v>5770</v>
      </c>
      <c r="F3471" t="s">
        <v>12</v>
      </c>
      <c r="G3471">
        <v>7000000</v>
      </c>
      <c r="H3471">
        <v>2010</v>
      </c>
      <c r="I3471">
        <v>6</v>
      </c>
    </row>
    <row r="3472" spans="1:9" x14ac:dyDescent="0.25">
      <c r="A3472" t="s">
        <v>5771</v>
      </c>
      <c r="B3472">
        <v>97</v>
      </c>
      <c r="C3472">
        <v>233103</v>
      </c>
      <c r="D3472" t="s">
        <v>1184</v>
      </c>
      <c r="E3472" t="s">
        <v>5772</v>
      </c>
      <c r="F3472" t="s">
        <v>12</v>
      </c>
      <c r="G3472">
        <v>7000000</v>
      </c>
      <c r="H3472">
        <v>2005</v>
      </c>
      <c r="I3472">
        <v>6.9</v>
      </c>
    </row>
    <row r="3473" spans="1:9" x14ac:dyDescent="0.25">
      <c r="A3473" t="s">
        <v>5550</v>
      </c>
      <c r="B3473">
        <v>102</v>
      </c>
      <c r="D3473" t="s">
        <v>112</v>
      </c>
      <c r="E3473" t="s">
        <v>5773</v>
      </c>
      <c r="F3473" t="s">
        <v>12</v>
      </c>
      <c r="G3473">
        <v>7000000</v>
      </c>
      <c r="H3473">
        <v>1999</v>
      </c>
      <c r="I3473">
        <v>7.9</v>
      </c>
    </row>
    <row r="3474" spans="1:9" x14ac:dyDescent="0.25">
      <c r="A3474" t="s">
        <v>5774</v>
      </c>
      <c r="B3474">
        <v>92</v>
      </c>
      <c r="D3474" t="s">
        <v>1579</v>
      </c>
      <c r="E3474" t="s">
        <v>5775</v>
      </c>
      <c r="F3474" t="s">
        <v>2491</v>
      </c>
      <c r="G3474">
        <v>7000000</v>
      </c>
      <c r="H3474">
        <v>2014</v>
      </c>
      <c r="I3474">
        <v>5.3</v>
      </c>
    </row>
    <row r="3475" spans="1:9" x14ac:dyDescent="0.25">
      <c r="A3475" t="s">
        <v>1675</v>
      </c>
      <c r="B3475">
        <v>88</v>
      </c>
      <c r="D3475" t="s">
        <v>5776</v>
      </c>
      <c r="E3475" t="s">
        <v>5777</v>
      </c>
      <c r="F3475" t="s">
        <v>12</v>
      </c>
      <c r="G3475">
        <v>7000000</v>
      </c>
      <c r="H3475">
        <v>2011</v>
      </c>
      <c r="I3475">
        <v>4.8</v>
      </c>
    </row>
    <row r="3476" spans="1:9" x14ac:dyDescent="0.25">
      <c r="A3476" t="s">
        <v>5778</v>
      </c>
      <c r="B3476">
        <v>80</v>
      </c>
      <c r="D3476" t="s">
        <v>984</v>
      </c>
      <c r="E3476" t="s">
        <v>5779</v>
      </c>
      <c r="F3476" t="s">
        <v>1949</v>
      </c>
      <c r="G3476">
        <v>7000000</v>
      </c>
      <c r="H3476">
        <v>2012</v>
      </c>
      <c r="I3476">
        <v>5.3</v>
      </c>
    </row>
    <row r="3477" spans="1:9" x14ac:dyDescent="0.25">
      <c r="A3477" t="s">
        <v>5780</v>
      </c>
      <c r="B3477">
        <v>45</v>
      </c>
      <c r="D3477" t="s">
        <v>5781</v>
      </c>
      <c r="E3477" t="s">
        <v>5782</v>
      </c>
      <c r="G3477">
        <v>7000000</v>
      </c>
      <c r="H3477">
        <v>2014</v>
      </c>
      <c r="I3477">
        <v>6</v>
      </c>
    </row>
    <row r="3478" spans="1:9" x14ac:dyDescent="0.25">
      <c r="A3478" t="s">
        <v>1285</v>
      </c>
      <c r="B3478">
        <v>115</v>
      </c>
      <c r="C3478">
        <v>41400000</v>
      </c>
      <c r="D3478" t="s">
        <v>5167</v>
      </c>
      <c r="E3478" t="s">
        <v>5783</v>
      </c>
      <c r="F3478" t="s">
        <v>12</v>
      </c>
      <c r="G3478">
        <v>6900000</v>
      </c>
      <c r="H3478">
        <v>1985</v>
      </c>
      <c r="I3478">
        <v>7.3</v>
      </c>
    </row>
    <row r="3479" spans="1:9" x14ac:dyDescent="0.25">
      <c r="A3479" t="s">
        <v>5784</v>
      </c>
      <c r="B3479">
        <v>97</v>
      </c>
      <c r="D3479" t="s">
        <v>5785</v>
      </c>
      <c r="E3479" t="s">
        <v>5786</v>
      </c>
      <c r="F3479" t="s">
        <v>12</v>
      </c>
      <c r="H3479">
        <v>2008</v>
      </c>
      <c r="I3479">
        <v>7.4</v>
      </c>
    </row>
    <row r="3480" spans="1:9" x14ac:dyDescent="0.25">
      <c r="A3480" t="s">
        <v>3140</v>
      </c>
      <c r="B3480">
        <v>102</v>
      </c>
      <c r="C3480">
        <v>7993039</v>
      </c>
      <c r="D3480" t="s">
        <v>575</v>
      </c>
      <c r="E3480" t="s">
        <v>5787</v>
      </c>
      <c r="F3480" t="s">
        <v>12</v>
      </c>
      <c r="G3480">
        <v>6900000</v>
      </c>
      <c r="H3480">
        <v>1993</v>
      </c>
      <c r="I3480">
        <v>7.7</v>
      </c>
    </row>
    <row r="3481" spans="1:9" x14ac:dyDescent="0.25">
      <c r="A3481" t="s">
        <v>1405</v>
      </c>
      <c r="B3481">
        <v>111</v>
      </c>
      <c r="D3481" t="s">
        <v>1045</v>
      </c>
      <c r="E3481" t="s">
        <v>5788</v>
      </c>
      <c r="F3481" t="s">
        <v>12</v>
      </c>
      <c r="G3481">
        <v>7000000</v>
      </c>
      <c r="H3481">
        <v>2007</v>
      </c>
      <c r="I3481">
        <v>4.8</v>
      </c>
    </row>
    <row r="3482" spans="1:9" x14ac:dyDescent="0.25">
      <c r="A3482" t="s">
        <v>5789</v>
      </c>
      <c r="B3482">
        <v>96</v>
      </c>
      <c r="D3482" t="s">
        <v>73</v>
      </c>
      <c r="E3482" t="s">
        <v>5790</v>
      </c>
      <c r="F3482" t="s">
        <v>12</v>
      </c>
      <c r="G3482">
        <v>8700000</v>
      </c>
      <c r="H3482">
        <v>2016</v>
      </c>
      <c r="I3482">
        <v>7.2</v>
      </c>
    </row>
    <row r="3483" spans="1:9" x14ac:dyDescent="0.25">
      <c r="A3483" t="s">
        <v>5791</v>
      </c>
      <c r="B3483">
        <v>94</v>
      </c>
      <c r="D3483" t="s">
        <v>740</v>
      </c>
      <c r="E3483" t="s">
        <v>5792</v>
      </c>
      <c r="F3483" t="s">
        <v>12</v>
      </c>
      <c r="G3483">
        <v>7000000</v>
      </c>
      <c r="H3483">
        <v>2015</v>
      </c>
      <c r="I3483">
        <v>5.8</v>
      </c>
    </row>
    <row r="3484" spans="1:9" x14ac:dyDescent="0.25">
      <c r="A3484" t="s">
        <v>5793</v>
      </c>
      <c r="B3484">
        <v>125</v>
      </c>
      <c r="C3484">
        <v>927107</v>
      </c>
      <c r="D3484" t="s">
        <v>4107</v>
      </c>
      <c r="E3484" t="s">
        <v>5794</v>
      </c>
      <c r="F3484" t="s">
        <v>2999</v>
      </c>
      <c r="G3484">
        <v>15000000</v>
      </c>
      <c r="H3484">
        <v>1999</v>
      </c>
      <c r="I3484">
        <v>7.3</v>
      </c>
    </row>
    <row r="3485" spans="1:9" x14ac:dyDescent="0.25">
      <c r="A3485" t="s">
        <v>5795</v>
      </c>
      <c r="B3485">
        <v>108</v>
      </c>
      <c r="C3485">
        <v>49526</v>
      </c>
      <c r="D3485" t="s">
        <v>877</v>
      </c>
      <c r="E3485" t="s">
        <v>5796</v>
      </c>
      <c r="F3485" t="s">
        <v>12</v>
      </c>
      <c r="G3485">
        <v>6800000</v>
      </c>
      <c r="H3485">
        <v>2005</v>
      </c>
      <c r="I3485">
        <v>7</v>
      </c>
    </row>
    <row r="3486" spans="1:9" x14ac:dyDescent="0.25">
      <c r="A3486" t="s">
        <v>5797</v>
      </c>
      <c r="B3486">
        <v>101</v>
      </c>
      <c r="C3486">
        <v>10696</v>
      </c>
      <c r="D3486" t="s">
        <v>525</v>
      </c>
      <c r="E3486" t="s">
        <v>5798</v>
      </c>
      <c r="F3486" t="s">
        <v>12</v>
      </c>
      <c r="G3486">
        <v>6800000</v>
      </c>
      <c r="H3486">
        <v>2003</v>
      </c>
      <c r="I3486">
        <v>6.4</v>
      </c>
    </row>
    <row r="3487" spans="1:9" x14ac:dyDescent="0.25">
      <c r="A3487" t="s">
        <v>5799</v>
      </c>
      <c r="B3487">
        <v>101</v>
      </c>
      <c r="C3487">
        <v>31607598</v>
      </c>
      <c r="D3487" t="s">
        <v>1521</v>
      </c>
      <c r="E3487" t="s">
        <v>5800</v>
      </c>
      <c r="F3487" t="s">
        <v>12</v>
      </c>
      <c r="G3487">
        <v>6900000</v>
      </c>
      <c r="H3487">
        <v>2012</v>
      </c>
      <c r="I3487">
        <v>5.6</v>
      </c>
    </row>
    <row r="3488" spans="1:9" x14ac:dyDescent="0.25">
      <c r="A3488" t="s">
        <v>1984</v>
      </c>
      <c r="B3488">
        <v>139</v>
      </c>
      <c r="C3488">
        <v>6857096</v>
      </c>
      <c r="D3488" t="s">
        <v>5801</v>
      </c>
      <c r="E3488" t="s">
        <v>5802</v>
      </c>
      <c r="F3488" t="s">
        <v>503</v>
      </c>
      <c r="G3488">
        <v>6800000</v>
      </c>
      <c r="H3488">
        <v>2010</v>
      </c>
      <c r="I3488">
        <v>8.1999999999999993</v>
      </c>
    </row>
    <row r="3489" spans="1:9" x14ac:dyDescent="0.25">
      <c r="A3489" t="s">
        <v>1603</v>
      </c>
      <c r="B3489">
        <v>125</v>
      </c>
      <c r="C3489">
        <v>223878</v>
      </c>
      <c r="D3489" t="s">
        <v>486</v>
      </c>
      <c r="E3489" t="s">
        <v>5803</v>
      </c>
      <c r="F3489" t="s">
        <v>3354</v>
      </c>
      <c r="G3489">
        <v>5000000</v>
      </c>
      <c r="H3489">
        <v>2003</v>
      </c>
      <c r="I3489">
        <v>6.5</v>
      </c>
    </row>
    <row r="3490" spans="1:9" x14ac:dyDescent="0.25">
      <c r="A3490" t="s">
        <v>5804</v>
      </c>
      <c r="B3490">
        <v>88</v>
      </c>
      <c r="C3490">
        <v>828</v>
      </c>
      <c r="D3490" t="s">
        <v>5805</v>
      </c>
      <c r="E3490" t="s">
        <v>5806</v>
      </c>
      <c r="F3490" t="s">
        <v>12</v>
      </c>
      <c r="H3490">
        <v>2009</v>
      </c>
      <c r="I3490">
        <v>6.4</v>
      </c>
    </row>
    <row r="3491" spans="1:9" x14ac:dyDescent="0.25">
      <c r="A3491" t="s">
        <v>480</v>
      </c>
      <c r="B3491">
        <v>115</v>
      </c>
      <c r="C3491">
        <v>8060</v>
      </c>
      <c r="D3491" t="s">
        <v>149</v>
      </c>
      <c r="E3491" t="s">
        <v>5807</v>
      </c>
      <c r="F3491" t="s">
        <v>4993</v>
      </c>
      <c r="G3491">
        <v>4000000</v>
      </c>
      <c r="H3491">
        <v>2007</v>
      </c>
      <c r="I3491">
        <v>8.1</v>
      </c>
    </row>
    <row r="3492" spans="1:9" x14ac:dyDescent="0.25">
      <c r="A3492" t="s">
        <v>2881</v>
      </c>
      <c r="B3492">
        <v>99</v>
      </c>
      <c r="C3492">
        <v>84263837</v>
      </c>
      <c r="D3492" t="s">
        <v>1763</v>
      </c>
      <c r="E3492" t="s">
        <v>5808</v>
      </c>
      <c r="F3492" t="s">
        <v>12</v>
      </c>
      <c r="G3492">
        <v>6500000</v>
      </c>
      <c r="H3492">
        <v>2014</v>
      </c>
      <c r="I3492">
        <v>5.4</v>
      </c>
    </row>
    <row r="3493" spans="1:9" x14ac:dyDescent="0.25">
      <c r="A3493" t="s">
        <v>5809</v>
      </c>
      <c r="B3493">
        <v>88</v>
      </c>
      <c r="C3493">
        <v>110029</v>
      </c>
      <c r="D3493" t="s">
        <v>5810</v>
      </c>
      <c r="E3493" t="s">
        <v>5811</v>
      </c>
      <c r="F3493" t="s">
        <v>12</v>
      </c>
      <c r="G3493">
        <v>6500000</v>
      </c>
      <c r="H3493">
        <v>2009</v>
      </c>
      <c r="I3493">
        <v>6.3</v>
      </c>
    </row>
    <row r="3494" spans="1:9" x14ac:dyDescent="0.25">
      <c r="A3494" t="s">
        <v>1019</v>
      </c>
      <c r="B3494">
        <v>112</v>
      </c>
      <c r="C3494">
        <v>57504069</v>
      </c>
      <c r="D3494" t="s">
        <v>672</v>
      </c>
      <c r="E3494" t="s">
        <v>5812</v>
      </c>
      <c r="F3494" t="s">
        <v>12</v>
      </c>
      <c r="G3494">
        <v>6000000</v>
      </c>
      <c r="H3494">
        <v>1991</v>
      </c>
      <c r="I3494">
        <v>7.8</v>
      </c>
    </row>
    <row r="3495" spans="1:9" x14ac:dyDescent="0.25">
      <c r="A3495" t="s">
        <v>5813</v>
      </c>
      <c r="B3495">
        <v>108</v>
      </c>
      <c r="C3495">
        <v>54215416</v>
      </c>
      <c r="D3495" t="s">
        <v>1486</v>
      </c>
      <c r="E3495" t="s">
        <v>5814</v>
      </c>
      <c r="F3495" t="s">
        <v>12</v>
      </c>
      <c r="G3495">
        <v>6500000</v>
      </c>
      <c r="H3495">
        <v>1987</v>
      </c>
      <c r="I3495">
        <v>6.8</v>
      </c>
    </row>
    <row r="3496" spans="1:9" x14ac:dyDescent="0.25">
      <c r="A3496" t="s">
        <v>5815</v>
      </c>
      <c r="B3496">
        <v>107</v>
      </c>
      <c r="D3496" t="s">
        <v>877</v>
      </c>
      <c r="E3496" t="s">
        <v>5816</v>
      </c>
      <c r="F3496" t="s">
        <v>12</v>
      </c>
      <c r="H3496">
        <v>1981</v>
      </c>
      <c r="I3496">
        <v>7.2</v>
      </c>
    </row>
    <row r="3497" spans="1:9" x14ac:dyDescent="0.25">
      <c r="A3497" t="s">
        <v>783</v>
      </c>
      <c r="B3497">
        <v>104</v>
      </c>
      <c r="C3497">
        <v>31899000</v>
      </c>
      <c r="D3497" t="s">
        <v>5817</v>
      </c>
      <c r="E3497" t="s">
        <v>5818</v>
      </c>
      <c r="F3497" t="s">
        <v>12</v>
      </c>
      <c r="G3497">
        <v>6500000</v>
      </c>
      <c r="H3497">
        <v>1980</v>
      </c>
      <c r="I3497">
        <v>7.1</v>
      </c>
    </row>
    <row r="3498" spans="1:9" x14ac:dyDescent="0.25">
      <c r="A3498" t="s">
        <v>177</v>
      </c>
      <c r="B3498">
        <v>108</v>
      </c>
      <c r="C3498">
        <v>24103594</v>
      </c>
      <c r="D3498" t="s">
        <v>5819</v>
      </c>
      <c r="E3498" t="s">
        <v>5820</v>
      </c>
      <c r="F3498" t="s">
        <v>12</v>
      </c>
      <c r="G3498">
        <v>6500000</v>
      </c>
      <c r="H3498">
        <v>1993</v>
      </c>
      <c r="I3498">
        <v>6.2</v>
      </c>
    </row>
    <row r="3499" spans="1:9" x14ac:dyDescent="0.25">
      <c r="A3499" t="s">
        <v>173</v>
      </c>
      <c r="B3499">
        <v>102</v>
      </c>
      <c r="C3499">
        <v>16842303</v>
      </c>
      <c r="D3499" t="s">
        <v>340</v>
      </c>
      <c r="E3499" t="s">
        <v>5821</v>
      </c>
      <c r="F3499" t="s">
        <v>12</v>
      </c>
      <c r="G3499">
        <v>6500000</v>
      </c>
      <c r="H3499">
        <v>1999</v>
      </c>
      <c r="I3499">
        <v>7.3</v>
      </c>
    </row>
    <row r="3500" spans="1:9" x14ac:dyDescent="0.25">
      <c r="A3500" t="s">
        <v>5553</v>
      </c>
      <c r="B3500">
        <v>88</v>
      </c>
      <c r="C3500">
        <v>13367101</v>
      </c>
      <c r="D3500" t="s">
        <v>486</v>
      </c>
      <c r="E3500" t="s">
        <v>5822</v>
      </c>
      <c r="F3500" t="s">
        <v>12</v>
      </c>
      <c r="G3500">
        <v>6500000</v>
      </c>
      <c r="H3500">
        <v>2006</v>
      </c>
      <c r="I3500">
        <v>5.9</v>
      </c>
    </row>
    <row r="3501" spans="1:9" x14ac:dyDescent="0.25">
      <c r="A3501" t="s">
        <v>2503</v>
      </c>
      <c r="B3501">
        <v>115</v>
      </c>
      <c r="D3501" t="s">
        <v>1024</v>
      </c>
      <c r="E3501" t="s">
        <v>5823</v>
      </c>
      <c r="F3501" t="s">
        <v>12</v>
      </c>
      <c r="G3501">
        <v>6500000</v>
      </c>
      <c r="H3501">
        <v>1971</v>
      </c>
      <c r="I3501">
        <v>7.2</v>
      </c>
    </row>
    <row r="3502" spans="1:9" x14ac:dyDescent="0.25">
      <c r="A3502" t="s">
        <v>5824</v>
      </c>
      <c r="B3502">
        <v>91</v>
      </c>
      <c r="C3502">
        <v>10149779</v>
      </c>
      <c r="D3502" t="s">
        <v>1500</v>
      </c>
      <c r="E3502" t="s">
        <v>5825</v>
      </c>
      <c r="F3502" t="s">
        <v>12</v>
      </c>
      <c r="G3502">
        <v>6500000</v>
      </c>
      <c r="H3502">
        <v>1999</v>
      </c>
      <c r="I3502">
        <v>3.6</v>
      </c>
    </row>
    <row r="3503" spans="1:9" x14ac:dyDescent="0.25">
      <c r="A3503" t="s">
        <v>5826</v>
      </c>
      <c r="B3503">
        <v>141</v>
      </c>
      <c r="C3503">
        <v>6173485</v>
      </c>
      <c r="D3503" t="s">
        <v>530</v>
      </c>
      <c r="E3503" t="s">
        <v>5827</v>
      </c>
      <c r="F3503" t="s">
        <v>12</v>
      </c>
      <c r="G3503">
        <v>7000000</v>
      </c>
      <c r="H3503">
        <v>2001</v>
      </c>
      <c r="I3503">
        <v>7.7</v>
      </c>
    </row>
    <row r="3504" spans="1:9" x14ac:dyDescent="0.25">
      <c r="A3504" t="s">
        <v>3669</v>
      </c>
      <c r="B3504">
        <v>101</v>
      </c>
      <c r="C3504">
        <v>4000304</v>
      </c>
      <c r="D3504" t="s">
        <v>1184</v>
      </c>
      <c r="E3504" t="s">
        <v>5828</v>
      </c>
      <c r="F3504" t="s">
        <v>12</v>
      </c>
      <c r="G3504">
        <v>6500000</v>
      </c>
      <c r="H3504">
        <v>2011</v>
      </c>
      <c r="I3504">
        <v>7.3</v>
      </c>
    </row>
    <row r="3505" spans="1:9" x14ac:dyDescent="0.25">
      <c r="A3505" t="s">
        <v>232</v>
      </c>
      <c r="B3505">
        <v>105</v>
      </c>
      <c r="C3505">
        <v>2338695</v>
      </c>
      <c r="D3505" t="s">
        <v>740</v>
      </c>
      <c r="E3505" t="s">
        <v>5829</v>
      </c>
      <c r="F3505" t="s">
        <v>12</v>
      </c>
      <c r="G3505">
        <v>4000000</v>
      </c>
      <c r="H3505">
        <v>2004</v>
      </c>
      <c r="I3505">
        <v>7.4</v>
      </c>
    </row>
    <row r="3506" spans="1:9" x14ac:dyDescent="0.25">
      <c r="A3506" t="s">
        <v>5830</v>
      </c>
      <c r="B3506">
        <v>100</v>
      </c>
      <c r="C3506">
        <v>2024854</v>
      </c>
      <c r="D3506" t="s">
        <v>608</v>
      </c>
      <c r="E3506" t="s">
        <v>5831</v>
      </c>
      <c r="F3506" t="s">
        <v>12</v>
      </c>
      <c r="G3506">
        <v>6500000</v>
      </c>
      <c r="H3506">
        <v>2005</v>
      </c>
      <c r="I3506">
        <v>6.6</v>
      </c>
    </row>
    <row r="3507" spans="1:9" x14ac:dyDescent="0.25">
      <c r="A3507" t="s">
        <v>5832</v>
      </c>
      <c r="B3507">
        <v>116</v>
      </c>
      <c r="C3507">
        <v>2268296</v>
      </c>
      <c r="D3507" t="s">
        <v>1408</v>
      </c>
      <c r="E3507" t="s">
        <v>5833</v>
      </c>
      <c r="F3507" t="s">
        <v>12</v>
      </c>
      <c r="G3507">
        <v>6500000</v>
      </c>
      <c r="H3507">
        <v>2013</v>
      </c>
      <c r="I3507">
        <v>6.9</v>
      </c>
    </row>
    <row r="3508" spans="1:9" x14ac:dyDescent="0.25">
      <c r="A3508" t="s">
        <v>4432</v>
      </c>
      <c r="B3508">
        <v>97</v>
      </c>
      <c r="C3508">
        <v>1029017</v>
      </c>
      <c r="D3508" t="s">
        <v>73</v>
      </c>
      <c r="E3508" t="s">
        <v>5834</v>
      </c>
      <c r="F3508" t="s">
        <v>12</v>
      </c>
      <c r="G3508">
        <v>6500000</v>
      </c>
      <c r="H3508">
        <v>2004</v>
      </c>
      <c r="I3508">
        <v>6.8</v>
      </c>
    </row>
    <row r="3509" spans="1:9" x14ac:dyDescent="0.25">
      <c r="A3509" t="s">
        <v>5835</v>
      </c>
      <c r="B3509">
        <v>106</v>
      </c>
      <c r="C3509">
        <v>64148</v>
      </c>
      <c r="D3509" t="s">
        <v>1184</v>
      </c>
      <c r="E3509" t="s">
        <v>5836</v>
      </c>
      <c r="F3509" t="s">
        <v>12</v>
      </c>
      <c r="G3509">
        <v>6500000</v>
      </c>
      <c r="H3509">
        <v>2000</v>
      </c>
      <c r="I3509">
        <v>7.3</v>
      </c>
    </row>
    <row r="3510" spans="1:9" x14ac:dyDescent="0.25">
      <c r="A3510" t="s">
        <v>5837</v>
      </c>
      <c r="B3510">
        <v>105</v>
      </c>
      <c r="C3510">
        <v>66637</v>
      </c>
      <c r="D3510" t="s">
        <v>1935</v>
      </c>
      <c r="E3510" t="s">
        <v>5838</v>
      </c>
      <c r="F3510" t="s">
        <v>12</v>
      </c>
      <c r="G3510">
        <v>6500000</v>
      </c>
      <c r="H3510">
        <v>2009</v>
      </c>
      <c r="I3510">
        <v>7.2</v>
      </c>
    </row>
    <row r="3511" spans="1:9" x14ac:dyDescent="0.25">
      <c r="A3511" t="s">
        <v>5839</v>
      </c>
      <c r="B3511">
        <v>102</v>
      </c>
      <c r="D3511" t="s">
        <v>5840</v>
      </c>
      <c r="E3511" t="s">
        <v>5841</v>
      </c>
      <c r="F3511" t="s">
        <v>12</v>
      </c>
      <c r="G3511">
        <v>6500000</v>
      </c>
      <c r="H3511">
        <v>2010</v>
      </c>
      <c r="I3511">
        <v>6.5</v>
      </c>
    </row>
    <row r="3512" spans="1:9" x14ac:dyDescent="0.25">
      <c r="A3512" t="s">
        <v>3712</v>
      </c>
      <c r="B3512">
        <v>122</v>
      </c>
      <c r="C3512">
        <v>871577</v>
      </c>
      <c r="D3512" t="s">
        <v>1486</v>
      </c>
      <c r="E3512" t="s">
        <v>5842</v>
      </c>
      <c r="F3512" t="s">
        <v>12</v>
      </c>
      <c r="G3512">
        <v>4500000</v>
      </c>
      <c r="H3512">
        <v>2007</v>
      </c>
      <c r="I3512">
        <v>7.7</v>
      </c>
    </row>
    <row r="3513" spans="1:9" x14ac:dyDescent="0.25">
      <c r="A3513" t="s">
        <v>9</v>
      </c>
      <c r="B3513">
        <v>107</v>
      </c>
      <c r="C3513">
        <v>38400000</v>
      </c>
      <c r="D3513" t="s">
        <v>216</v>
      </c>
      <c r="E3513" t="s">
        <v>5843</v>
      </c>
      <c r="F3513" t="s">
        <v>12</v>
      </c>
      <c r="G3513">
        <v>6500000</v>
      </c>
      <c r="H3513">
        <v>1984</v>
      </c>
      <c r="I3513">
        <v>8.1</v>
      </c>
    </row>
    <row r="3514" spans="1:9" x14ac:dyDescent="0.25">
      <c r="A3514" t="s">
        <v>5844</v>
      </c>
      <c r="B3514">
        <v>121</v>
      </c>
      <c r="C3514">
        <v>4063859</v>
      </c>
      <c r="D3514" t="s">
        <v>73</v>
      </c>
      <c r="E3514" t="s">
        <v>5845</v>
      </c>
      <c r="F3514" t="s">
        <v>2999</v>
      </c>
      <c r="G3514">
        <v>4800000</v>
      </c>
      <c r="H3514">
        <v>2003</v>
      </c>
      <c r="I3514">
        <v>7.7</v>
      </c>
    </row>
    <row r="3515" spans="1:9" x14ac:dyDescent="0.25">
      <c r="A3515" t="s">
        <v>1274</v>
      </c>
      <c r="B3515">
        <v>98</v>
      </c>
      <c r="C3515">
        <v>449558</v>
      </c>
      <c r="D3515" t="s">
        <v>562</v>
      </c>
      <c r="E3515" t="s">
        <v>5846</v>
      </c>
      <c r="F3515" t="s">
        <v>12</v>
      </c>
      <c r="G3515">
        <v>10000000</v>
      </c>
      <c r="H3515">
        <v>2009</v>
      </c>
      <c r="I3515">
        <v>7.6</v>
      </c>
    </row>
    <row r="3516" spans="1:9" x14ac:dyDescent="0.25">
      <c r="A3516" t="s">
        <v>5847</v>
      </c>
      <c r="B3516">
        <v>108</v>
      </c>
      <c r="D3516" t="s">
        <v>4335</v>
      </c>
      <c r="E3516" t="s">
        <v>5848</v>
      </c>
      <c r="F3516" t="s">
        <v>12</v>
      </c>
      <c r="G3516">
        <v>4000000</v>
      </c>
      <c r="H3516">
        <v>1985</v>
      </c>
      <c r="I3516">
        <v>7.3</v>
      </c>
    </row>
    <row r="3517" spans="1:9" x14ac:dyDescent="0.25">
      <c r="B3517">
        <v>55</v>
      </c>
      <c r="D3517" t="s">
        <v>740</v>
      </c>
      <c r="E3517" t="s">
        <v>5849</v>
      </c>
      <c r="F3517" t="s">
        <v>3354</v>
      </c>
      <c r="I3517">
        <v>8.6999999999999993</v>
      </c>
    </row>
    <row r="3518" spans="1:9" x14ac:dyDescent="0.25">
      <c r="A3518" t="s">
        <v>2454</v>
      </c>
      <c r="B3518">
        <v>123</v>
      </c>
      <c r="C3518">
        <v>2122561</v>
      </c>
      <c r="D3518" t="s">
        <v>580</v>
      </c>
      <c r="E3518" t="s">
        <v>5850</v>
      </c>
      <c r="F3518" t="s">
        <v>12</v>
      </c>
      <c r="G3518">
        <v>6000000</v>
      </c>
      <c r="H3518">
        <v>1995</v>
      </c>
      <c r="I3518">
        <v>7.2</v>
      </c>
    </row>
    <row r="3519" spans="1:9" x14ac:dyDescent="0.25">
      <c r="A3519" t="s">
        <v>4617</v>
      </c>
      <c r="B3519">
        <v>110</v>
      </c>
      <c r="C3519">
        <v>181360000</v>
      </c>
      <c r="D3519" t="s">
        <v>5851</v>
      </c>
      <c r="E3519" t="s">
        <v>5852</v>
      </c>
      <c r="F3519" t="s">
        <v>12</v>
      </c>
      <c r="G3519">
        <v>6000000</v>
      </c>
      <c r="H3519">
        <v>1978</v>
      </c>
      <c r="I3519">
        <v>7.2</v>
      </c>
    </row>
    <row r="3520" spans="1:9" x14ac:dyDescent="0.25">
      <c r="A3520" t="s">
        <v>255</v>
      </c>
      <c r="B3520">
        <v>120</v>
      </c>
      <c r="C3520">
        <v>137963328</v>
      </c>
      <c r="D3520" t="s">
        <v>1179</v>
      </c>
      <c r="E3520" t="s">
        <v>5853</v>
      </c>
      <c r="F3520" t="s">
        <v>12</v>
      </c>
      <c r="G3520">
        <v>6000000</v>
      </c>
      <c r="H3520">
        <v>1986</v>
      </c>
      <c r="I3520">
        <v>8.1</v>
      </c>
    </row>
    <row r="3521" spans="1:9" x14ac:dyDescent="0.25">
      <c r="A3521" t="s">
        <v>3818</v>
      </c>
      <c r="B3521">
        <v>122</v>
      </c>
      <c r="C3521">
        <v>119078393</v>
      </c>
      <c r="D3521" t="s">
        <v>5854</v>
      </c>
      <c r="E3521" t="s">
        <v>5855</v>
      </c>
      <c r="F3521" t="s">
        <v>12</v>
      </c>
      <c r="G3521">
        <v>6000000</v>
      </c>
      <c r="H3521">
        <v>2004</v>
      </c>
      <c r="I3521">
        <v>7.5</v>
      </c>
    </row>
    <row r="3522" spans="1:9" x14ac:dyDescent="0.25">
      <c r="A3522" t="s">
        <v>5856</v>
      </c>
      <c r="B3522">
        <v>110</v>
      </c>
      <c r="C3522">
        <v>102308900</v>
      </c>
      <c r="D3522" t="s">
        <v>5857</v>
      </c>
      <c r="E3522" t="s">
        <v>5858</v>
      </c>
      <c r="F3522" t="s">
        <v>12</v>
      </c>
      <c r="G3522">
        <v>6000000</v>
      </c>
      <c r="H3522">
        <v>1969</v>
      </c>
      <c r="I3522">
        <v>8.1</v>
      </c>
    </row>
    <row r="3523" spans="1:9" x14ac:dyDescent="0.25">
      <c r="A3523" t="s">
        <v>5859</v>
      </c>
      <c r="B3523">
        <v>139</v>
      </c>
      <c r="C3523">
        <v>102300000</v>
      </c>
      <c r="D3523" t="s">
        <v>5860</v>
      </c>
      <c r="E3523" t="s">
        <v>5861</v>
      </c>
      <c r="F3523" t="s">
        <v>12</v>
      </c>
      <c r="G3523">
        <v>6000000</v>
      </c>
      <c r="H3523">
        <v>1964</v>
      </c>
      <c r="I3523">
        <v>7.8</v>
      </c>
    </row>
    <row r="3524" spans="1:9" x14ac:dyDescent="0.25">
      <c r="A3524" t="s">
        <v>1396</v>
      </c>
      <c r="B3524">
        <v>124</v>
      </c>
      <c r="C3524">
        <v>54800000</v>
      </c>
      <c r="D3524" t="s">
        <v>1184</v>
      </c>
      <c r="E3524" t="s">
        <v>5862</v>
      </c>
      <c r="F3524" t="s">
        <v>12</v>
      </c>
      <c r="G3524">
        <v>6000000</v>
      </c>
      <c r="H3524">
        <v>1980</v>
      </c>
      <c r="I3524">
        <v>7.8</v>
      </c>
    </row>
    <row r="3525" spans="1:9" x14ac:dyDescent="0.25">
      <c r="A3525" t="s">
        <v>5863</v>
      </c>
      <c r="B3525">
        <v>152</v>
      </c>
      <c r="C3525">
        <v>43650000</v>
      </c>
      <c r="D3525" t="s">
        <v>5864</v>
      </c>
      <c r="E3525" t="s">
        <v>5865</v>
      </c>
      <c r="F3525" t="s">
        <v>12</v>
      </c>
      <c r="G3525">
        <v>6000000</v>
      </c>
      <c r="H3525">
        <v>1961</v>
      </c>
      <c r="I3525">
        <v>7.6</v>
      </c>
    </row>
    <row r="3526" spans="1:9" x14ac:dyDescent="0.25">
      <c r="A3526" t="s">
        <v>1458</v>
      </c>
      <c r="B3526">
        <v>98</v>
      </c>
      <c r="C3526">
        <v>39800000</v>
      </c>
      <c r="D3526" t="s">
        <v>1357</v>
      </c>
      <c r="E3526" t="s">
        <v>5866</v>
      </c>
      <c r="F3526" t="s">
        <v>12</v>
      </c>
      <c r="G3526">
        <v>6000000</v>
      </c>
      <c r="H3526">
        <v>1980</v>
      </c>
      <c r="I3526">
        <v>7.4</v>
      </c>
    </row>
    <row r="3527" spans="1:9" x14ac:dyDescent="0.25">
      <c r="A3527" t="s">
        <v>5867</v>
      </c>
      <c r="B3527">
        <v>106</v>
      </c>
      <c r="C3527">
        <v>27457409</v>
      </c>
      <c r="D3527" t="s">
        <v>877</v>
      </c>
      <c r="E3527" t="s">
        <v>5868</v>
      </c>
      <c r="F3527" t="s">
        <v>12</v>
      </c>
      <c r="G3527">
        <v>6000000</v>
      </c>
      <c r="H3527">
        <v>2001</v>
      </c>
      <c r="I3527">
        <v>6.3</v>
      </c>
    </row>
    <row r="3528" spans="1:9" x14ac:dyDescent="0.25">
      <c r="A3528" t="s">
        <v>4630</v>
      </c>
      <c r="B3528">
        <v>106</v>
      </c>
      <c r="C3528">
        <v>25047631</v>
      </c>
      <c r="D3528" t="s">
        <v>486</v>
      </c>
      <c r="E3528" t="s">
        <v>5869</v>
      </c>
      <c r="F3528" t="s">
        <v>12</v>
      </c>
      <c r="G3528">
        <v>6000000</v>
      </c>
      <c r="H3528">
        <v>1999</v>
      </c>
      <c r="I3528">
        <v>6.9</v>
      </c>
    </row>
    <row r="3529" spans="1:9" x14ac:dyDescent="0.25">
      <c r="A3529" t="s">
        <v>41</v>
      </c>
      <c r="B3529">
        <v>106</v>
      </c>
      <c r="C3529">
        <v>23272306</v>
      </c>
      <c r="D3529" t="s">
        <v>747</v>
      </c>
      <c r="E3529" t="s">
        <v>5870</v>
      </c>
      <c r="F3529" t="s">
        <v>12</v>
      </c>
      <c r="G3529">
        <v>6000000</v>
      </c>
      <c r="H3529">
        <v>1995</v>
      </c>
      <c r="I3529">
        <v>8.6</v>
      </c>
    </row>
    <row r="3530" spans="1:9" x14ac:dyDescent="0.25">
      <c r="A3530" t="s">
        <v>947</v>
      </c>
      <c r="B3530">
        <v>89</v>
      </c>
      <c r="C3530">
        <v>22168359</v>
      </c>
      <c r="D3530" t="s">
        <v>5871</v>
      </c>
      <c r="E3530" t="s">
        <v>5872</v>
      </c>
      <c r="F3530" t="s">
        <v>12</v>
      </c>
      <c r="G3530">
        <v>8000000</v>
      </c>
      <c r="H3530">
        <v>1989</v>
      </c>
      <c r="I3530">
        <v>5.0999999999999996</v>
      </c>
    </row>
    <row r="3531" spans="1:9" x14ac:dyDescent="0.25">
      <c r="A3531" t="s">
        <v>756</v>
      </c>
      <c r="B3531">
        <v>94</v>
      </c>
      <c r="C3531">
        <v>21005329</v>
      </c>
      <c r="D3531" t="s">
        <v>580</v>
      </c>
      <c r="E3531" t="s">
        <v>5873</v>
      </c>
      <c r="F3531" t="s">
        <v>12</v>
      </c>
      <c r="G3531">
        <v>6000000</v>
      </c>
      <c r="H3531">
        <v>2002</v>
      </c>
      <c r="I3531">
        <v>6.4</v>
      </c>
    </row>
    <row r="3532" spans="1:9" x14ac:dyDescent="0.25">
      <c r="A3532" t="s">
        <v>409</v>
      </c>
      <c r="B3532">
        <v>109</v>
      </c>
      <c r="C3532">
        <v>26236603</v>
      </c>
      <c r="D3532" t="s">
        <v>1314</v>
      </c>
      <c r="E3532" t="s">
        <v>5874</v>
      </c>
      <c r="F3532" t="s">
        <v>12</v>
      </c>
      <c r="G3532">
        <v>6000000</v>
      </c>
      <c r="H3532">
        <v>2008</v>
      </c>
      <c r="I3532">
        <v>7.9</v>
      </c>
    </row>
    <row r="3533" spans="1:9" x14ac:dyDescent="0.25">
      <c r="A3533" t="s">
        <v>5875</v>
      </c>
      <c r="B3533">
        <v>144</v>
      </c>
      <c r="C3533">
        <v>20400000</v>
      </c>
      <c r="D3533" t="s">
        <v>1397</v>
      </c>
      <c r="E3533" t="s">
        <v>5876</v>
      </c>
      <c r="F3533" t="s">
        <v>12</v>
      </c>
      <c r="G3533">
        <v>8000000</v>
      </c>
      <c r="H3533">
        <v>1946</v>
      </c>
      <c r="I3533">
        <v>6.9</v>
      </c>
    </row>
    <row r="3534" spans="1:9" x14ac:dyDescent="0.25">
      <c r="A3534" t="s">
        <v>4916</v>
      </c>
      <c r="B3534">
        <v>90</v>
      </c>
      <c r="C3534">
        <v>18621249</v>
      </c>
      <c r="D3534" t="s">
        <v>575</v>
      </c>
      <c r="E3534" t="s">
        <v>5877</v>
      </c>
      <c r="F3534" t="s">
        <v>12</v>
      </c>
      <c r="G3534">
        <v>6000000</v>
      </c>
      <c r="H3534">
        <v>2000</v>
      </c>
      <c r="I3534">
        <v>7.5</v>
      </c>
    </row>
    <row r="3535" spans="1:9" x14ac:dyDescent="0.25">
      <c r="A3535" t="s">
        <v>1852</v>
      </c>
      <c r="B3535">
        <v>106</v>
      </c>
      <c r="C3535">
        <v>25244700</v>
      </c>
      <c r="D3535" t="s">
        <v>216</v>
      </c>
      <c r="E3535" t="s">
        <v>5878</v>
      </c>
      <c r="F3535" t="s">
        <v>12</v>
      </c>
      <c r="G3535">
        <v>6000000</v>
      </c>
      <c r="H3535">
        <v>1981</v>
      </c>
      <c r="I3535">
        <v>7.2</v>
      </c>
    </row>
    <row r="3536" spans="1:9" x14ac:dyDescent="0.25">
      <c r="A3536" t="s">
        <v>1753</v>
      </c>
      <c r="B3536">
        <v>121</v>
      </c>
      <c r="C3536">
        <v>14545844</v>
      </c>
      <c r="D3536" t="s">
        <v>5810</v>
      </c>
      <c r="E3536" t="s">
        <v>5879</v>
      </c>
      <c r="F3536" t="s">
        <v>12</v>
      </c>
      <c r="G3536">
        <v>6500000</v>
      </c>
      <c r="H3536">
        <v>1988</v>
      </c>
      <c r="I3536">
        <v>5.8</v>
      </c>
    </row>
    <row r="3537" spans="1:9" x14ac:dyDescent="0.25">
      <c r="A3537" t="s">
        <v>5880</v>
      </c>
      <c r="B3537">
        <v>89</v>
      </c>
      <c r="C3537">
        <v>13235267</v>
      </c>
      <c r="D3537" t="s">
        <v>1056</v>
      </c>
      <c r="E3537" t="s">
        <v>5881</v>
      </c>
      <c r="F3537" t="s">
        <v>12</v>
      </c>
      <c r="G3537">
        <v>6000000</v>
      </c>
      <c r="H3537">
        <v>2007</v>
      </c>
      <c r="I3537">
        <v>2.9</v>
      </c>
    </row>
    <row r="3538" spans="1:9" x14ac:dyDescent="0.25">
      <c r="A3538" t="s">
        <v>5882</v>
      </c>
      <c r="B3538">
        <v>86</v>
      </c>
      <c r="C3538">
        <v>12674183</v>
      </c>
      <c r="D3538" t="s">
        <v>602</v>
      </c>
      <c r="E3538" t="s">
        <v>5883</v>
      </c>
      <c r="F3538" t="s">
        <v>12</v>
      </c>
      <c r="H3538">
        <v>1997</v>
      </c>
      <c r="I3538">
        <v>6.2</v>
      </c>
    </row>
    <row r="3539" spans="1:9" x14ac:dyDescent="0.25">
      <c r="A3539" t="s">
        <v>4916</v>
      </c>
      <c r="B3539">
        <v>91</v>
      </c>
      <c r="C3539">
        <v>17508936</v>
      </c>
      <c r="D3539" t="s">
        <v>2214</v>
      </c>
      <c r="E3539" t="s">
        <v>5884</v>
      </c>
      <c r="F3539" t="s">
        <v>12</v>
      </c>
      <c r="H3539">
        <v>2003</v>
      </c>
      <c r="I3539">
        <v>7.3</v>
      </c>
    </row>
    <row r="3540" spans="1:9" x14ac:dyDescent="0.25">
      <c r="A3540" t="s">
        <v>1467</v>
      </c>
      <c r="B3540">
        <v>104</v>
      </c>
      <c r="C3540">
        <v>12793213</v>
      </c>
      <c r="D3540" t="s">
        <v>486</v>
      </c>
      <c r="E3540" t="s">
        <v>5885</v>
      </c>
      <c r="F3540" t="s">
        <v>12</v>
      </c>
      <c r="G3540">
        <v>6000000</v>
      </c>
      <c r="H3540">
        <v>1988</v>
      </c>
      <c r="I3540">
        <v>6.2</v>
      </c>
    </row>
    <row r="3541" spans="1:9" x14ac:dyDescent="0.25">
      <c r="D3541" t="s">
        <v>675</v>
      </c>
      <c r="E3541" t="s">
        <v>5886</v>
      </c>
      <c r="F3541" t="s">
        <v>12</v>
      </c>
      <c r="I3541">
        <v>8.1999999999999993</v>
      </c>
    </row>
    <row r="3542" spans="1:9" x14ac:dyDescent="0.25">
      <c r="A3542" t="s">
        <v>2026</v>
      </c>
      <c r="B3542">
        <v>99</v>
      </c>
      <c r="C3542">
        <v>11883495</v>
      </c>
      <c r="D3542" t="s">
        <v>865</v>
      </c>
      <c r="E3542" t="s">
        <v>5887</v>
      </c>
      <c r="F3542" t="s">
        <v>12</v>
      </c>
      <c r="G3542">
        <v>9000000</v>
      </c>
      <c r="H3542">
        <v>1998</v>
      </c>
      <c r="I3542">
        <v>6.8</v>
      </c>
    </row>
    <row r="3543" spans="1:9" x14ac:dyDescent="0.25">
      <c r="A3543" t="s">
        <v>5888</v>
      </c>
      <c r="B3543">
        <v>98</v>
      </c>
      <c r="C3543">
        <v>11797927</v>
      </c>
      <c r="D3543" t="s">
        <v>4402</v>
      </c>
      <c r="E3543" t="s">
        <v>5889</v>
      </c>
      <c r="F3543" t="s">
        <v>12</v>
      </c>
      <c r="G3543">
        <v>6000000</v>
      </c>
      <c r="H3543">
        <v>1995</v>
      </c>
      <c r="I3543">
        <v>6.1</v>
      </c>
    </row>
    <row r="3544" spans="1:9" x14ac:dyDescent="0.25">
      <c r="A3544" t="s">
        <v>1463</v>
      </c>
      <c r="B3544">
        <v>121</v>
      </c>
      <c r="C3544">
        <v>17605861</v>
      </c>
      <c r="D3544" t="s">
        <v>2076</v>
      </c>
      <c r="E3544" t="s">
        <v>5890</v>
      </c>
      <c r="F3544" t="s">
        <v>12</v>
      </c>
      <c r="G3544">
        <v>6000000</v>
      </c>
      <c r="H3544">
        <v>2006</v>
      </c>
      <c r="I3544">
        <v>7.7</v>
      </c>
    </row>
    <row r="3545" spans="1:9" x14ac:dyDescent="0.25">
      <c r="A3545" t="s">
        <v>5891</v>
      </c>
      <c r="B3545">
        <v>96</v>
      </c>
      <c r="C3545">
        <v>11642254</v>
      </c>
      <c r="D3545" t="s">
        <v>1915</v>
      </c>
      <c r="E3545" t="s">
        <v>5892</v>
      </c>
      <c r="F3545" t="s">
        <v>12</v>
      </c>
      <c r="G3545">
        <v>3000000</v>
      </c>
      <c r="H3545">
        <v>1989</v>
      </c>
      <c r="I3545">
        <v>5.2</v>
      </c>
    </row>
    <row r="3546" spans="1:9" x14ac:dyDescent="0.25">
      <c r="A3546" t="s">
        <v>3140</v>
      </c>
      <c r="B3546">
        <v>99</v>
      </c>
      <c r="C3546">
        <v>9203192</v>
      </c>
      <c r="D3546" t="s">
        <v>3152</v>
      </c>
      <c r="E3546" t="s">
        <v>5893</v>
      </c>
      <c r="F3546" t="s">
        <v>12</v>
      </c>
      <c r="G3546">
        <v>5000000</v>
      </c>
      <c r="H3546">
        <v>2011</v>
      </c>
      <c r="I3546">
        <v>6.8</v>
      </c>
    </row>
    <row r="3547" spans="1:9" x14ac:dyDescent="0.25">
      <c r="A3547" t="s">
        <v>5894</v>
      </c>
      <c r="B3547">
        <v>42</v>
      </c>
      <c r="C3547">
        <v>7518876</v>
      </c>
      <c r="D3547" t="s">
        <v>5895</v>
      </c>
      <c r="E3547" t="s">
        <v>5896</v>
      </c>
      <c r="F3547" t="s">
        <v>12</v>
      </c>
      <c r="G3547">
        <v>6000000</v>
      </c>
      <c r="H3547">
        <v>2008</v>
      </c>
      <c r="I3547">
        <v>6.5</v>
      </c>
    </row>
    <row r="3548" spans="1:9" x14ac:dyDescent="0.25">
      <c r="A3548" t="s">
        <v>3772</v>
      </c>
      <c r="B3548">
        <v>122</v>
      </c>
      <c r="C3548">
        <v>8596914</v>
      </c>
      <c r="D3548" t="s">
        <v>530</v>
      </c>
      <c r="E3548" t="s">
        <v>5897</v>
      </c>
      <c r="F3548" t="s">
        <v>12</v>
      </c>
      <c r="G3548">
        <v>6000000</v>
      </c>
      <c r="H3548">
        <v>2000</v>
      </c>
      <c r="I3548">
        <v>7</v>
      </c>
    </row>
    <row r="3549" spans="1:9" x14ac:dyDescent="0.25">
      <c r="A3549" t="s">
        <v>5898</v>
      </c>
      <c r="B3549">
        <v>101</v>
      </c>
      <c r="C3549">
        <v>6851636</v>
      </c>
      <c r="D3549" t="s">
        <v>486</v>
      </c>
      <c r="E3549" t="s">
        <v>5899</v>
      </c>
      <c r="F3549" t="s">
        <v>12</v>
      </c>
      <c r="G3549">
        <v>6000000</v>
      </c>
      <c r="H3549">
        <v>1999</v>
      </c>
      <c r="I3549">
        <v>5.9</v>
      </c>
    </row>
    <row r="3550" spans="1:9" x14ac:dyDescent="0.25">
      <c r="A3550" t="s">
        <v>5900</v>
      </c>
      <c r="B3550">
        <v>102</v>
      </c>
      <c r="C3550">
        <v>11434867</v>
      </c>
      <c r="D3550" t="s">
        <v>1139</v>
      </c>
      <c r="E3550" t="s">
        <v>5901</v>
      </c>
      <c r="F3550" t="s">
        <v>12</v>
      </c>
      <c r="G3550">
        <v>6000000</v>
      </c>
      <c r="H3550">
        <v>2012</v>
      </c>
      <c r="I3550">
        <v>7.1</v>
      </c>
    </row>
    <row r="3551" spans="1:9" x14ac:dyDescent="0.25">
      <c r="A3551" t="s">
        <v>5902</v>
      </c>
      <c r="B3551">
        <v>84</v>
      </c>
      <c r="C3551">
        <v>5895238</v>
      </c>
      <c r="D3551" t="s">
        <v>1556</v>
      </c>
      <c r="E3551" t="s">
        <v>5903</v>
      </c>
      <c r="F3551" t="s">
        <v>964</v>
      </c>
      <c r="G3551">
        <v>6000000</v>
      </c>
      <c r="H3551">
        <v>2012</v>
      </c>
      <c r="I3551">
        <v>5.5</v>
      </c>
    </row>
    <row r="3552" spans="1:9" x14ac:dyDescent="0.25">
      <c r="A3552" t="s">
        <v>5904</v>
      </c>
      <c r="B3552">
        <v>104</v>
      </c>
      <c r="C3552">
        <v>6670712</v>
      </c>
      <c r="D3552" t="s">
        <v>877</v>
      </c>
      <c r="E3552" t="s">
        <v>5905</v>
      </c>
      <c r="F3552" t="s">
        <v>12</v>
      </c>
      <c r="G3552">
        <v>6000000</v>
      </c>
      <c r="H3552">
        <v>2009</v>
      </c>
      <c r="I3552">
        <v>7.4</v>
      </c>
    </row>
    <row r="3553" spans="1:9" x14ac:dyDescent="0.25">
      <c r="A3553" t="s">
        <v>5906</v>
      </c>
      <c r="B3553">
        <v>96</v>
      </c>
      <c r="C3553">
        <v>5359774</v>
      </c>
      <c r="D3553" t="s">
        <v>2063</v>
      </c>
      <c r="E3553" t="s">
        <v>5907</v>
      </c>
      <c r="F3553" t="s">
        <v>12</v>
      </c>
      <c r="G3553">
        <v>6000000</v>
      </c>
      <c r="H3553">
        <v>2011</v>
      </c>
      <c r="I3553">
        <v>7.3</v>
      </c>
    </row>
    <row r="3554" spans="1:9" x14ac:dyDescent="0.25">
      <c r="A3554" t="s">
        <v>5908</v>
      </c>
      <c r="B3554">
        <v>94</v>
      </c>
      <c r="C3554">
        <v>4693919</v>
      </c>
      <c r="D3554" t="s">
        <v>575</v>
      </c>
      <c r="E3554" t="s">
        <v>5909</v>
      </c>
      <c r="F3554" t="s">
        <v>12</v>
      </c>
      <c r="G3554">
        <v>6500000</v>
      </c>
      <c r="H3554">
        <v>2008</v>
      </c>
      <c r="I3554">
        <v>4.5999999999999996</v>
      </c>
    </row>
    <row r="3555" spans="1:9" x14ac:dyDescent="0.25">
      <c r="A3555" t="s">
        <v>2308</v>
      </c>
      <c r="B3555">
        <v>90</v>
      </c>
      <c r="C3555">
        <v>4859475</v>
      </c>
      <c r="D3555" t="s">
        <v>73</v>
      </c>
      <c r="E3555" t="s">
        <v>5910</v>
      </c>
      <c r="F3555" t="s">
        <v>12</v>
      </c>
      <c r="G3555">
        <v>6000000</v>
      </c>
      <c r="H3555">
        <v>1999</v>
      </c>
      <c r="I3555">
        <v>7.2</v>
      </c>
    </row>
    <row r="3556" spans="1:9" x14ac:dyDescent="0.25">
      <c r="A3556" t="s">
        <v>4804</v>
      </c>
      <c r="B3556">
        <v>97</v>
      </c>
      <c r="C3556">
        <v>4595000</v>
      </c>
      <c r="D3556" t="s">
        <v>2000</v>
      </c>
      <c r="E3556" t="s">
        <v>5911</v>
      </c>
      <c r="F3556" t="s">
        <v>12</v>
      </c>
      <c r="H3556">
        <v>1998</v>
      </c>
      <c r="I3556">
        <v>7</v>
      </c>
    </row>
    <row r="3557" spans="1:9" x14ac:dyDescent="0.25">
      <c r="A3557" t="s">
        <v>5912</v>
      </c>
      <c r="B3557">
        <v>90</v>
      </c>
      <c r="C3557">
        <v>4542775</v>
      </c>
      <c r="D3557" t="s">
        <v>580</v>
      </c>
      <c r="E3557" t="s">
        <v>5913</v>
      </c>
      <c r="F3557" t="s">
        <v>12</v>
      </c>
      <c r="G3557">
        <v>6000000</v>
      </c>
      <c r="H3557">
        <v>2009</v>
      </c>
      <c r="I3557">
        <v>5.0999999999999996</v>
      </c>
    </row>
    <row r="3558" spans="1:9" x14ac:dyDescent="0.25">
      <c r="A3558" t="s">
        <v>5914</v>
      </c>
      <c r="B3558">
        <v>106</v>
      </c>
      <c r="C3558">
        <v>3588432</v>
      </c>
      <c r="D3558" t="s">
        <v>877</v>
      </c>
      <c r="E3558" t="s">
        <v>5915</v>
      </c>
      <c r="F3558" t="s">
        <v>12</v>
      </c>
      <c r="G3558">
        <v>6000000</v>
      </c>
      <c r="H3558">
        <v>2014</v>
      </c>
      <c r="I3558">
        <v>6.7</v>
      </c>
    </row>
    <row r="3559" spans="1:9" x14ac:dyDescent="0.25">
      <c r="A3559" t="s">
        <v>5916</v>
      </c>
      <c r="B3559">
        <v>96</v>
      </c>
      <c r="C3559">
        <v>4394936</v>
      </c>
      <c r="D3559" t="s">
        <v>865</v>
      </c>
      <c r="E3559" t="s">
        <v>5917</v>
      </c>
      <c r="F3559" t="s">
        <v>12</v>
      </c>
      <c r="G3559">
        <v>6000000</v>
      </c>
      <c r="H3559">
        <v>1999</v>
      </c>
      <c r="I3559">
        <v>5.3</v>
      </c>
    </row>
    <row r="3560" spans="1:9" x14ac:dyDescent="0.25">
      <c r="B3560">
        <v>44</v>
      </c>
      <c r="D3560" t="s">
        <v>1065</v>
      </c>
      <c r="E3560" t="s">
        <v>5918</v>
      </c>
      <c r="F3560" t="s">
        <v>12</v>
      </c>
      <c r="I3560">
        <v>8.4</v>
      </c>
    </row>
    <row r="3561" spans="1:9" x14ac:dyDescent="0.25">
      <c r="A3561" t="s">
        <v>5919</v>
      </c>
      <c r="B3561">
        <v>95</v>
      </c>
      <c r="C3561">
        <v>3029081</v>
      </c>
      <c r="D3561" t="s">
        <v>848</v>
      </c>
      <c r="E3561" t="s">
        <v>5920</v>
      </c>
      <c r="F3561" t="s">
        <v>12</v>
      </c>
      <c r="G3561">
        <v>6000000</v>
      </c>
      <c r="H3561">
        <v>2001</v>
      </c>
      <c r="I3561">
        <v>7.8</v>
      </c>
    </row>
    <row r="3562" spans="1:9" x14ac:dyDescent="0.25">
      <c r="A3562" t="s">
        <v>4265</v>
      </c>
      <c r="B3562">
        <v>99</v>
      </c>
      <c r="C3562">
        <v>3273588</v>
      </c>
      <c r="D3562" t="s">
        <v>260</v>
      </c>
      <c r="E3562" t="s">
        <v>5921</v>
      </c>
      <c r="F3562" t="s">
        <v>12</v>
      </c>
      <c r="G3562">
        <v>6000000</v>
      </c>
      <c r="H3562">
        <v>1993</v>
      </c>
      <c r="I3562">
        <v>6.7</v>
      </c>
    </row>
    <row r="3563" spans="1:9" x14ac:dyDescent="0.25">
      <c r="A3563" t="s">
        <v>5922</v>
      </c>
      <c r="B3563">
        <v>93</v>
      </c>
      <c r="D3563" t="s">
        <v>2120</v>
      </c>
      <c r="E3563" t="s">
        <v>5923</v>
      </c>
      <c r="F3563" t="s">
        <v>12</v>
      </c>
      <c r="H3563">
        <v>2015</v>
      </c>
      <c r="I3563">
        <v>5.4</v>
      </c>
    </row>
    <row r="3564" spans="1:9" x14ac:dyDescent="0.25">
      <c r="A3564" t="s">
        <v>3823</v>
      </c>
      <c r="B3564">
        <v>99</v>
      </c>
      <c r="C3564">
        <v>2207975</v>
      </c>
      <c r="D3564" t="s">
        <v>2246</v>
      </c>
      <c r="E3564" t="s">
        <v>5924</v>
      </c>
      <c r="F3564" t="s">
        <v>12</v>
      </c>
      <c r="G3564">
        <v>6000000</v>
      </c>
      <c r="H3564">
        <v>2003</v>
      </c>
      <c r="I3564">
        <v>7.2</v>
      </c>
    </row>
    <row r="3565" spans="1:9" x14ac:dyDescent="0.25">
      <c r="A3565" t="s">
        <v>5925</v>
      </c>
      <c r="B3565">
        <v>95</v>
      </c>
      <c r="C3565">
        <v>2025238</v>
      </c>
      <c r="D3565" t="s">
        <v>1836</v>
      </c>
      <c r="E3565" t="s">
        <v>5926</v>
      </c>
      <c r="F3565" t="s">
        <v>12</v>
      </c>
      <c r="G3565">
        <v>6000000</v>
      </c>
      <c r="H3565">
        <v>2001</v>
      </c>
      <c r="I3565">
        <v>5.8</v>
      </c>
    </row>
    <row r="3566" spans="1:9" x14ac:dyDescent="0.25">
      <c r="A3566" t="s">
        <v>5927</v>
      </c>
      <c r="B3566">
        <v>84</v>
      </c>
      <c r="C3566">
        <v>1028337</v>
      </c>
      <c r="D3566" t="s">
        <v>1408</v>
      </c>
      <c r="E3566" t="s">
        <v>5928</v>
      </c>
      <c r="F3566" t="s">
        <v>12</v>
      </c>
      <c r="H3566">
        <v>2001</v>
      </c>
      <c r="I3566">
        <v>6.4</v>
      </c>
    </row>
    <row r="3567" spans="1:9" x14ac:dyDescent="0.25">
      <c r="A3567" t="s">
        <v>5929</v>
      </c>
      <c r="B3567">
        <v>144</v>
      </c>
      <c r="D3567" t="s">
        <v>47</v>
      </c>
      <c r="E3567" t="s">
        <v>5930</v>
      </c>
      <c r="F3567" t="s">
        <v>12</v>
      </c>
      <c r="G3567">
        <v>6244087</v>
      </c>
      <c r="H3567">
        <v>1969</v>
      </c>
      <c r="I3567">
        <v>8</v>
      </c>
    </row>
    <row r="3568" spans="1:9" x14ac:dyDescent="0.25">
      <c r="A3568" t="s">
        <v>2813</v>
      </c>
      <c r="B3568">
        <v>99</v>
      </c>
      <c r="C3568">
        <v>2077046</v>
      </c>
      <c r="D3568" t="s">
        <v>486</v>
      </c>
      <c r="E3568" t="s">
        <v>5931</v>
      </c>
      <c r="F3568" t="s">
        <v>12</v>
      </c>
      <c r="G3568">
        <v>6000000</v>
      </c>
      <c r="H3568">
        <v>2008</v>
      </c>
      <c r="I3568">
        <v>7</v>
      </c>
    </row>
    <row r="3569" spans="1:9" x14ac:dyDescent="0.25">
      <c r="A3569" t="s">
        <v>5932</v>
      </c>
      <c r="B3569">
        <v>110</v>
      </c>
      <c r="D3569" t="s">
        <v>5933</v>
      </c>
      <c r="E3569" t="s">
        <v>5934</v>
      </c>
      <c r="F3569" t="s">
        <v>12</v>
      </c>
      <c r="G3569">
        <v>6000000</v>
      </c>
      <c r="H3569">
        <v>1979</v>
      </c>
      <c r="I3569">
        <v>7</v>
      </c>
    </row>
    <row r="3570" spans="1:9" x14ac:dyDescent="0.25">
      <c r="A3570" t="s">
        <v>5742</v>
      </c>
      <c r="B3570">
        <v>97</v>
      </c>
      <c r="C3570">
        <v>267194</v>
      </c>
      <c r="D3570" t="s">
        <v>1184</v>
      </c>
      <c r="E3570" t="s">
        <v>5935</v>
      </c>
      <c r="F3570" t="s">
        <v>12</v>
      </c>
      <c r="H3570">
        <v>2002</v>
      </c>
      <c r="I3570">
        <v>6.7</v>
      </c>
    </row>
    <row r="3571" spans="1:9" x14ac:dyDescent="0.25">
      <c r="A3571" t="s">
        <v>5936</v>
      </c>
      <c r="B3571">
        <v>107</v>
      </c>
      <c r="C3571">
        <v>869325</v>
      </c>
      <c r="D3571" t="s">
        <v>10</v>
      </c>
      <c r="E3571" t="s">
        <v>5937</v>
      </c>
      <c r="F3571" t="s">
        <v>12</v>
      </c>
      <c r="G3571">
        <v>6000000</v>
      </c>
      <c r="H3571">
        <v>1991</v>
      </c>
      <c r="I3571">
        <v>3.8</v>
      </c>
    </row>
    <row r="3572" spans="1:9" x14ac:dyDescent="0.25">
      <c r="A3572" t="s">
        <v>5938</v>
      </c>
      <c r="B3572">
        <v>90</v>
      </c>
      <c r="C3572">
        <v>399611</v>
      </c>
      <c r="D3572" t="s">
        <v>562</v>
      </c>
      <c r="E3572" t="s">
        <v>5939</v>
      </c>
      <c r="F3572" t="s">
        <v>12</v>
      </c>
      <c r="G3572">
        <v>6000000</v>
      </c>
      <c r="H3572">
        <v>2010</v>
      </c>
      <c r="I3572">
        <v>5.7</v>
      </c>
    </row>
    <row r="3573" spans="1:9" x14ac:dyDescent="0.25">
      <c r="A3573" t="s">
        <v>5280</v>
      </c>
      <c r="B3573">
        <v>104</v>
      </c>
      <c r="C3573">
        <v>181798</v>
      </c>
      <c r="D3573" t="s">
        <v>1184</v>
      </c>
      <c r="E3573" t="s">
        <v>5940</v>
      </c>
      <c r="F3573" t="s">
        <v>503</v>
      </c>
      <c r="H3573">
        <v>2003</v>
      </c>
      <c r="I3573">
        <v>6.6</v>
      </c>
    </row>
    <row r="3574" spans="1:9" x14ac:dyDescent="0.25">
      <c r="A3574" t="s">
        <v>3780</v>
      </c>
      <c r="B3574">
        <v>96</v>
      </c>
      <c r="C3574">
        <v>115862</v>
      </c>
      <c r="D3574" t="s">
        <v>73</v>
      </c>
      <c r="E3574" t="s">
        <v>5941</v>
      </c>
      <c r="F3574" t="s">
        <v>12</v>
      </c>
      <c r="G3574">
        <v>6000000</v>
      </c>
      <c r="H3574">
        <v>2009</v>
      </c>
      <c r="I3574">
        <v>6.7</v>
      </c>
    </row>
    <row r="3575" spans="1:9" x14ac:dyDescent="0.25">
      <c r="A3575" t="s">
        <v>1600</v>
      </c>
      <c r="B3575">
        <v>104</v>
      </c>
      <c r="C3575">
        <v>1346503</v>
      </c>
      <c r="D3575" t="s">
        <v>2246</v>
      </c>
      <c r="E3575" t="s">
        <v>5942</v>
      </c>
      <c r="F3575" t="s">
        <v>12</v>
      </c>
      <c r="G3575">
        <v>6000000</v>
      </c>
      <c r="H3575">
        <v>2011</v>
      </c>
      <c r="I3575">
        <v>6.1</v>
      </c>
    </row>
    <row r="3576" spans="1:9" x14ac:dyDescent="0.25">
      <c r="A3576" t="s">
        <v>5943</v>
      </c>
      <c r="B3576">
        <v>97</v>
      </c>
      <c r="C3576">
        <v>117560</v>
      </c>
      <c r="D3576" t="s">
        <v>73</v>
      </c>
      <c r="E3576" t="s">
        <v>5944</v>
      </c>
      <c r="F3576" t="s">
        <v>12</v>
      </c>
      <c r="G3576">
        <v>6000000</v>
      </c>
      <c r="H3576">
        <v>2006</v>
      </c>
      <c r="I3576">
        <v>6.2</v>
      </c>
    </row>
    <row r="3577" spans="1:9" x14ac:dyDescent="0.25">
      <c r="A3577" t="s">
        <v>4510</v>
      </c>
      <c r="B3577">
        <v>107</v>
      </c>
      <c r="C3577">
        <v>54606</v>
      </c>
      <c r="D3577" t="s">
        <v>1475</v>
      </c>
      <c r="E3577" t="s">
        <v>5945</v>
      </c>
      <c r="F3577" t="s">
        <v>12</v>
      </c>
      <c r="G3577">
        <v>6000000</v>
      </c>
      <c r="H3577">
        <v>2001</v>
      </c>
      <c r="I3577">
        <v>6.2</v>
      </c>
    </row>
    <row r="3578" spans="1:9" x14ac:dyDescent="0.25">
      <c r="A3578" t="s">
        <v>5946</v>
      </c>
      <c r="B3578">
        <v>117</v>
      </c>
      <c r="D3578" t="s">
        <v>1184</v>
      </c>
      <c r="E3578" t="s">
        <v>5947</v>
      </c>
      <c r="F3578" t="s">
        <v>12</v>
      </c>
      <c r="G3578">
        <v>7840000</v>
      </c>
      <c r="H3578">
        <v>1977</v>
      </c>
      <c r="I3578">
        <v>7.4</v>
      </c>
    </row>
    <row r="3579" spans="1:9" x14ac:dyDescent="0.25">
      <c r="A3579" t="s">
        <v>5948</v>
      </c>
      <c r="B3579">
        <v>85</v>
      </c>
      <c r="C3579">
        <v>36497</v>
      </c>
      <c r="D3579" t="s">
        <v>575</v>
      </c>
      <c r="E3579" t="s">
        <v>5949</v>
      </c>
      <c r="F3579" t="s">
        <v>12</v>
      </c>
      <c r="G3579">
        <v>6000000</v>
      </c>
      <c r="H3579">
        <v>2008</v>
      </c>
      <c r="I3579">
        <v>4.7</v>
      </c>
    </row>
    <row r="3580" spans="1:9" x14ac:dyDescent="0.25">
      <c r="A3580" t="s">
        <v>2652</v>
      </c>
      <c r="B3580">
        <v>152</v>
      </c>
      <c r="C3580">
        <v>23807</v>
      </c>
      <c r="D3580" t="s">
        <v>23</v>
      </c>
      <c r="E3580" t="s">
        <v>5950</v>
      </c>
      <c r="F3580" t="s">
        <v>12</v>
      </c>
      <c r="H3580">
        <v>2006</v>
      </c>
      <c r="I3580">
        <v>8.3000000000000007</v>
      </c>
    </row>
    <row r="3581" spans="1:9" x14ac:dyDescent="0.25">
      <c r="A3581" t="s">
        <v>5951</v>
      </c>
      <c r="B3581">
        <v>85</v>
      </c>
      <c r="D3581" t="s">
        <v>3152</v>
      </c>
      <c r="E3581" t="s">
        <v>5952</v>
      </c>
      <c r="F3581" t="s">
        <v>12</v>
      </c>
      <c r="G3581">
        <v>6000000</v>
      </c>
      <c r="H3581">
        <v>2003</v>
      </c>
      <c r="I3581">
        <v>7.2</v>
      </c>
    </row>
    <row r="3582" spans="1:9" x14ac:dyDescent="0.25">
      <c r="A3582" t="s">
        <v>5953</v>
      </c>
      <c r="B3582">
        <v>76</v>
      </c>
      <c r="D3582" t="s">
        <v>311</v>
      </c>
      <c r="E3582" t="s">
        <v>5954</v>
      </c>
      <c r="F3582" t="s">
        <v>12</v>
      </c>
      <c r="G3582">
        <v>8600000</v>
      </c>
      <c r="H3582">
        <v>1994</v>
      </c>
      <c r="I3582">
        <v>5.8</v>
      </c>
    </row>
    <row r="3583" spans="1:9" x14ac:dyDescent="0.25">
      <c r="A3583" t="s">
        <v>5955</v>
      </c>
      <c r="B3583">
        <v>87</v>
      </c>
      <c r="D3583" t="s">
        <v>668</v>
      </c>
      <c r="E3583" t="s">
        <v>5956</v>
      </c>
      <c r="F3583" t="s">
        <v>12</v>
      </c>
      <c r="H3583">
        <v>2009</v>
      </c>
      <c r="I3583">
        <v>5.9</v>
      </c>
    </row>
    <row r="3584" spans="1:9" x14ac:dyDescent="0.25">
      <c r="A3584" t="s">
        <v>4565</v>
      </c>
      <c r="B3584">
        <v>95</v>
      </c>
      <c r="C3584">
        <v>65804</v>
      </c>
      <c r="D3584" t="s">
        <v>740</v>
      </c>
      <c r="E3584" t="s">
        <v>5957</v>
      </c>
      <c r="F3584" t="s">
        <v>12</v>
      </c>
      <c r="G3584">
        <v>12000000</v>
      </c>
      <c r="H3584">
        <v>2012</v>
      </c>
      <c r="I3584">
        <v>6.3</v>
      </c>
    </row>
    <row r="3585" spans="1:9" x14ac:dyDescent="0.25">
      <c r="A3585" t="s">
        <v>5341</v>
      </c>
      <c r="B3585">
        <v>101</v>
      </c>
      <c r="D3585" t="s">
        <v>2459</v>
      </c>
      <c r="E3585" t="s">
        <v>5958</v>
      </c>
      <c r="F3585" t="s">
        <v>12</v>
      </c>
      <c r="G3585">
        <v>6000000</v>
      </c>
      <c r="H3585">
        <v>2009</v>
      </c>
      <c r="I3585">
        <v>7.2</v>
      </c>
    </row>
    <row r="3586" spans="1:9" x14ac:dyDescent="0.25">
      <c r="A3586" t="s">
        <v>5959</v>
      </c>
      <c r="B3586">
        <v>90</v>
      </c>
      <c r="D3586" t="s">
        <v>20</v>
      </c>
      <c r="E3586" t="s">
        <v>5960</v>
      </c>
      <c r="F3586" t="s">
        <v>12</v>
      </c>
      <c r="G3586">
        <v>6000000</v>
      </c>
      <c r="H3586">
        <v>2011</v>
      </c>
      <c r="I3586">
        <v>5.4</v>
      </c>
    </row>
    <row r="3587" spans="1:9" x14ac:dyDescent="0.25">
      <c r="B3587">
        <v>240</v>
      </c>
      <c r="D3587" t="s">
        <v>486</v>
      </c>
      <c r="E3587" t="s">
        <v>5961</v>
      </c>
      <c r="F3587" t="s">
        <v>12</v>
      </c>
      <c r="I3587">
        <v>8.1999999999999993</v>
      </c>
    </row>
    <row r="3588" spans="1:9" x14ac:dyDescent="0.25">
      <c r="A3588" t="s">
        <v>1864</v>
      </c>
      <c r="B3588">
        <v>89</v>
      </c>
      <c r="D3588" t="s">
        <v>1480</v>
      </c>
      <c r="E3588" t="s">
        <v>5962</v>
      </c>
      <c r="F3588" t="s">
        <v>12</v>
      </c>
      <c r="G3588">
        <v>5952000</v>
      </c>
      <c r="H3588">
        <v>1983</v>
      </c>
      <c r="I3588">
        <v>7.3</v>
      </c>
    </row>
    <row r="3589" spans="1:9" x14ac:dyDescent="0.25">
      <c r="A3589" t="s">
        <v>5963</v>
      </c>
      <c r="B3589">
        <v>111</v>
      </c>
      <c r="C3589">
        <v>3895664</v>
      </c>
      <c r="D3589" t="s">
        <v>877</v>
      </c>
      <c r="E3589" t="s">
        <v>5964</v>
      </c>
      <c r="F3589" t="s">
        <v>503</v>
      </c>
      <c r="G3589">
        <v>5300000</v>
      </c>
      <c r="H3589">
        <v>2002</v>
      </c>
      <c r="I3589">
        <v>7.3</v>
      </c>
    </row>
    <row r="3590" spans="1:9" x14ac:dyDescent="0.25">
      <c r="A3590" t="s">
        <v>5965</v>
      </c>
      <c r="B3590">
        <v>86</v>
      </c>
      <c r="C3590">
        <v>20200</v>
      </c>
      <c r="D3590" t="s">
        <v>2143</v>
      </c>
      <c r="E3590" t="s">
        <v>5966</v>
      </c>
      <c r="F3590" t="s">
        <v>12</v>
      </c>
      <c r="G3590">
        <v>6000000</v>
      </c>
      <c r="H3590">
        <v>2014</v>
      </c>
      <c r="I3590">
        <v>5.8</v>
      </c>
    </row>
    <row r="3591" spans="1:9" x14ac:dyDescent="0.25">
      <c r="A3591" t="s">
        <v>5967</v>
      </c>
      <c r="B3591">
        <v>103</v>
      </c>
      <c r="C3591">
        <v>542860</v>
      </c>
      <c r="D3591" t="s">
        <v>684</v>
      </c>
      <c r="E3591" t="s">
        <v>5968</v>
      </c>
      <c r="F3591" t="s">
        <v>3590</v>
      </c>
      <c r="G3591">
        <v>4000000</v>
      </c>
      <c r="H3591">
        <v>2008</v>
      </c>
      <c r="I3591">
        <v>7.1</v>
      </c>
    </row>
    <row r="3592" spans="1:9" x14ac:dyDescent="0.25">
      <c r="A3592" t="s">
        <v>5969</v>
      </c>
      <c r="B3592">
        <v>90</v>
      </c>
      <c r="D3592" t="s">
        <v>2063</v>
      </c>
      <c r="E3592" t="s">
        <v>5970</v>
      </c>
      <c r="F3592" t="s">
        <v>12</v>
      </c>
      <c r="G3592">
        <v>6000000</v>
      </c>
      <c r="H3592">
        <v>2012</v>
      </c>
      <c r="I3592">
        <v>6.5</v>
      </c>
    </row>
    <row r="3593" spans="1:9" x14ac:dyDescent="0.25">
      <c r="A3593" t="s">
        <v>1626</v>
      </c>
      <c r="B3593">
        <v>133</v>
      </c>
      <c r="D3593" t="s">
        <v>5971</v>
      </c>
      <c r="E3593" t="s">
        <v>5972</v>
      </c>
      <c r="F3593" t="s">
        <v>12</v>
      </c>
      <c r="G3593">
        <v>6700000</v>
      </c>
      <c r="H3593">
        <v>1964</v>
      </c>
      <c r="I3593">
        <v>7.9</v>
      </c>
    </row>
    <row r="3594" spans="1:9" x14ac:dyDescent="0.25">
      <c r="A3594" t="s">
        <v>5973</v>
      </c>
      <c r="B3594">
        <v>88</v>
      </c>
      <c r="C3594">
        <v>15059</v>
      </c>
      <c r="D3594" t="s">
        <v>1408</v>
      </c>
      <c r="E3594" t="s">
        <v>5974</v>
      </c>
      <c r="F3594" t="s">
        <v>12</v>
      </c>
      <c r="H3594">
        <v>2012</v>
      </c>
      <c r="I3594">
        <v>5.4</v>
      </c>
    </row>
    <row r="3595" spans="1:9" x14ac:dyDescent="0.25">
      <c r="A3595" t="s">
        <v>5975</v>
      </c>
      <c r="B3595">
        <v>111</v>
      </c>
      <c r="C3595">
        <v>11905519</v>
      </c>
      <c r="D3595" t="s">
        <v>149</v>
      </c>
      <c r="E3595" t="s">
        <v>5976</v>
      </c>
      <c r="F3595" t="s">
        <v>4555</v>
      </c>
      <c r="G3595">
        <v>200000000</v>
      </c>
      <c r="H3595">
        <v>2005</v>
      </c>
      <c r="I3595">
        <v>7.1</v>
      </c>
    </row>
    <row r="3596" spans="1:9" x14ac:dyDescent="0.25">
      <c r="A3596" t="s">
        <v>5977</v>
      </c>
      <c r="B3596">
        <v>94</v>
      </c>
      <c r="C3596">
        <v>69582</v>
      </c>
      <c r="D3596" t="s">
        <v>575</v>
      </c>
      <c r="E3596" t="s">
        <v>5978</v>
      </c>
      <c r="F3596" t="s">
        <v>12</v>
      </c>
      <c r="H3596">
        <v>1998</v>
      </c>
      <c r="I3596">
        <v>6.4</v>
      </c>
    </row>
    <row r="3597" spans="1:9" x14ac:dyDescent="0.25">
      <c r="B3597">
        <v>25</v>
      </c>
      <c r="D3597" t="s">
        <v>580</v>
      </c>
      <c r="E3597" t="s">
        <v>5979</v>
      </c>
      <c r="F3597" t="s">
        <v>12</v>
      </c>
      <c r="I3597">
        <v>8.4</v>
      </c>
    </row>
    <row r="3598" spans="1:9" x14ac:dyDescent="0.25">
      <c r="A3598" t="s">
        <v>5336</v>
      </c>
      <c r="B3598">
        <v>112</v>
      </c>
      <c r="C3598">
        <v>32541719</v>
      </c>
      <c r="D3598" t="s">
        <v>1554</v>
      </c>
      <c r="E3598" t="s">
        <v>5980</v>
      </c>
      <c r="F3598" t="s">
        <v>12</v>
      </c>
      <c r="G3598">
        <v>3500159</v>
      </c>
      <c r="H3598">
        <v>2002</v>
      </c>
      <c r="I3598">
        <v>6.7</v>
      </c>
    </row>
    <row r="3599" spans="1:9" x14ac:dyDescent="0.25">
      <c r="A3599" t="s">
        <v>5489</v>
      </c>
      <c r="B3599">
        <v>141</v>
      </c>
      <c r="C3599">
        <v>3064356</v>
      </c>
      <c r="D3599" t="s">
        <v>73</v>
      </c>
      <c r="E3599" t="s">
        <v>5981</v>
      </c>
      <c r="F3599" t="s">
        <v>12</v>
      </c>
      <c r="G3599">
        <v>5600000</v>
      </c>
      <c r="H3599">
        <v>2002</v>
      </c>
      <c r="I3599">
        <v>6.9</v>
      </c>
    </row>
    <row r="3600" spans="1:9" x14ac:dyDescent="0.25">
      <c r="A3600" t="s">
        <v>4715</v>
      </c>
      <c r="B3600">
        <v>95</v>
      </c>
      <c r="C3600">
        <v>7009668</v>
      </c>
      <c r="D3600" t="s">
        <v>5982</v>
      </c>
      <c r="E3600" t="s">
        <v>5983</v>
      </c>
      <c r="F3600" t="s">
        <v>12</v>
      </c>
      <c r="G3600">
        <v>5600000</v>
      </c>
      <c r="H3600">
        <v>2006</v>
      </c>
      <c r="I3600">
        <v>2.1</v>
      </c>
    </row>
    <row r="3601" spans="1:9" x14ac:dyDescent="0.25">
      <c r="A3601" t="s">
        <v>5984</v>
      </c>
      <c r="B3601">
        <v>141</v>
      </c>
      <c r="C3601">
        <v>352684</v>
      </c>
      <c r="D3601" t="s">
        <v>745</v>
      </c>
      <c r="E3601" t="s">
        <v>5985</v>
      </c>
      <c r="F3601" t="s">
        <v>1937</v>
      </c>
      <c r="H3601">
        <v>2012</v>
      </c>
      <c r="I3601">
        <v>4.3</v>
      </c>
    </row>
    <row r="3602" spans="1:9" x14ac:dyDescent="0.25">
      <c r="A3602" t="s">
        <v>5066</v>
      </c>
      <c r="B3602">
        <v>85</v>
      </c>
      <c r="C3602">
        <v>27024</v>
      </c>
      <c r="D3602" t="s">
        <v>2209</v>
      </c>
      <c r="E3602" t="s">
        <v>5986</v>
      </c>
      <c r="F3602" t="s">
        <v>964</v>
      </c>
      <c r="G3602">
        <v>5600000</v>
      </c>
      <c r="H3602">
        <v>2009</v>
      </c>
      <c r="I3602">
        <v>6.6</v>
      </c>
    </row>
    <row r="3603" spans="1:9" x14ac:dyDescent="0.25">
      <c r="A3603" t="s">
        <v>5420</v>
      </c>
      <c r="B3603">
        <v>105</v>
      </c>
      <c r="C3603">
        <v>531806</v>
      </c>
      <c r="D3603" t="s">
        <v>5987</v>
      </c>
      <c r="E3603" t="s">
        <v>5988</v>
      </c>
      <c r="F3603" t="s">
        <v>12</v>
      </c>
      <c r="H3603">
        <v>2010</v>
      </c>
      <c r="I3603">
        <v>3.4</v>
      </c>
    </row>
    <row r="3604" spans="1:9" x14ac:dyDescent="0.25">
      <c r="A3604" t="s">
        <v>5856</v>
      </c>
      <c r="B3604">
        <v>129</v>
      </c>
      <c r="C3604">
        <v>159600000</v>
      </c>
      <c r="D3604" t="s">
        <v>3152</v>
      </c>
      <c r="E3604" t="s">
        <v>5989</v>
      </c>
      <c r="F3604" t="s">
        <v>12</v>
      </c>
      <c r="G3604">
        <v>5500000</v>
      </c>
      <c r="H3604">
        <v>1973</v>
      </c>
      <c r="I3604">
        <v>8.3000000000000007</v>
      </c>
    </row>
    <row r="3605" spans="1:9" x14ac:dyDescent="0.25">
      <c r="A3605" t="s">
        <v>2669</v>
      </c>
      <c r="B3605">
        <v>125</v>
      </c>
      <c r="C3605">
        <v>58800000</v>
      </c>
      <c r="D3605" t="s">
        <v>562</v>
      </c>
      <c r="E3605" t="s">
        <v>5990</v>
      </c>
      <c r="F3605" t="s">
        <v>12</v>
      </c>
      <c r="G3605">
        <v>5500000</v>
      </c>
      <c r="H3605">
        <v>1981</v>
      </c>
      <c r="I3605">
        <v>7.2</v>
      </c>
    </row>
    <row r="3606" spans="1:9" x14ac:dyDescent="0.25">
      <c r="A3606" t="s">
        <v>5991</v>
      </c>
      <c r="B3606">
        <v>116</v>
      </c>
      <c r="C3606">
        <v>50382128</v>
      </c>
      <c r="D3606" t="s">
        <v>486</v>
      </c>
      <c r="E3606" t="s">
        <v>5992</v>
      </c>
      <c r="F3606" t="s">
        <v>12</v>
      </c>
      <c r="G3606">
        <v>5500000</v>
      </c>
      <c r="H3606">
        <v>2005</v>
      </c>
      <c r="I3606">
        <v>5.6</v>
      </c>
    </row>
    <row r="3607" spans="1:9" x14ac:dyDescent="0.25">
      <c r="A3607" t="s">
        <v>2478</v>
      </c>
      <c r="B3607">
        <v>105</v>
      </c>
      <c r="C3607">
        <v>35811509</v>
      </c>
      <c r="D3607" t="s">
        <v>3015</v>
      </c>
      <c r="E3607" t="s">
        <v>5993</v>
      </c>
      <c r="F3607" t="s">
        <v>12</v>
      </c>
      <c r="G3607">
        <v>5500000</v>
      </c>
      <c r="H3607">
        <v>1996</v>
      </c>
      <c r="I3607">
        <v>7.7</v>
      </c>
    </row>
    <row r="3608" spans="1:9" x14ac:dyDescent="0.25">
      <c r="A3608" t="s">
        <v>5994</v>
      </c>
      <c r="B3608">
        <v>90</v>
      </c>
      <c r="C3608">
        <v>24475193</v>
      </c>
      <c r="D3608" t="s">
        <v>486</v>
      </c>
      <c r="E3608" t="s">
        <v>5995</v>
      </c>
      <c r="F3608" t="s">
        <v>12</v>
      </c>
      <c r="G3608">
        <v>3000000</v>
      </c>
      <c r="H3608">
        <v>2013</v>
      </c>
      <c r="I3608">
        <v>6.6</v>
      </c>
    </row>
    <row r="3609" spans="1:9" x14ac:dyDescent="0.25">
      <c r="A3609" t="s">
        <v>1285</v>
      </c>
      <c r="B3609">
        <v>105</v>
      </c>
      <c r="D3609" t="s">
        <v>5996</v>
      </c>
      <c r="E3609" t="s">
        <v>5997</v>
      </c>
      <c r="F3609" t="s">
        <v>12</v>
      </c>
      <c r="G3609">
        <v>5500000</v>
      </c>
      <c r="H3609">
        <v>1973</v>
      </c>
      <c r="I3609">
        <v>7.6</v>
      </c>
    </row>
    <row r="3610" spans="1:9" x14ac:dyDescent="0.25">
      <c r="A3610" t="s">
        <v>4030</v>
      </c>
      <c r="B3610">
        <v>111</v>
      </c>
      <c r="C3610">
        <v>6200756</v>
      </c>
      <c r="D3610" t="s">
        <v>877</v>
      </c>
      <c r="E3610" t="s">
        <v>5998</v>
      </c>
      <c r="F3610" t="s">
        <v>12</v>
      </c>
      <c r="G3610">
        <v>7000000</v>
      </c>
      <c r="H3610">
        <v>2001</v>
      </c>
      <c r="I3610">
        <v>7.4</v>
      </c>
    </row>
    <row r="3611" spans="1:9" x14ac:dyDescent="0.25">
      <c r="A3611" t="s">
        <v>3108</v>
      </c>
      <c r="B3611">
        <v>91</v>
      </c>
      <c r="C3611">
        <v>1292119</v>
      </c>
      <c r="D3611" t="s">
        <v>2186</v>
      </c>
      <c r="E3611" t="s">
        <v>5999</v>
      </c>
      <c r="F3611" t="s">
        <v>12</v>
      </c>
      <c r="G3611">
        <v>5500000</v>
      </c>
      <c r="H3611">
        <v>2001</v>
      </c>
      <c r="I3611">
        <v>7.1</v>
      </c>
    </row>
    <row r="3612" spans="1:9" x14ac:dyDescent="0.25">
      <c r="A3612" t="s">
        <v>6000</v>
      </c>
      <c r="B3612">
        <v>95</v>
      </c>
      <c r="D3612" t="s">
        <v>1893</v>
      </c>
      <c r="E3612" t="s">
        <v>6001</v>
      </c>
      <c r="F3612" t="s">
        <v>12</v>
      </c>
      <c r="H3612">
        <v>1980</v>
      </c>
      <c r="I3612">
        <v>3.4</v>
      </c>
    </row>
    <row r="3613" spans="1:9" x14ac:dyDescent="0.25">
      <c r="A3613" t="s">
        <v>6002</v>
      </c>
      <c r="B3613">
        <v>97</v>
      </c>
      <c r="C3613">
        <v>3629758</v>
      </c>
      <c r="D3613" t="s">
        <v>2143</v>
      </c>
      <c r="E3613" t="s">
        <v>6003</v>
      </c>
      <c r="F3613" t="s">
        <v>503</v>
      </c>
      <c r="G3613">
        <v>5500000</v>
      </c>
      <c r="H3613">
        <v>2004</v>
      </c>
      <c r="I3613">
        <v>7.9</v>
      </c>
    </row>
    <row r="3614" spans="1:9" x14ac:dyDescent="0.25">
      <c r="A3614" t="s">
        <v>6004</v>
      </c>
      <c r="B3614">
        <v>92</v>
      </c>
      <c r="C3614">
        <v>6239558</v>
      </c>
      <c r="D3614" t="s">
        <v>877</v>
      </c>
      <c r="E3614" t="s">
        <v>6005</v>
      </c>
      <c r="F3614" t="s">
        <v>12</v>
      </c>
      <c r="G3614">
        <v>5000000</v>
      </c>
      <c r="H3614">
        <v>2003</v>
      </c>
      <c r="I3614">
        <v>6.7</v>
      </c>
    </row>
    <row r="3615" spans="1:9" x14ac:dyDescent="0.25">
      <c r="A3615" t="s">
        <v>6006</v>
      </c>
      <c r="B3615">
        <v>104</v>
      </c>
      <c r="C3615">
        <v>1056102</v>
      </c>
      <c r="D3615" t="s">
        <v>747</v>
      </c>
      <c r="E3615" t="s">
        <v>6007</v>
      </c>
      <c r="F3615" t="s">
        <v>12</v>
      </c>
      <c r="G3615">
        <v>5000000</v>
      </c>
      <c r="H3615">
        <v>2003</v>
      </c>
      <c r="I3615">
        <v>6.6</v>
      </c>
    </row>
    <row r="3616" spans="1:9" x14ac:dyDescent="0.25">
      <c r="A3616" t="s">
        <v>1753</v>
      </c>
      <c r="B3616">
        <v>120</v>
      </c>
      <c r="C3616">
        <v>27545445</v>
      </c>
      <c r="D3616" t="s">
        <v>1184</v>
      </c>
      <c r="E3616" t="s">
        <v>6008</v>
      </c>
      <c r="F3616" t="s">
        <v>12</v>
      </c>
      <c r="G3616">
        <v>6500000</v>
      </c>
      <c r="H3616">
        <v>1989</v>
      </c>
      <c r="I3616">
        <v>7.9</v>
      </c>
    </row>
    <row r="3617" spans="1:9" x14ac:dyDescent="0.25">
      <c r="A3617" t="s">
        <v>6009</v>
      </c>
      <c r="B3617">
        <v>99</v>
      </c>
      <c r="C3617">
        <v>56007</v>
      </c>
      <c r="D3617" t="s">
        <v>5523</v>
      </c>
      <c r="E3617" t="s">
        <v>6010</v>
      </c>
      <c r="F3617" t="s">
        <v>12</v>
      </c>
      <c r="G3617">
        <v>5500000</v>
      </c>
      <c r="H3617">
        <v>2001</v>
      </c>
      <c r="I3617">
        <v>4.9000000000000004</v>
      </c>
    </row>
    <row r="3618" spans="1:9" x14ac:dyDescent="0.25">
      <c r="A3618" t="s">
        <v>6011</v>
      </c>
      <c r="B3618">
        <v>93</v>
      </c>
      <c r="C3618">
        <v>611709</v>
      </c>
      <c r="D3618" t="s">
        <v>877</v>
      </c>
      <c r="E3618" t="s">
        <v>6012</v>
      </c>
      <c r="F3618" t="s">
        <v>503</v>
      </c>
      <c r="G3618">
        <v>3850000</v>
      </c>
      <c r="H3618">
        <v>2011</v>
      </c>
      <c r="I3618">
        <v>7.2</v>
      </c>
    </row>
    <row r="3619" spans="1:9" x14ac:dyDescent="0.25">
      <c r="A3619" t="s">
        <v>4317</v>
      </c>
      <c r="B3619">
        <v>99</v>
      </c>
      <c r="C3619">
        <v>753501</v>
      </c>
      <c r="D3619" t="s">
        <v>747</v>
      </c>
      <c r="E3619" t="s">
        <v>6013</v>
      </c>
      <c r="F3619" t="s">
        <v>503</v>
      </c>
      <c r="H3619">
        <v>2002</v>
      </c>
      <c r="I3619">
        <v>7.4</v>
      </c>
    </row>
    <row r="3620" spans="1:9" x14ac:dyDescent="0.25">
      <c r="A3620" t="s">
        <v>6014</v>
      </c>
      <c r="B3620">
        <v>99</v>
      </c>
      <c r="C3620">
        <v>22770</v>
      </c>
      <c r="D3620" t="s">
        <v>877</v>
      </c>
      <c r="E3620" t="s">
        <v>6015</v>
      </c>
      <c r="F3620" t="s">
        <v>226</v>
      </c>
      <c r="G3620">
        <v>5500000</v>
      </c>
      <c r="H3620">
        <v>2013</v>
      </c>
      <c r="I3620">
        <v>6.1</v>
      </c>
    </row>
    <row r="3621" spans="1:9" x14ac:dyDescent="0.25">
      <c r="A3621" t="s">
        <v>6016</v>
      </c>
      <c r="B3621">
        <v>157</v>
      </c>
      <c r="C3621">
        <v>2197331</v>
      </c>
      <c r="D3621" t="s">
        <v>6017</v>
      </c>
      <c r="E3621" t="s">
        <v>6018</v>
      </c>
      <c r="F3621" t="s">
        <v>1937</v>
      </c>
      <c r="H3621">
        <v>2006</v>
      </c>
      <c r="I3621">
        <v>8.4</v>
      </c>
    </row>
    <row r="3622" spans="1:9" x14ac:dyDescent="0.25">
      <c r="A3622" t="s">
        <v>6019</v>
      </c>
      <c r="B3622">
        <v>90</v>
      </c>
      <c r="D3622" t="s">
        <v>1184</v>
      </c>
      <c r="E3622" t="s">
        <v>6020</v>
      </c>
      <c r="F3622" t="s">
        <v>12</v>
      </c>
      <c r="H3622">
        <v>2014</v>
      </c>
      <c r="I3622">
        <v>6.2</v>
      </c>
    </row>
    <row r="3623" spans="1:9" x14ac:dyDescent="0.25">
      <c r="A3623" t="s">
        <v>6021</v>
      </c>
      <c r="B3623">
        <v>96</v>
      </c>
      <c r="C3623">
        <v>27445</v>
      </c>
      <c r="D3623" t="s">
        <v>4351</v>
      </c>
      <c r="E3623" t="s">
        <v>6022</v>
      </c>
      <c r="F3623" t="s">
        <v>12</v>
      </c>
      <c r="G3623">
        <v>9000000</v>
      </c>
      <c r="H3623">
        <v>2011</v>
      </c>
      <c r="I3623">
        <v>5.3</v>
      </c>
    </row>
    <row r="3624" spans="1:9" x14ac:dyDescent="0.25">
      <c r="A3624" t="s">
        <v>2700</v>
      </c>
      <c r="B3624">
        <v>96</v>
      </c>
      <c r="C3624">
        <v>766487</v>
      </c>
      <c r="D3624" t="s">
        <v>580</v>
      </c>
      <c r="E3624" t="s">
        <v>6023</v>
      </c>
      <c r="F3624" t="s">
        <v>12</v>
      </c>
      <c r="G3624">
        <v>5250000</v>
      </c>
      <c r="H3624">
        <v>2007</v>
      </c>
      <c r="I3624">
        <v>5</v>
      </c>
    </row>
    <row r="3625" spans="1:9" x14ac:dyDescent="0.25">
      <c r="A3625" t="s">
        <v>6024</v>
      </c>
      <c r="B3625">
        <v>90</v>
      </c>
      <c r="C3625">
        <v>18434</v>
      </c>
      <c r="D3625" t="s">
        <v>877</v>
      </c>
      <c r="E3625" t="s">
        <v>6025</v>
      </c>
      <c r="F3625" t="s">
        <v>12</v>
      </c>
      <c r="H3625">
        <v>1999</v>
      </c>
      <c r="I3625">
        <v>7.7</v>
      </c>
    </row>
    <row r="3626" spans="1:9" x14ac:dyDescent="0.25">
      <c r="A3626" t="s">
        <v>4354</v>
      </c>
      <c r="B3626">
        <v>100</v>
      </c>
      <c r="C3626">
        <v>1196752</v>
      </c>
      <c r="D3626" t="s">
        <v>740</v>
      </c>
      <c r="E3626" t="s">
        <v>6026</v>
      </c>
      <c r="F3626" t="s">
        <v>6027</v>
      </c>
      <c r="G3626">
        <v>30300000</v>
      </c>
      <c r="H3626">
        <v>2011</v>
      </c>
      <c r="I3626">
        <v>7.6</v>
      </c>
    </row>
    <row r="3627" spans="1:9" x14ac:dyDescent="0.25">
      <c r="A3627" t="s">
        <v>6028</v>
      </c>
      <c r="B3627">
        <v>94</v>
      </c>
      <c r="D3627" t="s">
        <v>6029</v>
      </c>
      <c r="E3627" t="s">
        <v>6030</v>
      </c>
      <c r="F3627" t="s">
        <v>12</v>
      </c>
      <c r="G3627">
        <v>4000000</v>
      </c>
      <c r="H3627">
        <v>2012</v>
      </c>
      <c r="I3627">
        <v>6.3</v>
      </c>
    </row>
    <row r="3628" spans="1:9" x14ac:dyDescent="0.25">
      <c r="A3628" t="s">
        <v>6031</v>
      </c>
      <c r="B3628">
        <v>98</v>
      </c>
      <c r="C3628">
        <v>795126</v>
      </c>
      <c r="D3628" t="s">
        <v>2171</v>
      </c>
      <c r="E3628" t="s">
        <v>6032</v>
      </c>
      <c r="F3628" t="s">
        <v>12</v>
      </c>
      <c r="G3628">
        <v>6000000</v>
      </c>
      <c r="H3628">
        <v>2004</v>
      </c>
      <c r="I3628">
        <v>7.6</v>
      </c>
    </row>
    <row r="3629" spans="1:9" x14ac:dyDescent="0.25">
      <c r="A3629" t="s">
        <v>6033</v>
      </c>
      <c r="B3629">
        <v>129</v>
      </c>
      <c r="D3629" t="s">
        <v>73</v>
      </c>
      <c r="E3629" t="s">
        <v>6034</v>
      </c>
      <c r="F3629" t="s">
        <v>12</v>
      </c>
      <c r="G3629">
        <v>5500000</v>
      </c>
      <c r="H3629">
        <v>2014</v>
      </c>
      <c r="I3629">
        <v>5.6</v>
      </c>
    </row>
    <row r="3630" spans="1:9" x14ac:dyDescent="0.25">
      <c r="A3630" t="s">
        <v>3654</v>
      </c>
      <c r="B3630">
        <v>103</v>
      </c>
      <c r="D3630" t="s">
        <v>230</v>
      </c>
      <c r="E3630" t="s">
        <v>6035</v>
      </c>
      <c r="F3630" t="s">
        <v>12</v>
      </c>
      <c r="G3630">
        <v>5100000</v>
      </c>
      <c r="H3630">
        <v>1980</v>
      </c>
      <c r="I3630">
        <v>7.3</v>
      </c>
    </row>
    <row r="3631" spans="1:9" x14ac:dyDescent="0.25">
      <c r="A3631" t="s">
        <v>6036</v>
      </c>
      <c r="B3631">
        <v>128</v>
      </c>
      <c r="C3631">
        <v>563699</v>
      </c>
      <c r="D3631" t="s">
        <v>149</v>
      </c>
      <c r="E3631" t="s">
        <v>6037</v>
      </c>
      <c r="F3631" t="s">
        <v>1937</v>
      </c>
      <c r="H3631">
        <v>2011</v>
      </c>
      <c r="I3631">
        <v>6.2</v>
      </c>
    </row>
    <row r="3632" spans="1:9" x14ac:dyDescent="0.25">
      <c r="A3632" t="s">
        <v>111</v>
      </c>
      <c r="B3632">
        <v>106</v>
      </c>
      <c r="C3632">
        <v>83574831</v>
      </c>
      <c r="D3632" t="s">
        <v>3337</v>
      </c>
      <c r="E3632" t="s">
        <v>6038</v>
      </c>
      <c r="F3632" t="s">
        <v>12</v>
      </c>
      <c r="G3632">
        <v>5000000</v>
      </c>
      <c r="H3632">
        <v>2013</v>
      </c>
      <c r="I3632">
        <v>6.6</v>
      </c>
    </row>
    <row r="3633" spans="1:9" x14ac:dyDescent="0.25">
      <c r="A3633" t="s">
        <v>5089</v>
      </c>
      <c r="B3633">
        <v>95</v>
      </c>
      <c r="C3633">
        <v>87025093</v>
      </c>
      <c r="D3633" t="s">
        <v>1763</v>
      </c>
      <c r="E3633" t="s">
        <v>6039</v>
      </c>
      <c r="F3633" t="s">
        <v>12</v>
      </c>
      <c r="G3633">
        <v>4000000</v>
      </c>
      <c r="H3633">
        <v>2005</v>
      </c>
      <c r="I3633">
        <v>6.6</v>
      </c>
    </row>
    <row r="3634" spans="1:9" x14ac:dyDescent="0.25">
      <c r="A3634" t="s">
        <v>6040</v>
      </c>
      <c r="B3634">
        <v>104</v>
      </c>
      <c r="C3634">
        <v>71897215</v>
      </c>
      <c r="D3634" t="s">
        <v>6041</v>
      </c>
      <c r="E3634" t="s">
        <v>6042</v>
      </c>
      <c r="F3634" t="s">
        <v>12</v>
      </c>
      <c r="G3634">
        <v>15000000</v>
      </c>
      <c r="H3634">
        <v>2016</v>
      </c>
      <c r="I3634">
        <v>7.3</v>
      </c>
    </row>
    <row r="3635" spans="1:9" x14ac:dyDescent="0.25">
      <c r="A3635" t="s">
        <v>3651</v>
      </c>
      <c r="B3635">
        <v>87</v>
      </c>
      <c r="C3635">
        <v>64267897</v>
      </c>
      <c r="D3635" t="s">
        <v>6043</v>
      </c>
      <c r="E3635" t="s">
        <v>6044</v>
      </c>
      <c r="F3635" t="s">
        <v>12</v>
      </c>
      <c r="G3635">
        <v>5000000</v>
      </c>
      <c r="H3635">
        <v>2002</v>
      </c>
      <c r="I3635">
        <v>6.6</v>
      </c>
    </row>
    <row r="3636" spans="1:9" x14ac:dyDescent="0.25">
      <c r="A3636" t="s">
        <v>6045</v>
      </c>
      <c r="B3636">
        <v>81</v>
      </c>
      <c r="C3636">
        <v>56536016</v>
      </c>
      <c r="D3636" t="s">
        <v>2209</v>
      </c>
      <c r="E3636" t="s">
        <v>6046</v>
      </c>
      <c r="F3636" t="s">
        <v>12</v>
      </c>
      <c r="G3636">
        <v>4900000</v>
      </c>
      <c r="H3636">
        <v>2016</v>
      </c>
      <c r="I3636">
        <v>6.9</v>
      </c>
    </row>
    <row r="3637" spans="1:9" x14ac:dyDescent="0.25">
      <c r="A3637" t="s">
        <v>3769</v>
      </c>
      <c r="B3637">
        <v>94</v>
      </c>
      <c r="C3637">
        <v>104007828</v>
      </c>
      <c r="D3637" t="s">
        <v>2209</v>
      </c>
      <c r="E3637" t="s">
        <v>6047</v>
      </c>
      <c r="F3637" t="s">
        <v>12</v>
      </c>
      <c r="G3637">
        <v>5000000</v>
      </c>
      <c r="H3637">
        <v>2011</v>
      </c>
      <c r="I3637">
        <v>5.8</v>
      </c>
    </row>
    <row r="3638" spans="1:9" x14ac:dyDescent="0.25">
      <c r="A3638" t="s">
        <v>6048</v>
      </c>
      <c r="B3638">
        <v>89</v>
      </c>
      <c r="C3638">
        <v>50820940</v>
      </c>
      <c r="D3638" t="s">
        <v>2542</v>
      </c>
      <c r="E3638" t="s">
        <v>6049</v>
      </c>
      <c r="F3638" t="s">
        <v>12</v>
      </c>
      <c r="G3638">
        <v>5000000</v>
      </c>
      <c r="H3638">
        <v>2014</v>
      </c>
      <c r="I3638">
        <v>4.4000000000000004</v>
      </c>
    </row>
    <row r="3639" spans="1:9" x14ac:dyDescent="0.25">
      <c r="A3639" t="s">
        <v>604</v>
      </c>
      <c r="B3639">
        <v>88</v>
      </c>
      <c r="C3639">
        <v>44793200</v>
      </c>
      <c r="D3639" t="s">
        <v>3069</v>
      </c>
      <c r="E3639" t="s">
        <v>6050</v>
      </c>
      <c r="F3639" t="s">
        <v>12</v>
      </c>
      <c r="G3639">
        <v>4500000</v>
      </c>
      <c r="H3639">
        <v>1987</v>
      </c>
      <c r="I3639">
        <v>6.6</v>
      </c>
    </row>
    <row r="3640" spans="1:9" x14ac:dyDescent="0.25">
      <c r="A3640" t="s">
        <v>6051</v>
      </c>
      <c r="B3640">
        <v>115</v>
      </c>
      <c r="C3640">
        <v>44456509</v>
      </c>
      <c r="D3640" t="s">
        <v>877</v>
      </c>
      <c r="E3640" t="s">
        <v>6052</v>
      </c>
      <c r="F3640" t="s">
        <v>964</v>
      </c>
      <c r="G3640">
        <v>5000000</v>
      </c>
      <c r="H3640">
        <v>2013</v>
      </c>
      <c r="I3640">
        <v>7.6</v>
      </c>
    </row>
    <row r="3641" spans="1:9" x14ac:dyDescent="0.25">
      <c r="A3641" t="s">
        <v>3769</v>
      </c>
      <c r="B3641">
        <v>96</v>
      </c>
      <c r="C3641">
        <v>53884821</v>
      </c>
      <c r="D3641" t="s">
        <v>2209</v>
      </c>
      <c r="E3641" t="s">
        <v>6053</v>
      </c>
      <c r="F3641" t="s">
        <v>12</v>
      </c>
      <c r="G3641">
        <v>5000000</v>
      </c>
      <c r="H3641">
        <v>2012</v>
      </c>
      <c r="I3641">
        <v>4.5999999999999996</v>
      </c>
    </row>
    <row r="3642" spans="1:9" x14ac:dyDescent="0.25">
      <c r="A3642" t="s">
        <v>6054</v>
      </c>
      <c r="B3642">
        <v>135</v>
      </c>
      <c r="C3642">
        <v>36000000</v>
      </c>
      <c r="D3642" t="s">
        <v>2246</v>
      </c>
      <c r="E3642" t="s">
        <v>6055</v>
      </c>
      <c r="F3642" t="s">
        <v>12</v>
      </c>
      <c r="G3642">
        <v>5000000</v>
      </c>
      <c r="H3642">
        <v>1953</v>
      </c>
      <c r="I3642">
        <v>6.8</v>
      </c>
    </row>
    <row r="3643" spans="1:9" x14ac:dyDescent="0.25">
      <c r="A3643" t="s">
        <v>3582</v>
      </c>
      <c r="B3643">
        <v>113</v>
      </c>
      <c r="D3643" t="s">
        <v>4281</v>
      </c>
      <c r="E3643" t="s">
        <v>6056</v>
      </c>
      <c r="F3643" t="s">
        <v>12</v>
      </c>
      <c r="G3643">
        <v>5000000</v>
      </c>
      <c r="H3643">
        <v>1975</v>
      </c>
      <c r="I3643">
        <v>7.1</v>
      </c>
    </row>
    <row r="3644" spans="1:9" x14ac:dyDescent="0.25">
      <c r="A3644" t="s">
        <v>3411</v>
      </c>
      <c r="B3644">
        <v>93</v>
      </c>
      <c r="C3644">
        <v>34872293</v>
      </c>
      <c r="D3644" t="s">
        <v>2768</v>
      </c>
      <c r="E3644" t="s">
        <v>6057</v>
      </c>
      <c r="F3644" t="s">
        <v>12</v>
      </c>
      <c r="G3644">
        <v>8500000</v>
      </c>
      <c r="H3644">
        <v>1991</v>
      </c>
      <c r="I3644">
        <v>4.9000000000000004</v>
      </c>
    </row>
    <row r="3645" spans="1:9" x14ac:dyDescent="0.25">
      <c r="A3645" t="s">
        <v>6058</v>
      </c>
      <c r="B3645">
        <v>109</v>
      </c>
      <c r="C3645">
        <v>34468224</v>
      </c>
      <c r="D3645" t="s">
        <v>1966</v>
      </c>
      <c r="E3645" t="s">
        <v>6059</v>
      </c>
      <c r="F3645" t="s">
        <v>12</v>
      </c>
      <c r="G3645">
        <v>4500000</v>
      </c>
      <c r="H3645">
        <v>2003</v>
      </c>
      <c r="I3645">
        <v>7.3</v>
      </c>
    </row>
    <row r="3646" spans="1:9" x14ac:dyDescent="0.25">
      <c r="A3646" t="s">
        <v>3306</v>
      </c>
      <c r="B3646">
        <v>127</v>
      </c>
      <c r="D3646" t="s">
        <v>6060</v>
      </c>
      <c r="E3646" t="s">
        <v>6061</v>
      </c>
      <c r="F3646" t="s">
        <v>12</v>
      </c>
      <c r="G3646">
        <v>5000000</v>
      </c>
      <c r="H3646">
        <v>1954</v>
      </c>
      <c r="I3646">
        <v>7.2</v>
      </c>
    </row>
    <row r="3647" spans="1:9" x14ac:dyDescent="0.25">
      <c r="A3647" t="s">
        <v>6062</v>
      </c>
      <c r="B3647">
        <v>101</v>
      </c>
      <c r="C3647">
        <v>32453345</v>
      </c>
      <c r="D3647" t="s">
        <v>3337</v>
      </c>
      <c r="E3647" t="s">
        <v>6063</v>
      </c>
      <c r="F3647" t="s">
        <v>12</v>
      </c>
      <c r="G3647">
        <v>5000000</v>
      </c>
      <c r="H3647">
        <v>2014</v>
      </c>
      <c r="I3647">
        <v>5</v>
      </c>
    </row>
    <row r="3648" spans="1:9" x14ac:dyDescent="0.25">
      <c r="A3648" t="s">
        <v>2030</v>
      </c>
      <c r="B3648">
        <v>124</v>
      </c>
      <c r="D3648" t="s">
        <v>530</v>
      </c>
      <c r="E3648" t="s">
        <v>6064</v>
      </c>
      <c r="F3648" t="s">
        <v>12</v>
      </c>
      <c r="G3648">
        <v>5000000</v>
      </c>
      <c r="H3648">
        <v>1980</v>
      </c>
      <c r="I3648">
        <v>8.1999999999999993</v>
      </c>
    </row>
    <row r="3649" spans="1:9" x14ac:dyDescent="0.25">
      <c r="A3649" t="s">
        <v>2619</v>
      </c>
      <c r="B3649">
        <v>117</v>
      </c>
      <c r="C3649">
        <v>27296514</v>
      </c>
      <c r="D3649" t="s">
        <v>530</v>
      </c>
      <c r="E3649" t="s">
        <v>6065</v>
      </c>
      <c r="F3649" t="s">
        <v>12</v>
      </c>
      <c r="G3649">
        <v>5000000</v>
      </c>
      <c r="H3649">
        <v>2013</v>
      </c>
      <c r="I3649">
        <v>8</v>
      </c>
    </row>
    <row r="3650" spans="1:9" x14ac:dyDescent="0.25">
      <c r="A3650" t="s">
        <v>6066</v>
      </c>
      <c r="B3650">
        <v>83</v>
      </c>
      <c r="C3650">
        <v>25799043</v>
      </c>
      <c r="D3650" t="s">
        <v>1500</v>
      </c>
      <c r="E3650" t="s">
        <v>6067</v>
      </c>
      <c r="F3650" t="s">
        <v>12</v>
      </c>
      <c r="G3650">
        <v>3300000</v>
      </c>
      <c r="H3650">
        <v>2015</v>
      </c>
      <c r="I3650">
        <v>5.2</v>
      </c>
    </row>
    <row r="3651" spans="1:9" x14ac:dyDescent="0.25">
      <c r="A3651" t="s">
        <v>19</v>
      </c>
      <c r="B3651">
        <v>113</v>
      </c>
      <c r="C3651">
        <v>25530884</v>
      </c>
      <c r="D3651" t="s">
        <v>285</v>
      </c>
      <c r="E3651" t="s">
        <v>6068</v>
      </c>
      <c r="F3651" t="s">
        <v>12</v>
      </c>
      <c r="G3651">
        <v>9000000</v>
      </c>
      <c r="H3651">
        <v>2000</v>
      </c>
      <c r="I3651">
        <v>8.5</v>
      </c>
    </row>
    <row r="3652" spans="1:9" x14ac:dyDescent="0.25">
      <c r="A3652" t="s">
        <v>6069</v>
      </c>
      <c r="B3652">
        <v>104</v>
      </c>
      <c r="C3652">
        <v>27689474</v>
      </c>
      <c r="D3652" t="s">
        <v>1763</v>
      </c>
      <c r="E3652" t="s">
        <v>6070</v>
      </c>
      <c r="F3652" t="s">
        <v>12</v>
      </c>
      <c r="G3652">
        <v>5000000</v>
      </c>
      <c r="H3652">
        <v>2013</v>
      </c>
      <c r="I3652">
        <v>6.5</v>
      </c>
    </row>
    <row r="3653" spans="1:9" x14ac:dyDescent="0.25">
      <c r="A3653" t="s">
        <v>2454</v>
      </c>
      <c r="B3653">
        <v>97</v>
      </c>
      <c r="C3653">
        <v>24138847</v>
      </c>
      <c r="D3653" t="s">
        <v>575</v>
      </c>
      <c r="E3653" t="s">
        <v>6071</v>
      </c>
      <c r="F3653" t="s">
        <v>12</v>
      </c>
      <c r="G3653">
        <v>5000000</v>
      </c>
      <c r="H3653">
        <v>2006</v>
      </c>
      <c r="I3653">
        <v>7.4</v>
      </c>
    </row>
    <row r="3654" spans="1:9" x14ac:dyDescent="0.25">
      <c r="A3654" t="s">
        <v>2276</v>
      </c>
      <c r="B3654">
        <v>110</v>
      </c>
      <c r="C3654">
        <v>21994911</v>
      </c>
      <c r="D3654" t="s">
        <v>2143</v>
      </c>
      <c r="E3654" t="s">
        <v>6072</v>
      </c>
      <c r="F3654" t="s">
        <v>12</v>
      </c>
      <c r="G3654">
        <v>5000000</v>
      </c>
      <c r="H3654">
        <v>2000</v>
      </c>
      <c r="I3654">
        <v>7.7</v>
      </c>
    </row>
    <row r="3655" spans="1:9" x14ac:dyDescent="0.25">
      <c r="A3655" t="s">
        <v>6073</v>
      </c>
      <c r="B3655">
        <v>103</v>
      </c>
      <c r="C3655">
        <v>21501098</v>
      </c>
      <c r="D3655" t="s">
        <v>877</v>
      </c>
      <c r="E3655" t="s">
        <v>6074</v>
      </c>
      <c r="F3655" t="s">
        <v>12</v>
      </c>
      <c r="G3655">
        <v>5000000</v>
      </c>
      <c r="H3655">
        <v>2013</v>
      </c>
      <c r="I3655">
        <v>7.4</v>
      </c>
    </row>
    <row r="3656" spans="1:9" x14ac:dyDescent="0.25">
      <c r="A3656" t="s">
        <v>6075</v>
      </c>
      <c r="B3656">
        <v>94</v>
      </c>
      <c r="C3656">
        <v>19281235</v>
      </c>
      <c r="D3656" t="s">
        <v>2000</v>
      </c>
      <c r="E3656" t="s">
        <v>6076</v>
      </c>
      <c r="F3656" t="s">
        <v>12</v>
      </c>
      <c r="G3656">
        <v>5000000</v>
      </c>
      <c r="H3656">
        <v>1991</v>
      </c>
      <c r="I3656">
        <v>5.0999999999999996</v>
      </c>
    </row>
    <row r="3657" spans="1:9" x14ac:dyDescent="0.25">
      <c r="A3657" t="s">
        <v>282</v>
      </c>
      <c r="B3657">
        <v>102</v>
      </c>
      <c r="D3657" t="s">
        <v>6077</v>
      </c>
      <c r="E3657" t="s">
        <v>6078</v>
      </c>
      <c r="F3657" t="s">
        <v>12</v>
      </c>
      <c r="G3657">
        <v>3500000</v>
      </c>
      <c r="H3657">
        <v>1982</v>
      </c>
      <c r="I3657">
        <v>7.3</v>
      </c>
    </row>
    <row r="3658" spans="1:9" x14ac:dyDescent="0.25">
      <c r="A3658" t="s">
        <v>6079</v>
      </c>
      <c r="B3658">
        <v>77</v>
      </c>
      <c r="C3658">
        <v>19421271</v>
      </c>
      <c r="D3658" t="s">
        <v>1029</v>
      </c>
      <c r="E3658" t="s">
        <v>6080</v>
      </c>
      <c r="F3658" t="s">
        <v>12</v>
      </c>
      <c r="G3658">
        <v>5000000</v>
      </c>
      <c r="H3658">
        <v>1999</v>
      </c>
      <c r="I3658">
        <v>5</v>
      </c>
    </row>
    <row r="3659" spans="1:9" x14ac:dyDescent="0.25">
      <c r="A3659" t="s">
        <v>6081</v>
      </c>
      <c r="B3659">
        <v>134</v>
      </c>
      <c r="C3659">
        <v>20733485</v>
      </c>
      <c r="D3659" t="s">
        <v>1184</v>
      </c>
      <c r="E3659" t="s">
        <v>6082</v>
      </c>
      <c r="F3659" t="s">
        <v>12</v>
      </c>
      <c r="G3659">
        <v>5000000</v>
      </c>
      <c r="H3659">
        <v>1997</v>
      </c>
      <c r="I3659">
        <v>7.2</v>
      </c>
    </row>
    <row r="3660" spans="1:9" x14ac:dyDescent="0.25">
      <c r="A3660" t="s">
        <v>6083</v>
      </c>
      <c r="B3660">
        <v>129</v>
      </c>
      <c r="D3660" t="s">
        <v>530</v>
      </c>
      <c r="E3660" t="s">
        <v>6084</v>
      </c>
      <c r="F3660" t="s">
        <v>12</v>
      </c>
      <c r="G3660">
        <v>5000000</v>
      </c>
      <c r="H3660">
        <v>1981</v>
      </c>
      <c r="I3660">
        <v>6.7</v>
      </c>
    </row>
    <row r="3661" spans="1:9" x14ac:dyDescent="0.25">
      <c r="A3661" t="s">
        <v>6085</v>
      </c>
      <c r="B3661">
        <v>90</v>
      </c>
      <c r="C3661">
        <v>24809547</v>
      </c>
      <c r="D3661" t="s">
        <v>877</v>
      </c>
      <c r="E3661" t="s">
        <v>6086</v>
      </c>
      <c r="F3661" t="s">
        <v>12</v>
      </c>
      <c r="G3661">
        <v>5000000</v>
      </c>
      <c r="H3661">
        <v>2011</v>
      </c>
      <c r="I3661">
        <v>6.4</v>
      </c>
    </row>
    <row r="3662" spans="1:9" x14ac:dyDescent="0.25">
      <c r="A3662" t="s">
        <v>947</v>
      </c>
      <c r="B3662">
        <v>134</v>
      </c>
      <c r="C3662">
        <v>19097994</v>
      </c>
      <c r="D3662" t="s">
        <v>562</v>
      </c>
      <c r="E3662" t="s">
        <v>6087</v>
      </c>
      <c r="F3662" t="s">
        <v>12</v>
      </c>
      <c r="H3662">
        <v>2016</v>
      </c>
      <c r="I3662">
        <v>7.1</v>
      </c>
    </row>
    <row r="3663" spans="1:9" x14ac:dyDescent="0.25">
      <c r="A3663" t="s">
        <v>6088</v>
      </c>
      <c r="B3663">
        <v>104</v>
      </c>
      <c r="C3663">
        <v>23031390</v>
      </c>
      <c r="D3663" t="s">
        <v>877</v>
      </c>
      <c r="E3663" t="s">
        <v>6089</v>
      </c>
      <c r="F3663" t="s">
        <v>12</v>
      </c>
      <c r="G3663">
        <v>4500000</v>
      </c>
      <c r="H3663">
        <v>1998</v>
      </c>
      <c r="I3663">
        <v>5.6</v>
      </c>
    </row>
    <row r="3664" spans="1:9" x14ac:dyDescent="0.25">
      <c r="A3664" t="s">
        <v>4857</v>
      </c>
      <c r="B3664">
        <v>93</v>
      </c>
      <c r="C3664">
        <v>21197315</v>
      </c>
      <c r="D3664" t="s">
        <v>1047</v>
      </c>
      <c r="E3664" t="s">
        <v>6090</v>
      </c>
      <c r="F3664" t="s">
        <v>12</v>
      </c>
      <c r="G3664">
        <v>5000000</v>
      </c>
      <c r="H3664">
        <v>2014</v>
      </c>
      <c r="I3664">
        <v>6.1</v>
      </c>
    </row>
    <row r="3665" spans="1:9" x14ac:dyDescent="0.25">
      <c r="A3665" t="s">
        <v>3283</v>
      </c>
      <c r="B3665">
        <v>106</v>
      </c>
      <c r="C3665">
        <v>17382982</v>
      </c>
      <c r="D3665" t="s">
        <v>1408</v>
      </c>
      <c r="E3665" t="s">
        <v>6091</v>
      </c>
      <c r="F3665" t="s">
        <v>964</v>
      </c>
      <c r="G3665">
        <v>5000000</v>
      </c>
      <c r="H3665">
        <v>2014</v>
      </c>
      <c r="I3665">
        <v>5.2</v>
      </c>
    </row>
    <row r="3666" spans="1:9" x14ac:dyDescent="0.25">
      <c r="A3666" t="s">
        <v>4148</v>
      </c>
      <c r="B3666">
        <v>109</v>
      </c>
      <c r="C3666">
        <v>14821531</v>
      </c>
      <c r="D3666" t="s">
        <v>1184</v>
      </c>
      <c r="E3666" t="s">
        <v>6092</v>
      </c>
      <c r="F3666" t="s">
        <v>12</v>
      </c>
      <c r="G3666">
        <v>6000000</v>
      </c>
      <c r="H3666">
        <v>1997</v>
      </c>
      <c r="I3666">
        <v>7.3</v>
      </c>
    </row>
    <row r="3667" spans="1:9" x14ac:dyDescent="0.25">
      <c r="A3667" t="s">
        <v>6093</v>
      </c>
      <c r="B3667">
        <v>101</v>
      </c>
      <c r="C3667">
        <v>18656400</v>
      </c>
      <c r="D3667" t="s">
        <v>1184</v>
      </c>
      <c r="E3667" t="s">
        <v>6094</v>
      </c>
      <c r="F3667" t="s">
        <v>12</v>
      </c>
      <c r="G3667">
        <v>5000000</v>
      </c>
      <c r="H3667">
        <v>2014</v>
      </c>
      <c r="I3667">
        <v>7.5</v>
      </c>
    </row>
    <row r="3668" spans="1:9" x14ac:dyDescent="0.25">
      <c r="A3668" t="s">
        <v>6095</v>
      </c>
      <c r="B3668">
        <v>139</v>
      </c>
      <c r="D3668" t="s">
        <v>2246</v>
      </c>
      <c r="E3668" t="s">
        <v>6096</v>
      </c>
      <c r="F3668" t="s">
        <v>12</v>
      </c>
      <c r="G3668">
        <v>5000000</v>
      </c>
      <c r="H3668">
        <v>1954</v>
      </c>
      <c r="I3668">
        <v>6.6</v>
      </c>
    </row>
    <row r="3669" spans="1:9" x14ac:dyDescent="0.25">
      <c r="A3669" t="s">
        <v>6097</v>
      </c>
      <c r="B3669">
        <v>99</v>
      </c>
      <c r="D3669" t="s">
        <v>112</v>
      </c>
      <c r="E3669" t="s">
        <v>6098</v>
      </c>
      <c r="F3669" t="s">
        <v>12</v>
      </c>
      <c r="G3669">
        <v>5000000</v>
      </c>
      <c r="H3669">
        <v>1981</v>
      </c>
      <c r="I3669">
        <v>6.4</v>
      </c>
    </row>
    <row r="3670" spans="1:9" x14ac:dyDescent="0.25">
      <c r="A3670" t="s">
        <v>6099</v>
      </c>
      <c r="B3670">
        <v>100</v>
      </c>
      <c r="C3670">
        <v>14343976</v>
      </c>
      <c r="D3670" t="s">
        <v>6100</v>
      </c>
      <c r="E3670" t="s">
        <v>6101</v>
      </c>
      <c r="F3670" t="s">
        <v>12</v>
      </c>
      <c r="G3670">
        <v>5000000</v>
      </c>
      <c r="H3670">
        <v>1989</v>
      </c>
      <c r="I3670">
        <v>4.5</v>
      </c>
    </row>
    <row r="3671" spans="1:9" x14ac:dyDescent="0.25">
      <c r="A3671" t="s">
        <v>2014</v>
      </c>
      <c r="B3671">
        <v>95</v>
      </c>
      <c r="C3671">
        <v>241437427</v>
      </c>
      <c r="D3671" t="s">
        <v>945</v>
      </c>
      <c r="E3671" t="s">
        <v>6102</v>
      </c>
      <c r="F3671" t="s">
        <v>12</v>
      </c>
      <c r="G3671">
        <v>5000000</v>
      </c>
      <c r="H3671">
        <v>2002</v>
      </c>
      <c r="I3671">
        <v>6.6</v>
      </c>
    </row>
    <row r="3672" spans="1:9" x14ac:dyDescent="0.25">
      <c r="A3672" t="s">
        <v>6103</v>
      </c>
      <c r="B3672">
        <v>94</v>
      </c>
      <c r="C3672">
        <v>14123773</v>
      </c>
      <c r="D3672" t="s">
        <v>672</v>
      </c>
      <c r="E3672" t="s">
        <v>6104</v>
      </c>
      <c r="F3672" t="s">
        <v>12</v>
      </c>
      <c r="G3672">
        <v>5000000</v>
      </c>
      <c r="H3672">
        <v>2012</v>
      </c>
      <c r="I3672">
        <v>5.3</v>
      </c>
    </row>
    <row r="3673" spans="1:9" x14ac:dyDescent="0.25">
      <c r="A3673" t="s">
        <v>6105</v>
      </c>
      <c r="B3673">
        <v>93</v>
      </c>
      <c r="C3673">
        <v>15126948</v>
      </c>
      <c r="D3673" t="s">
        <v>1915</v>
      </c>
      <c r="E3673" t="s">
        <v>6106</v>
      </c>
      <c r="F3673" t="s">
        <v>12</v>
      </c>
      <c r="G3673">
        <v>5000000</v>
      </c>
      <c r="H3673">
        <v>1995</v>
      </c>
      <c r="I3673">
        <v>4.9000000000000004</v>
      </c>
    </row>
    <row r="3674" spans="1:9" x14ac:dyDescent="0.25">
      <c r="A3674" t="s">
        <v>413</v>
      </c>
      <c r="B3674">
        <v>106</v>
      </c>
      <c r="C3674">
        <v>13622333</v>
      </c>
      <c r="D3674" t="s">
        <v>3902</v>
      </c>
      <c r="E3674" t="s">
        <v>6107</v>
      </c>
      <c r="F3674" t="s">
        <v>964</v>
      </c>
      <c r="G3674">
        <v>2000000</v>
      </c>
      <c r="H3674">
        <v>2001</v>
      </c>
      <c r="I3674">
        <v>7.7</v>
      </c>
    </row>
    <row r="3675" spans="1:9" x14ac:dyDescent="0.25">
      <c r="A3675" t="s">
        <v>853</v>
      </c>
      <c r="B3675">
        <v>99</v>
      </c>
      <c r="C3675">
        <v>13464388</v>
      </c>
      <c r="D3675" t="s">
        <v>2599</v>
      </c>
      <c r="E3675" t="s">
        <v>6108</v>
      </c>
      <c r="F3675" t="s">
        <v>12</v>
      </c>
      <c r="G3675">
        <v>4000000</v>
      </c>
      <c r="H3675">
        <v>2004</v>
      </c>
      <c r="I3675">
        <v>8</v>
      </c>
    </row>
    <row r="3676" spans="1:9" x14ac:dyDescent="0.25">
      <c r="A3676" t="s">
        <v>6109</v>
      </c>
      <c r="B3676">
        <v>82</v>
      </c>
      <c r="C3676">
        <v>13350177</v>
      </c>
      <c r="D3676" t="s">
        <v>1521</v>
      </c>
      <c r="E3676" t="s">
        <v>6110</v>
      </c>
      <c r="F3676" t="s">
        <v>12</v>
      </c>
      <c r="G3676">
        <v>5000000</v>
      </c>
      <c r="H3676">
        <v>2008</v>
      </c>
      <c r="I3676">
        <v>3.8</v>
      </c>
    </row>
    <row r="3677" spans="1:9" x14ac:dyDescent="0.25">
      <c r="A3677" t="s">
        <v>5489</v>
      </c>
      <c r="B3677">
        <v>135</v>
      </c>
      <c r="C3677">
        <v>13269963</v>
      </c>
      <c r="D3677" t="s">
        <v>2766</v>
      </c>
      <c r="E3677" t="s">
        <v>6111</v>
      </c>
      <c r="F3677" t="s">
        <v>12</v>
      </c>
      <c r="G3677">
        <v>5000000</v>
      </c>
      <c r="H3677">
        <v>1996</v>
      </c>
      <c r="I3677">
        <v>7.6</v>
      </c>
    </row>
    <row r="3678" spans="1:9" x14ac:dyDescent="0.25">
      <c r="A3678" t="s">
        <v>3297</v>
      </c>
      <c r="B3678">
        <v>88</v>
      </c>
      <c r="C3678">
        <v>17768000</v>
      </c>
      <c r="D3678" t="s">
        <v>1915</v>
      </c>
      <c r="E3678" t="s">
        <v>6112</v>
      </c>
      <c r="F3678" t="s">
        <v>12</v>
      </c>
      <c r="G3678">
        <v>5000000</v>
      </c>
      <c r="H3678">
        <v>1988</v>
      </c>
      <c r="I3678">
        <v>5.9</v>
      </c>
    </row>
    <row r="3679" spans="1:9" x14ac:dyDescent="0.25">
      <c r="A3679" t="s">
        <v>6113</v>
      </c>
      <c r="B3679">
        <v>89</v>
      </c>
      <c r="C3679">
        <v>12947763</v>
      </c>
      <c r="D3679" t="s">
        <v>1763</v>
      </c>
      <c r="E3679" t="s">
        <v>6114</v>
      </c>
      <c r="F3679" t="s">
        <v>12</v>
      </c>
      <c r="G3679">
        <v>5000000</v>
      </c>
      <c r="H3679">
        <v>1986</v>
      </c>
      <c r="I3679">
        <v>6.2</v>
      </c>
    </row>
    <row r="3680" spans="1:9" x14ac:dyDescent="0.25">
      <c r="A3680" t="s">
        <v>1081</v>
      </c>
      <c r="B3680">
        <v>110</v>
      </c>
      <c r="C3680">
        <v>14100000</v>
      </c>
      <c r="D3680" t="s">
        <v>877</v>
      </c>
      <c r="E3680" t="s">
        <v>6115</v>
      </c>
      <c r="F3680" t="s">
        <v>12</v>
      </c>
      <c r="G3680">
        <v>5000000</v>
      </c>
      <c r="H3680">
        <v>1982</v>
      </c>
      <c r="I3680">
        <v>7.2</v>
      </c>
    </row>
    <row r="3681" spans="1:9" x14ac:dyDescent="0.25">
      <c r="A3681" t="s">
        <v>6116</v>
      </c>
      <c r="B3681">
        <v>107</v>
      </c>
      <c r="C3681">
        <v>12200000</v>
      </c>
      <c r="D3681" t="s">
        <v>3522</v>
      </c>
      <c r="E3681" t="s">
        <v>6117</v>
      </c>
      <c r="F3681" t="s">
        <v>12</v>
      </c>
      <c r="G3681">
        <v>5000000</v>
      </c>
      <c r="H3681">
        <v>1983</v>
      </c>
      <c r="I3681">
        <v>6.3</v>
      </c>
    </row>
    <row r="3682" spans="1:9" x14ac:dyDescent="0.25">
      <c r="A3682" t="s">
        <v>6118</v>
      </c>
      <c r="B3682">
        <v>86</v>
      </c>
      <c r="C3682">
        <v>17683670</v>
      </c>
      <c r="D3682" t="s">
        <v>1480</v>
      </c>
      <c r="E3682" t="s">
        <v>6119</v>
      </c>
      <c r="F3682" t="s">
        <v>12</v>
      </c>
      <c r="G3682">
        <v>5000000</v>
      </c>
      <c r="H3682">
        <v>2011</v>
      </c>
      <c r="I3682">
        <v>5.2</v>
      </c>
    </row>
    <row r="3683" spans="1:9" x14ac:dyDescent="0.25">
      <c r="A3683" t="s">
        <v>6120</v>
      </c>
      <c r="B3683">
        <v>91</v>
      </c>
      <c r="C3683">
        <v>12055108</v>
      </c>
      <c r="D3683" t="s">
        <v>877</v>
      </c>
      <c r="E3683" t="s">
        <v>6121</v>
      </c>
      <c r="F3683" t="s">
        <v>12</v>
      </c>
      <c r="G3683">
        <v>8000000</v>
      </c>
      <c r="H3683">
        <v>2008</v>
      </c>
      <c r="I3683">
        <v>6.9</v>
      </c>
    </row>
    <row r="3684" spans="1:9" x14ac:dyDescent="0.25">
      <c r="A3684" t="s">
        <v>4857</v>
      </c>
      <c r="B3684">
        <v>103</v>
      </c>
      <c r="C3684">
        <v>27285953</v>
      </c>
      <c r="D3684" t="s">
        <v>20</v>
      </c>
      <c r="E3684" t="s">
        <v>6122</v>
      </c>
      <c r="F3684" t="s">
        <v>12</v>
      </c>
      <c r="G3684">
        <v>5000000</v>
      </c>
      <c r="H3684">
        <v>2015</v>
      </c>
      <c r="I3684">
        <v>6.8</v>
      </c>
    </row>
    <row r="3685" spans="1:9" x14ac:dyDescent="0.25">
      <c r="A3685" t="s">
        <v>6123</v>
      </c>
      <c r="B3685">
        <v>90</v>
      </c>
      <c r="D3685" t="s">
        <v>14</v>
      </c>
      <c r="E3685" t="s">
        <v>6124</v>
      </c>
      <c r="F3685" t="s">
        <v>12</v>
      </c>
      <c r="G3685">
        <v>8000000</v>
      </c>
      <c r="H3685">
        <v>1982</v>
      </c>
      <c r="I3685">
        <v>6.2</v>
      </c>
    </row>
    <row r="3686" spans="1:9" x14ac:dyDescent="0.25">
      <c r="A3686" t="s">
        <v>5875</v>
      </c>
      <c r="B3686">
        <v>141</v>
      </c>
      <c r="D3686" t="s">
        <v>675</v>
      </c>
      <c r="E3686" t="s">
        <v>6125</v>
      </c>
      <c r="F3686" t="s">
        <v>12</v>
      </c>
      <c r="G3686">
        <v>5000000</v>
      </c>
      <c r="H3686">
        <v>1959</v>
      </c>
      <c r="I3686">
        <v>6.2</v>
      </c>
    </row>
    <row r="3687" spans="1:9" x14ac:dyDescent="0.25">
      <c r="A3687" t="s">
        <v>6126</v>
      </c>
      <c r="B3687">
        <v>92</v>
      </c>
      <c r="C3687">
        <v>11675178</v>
      </c>
      <c r="D3687" t="s">
        <v>575</v>
      </c>
      <c r="E3687" t="s">
        <v>6127</v>
      </c>
      <c r="F3687" t="s">
        <v>12</v>
      </c>
      <c r="G3687">
        <v>5000000</v>
      </c>
      <c r="H3687">
        <v>2016</v>
      </c>
      <c r="I3687">
        <v>3.5</v>
      </c>
    </row>
    <row r="3688" spans="1:9" x14ac:dyDescent="0.25">
      <c r="A3688" t="s">
        <v>6128</v>
      </c>
      <c r="B3688">
        <v>99</v>
      </c>
      <c r="C3688">
        <v>10572742</v>
      </c>
      <c r="D3688" t="s">
        <v>73</v>
      </c>
      <c r="E3688" t="s">
        <v>6129</v>
      </c>
      <c r="F3688" t="s">
        <v>12</v>
      </c>
      <c r="G3688">
        <v>8000000</v>
      </c>
      <c r="H3688">
        <v>2009</v>
      </c>
      <c r="I3688">
        <v>6.1</v>
      </c>
    </row>
    <row r="3689" spans="1:9" x14ac:dyDescent="0.25">
      <c r="A3689" t="s">
        <v>6130</v>
      </c>
      <c r="B3689">
        <v>79</v>
      </c>
      <c r="D3689" t="s">
        <v>1935</v>
      </c>
      <c r="E3689" t="s">
        <v>6131</v>
      </c>
      <c r="F3689" t="s">
        <v>12</v>
      </c>
      <c r="G3689">
        <v>800000</v>
      </c>
      <c r="H3689">
        <v>1932</v>
      </c>
      <c r="I3689">
        <v>6.6</v>
      </c>
    </row>
    <row r="3690" spans="1:9" x14ac:dyDescent="0.25">
      <c r="A3690" t="s">
        <v>3283</v>
      </c>
      <c r="B3690">
        <v>96</v>
      </c>
      <c r="C3690">
        <v>9658370</v>
      </c>
      <c r="D3690" t="s">
        <v>580</v>
      </c>
      <c r="E3690" t="s">
        <v>6132</v>
      </c>
      <c r="F3690" t="s">
        <v>12</v>
      </c>
      <c r="G3690">
        <v>5000000</v>
      </c>
      <c r="H3690">
        <v>2016</v>
      </c>
      <c r="I3690">
        <v>4.5</v>
      </c>
    </row>
    <row r="3691" spans="1:9" x14ac:dyDescent="0.25">
      <c r="A3691" t="s">
        <v>6133</v>
      </c>
      <c r="B3691">
        <v>82</v>
      </c>
      <c r="C3691">
        <v>9628751</v>
      </c>
      <c r="D3691" t="s">
        <v>1095</v>
      </c>
      <c r="E3691" t="s">
        <v>6134</v>
      </c>
      <c r="F3691" t="s">
        <v>12</v>
      </c>
      <c r="G3691">
        <v>5000000</v>
      </c>
      <c r="H3691">
        <v>2000</v>
      </c>
      <c r="I3691">
        <v>5.9</v>
      </c>
    </row>
    <row r="3692" spans="1:9" x14ac:dyDescent="0.25">
      <c r="A3692" t="s">
        <v>6135</v>
      </c>
      <c r="B3692">
        <v>92</v>
      </c>
      <c r="C3692">
        <v>8786715</v>
      </c>
      <c r="D3692" t="s">
        <v>877</v>
      </c>
      <c r="E3692" t="s">
        <v>6136</v>
      </c>
      <c r="F3692" t="s">
        <v>12</v>
      </c>
      <c r="G3692">
        <v>5000000</v>
      </c>
      <c r="H3692">
        <v>2004</v>
      </c>
      <c r="I3692">
        <v>6.9</v>
      </c>
    </row>
    <row r="3693" spans="1:9" x14ac:dyDescent="0.25">
      <c r="A3693" t="s">
        <v>6137</v>
      </c>
      <c r="B3693">
        <v>112</v>
      </c>
      <c r="C3693">
        <v>3432342</v>
      </c>
      <c r="D3693" t="s">
        <v>3867</v>
      </c>
      <c r="E3693" t="s">
        <v>6138</v>
      </c>
      <c r="F3693" t="s">
        <v>503</v>
      </c>
      <c r="G3693">
        <v>6000000</v>
      </c>
      <c r="H3693">
        <v>2003</v>
      </c>
      <c r="I3693">
        <v>7.7</v>
      </c>
    </row>
    <row r="3694" spans="1:9" x14ac:dyDescent="0.25">
      <c r="A3694" t="s">
        <v>1679</v>
      </c>
      <c r="B3694">
        <v>106</v>
      </c>
      <c r="D3694" t="s">
        <v>804</v>
      </c>
      <c r="E3694" t="s">
        <v>6139</v>
      </c>
      <c r="F3694" t="s">
        <v>12</v>
      </c>
      <c r="G3694">
        <v>5000000</v>
      </c>
      <c r="H3694">
        <v>1976</v>
      </c>
      <c r="I3694">
        <v>6.6</v>
      </c>
    </row>
    <row r="3695" spans="1:9" x14ac:dyDescent="0.25">
      <c r="A3695" t="s">
        <v>6140</v>
      </c>
      <c r="B3695">
        <v>90</v>
      </c>
      <c r="C3695">
        <v>6755271</v>
      </c>
      <c r="D3695" t="s">
        <v>1915</v>
      </c>
      <c r="E3695" t="s">
        <v>6141</v>
      </c>
      <c r="F3695" t="s">
        <v>12</v>
      </c>
      <c r="G3695">
        <v>5000000</v>
      </c>
      <c r="H3695">
        <v>2001</v>
      </c>
      <c r="I3695">
        <v>5.3</v>
      </c>
    </row>
    <row r="3696" spans="1:9" x14ac:dyDescent="0.25">
      <c r="A3696" t="s">
        <v>5679</v>
      </c>
      <c r="B3696">
        <v>126</v>
      </c>
      <c r="D3696" t="s">
        <v>504</v>
      </c>
      <c r="E3696" t="s">
        <v>6142</v>
      </c>
      <c r="F3696" t="s">
        <v>12</v>
      </c>
      <c r="G3696">
        <v>5000000</v>
      </c>
      <c r="H3696">
        <v>1978</v>
      </c>
      <c r="I3696">
        <v>6.3</v>
      </c>
    </row>
    <row r="3697" spans="1:9" x14ac:dyDescent="0.25">
      <c r="A3697" t="s">
        <v>6143</v>
      </c>
      <c r="B3697">
        <v>150</v>
      </c>
      <c r="C3697">
        <v>6157157</v>
      </c>
      <c r="D3697" t="s">
        <v>877</v>
      </c>
      <c r="E3697" t="s">
        <v>6144</v>
      </c>
      <c r="F3697" t="s">
        <v>12</v>
      </c>
      <c r="G3697">
        <v>5000000</v>
      </c>
      <c r="H3697">
        <v>1989</v>
      </c>
      <c r="I3697">
        <v>7</v>
      </c>
    </row>
    <row r="3698" spans="1:9" x14ac:dyDescent="0.25">
      <c r="A3698" t="s">
        <v>6145</v>
      </c>
      <c r="B3698">
        <v>90</v>
      </c>
      <c r="C3698">
        <v>6088249</v>
      </c>
      <c r="D3698" t="s">
        <v>575</v>
      </c>
      <c r="E3698" t="s">
        <v>6146</v>
      </c>
      <c r="F3698" t="s">
        <v>12</v>
      </c>
      <c r="H3698">
        <v>2006</v>
      </c>
      <c r="I3698">
        <v>7</v>
      </c>
    </row>
    <row r="3699" spans="1:9" x14ac:dyDescent="0.25">
      <c r="A3699" t="s">
        <v>5410</v>
      </c>
      <c r="B3699">
        <v>91</v>
      </c>
      <c r="C3699">
        <v>5480318</v>
      </c>
      <c r="D3699" t="s">
        <v>877</v>
      </c>
      <c r="E3699" t="s">
        <v>6147</v>
      </c>
      <c r="F3699" t="s">
        <v>12</v>
      </c>
      <c r="G3699">
        <v>5000000</v>
      </c>
      <c r="H3699">
        <v>1998</v>
      </c>
      <c r="I3699">
        <v>6.6</v>
      </c>
    </row>
    <row r="3700" spans="1:9" x14ac:dyDescent="0.25">
      <c r="A3700" t="s">
        <v>2972</v>
      </c>
      <c r="B3700">
        <v>145</v>
      </c>
      <c r="D3700" t="s">
        <v>5167</v>
      </c>
      <c r="E3700" t="s">
        <v>6148</v>
      </c>
      <c r="F3700" t="s">
        <v>12</v>
      </c>
      <c r="G3700">
        <v>5000000</v>
      </c>
      <c r="H3700">
        <v>1968</v>
      </c>
      <c r="I3700">
        <v>8.6</v>
      </c>
    </row>
    <row r="3701" spans="1:9" x14ac:dyDescent="0.25">
      <c r="A3701" t="s">
        <v>157</v>
      </c>
      <c r="B3701">
        <v>95</v>
      </c>
      <c r="C3701">
        <v>5308707</v>
      </c>
      <c r="D3701" t="s">
        <v>1836</v>
      </c>
      <c r="E3701" t="s">
        <v>6149</v>
      </c>
      <c r="F3701" t="s">
        <v>12</v>
      </c>
      <c r="G3701">
        <v>5000000</v>
      </c>
      <c r="H3701">
        <v>2001</v>
      </c>
      <c r="I3701">
        <v>6.4</v>
      </c>
    </row>
    <row r="3702" spans="1:9" x14ac:dyDescent="0.25">
      <c r="A3702" t="s">
        <v>246</v>
      </c>
      <c r="B3702">
        <v>97</v>
      </c>
      <c r="C3702">
        <v>5009677</v>
      </c>
      <c r="D3702" t="s">
        <v>1921</v>
      </c>
      <c r="E3702" t="s">
        <v>6150</v>
      </c>
      <c r="F3702" t="s">
        <v>12</v>
      </c>
      <c r="G3702">
        <v>5000000</v>
      </c>
      <c r="H3702">
        <v>2009</v>
      </c>
      <c r="I3702">
        <v>7.9</v>
      </c>
    </row>
    <row r="3703" spans="1:9" x14ac:dyDescent="0.25">
      <c r="A3703" t="s">
        <v>5317</v>
      </c>
      <c r="B3703">
        <v>90</v>
      </c>
      <c r="C3703">
        <v>4328294</v>
      </c>
      <c r="D3703" t="s">
        <v>575</v>
      </c>
      <c r="E3703" t="s">
        <v>6151</v>
      </c>
      <c r="F3703" t="s">
        <v>12</v>
      </c>
      <c r="H3703">
        <v>2006</v>
      </c>
      <c r="I3703">
        <v>5.4</v>
      </c>
    </row>
    <row r="3704" spans="1:9" x14ac:dyDescent="0.25">
      <c r="A3704" t="s">
        <v>6152</v>
      </c>
      <c r="B3704">
        <v>41</v>
      </c>
      <c r="C3704">
        <v>4074023</v>
      </c>
      <c r="D3704" t="s">
        <v>23</v>
      </c>
      <c r="E3704" t="s">
        <v>6153</v>
      </c>
      <c r="F3704" t="s">
        <v>12</v>
      </c>
      <c r="G3704">
        <v>5000000</v>
      </c>
      <c r="H3704">
        <v>2010</v>
      </c>
      <c r="I3704">
        <v>6.9</v>
      </c>
    </row>
    <row r="3705" spans="1:9" x14ac:dyDescent="0.25">
      <c r="A3705" t="s">
        <v>3419</v>
      </c>
      <c r="B3705">
        <v>112</v>
      </c>
      <c r="C3705">
        <v>4306697</v>
      </c>
      <c r="D3705" t="s">
        <v>1184</v>
      </c>
      <c r="E3705" t="s">
        <v>6154</v>
      </c>
      <c r="F3705" t="s">
        <v>12</v>
      </c>
      <c r="G3705">
        <v>5000000</v>
      </c>
      <c r="H3705">
        <v>1997</v>
      </c>
      <c r="I3705">
        <v>7.7</v>
      </c>
    </row>
    <row r="3706" spans="1:9" x14ac:dyDescent="0.25">
      <c r="A3706" t="s">
        <v>6155</v>
      </c>
      <c r="B3706">
        <v>122</v>
      </c>
      <c r="C3706">
        <v>3950029</v>
      </c>
      <c r="D3706" t="s">
        <v>1184</v>
      </c>
      <c r="E3706" t="s">
        <v>6156</v>
      </c>
      <c r="F3706" t="s">
        <v>503</v>
      </c>
      <c r="G3706">
        <v>4000000</v>
      </c>
      <c r="H3706">
        <v>2010</v>
      </c>
      <c r="I3706">
        <v>7.2</v>
      </c>
    </row>
    <row r="3707" spans="1:9" x14ac:dyDescent="0.25">
      <c r="A3707" t="s">
        <v>6157</v>
      </c>
      <c r="B3707">
        <v>110</v>
      </c>
      <c r="C3707">
        <v>4040588</v>
      </c>
      <c r="D3707" t="s">
        <v>877</v>
      </c>
      <c r="E3707" t="s">
        <v>6158</v>
      </c>
      <c r="F3707" t="s">
        <v>12</v>
      </c>
      <c r="G3707">
        <v>5000000</v>
      </c>
      <c r="H3707">
        <v>2008</v>
      </c>
      <c r="I3707">
        <v>6.8</v>
      </c>
    </row>
    <row r="3708" spans="1:9" x14ac:dyDescent="0.25">
      <c r="A3708" t="s">
        <v>6159</v>
      </c>
      <c r="B3708">
        <v>87</v>
      </c>
      <c r="D3708" t="s">
        <v>6160</v>
      </c>
      <c r="E3708" t="s">
        <v>6161</v>
      </c>
      <c r="F3708" t="s">
        <v>12</v>
      </c>
      <c r="G3708">
        <v>5000000</v>
      </c>
      <c r="H3708">
        <v>1982</v>
      </c>
      <c r="I3708">
        <v>6.2</v>
      </c>
    </row>
    <row r="3709" spans="1:9" x14ac:dyDescent="0.25">
      <c r="A3709" t="s">
        <v>59</v>
      </c>
      <c r="B3709">
        <v>108</v>
      </c>
      <c r="C3709">
        <v>3049135</v>
      </c>
      <c r="D3709" t="s">
        <v>6162</v>
      </c>
      <c r="E3709" t="s">
        <v>6163</v>
      </c>
      <c r="F3709" t="s">
        <v>12</v>
      </c>
      <c r="G3709">
        <v>5000000</v>
      </c>
      <c r="H3709">
        <v>1994</v>
      </c>
      <c r="I3709">
        <v>7.4</v>
      </c>
    </row>
    <row r="3710" spans="1:9" x14ac:dyDescent="0.25">
      <c r="A3710" t="s">
        <v>4737</v>
      </c>
      <c r="B3710">
        <v>121</v>
      </c>
      <c r="C3710">
        <v>4700361</v>
      </c>
      <c r="D3710" t="s">
        <v>1184</v>
      </c>
      <c r="E3710" t="s">
        <v>6164</v>
      </c>
      <c r="F3710" t="s">
        <v>12</v>
      </c>
      <c r="G3710">
        <v>5000000</v>
      </c>
      <c r="H3710">
        <v>2015</v>
      </c>
      <c r="I3710">
        <v>4.5999999999999996</v>
      </c>
    </row>
    <row r="3711" spans="1:9" x14ac:dyDescent="0.25">
      <c r="A3711" t="s">
        <v>6165</v>
      </c>
      <c r="B3711">
        <v>97</v>
      </c>
      <c r="C3711">
        <v>2711210</v>
      </c>
      <c r="D3711" t="s">
        <v>877</v>
      </c>
      <c r="E3711" t="s">
        <v>6166</v>
      </c>
      <c r="F3711" t="s">
        <v>12</v>
      </c>
      <c r="G3711">
        <v>5000000</v>
      </c>
      <c r="H3711">
        <v>2010</v>
      </c>
      <c r="I3711">
        <v>6.4</v>
      </c>
    </row>
    <row r="3712" spans="1:9" x14ac:dyDescent="0.25">
      <c r="A3712" t="s">
        <v>2262</v>
      </c>
      <c r="B3712">
        <v>116</v>
      </c>
      <c r="C3712">
        <v>1980338</v>
      </c>
      <c r="D3712" t="s">
        <v>6167</v>
      </c>
      <c r="E3712" t="s">
        <v>6168</v>
      </c>
      <c r="F3712" t="s">
        <v>12</v>
      </c>
      <c r="G3712">
        <v>5000000</v>
      </c>
      <c r="H3712">
        <v>1998</v>
      </c>
      <c r="I3712">
        <v>7</v>
      </c>
    </row>
    <row r="3713" spans="1:9" x14ac:dyDescent="0.25">
      <c r="A3713" t="s">
        <v>4533</v>
      </c>
      <c r="B3713">
        <v>94</v>
      </c>
      <c r="C3713">
        <v>1082044</v>
      </c>
      <c r="D3713" t="s">
        <v>1408</v>
      </c>
      <c r="E3713" t="s">
        <v>6169</v>
      </c>
      <c r="F3713" t="s">
        <v>12</v>
      </c>
      <c r="G3713">
        <v>5000000</v>
      </c>
      <c r="H3713">
        <v>2004</v>
      </c>
      <c r="I3713">
        <v>7.7</v>
      </c>
    </row>
    <row r="3714" spans="1:9" x14ac:dyDescent="0.25">
      <c r="A3714" t="s">
        <v>4797</v>
      </c>
      <c r="B3714">
        <v>103</v>
      </c>
      <c r="C3714">
        <v>1100000</v>
      </c>
      <c r="D3714" t="s">
        <v>672</v>
      </c>
      <c r="E3714" t="s">
        <v>6170</v>
      </c>
      <c r="F3714" t="s">
        <v>12</v>
      </c>
      <c r="G3714">
        <v>5000000</v>
      </c>
      <c r="H3714">
        <v>1992</v>
      </c>
      <c r="I3714">
        <v>6.8</v>
      </c>
    </row>
    <row r="3715" spans="1:9" x14ac:dyDescent="0.25">
      <c r="A3715" t="s">
        <v>6171</v>
      </c>
      <c r="B3715">
        <v>112</v>
      </c>
      <c r="C3715">
        <v>2445646</v>
      </c>
      <c r="D3715" t="s">
        <v>6172</v>
      </c>
      <c r="E3715" t="s">
        <v>6173</v>
      </c>
      <c r="F3715" t="s">
        <v>12</v>
      </c>
      <c r="G3715">
        <v>5000000</v>
      </c>
      <c r="H3715">
        <v>2014</v>
      </c>
      <c r="I3715">
        <v>7</v>
      </c>
    </row>
    <row r="3716" spans="1:9" x14ac:dyDescent="0.25">
      <c r="A3716" t="s">
        <v>5919</v>
      </c>
      <c r="B3716">
        <v>91</v>
      </c>
      <c r="C3716">
        <v>2221809</v>
      </c>
      <c r="D3716" t="s">
        <v>1184</v>
      </c>
      <c r="E3716" t="s">
        <v>6174</v>
      </c>
      <c r="F3716" t="s">
        <v>12</v>
      </c>
      <c r="G3716">
        <v>5000000</v>
      </c>
      <c r="H3716">
        <v>2010</v>
      </c>
      <c r="I3716">
        <v>7</v>
      </c>
    </row>
    <row r="3717" spans="1:9" x14ac:dyDescent="0.25">
      <c r="A3717" t="s">
        <v>6175</v>
      </c>
      <c r="B3717">
        <v>98</v>
      </c>
      <c r="C3717">
        <v>296665</v>
      </c>
      <c r="D3717" t="s">
        <v>1966</v>
      </c>
      <c r="E3717" t="s">
        <v>6176</v>
      </c>
      <c r="F3717" t="s">
        <v>12</v>
      </c>
      <c r="G3717">
        <v>5000000</v>
      </c>
      <c r="H3717">
        <v>2003</v>
      </c>
      <c r="I3717">
        <v>6.3</v>
      </c>
    </row>
    <row r="3718" spans="1:9" x14ac:dyDescent="0.25">
      <c r="A3718" t="s">
        <v>6177</v>
      </c>
      <c r="B3718">
        <v>95</v>
      </c>
      <c r="C3718">
        <v>3219029</v>
      </c>
      <c r="D3718" t="s">
        <v>6178</v>
      </c>
      <c r="E3718" t="s">
        <v>6179</v>
      </c>
      <c r="F3718" t="s">
        <v>12</v>
      </c>
      <c r="G3718">
        <v>5000000</v>
      </c>
      <c r="H3718">
        <v>2015</v>
      </c>
      <c r="I3718">
        <v>7.1</v>
      </c>
    </row>
    <row r="3719" spans="1:9" x14ac:dyDescent="0.25">
      <c r="A3719" t="s">
        <v>6180</v>
      </c>
      <c r="B3719">
        <v>88</v>
      </c>
      <c r="D3719" t="s">
        <v>486</v>
      </c>
      <c r="E3719" t="s">
        <v>6181</v>
      </c>
      <c r="F3719" t="s">
        <v>12</v>
      </c>
      <c r="G3719">
        <v>5000000</v>
      </c>
      <c r="H3719">
        <v>2006</v>
      </c>
      <c r="I3719">
        <v>5.6</v>
      </c>
    </row>
    <row r="3720" spans="1:9" x14ac:dyDescent="0.25">
      <c r="A3720" t="s">
        <v>6182</v>
      </c>
      <c r="B3720">
        <v>99</v>
      </c>
      <c r="C3720">
        <v>830210</v>
      </c>
      <c r="D3720" t="s">
        <v>1921</v>
      </c>
      <c r="E3720" t="s">
        <v>6183</v>
      </c>
      <c r="F3720" t="s">
        <v>12</v>
      </c>
      <c r="G3720">
        <v>5000000</v>
      </c>
      <c r="H3720">
        <v>2014</v>
      </c>
      <c r="I3720">
        <v>4.4000000000000004</v>
      </c>
    </row>
    <row r="3721" spans="1:9" x14ac:dyDescent="0.25">
      <c r="A3721" t="s">
        <v>1856</v>
      </c>
      <c r="B3721">
        <v>91</v>
      </c>
      <c r="C3721">
        <v>1040879</v>
      </c>
      <c r="D3721" t="s">
        <v>3152</v>
      </c>
      <c r="E3721" t="s">
        <v>6184</v>
      </c>
      <c r="F3721" t="s">
        <v>12</v>
      </c>
      <c r="G3721">
        <v>7000000</v>
      </c>
      <c r="H3721">
        <v>1996</v>
      </c>
      <c r="I3721">
        <v>7.1</v>
      </c>
    </row>
    <row r="3722" spans="1:9" x14ac:dyDescent="0.25">
      <c r="A3722" t="s">
        <v>3484</v>
      </c>
      <c r="B3722">
        <v>97</v>
      </c>
      <c r="C3722">
        <v>326308</v>
      </c>
      <c r="D3722" t="s">
        <v>740</v>
      </c>
      <c r="E3722" t="s">
        <v>6185</v>
      </c>
      <c r="F3722" t="s">
        <v>12</v>
      </c>
      <c r="G3722">
        <v>5000000</v>
      </c>
      <c r="H3722">
        <v>1996</v>
      </c>
      <c r="I3722">
        <v>6.1</v>
      </c>
    </row>
    <row r="3723" spans="1:9" x14ac:dyDescent="0.25">
      <c r="A3723" t="s">
        <v>6186</v>
      </c>
      <c r="B3723">
        <v>136</v>
      </c>
      <c r="C3723">
        <v>240425</v>
      </c>
      <c r="D3723" t="s">
        <v>2054</v>
      </c>
      <c r="E3723" t="s">
        <v>6187</v>
      </c>
      <c r="F3723" t="s">
        <v>1937</v>
      </c>
      <c r="H3723">
        <v>2007</v>
      </c>
      <c r="I3723">
        <v>7.4</v>
      </c>
    </row>
    <row r="3724" spans="1:9" x14ac:dyDescent="0.25">
      <c r="A3724" t="s">
        <v>6188</v>
      </c>
      <c r="B3724">
        <v>118</v>
      </c>
      <c r="C3724">
        <v>228830</v>
      </c>
      <c r="D3724" t="s">
        <v>6189</v>
      </c>
      <c r="E3724" t="s">
        <v>6190</v>
      </c>
      <c r="F3724" t="s">
        <v>12</v>
      </c>
      <c r="H3724">
        <v>2008</v>
      </c>
      <c r="I3724">
        <v>7.5</v>
      </c>
    </row>
    <row r="3725" spans="1:9" x14ac:dyDescent="0.25">
      <c r="A3725" t="s">
        <v>6191</v>
      </c>
      <c r="B3725">
        <v>94</v>
      </c>
      <c r="D3725" t="s">
        <v>1184</v>
      </c>
      <c r="E3725" t="s">
        <v>6192</v>
      </c>
      <c r="F3725" t="s">
        <v>12</v>
      </c>
      <c r="G3725">
        <v>2200000</v>
      </c>
      <c r="H3725">
        <v>1980</v>
      </c>
      <c r="I3725">
        <v>7.2</v>
      </c>
    </row>
    <row r="3726" spans="1:9" x14ac:dyDescent="0.25">
      <c r="A3726" t="s">
        <v>6193</v>
      </c>
      <c r="B3726">
        <v>89</v>
      </c>
      <c r="C3726">
        <v>223615</v>
      </c>
      <c r="D3726" t="s">
        <v>2599</v>
      </c>
      <c r="E3726" t="s">
        <v>6194</v>
      </c>
      <c r="F3726" t="s">
        <v>12</v>
      </c>
      <c r="H3726">
        <v>2010</v>
      </c>
      <c r="I3726">
        <v>7.6</v>
      </c>
    </row>
    <row r="3727" spans="1:9" x14ac:dyDescent="0.25">
      <c r="A3727" t="s">
        <v>6195</v>
      </c>
      <c r="B3727">
        <v>90</v>
      </c>
      <c r="C3727">
        <v>124720</v>
      </c>
      <c r="D3727" t="s">
        <v>73</v>
      </c>
      <c r="E3727" t="s">
        <v>6196</v>
      </c>
      <c r="F3727" t="s">
        <v>12</v>
      </c>
      <c r="G3727">
        <v>5000000</v>
      </c>
      <c r="H3727">
        <v>2008</v>
      </c>
      <c r="I3727">
        <v>7.3</v>
      </c>
    </row>
    <row r="3728" spans="1:9" x14ac:dyDescent="0.25">
      <c r="A3728" t="s">
        <v>6197</v>
      </c>
      <c r="B3728">
        <v>95</v>
      </c>
      <c r="D3728" t="s">
        <v>804</v>
      </c>
      <c r="E3728" t="s">
        <v>6198</v>
      </c>
      <c r="F3728" t="s">
        <v>12</v>
      </c>
      <c r="G3728">
        <v>3209000</v>
      </c>
      <c r="H3728">
        <v>1947</v>
      </c>
      <c r="I3728">
        <v>6.2</v>
      </c>
    </row>
    <row r="3729" spans="1:9" x14ac:dyDescent="0.25">
      <c r="A3729" t="s">
        <v>6199</v>
      </c>
      <c r="B3729">
        <v>90</v>
      </c>
      <c r="C3729">
        <v>99147</v>
      </c>
      <c r="D3729" t="s">
        <v>1184</v>
      </c>
      <c r="E3729" t="s">
        <v>6200</v>
      </c>
      <c r="F3729" t="s">
        <v>12</v>
      </c>
      <c r="G3729">
        <v>2000000</v>
      </c>
      <c r="H3729">
        <v>1998</v>
      </c>
      <c r="I3729">
        <v>6.2</v>
      </c>
    </row>
    <row r="3730" spans="1:9" x14ac:dyDescent="0.25">
      <c r="A3730" t="s">
        <v>6201</v>
      </c>
      <c r="B3730">
        <v>95</v>
      </c>
      <c r="D3730" t="s">
        <v>4335</v>
      </c>
      <c r="E3730" t="s">
        <v>6202</v>
      </c>
      <c r="F3730" t="s">
        <v>12</v>
      </c>
      <c r="G3730">
        <v>5000000</v>
      </c>
      <c r="H3730">
        <v>2004</v>
      </c>
      <c r="I3730">
        <v>4.5999999999999996</v>
      </c>
    </row>
    <row r="3731" spans="1:9" x14ac:dyDescent="0.25">
      <c r="A3731" t="s">
        <v>308</v>
      </c>
      <c r="B3731">
        <v>94</v>
      </c>
      <c r="C3731">
        <v>65069140</v>
      </c>
      <c r="D3731" t="s">
        <v>1915</v>
      </c>
      <c r="E3731" t="s">
        <v>6203</v>
      </c>
      <c r="F3731" t="s">
        <v>12</v>
      </c>
      <c r="G3731">
        <v>5000000</v>
      </c>
      <c r="H3731">
        <v>2015</v>
      </c>
      <c r="I3731">
        <v>6.2</v>
      </c>
    </row>
    <row r="3732" spans="1:9" x14ac:dyDescent="0.25">
      <c r="A3732" t="s">
        <v>783</v>
      </c>
      <c r="B3732">
        <v>90</v>
      </c>
      <c r="C3732">
        <v>65087</v>
      </c>
      <c r="D3732" t="s">
        <v>6204</v>
      </c>
      <c r="E3732" t="s">
        <v>6205</v>
      </c>
      <c r="F3732" t="s">
        <v>12</v>
      </c>
      <c r="G3732">
        <v>5000000</v>
      </c>
      <c r="H3732">
        <v>2007</v>
      </c>
      <c r="I3732">
        <v>6.2</v>
      </c>
    </row>
    <row r="3733" spans="1:9" x14ac:dyDescent="0.25">
      <c r="A3733" t="s">
        <v>6206</v>
      </c>
      <c r="B3733">
        <v>103</v>
      </c>
      <c r="C3733">
        <v>16066</v>
      </c>
      <c r="D3733" t="s">
        <v>5817</v>
      </c>
      <c r="E3733" t="s">
        <v>6207</v>
      </c>
      <c r="F3733" t="s">
        <v>12</v>
      </c>
      <c r="G3733">
        <v>5000000</v>
      </c>
      <c r="H3733">
        <v>2004</v>
      </c>
      <c r="I3733">
        <v>3.3</v>
      </c>
    </row>
    <row r="3734" spans="1:9" x14ac:dyDescent="0.25">
      <c r="B3734">
        <v>60</v>
      </c>
      <c r="D3734" t="s">
        <v>1839</v>
      </c>
      <c r="E3734" t="s">
        <v>6208</v>
      </c>
      <c r="F3734" t="s">
        <v>12</v>
      </c>
      <c r="I3734">
        <v>7.5</v>
      </c>
    </row>
    <row r="3735" spans="1:9" x14ac:dyDescent="0.25">
      <c r="A3735" t="s">
        <v>6209</v>
      </c>
      <c r="B3735">
        <v>91</v>
      </c>
      <c r="D3735" t="s">
        <v>1500</v>
      </c>
      <c r="E3735" t="s">
        <v>6210</v>
      </c>
      <c r="F3735" t="s">
        <v>12</v>
      </c>
      <c r="G3735">
        <v>5000000</v>
      </c>
      <c r="H3735">
        <v>2015</v>
      </c>
      <c r="I3735">
        <v>4.2</v>
      </c>
    </row>
    <row r="3736" spans="1:9" x14ac:dyDescent="0.25">
      <c r="A3736" t="s">
        <v>5066</v>
      </c>
      <c r="B3736">
        <v>102</v>
      </c>
      <c r="D3736" t="s">
        <v>1521</v>
      </c>
      <c r="E3736" t="s">
        <v>6211</v>
      </c>
      <c r="F3736" t="s">
        <v>964</v>
      </c>
      <c r="G3736">
        <v>5000000</v>
      </c>
      <c r="H3736">
        <v>2011</v>
      </c>
      <c r="I3736">
        <v>7.2</v>
      </c>
    </row>
    <row r="3737" spans="1:9" x14ac:dyDescent="0.25">
      <c r="A3737" t="s">
        <v>6212</v>
      </c>
      <c r="B3737">
        <v>92</v>
      </c>
      <c r="D3737" t="s">
        <v>6213</v>
      </c>
      <c r="E3737" t="s">
        <v>6214</v>
      </c>
      <c r="F3737" t="s">
        <v>12</v>
      </c>
      <c r="G3737">
        <v>2500000</v>
      </c>
      <c r="H3737">
        <v>2008</v>
      </c>
      <c r="I3737">
        <v>6.2</v>
      </c>
    </row>
    <row r="3738" spans="1:9" x14ac:dyDescent="0.25">
      <c r="A3738" t="s">
        <v>1541</v>
      </c>
      <c r="B3738">
        <v>87</v>
      </c>
      <c r="D3738" t="s">
        <v>2706</v>
      </c>
      <c r="E3738" t="s">
        <v>6215</v>
      </c>
      <c r="F3738" t="s">
        <v>12</v>
      </c>
      <c r="G3738">
        <v>5000000</v>
      </c>
      <c r="H3738">
        <v>2009</v>
      </c>
      <c r="I3738">
        <v>6.1</v>
      </c>
    </row>
    <row r="3739" spans="1:9" x14ac:dyDescent="0.25">
      <c r="A3739" t="s">
        <v>4743</v>
      </c>
      <c r="B3739">
        <v>80</v>
      </c>
      <c r="D3739" t="s">
        <v>6216</v>
      </c>
      <c r="E3739" t="s">
        <v>6217</v>
      </c>
      <c r="F3739" t="s">
        <v>12</v>
      </c>
      <c r="H3739">
        <v>2006</v>
      </c>
      <c r="I3739">
        <v>4.2</v>
      </c>
    </row>
    <row r="3740" spans="1:9" x14ac:dyDescent="0.25">
      <c r="A3740" t="s">
        <v>6218</v>
      </c>
      <c r="B3740">
        <v>90</v>
      </c>
      <c r="D3740" t="s">
        <v>4594</v>
      </c>
      <c r="E3740" t="s">
        <v>6219</v>
      </c>
      <c r="F3740" t="s">
        <v>12</v>
      </c>
      <c r="H3740">
        <v>2009</v>
      </c>
      <c r="I3740">
        <v>4.5</v>
      </c>
    </row>
    <row r="3741" spans="1:9" x14ac:dyDescent="0.25">
      <c r="B3741">
        <v>44</v>
      </c>
      <c r="D3741" t="s">
        <v>4281</v>
      </c>
      <c r="E3741" t="s">
        <v>6220</v>
      </c>
      <c r="F3741" t="s">
        <v>12</v>
      </c>
      <c r="I3741">
        <v>8.4</v>
      </c>
    </row>
    <row r="3742" spans="1:9" x14ac:dyDescent="0.25">
      <c r="A3742" t="s">
        <v>6221</v>
      </c>
      <c r="B3742">
        <v>105</v>
      </c>
      <c r="C3742">
        <v>37440</v>
      </c>
      <c r="D3742" t="s">
        <v>1905</v>
      </c>
      <c r="E3742" t="s">
        <v>6222</v>
      </c>
      <c r="F3742" t="s">
        <v>12</v>
      </c>
      <c r="G3742">
        <v>5000000</v>
      </c>
      <c r="H3742">
        <v>2014</v>
      </c>
      <c r="I3742">
        <v>7.5</v>
      </c>
    </row>
    <row r="3743" spans="1:9" x14ac:dyDescent="0.25">
      <c r="A3743" t="s">
        <v>6223</v>
      </c>
      <c r="B3743">
        <v>67</v>
      </c>
      <c r="D3743" t="s">
        <v>1007</v>
      </c>
      <c r="E3743" t="s">
        <v>6224</v>
      </c>
      <c r="F3743" t="s">
        <v>12</v>
      </c>
      <c r="G3743">
        <v>10000000</v>
      </c>
      <c r="H3743">
        <v>2014</v>
      </c>
      <c r="I3743">
        <v>6.7</v>
      </c>
    </row>
    <row r="3744" spans="1:9" x14ac:dyDescent="0.25">
      <c r="A3744" t="s">
        <v>5732</v>
      </c>
      <c r="B3744">
        <v>95</v>
      </c>
      <c r="D3744" t="s">
        <v>575</v>
      </c>
      <c r="E3744" t="s">
        <v>6225</v>
      </c>
      <c r="F3744" t="s">
        <v>12</v>
      </c>
      <c r="H3744">
        <v>2015</v>
      </c>
      <c r="I3744">
        <v>5.0999999999999996</v>
      </c>
    </row>
    <row r="3745" spans="1:9" x14ac:dyDescent="0.25">
      <c r="A3745" t="s">
        <v>5227</v>
      </c>
      <c r="B3745">
        <v>87</v>
      </c>
      <c r="D3745" t="s">
        <v>740</v>
      </c>
      <c r="E3745" t="s">
        <v>6226</v>
      </c>
      <c r="F3745" t="s">
        <v>12</v>
      </c>
      <c r="G3745">
        <v>5000000</v>
      </c>
      <c r="H3745">
        <v>2011</v>
      </c>
      <c r="I3745">
        <v>5.5</v>
      </c>
    </row>
    <row r="3746" spans="1:9" x14ac:dyDescent="0.25">
      <c r="A3746" t="s">
        <v>4797</v>
      </c>
      <c r="B3746">
        <v>94</v>
      </c>
      <c r="D3746" t="s">
        <v>1408</v>
      </c>
      <c r="E3746" t="s">
        <v>6227</v>
      </c>
      <c r="F3746" t="s">
        <v>12</v>
      </c>
      <c r="G3746">
        <v>5000000</v>
      </c>
      <c r="H3746">
        <v>2014</v>
      </c>
      <c r="I3746">
        <v>4.4000000000000004</v>
      </c>
    </row>
    <row r="3747" spans="1:9" x14ac:dyDescent="0.25">
      <c r="A3747" t="s">
        <v>6228</v>
      </c>
      <c r="B3747">
        <v>109</v>
      </c>
      <c r="D3747" t="s">
        <v>663</v>
      </c>
      <c r="E3747" t="s">
        <v>6229</v>
      </c>
      <c r="F3747" t="s">
        <v>12</v>
      </c>
      <c r="G3747">
        <v>5000000</v>
      </c>
      <c r="H3747">
        <v>2014</v>
      </c>
      <c r="I3747">
        <v>4.4000000000000004</v>
      </c>
    </row>
    <row r="3748" spans="1:9" x14ac:dyDescent="0.25">
      <c r="A3748" t="s">
        <v>628</v>
      </c>
      <c r="B3748">
        <v>130</v>
      </c>
      <c r="D3748" t="s">
        <v>978</v>
      </c>
      <c r="E3748" t="s">
        <v>6230</v>
      </c>
      <c r="F3748" t="s">
        <v>12</v>
      </c>
      <c r="G3748">
        <v>5000000</v>
      </c>
      <c r="H3748">
        <v>1977</v>
      </c>
      <c r="I3748">
        <v>6.8</v>
      </c>
    </row>
    <row r="3749" spans="1:9" x14ac:dyDescent="0.25">
      <c r="A3749" t="s">
        <v>6231</v>
      </c>
      <c r="D3749" t="s">
        <v>877</v>
      </c>
      <c r="E3749" t="s">
        <v>6232</v>
      </c>
      <c r="F3749" t="s">
        <v>12</v>
      </c>
      <c r="G3749">
        <v>5000000</v>
      </c>
      <c r="H3749">
        <v>2012</v>
      </c>
      <c r="I3749">
        <v>6.7</v>
      </c>
    </row>
    <row r="3750" spans="1:9" x14ac:dyDescent="0.25">
      <c r="A3750" t="s">
        <v>6233</v>
      </c>
      <c r="B3750">
        <v>88</v>
      </c>
      <c r="D3750" t="s">
        <v>6234</v>
      </c>
      <c r="E3750" t="s">
        <v>6235</v>
      </c>
      <c r="F3750" t="s">
        <v>12</v>
      </c>
      <c r="G3750">
        <v>5000000</v>
      </c>
      <c r="H3750">
        <v>2015</v>
      </c>
      <c r="I3750">
        <v>8.6</v>
      </c>
    </row>
    <row r="3751" spans="1:9" x14ac:dyDescent="0.25">
      <c r="A3751" t="s">
        <v>2454</v>
      </c>
      <c r="B3751">
        <v>88</v>
      </c>
      <c r="D3751" t="s">
        <v>2768</v>
      </c>
      <c r="E3751" t="s">
        <v>6236</v>
      </c>
      <c r="F3751" t="s">
        <v>12</v>
      </c>
      <c r="G3751">
        <v>5000000</v>
      </c>
      <c r="H3751">
        <v>2016</v>
      </c>
      <c r="I3751">
        <v>4.8</v>
      </c>
    </row>
    <row r="3752" spans="1:9" x14ac:dyDescent="0.25">
      <c r="A3752" t="s">
        <v>6237</v>
      </c>
      <c r="B3752">
        <v>97</v>
      </c>
      <c r="D3752" t="s">
        <v>1991</v>
      </c>
      <c r="E3752" t="s">
        <v>6238</v>
      </c>
      <c r="F3752" t="s">
        <v>12</v>
      </c>
      <c r="H3752">
        <v>2015</v>
      </c>
      <c r="I3752">
        <v>3.4</v>
      </c>
    </row>
    <row r="3753" spans="1:9" x14ac:dyDescent="0.25">
      <c r="A3753" t="s">
        <v>6239</v>
      </c>
      <c r="B3753">
        <v>113</v>
      </c>
      <c r="C3753">
        <v>617228</v>
      </c>
      <c r="D3753" t="s">
        <v>6240</v>
      </c>
      <c r="E3753" t="s">
        <v>6241</v>
      </c>
      <c r="F3753" t="s">
        <v>6242</v>
      </c>
      <c r="G3753">
        <v>84450000</v>
      </c>
      <c r="H3753">
        <v>2006</v>
      </c>
      <c r="I3753">
        <v>7.4</v>
      </c>
    </row>
    <row r="3754" spans="1:9" x14ac:dyDescent="0.25">
      <c r="A3754" t="s">
        <v>6243</v>
      </c>
      <c r="B3754">
        <v>99</v>
      </c>
      <c r="C3754">
        <v>274385</v>
      </c>
      <c r="D3754" t="s">
        <v>877</v>
      </c>
      <c r="E3754" t="s">
        <v>6244</v>
      </c>
      <c r="F3754" t="s">
        <v>2999</v>
      </c>
      <c r="G3754">
        <v>4000000</v>
      </c>
      <c r="H3754">
        <v>2009</v>
      </c>
      <c r="I3754">
        <v>7.3</v>
      </c>
    </row>
    <row r="3755" spans="1:9" x14ac:dyDescent="0.25">
      <c r="A3755" t="s">
        <v>2052</v>
      </c>
      <c r="B3755">
        <v>148</v>
      </c>
      <c r="C3755">
        <v>24475416</v>
      </c>
      <c r="D3755" t="s">
        <v>1184</v>
      </c>
      <c r="E3755" t="s">
        <v>6245</v>
      </c>
      <c r="F3755" t="s">
        <v>12</v>
      </c>
      <c r="G3755">
        <v>890000</v>
      </c>
      <c r="H3755">
        <v>1996</v>
      </c>
      <c r="I3755">
        <v>8</v>
      </c>
    </row>
    <row r="3756" spans="1:9" x14ac:dyDescent="0.25">
      <c r="A3756" t="s">
        <v>6246</v>
      </c>
      <c r="B3756">
        <v>107</v>
      </c>
      <c r="D3756" t="s">
        <v>1915</v>
      </c>
      <c r="E3756" t="s">
        <v>6247</v>
      </c>
      <c r="F3756" t="s">
        <v>12</v>
      </c>
      <c r="G3756">
        <v>3000000</v>
      </c>
      <c r="H3756">
        <v>2011</v>
      </c>
      <c r="I3756">
        <v>6.5</v>
      </c>
    </row>
    <row r="3757" spans="1:9" x14ac:dyDescent="0.25">
      <c r="A3757" t="s">
        <v>5638</v>
      </c>
      <c r="B3757">
        <v>93</v>
      </c>
      <c r="C3757">
        <v>47277326</v>
      </c>
      <c r="D3757" t="s">
        <v>2209</v>
      </c>
      <c r="E3757" t="s">
        <v>6248</v>
      </c>
      <c r="F3757" t="s">
        <v>12</v>
      </c>
      <c r="G3757">
        <v>4800000</v>
      </c>
      <c r="H3757">
        <v>2005</v>
      </c>
      <c r="I3757">
        <v>5.9</v>
      </c>
    </row>
    <row r="3758" spans="1:9" x14ac:dyDescent="0.25">
      <c r="A3758" t="s">
        <v>3228</v>
      </c>
      <c r="B3758">
        <v>94</v>
      </c>
      <c r="C3758">
        <v>1247453</v>
      </c>
      <c r="D3758" t="s">
        <v>877</v>
      </c>
      <c r="E3758" t="s">
        <v>6249</v>
      </c>
      <c r="F3758" t="s">
        <v>12</v>
      </c>
      <c r="G3758">
        <v>2800000</v>
      </c>
      <c r="H3758">
        <v>2005</v>
      </c>
      <c r="I3758">
        <v>6.8</v>
      </c>
    </row>
    <row r="3759" spans="1:9" x14ac:dyDescent="0.25">
      <c r="A3759" t="s">
        <v>4103</v>
      </c>
      <c r="B3759">
        <v>121</v>
      </c>
      <c r="C3759">
        <v>1729969</v>
      </c>
      <c r="D3759" t="s">
        <v>1408</v>
      </c>
      <c r="E3759" t="s">
        <v>6250</v>
      </c>
      <c r="F3759" t="s">
        <v>12</v>
      </c>
      <c r="G3759">
        <v>5000000</v>
      </c>
      <c r="H3759">
        <v>2011</v>
      </c>
      <c r="I3759">
        <v>7.4</v>
      </c>
    </row>
    <row r="3760" spans="1:9" x14ac:dyDescent="0.25">
      <c r="A3760" t="s">
        <v>6251</v>
      </c>
      <c r="B3760">
        <v>118</v>
      </c>
      <c r="C3760">
        <v>1705139</v>
      </c>
      <c r="D3760" t="s">
        <v>924</v>
      </c>
      <c r="E3760" t="s">
        <v>6252</v>
      </c>
      <c r="F3760" t="s">
        <v>12</v>
      </c>
      <c r="G3760">
        <v>4700000</v>
      </c>
      <c r="H3760">
        <v>1988</v>
      </c>
      <c r="I3760">
        <v>6.7</v>
      </c>
    </row>
    <row r="3761" spans="1:9" x14ac:dyDescent="0.25">
      <c r="A3761" t="s">
        <v>6253</v>
      </c>
      <c r="B3761">
        <v>98</v>
      </c>
      <c r="C3761">
        <v>238774</v>
      </c>
      <c r="D3761" t="s">
        <v>877</v>
      </c>
      <c r="E3761" t="s">
        <v>6254</v>
      </c>
      <c r="F3761" t="s">
        <v>12</v>
      </c>
      <c r="H3761">
        <v>2006</v>
      </c>
      <c r="I3761">
        <v>6.8</v>
      </c>
    </row>
    <row r="3762" spans="1:9" x14ac:dyDescent="0.25">
      <c r="A3762" t="s">
        <v>6255</v>
      </c>
      <c r="B3762">
        <v>82</v>
      </c>
      <c r="D3762" t="s">
        <v>340</v>
      </c>
      <c r="E3762" t="s">
        <v>6256</v>
      </c>
      <c r="F3762" t="s">
        <v>12</v>
      </c>
      <c r="G3762">
        <v>5000000</v>
      </c>
      <c r="H3762">
        <v>2014</v>
      </c>
      <c r="I3762">
        <v>5.4</v>
      </c>
    </row>
    <row r="3763" spans="1:9" x14ac:dyDescent="0.25">
      <c r="A3763" t="s">
        <v>2541</v>
      </c>
      <c r="B3763">
        <v>101</v>
      </c>
      <c r="C3763">
        <v>8025872</v>
      </c>
      <c r="D3763" t="s">
        <v>2599</v>
      </c>
      <c r="E3763" t="s">
        <v>6257</v>
      </c>
      <c r="F3763" t="s">
        <v>12</v>
      </c>
      <c r="G3763">
        <v>4700000</v>
      </c>
      <c r="H3763">
        <v>1986</v>
      </c>
      <c r="I3763">
        <v>5.5</v>
      </c>
    </row>
    <row r="3764" spans="1:9" x14ac:dyDescent="0.25">
      <c r="A3764" t="s">
        <v>5929</v>
      </c>
      <c r="B3764">
        <v>106</v>
      </c>
      <c r="D3764" t="s">
        <v>6258</v>
      </c>
      <c r="E3764" t="s">
        <v>6259</v>
      </c>
      <c r="F3764" t="s">
        <v>12</v>
      </c>
      <c r="G3764">
        <v>4638783</v>
      </c>
      <c r="H3764">
        <v>1973</v>
      </c>
      <c r="I3764">
        <v>7.4</v>
      </c>
    </row>
    <row r="3765" spans="1:9" x14ac:dyDescent="0.25">
      <c r="A3765" t="s">
        <v>4407</v>
      </c>
      <c r="B3765">
        <v>90</v>
      </c>
      <c r="C3765">
        <v>778565</v>
      </c>
      <c r="D3765" t="s">
        <v>672</v>
      </c>
      <c r="E3765" t="s">
        <v>6260</v>
      </c>
      <c r="F3765" t="s">
        <v>12</v>
      </c>
      <c r="G3765">
        <v>4800000</v>
      </c>
      <c r="H3765">
        <v>2013</v>
      </c>
      <c r="I3765">
        <v>5.7</v>
      </c>
    </row>
    <row r="3766" spans="1:9" x14ac:dyDescent="0.25">
      <c r="A3766" t="s">
        <v>6261</v>
      </c>
      <c r="B3766">
        <v>79</v>
      </c>
      <c r="D3766" t="s">
        <v>1184</v>
      </c>
      <c r="E3766" t="s">
        <v>6262</v>
      </c>
      <c r="F3766" t="s">
        <v>503</v>
      </c>
      <c r="H3766">
        <v>2005</v>
      </c>
      <c r="I3766">
        <v>5.4</v>
      </c>
    </row>
    <row r="3767" spans="1:9" x14ac:dyDescent="0.25">
      <c r="A3767" t="s">
        <v>6263</v>
      </c>
      <c r="B3767">
        <v>87</v>
      </c>
      <c r="D3767" t="s">
        <v>575</v>
      </c>
      <c r="E3767" t="s">
        <v>6264</v>
      </c>
      <c r="F3767" t="s">
        <v>12</v>
      </c>
      <c r="G3767">
        <v>4700000</v>
      </c>
      <c r="H3767">
        <v>2011</v>
      </c>
      <c r="I3767">
        <v>3.2</v>
      </c>
    </row>
    <row r="3768" spans="1:9" x14ac:dyDescent="0.25">
      <c r="A3768" t="s">
        <v>6265</v>
      </c>
      <c r="D3768" t="s">
        <v>580</v>
      </c>
      <c r="E3768" t="s">
        <v>6266</v>
      </c>
      <c r="F3768" t="s">
        <v>6267</v>
      </c>
      <c r="H3768">
        <v>2013</v>
      </c>
      <c r="I3768">
        <v>7.1</v>
      </c>
    </row>
    <row r="3769" spans="1:9" x14ac:dyDescent="0.25">
      <c r="A3769" t="s">
        <v>6268</v>
      </c>
      <c r="B3769">
        <v>105</v>
      </c>
      <c r="C3769">
        <v>1340891</v>
      </c>
      <c r="D3769" t="s">
        <v>73</v>
      </c>
      <c r="E3769" t="s">
        <v>6269</v>
      </c>
      <c r="F3769" t="s">
        <v>12</v>
      </c>
      <c r="H3769">
        <v>2004</v>
      </c>
      <c r="I3769">
        <v>7.8</v>
      </c>
    </row>
    <row r="3770" spans="1:9" x14ac:dyDescent="0.25">
      <c r="A3770" t="s">
        <v>6270</v>
      </c>
      <c r="B3770">
        <v>89</v>
      </c>
      <c r="D3770" t="s">
        <v>5167</v>
      </c>
      <c r="E3770" t="s">
        <v>6271</v>
      </c>
      <c r="F3770" t="s">
        <v>12</v>
      </c>
      <c r="G3770">
        <v>5000000</v>
      </c>
      <c r="H3770">
        <v>2007</v>
      </c>
      <c r="I3770">
        <v>5.3</v>
      </c>
    </row>
    <row r="3771" spans="1:9" x14ac:dyDescent="0.25">
      <c r="A3771" t="s">
        <v>6272</v>
      </c>
      <c r="B3771">
        <v>100</v>
      </c>
      <c r="C3771">
        <v>513836</v>
      </c>
      <c r="D3771" t="s">
        <v>486</v>
      </c>
      <c r="E3771" t="s">
        <v>6273</v>
      </c>
      <c r="F3771" t="s">
        <v>503</v>
      </c>
      <c r="G3771">
        <v>4600000</v>
      </c>
      <c r="H3771">
        <v>2010</v>
      </c>
      <c r="I3771">
        <v>7.2</v>
      </c>
    </row>
    <row r="3772" spans="1:9" x14ac:dyDescent="0.25">
      <c r="A3772" t="s">
        <v>6274</v>
      </c>
      <c r="B3772">
        <v>92</v>
      </c>
      <c r="D3772" t="s">
        <v>877</v>
      </c>
      <c r="E3772" t="s">
        <v>6275</v>
      </c>
      <c r="F3772" t="s">
        <v>12</v>
      </c>
      <c r="G3772">
        <v>4700000</v>
      </c>
      <c r="H3772">
        <v>2013</v>
      </c>
      <c r="I3772">
        <v>6.2</v>
      </c>
    </row>
    <row r="3773" spans="1:9" x14ac:dyDescent="0.25">
      <c r="A3773" t="s">
        <v>6276</v>
      </c>
      <c r="B3773">
        <v>97</v>
      </c>
      <c r="C3773">
        <v>434417</v>
      </c>
      <c r="D3773" t="s">
        <v>1184</v>
      </c>
      <c r="E3773" t="s">
        <v>6277</v>
      </c>
      <c r="F3773" t="s">
        <v>12</v>
      </c>
      <c r="G3773">
        <v>4600000</v>
      </c>
      <c r="H3773">
        <v>2007</v>
      </c>
      <c r="I3773">
        <v>5.9</v>
      </c>
    </row>
    <row r="3774" spans="1:9" x14ac:dyDescent="0.25">
      <c r="A3774" t="s">
        <v>6278</v>
      </c>
      <c r="B3774">
        <v>100</v>
      </c>
      <c r="C3774">
        <v>728</v>
      </c>
      <c r="D3774" t="s">
        <v>672</v>
      </c>
      <c r="E3774" t="s">
        <v>6192</v>
      </c>
      <c r="F3774" t="s">
        <v>12</v>
      </c>
      <c r="H3774">
        <v>2006</v>
      </c>
      <c r="I3774">
        <v>7.3</v>
      </c>
    </row>
    <row r="3775" spans="1:9" x14ac:dyDescent="0.25">
      <c r="A3775" t="s">
        <v>2570</v>
      </c>
      <c r="B3775">
        <v>96</v>
      </c>
      <c r="C3775">
        <v>81200000</v>
      </c>
      <c r="D3775" t="s">
        <v>575</v>
      </c>
      <c r="E3775" t="s">
        <v>6279</v>
      </c>
      <c r="F3775" t="s">
        <v>12</v>
      </c>
      <c r="G3775">
        <v>4500000</v>
      </c>
      <c r="H3775">
        <v>1984</v>
      </c>
      <c r="I3775">
        <v>6.7</v>
      </c>
    </row>
    <row r="3776" spans="1:9" x14ac:dyDescent="0.25">
      <c r="A3776" t="s">
        <v>4617</v>
      </c>
      <c r="B3776">
        <v>104</v>
      </c>
      <c r="D3776" t="s">
        <v>804</v>
      </c>
      <c r="E3776" t="s">
        <v>6280</v>
      </c>
      <c r="F3776" t="s">
        <v>12</v>
      </c>
      <c r="G3776">
        <v>4500000</v>
      </c>
      <c r="H3776">
        <v>1980</v>
      </c>
      <c r="I3776">
        <v>5.7</v>
      </c>
    </row>
    <row r="3777" spans="1:9" x14ac:dyDescent="0.25">
      <c r="A3777" t="s">
        <v>122</v>
      </c>
      <c r="B3777">
        <v>117</v>
      </c>
      <c r="C3777">
        <v>52700832</v>
      </c>
      <c r="D3777" t="s">
        <v>486</v>
      </c>
      <c r="E3777" t="s">
        <v>6281</v>
      </c>
      <c r="F3777" t="s">
        <v>12</v>
      </c>
      <c r="G3777">
        <v>4500000</v>
      </c>
      <c r="H3777">
        <v>1994</v>
      </c>
      <c r="I3777">
        <v>7.1</v>
      </c>
    </row>
    <row r="3778" spans="1:9" x14ac:dyDescent="0.25">
      <c r="A3778" t="s">
        <v>3816</v>
      </c>
      <c r="B3778">
        <v>90</v>
      </c>
      <c r="D3778" t="s">
        <v>877</v>
      </c>
      <c r="E3778" t="s">
        <v>6282</v>
      </c>
      <c r="F3778" t="s">
        <v>12</v>
      </c>
      <c r="G3778">
        <v>4500000</v>
      </c>
      <c r="H3778">
        <v>1982</v>
      </c>
      <c r="I3778">
        <v>7.2</v>
      </c>
    </row>
    <row r="3779" spans="1:9" x14ac:dyDescent="0.25">
      <c r="A3779" t="s">
        <v>6283</v>
      </c>
      <c r="B3779">
        <v>115</v>
      </c>
      <c r="D3779" t="s">
        <v>2422</v>
      </c>
      <c r="E3779" t="s">
        <v>6284</v>
      </c>
      <c r="F3779" t="s">
        <v>12</v>
      </c>
      <c r="G3779">
        <v>4500000</v>
      </c>
      <c r="H3779">
        <v>1956</v>
      </c>
      <c r="I3779">
        <v>7.4</v>
      </c>
    </row>
    <row r="3780" spans="1:9" x14ac:dyDescent="0.25">
      <c r="A3780" t="s">
        <v>1753</v>
      </c>
      <c r="B3780">
        <v>108</v>
      </c>
      <c r="C3780">
        <v>13060843</v>
      </c>
      <c r="D3780" t="s">
        <v>1184</v>
      </c>
      <c r="E3780" t="s">
        <v>6285</v>
      </c>
      <c r="F3780" t="s">
        <v>12</v>
      </c>
      <c r="G3780">
        <v>15000000</v>
      </c>
      <c r="H3780">
        <v>2002</v>
      </c>
      <c r="I3780">
        <v>7.7</v>
      </c>
    </row>
    <row r="3781" spans="1:9" x14ac:dyDescent="0.25">
      <c r="B3781">
        <v>43</v>
      </c>
      <c r="D3781" t="s">
        <v>672</v>
      </c>
      <c r="E3781" t="s">
        <v>6286</v>
      </c>
      <c r="F3781" t="s">
        <v>12</v>
      </c>
      <c r="I3781">
        <v>7.7</v>
      </c>
    </row>
    <row r="3782" spans="1:9" x14ac:dyDescent="0.25">
      <c r="A3782" t="s">
        <v>144</v>
      </c>
      <c r="B3782">
        <v>109</v>
      </c>
      <c r="C3782">
        <v>3798532</v>
      </c>
      <c r="D3782" t="s">
        <v>1824</v>
      </c>
      <c r="E3782" t="s">
        <v>6287</v>
      </c>
      <c r="F3782" t="s">
        <v>12</v>
      </c>
      <c r="G3782">
        <v>4500000</v>
      </c>
      <c r="H3782">
        <v>1996</v>
      </c>
      <c r="I3782">
        <v>7.4</v>
      </c>
    </row>
    <row r="3783" spans="1:9" x14ac:dyDescent="0.25">
      <c r="A3783" t="s">
        <v>409</v>
      </c>
      <c r="B3783">
        <v>102</v>
      </c>
      <c r="C3783">
        <v>3609278</v>
      </c>
      <c r="D3783" t="s">
        <v>1184</v>
      </c>
      <c r="E3783" t="s">
        <v>6288</v>
      </c>
      <c r="F3783" t="s">
        <v>12</v>
      </c>
      <c r="G3783">
        <v>4500000</v>
      </c>
      <c r="H3783">
        <v>2000</v>
      </c>
      <c r="I3783">
        <v>8.4</v>
      </c>
    </row>
    <row r="3784" spans="1:9" x14ac:dyDescent="0.25">
      <c r="A3784" t="s">
        <v>6289</v>
      </c>
      <c r="B3784">
        <v>100</v>
      </c>
      <c r="D3784" t="s">
        <v>5851</v>
      </c>
      <c r="E3784" t="s">
        <v>6290</v>
      </c>
      <c r="F3784" t="s">
        <v>12</v>
      </c>
      <c r="H3784">
        <v>1945</v>
      </c>
      <c r="I3784">
        <v>7.1</v>
      </c>
    </row>
    <row r="3785" spans="1:9" x14ac:dyDescent="0.25">
      <c r="A3785" t="s">
        <v>6291</v>
      </c>
      <c r="B3785">
        <v>115</v>
      </c>
      <c r="C3785">
        <v>1687311</v>
      </c>
      <c r="D3785" t="s">
        <v>6292</v>
      </c>
      <c r="E3785" t="s">
        <v>6293</v>
      </c>
      <c r="F3785" t="s">
        <v>964</v>
      </c>
      <c r="G3785">
        <v>700000000</v>
      </c>
      <c r="H3785">
        <v>1998</v>
      </c>
      <c r="I3785">
        <v>7.2</v>
      </c>
    </row>
    <row r="3786" spans="1:9" x14ac:dyDescent="0.25">
      <c r="A3786" t="s">
        <v>255</v>
      </c>
      <c r="B3786">
        <v>122</v>
      </c>
      <c r="D3786" t="s">
        <v>759</v>
      </c>
      <c r="E3786" t="s">
        <v>6294</v>
      </c>
      <c r="F3786" t="s">
        <v>12</v>
      </c>
      <c r="G3786">
        <v>4500000</v>
      </c>
      <c r="H3786">
        <v>1986</v>
      </c>
      <c r="I3786">
        <v>7.5</v>
      </c>
    </row>
    <row r="3787" spans="1:9" x14ac:dyDescent="0.25">
      <c r="A3787" t="s">
        <v>6295</v>
      </c>
      <c r="B3787">
        <v>98</v>
      </c>
      <c r="C3787">
        <v>10429707</v>
      </c>
      <c r="D3787" t="s">
        <v>575</v>
      </c>
      <c r="E3787" t="s">
        <v>6296</v>
      </c>
      <c r="F3787" t="s">
        <v>12</v>
      </c>
      <c r="G3787">
        <v>5000000</v>
      </c>
      <c r="H3787">
        <v>2014</v>
      </c>
      <c r="I3787">
        <v>5.4</v>
      </c>
    </row>
    <row r="3788" spans="1:9" x14ac:dyDescent="0.25">
      <c r="A3788" t="s">
        <v>3357</v>
      </c>
      <c r="B3788">
        <v>133</v>
      </c>
      <c r="C3788">
        <v>727883</v>
      </c>
      <c r="D3788" t="s">
        <v>932</v>
      </c>
      <c r="E3788" t="s">
        <v>6297</v>
      </c>
      <c r="F3788" t="s">
        <v>12</v>
      </c>
      <c r="G3788">
        <v>4500000</v>
      </c>
      <c r="H3788">
        <v>2001</v>
      </c>
      <c r="I3788">
        <v>8.1</v>
      </c>
    </row>
    <row r="3789" spans="1:9" x14ac:dyDescent="0.25">
      <c r="A3789" t="s">
        <v>6298</v>
      </c>
      <c r="B3789">
        <v>105</v>
      </c>
      <c r="C3789">
        <v>1391770</v>
      </c>
      <c r="D3789" t="s">
        <v>6299</v>
      </c>
      <c r="E3789" t="s">
        <v>6300</v>
      </c>
      <c r="F3789" t="s">
        <v>964</v>
      </c>
      <c r="H3789">
        <v>2011</v>
      </c>
      <c r="I3789">
        <v>6</v>
      </c>
    </row>
    <row r="3790" spans="1:9" x14ac:dyDescent="0.25">
      <c r="A3790" t="s">
        <v>6301</v>
      </c>
      <c r="B3790">
        <v>122</v>
      </c>
      <c r="C3790">
        <v>713413</v>
      </c>
      <c r="D3790" t="s">
        <v>1065</v>
      </c>
      <c r="E3790" t="s">
        <v>6302</v>
      </c>
      <c r="F3790" t="s">
        <v>3590</v>
      </c>
      <c r="G3790">
        <v>4500000</v>
      </c>
      <c r="H3790">
        <v>1997</v>
      </c>
      <c r="I3790">
        <v>7.8</v>
      </c>
    </row>
    <row r="3791" spans="1:9" x14ac:dyDescent="0.25">
      <c r="A3791" t="s">
        <v>6303</v>
      </c>
      <c r="B3791">
        <v>106</v>
      </c>
      <c r="C3791">
        <v>410241</v>
      </c>
      <c r="D3791" t="s">
        <v>3152</v>
      </c>
      <c r="E3791" t="s">
        <v>6304</v>
      </c>
      <c r="F3791" t="s">
        <v>12</v>
      </c>
      <c r="G3791">
        <v>2000000</v>
      </c>
      <c r="H3791">
        <v>2002</v>
      </c>
      <c r="I3791">
        <v>6.8</v>
      </c>
    </row>
    <row r="3792" spans="1:9" x14ac:dyDescent="0.25">
      <c r="A3792" t="s">
        <v>6305</v>
      </c>
      <c r="B3792">
        <v>98</v>
      </c>
      <c r="C3792">
        <v>278821</v>
      </c>
      <c r="D3792" t="s">
        <v>877</v>
      </c>
      <c r="E3792" t="s">
        <v>6306</v>
      </c>
      <c r="F3792" t="s">
        <v>12</v>
      </c>
      <c r="H3792">
        <v>2009</v>
      </c>
      <c r="I3792">
        <v>6.5</v>
      </c>
    </row>
    <row r="3793" spans="1:9" x14ac:dyDescent="0.25">
      <c r="A3793" t="s">
        <v>4938</v>
      </c>
      <c r="B3793">
        <v>112</v>
      </c>
      <c r="C3793">
        <v>211667</v>
      </c>
      <c r="D3793" t="s">
        <v>672</v>
      </c>
      <c r="E3793" t="s">
        <v>6307</v>
      </c>
      <c r="F3793" t="s">
        <v>4353</v>
      </c>
      <c r="G3793">
        <v>4200000000</v>
      </c>
      <c r="H3793">
        <v>2005</v>
      </c>
      <c r="I3793">
        <v>7.7</v>
      </c>
    </row>
    <row r="3794" spans="1:9" x14ac:dyDescent="0.25">
      <c r="A3794" t="s">
        <v>6308</v>
      </c>
      <c r="B3794">
        <v>120</v>
      </c>
      <c r="C3794">
        <v>706622</v>
      </c>
      <c r="D3794" t="s">
        <v>3015</v>
      </c>
      <c r="E3794" t="s">
        <v>6309</v>
      </c>
      <c r="F3794" t="s">
        <v>503</v>
      </c>
      <c r="H3794">
        <v>2010</v>
      </c>
      <c r="I3794">
        <v>6.4</v>
      </c>
    </row>
    <row r="3795" spans="1:9" x14ac:dyDescent="0.25">
      <c r="A3795" t="s">
        <v>6310</v>
      </c>
      <c r="B3795">
        <v>99</v>
      </c>
      <c r="C3795">
        <v>92191</v>
      </c>
      <c r="D3795" t="s">
        <v>2171</v>
      </c>
      <c r="E3795" t="s">
        <v>6311</v>
      </c>
      <c r="F3795" t="s">
        <v>12</v>
      </c>
      <c r="G3795">
        <v>2500000</v>
      </c>
      <c r="H3795">
        <v>2001</v>
      </c>
      <c r="I3795">
        <v>6.5</v>
      </c>
    </row>
    <row r="3796" spans="1:9" x14ac:dyDescent="0.25">
      <c r="A3796" t="s">
        <v>6312</v>
      </c>
      <c r="B3796">
        <v>110</v>
      </c>
      <c r="C3796">
        <v>49413</v>
      </c>
      <c r="D3796" t="s">
        <v>112</v>
      </c>
      <c r="E3796" t="s">
        <v>6313</v>
      </c>
      <c r="F3796" t="s">
        <v>2491</v>
      </c>
      <c r="G3796">
        <v>35000000</v>
      </c>
      <c r="H3796">
        <v>2006</v>
      </c>
      <c r="I3796">
        <v>7.3</v>
      </c>
    </row>
    <row r="3797" spans="1:9" x14ac:dyDescent="0.25">
      <c r="A3797" t="s">
        <v>6314</v>
      </c>
      <c r="B3797">
        <v>102</v>
      </c>
      <c r="C3797">
        <v>199652</v>
      </c>
      <c r="D3797" t="s">
        <v>47</v>
      </c>
      <c r="E3797" t="s">
        <v>6315</v>
      </c>
      <c r="F3797" t="s">
        <v>12</v>
      </c>
      <c r="H3797">
        <v>2011</v>
      </c>
      <c r="I3797">
        <v>6.6</v>
      </c>
    </row>
    <row r="3798" spans="1:9" x14ac:dyDescent="0.25">
      <c r="A3798" t="s">
        <v>6316</v>
      </c>
      <c r="B3798">
        <v>109</v>
      </c>
      <c r="C3798">
        <v>181655</v>
      </c>
      <c r="D3798" t="s">
        <v>672</v>
      </c>
      <c r="E3798" t="s">
        <v>6317</v>
      </c>
      <c r="F3798" t="s">
        <v>1949</v>
      </c>
      <c r="H3798">
        <v>2002</v>
      </c>
      <c r="I3798">
        <v>7.9</v>
      </c>
    </row>
    <row r="3799" spans="1:9" x14ac:dyDescent="0.25">
      <c r="A3799" t="s">
        <v>6318</v>
      </c>
      <c r="B3799">
        <v>104</v>
      </c>
      <c r="C3799">
        <v>108229</v>
      </c>
      <c r="D3799" t="s">
        <v>2120</v>
      </c>
      <c r="E3799" t="s">
        <v>6319</v>
      </c>
      <c r="F3799" t="s">
        <v>12</v>
      </c>
      <c r="G3799">
        <v>4500000</v>
      </c>
      <c r="H3799">
        <v>2009</v>
      </c>
      <c r="I3799">
        <v>5.9</v>
      </c>
    </row>
    <row r="3800" spans="1:9" x14ac:dyDescent="0.25">
      <c r="A3800" t="s">
        <v>6320</v>
      </c>
      <c r="B3800">
        <v>134</v>
      </c>
      <c r="D3800" t="s">
        <v>1408</v>
      </c>
      <c r="E3800" t="s">
        <v>6321</v>
      </c>
      <c r="F3800" t="s">
        <v>1937</v>
      </c>
      <c r="H3800">
        <v>2014</v>
      </c>
      <c r="I3800">
        <v>4.7</v>
      </c>
    </row>
    <row r="3801" spans="1:9" x14ac:dyDescent="0.25">
      <c r="A3801" t="s">
        <v>1713</v>
      </c>
      <c r="B3801">
        <v>133</v>
      </c>
      <c r="C3801">
        <v>112000000</v>
      </c>
      <c r="D3801" t="s">
        <v>1184</v>
      </c>
      <c r="E3801" t="s">
        <v>6322</v>
      </c>
      <c r="F3801" t="s">
        <v>12</v>
      </c>
      <c r="G3801">
        <v>4400000</v>
      </c>
      <c r="H3801">
        <v>1975</v>
      </c>
      <c r="I3801">
        <v>8.6999999999999993</v>
      </c>
    </row>
    <row r="3802" spans="1:9" x14ac:dyDescent="0.25">
      <c r="A3802" t="s">
        <v>6323</v>
      </c>
      <c r="B3802">
        <v>85</v>
      </c>
      <c r="D3802" t="s">
        <v>575</v>
      </c>
      <c r="E3802" t="s">
        <v>6324</v>
      </c>
      <c r="F3802" t="s">
        <v>12</v>
      </c>
      <c r="G3802">
        <v>4400000</v>
      </c>
      <c r="H3802">
        <v>2015</v>
      </c>
      <c r="I3802">
        <v>5.9</v>
      </c>
    </row>
    <row r="3803" spans="1:9" x14ac:dyDescent="0.25">
      <c r="A3803" t="s">
        <v>3536</v>
      </c>
      <c r="B3803">
        <v>87</v>
      </c>
      <c r="D3803" t="s">
        <v>580</v>
      </c>
      <c r="E3803" t="s">
        <v>6325</v>
      </c>
      <c r="G3803">
        <v>4400000</v>
      </c>
      <c r="H3803">
        <v>1976</v>
      </c>
      <c r="I3803">
        <v>6.7</v>
      </c>
    </row>
    <row r="3804" spans="1:9" x14ac:dyDescent="0.25">
      <c r="A3804" t="s">
        <v>6326</v>
      </c>
      <c r="B3804">
        <v>130</v>
      </c>
      <c r="D3804" t="s">
        <v>6327</v>
      </c>
      <c r="E3804" t="s">
        <v>6328</v>
      </c>
      <c r="F3804" t="s">
        <v>1937</v>
      </c>
      <c r="G3804">
        <v>4400000</v>
      </c>
      <c r="H3804">
        <v>2016</v>
      </c>
      <c r="I3804">
        <v>8.5</v>
      </c>
    </row>
    <row r="3805" spans="1:9" x14ac:dyDescent="0.25">
      <c r="B3805">
        <v>199</v>
      </c>
      <c r="D3805" t="s">
        <v>2459</v>
      </c>
      <c r="E3805" t="s">
        <v>6329</v>
      </c>
      <c r="F3805" t="s">
        <v>12</v>
      </c>
      <c r="I3805">
        <v>8.4</v>
      </c>
    </row>
    <row r="3806" spans="1:9" x14ac:dyDescent="0.25">
      <c r="A3806" t="s">
        <v>5677</v>
      </c>
      <c r="B3806">
        <v>103</v>
      </c>
      <c r="C3806">
        <v>8691</v>
      </c>
      <c r="D3806" t="s">
        <v>44</v>
      </c>
      <c r="E3806" t="s">
        <v>6330</v>
      </c>
      <c r="F3806" t="s">
        <v>12</v>
      </c>
      <c r="G3806">
        <v>4500000</v>
      </c>
      <c r="H3806">
        <v>2014</v>
      </c>
      <c r="I3806">
        <v>5.8</v>
      </c>
    </row>
    <row r="3807" spans="1:9" x14ac:dyDescent="0.25">
      <c r="A3807" t="s">
        <v>6331</v>
      </c>
      <c r="B3807">
        <v>112</v>
      </c>
      <c r="C3807">
        <v>26345</v>
      </c>
      <c r="D3807" t="s">
        <v>5218</v>
      </c>
      <c r="E3807" t="s">
        <v>6332</v>
      </c>
      <c r="F3807" t="s">
        <v>12</v>
      </c>
      <c r="G3807">
        <v>3000000</v>
      </c>
      <c r="H3807">
        <v>2012</v>
      </c>
      <c r="I3807">
        <v>6.1</v>
      </c>
    </row>
    <row r="3808" spans="1:9" x14ac:dyDescent="0.25">
      <c r="A3808" t="s">
        <v>3890</v>
      </c>
      <c r="B3808">
        <v>89</v>
      </c>
      <c r="C3808">
        <v>6940281</v>
      </c>
      <c r="D3808" t="s">
        <v>525</v>
      </c>
      <c r="E3808" t="s">
        <v>6333</v>
      </c>
      <c r="F3808" t="s">
        <v>12</v>
      </c>
      <c r="H3808">
        <v>2000</v>
      </c>
      <c r="I3808">
        <v>7.3</v>
      </c>
    </row>
    <row r="3809" spans="1:9" x14ac:dyDescent="0.25">
      <c r="A3809" t="s">
        <v>820</v>
      </c>
      <c r="B3809">
        <v>124</v>
      </c>
      <c r="C3809">
        <v>188870</v>
      </c>
      <c r="D3809" t="s">
        <v>149</v>
      </c>
      <c r="E3809" t="s">
        <v>6334</v>
      </c>
      <c r="F3809" t="s">
        <v>4274</v>
      </c>
      <c r="H3809">
        <v>2010</v>
      </c>
      <c r="I3809">
        <v>6.7</v>
      </c>
    </row>
    <row r="3810" spans="1:9" x14ac:dyDescent="0.25">
      <c r="A3810" t="s">
        <v>2934</v>
      </c>
      <c r="B3810">
        <v>101</v>
      </c>
      <c r="C3810">
        <v>20772796</v>
      </c>
      <c r="D3810" t="s">
        <v>2459</v>
      </c>
      <c r="E3810" t="s">
        <v>6335</v>
      </c>
      <c r="F3810" t="s">
        <v>12</v>
      </c>
      <c r="G3810">
        <v>6000000</v>
      </c>
      <c r="H3810">
        <v>2002</v>
      </c>
      <c r="I3810">
        <v>7.6</v>
      </c>
    </row>
    <row r="3811" spans="1:9" x14ac:dyDescent="0.25">
      <c r="A3811" t="s">
        <v>6336</v>
      </c>
      <c r="B3811">
        <v>133</v>
      </c>
      <c r="C3811">
        <v>199228</v>
      </c>
      <c r="D3811" t="s">
        <v>877</v>
      </c>
      <c r="E3811" t="s">
        <v>6337</v>
      </c>
      <c r="F3811" t="s">
        <v>1937</v>
      </c>
      <c r="G3811">
        <v>150000000</v>
      </c>
      <c r="H3811">
        <v>2009</v>
      </c>
      <c r="I3811">
        <v>7.2</v>
      </c>
    </row>
    <row r="3812" spans="1:9" x14ac:dyDescent="0.25">
      <c r="A3812" t="s">
        <v>6338</v>
      </c>
      <c r="B3812">
        <v>112</v>
      </c>
      <c r="D3812" t="s">
        <v>1738</v>
      </c>
      <c r="E3812" t="s">
        <v>6339</v>
      </c>
      <c r="F3812" t="s">
        <v>2999</v>
      </c>
      <c r="G3812">
        <v>4500000</v>
      </c>
      <c r="H3812">
        <v>2009</v>
      </c>
      <c r="I3812">
        <v>6.2</v>
      </c>
    </row>
    <row r="3813" spans="1:9" x14ac:dyDescent="0.25">
      <c r="A3813" t="s">
        <v>1405</v>
      </c>
      <c r="B3813">
        <v>98</v>
      </c>
      <c r="D3813" t="s">
        <v>1045</v>
      </c>
      <c r="E3813" t="s">
        <v>6340</v>
      </c>
      <c r="F3813" t="s">
        <v>12</v>
      </c>
      <c r="G3813">
        <v>4200000</v>
      </c>
      <c r="H3813">
        <v>2006</v>
      </c>
      <c r="I3813">
        <v>5.2</v>
      </c>
    </row>
    <row r="3814" spans="1:9" x14ac:dyDescent="0.25">
      <c r="B3814">
        <v>60</v>
      </c>
      <c r="D3814" t="s">
        <v>672</v>
      </c>
      <c r="E3814" t="s">
        <v>6341</v>
      </c>
      <c r="F3814" t="s">
        <v>12</v>
      </c>
      <c r="I3814">
        <v>8.1</v>
      </c>
    </row>
    <row r="3815" spans="1:9" x14ac:dyDescent="0.25">
      <c r="A3815" t="s">
        <v>5268</v>
      </c>
      <c r="B3815">
        <v>93</v>
      </c>
      <c r="C3815">
        <v>2542264</v>
      </c>
      <c r="D3815" t="s">
        <v>877</v>
      </c>
      <c r="E3815" t="s">
        <v>6342</v>
      </c>
      <c r="F3815" t="s">
        <v>12</v>
      </c>
      <c r="H3815">
        <v>1997</v>
      </c>
      <c r="I3815">
        <v>7.1</v>
      </c>
    </row>
    <row r="3816" spans="1:9" x14ac:dyDescent="0.25">
      <c r="A3816" t="s">
        <v>751</v>
      </c>
      <c r="B3816">
        <v>104</v>
      </c>
      <c r="C3816">
        <v>1487477</v>
      </c>
      <c r="D3816" t="s">
        <v>6343</v>
      </c>
      <c r="E3816" t="s">
        <v>6344</v>
      </c>
      <c r="F3816" t="s">
        <v>1949</v>
      </c>
      <c r="G3816">
        <v>4200000</v>
      </c>
      <c r="H3816">
        <v>2004</v>
      </c>
      <c r="I3816">
        <v>6.5</v>
      </c>
    </row>
    <row r="3817" spans="1:9" x14ac:dyDescent="0.25">
      <c r="A3817" t="s">
        <v>1743</v>
      </c>
      <c r="B3817">
        <v>112</v>
      </c>
      <c r="C3817">
        <v>62549000</v>
      </c>
      <c r="D3817" t="s">
        <v>1824</v>
      </c>
      <c r="E3817" t="s">
        <v>6345</v>
      </c>
      <c r="F3817" t="s">
        <v>12</v>
      </c>
      <c r="G3817">
        <v>2300000</v>
      </c>
      <c r="H3817">
        <v>1992</v>
      </c>
      <c r="I3817">
        <v>7.3</v>
      </c>
    </row>
    <row r="3818" spans="1:9" x14ac:dyDescent="0.25">
      <c r="A3818" t="s">
        <v>3860</v>
      </c>
      <c r="B3818">
        <v>94</v>
      </c>
      <c r="C3818">
        <v>105500000</v>
      </c>
      <c r="D3818" t="s">
        <v>575</v>
      </c>
      <c r="E3818" t="s">
        <v>6346</v>
      </c>
      <c r="F3818" t="s">
        <v>12</v>
      </c>
      <c r="G3818">
        <v>4000000</v>
      </c>
      <c r="H3818">
        <v>1981</v>
      </c>
      <c r="I3818">
        <v>6.2</v>
      </c>
    </row>
    <row r="3819" spans="1:9" x14ac:dyDescent="0.25">
      <c r="A3819" t="s">
        <v>867</v>
      </c>
      <c r="B3819">
        <v>90</v>
      </c>
      <c r="C3819">
        <v>101055</v>
      </c>
      <c r="D3819" t="s">
        <v>2209</v>
      </c>
      <c r="E3819" t="s">
        <v>6347</v>
      </c>
      <c r="F3819" t="s">
        <v>12</v>
      </c>
      <c r="G3819">
        <v>4000000</v>
      </c>
      <c r="H3819">
        <v>2009</v>
      </c>
      <c r="I3819">
        <v>5</v>
      </c>
    </row>
    <row r="3820" spans="1:9" x14ac:dyDescent="0.25">
      <c r="A3820" t="s">
        <v>867</v>
      </c>
      <c r="B3820">
        <v>96</v>
      </c>
      <c r="D3820" t="s">
        <v>6348</v>
      </c>
      <c r="E3820" t="s">
        <v>6349</v>
      </c>
      <c r="F3820" t="s">
        <v>12</v>
      </c>
      <c r="G3820">
        <v>114000</v>
      </c>
      <c r="H3820">
        <v>1968</v>
      </c>
      <c r="I3820">
        <v>8</v>
      </c>
    </row>
    <row r="3821" spans="1:9" x14ac:dyDescent="0.25">
      <c r="A3821" t="s">
        <v>2308</v>
      </c>
      <c r="B3821">
        <v>101</v>
      </c>
      <c r="C3821">
        <v>44566004</v>
      </c>
      <c r="D3821" t="s">
        <v>1184</v>
      </c>
      <c r="E3821" t="s">
        <v>6350</v>
      </c>
      <c r="F3821" t="s">
        <v>12</v>
      </c>
      <c r="G3821">
        <v>4000000</v>
      </c>
      <c r="H3821">
        <v>2003</v>
      </c>
      <c r="I3821">
        <v>7.8</v>
      </c>
    </row>
    <row r="3822" spans="1:9" x14ac:dyDescent="0.25">
      <c r="A3822" t="s">
        <v>2832</v>
      </c>
      <c r="B3822">
        <v>93</v>
      </c>
      <c r="C3822">
        <v>39200000</v>
      </c>
      <c r="D3822" t="s">
        <v>580</v>
      </c>
      <c r="E3822" t="s">
        <v>6351</v>
      </c>
      <c r="F3822" t="s">
        <v>12</v>
      </c>
      <c r="G3822">
        <v>4000000</v>
      </c>
      <c r="H3822">
        <v>1977</v>
      </c>
      <c r="I3822">
        <v>8.1</v>
      </c>
    </row>
    <row r="3823" spans="1:9" x14ac:dyDescent="0.25">
      <c r="A3823" t="s">
        <v>6352</v>
      </c>
      <c r="B3823">
        <v>152</v>
      </c>
      <c r="C3823">
        <v>36000000</v>
      </c>
      <c r="D3823" t="s">
        <v>4367</v>
      </c>
      <c r="E3823" t="s">
        <v>6353</v>
      </c>
      <c r="F3823" t="s">
        <v>12</v>
      </c>
      <c r="G3823">
        <v>4000000</v>
      </c>
      <c r="H3823">
        <v>1952</v>
      </c>
      <c r="I3823">
        <v>6.7</v>
      </c>
    </row>
    <row r="3824" spans="1:9" x14ac:dyDescent="0.25">
      <c r="A3824" t="s">
        <v>43</v>
      </c>
      <c r="B3824">
        <v>112</v>
      </c>
      <c r="C3824">
        <v>31252964</v>
      </c>
      <c r="D3824" t="s">
        <v>73</v>
      </c>
      <c r="E3824" t="s">
        <v>6354</v>
      </c>
      <c r="F3824" t="s">
        <v>12</v>
      </c>
      <c r="G3824">
        <v>4000000</v>
      </c>
      <c r="H3824">
        <v>2001</v>
      </c>
      <c r="I3824">
        <v>7.1</v>
      </c>
    </row>
    <row r="3825" spans="1:9" x14ac:dyDescent="0.25">
      <c r="A3825" t="s">
        <v>6355</v>
      </c>
      <c r="B3825">
        <v>95</v>
      </c>
      <c r="C3825">
        <v>131175</v>
      </c>
      <c r="D3825" t="s">
        <v>3968</v>
      </c>
      <c r="E3825" t="s">
        <v>6356</v>
      </c>
      <c r="F3825" t="s">
        <v>12</v>
      </c>
      <c r="G3825">
        <v>8500000</v>
      </c>
      <c r="H3825">
        <v>2015</v>
      </c>
      <c r="I3825">
        <v>5.6</v>
      </c>
    </row>
    <row r="3826" spans="1:9" x14ac:dyDescent="0.25">
      <c r="A3826" t="s">
        <v>6357</v>
      </c>
      <c r="B3826">
        <v>111</v>
      </c>
      <c r="C3826">
        <v>31968347</v>
      </c>
      <c r="D3826" t="s">
        <v>73</v>
      </c>
      <c r="E3826" t="s">
        <v>6358</v>
      </c>
      <c r="F3826" t="s">
        <v>12</v>
      </c>
      <c r="G3826">
        <v>3600000</v>
      </c>
      <c r="H3826">
        <v>1995</v>
      </c>
      <c r="I3826">
        <v>7.6</v>
      </c>
    </row>
    <row r="3827" spans="1:9" x14ac:dyDescent="0.25">
      <c r="A3827" t="s">
        <v>6359</v>
      </c>
      <c r="B3827">
        <v>86</v>
      </c>
      <c r="D3827" t="s">
        <v>2599</v>
      </c>
      <c r="E3827" t="s">
        <v>6360</v>
      </c>
      <c r="F3827" t="s">
        <v>12</v>
      </c>
      <c r="G3827">
        <v>4500000</v>
      </c>
      <c r="H3827">
        <v>2013</v>
      </c>
      <c r="I3827">
        <v>4.3</v>
      </c>
    </row>
    <row r="3828" spans="1:9" x14ac:dyDescent="0.25">
      <c r="A3828" t="s">
        <v>6361</v>
      </c>
      <c r="B3828">
        <v>105</v>
      </c>
      <c r="D3828" t="s">
        <v>486</v>
      </c>
      <c r="E3828" t="s">
        <v>6362</v>
      </c>
      <c r="F3828" t="s">
        <v>12</v>
      </c>
      <c r="G3828">
        <v>4000000</v>
      </c>
      <c r="H3828">
        <v>1974</v>
      </c>
      <c r="I3828">
        <v>7.3</v>
      </c>
    </row>
    <row r="3829" spans="1:9" x14ac:dyDescent="0.25">
      <c r="A3829" t="s">
        <v>164</v>
      </c>
      <c r="B3829">
        <v>91</v>
      </c>
      <c r="C3829">
        <v>35385560</v>
      </c>
      <c r="D3829" t="s">
        <v>285</v>
      </c>
      <c r="E3829" t="s">
        <v>6363</v>
      </c>
      <c r="F3829" t="s">
        <v>12</v>
      </c>
      <c r="G3829">
        <v>4000000</v>
      </c>
      <c r="H3829">
        <v>2015</v>
      </c>
      <c r="I3829">
        <v>4.5999999999999996</v>
      </c>
    </row>
    <row r="3830" spans="1:9" x14ac:dyDescent="0.25">
      <c r="A3830" t="s">
        <v>5108</v>
      </c>
      <c r="B3830">
        <v>105</v>
      </c>
      <c r="D3830" t="s">
        <v>73</v>
      </c>
      <c r="E3830" t="s">
        <v>6364</v>
      </c>
      <c r="F3830" t="s">
        <v>12</v>
      </c>
      <c r="G3830">
        <v>4000000</v>
      </c>
      <c r="H3830">
        <v>1956</v>
      </c>
      <c r="I3830">
        <v>6.8</v>
      </c>
    </row>
    <row r="3831" spans="1:9" x14ac:dyDescent="0.25">
      <c r="A3831" t="s">
        <v>6365</v>
      </c>
      <c r="B3831">
        <v>106</v>
      </c>
      <c r="C3831">
        <v>20803237</v>
      </c>
      <c r="D3831" t="s">
        <v>877</v>
      </c>
      <c r="E3831" t="s">
        <v>6366</v>
      </c>
      <c r="F3831" t="s">
        <v>12</v>
      </c>
      <c r="G3831">
        <v>3500000</v>
      </c>
      <c r="H3831">
        <v>2010</v>
      </c>
      <c r="I3831">
        <v>7.1</v>
      </c>
    </row>
    <row r="3832" spans="1:9" x14ac:dyDescent="0.25">
      <c r="A3832" t="s">
        <v>1852</v>
      </c>
      <c r="B3832">
        <v>93</v>
      </c>
      <c r="C3832">
        <v>13008928</v>
      </c>
      <c r="D3832" t="s">
        <v>1500</v>
      </c>
      <c r="E3832" t="s">
        <v>6367</v>
      </c>
      <c r="F3832" t="s">
        <v>12</v>
      </c>
      <c r="G3832">
        <v>4000000</v>
      </c>
      <c r="H3832">
        <v>1988</v>
      </c>
      <c r="I3832">
        <v>7.3</v>
      </c>
    </row>
    <row r="3833" spans="1:9" x14ac:dyDescent="0.25">
      <c r="A3833" t="s">
        <v>6368</v>
      </c>
      <c r="B3833">
        <v>172</v>
      </c>
      <c r="D3833" t="s">
        <v>6369</v>
      </c>
      <c r="E3833" t="s">
        <v>6370</v>
      </c>
      <c r="F3833" t="s">
        <v>12</v>
      </c>
      <c r="G3833">
        <v>4000000</v>
      </c>
      <c r="H3833">
        <v>1963</v>
      </c>
      <c r="I3833">
        <v>8.3000000000000007</v>
      </c>
    </row>
    <row r="3834" spans="1:9" x14ac:dyDescent="0.25">
      <c r="A3834" t="s">
        <v>6371</v>
      </c>
      <c r="B3834">
        <v>109</v>
      </c>
      <c r="C3834">
        <v>10941801</v>
      </c>
      <c r="D3834" t="s">
        <v>6372</v>
      </c>
      <c r="E3834" t="s">
        <v>6373</v>
      </c>
      <c r="F3834" t="s">
        <v>12</v>
      </c>
      <c r="H3834">
        <v>2004</v>
      </c>
      <c r="I3834">
        <v>5.4</v>
      </c>
    </row>
    <row r="3835" spans="1:9" x14ac:dyDescent="0.25">
      <c r="A3835" t="s">
        <v>6374</v>
      </c>
      <c r="B3835">
        <v>93</v>
      </c>
      <c r="C3835">
        <v>15152879</v>
      </c>
      <c r="D3835" t="s">
        <v>1521</v>
      </c>
      <c r="E3835" t="s">
        <v>6375</v>
      </c>
      <c r="F3835" t="s">
        <v>12</v>
      </c>
      <c r="G3835">
        <v>5000000</v>
      </c>
      <c r="H3835">
        <v>2013</v>
      </c>
      <c r="I3835">
        <v>4</v>
      </c>
    </row>
    <row r="3836" spans="1:9" x14ac:dyDescent="0.25">
      <c r="A3836" t="s">
        <v>3140</v>
      </c>
      <c r="B3836">
        <v>165</v>
      </c>
      <c r="C3836">
        <v>25359200</v>
      </c>
      <c r="D3836" t="s">
        <v>1184</v>
      </c>
      <c r="E3836" t="s">
        <v>6376</v>
      </c>
      <c r="F3836" t="s">
        <v>12</v>
      </c>
      <c r="G3836">
        <v>4000000</v>
      </c>
      <c r="H3836">
        <v>2014</v>
      </c>
      <c r="I3836">
        <v>8</v>
      </c>
    </row>
    <row r="3837" spans="1:9" x14ac:dyDescent="0.25">
      <c r="A3837" t="s">
        <v>2832</v>
      </c>
      <c r="B3837">
        <v>96</v>
      </c>
      <c r="C3837">
        <v>10515579</v>
      </c>
      <c r="D3837" t="s">
        <v>4281</v>
      </c>
      <c r="E3837" t="s">
        <v>6377</v>
      </c>
      <c r="F3837" t="s">
        <v>12</v>
      </c>
      <c r="G3837">
        <v>4000000</v>
      </c>
      <c r="H3837">
        <v>2006</v>
      </c>
      <c r="I3837">
        <v>6.7</v>
      </c>
    </row>
    <row r="3838" spans="1:9" x14ac:dyDescent="0.25">
      <c r="A3838" t="s">
        <v>6378</v>
      </c>
      <c r="B3838">
        <v>93</v>
      </c>
      <c r="C3838">
        <v>10097096</v>
      </c>
      <c r="D3838" t="s">
        <v>575</v>
      </c>
      <c r="E3838" t="s">
        <v>6379</v>
      </c>
      <c r="F3838" t="s">
        <v>12</v>
      </c>
      <c r="G3838">
        <v>4000000</v>
      </c>
      <c r="H3838">
        <v>2001</v>
      </c>
      <c r="I3838">
        <v>4.5999999999999996</v>
      </c>
    </row>
    <row r="3839" spans="1:9" x14ac:dyDescent="0.25">
      <c r="A3839" t="s">
        <v>6378</v>
      </c>
      <c r="B3839">
        <v>82</v>
      </c>
      <c r="C3839">
        <v>9821335</v>
      </c>
      <c r="D3839" t="s">
        <v>575</v>
      </c>
      <c r="E3839" t="s">
        <v>6380</v>
      </c>
      <c r="F3839" t="s">
        <v>12</v>
      </c>
      <c r="G3839">
        <v>6000000</v>
      </c>
      <c r="H3839">
        <v>2000</v>
      </c>
      <c r="I3839">
        <v>4</v>
      </c>
    </row>
    <row r="3840" spans="1:9" x14ac:dyDescent="0.25">
      <c r="A3840" t="s">
        <v>4206</v>
      </c>
      <c r="B3840">
        <v>101</v>
      </c>
      <c r="C3840">
        <v>8243880</v>
      </c>
      <c r="D3840" t="s">
        <v>6381</v>
      </c>
      <c r="E3840" t="s">
        <v>6382</v>
      </c>
      <c r="F3840" t="s">
        <v>12</v>
      </c>
      <c r="G3840">
        <v>3200000</v>
      </c>
      <c r="H3840">
        <v>2003</v>
      </c>
      <c r="I3840">
        <v>7</v>
      </c>
    </row>
    <row r="3841" spans="1:9" x14ac:dyDescent="0.25">
      <c r="A3841" t="s">
        <v>6283</v>
      </c>
      <c r="B3841">
        <v>120</v>
      </c>
      <c r="D3841" t="s">
        <v>1397</v>
      </c>
      <c r="E3841" t="s">
        <v>6383</v>
      </c>
      <c r="F3841" t="s">
        <v>12</v>
      </c>
      <c r="G3841">
        <v>4000000</v>
      </c>
      <c r="H3841">
        <v>1961</v>
      </c>
      <c r="I3841">
        <v>7.4</v>
      </c>
    </row>
    <row r="3842" spans="1:9" x14ac:dyDescent="0.25">
      <c r="A3842" t="s">
        <v>5927</v>
      </c>
      <c r="B3842">
        <v>81</v>
      </c>
      <c r="C3842">
        <v>7825820</v>
      </c>
      <c r="D3842" t="s">
        <v>773</v>
      </c>
      <c r="E3842" t="s">
        <v>6384</v>
      </c>
      <c r="F3842" t="s">
        <v>12</v>
      </c>
      <c r="G3842">
        <v>4000000</v>
      </c>
      <c r="H3842">
        <v>2006</v>
      </c>
      <c r="I3842">
        <v>5.9</v>
      </c>
    </row>
    <row r="3843" spans="1:9" x14ac:dyDescent="0.25">
      <c r="A3843" t="s">
        <v>6385</v>
      </c>
      <c r="B3843">
        <v>82</v>
      </c>
      <c r="C3843">
        <v>7557877</v>
      </c>
      <c r="D3843" t="s">
        <v>340</v>
      </c>
      <c r="E3843" t="s">
        <v>6386</v>
      </c>
      <c r="F3843" t="s">
        <v>12</v>
      </c>
      <c r="H3843">
        <v>1995</v>
      </c>
      <c r="I3843">
        <v>4.5999999999999996</v>
      </c>
    </row>
    <row r="3844" spans="1:9" x14ac:dyDescent="0.25">
      <c r="A3844" t="s">
        <v>2313</v>
      </c>
      <c r="B3844">
        <v>105</v>
      </c>
      <c r="C3844">
        <v>7159147</v>
      </c>
      <c r="D3844" t="s">
        <v>668</v>
      </c>
      <c r="E3844" t="s">
        <v>6387</v>
      </c>
      <c r="F3844" t="s">
        <v>964</v>
      </c>
      <c r="G3844">
        <v>3400000</v>
      </c>
      <c r="H3844">
        <v>2007</v>
      </c>
      <c r="I3844">
        <v>7.5</v>
      </c>
    </row>
    <row r="3845" spans="1:9" x14ac:dyDescent="0.25">
      <c r="A3845" t="s">
        <v>6126</v>
      </c>
      <c r="B3845">
        <v>86</v>
      </c>
      <c r="C3845">
        <v>17314483</v>
      </c>
      <c r="D3845" t="s">
        <v>968</v>
      </c>
      <c r="E3845" t="s">
        <v>6388</v>
      </c>
      <c r="F3845" t="s">
        <v>12</v>
      </c>
      <c r="G3845">
        <v>4000000</v>
      </c>
      <c r="H3845">
        <v>2014</v>
      </c>
      <c r="I3845">
        <v>4.7</v>
      </c>
    </row>
    <row r="3846" spans="1:9" x14ac:dyDescent="0.25">
      <c r="A3846" t="s">
        <v>6389</v>
      </c>
      <c r="B3846">
        <v>110</v>
      </c>
      <c r="C3846">
        <v>6525762</v>
      </c>
      <c r="D3846" t="s">
        <v>486</v>
      </c>
      <c r="E3846" t="s">
        <v>6390</v>
      </c>
      <c r="F3846" t="s">
        <v>12</v>
      </c>
      <c r="G3846">
        <v>4000000</v>
      </c>
      <c r="H3846">
        <v>2002</v>
      </c>
      <c r="I3846">
        <v>6.7</v>
      </c>
    </row>
    <row r="3847" spans="1:9" x14ac:dyDescent="0.25">
      <c r="A3847" t="s">
        <v>3777</v>
      </c>
      <c r="B3847">
        <v>127</v>
      </c>
      <c r="D3847" t="s">
        <v>1408</v>
      </c>
      <c r="E3847" t="s">
        <v>6391</v>
      </c>
      <c r="F3847" t="s">
        <v>12</v>
      </c>
      <c r="G3847">
        <v>4000000</v>
      </c>
      <c r="H3847">
        <v>1969</v>
      </c>
      <c r="I3847">
        <v>6.3</v>
      </c>
    </row>
    <row r="3848" spans="1:9" x14ac:dyDescent="0.25">
      <c r="A3848" t="s">
        <v>5270</v>
      </c>
      <c r="B3848">
        <v>90</v>
      </c>
      <c r="C3848">
        <v>4613815</v>
      </c>
      <c r="D3848" t="s">
        <v>340</v>
      </c>
      <c r="E3848" t="s">
        <v>6392</v>
      </c>
      <c r="F3848" t="s">
        <v>12</v>
      </c>
      <c r="H3848">
        <v>2006</v>
      </c>
      <c r="I3848">
        <v>6</v>
      </c>
    </row>
    <row r="3849" spans="1:9" x14ac:dyDescent="0.25">
      <c r="A3849" t="s">
        <v>6393</v>
      </c>
      <c r="B3849">
        <v>110</v>
      </c>
      <c r="C3849">
        <v>4301331</v>
      </c>
      <c r="D3849" t="s">
        <v>968</v>
      </c>
      <c r="E3849" t="s">
        <v>6394</v>
      </c>
      <c r="F3849" t="s">
        <v>12</v>
      </c>
      <c r="G3849">
        <v>4000000</v>
      </c>
      <c r="H3849">
        <v>1995</v>
      </c>
      <c r="I3849">
        <v>6.7</v>
      </c>
    </row>
    <row r="3850" spans="1:9" x14ac:dyDescent="0.25">
      <c r="A3850" t="s">
        <v>4230</v>
      </c>
      <c r="B3850">
        <v>104</v>
      </c>
      <c r="C3850">
        <v>4046737</v>
      </c>
      <c r="D3850" t="s">
        <v>486</v>
      </c>
      <c r="E3850" t="s">
        <v>6395</v>
      </c>
      <c r="F3850" t="s">
        <v>12</v>
      </c>
      <c r="G3850">
        <v>4000000</v>
      </c>
      <c r="H3850">
        <v>2002</v>
      </c>
      <c r="I3850">
        <v>7.1</v>
      </c>
    </row>
    <row r="3851" spans="1:9" x14ac:dyDescent="0.25">
      <c r="A3851" t="s">
        <v>6396</v>
      </c>
      <c r="B3851">
        <v>96</v>
      </c>
      <c r="C3851">
        <v>3713002</v>
      </c>
      <c r="D3851" t="s">
        <v>23</v>
      </c>
      <c r="E3851" t="s">
        <v>6397</v>
      </c>
      <c r="F3851" t="s">
        <v>12</v>
      </c>
      <c r="G3851">
        <v>8000000</v>
      </c>
      <c r="H3851">
        <v>2003</v>
      </c>
      <c r="I3851">
        <v>2.7</v>
      </c>
    </row>
    <row r="3852" spans="1:9" x14ac:dyDescent="0.25">
      <c r="A3852" t="s">
        <v>255</v>
      </c>
      <c r="B3852">
        <v>110</v>
      </c>
      <c r="C3852">
        <v>3468572</v>
      </c>
      <c r="D3852" t="s">
        <v>1184</v>
      </c>
      <c r="E3852" t="s">
        <v>6398</v>
      </c>
      <c r="F3852" t="s">
        <v>12</v>
      </c>
      <c r="G3852">
        <v>4000000</v>
      </c>
      <c r="H3852">
        <v>1988</v>
      </c>
      <c r="I3852">
        <v>7.3</v>
      </c>
    </row>
    <row r="3853" spans="1:9" x14ac:dyDescent="0.25">
      <c r="A3853" t="s">
        <v>4916</v>
      </c>
      <c r="B3853">
        <v>84</v>
      </c>
      <c r="C3853">
        <v>2892582</v>
      </c>
      <c r="D3853" t="s">
        <v>575</v>
      </c>
      <c r="E3853" t="s">
        <v>6399</v>
      </c>
      <c r="F3853" t="s">
        <v>12</v>
      </c>
      <c r="G3853">
        <v>4000000</v>
      </c>
      <c r="H3853">
        <v>1996</v>
      </c>
      <c r="I3853">
        <v>7.6</v>
      </c>
    </row>
    <row r="3854" spans="1:9" x14ac:dyDescent="0.25">
      <c r="A3854" t="s">
        <v>6400</v>
      </c>
      <c r="B3854">
        <v>94</v>
      </c>
      <c r="C3854">
        <v>2800000</v>
      </c>
      <c r="D3854" t="s">
        <v>575</v>
      </c>
      <c r="E3854" t="s">
        <v>6401</v>
      </c>
      <c r="F3854" t="s">
        <v>12</v>
      </c>
      <c r="G3854">
        <v>4000000</v>
      </c>
      <c r="H3854">
        <v>1999</v>
      </c>
      <c r="I3854">
        <v>5.8</v>
      </c>
    </row>
    <row r="3855" spans="1:9" x14ac:dyDescent="0.25">
      <c r="A3855" t="s">
        <v>1535</v>
      </c>
      <c r="B3855">
        <v>93</v>
      </c>
      <c r="C3855">
        <v>2426851</v>
      </c>
      <c r="D3855" t="s">
        <v>1465</v>
      </c>
      <c r="E3855" t="s">
        <v>6402</v>
      </c>
      <c r="F3855" t="s">
        <v>12</v>
      </c>
      <c r="G3855">
        <v>4000000</v>
      </c>
      <c r="H3855">
        <v>2007</v>
      </c>
      <c r="I3855">
        <v>6.5</v>
      </c>
    </row>
    <row r="3856" spans="1:9" x14ac:dyDescent="0.25">
      <c r="A3856" t="s">
        <v>6403</v>
      </c>
      <c r="B3856">
        <v>96</v>
      </c>
      <c r="C3856">
        <v>1325073</v>
      </c>
      <c r="D3856" t="s">
        <v>877</v>
      </c>
      <c r="E3856" t="s">
        <v>6404</v>
      </c>
      <c r="F3856" t="s">
        <v>12</v>
      </c>
      <c r="G3856">
        <v>4000000</v>
      </c>
      <c r="H3856">
        <v>2005</v>
      </c>
      <c r="I3856">
        <v>6.6</v>
      </c>
    </row>
    <row r="3857" spans="1:9" x14ac:dyDescent="0.25">
      <c r="A3857" t="s">
        <v>2454</v>
      </c>
      <c r="B3857">
        <v>88</v>
      </c>
      <c r="D3857" t="s">
        <v>6405</v>
      </c>
      <c r="E3857" t="s">
        <v>6406</v>
      </c>
      <c r="F3857" t="s">
        <v>12</v>
      </c>
      <c r="G3857">
        <v>4000000</v>
      </c>
      <c r="H3857">
        <v>2011</v>
      </c>
      <c r="I3857">
        <v>6.2</v>
      </c>
    </row>
    <row r="3858" spans="1:9" x14ac:dyDescent="0.25">
      <c r="A3858" t="s">
        <v>6407</v>
      </c>
      <c r="B3858">
        <v>101</v>
      </c>
      <c r="C3858">
        <v>864959</v>
      </c>
      <c r="D3858" t="s">
        <v>60</v>
      </c>
      <c r="E3858" t="s">
        <v>6408</v>
      </c>
      <c r="F3858" t="s">
        <v>12</v>
      </c>
      <c r="G3858">
        <v>4000000</v>
      </c>
      <c r="H3858">
        <v>2005</v>
      </c>
      <c r="I3858">
        <v>6.9</v>
      </c>
    </row>
    <row r="3859" spans="1:9" x14ac:dyDescent="0.25">
      <c r="A3859" t="s">
        <v>6409</v>
      </c>
      <c r="B3859">
        <v>102</v>
      </c>
      <c r="C3859">
        <v>2601847</v>
      </c>
      <c r="D3859" t="s">
        <v>1406</v>
      </c>
      <c r="E3859" t="s">
        <v>6410</v>
      </c>
      <c r="F3859" t="s">
        <v>4789</v>
      </c>
      <c r="G3859">
        <v>4000000</v>
      </c>
      <c r="H3859">
        <v>2011</v>
      </c>
      <c r="I3859">
        <v>8.5</v>
      </c>
    </row>
    <row r="3860" spans="1:9" x14ac:dyDescent="0.25">
      <c r="A3860" t="s">
        <v>6411</v>
      </c>
      <c r="B3860">
        <v>87</v>
      </c>
      <c r="C3860">
        <v>800000</v>
      </c>
      <c r="D3860" t="s">
        <v>60</v>
      </c>
      <c r="E3860" t="s">
        <v>6412</v>
      </c>
      <c r="F3860" t="s">
        <v>12</v>
      </c>
      <c r="G3860">
        <v>4000000</v>
      </c>
      <c r="H3860">
        <v>1987</v>
      </c>
      <c r="I3860">
        <v>4.8</v>
      </c>
    </row>
    <row r="3861" spans="1:9" x14ac:dyDescent="0.25">
      <c r="A3861" t="s">
        <v>6413</v>
      </c>
      <c r="B3861">
        <v>83</v>
      </c>
      <c r="C3861">
        <v>1429260</v>
      </c>
      <c r="D3861" t="s">
        <v>73</v>
      </c>
      <c r="E3861" t="s">
        <v>6414</v>
      </c>
      <c r="F3861" t="s">
        <v>12</v>
      </c>
      <c r="H3861">
        <v>2011</v>
      </c>
      <c r="I3861">
        <v>6.6</v>
      </c>
    </row>
    <row r="3862" spans="1:9" x14ac:dyDescent="0.25">
      <c r="A3862" t="s">
        <v>6415</v>
      </c>
      <c r="B3862">
        <v>103</v>
      </c>
      <c r="D3862" t="s">
        <v>1408</v>
      </c>
      <c r="E3862" t="s">
        <v>6416</v>
      </c>
      <c r="F3862" t="s">
        <v>12</v>
      </c>
      <c r="G3862">
        <v>4500000</v>
      </c>
      <c r="H3862">
        <v>2015</v>
      </c>
      <c r="I3862">
        <v>5.7</v>
      </c>
    </row>
    <row r="3863" spans="1:9" x14ac:dyDescent="0.25">
      <c r="A3863" t="s">
        <v>6417</v>
      </c>
      <c r="B3863">
        <v>99</v>
      </c>
      <c r="C3863">
        <v>562059</v>
      </c>
      <c r="D3863" t="s">
        <v>1408</v>
      </c>
      <c r="E3863" t="s">
        <v>6418</v>
      </c>
      <c r="F3863" t="s">
        <v>12</v>
      </c>
      <c r="G3863">
        <v>4000000</v>
      </c>
      <c r="H3863">
        <v>2002</v>
      </c>
      <c r="I3863">
        <v>7</v>
      </c>
    </row>
    <row r="3864" spans="1:9" x14ac:dyDescent="0.25">
      <c r="A3864" t="s">
        <v>6357</v>
      </c>
      <c r="B3864">
        <v>106</v>
      </c>
      <c r="C3864">
        <v>399793</v>
      </c>
      <c r="D3864" t="s">
        <v>1184</v>
      </c>
      <c r="E3864" t="s">
        <v>6419</v>
      </c>
      <c r="F3864" t="s">
        <v>12</v>
      </c>
      <c r="G3864">
        <v>4000000</v>
      </c>
      <c r="H3864">
        <v>1999</v>
      </c>
      <c r="I3864">
        <v>5.4</v>
      </c>
    </row>
    <row r="3865" spans="1:9" x14ac:dyDescent="0.25">
      <c r="A3865" t="s">
        <v>6420</v>
      </c>
      <c r="B3865">
        <v>115</v>
      </c>
      <c r="D3865" t="s">
        <v>1839</v>
      </c>
      <c r="E3865" t="s">
        <v>6421</v>
      </c>
      <c r="F3865" t="s">
        <v>503</v>
      </c>
      <c r="H3865">
        <v>2012</v>
      </c>
      <c r="I3865">
        <v>7.1</v>
      </c>
    </row>
    <row r="3866" spans="1:9" x14ac:dyDescent="0.25">
      <c r="A3866" t="s">
        <v>1869</v>
      </c>
      <c r="B3866">
        <v>117</v>
      </c>
      <c r="C3866">
        <v>371897</v>
      </c>
      <c r="D3866" t="s">
        <v>1184</v>
      </c>
      <c r="E3866" t="s">
        <v>6422</v>
      </c>
      <c r="F3866" t="s">
        <v>12</v>
      </c>
      <c r="G3866">
        <v>4000000</v>
      </c>
      <c r="H3866">
        <v>2013</v>
      </c>
      <c r="I3866">
        <v>6.9</v>
      </c>
    </row>
    <row r="3867" spans="1:9" x14ac:dyDescent="0.25">
      <c r="A3867" t="s">
        <v>6423</v>
      </c>
      <c r="B3867">
        <v>99</v>
      </c>
      <c r="C3867">
        <v>302204</v>
      </c>
      <c r="D3867" t="s">
        <v>1475</v>
      </c>
      <c r="E3867" t="s">
        <v>6424</v>
      </c>
      <c r="F3867" t="s">
        <v>12</v>
      </c>
      <c r="G3867">
        <v>3000000</v>
      </c>
      <c r="H3867">
        <v>1997</v>
      </c>
      <c r="I3867">
        <v>6.6</v>
      </c>
    </row>
    <row r="3868" spans="1:9" x14ac:dyDescent="0.25">
      <c r="A3868" t="s">
        <v>721</v>
      </c>
      <c r="B3868">
        <v>102</v>
      </c>
      <c r="C3868">
        <v>354704</v>
      </c>
      <c r="D3868" t="s">
        <v>2285</v>
      </c>
      <c r="E3868" t="s">
        <v>6425</v>
      </c>
      <c r="F3868" t="s">
        <v>12</v>
      </c>
      <c r="G3868">
        <v>1300000</v>
      </c>
      <c r="H3868">
        <v>1987</v>
      </c>
      <c r="I3868">
        <v>5.9</v>
      </c>
    </row>
    <row r="3869" spans="1:9" x14ac:dyDescent="0.25">
      <c r="A3869" t="s">
        <v>6426</v>
      </c>
      <c r="B3869">
        <v>85</v>
      </c>
      <c r="C3869">
        <v>265107</v>
      </c>
      <c r="D3869" t="s">
        <v>6427</v>
      </c>
      <c r="E3869" t="s">
        <v>6428</v>
      </c>
      <c r="F3869" t="s">
        <v>12</v>
      </c>
      <c r="G3869">
        <v>1500000</v>
      </c>
      <c r="H3869">
        <v>2000</v>
      </c>
      <c r="I3869">
        <v>6.3</v>
      </c>
    </row>
    <row r="3870" spans="1:9" x14ac:dyDescent="0.25">
      <c r="A3870" t="s">
        <v>3184</v>
      </c>
      <c r="B3870">
        <v>86</v>
      </c>
      <c r="C3870">
        <v>185577</v>
      </c>
      <c r="D3870" t="s">
        <v>575</v>
      </c>
      <c r="E3870" t="s">
        <v>6429</v>
      </c>
      <c r="F3870" t="s">
        <v>12</v>
      </c>
      <c r="G3870">
        <v>4000000</v>
      </c>
      <c r="H3870">
        <v>1999</v>
      </c>
      <c r="I3870">
        <v>6.3</v>
      </c>
    </row>
    <row r="3871" spans="1:9" x14ac:dyDescent="0.25">
      <c r="A3871" t="s">
        <v>6430</v>
      </c>
      <c r="B3871">
        <v>120</v>
      </c>
      <c r="C3871">
        <v>100412</v>
      </c>
      <c r="D3871" t="s">
        <v>1184</v>
      </c>
      <c r="E3871" t="s">
        <v>6431</v>
      </c>
      <c r="F3871" t="s">
        <v>2999</v>
      </c>
      <c r="G3871">
        <v>4000000</v>
      </c>
      <c r="H3871">
        <v>2013</v>
      </c>
      <c r="I3871">
        <v>7.7</v>
      </c>
    </row>
    <row r="3872" spans="1:9" x14ac:dyDescent="0.25">
      <c r="A3872" t="s">
        <v>5222</v>
      </c>
      <c r="B3872">
        <v>106</v>
      </c>
      <c r="C3872">
        <v>58214</v>
      </c>
      <c r="D3872" t="s">
        <v>740</v>
      </c>
      <c r="E3872" t="s">
        <v>6432</v>
      </c>
      <c r="F3872" t="s">
        <v>12</v>
      </c>
      <c r="G3872">
        <v>9500000</v>
      </c>
      <c r="H3872">
        <v>2010</v>
      </c>
      <c r="I3872">
        <v>7</v>
      </c>
    </row>
    <row r="3873" spans="1:9" x14ac:dyDescent="0.25">
      <c r="A3873" t="s">
        <v>1081</v>
      </c>
      <c r="B3873">
        <v>103</v>
      </c>
      <c r="C3873">
        <v>75078</v>
      </c>
      <c r="D3873" t="s">
        <v>575</v>
      </c>
      <c r="E3873" t="s">
        <v>6433</v>
      </c>
      <c r="F3873" t="s">
        <v>12</v>
      </c>
      <c r="G3873">
        <v>14000000</v>
      </c>
      <c r="H3873">
        <v>2000</v>
      </c>
      <c r="I3873">
        <v>6.3</v>
      </c>
    </row>
    <row r="3874" spans="1:9" x14ac:dyDescent="0.25">
      <c r="A3874" t="s">
        <v>4725</v>
      </c>
      <c r="B3874">
        <v>93</v>
      </c>
      <c r="C3874">
        <v>64359</v>
      </c>
      <c r="D3874" t="s">
        <v>580</v>
      </c>
      <c r="E3874" t="s">
        <v>6434</v>
      </c>
      <c r="F3874" t="s">
        <v>12</v>
      </c>
      <c r="G3874">
        <v>2500000</v>
      </c>
      <c r="H3874">
        <v>1998</v>
      </c>
      <c r="I3874">
        <v>5.9</v>
      </c>
    </row>
    <row r="3875" spans="1:9" x14ac:dyDescent="0.25">
      <c r="A3875" t="s">
        <v>3525</v>
      </c>
      <c r="B3875">
        <v>112</v>
      </c>
      <c r="C3875">
        <v>317125</v>
      </c>
      <c r="D3875" t="s">
        <v>73</v>
      </c>
      <c r="E3875" t="s">
        <v>6435</v>
      </c>
      <c r="F3875" t="s">
        <v>12</v>
      </c>
      <c r="G3875">
        <v>16000000</v>
      </c>
      <c r="H3875">
        <v>2013</v>
      </c>
      <c r="I3875">
        <v>6.2</v>
      </c>
    </row>
    <row r="3876" spans="1:9" x14ac:dyDescent="0.25">
      <c r="A3876" t="s">
        <v>6436</v>
      </c>
      <c r="B3876">
        <v>100</v>
      </c>
      <c r="D3876" t="s">
        <v>486</v>
      </c>
      <c r="E3876" t="s">
        <v>6437</v>
      </c>
      <c r="F3876" t="s">
        <v>12</v>
      </c>
      <c r="G3876">
        <v>4000000</v>
      </c>
      <c r="H3876">
        <v>1998</v>
      </c>
      <c r="I3876">
        <v>5</v>
      </c>
    </row>
    <row r="3877" spans="1:9" x14ac:dyDescent="0.25">
      <c r="A3877" t="s">
        <v>6438</v>
      </c>
      <c r="B3877">
        <v>113</v>
      </c>
      <c r="C3877">
        <v>146402</v>
      </c>
      <c r="D3877" t="s">
        <v>877</v>
      </c>
      <c r="E3877" t="s">
        <v>6439</v>
      </c>
      <c r="F3877" t="s">
        <v>964</v>
      </c>
      <c r="G3877">
        <v>4000000</v>
      </c>
      <c r="H3877">
        <v>2002</v>
      </c>
      <c r="I3877">
        <v>7.7</v>
      </c>
    </row>
    <row r="3878" spans="1:9" x14ac:dyDescent="0.25">
      <c r="A3878" t="s">
        <v>6440</v>
      </c>
      <c r="B3878">
        <v>98</v>
      </c>
      <c r="C3878">
        <v>18469</v>
      </c>
      <c r="D3878" t="s">
        <v>262</v>
      </c>
      <c r="E3878" t="s">
        <v>6441</v>
      </c>
      <c r="F3878" t="s">
        <v>12</v>
      </c>
      <c r="G3878">
        <v>650000</v>
      </c>
      <c r="H3878">
        <v>2010</v>
      </c>
      <c r="I3878">
        <v>6.5</v>
      </c>
    </row>
    <row r="3879" spans="1:9" x14ac:dyDescent="0.25">
      <c r="B3879">
        <v>23</v>
      </c>
      <c r="D3879" t="s">
        <v>945</v>
      </c>
      <c r="E3879" t="s">
        <v>6442</v>
      </c>
      <c r="F3879" t="s">
        <v>12</v>
      </c>
      <c r="I3879">
        <v>6.1</v>
      </c>
    </row>
    <row r="3880" spans="1:9" x14ac:dyDescent="0.25">
      <c r="A3880" t="s">
        <v>2311</v>
      </c>
      <c r="B3880">
        <v>92</v>
      </c>
      <c r="C3880">
        <v>12836</v>
      </c>
      <c r="D3880" t="s">
        <v>530</v>
      </c>
      <c r="E3880" t="s">
        <v>6443</v>
      </c>
      <c r="F3880" t="s">
        <v>12</v>
      </c>
      <c r="G3880">
        <v>4000000</v>
      </c>
      <c r="H3880">
        <v>1997</v>
      </c>
      <c r="I3880">
        <v>5.8</v>
      </c>
    </row>
    <row r="3881" spans="1:9" x14ac:dyDescent="0.25">
      <c r="A3881" t="s">
        <v>6444</v>
      </c>
      <c r="B3881">
        <v>106</v>
      </c>
      <c r="C3881">
        <v>20262</v>
      </c>
      <c r="D3881" t="s">
        <v>1184</v>
      </c>
      <c r="E3881" t="s">
        <v>6445</v>
      </c>
      <c r="F3881" t="s">
        <v>4993</v>
      </c>
      <c r="G3881">
        <v>4000000</v>
      </c>
      <c r="H3881">
        <v>2014</v>
      </c>
      <c r="I3881">
        <v>6.1</v>
      </c>
    </row>
    <row r="3882" spans="1:9" x14ac:dyDescent="0.25">
      <c r="A3882" t="s">
        <v>6446</v>
      </c>
      <c r="B3882">
        <v>119</v>
      </c>
      <c r="D3882" t="s">
        <v>877</v>
      </c>
      <c r="E3882" t="s">
        <v>6447</v>
      </c>
      <c r="F3882" t="s">
        <v>12</v>
      </c>
      <c r="G3882">
        <v>4000000</v>
      </c>
      <c r="H3882">
        <v>2011</v>
      </c>
      <c r="I3882">
        <v>6</v>
      </c>
    </row>
    <row r="3883" spans="1:9" x14ac:dyDescent="0.25">
      <c r="A3883" t="s">
        <v>5357</v>
      </c>
      <c r="B3883">
        <v>99</v>
      </c>
      <c r="D3883" t="s">
        <v>1158</v>
      </c>
      <c r="E3883" t="s">
        <v>6448</v>
      </c>
      <c r="F3883" t="s">
        <v>12</v>
      </c>
      <c r="G3883">
        <v>4000000</v>
      </c>
      <c r="H3883">
        <v>2011</v>
      </c>
      <c r="I3883">
        <v>6.3</v>
      </c>
    </row>
    <row r="3884" spans="1:9" x14ac:dyDescent="0.25">
      <c r="A3884" t="s">
        <v>2937</v>
      </c>
      <c r="B3884">
        <v>90</v>
      </c>
      <c r="D3884" t="s">
        <v>968</v>
      </c>
      <c r="E3884" t="s">
        <v>6449</v>
      </c>
      <c r="F3884" t="s">
        <v>12</v>
      </c>
      <c r="H3884">
        <v>2003</v>
      </c>
      <c r="I3884">
        <v>6.3</v>
      </c>
    </row>
    <row r="3885" spans="1:9" x14ac:dyDescent="0.25">
      <c r="A3885" t="s">
        <v>6450</v>
      </c>
      <c r="B3885">
        <v>120</v>
      </c>
      <c r="D3885" t="s">
        <v>2422</v>
      </c>
      <c r="E3885" t="s">
        <v>6451</v>
      </c>
      <c r="F3885" t="s">
        <v>1949</v>
      </c>
      <c r="G3885">
        <v>4000000</v>
      </c>
      <c r="H3885">
        <v>2013</v>
      </c>
      <c r="I3885">
        <v>7.5</v>
      </c>
    </row>
    <row r="3886" spans="1:9" x14ac:dyDescent="0.25">
      <c r="A3886" t="s">
        <v>6452</v>
      </c>
      <c r="B3886">
        <v>168</v>
      </c>
      <c r="D3886" t="s">
        <v>6453</v>
      </c>
      <c r="E3886" t="s">
        <v>6454</v>
      </c>
      <c r="F3886" t="s">
        <v>12</v>
      </c>
      <c r="G3886">
        <v>4000000</v>
      </c>
      <c r="H3886">
        <v>1972</v>
      </c>
      <c r="I3886">
        <v>7.6</v>
      </c>
    </row>
    <row r="3887" spans="1:9" x14ac:dyDescent="0.25">
      <c r="A3887" t="s">
        <v>6455</v>
      </c>
      <c r="B3887">
        <v>93</v>
      </c>
      <c r="C3887">
        <v>4063</v>
      </c>
      <c r="D3887" t="s">
        <v>1139</v>
      </c>
      <c r="E3887" t="s">
        <v>6456</v>
      </c>
      <c r="F3887" t="s">
        <v>12</v>
      </c>
      <c r="G3887">
        <v>4000000</v>
      </c>
      <c r="H3887">
        <v>2012</v>
      </c>
      <c r="I3887">
        <v>5.2</v>
      </c>
    </row>
    <row r="3888" spans="1:9" x14ac:dyDescent="0.25">
      <c r="A3888" t="s">
        <v>6457</v>
      </c>
      <c r="B3888">
        <v>96</v>
      </c>
      <c r="D3888" t="s">
        <v>1179</v>
      </c>
      <c r="E3888" t="s">
        <v>6458</v>
      </c>
      <c r="F3888" t="s">
        <v>12</v>
      </c>
      <c r="G3888">
        <v>3950000</v>
      </c>
      <c r="H3888">
        <v>1930</v>
      </c>
      <c r="I3888">
        <v>7.8</v>
      </c>
    </row>
    <row r="3889" spans="1:9" x14ac:dyDescent="0.25">
      <c r="A3889" t="s">
        <v>6459</v>
      </c>
      <c r="B3889">
        <v>103</v>
      </c>
      <c r="D3889" t="s">
        <v>486</v>
      </c>
      <c r="E3889" t="s">
        <v>6460</v>
      </c>
      <c r="F3889" t="s">
        <v>12</v>
      </c>
      <c r="G3889">
        <v>4000000</v>
      </c>
      <c r="H3889">
        <v>2007</v>
      </c>
      <c r="I3889">
        <v>6.6</v>
      </c>
    </row>
    <row r="3890" spans="1:9" x14ac:dyDescent="0.25">
      <c r="A3890" t="s">
        <v>2890</v>
      </c>
      <c r="B3890">
        <v>93</v>
      </c>
      <c r="D3890" t="s">
        <v>2209</v>
      </c>
      <c r="E3890" t="s">
        <v>6461</v>
      </c>
      <c r="F3890" t="s">
        <v>12</v>
      </c>
      <c r="G3890">
        <v>4000000</v>
      </c>
      <c r="H3890">
        <v>2016</v>
      </c>
      <c r="I3890">
        <v>4.7</v>
      </c>
    </row>
    <row r="3891" spans="1:9" x14ac:dyDescent="0.25">
      <c r="A3891" t="s">
        <v>6462</v>
      </c>
      <c r="B3891">
        <v>84</v>
      </c>
      <c r="D3891" t="s">
        <v>1915</v>
      </c>
      <c r="E3891" t="s">
        <v>6463</v>
      </c>
      <c r="F3891" t="s">
        <v>12</v>
      </c>
      <c r="H3891">
        <v>2009</v>
      </c>
      <c r="I3891">
        <v>6.7</v>
      </c>
    </row>
    <row r="3892" spans="1:9" x14ac:dyDescent="0.25">
      <c r="A3892" t="s">
        <v>5517</v>
      </c>
      <c r="B3892">
        <v>81</v>
      </c>
      <c r="D3892" t="s">
        <v>2209</v>
      </c>
      <c r="E3892" t="s">
        <v>6464</v>
      </c>
      <c r="F3892" t="s">
        <v>12</v>
      </c>
      <c r="G3892">
        <v>4000000</v>
      </c>
      <c r="H3892">
        <v>2012</v>
      </c>
      <c r="I3892">
        <v>4.2</v>
      </c>
    </row>
    <row r="3893" spans="1:9" x14ac:dyDescent="0.25">
      <c r="A3893" t="s">
        <v>6465</v>
      </c>
      <c r="B3893">
        <v>84</v>
      </c>
      <c r="D3893" t="s">
        <v>580</v>
      </c>
      <c r="E3893" t="s">
        <v>6466</v>
      </c>
      <c r="F3893" t="s">
        <v>12</v>
      </c>
      <c r="G3893">
        <v>4000000</v>
      </c>
      <c r="H3893">
        <v>2012</v>
      </c>
      <c r="I3893">
        <v>6.3</v>
      </c>
    </row>
    <row r="3894" spans="1:9" x14ac:dyDescent="0.25">
      <c r="A3894" t="s">
        <v>6467</v>
      </c>
      <c r="B3894">
        <v>94</v>
      </c>
      <c r="D3894" t="s">
        <v>6468</v>
      </c>
      <c r="E3894" t="s">
        <v>6469</v>
      </c>
      <c r="F3894" t="s">
        <v>12</v>
      </c>
      <c r="G3894">
        <v>4000000</v>
      </c>
      <c r="H3894">
        <v>2014</v>
      </c>
      <c r="I3894">
        <v>4.7</v>
      </c>
    </row>
    <row r="3895" spans="1:9" x14ac:dyDescent="0.25">
      <c r="A3895" t="s">
        <v>751</v>
      </c>
      <c r="B3895">
        <v>141</v>
      </c>
      <c r="D3895" t="s">
        <v>752</v>
      </c>
      <c r="E3895" t="s">
        <v>753</v>
      </c>
      <c r="F3895" t="s">
        <v>12</v>
      </c>
      <c r="G3895">
        <v>100000000</v>
      </c>
      <c r="H3895">
        <v>2016</v>
      </c>
      <c r="I3895">
        <v>6</v>
      </c>
    </row>
    <row r="3896" spans="1:9" x14ac:dyDescent="0.25">
      <c r="A3896" t="s">
        <v>5946</v>
      </c>
      <c r="B3896">
        <v>120</v>
      </c>
      <c r="D3896" t="s">
        <v>2054</v>
      </c>
      <c r="E3896" t="s">
        <v>6470</v>
      </c>
      <c r="F3896" t="s">
        <v>12</v>
      </c>
      <c r="G3896">
        <v>2000000</v>
      </c>
      <c r="H3896">
        <v>1966</v>
      </c>
      <c r="I3896">
        <v>7.9</v>
      </c>
    </row>
    <row r="3897" spans="1:9" x14ac:dyDescent="0.25">
      <c r="A3897" t="s">
        <v>3476</v>
      </c>
      <c r="B3897">
        <v>121</v>
      </c>
      <c r="D3897" t="s">
        <v>73</v>
      </c>
      <c r="E3897" t="s">
        <v>6471</v>
      </c>
      <c r="F3897" t="s">
        <v>12</v>
      </c>
      <c r="G3897">
        <v>3800000</v>
      </c>
      <c r="H3897">
        <v>1976</v>
      </c>
      <c r="I3897">
        <v>8.1</v>
      </c>
    </row>
    <row r="3898" spans="1:9" x14ac:dyDescent="0.25">
      <c r="A3898" t="s">
        <v>6472</v>
      </c>
      <c r="B3898">
        <v>226</v>
      </c>
      <c r="C3898">
        <v>198655278</v>
      </c>
      <c r="D3898" t="s">
        <v>675</v>
      </c>
      <c r="E3898" t="s">
        <v>6473</v>
      </c>
      <c r="F3898" t="s">
        <v>12</v>
      </c>
      <c r="G3898">
        <v>3977000</v>
      </c>
      <c r="H3898">
        <v>1939</v>
      </c>
      <c r="I3898">
        <v>8.1999999999999993</v>
      </c>
    </row>
    <row r="3899" spans="1:9" x14ac:dyDescent="0.25">
      <c r="A3899" t="s">
        <v>6474</v>
      </c>
      <c r="B3899">
        <v>104</v>
      </c>
      <c r="C3899">
        <v>143653</v>
      </c>
      <c r="D3899" t="s">
        <v>530</v>
      </c>
      <c r="E3899" t="s">
        <v>6475</v>
      </c>
      <c r="F3899" t="s">
        <v>12</v>
      </c>
      <c r="G3899">
        <v>4000000</v>
      </c>
      <c r="H3899">
        <v>2014</v>
      </c>
      <c r="I3899">
        <v>6</v>
      </c>
    </row>
    <row r="3900" spans="1:9" x14ac:dyDescent="0.25">
      <c r="A3900" t="s">
        <v>5929</v>
      </c>
      <c r="B3900">
        <v>152</v>
      </c>
      <c r="C3900">
        <v>14873</v>
      </c>
      <c r="D3900" t="s">
        <v>6476</v>
      </c>
      <c r="E3900" t="s">
        <v>6477</v>
      </c>
      <c r="F3900" t="s">
        <v>12</v>
      </c>
      <c r="G3900">
        <v>3800000</v>
      </c>
      <c r="H3900">
        <v>1965</v>
      </c>
      <c r="I3900">
        <v>6.8</v>
      </c>
    </row>
    <row r="3901" spans="1:9" x14ac:dyDescent="0.25">
      <c r="A3901" t="s">
        <v>6478</v>
      </c>
      <c r="B3901">
        <v>92</v>
      </c>
      <c r="D3901" t="s">
        <v>1184</v>
      </c>
      <c r="E3901" t="s">
        <v>6479</v>
      </c>
      <c r="F3901" t="s">
        <v>12</v>
      </c>
      <c r="H3901">
        <v>2009</v>
      </c>
      <c r="I3901">
        <v>7.3</v>
      </c>
    </row>
    <row r="3902" spans="1:9" x14ac:dyDescent="0.25">
      <c r="A3902" t="s">
        <v>6480</v>
      </c>
      <c r="B3902">
        <v>107</v>
      </c>
      <c r="C3902">
        <v>8000000</v>
      </c>
      <c r="D3902" t="s">
        <v>6481</v>
      </c>
      <c r="E3902" t="s">
        <v>6482</v>
      </c>
      <c r="F3902" t="s">
        <v>12</v>
      </c>
      <c r="G3902">
        <v>3768785</v>
      </c>
      <c r="H3902">
        <v>1950</v>
      </c>
      <c r="I3902">
        <v>7</v>
      </c>
    </row>
    <row r="3903" spans="1:9" x14ac:dyDescent="0.25">
      <c r="A3903" t="s">
        <v>6483</v>
      </c>
      <c r="B3903">
        <v>97</v>
      </c>
      <c r="C3903">
        <v>304137</v>
      </c>
      <c r="D3903" t="s">
        <v>3152</v>
      </c>
      <c r="E3903" t="s">
        <v>6484</v>
      </c>
      <c r="F3903" t="s">
        <v>12</v>
      </c>
      <c r="H3903">
        <v>2010</v>
      </c>
      <c r="I3903">
        <v>7.3</v>
      </c>
    </row>
    <row r="3904" spans="1:9" x14ac:dyDescent="0.25">
      <c r="A3904" t="s">
        <v>6485</v>
      </c>
      <c r="B3904">
        <v>115</v>
      </c>
      <c r="D3904" t="s">
        <v>1184</v>
      </c>
      <c r="E3904" t="s">
        <v>6486</v>
      </c>
      <c r="F3904" t="s">
        <v>4993</v>
      </c>
      <c r="G3904">
        <v>8000000</v>
      </c>
      <c r="H3904">
        <v>2005</v>
      </c>
      <c r="I3904">
        <v>7.5</v>
      </c>
    </row>
    <row r="3905" spans="1:9" x14ac:dyDescent="0.25">
      <c r="A3905" t="s">
        <v>6487</v>
      </c>
      <c r="B3905">
        <v>95</v>
      </c>
      <c r="C3905">
        <v>37606</v>
      </c>
      <c r="D3905" t="s">
        <v>3152</v>
      </c>
      <c r="E3905" t="s">
        <v>6488</v>
      </c>
      <c r="F3905" t="s">
        <v>12</v>
      </c>
      <c r="G3905">
        <v>3500000</v>
      </c>
      <c r="H3905">
        <v>2009</v>
      </c>
      <c r="I3905">
        <v>6.8</v>
      </c>
    </row>
    <row r="3906" spans="1:9" x14ac:dyDescent="0.25">
      <c r="A3906" t="s">
        <v>6489</v>
      </c>
      <c r="B3906">
        <v>102</v>
      </c>
      <c r="C3906">
        <v>2956000</v>
      </c>
      <c r="D3906" t="s">
        <v>6490</v>
      </c>
      <c r="E3906" t="s">
        <v>6491</v>
      </c>
      <c r="F3906" t="s">
        <v>12</v>
      </c>
      <c r="G3906">
        <v>3700000</v>
      </c>
      <c r="H3906">
        <v>1948</v>
      </c>
      <c r="I3906">
        <v>7.1</v>
      </c>
    </row>
    <row r="3907" spans="1:9" x14ac:dyDescent="0.25">
      <c r="A3907" t="s">
        <v>6492</v>
      </c>
      <c r="B3907">
        <v>99</v>
      </c>
      <c r="C3907">
        <v>19959</v>
      </c>
      <c r="D3907" t="s">
        <v>1184</v>
      </c>
      <c r="E3907" t="s">
        <v>6493</v>
      </c>
      <c r="F3907" t="s">
        <v>12</v>
      </c>
      <c r="G3907">
        <v>3800000</v>
      </c>
      <c r="H3907">
        <v>2009</v>
      </c>
      <c r="I3907">
        <v>6.9</v>
      </c>
    </row>
    <row r="3908" spans="1:9" x14ac:dyDescent="0.25">
      <c r="A3908" t="s">
        <v>4068</v>
      </c>
      <c r="B3908">
        <v>109</v>
      </c>
      <c r="C3908">
        <v>2706659</v>
      </c>
      <c r="D3908" t="s">
        <v>877</v>
      </c>
      <c r="E3908" t="s">
        <v>6494</v>
      </c>
      <c r="F3908" t="s">
        <v>12</v>
      </c>
      <c r="G3908">
        <v>2000000</v>
      </c>
      <c r="H3908">
        <v>2006</v>
      </c>
      <c r="I3908">
        <v>6.9</v>
      </c>
    </row>
    <row r="3909" spans="1:9" x14ac:dyDescent="0.25">
      <c r="B3909">
        <v>25</v>
      </c>
      <c r="D3909" t="s">
        <v>4055</v>
      </c>
      <c r="E3909" t="s">
        <v>6495</v>
      </c>
      <c r="F3909" t="s">
        <v>12</v>
      </c>
      <c r="I3909">
        <v>8.4</v>
      </c>
    </row>
    <row r="3910" spans="1:9" x14ac:dyDescent="0.25">
      <c r="A3910" t="s">
        <v>3361</v>
      </c>
      <c r="B3910">
        <v>113</v>
      </c>
      <c r="D3910" t="s">
        <v>1184</v>
      </c>
      <c r="E3910" t="s">
        <v>6496</v>
      </c>
      <c r="F3910" t="s">
        <v>12</v>
      </c>
      <c r="G3910">
        <v>3600000</v>
      </c>
      <c r="H3910">
        <v>1969</v>
      </c>
      <c r="I3910">
        <v>7.9</v>
      </c>
    </row>
    <row r="3911" spans="1:9" x14ac:dyDescent="0.25">
      <c r="A3911" t="s">
        <v>4510</v>
      </c>
      <c r="B3911">
        <v>91</v>
      </c>
      <c r="C3911">
        <v>45857453</v>
      </c>
      <c r="D3911" t="s">
        <v>1905</v>
      </c>
      <c r="E3911" t="s">
        <v>6497</v>
      </c>
      <c r="F3911" t="s">
        <v>12</v>
      </c>
      <c r="G3911">
        <v>3500000</v>
      </c>
      <c r="H3911">
        <v>1997</v>
      </c>
      <c r="I3911">
        <v>7.2</v>
      </c>
    </row>
    <row r="3912" spans="1:9" x14ac:dyDescent="0.25">
      <c r="A3912" t="s">
        <v>6498</v>
      </c>
      <c r="B3912">
        <v>88</v>
      </c>
      <c r="C3912">
        <v>83400000</v>
      </c>
      <c r="D3912" t="s">
        <v>575</v>
      </c>
      <c r="E3912" t="s">
        <v>6499</v>
      </c>
      <c r="F3912" t="s">
        <v>12</v>
      </c>
      <c r="G3912">
        <v>3500000</v>
      </c>
      <c r="H3912">
        <v>1980</v>
      </c>
      <c r="I3912">
        <v>7.8</v>
      </c>
    </row>
    <row r="3913" spans="1:9" x14ac:dyDescent="0.25">
      <c r="A3913" t="s">
        <v>6500</v>
      </c>
      <c r="B3913">
        <v>88</v>
      </c>
      <c r="D3913" t="s">
        <v>20</v>
      </c>
      <c r="E3913" t="s">
        <v>6501</v>
      </c>
      <c r="F3913" t="s">
        <v>12</v>
      </c>
      <c r="G3913">
        <v>5000000</v>
      </c>
      <c r="H3913">
        <v>2015</v>
      </c>
      <c r="I3913">
        <v>3.5</v>
      </c>
    </row>
    <row r="3914" spans="1:9" x14ac:dyDescent="0.25">
      <c r="A3914" t="s">
        <v>1067</v>
      </c>
      <c r="B3914">
        <v>97</v>
      </c>
      <c r="C3914">
        <v>27900000</v>
      </c>
      <c r="D3914" t="s">
        <v>877</v>
      </c>
      <c r="E3914" t="s">
        <v>6502</v>
      </c>
      <c r="F3914" t="s">
        <v>12</v>
      </c>
      <c r="G3914">
        <v>3500000</v>
      </c>
      <c r="H3914">
        <v>1995</v>
      </c>
      <c r="I3914">
        <v>7.3</v>
      </c>
    </row>
    <row r="3915" spans="1:9" x14ac:dyDescent="0.25">
      <c r="A3915" t="s">
        <v>919</v>
      </c>
      <c r="B3915">
        <v>97</v>
      </c>
      <c r="C3915">
        <v>27900000</v>
      </c>
      <c r="D3915" t="s">
        <v>740</v>
      </c>
      <c r="E3915" t="s">
        <v>6503</v>
      </c>
      <c r="F3915" t="s">
        <v>12</v>
      </c>
      <c r="G3915">
        <v>3500000</v>
      </c>
      <c r="H3915">
        <v>1993</v>
      </c>
      <c r="I3915">
        <v>7.5</v>
      </c>
    </row>
    <row r="3916" spans="1:9" x14ac:dyDescent="0.25">
      <c r="B3916">
        <v>42</v>
      </c>
      <c r="D3916" t="s">
        <v>2143</v>
      </c>
      <c r="E3916" t="s">
        <v>6504</v>
      </c>
      <c r="F3916" t="s">
        <v>12</v>
      </c>
      <c r="I3916">
        <v>7.8</v>
      </c>
    </row>
    <row r="3917" spans="1:9" x14ac:dyDescent="0.25">
      <c r="A3917" t="s">
        <v>6505</v>
      </c>
      <c r="B3917">
        <v>85</v>
      </c>
      <c r="C3917">
        <v>14000000</v>
      </c>
      <c r="D3917" t="s">
        <v>2768</v>
      </c>
      <c r="E3917" t="s">
        <v>6506</v>
      </c>
      <c r="F3917" t="s">
        <v>12</v>
      </c>
      <c r="G3917">
        <v>3500000</v>
      </c>
      <c r="H3917">
        <v>1987</v>
      </c>
      <c r="I3917">
        <v>6</v>
      </c>
    </row>
    <row r="3918" spans="1:9" x14ac:dyDescent="0.25">
      <c r="A3918" t="s">
        <v>5929</v>
      </c>
      <c r="B3918">
        <v>121</v>
      </c>
      <c r="D3918" t="s">
        <v>6507</v>
      </c>
      <c r="E3918" t="s">
        <v>6508</v>
      </c>
      <c r="F3918" t="s">
        <v>12</v>
      </c>
      <c r="G3918">
        <v>3716946</v>
      </c>
      <c r="H3918">
        <v>1970</v>
      </c>
      <c r="I3918">
        <v>7.3</v>
      </c>
    </row>
    <row r="3919" spans="1:9" x14ac:dyDescent="0.25">
      <c r="A3919" t="s">
        <v>6509</v>
      </c>
      <c r="B3919">
        <v>134</v>
      </c>
      <c r="D3919" t="s">
        <v>3701</v>
      </c>
      <c r="E3919" t="s">
        <v>6510</v>
      </c>
      <c r="F3919" t="s">
        <v>12</v>
      </c>
      <c r="G3919">
        <v>3500000</v>
      </c>
      <c r="H3919">
        <v>1967</v>
      </c>
      <c r="I3919">
        <v>8</v>
      </c>
    </row>
    <row r="3920" spans="1:9" x14ac:dyDescent="0.25">
      <c r="A3920" t="s">
        <v>5946</v>
      </c>
      <c r="B3920">
        <v>149</v>
      </c>
      <c r="D3920" t="s">
        <v>1184</v>
      </c>
      <c r="E3920" t="s">
        <v>6511</v>
      </c>
      <c r="F3920" t="s">
        <v>12</v>
      </c>
      <c r="G3920">
        <v>3500000</v>
      </c>
      <c r="H3920">
        <v>1959</v>
      </c>
      <c r="I3920">
        <v>7.6</v>
      </c>
    </row>
    <row r="3921" spans="1:9" x14ac:dyDescent="0.25">
      <c r="A3921" t="s">
        <v>4223</v>
      </c>
      <c r="B3921">
        <v>121</v>
      </c>
      <c r="D3921" t="s">
        <v>380</v>
      </c>
      <c r="E3921" t="s">
        <v>6512</v>
      </c>
      <c r="F3921" t="s">
        <v>12</v>
      </c>
      <c r="G3921">
        <v>3500000</v>
      </c>
      <c r="H3921">
        <v>1966</v>
      </c>
      <c r="I3921">
        <v>7</v>
      </c>
    </row>
    <row r="3922" spans="1:9" x14ac:dyDescent="0.25">
      <c r="A3922" t="s">
        <v>3777</v>
      </c>
      <c r="B3922">
        <v>116</v>
      </c>
      <c r="D3922" t="s">
        <v>3562</v>
      </c>
      <c r="E3922" t="s">
        <v>6513</v>
      </c>
      <c r="F3922" t="s">
        <v>12</v>
      </c>
      <c r="G3922">
        <v>2000000</v>
      </c>
      <c r="H3922">
        <v>1972</v>
      </c>
      <c r="I3922">
        <v>7.5</v>
      </c>
    </row>
    <row r="3923" spans="1:9" x14ac:dyDescent="0.25">
      <c r="A3923" t="s">
        <v>6514</v>
      </c>
      <c r="B3923">
        <v>92</v>
      </c>
      <c r="C3923">
        <v>25138292</v>
      </c>
      <c r="D3923" t="s">
        <v>1763</v>
      </c>
      <c r="E3923" t="s">
        <v>6515</v>
      </c>
      <c r="F3923" t="s">
        <v>12</v>
      </c>
      <c r="G3923">
        <v>3500000</v>
      </c>
      <c r="H3923">
        <v>2015</v>
      </c>
      <c r="I3923">
        <v>6.8</v>
      </c>
    </row>
    <row r="3924" spans="1:9" x14ac:dyDescent="0.25">
      <c r="A3924" t="s">
        <v>6516</v>
      </c>
      <c r="B3924">
        <v>93</v>
      </c>
      <c r="C3924">
        <v>10305534</v>
      </c>
      <c r="D3924" t="s">
        <v>575</v>
      </c>
      <c r="E3924" t="s">
        <v>6517</v>
      </c>
      <c r="F3924" t="s">
        <v>12</v>
      </c>
      <c r="G3924">
        <v>3500000</v>
      </c>
      <c r="H3924">
        <v>1998</v>
      </c>
      <c r="I3924">
        <v>3.9</v>
      </c>
    </row>
    <row r="3925" spans="1:9" x14ac:dyDescent="0.25">
      <c r="A3925" t="s">
        <v>6459</v>
      </c>
      <c r="B3925">
        <v>96</v>
      </c>
      <c r="C3925">
        <v>9449219</v>
      </c>
      <c r="D3925" t="s">
        <v>486</v>
      </c>
      <c r="E3925" t="s">
        <v>6518</v>
      </c>
      <c r="F3925" t="s">
        <v>12</v>
      </c>
      <c r="G3925">
        <v>3500000</v>
      </c>
      <c r="H3925">
        <v>1996</v>
      </c>
      <c r="I3925">
        <v>6.1</v>
      </c>
    </row>
    <row r="3926" spans="1:9" x14ac:dyDescent="0.25">
      <c r="A3926" t="s">
        <v>373</v>
      </c>
      <c r="B3926">
        <v>105</v>
      </c>
      <c r="C3926">
        <v>6390032</v>
      </c>
      <c r="D3926" t="s">
        <v>530</v>
      </c>
      <c r="E3926" t="s">
        <v>6519</v>
      </c>
      <c r="F3926" t="s">
        <v>12</v>
      </c>
      <c r="G3926">
        <v>3500000</v>
      </c>
      <c r="H3926">
        <v>1998</v>
      </c>
      <c r="I3926">
        <v>7.5</v>
      </c>
    </row>
    <row r="3927" spans="1:9" x14ac:dyDescent="0.25">
      <c r="A3927" t="s">
        <v>3608</v>
      </c>
      <c r="B3927">
        <v>129</v>
      </c>
      <c r="C3927">
        <v>20167424</v>
      </c>
      <c r="D3927" t="s">
        <v>668</v>
      </c>
      <c r="E3927" t="s">
        <v>6520</v>
      </c>
      <c r="F3927" t="s">
        <v>964</v>
      </c>
      <c r="G3927">
        <v>2000000</v>
      </c>
      <c r="H3927">
        <v>2009</v>
      </c>
      <c r="I3927">
        <v>8.1999999999999993</v>
      </c>
    </row>
    <row r="3928" spans="1:9" x14ac:dyDescent="0.25">
      <c r="A3928" t="s">
        <v>6521</v>
      </c>
      <c r="B3928">
        <v>94</v>
      </c>
      <c r="D3928" t="s">
        <v>1915</v>
      </c>
      <c r="E3928" t="s">
        <v>6522</v>
      </c>
      <c r="F3928" t="s">
        <v>12</v>
      </c>
      <c r="H3928">
        <v>2008</v>
      </c>
      <c r="I3928">
        <v>4.8</v>
      </c>
    </row>
    <row r="3929" spans="1:9" x14ac:dyDescent="0.25">
      <c r="A3929" t="s">
        <v>28</v>
      </c>
      <c r="B3929">
        <v>37</v>
      </c>
      <c r="C3929">
        <v>5923044</v>
      </c>
      <c r="D3929" t="s">
        <v>2768</v>
      </c>
      <c r="E3929" t="s">
        <v>6523</v>
      </c>
      <c r="F3929" t="s">
        <v>12</v>
      </c>
      <c r="G3929">
        <v>3600000</v>
      </c>
      <c r="H3929">
        <v>1987</v>
      </c>
      <c r="I3929">
        <v>7.8</v>
      </c>
    </row>
    <row r="3930" spans="1:9" x14ac:dyDescent="0.25">
      <c r="A3930" t="s">
        <v>6524</v>
      </c>
      <c r="B3930">
        <v>81</v>
      </c>
      <c r="C3930">
        <v>3293258</v>
      </c>
      <c r="D3930" t="s">
        <v>6525</v>
      </c>
      <c r="E3930" t="s">
        <v>6526</v>
      </c>
      <c r="F3930" t="s">
        <v>12</v>
      </c>
      <c r="G3930">
        <v>3000000</v>
      </c>
      <c r="H3930">
        <v>2001</v>
      </c>
      <c r="I3930">
        <v>5.2</v>
      </c>
    </row>
    <row r="3931" spans="1:9" x14ac:dyDescent="0.25">
      <c r="A3931" t="s">
        <v>6527</v>
      </c>
      <c r="B3931">
        <v>97</v>
      </c>
      <c r="D3931" t="s">
        <v>2209</v>
      </c>
      <c r="E3931" t="s">
        <v>6528</v>
      </c>
      <c r="F3931" t="s">
        <v>12</v>
      </c>
      <c r="G3931">
        <v>1000000</v>
      </c>
      <c r="H3931">
        <v>2013</v>
      </c>
      <c r="I3931">
        <v>3.3</v>
      </c>
    </row>
    <row r="3932" spans="1:9" x14ac:dyDescent="0.25">
      <c r="A3932" t="s">
        <v>6529</v>
      </c>
      <c r="B3932">
        <v>106</v>
      </c>
      <c r="C3932">
        <v>886410</v>
      </c>
      <c r="D3932" t="s">
        <v>2246</v>
      </c>
      <c r="E3932" t="s">
        <v>6530</v>
      </c>
      <c r="F3932" t="s">
        <v>964</v>
      </c>
      <c r="G3932">
        <v>3500000</v>
      </c>
      <c r="H3932">
        <v>1998</v>
      </c>
      <c r="I3932">
        <v>6.8</v>
      </c>
    </row>
    <row r="3933" spans="1:9" x14ac:dyDescent="0.25">
      <c r="A3933" t="s">
        <v>6531</v>
      </c>
      <c r="B3933">
        <v>103</v>
      </c>
      <c r="C3933">
        <v>252652</v>
      </c>
      <c r="D3933" t="s">
        <v>6532</v>
      </c>
      <c r="E3933" t="s">
        <v>6533</v>
      </c>
      <c r="F3933" t="s">
        <v>6027</v>
      </c>
      <c r="G3933">
        <v>19900000</v>
      </c>
      <c r="H3933">
        <v>2010</v>
      </c>
      <c r="I3933">
        <v>7</v>
      </c>
    </row>
    <row r="3934" spans="1:9" x14ac:dyDescent="0.25">
      <c r="A3934" t="s">
        <v>6534</v>
      </c>
      <c r="B3934">
        <v>101</v>
      </c>
      <c r="C3934">
        <v>220234</v>
      </c>
      <c r="D3934" t="s">
        <v>580</v>
      </c>
      <c r="E3934" t="s">
        <v>6535</v>
      </c>
      <c r="F3934" t="s">
        <v>12</v>
      </c>
      <c r="G3934">
        <v>3500000</v>
      </c>
      <c r="H3934">
        <v>2006</v>
      </c>
      <c r="I3934">
        <v>6.5</v>
      </c>
    </row>
    <row r="3935" spans="1:9" x14ac:dyDescent="0.25">
      <c r="A3935" t="s">
        <v>6536</v>
      </c>
      <c r="B3935">
        <v>98</v>
      </c>
      <c r="C3935">
        <v>101228</v>
      </c>
      <c r="D3935" t="s">
        <v>877</v>
      </c>
      <c r="E3935" t="s">
        <v>6537</v>
      </c>
      <c r="F3935" t="s">
        <v>12</v>
      </c>
      <c r="G3935">
        <v>3500000</v>
      </c>
      <c r="H3935">
        <v>2005</v>
      </c>
      <c r="I3935">
        <v>6.4</v>
      </c>
    </row>
    <row r="3936" spans="1:9" x14ac:dyDescent="0.25">
      <c r="A3936" t="s">
        <v>1784</v>
      </c>
      <c r="B3936">
        <v>91</v>
      </c>
      <c r="C3936">
        <v>96793</v>
      </c>
      <c r="D3936" t="s">
        <v>489</v>
      </c>
      <c r="E3936" t="s">
        <v>6538</v>
      </c>
      <c r="F3936" t="s">
        <v>12</v>
      </c>
      <c r="G3936">
        <v>3500000</v>
      </c>
      <c r="H3936">
        <v>2004</v>
      </c>
      <c r="I3936">
        <v>5.3</v>
      </c>
    </row>
    <row r="3937" spans="1:9" x14ac:dyDescent="0.25">
      <c r="A3937" t="s">
        <v>6539</v>
      </c>
      <c r="B3937">
        <v>105</v>
      </c>
      <c r="C3937">
        <v>123777</v>
      </c>
      <c r="D3937" t="s">
        <v>6540</v>
      </c>
      <c r="E3937" t="s">
        <v>6541</v>
      </c>
      <c r="F3937" t="s">
        <v>12</v>
      </c>
      <c r="G3937">
        <v>3500000</v>
      </c>
      <c r="H3937">
        <v>2016</v>
      </c>
      <c r="I3937">
        <v>4.7</v>
      </c>
    </row>
    <row r="3938" spans="1:9" x14ac:dyDescent="0.25">
      <c r="A3938" t="s">
        <v>6542</v>
      </c>
      <c r="B3938">
        <v>98</v>
      </c>
      <c r="D3938" t="s">
        <v>747</v>
      </c>
      <c r="E3938" t="s">
        <v>6543</v>
      </c>
      <c r="F3938" t="s">
        <v>12</v>
      </c>
      <c r="G3938">
        <v>3500000</v>
      </c>
      <c r="H3938">
        <v>2008</v>
      </c>
      <c r="I3938">
        <v>6.1</v>
      </c>
    </row>
    <row r="3939" spans="1:9" x14ac:dyDescent="0.25">
      <c r="A3939" t="s">
        <v>6544</v>
      </c>
      <c r="B3939">
        <v>104</v>
      </c>
      <c r="D3939" t="s">
        <v>137</v>
      </c>
      <c r="E3939" t="s">
        <v>6545</v>
      </c>
      <c r="F3939" t="s">
        <v>12</v>
      </c>
      <c r="G3939">
        <v>1000000</v>
      </c>
      <c r="H3939">
        <v>1998</v>
      </c>
      <c r="I3939">
        <v>5.5</v>
      </c>
    </row>
    <row r="3940" spans="1:9" x14ac:dyDescent="0.25">
      <c r="B3940">
        <v>45</v>
      </c>
      <c r="D3940" t="s">
        <v>1408</v>
      </c>
      <c r="E3940" t="s">
        <v>6546</v>
      </c>
      <c r="F3940" t="s">
        <v>12</v>
      </c>
      <c r="I3940">
        <v>7.3</v>
      </c>
    </row>
    <row r="3941" spans="1:9" x14ac:dyDescent="0.25">
      <c r="A3941" t="s">
        <v>6547</v>
      </c>
      <c r="B3941">
        <v>96</v>
      </c>
      <c r="D3941" t="s">
        <v>1915</v>
      </c>
      <c r="E3941" t="s">
        <v>6548</v>
      </c>
      <c r="F3941" t="s">
        <v>12</v>
      </c>
      <c r="G3941">
        <v>3500000</v>
      </c>
      <c r="H3941">
        <v>2009</v>
      </c>
      <c r="I3941">
        <v>4.8</v>
      </c>
    </row>
    <row r="3942" spans="1:9" x14ac:dyDescent="0.25">
      <c r="A3942" t="s">
        <v>6549</v>
      </c>
      <c r="B3942">
        <v>148</v>
      </c>
      <c r="D3942" t="s">
        <v>6550</v>
      </c>
      <c r="E3942" t="s">
        <v>6551</v>
      </c>
      <c r="F3942" t="s">
        <v>12</v>
      </c>
      <c r="G3942">
        <v>3500000</v>
      </c>
      <c r="H3942">
        <v>2013</v>
      </c>
      <c r="I3942">
        <v>8.4</v>
      </c>
    </row>
    <row r="3943" spans="1:9" x14ac:dyDescent="0.25">
      <c r="A3943" t="s">
        <v>6552</v>
      </c>
      <c r="B3943">
        <v>100</v>
      </c>
      <c r="C3943">
        <v>29233</v>
      </c>
      <c r="D3943" t="s">
        <v>23</v>
      </c>
      <c r="E3943" t="s">
        <v>6553</v>
      </c>
      <c r="F3943" t="s">
        <v>12</v>
      </c>
      <c r="G3943">
        <v>3500000</v>
      </c>
      <c r="H3943">
        <v>2015</v>
      </c>
      <c r="I3943">
        <v>7</v>
      </c>
    </row>
    <row r="3944" spans="1:9" x14ac:dyDescent="0.25">
      <c r="A3944" t="s">
        <v>1530</v>
      </c>
      <c r="B3944">
        <v>86</v>
      </c>
      <c r="D3944" t="s">
        <v>670</v>
      </c>
      <c r="E3944" t="s">
        <v>6554</v>
      </c>
      <c r="F3944" t="s">
        <v>12</v>
      </c>
      <c r="G3944">
        <v>3500000</v>
      </c>
      <c r="H3944">
        <v>2014</v>
      </c>
      <c r="I3944">
        <v>3.3</v>
      </c>
    </row>
    <row r="3945" spans="1:9" x14ac:dyDescent="0.25">
      <c r="A3945" t="s">
        <v>6555</v>
      </c>
      <c r="B3945">
        <v>92</v>
      </c>
      <c r="D3945" t="s">
        <v>149</v>
      </c>
      <c r="E3945" t="s">
        <v>6556</v>
      </c>
      <c r="F3945" t="s">
        <v>12</v>
      </c>
      <c r="G3945">
        <v>3500000</v>
      </c>
      <c r="H3945">
        <v>2014</v>
      </c>
      <c r="I3945">
        <v>5.4</v>
      </c>
    </row>
    <row r="3946" spans="1:9" x14ac:dyDescent="0.25">
      <c r="A3946" t="s">
        <v>6557</v>
      </c>
      <c r="B3946">
        <v>88</v>
      </c>
      <c r="D3946" t="s">
        <v>1408</v>
      </c>
      <c r="E3946" t="s">
        <v>6558</v>
      </c>
      <c r="F3946" t="s">
        <v>12</v>
      </c>
      <c r="G3946">
        <v>3500000</v>
      </c>
      <c r="H3946">
        <v>2014</v>
      </c>
      <c r="I3946">
        <v>4.8</v>
      </c>
    </row>
    <row r="3947" spans="1:9" x14ac:dyDescent="0.25">
      <c r="A3947" t="s">
        <v>6559</v>
      </c>
      <c r="B3947">
        <v>90</v>
      </c>
      <c r="D3947" t="s">
        <v>773</v>
      </c>
      <c r="E3947" t="s">
        <v>6560</v>
      </c>
      <c r="F3947" t="s">
        <v>12</v>
      </c>
      <c r="G3947">
        <v>3440000</v>
      </c>
      <c r="H3947">
        <v>2014</v>
      </c>
      <c r="I3947">
        <v>3.1</v>
      </c>
    </row>
    <row r="3948" spans="1:9" x14ac:dyDescent="0.25">
      <c r="A3948" t="s">
        <v>3536</v>
      </c>
      <c r="B3948">
        <v>94</v>
      </c>
      <c r="D3948" t="s">
        <v>575</v>
      </c>
      <c r="E3948" t="s">
        <v>6561</v>
      </c>
      <c r="F3948" t="s">
        <v>12</v>
      </c>
      <c r="G3948">
        <v>3400000</v>
      </c>
      <c r="H3948">
        <v>1977</v>
      </c>
      <c r="I3948">
        <v>6.7</v>
      </c>
    </row>
    <row r="3949" spans="1:9" x14ac:dyDescent="0.25">
      <c r="A3949" t="s">
        <v>6562</v>
      </c>
      <c r="B3949">
        <v>80</v>
      </c>
      <c r="C3949">
        <v>77413017</v>
      </c>
      <c r="D3949" t="s">
        <v>23</v>
      </c>
      <c r="E3949" t="s">
        <v>6563</v>
      </c>
      <c r="F3949" t="s">
        <v>503</v>
      </c>
      <c r="G3949">
        <v>8000000</v>
      </c>
      <c r="H3949">
        <v>2005</v>
      </c>
      <c r="I3949">
        <v>7.6</v>
      </c>
    </row>
    <row r="3950" spans="1:9" x14ac:dyDescent="0.25">
      <c r="A3950" t="s">
        <v>3892</v>
      </c>
      <c r="B3950">
        <v>107</v>
      </c>
      <c r="C3950">
        <v>5354039</v>
      </c>
      <c r="D3950" t="s">
        <v>1246</v>
      </c>
      <c r="E3950" t="s">
        <v>6564</v>
      </c>
      <c r="F3950" t="s">
        <v>12</v>
      </c>
      <c r="G3950">
        <v>3500000</v>
      </c>
      <c r="H3950">
        <v>2011</v>
      </c>
      <c r="I3950">
        <v>7.1</v>
      </c>
    </row>
    <row r="3951" spans="1:9" x14ac:dyDescent="0.25">
      <c r="A3951" t="s">
        <v>6565</v>
      </c>
      <c r="B3951">
        <v>99</v>
      </c>
      <c r="D3951" t="s">
        <v>73</v>
      </c>
      <c r="E3951" t="s">
        <v>6566</v>
      </c>
      <c r="F3951" t="s">
        <v>12</v>
      </c>
      <c r="H3951">
        <v>2011</v>
      </c>
      <c r="I3951">
        <v>6.1</v>
      </c>
    </row>
    <row r="3952" spans="1:9" x14ac:dyDescent="0.25">
      <c r="A3952" t="s">
        <v>6567</v>
      </c>
      <c r="B3952">
        <v>92</v>
      </c>
      <c r="C3952">
        <v>2926565</v>
      </c>
      <c r="D3952" t="s">
        <v>877</v>
      </c>
      <c r="E3952" t="s">
        <v>6568</v>
      </c>
      <c r="F3952" t="s">
        <v>12</v>
      </c>
      <c r="G3952">
        <v>3000000</v>
      </c>
      <c r="H3952">
        <v>2008</v>
      </c>
      <c r="I3952">
        <v>6.5</v>
      </c>
    </row>
    <row r="3953" spans="1:9" x14ac:dyDescent="0.25">
      <c r="A3953" t="s">
        <v>6569</v>
      </c>
      <c r="B3953">
        <v>107</v>
      </c>
      <c r="C3953">
        <v>13092000</v>
      </c>
      <c r="D3953" t="s">
        <v>2143</v>
      </c>
      <c r="E3953" t="s">
        <v>6570</v>
      </c>
      <c r="F3953" t="s">
        <v>12</v>
      </c>
      <c r="G3953">
        <v>3300000</v>
      </c>
      <c r="H3953">
        <v>2014</v>
      </c>
      <c r="I3953">
        <v>8.5</v>
      </c>
    </row>
    <row r="3954" spans="1:9" x14ac:dyDescent="0.25">
      <c r="A3954" t="s">
        <v>3206</v>
      </c>
      <c r="B3954">
        <v>135</v>
      </c>
      <c r="C3954">
        <v>7563397</v>
      </c>
      <c r="D3954" t="s">
        <v>672</v>
      </c>
      <c r="E3954" t="s">
        <v>6571</v>
      </c>
      <c r="F3954" t="s">
        <v>4993</v>
      </c>
      <c r="G3954">
        <v>3300000</v>
      </c>
      <c r="H3954">
        <v>2002</v>
      </c>
      <c r="I3954">
        <v>8.6999999999999993</v>
      </c>
    </row>
    <row r="3955" spans="1:9" x14ac:dyDescent="0.25">
      <c r="A3955" t="s">
        <v>6572</v>
      </c>
      <c r="B3955">
        <v>99</v>
      </c>
      <c r="C3955">
        <v>104257</v>
      </c>
      <c r="D3955" t="s">
        <v>2214</v>
      </c>
      <c r="E3955" t="s">
        <v>6573</v>
      </c>
      <c r="F3955" t="s">
        <v>12</v>
      </c>
      <c r="G3955">
        <v>2200000</v>
      </c>
      <c r="H3955">
        <v>1999</v>
      </c>
      <c r="I3955">
        <v>7.1</v>
      </c>
    </row>
    <row r="3956" spans="1:9" x14ac:dyDescent="0.25">
      <c r="A3956" t="s">
        <v>6574</v>
      </c>
      <c r="B3956">
        <v>102</v>
      </c>
      <c r="D3956" t="s">
        <v>1486</v>
      </c>
      <c r="E3956" t="s">
        <v>6575</v>
      </c>
      <c r="F3956" t="s">
        <v>12</v>
      </c>
      <c r="G3956">
        <v>3400000</v>
      </c>
      <c r="H3956">
        <v>2012</v>
      </c>
      <c r="I3956">
        <v>6.6</v>
      </c>
    </row>
    <row r="3957" spans="1:9" x14ac:dyDescent="0.25">
      <c r="A3957" t="s">
        <v>6576</v>
      </c>
      <c r="B3957">
        <v>93</v>
      </c>
      <c r="C3957">
        <v>17311</v>
      </c>
      <c r="D3957" t="s">
        <v>1065</v>
      </c>
      <c r="E3957" t="s">
        <v>6577</v>
      </c>
      <c r="F3957" t="s">
        <v>12</v>
      </c>
      <c r="H3957">
        <v>2006</v>
      </c>
      <c r="I3957">
        <v>6.7</v>
      </c>
    </row>
    <row r="3958" spans="1:9" x14ac:dyDescent="0.25">
      <c r="A3958" t="s">
        <v>5608</v>
      </c>
      <c r="B3958">
        <v>115</v>
      </c>
      <c r="C3958">
        <v>610968</v>
      </c>
      <c r="D3958" t="s">
        <v>1184</v>
      </c>
      <c r="E3958" t="s">
        <v>6578</v>
      </c>
      <c r="F3958" t="s">
        <v>5441</v>
      </c>
      <c r="G3958">
        <v>3800000</v>
      </c>
      <c r="H3958">
        <v>2012</v>
      </c>
      <c r="I3958">
        <v>8.3000000000000007</v>
      </c>
    </row>
    <row r="3959" spans="1:9" x14ac:dyDescent="0.25">
      <c r="A3959" t="s">
        <v>3860</v>
      </c>
      <c r="B3959">
        <v>94</v>
      </c>
      <c r="D3959" t="s">
        <v>1056</v>
      </c>
      <c r="E3959" t="s">
        <v>6579</v>
      </c>
      <c r="F3959" t="s">
        <v>12</v>
      </c>
      <c r="G3959">
        <v>4000000</v>
      </c>
      <c r="H3959">
        <v>1983</v>
      </c>
      <c r="I3959">
        <v>8.1</v>
      </c>
    </row>
    <row r="3960" spans="1:9" x14ac:dyDescent="0.25">
      <c r="A3960" t="s">
        <v>3882</v>
      </c>
      <c r="B3960">
        <v>91</v>
      </c>
      <c r="C3960">
        <v>8108247</v>
      </c>
      <c r="D3960" t="s">
        <v>73</v>
      </c>
      <c r="E3960" t="s">
        <v>6580</v>
      </c>
      <c r="F3960" t="s">
        <v>12</v>
      </c>
      <c r="G3960">
        <v>3300000</v>
      </c>
      <c r="H3960">
        <v>2006</v>
      </c>
      <c r="I3960">
        <v>7.4</v>
      </c>
    </row>
    <row r="3961" spans="1:9" x14ac:dyDescent="0.25">
      <c r="A3961" t="s">
        <v>4452</v>
      </c>
      <c r="B3961">
        <v>98</v>
      </c>
      <c r="D3961" t="s">
        <v>149</v>
      </c>
      <c r="E3961" t="s">
        <v>6581</v>
      </c>
      <c r="F3961" t="s">
        <v>12</v>
      </c>
      <c r="G3961">
        <v>4300000</v>
      </c>
      <c r="H3961">
        <v>1982</v>
      </c>
      <c r="I3961">
        <v>6.6</v>
      </c>
    </row>
    <row r="3962" spans="1:9" x14ac:dyDescent="0.25">
      <c r="A3962" t="s">
        <v>6582</v>
      </c>
      <c r="B3962">
        <v>97</v>
      </c>
      <c r="D3962" t="s">
        <v>575</v>
      </c>
      <c r="E3962" t="s">
        <v>6583</v>
      </c>
      <c r="F3962" t="s">
        <v>12</v>
      </c>
      <c r="G3962">
        <v>3300000</v>
      </c>
      <c r="H3962">
        <v>2014</v>
      </c>
      <c r="I3962">
        <v>4.5</v>
      </c>
    </row>
    <row r="3963" spans="1:9" x14ac:dyDescent="0.25">
      <c r="A3963" t="s">
        <v>6584</v>
      </c>
      <c r="B3963">
        <v>92</v>
      </c>
      <c r="C3963">
        <v>7680</v>
      </c>
      <c r="D3963" t="s">
        <v>73</v>
      </c>
      <c r="E3963" t="s">
        <v>6585</v>
      </c>
      <c r="F3963" t="s">
        <v>12</v>
      </c>
      <c r="G3963">
        <v>2000000</v>
      </c>
      <c r="H3963">
        <v>1999</v>
      </c>
      <c r="I3963">
        <v>6.4</v>
      </c>
    </row>
    <row r="3964" spans="1:9" x14ac:dyDescent="0.25">
      <c r="A3964" t="s">
        <v>6586</v>
      </c>
      <c r="B3964">
        <v>128</v>
      </c>
      <c r="C3964">
        <v>3766595</v>
      </c>
      <c r="D3964" t="s">
        <v>1184</v>
      </c>
      <c r="E3964" t="s">
        <v>6587</v>
      </c>
      <c r="F3964" t="s">
        <v>503</v>
      </c>
      <c r="H3964">
        <v>2008</v>
      </c>
      <c r="I3964">
        <v>7.5</v>
      </c>
    </row>
    <row r="3965" spans="1:9" x14ac:dyDescent="0.25">
      <c r="A3965" t="s">
        <v>1323</v>
      </c>
      <c r="B3965">
        <v>136</v>
      </c>
      <c r="D3965" t="s">
        <v>3968</v>
      </c>
      <c r="E3965" t="s">
        <v>6588</v>
      </c>
      <c r="F3965" t="s">
        <v>12</v>
      </c>
      <c r="G3965">
        <v>2300000</v>
      </c>
      <c r="H3965">
        <v>1968</v>
      </c>
      <c r="I3965">
        <v>8</v>
      </c>
    </row>
    <row r="3966" spans="1:9" x14ac:dyDescent="0.25">
      <c r="A3966" t="s">
        <v>6589</v>
      </c>
      <c r="B3966">
        <v>113</v>
      </c>
      <c r="D3966" t="s">
        <v>608</v>
      </c>
      <c r="E3966" t="s">
        <v>6590</v>
      </c>
      <c r="F3966" t="s">
        <v>12</v>
      </c>
      <c r="G3966">
        <v>3200000</v>
      </c>
      <c r="H3966">
        <v>1962</v>
      </c>
      <c r="I3966">
        <v>8.1</v>
      </c>
    </row>
    <row r="3967" spans="1:9" x14ac:dyDescent="0.25">
      <c r="A3967" t="s">
        <v>6591</v>
      </c>
      <c r="B3967">
        <v>99</v>
      </c>
      <c r="C3967">
        <v>2277396</v>
      </c>
      <c r="D3967" t="s">
        <v>73</v>
      </c>
      <c r="E3967" t="s">
        <v>6592</v>
      </c>
      <c r="F3967" t="s">
        <v>12</v>
      </c>
      <c r="H3967">
        <v>2009</v>
      </c>
      <c r="I3967">
        <v>7.2</v>
      </c>
    </row>
    <row r="3968" spans="1:9" x14ac:dyDescent="0.25">
      <c r="A3968" t="s">
        <v>6593</v>
      </c>
      <c r="B3968">
        <v>101</v>
      </c>
      <c r="C3968">
        <v>6517198</v>
      </c>
      <c r="D3968" t="s">
        <v>672</v>
      </c>
      <c r="E3968" t="s">
        <v>6594</v>
      </c>
      <c r="F3968" t="s">
        <v>964</v>
      </c>
      <c r="G3968">
        <v>3000000</v>
      </c>
      <c r="H3968">
        <v>2004</v>
      </c>
      <c r="I3968">
        <v>7.5</v>
      </c>
    </row>
    <row r="3969" spans="1:9" x14ac:dyDescent="0.25">
      <c r="A3969" t="s">
        <v>6403</v>
      </c>
      <c r="B3969">
        <v>105</v>
      </c>
      <c r="C3969">
        <v>5776314</v>
      </c>
      <c r="D3969" t="s">
        <v>486</v>
      </c>
      <c r="E3969" t="s">
        <v>6595</v>
      </c>
      <c r="F3969" t="s">
        <v>12</v>
      </c>
      <c r="G3969">
        <v>3200000</v>
      </c>
      <c r="H3969">
        <v>2010</v>
      </c>
      <c r="I3969">
        <v>7.2</v>
      </c>
    </row>
    <row r="3970" spans="1:9" x14ac:dyDescent="0.25">
      <c r="A3970" t="s">
        <v>6596</v>
      </c>
      <c r="B3970">
        <v>95</v>
      </c>
      <c r="D3970" t="s">
        <v>6597</v>
      </c>
      <c r="E3970" t="s">
        <v>6598</v>
      </c>
      <c r="F3970" t="s">
        <v>12</v>
      </c>
      <c r="G3970">
        <v>3200000</v>
      </c>
      <c r="H3970">
        <v>2005</v>
      </c>
      <c r="I3970">
        <v>6.4</v>
      </c>
    </row>
    <row r="3971" spans="1:9" x14ac:dyDescent="0.25">
      <c r="A3971" t="s">
        <v>1814</v>
      </c>
      <c r="B3971">
        <v>109</v>
      </c>
      <c r="C3971">
        <v>141600000</v>
      </c>
      <c r="D3971" t="s">
        <v>575</v>
      </c>
      <c r="E3971" t="s">
        <v>6599</v>
      </c>
      <c r="F3971" t="s">
        <v>12</v>
      </c>
      <c r="G3971">
        <v>3000000</v>
      </c>
      <c r="H3971">
        <v>1978</v>
      </c>
      <c r="I3971">
        <v>7.6</v>
      </c>
    </row>
    <row r="3972" spans="1:9" x14ac:dyDescent="0.25">
      <c r="A3972" t="s">
        <v>5679</v>
      </c>
      <c r="B3972">
        <v>110</v>
      </c>
      <c r="C3972">
        <v>51100000</v>
      </c>
      <c r="D3972" t="s">
        <v>17</v>
      </c>
      <c r="E3972" t="s">
        <v>6600</v>
      </c>
      <c r="F3972" t="s">
        <v>12</v>
      </c>
      <c r="G3972">
        <v>3000000</v>
      </c>
      <c r="H3972">
        <v>1964</v>
      </c>
      <c r="I3972">
        <v>7.8</v>
      </c>
    </row>
    <row r="3973" spans="1:9" x14ac:dyDescent="0.25">
      <c r="A3973" t="s">
        <v>6601</v>
      </c>
      <c r="B3973">
        <v>108</v>
      </c>
      <c r="D3973" t="s">
        <v>1500</v>
      </c>
      <c r="E3973" t="s">
        <v>6602</v>
      </c>
      <c r="F3973" t="s">
        <v>12</v>
      </c>
      <c r="G3973">
        <v>3200000</v>
      </c>
      <c r="H3973">
        <v>2012</v>
      </c>
      <c r="I3973">
        <v>5.7</v>
      </c>
    </row>
    <row r="3974" spans="1:9" x14ac:dyDescent="0.25">
      <c r="A3974" t="s">
        <v>6603</v>
      </c>
      <c r="B3974">
        <v>118</v>
      </c>
      <c r="D3974" t="s">
        <v>696</v>
      </c>
      <c r="E3974" t="s">
        <v>6604</v>
      </c>
      <c r="F3974" t="s">
        <v>12</v>
      </c>
      <c r="G3974">
        <v>3180000</v>
      </c>
      <c r="H3974">
        <v>1946</v>
      </c>
      <c r="I3974">
        <v>8.6</v>
      </c>
    </row>
    <row r="3975" spans="1:9" x14ac:dyDescent="0.25">
      <c r="A3975" t="s">
        <v>1829</v>
      </c>
      <c r="B3975">
        <v>94</v>
      </c>
      <c r="C3975">
        <v>16501785</v>
      </c>
      <c r="D3975" t="s">
        <v>1184</v>
      </c>
      <c r="E3975" t="s">
        <v>6605</v>
      </c>
      <c r="F3975" t="s">
        <v>12</v>
      </c>
      <c r="G3975">
        <v>3500000</v>
      </c>
      <c r="H3975">
        <v>1996</v>
      </c>
      <c r="I3975">
        <v>8.1999999999999993</v>
      </c>
    </row>
    <row r="3976" spans="1:9" x14ac:dyDescent="0.25">
      <c r="A3976" t="s">
        <v>1753</v>
      </c>
      <c r="B3976">
        <v>115</v>
      </c>
      <c r="C3976">
        <v>38168022</v>
      </c>
      <c r="D3976" t="s">
        <v>6043</v>
      </c>
      <c r="E3976" t="s">
        <v>6606</v>
      </c>
      <c r="F3976" t="s">
        <v>12</v>
      </c>
      <c r="G3976">
        <v>3000000</v>
      </c>
      <c r="H3976">
        <v>2000</v>
      </c>
      <c r="I3976">
        <v>6.6</v>
      </c>
    </row>
    <row r="3977" spans="1:9" x14ac:dyDescent="0.25">
      <c r="A3977" t="s">
        <v>6607</v>
      </c>
      <c r="B3977">
        <v>98</v>
      </c>
      <c r="C3977">
        <v>84749884</v>
      </c>
      <c r="D3977" t="s">
        <v>2209</v>
      </c>
      <c r="E3977" t="s">
        <v>6608</v>
      </c>
      <c r="F3977" t="s">
        <v>12</v>
      </c>
      <c r="G3977">
        <v>3000000</v>
      </c>
      <c r="H3977">
        <v>2010</v>
      </c>
      <c r="I3977">
        <v>5.7</v>
      </c>
    </row>
    <row r="3978" spans="1:9" x14ac:dyDescent="0.25">
      <c r="A3978" t="s">
        <v>2445</v>
      </c>
      <c r="B3978">
        <v>91</v>
      </c>
      <c r="C3978">
        <v>24788807</v>
      </c>
      <c r="D3978" t="s">
        <v>575</v>
      </c>
      <c r="E3978" t="s">
        <v>6609</v>
      </c>
      <c r="F3978" t="s">
        <v>12</v>
      </c>
      <c r="G3978">
        <v>3000000</v>
      </c>
      <c r="H3978">
        <v>1998</v>
      </c>
      <c r="I3978">
        <v>7.4</v>
      </c>
    </row>
    <row r="3979" spans="1:9" x14ac:dyDescent="0.25">
      <c r="A3979" t="s">
        <v>3818</v>
      </c>
      <c r="B3979">
        <v>120</v>
      </c>
      <c r="C3979">
        <v>21244913</v>
      </c>
      <c r="D3979" t="s">
        <v>6610</v>
      </c>
      <c r="E3979" t="s">
        <v>6611</v>
      </c>
      <c r="F3979" t="s">
        <v>12</v>
      </c>
      <c r="G3979">
        <v>4000000</v>
      </c>
      <c r="H3979">
        <v>2002</v>
      </c>
      <c r="I3979">
        <v>8</v>
      </c>
    </row>
    <row r="3980" spans="1:9" x14ac:dyDescent="0.25">
      <c r="A3980" t="s">
        <v>674</v>
      </c>
      <c r="B3980">
        <v>109</v>
      </c>
      <c r="C3980">
        <v>377420</v>
      </c>
      <c r="D3980" t="s">
        <v>1184</v>
      </c>
      <c r="E3980" t="s">
        <v>6612</v>
      </c>
      <c r="F3980" t="s">
        <v>677</v>
      </c>
      <c r="H3980">
        <v>2014</v>
      </c>
      <c r="I3980">
        <v>7.3</v>
      </c>
    </row>
    <row r="3981" spans="1:9" x14ac:dyDescent="0.25">
      <c r="A3981" t="s">
        <v>6613</v>
      </c>
      <c r="B3981">
        <v>87</v>
      </c>
      <c r="C3981">
        <v>30000000</v>
      </c>
      <c r="D3981" t="s">
        <v>2542</v>
      </c>
      <c r="E3981" t="s">
        <v>6614</v>
      </c>
      <c r="F3981" t="s">
        <v>12</v>
      </c>
      <c r="G3981">
        <v>2200000</v>
      </c>
      <c r="H3981">
        <v>1985</v>
      </c>
      <c r="I3981">
        <v>5.4</v>
      </c>
    </row>
    <row r="3982" spans="1:9" x14ac:dyDescent="0.25">
      <c r="A3982" t="s">
        <v>4308</v>
      </c>
      <c r="B3982">
        <v>117</v>
      </c>
      <c r="C3982">
        <v>20966644</v>
      </c>
      <c r="D3982" t="s">
        <v>73</v>
      </c>
      <c r="E3982" t="s">
        <v>6615</v>
      </c>
      <c r="F3982" t="s">
        <v>12</v>
      </c>
      <c r="G3982">
        <v>3000000</v>
      </c>
      <c r="H3982">
        <v>1985</v>
      </c>
      <c r="I3982">
        <v>7.4</v>
      </c>
    </row>
    <row r="3983" spans="1:9" x14ac:dyDescent="0.25">
      <c r="A3983" t="s">
        <v>5093</v>
      </c>
      <c r="B3983">
        <v>85</v>
      </c>
      <c r="C3983">
        <v>64423650</v>
      </c>
      <c r="D3983" t="s">
        <v>1500</v>
      </c>
      <c r="E3983" t="s">
        <v>6616</v>
      </c>
      <c r="F3983" t="s">
        <v>12</v>
      </c>
      <c r="G3983">
        <v>3000000</v>
      </c>
      <c r="H3983">
        <v>2013</v>
      </c>
      <c r="I3983">
        <v>5.7</v>
      </c>
    </row>
    <row r="3984" spans="1:9" x14ac:dyDescent="0.25">
      <c r="A3984" t="s">
        <v>931</v>
      </c>
      <c r="B3984">
        <v>110</v>
      </c>
      <c r="C3984">
        <v>48056940</v>
      </c>
      <c r="D3984" t="s">
        <v>1763</v>
      </c>
      <c r="E3984" t="s">
        <v>6617</v>
      </c>
      <c r="F3984" t="s">
        <v>12</v>
      </c>
      <c r="G3984">
        <v>3000000</v>
      </c>
      <c r="H3984">
        <v>2012</v>
      </c>
      <c r="I3984">
        <v>6.8</v>
      </c>
    </row>
    <row r="3985" spans="1:9" x14ac:dyDescent="0.25">
      <c r="A3985" t="s">
        <v>4497</v>
      </c>
      <c r="B3985">
        <v>113</v>
      </c>
      <c r="C3985">
        <v>19184015</v>
      </c>
      <c r="D3985" t="s">
        <v>6618</v>
      </c>
      <c r="E3985" t="s">
        <v>6619</v>
      </c>
      <c r="F3985" t="s">
        <v>12</v>
      </c>
      <c r="G3985">
        <v>3000000</v>
      </c>
      <c r="H3985">
        <v>2002</v>
      </c>
      <c r="I3985">
        <v>5.4</v>
      </c>
    </row>
    <row r="3986" spans="1:9" x14ac:dyDescent="0.25">
      <c r="A3986" t="s">
        <v>6509</v>
      </c>
      <c r="B3986">
        <v>108</v>
      </c>
      <c r="D3986" t="s">
        <v>73</v>
      </c>
      <c r="E3986" t="s">
        <v>6620</v>
      </c>
      <c r="F3986" t="s">
        <v>12</v>
      </c>
      <c r="G3986">
        <v>3000000</v>
      </c>
      <c r="H3986">
        <v>1958</v>
      </c>
      <c r="I3986">
        <v>8.1</v>
      </c>
    </row>
    <row r="3987" spans="1:9" x14ac:dyDescent="0.25">
      <c r="A3987" t="s">
        <v>6621</v>
      </c>
      <c r="B3987">
        <v>95</v>
      </c>
      <c r="D3987" t="s">
        <v>26</v>
      </c>
      <c r="E3987" t="s">
        <v>6622</v>
      </c>
      <c r="F3987" t="s">
        <v>12</v>
      </c>
      <c r="G3987">
        <v>3000000</v>
      </c>
      <c r="H3987">
        <v>1970</v>
      </c>
      <c r="I3987">
        <v>6.1</v>
      </c>
    </row>
    <row r="3988" spans="1:9" x14ac:dyDescent="0.25">
      <c r="A3988" t="s">
        <v>2458</v>
      </c>
      <c r="B3988">
        <v>98</v>
      </c>
      <c r="C3988">
        <v>24629916</v>
      </c>
      <c r="D3988" t="s">
        <v>2555</v>
      </c>
      <c r="E3988" t="s">
        <v>6623</v>
      </c>
      <c r="F3988" t="s">
        <v>12</v>
      </c>
      <c r="G3988">
        <v>3000000</v>
      </c>
      <c r="H3988">
        <v>1997</v>
      </c>
      <c r="I3988">
        <v>5.0999999999999996</v>
      </c>
    </row>
    <row r="3989" spans="1:9" x14ac:dyDescent="0.25">
      <c r="A3989" t="s">
        <v>6624</v>
      </c>
      <c r="B3989">
        <v>93</v>
      </c>
      <c r="D3989" t="s">
        <v>754</v>
      </c>
      <c r="E3989" t="s">
        <v>6625</v>
      </c>
      <c r="F3989" t="s">
        <v>226</v>
      </c>
      <c r="G3989">
        <v>16000000</v>
      </c>
      <c r="H3989">
        <v>2000</v>
      </c>
      <c r="I3989">
        <v>5.6</v>
      </c>
    </row>
    <row r="3990" spans="1:9" x14ac:dyDescent="0.25">
      <c r="A3990" t="s">
        <v>6626</v>
      </c>
      <c r="B3990">
        <v>86</v>
      </c>
      <c r="C3990">
        <v>19472057</v>
      </c>
      <c r="D3990" t="s">
        <v>1915</v>
      </c>
      <c r="E3990" t="s">
        <v>6627</v>
      </c>
      <c r="F3990" t="s">
        <v>12</v>
      </c>
      <c r="G3990">
        <v>3000000</v>
      </c>
      <c r="H3990">
        <v>1986</v>
      </c>
      <c r="I3990">
        <v>5.9</v>
      </c>
    </row>
    <row r="3991" spans="1:9" x14ac:dyDescent="0.25">
      <c r="A3991" t="s">
        <v>3106</v>
      </c>
      <c r="B3991">
        <v>161</v>
      </c>
      <c r="C3991">
        <v>27200000</v>
      </c>
      <c r="D3991" t="s">
        <v>1153</v>
      </c>
      <c r="E3991" t="s">
        <v>6628</v>
      </c>
      <c r="F3991" t="s">
        <v>12</v>
      </c>
      <c r="G3991">
        <v>3000000</v>
      </c>
      <c r="H3991">
        <v>1957</v>
      </c>
      <c r="I3991">
        <v>8.1999999999999993</v>
      </c>
    </row>
    <row r="3992" spans="1:9" x14ac:dyDescent="0.25">
      <c r="A3992" t="s">
        <v>1876</v>
      </c>
      <c r="B3992">
        <v>100</v>
      </c>
      <c r="C3992">
        <v>15369573</v>
      </c>
      <c r="D3992" t="s">
        <v>649</v>
      </c>
      <c r="E3992" t="s">
        <v>6629</v>
      </c>
      <c r="F3992" t="s">
        <v>12</v>
      </c>
      <c r="G3992">
        <v>3000000</v>
      </c>
      <c r="H3992">
        <v>1990</v>
      </c>
      <c r="I3992">
        <v>5.3</v>
      </c>
    </row>
    <row r="3993" spans="1:9" x14ac:dyDescent="0.25">
      <c r="A3993" t="s">
        <v>3777</v>
      </c>
      <c r="B3993">
        <v>120</v>
      </c>
      <c r="D3993" t="s">
        <v>6630</v>
      </c>
      <c r="E3993" t="s">
        <v>6631</v>
      </c>
      <c r="F3993" t="s">
        <v>12</v>
      </c>
      <c r="G3993">
        <v>4490375</v>
      </c>
      <c r="H3993">
        <v>1976</v>
      </c>
      <c r="I3993">
        <v>6.8</v>
      </c>
    </row>
    <row r="3994" spans="1:9" x14ac:dyDescent="0.25">
      <c r="A3994" t="s">
        <v>6361</v>
      </c>
      <c r="B3994">
        <v>125</v>
      </c>
      <c r="D3994" t="s">
        <v>486</v>
      </c>
      <c r="E3994" t="s">
        <v>6632</v>
      </c>
      <c r="F3994" t="s">
        <v>12</v>
      </c>
      <c r="G3994">
        <v>3000000</v>
      </c>
      <c r="H3994">
        <v>1960</v>
      </c>
      <c r="I3994">
        <v>8.3000000000000007</v>
      </c>
    </row>
    <row r="3995" spans="1:9" x14ac:dyDescent="0.25">
      <c r="A3995" t="s">
        <v>6633</v>
      </c>
      <c r="B3995">
        <v>91</v>
      </c>
      <c r="C3995">
        <v>15935068</v>
      </c>
      <c r="D3995" t="s">
        <v>3337</v>
      </c>
      <c r="E3995" t="s">
        <v>6634</v>
      </c>
      <c r="F3995" t="s">
        <v>12</v>
      </c>
      <c r="G3995">
        <v>2500000</v>
      </c>
      <c r="H3995">
        <v>1993</v>
      </c>
      <c r="I3995">
        <v>4.3</v>
      </c>
    </row>
    <row r="3996" spans="1:9" x14ac:dyDescent="0.25">
      <c r="A3996" t="s">
        <v>3777</v>
      </c>
      <c r="B3996">
        <v>128</v>
      </c>
      <c r="D3996" t="s">
        <v>3562</v>
      </c>
      <c r="E3996" t="s">
        <v>6635</v>
      </c>
      <c r="F3996" t="s">
        <v>12</v>
      </c>
      <c r="G3996">
        <v>6000000</v>
      </c>
      <c r="H3996">
        <v>1966</v>
      </c>
      <c r="I3996">
        <v>6.7</v>
      </c>
    </row>
    <row r="3997" spans="1:9" x14ac:dyDescent="0.25">
      <c r="A3997" t="s">
        <v>533</v>
      </c>
      <c r="B3997">
        <v>100</v>
      </c>
      <c r="C3997">
        <v>11694528</v>
      </c>
      <c r="D3997" t="s">
        <v>6636</v>
      </c>
      <c r="E3997" t="s">
        <v>6637</v>
      </c>
      <c r="F3997" t="s">
        <v>12</v>
      </c>
      <c r="G3997">
        <v>3000000</v>
      </c>
      <c r="H3997">
        <v>2005</v>
      </c>
      <c r="I3997">
        <v>7.2</v>
      </c>
    </row>
    <row r="3998" spans="1:9" x14ac:dyDescent="0.25">
      <c r="A3998" t="s">
        <v>6638</v>
      </c>
      <c r="B3998">
        <v>84</v>
      </c>
      <c r="C3998">
        <v>229094</v>
      </c>
      <c r="D3998" t="s">
        <v>5167</v>
      </c>
      <c r="E3998" t="s">
        <v>6639</v>
      </c>
      <c r="F3998" t="s">
        <v>12</v>
      </c>
      <c r="H3998">
        <v>2015</v>
      </c>
      <c r="I3998">
        <v>6.9</v>
      </c>
    </row>
    <row r="3999" spans="1:9" x14ac:dyDescent="0.25">
      <c r="A3999" t="s">
        <v>5122</v>
      </c>
      <c r="B3999">
        <v>97</v>
      </c>
      <c r="D3999" t="s">
        <v>1905</v>
      </c>
      <c r="E3999" t="s">
        <v>6640</v>
      </c>
      <c r="F3999" t="s">
        <v>12</v>
      </c>
      <c r="G3999">
        <v>3000000</v>
      </c>
      <c r="H3999">
        <v>1985</v>
      </c>
      <c r="I3999">
        <v>6.6</v>
      </c>
    </row>
    <row r="4000" spans="1:9" x14ac:dyDescent="0.25">
      <c r="A4000" t="s">
        <v>6641</v>
      </c>
      <c r="B4000">
        <v>84</v>
      </c>
      <c r="C4000">
        <v>10017041</v>
      </c>
      <c r="D4000" t="s">
        <v>602</v>
      </c>
      <c r="E4000" t="s">
        <v>6642</v>
      </c>
      <c r="F4000" t="s">
        <v>12</v>
      </c>
      <c r="G4000">
        <v>3000000</v>
      </c>
      <c r="H4000">
        <v>2009</v>
      </c>
      <c r="I4000">
        <v>5.9</v>
      </c>
    </row>
    <row r="4001" spans="1:9" x14ac:dyDescent="0.25">
      <c r="A4001" t="s">
        <v>6509</v>
      </c>
      <c r="B4001">
        <v>146</v>
      </c>
      <c r="D4001" t="s">
        <v>1184</v>
      </c>
      <c r="E4001" t="s">
        <v>6643</v>
      </c>
      <c r="F4001" t="s">
        <v>12</v>
      </c>
      <c r="G4001">
        <v>3000000</v>
      </c>
      <c r="H4001">
        <v>1960</v>
      </c>
      <c r="I4001">
        <v>7.9</v>
      </c>
    </row>
    <row r="4002" spans="1:9" x14ac:dyDescent="0.25">
      <c r="A4002" t="s">
        <v>5364</v>
      </c>
      <c r="B4002">
        <v>186</v>
      </c>
      <c r="D4002" t="s">
        <v>1179</v>
      </c>
      <c r="E4002" t="s">
        <v>6644</v>
      </c>
      <c r="F4002" t="s">
        <v>12</v>
      </c>
      <c r="G4002">
        <v>3000000</v>
      </c>
      <c r="H4002">
        <v>1961</v>
      </c>
      <c r="I4002">
        <v>8.3000000000000007</v>
      </c>
    </row>
    <row r="4003" spans="1:9" x14ac:dyDescent="0.25">
      <c r="A4003" t="s">
        <v>4497</v>
      </c>
      <c r="B4003">
        <v>94</v>
      </c>
      <c r="C4003">
        <v>9016377</v>
      </c>
      <c r="D4003" t="s">
        <v>575</v>
      </c>
      <c r="E4003" t="s">
        <v>6645</v>
      </c>
      <c r="F4003" t="s">
        <v>12</v>
      </c>
      <c r="H4003">
        <v>1999</v>
      </c>
      <c r="I4003">
        <v>5.2</v>
      </c>
    </row>
    <row r="4004" spans="1:9" x14ac:dyDescent="0.25">
      <c r="B4004">
        <v>11</v>
      </c>
      <c r="D4004" t="s">
        <v>6216</v>
      </c>
      <c r="E4004" t="s">
        <v>6646</v>
      </c>
      <c r="F4004" t="s">
        <v>12</v>
      </c>
      <c r="I4004">
        <v>7.8</v>
      </c>
    </row>
    <row r="4005" spans="1:9" x14ac:dyDescent="0.25">
      <c r="A4005" t="s">
        <v>6647</v>
      </c>
      <c r="B4005">
        <v>126</v>
      </c>
      <c r="D4005" t="s">
        <v>6648</v>
      </c>
      <c r="E4005" t="s">
        <v>6649</v>
      </c>
      <c r="F4005" t="s">
        <v>12</v>
      </c>
      <c r="G4005">
        <v>3000000</v>
      </c>
      <c r="H4005">
        <v>1948</v>
      </c>
      <c r="I4005">
        <v>7.8</v>
      </c>
    </row>
    <row r="4006" spans="1:9" x14ac:dyDescent="0.25">
      <c r="A4006" t="s">
        <v>6650</v>
      </c>
      <c r="B4006">
        <v>99</v>
      </c>
      <c r="C4006">
        <v>7059537</v>
      </c>
      <c r="D4006" t="s">
        <v>575</v>
      </c>
      <c r="E4006" t="s">
        <v>6651</v>
      </c>
      <c r="F4006" t="s">
        <v>12</v>
      </c>
      <c r="G4006">
        <v>3000000</v>
      </c>
      <c r="H4006">
        <v>2006</v>
      </c>
      <c r="I4006">
        <v>3</v>
      </c>
    </row>
    <row r="4007" spans="1:9" x14ac:dyDescent="0.25">
      <c r="A4007" t="s">
        <v>3140</v>
      </c>
      <c r="B4007">
        <v>109</v>
      </c>
      <c r="C4007">
        <v>8114507</v>
      </c>
      <c r="D4007" t="s">
        <v>73</v>
      </c>
      <c r="E4007" t="s">
        <v>6652</v>
      </c>
      <c r="F4007" t="s">
        <v>12</v>
      </c>
      <c r="G4007">
        <v>3000000</v>
      </c>
      <c r="H4007">
        <v>2013</v>
      </c>
      <c r="I4007">
        <v>7.9</v>
      </c>
    </row>
    <row r="4008" spans="1:9" x14ac:dyDescent="0.25">
      <c r="A4008" t="s">
        <v>6653</v>
      </c>
      <c r="B4008">
        <v>95</v>
      </c>
      <c r="C4008">
        <v>7888703</v>
      </c>
      <c r="D4008" t="s">
        <v>968</v>
      </c>
      <c r="E4008" t="s">
        <v>6654</v>
      </c>
      <c r="F4008" t="s">
        <v>12</v>
      </c>
      <c r="G4008">
        <v>3000000</v>
      </c>
      <c r="H4008">
        <v>1987</v>
      </c>
      <c r="I4008">
        <v>3.2</v>
      </c>
    </row>
    <row r="4009" spans="1:9" x14ac:dyDescent="0.25">
      <c r="A4009" t="s">
        <v>6123</v>
      </c>
      <c r="B4009">
        <v>97</v>
      </c>
      <c r="C4009">
        <v>7282851</v>
      </c>
      <c r="D4009" t="s">
        <v>1495</v>
      </c>
      <c r="E4009" t="s">
        <v>6655</v>
      </c>
      <c r="F4009" t="s">
        <v>12</v>
      </c>
      <c r="G4009">
        <v>3000000</v>
      </c>
      <c r="H4009">
        <v>1988</v>
      </c>
      <c r="I4009">
        <v>6.5</v>
      </c>
    </row>
    <row r="4010" spans="1:9" x14ac:dyDescent="0.25">
      <c r="A4010" t="s">
        <v>5122</v>
      </c>
      <c r="B4010">
        <v>94</v>
      </c>
      <c r="C4010">
        <v>6879730</v>
      </c>
      <c r="D4010" t="s">
        <v>1184</v>
      </c>
      <c r="E4010" t="s">
        <v>6656</v>
      </c>
      <c r="F4010" t="s">
        <v>12</v>
      </c>
      <c r="H4010">
        <v>2004</v>
      </c>
      <c r="I4010">
        <v>6.9</v>
      </c>
    </row>
    <row r="4011" spans="1:9" x14ac:dyDescent="0.25">
      <c r="A4011" t="s">
        <v>6657</v>
      </c>
      <c r="B4011">
        <v>90</v>
      </c>
      <c r="C4011">
        <v>5844929</v>
      </c>
      <c r="D4011" t="s">
        <v>877</v>
      </c>
      <c r="E4011" t="s">
        <v>6658</v>
      </c>
      <c r="F4011" t="s">
        <v>12</v>
      </c>
      <c r="G4011">
        <v>3000000</v>
      </c>
      <c r="H4011">
        <v>2002</v>
      </c>
      <c r="I4011">
        <v>7</v>
      </c>
    </row>
    <row r="4012" spans="1:9" x14ac:dyDescent="0.25">
      <c r="B4012">
        <v>197</v>
      </c>
      <c r="D4012" t="s">
        <v>1179</v>
      </c>
      <c r="E4012" t="s">
        <v>6659</v>
      </c>
      <c r="F4012" t="s">
        <v>12</v>
      </c>
      <c r="G4012">
        <v>15000000</v>
      </c>
      <c r="I4012">
        <v>7.4</v>
      </c>
    </row>
    <row r="4013" spans="1:9" x14ac:dyDescent="0.25">
      <c r="A4013" t="s">
        <v>1934</v>
      </c>
      <c r="B4013">
        <v>117</v>
      </c>
      <c r="C4013">
        <v>3222857</v>
      </c>
      <c r="D4013" t="s">
        <v>73</v>
      </c>
      <c r="E4013" t="s">
        <v>6660</v>
      </c>
      <c r="F4013" t="s">
        <v>1937</v>
      </c>
      <c r="H4013">
        <v>2005</v>
      </c>
      <c r="I4013">
        <v>7.8</v>
      </c>
    </row>
    <row r="4014" spans="1:9" x14ac:dyDescent="0.25">
      <c r="A4014" t="s">
        <v>6661</v>
      </c>
      <c r="B4014">
        <v>96</v>
      </c>
      <c r="C4014">
        <v>4170647</v>
      </c>
      <c r="D4014" t="s">
        <v>877</v>
      </c>
      <c r="E4014" t="s">
        <v>6662</v>
      </c>
      <c r="F4014" t="s">
        <v>12</v>
      </c>
      <c r="G4014">
        <v>1900000</v>
      </c>
      <c r="H4014">
        <v>1999</v>
      </c>
      <c r="I4014">
        <v>6.9</v>
      </c>
    </row>
    <row r="4015" spans="1:9" x14ac:dyDescent="0.25">
      <c r="A4015" t="s">
        <v>6663</v>
      </c>
      <c r="B4015">
        <v>82</v>
      </c>
      <c r="C4015">
        <v>4142507</v>
      </c>
      <c r="D4015" t="s">
        <v>580</v>
      </c>
      <c r="E4015" t="s">
        <v>6664</v>
      </c>
      <c r="F4015" t="s">
        <v>12</v>
      </c>
      <c r="G4015">
        <v>3000000</v>
      </c>
      <c r="H4015">
        <v>2000</v>
      </c>
      <c r="I4015">
        <v>4.4000000000000004</v>
      </c>
    </row>
    <row r="4016" spans="1:9" x14ac:dyDescent="0.25">
      <c r="A4016" t="s">
        <v>3531</v>
      </c>
      <c r="B4016">
        <v>109</v>
      </c>
      <c r="C4016">
        <v>4109095</v>
      </c>
      <c r="D4016" t="s">
        <v>6665</v>
      </c>
      <c r="E4016" t="s">
        <v>6666</v>
      </c>
      <c r="F4016" t="s">
        <v>12</v>
      </c>
      <c r="G4016">
        <v>3000000</v>
      </c>
      <c r="H4016">
        <v>1996</v>
      </c>
      <c r="I4016">
        <v>6</v>
      </c>
    </row>
    <row r="4017" spans="1:9" x14ac:dyDescent="0.25">
      <c r="A4017" t="s">
        <v>5553</v>
      </c>
      <c r="B4017">
        <v>90</v>
      </c>
      <c r="C4017">
        <v>4033268</v>
      </c>
      <c r="D4017" t="s">
        <v>877</v>
      </c>
      <c r="E4017" t="s">
        <v>6667</v>
      </c>
      <c r="F4017" t="s">
        <v>12</v>
      </c>
      <c r="H4017">
        <v>2010</v>
      </c>
      <c r="I4017">
        <v>6.6</v>
      </c>
    </row>
    <row r="4018" spans="1:9" x14ac:dyDescent="0.25">
      <c r="A4018" t="s">
        <v>6668</v>
      </c>
      <c r="B4018">
        <v>89</v>
      </c>
      <c r="D4018" t="s">
        <v>6669</v>
      </c>
      <c r="E4018" t="s">
        <v>6670</v>
      </c>
      <c r="F4018" t="s">
        <v>12</v>
      </c>
      <c r="G4018">
        <v>3000000</v>
      </c>
      <c r="H4018">
        <v>1971</v>
      </c>
      <c r="I4018">
        <v>7.8</v>
      </c>
    </row>
    <row r="4019" spans="1:9" x14ac:dyDescent="0.25">
      <c r="A4019" t="s">
        <v>6671</v>
      </c>
      <c r="B4019">
        <v>98</v>
      </c>
      <c r="C4019">
        <v>3902679</v>
      </c>
      <c r="D4019" t="s">
        <v>2542</v>
      </c>
      <c r="E4019" t="s">
        <v>6672</v>
      </c>
      <c r="F4019" t="s">
        <v>12</v>
      </c>
      <c r="G4019">
        <v>3000000</v>
      </c>
      <c r="H4019">
        <v>1993</v>
      </c>
      <c r="I4019">
        <v>5.3</v>
      </c>
    </row>
    <row r="4020" spans="1:9" x14ac:dyDescent="0.25">
      <c r="A4020" t="s">
        <v>6673</v>
      </c>
      <c r="B4020">
        <v>95</v>
      </c>
      <c r="C4020">
        <v>3559990</v>
      </c>
      <c r="D4020" t="s">
        <v>340</v>
      </c>
      <c r="E4020" t="s">
        <v>6674</v>
      </c>
      <c r="F4020" t="s">
        <v>12</v>
      </c>
      <c r="G4020">
        <v>3000000</v>
      </c>
      <c r="H4020">
        <v>1997</v>
      </c>
      <c r="I4020">
        <v>5.3</v>
      </c>
    </row>
    <row r="4021" spans="1:9" x14ac:dyDescent="0.25">
      <c r="A4021" t="s">
        <v>1709</v>
      </c>
      <c r="B4021">
        <v>94</v>
      </c>
      <c r="D4021" t="s">
        <v>73</v>
      </c>
      <c r="E4021" t="s">
        <v>6675</v>
      </c>
      <c r="F4021" t="s">
        <v>12</v>
      </c>
      <c r="G4021">
        <v>3000000</v>
      </c>
      <c r="H4021">
        <v>1978</v>
      </c>
      <c r="I4021">
        <v>8</v>
      </c>
    </row>
    <row r="4022" spans="1:9" x14ac:dyDescent="0.25">
      <c r="A4022" t="s">
        <v>6676</v>
      </c>
      <c r="B4022">
        <v>104</v>
      </c>
      <c r="C4022">
        <v>3287435</v>
      </c>
      <c r="D4022" t="s">
        <v>1184</v>
      </c>
      <c r="E4022" t="s">
        <v>6677</v>
      </c>
      <c r="F4022" t="s">
        <v>12</v>
      </c>
      <c r="G4022">
        <v>4500000</v>
      </c>
      <c r="H4022">
        <v>2001</v>
      </c>
      <c r="I4022">
        <v>7.1</v>
      </c>
    </row>
    <row r="4023" spans="1:9" x14ac:dyDescent="0.25">
      <c r="A4023" t="s">
        <v>6678</v>
      </c>
      <c r="B4023">
        <v>87</v>
      </c>
      <c r="C4023">
        <v>3071947</v>
      </c>
      <c r="D4023" t="s">
        <v>2063</v>
      </c>
      <c r="E4023" t="s">
        <v>6679</v>
      </c>
      <c r="F4023" t="s">
        <v>12</v>
      </c>
      <c r="G4023">
        <v>3500000</v>
      </c>
      <c r="H4023">
        <v>1999</v>
      </c>
      <c r="I4023">
        <v>5.4</v>
      </c>
    </row>
    <row r="4024" spans="1:9" x14ac:dyDescent="0.25">
      <c r="A4024" t="s">
        <v>4649</v>
      </c>
      <c r="B4024">
        <v>108</v>
      </c>
      <c r="C4024">
        <v>2961991</v>
      </c>
      <c r="D4024" t="s">
        <v>530</v>
      </c>
      <c r="E4024" t="s">
        <v>6680</v>
      </c>
      <c r="F4024" t="s">
        <v>12</v>
      </c>
      <c r="G4024">
        <v>3300000</v>
      </c>
      <c r="H4024">
        <v>1996</v>
      </c>
      <c r="I4024">
        <v>6.9</v>
      </c>
    </row>
    <row r="4025" spans="1:9" x14ac:dyDescent="0.25">
      <c r="A4025" t="s">
        <v>5254</v>
      </c>
      <c r="B4025">
        <v>86</v>
      </c>
      <c r="C4025">
        <v>4063238</v>
      </c>
      <c r="D4025" t="s">
        <v>486</v>
      </c>
      <c r="E4025" t="s">
        <v>6681</v>
      </c>
      <c r="F4025" t="s">
        <v>12</v>
      </c>
      <c r="H4025">
        <v>2012</v>
      </c>
      <c r="I4025">
        <v>7.4</v>
      </c>
    </row>
    <row r="4026" spans="1:9" x14ac:dyDescent="0.25">
      <c r="A4026" t="s">
        <v>274</v>
      </c>
      <c r="B4026">
        <v>94</v>
      </c>
      <c r="C4026">
        <v>2912363</v>
      </c>
      <c r="D4026" t="s">
        <v>672</v>
      </c>
      <c r="E4026" t="s">
        <v>6682</v>
      </c>
      <c r="F4026" t="s">
        <v>6683</v>
      </c>
      <c r="G4026">
        <v>3000000</v>
      </c>
      <c r="H4026">
        <v>2005</v>
      </c>
      <c r="I4026">
        <v>7.3</v>
      </c>
    </row>
    <row r="4027" spans="1:9" x14ac:dyDescent="0.25">
      <c r="A4027" t="s">
        <v>6305</v>
      </c>
      <c r="B4027">
        <v>134</v>
      </c>
      <c r="C4027">
        <v>3000000</v>
      </c>
      <c r="D4027" t="s">
        <v>877</v>
      </c>
      <c r="E4027" t="s">
        <v>6684</v>
      </c>
      <c r="F4027" t="s">
        <v>12</v>
      </c>
      <c r="G4027">
        <v>3000000</v>
      </c>
      <c r="H4027">
        <v>1998</v>
      </c>
      <c r="I4027">
        <v>7.8</v>
      </c>
    </row>
    <row r="4028" spans="1:9" x14ac:dyDescent="0.25">
      <c r="A4028" t="s">
        <v>3470</v>
      </c>
      <c r="B4028">
        <v>89</v>
      </c>
      <c r="C4028">
        <v>2223990</v>
      </c>
      <c r="D4028" t="s">
        <v>6043</v>
      </c>
      <c r="E4028" t="s">
        <v>6685</v>
      </c>
      <c r="F4028" t="s">
        <v>12</v>
      </c>
      <c r="G4028">
        <v>3000000</v>
      </c>
      <c r="H4028">
        <v>2003</v>
      </c>
      <c r="I4028">
        <v>6.6</v>
      </c>
    </row>
    <row r="4029" spans="1:9" x14ac:dyDescent="0.25">
      <c r="A4029" t="s">
        <v>2454</v>
      </c>
      <c r="B4029">
        <v>102</v>
      </c>
      <c r="C4029">
        <v>1821983</v>
      </c>
      <c r="D4029" t="s">
        <v>6686</v>
      </c>
      <c r="E4029" t="s">
        <v>6687</v>
      </c>
      <c r="F4029" t="s">
        <v>12</v>
      </c>
      <c r="G4029">
        <v>3000000</v>
      </c>
      <c r="H4029">
        <v>2014</v>
      </c>
      <c r="I4029">
        <v>5.4</v>
      </c>
    </row>
    <row r="4030" spans="1:9" x14ac:dyDescent="0.25">
      <c r="A4030" t="s">
        <v>4938</v>
      </c>
      <c r="B4030">
        <v>120</v>
      </c>
      <c r="C4030">
        <v>2181290</v>
      </c>
      <c r="D4030" t="s">
        <v>668</v>
      </c>
      <c r="E4030" t="s">
        <v>6688</v>
      </c>
      <c r="F4030" t="s">
        <v>4353</v>
      </c>
      <c r="G4030">
        <v>3000000</v>
      </c>
      <c r="H4030">
        <v>2003</v>
      </c>
      <c r="I4030">
        <v>8.4</v>
      </c>
    </row>
    <row r="4031" spans="1:9" x14ac:dyDescent="0.25">
      <c r="A4031" t="s">
        <v>6689</v>
      </c>
      <c r="B4031">
        <v>110</v>
      </c>
      <c r="C4031">
        <v>2848578</v>
      </c>
      <c r="D4031" t="s">
        <v>2459</v>
      </c>
      <c r="E4031" t="s">
        <v>6690</v>
      </c>
      <c r="F4031" t="s">
        <v>12</v>
      </c>
      <c r="G4031">
        <v>3500000</v>
      </c>
      <c r="H4031">
        <v>2010</v>
      </c>
      <c r="I4031">
        <v>6.3</v>
      </c>
    </row>
    <row r="4032" spans="1:9" x14ac:dyDescent="0.25">
      <c r="A4032" t="s">
        <v>6691</v>
      </c>
      <c r="B4032">
        <v>86</v>
      </c>
      <c r="C4032">
        <v>703002</v>
      </c>
      <c r="D4032" t="s">
        <v>595</v>
      </c>
      <c r="E4032" t="s">
        <v>6692</v>
      </c>
      <c r="F4032" t="s">
        <v>12</v>
      </c>
      <c r="G4032">
        <v>3000000</v>
      </c>
      <c r="H4032">
        <v>2011</v>
      </c>
      <c r="I4032">
        <v>6.1</v>
      </c>
    </row>
    <row r="4033" spans="1:9" x14ac:dyDescent="0.25">
      <c r="A4033" t="s">
        <v>6693</v>
      </c>
      <c r="B4033">
        <v>101</v>
      </c>
      <c r="C4033">
        <v>3105269</v>
      </c>
      <c r="D4033" t="s">
        <v>745</v>
      </c>
      <c r="E4033" t="s">
        <v>6694</v>
      </c>
      <c r="F4033" t="s">
        <v>12</v>
      </c>
      <c r="G4033">
        <v>3000000</v>
      </c>
      <c r="H4033">
        <v>2016</v>
      </c>
      <c r="I4033">
        <v>5</v>
      </c>
    </row>
    <row r="4034" spans="1:9" x14ac:dyDescent="0.25">
      <c r="A4034" t="s">
        <v>6695</v>
      </c>
      <c r="B4034">
        <v>102</v>
      </c>
      <c r="D4034" t="s">
        <v>1836</v>
      </c>
      <c r="E4034" t="s">
        <v>6696</v>
      </c>
      <c r="F4034" t="s">
        <v>12</v>
      </c>
      <c r="G4034">
        <v>3000000</v>
      </c>
      <c r="H4034">
        <v>1996</v>
      </c>
      <c r="I4034">
        <v>6.9</v>
      </c>
    </row>
    <row r="4035" spans="1:9" x14ac:dyDescent="0.25">
      <c r="A4035" t="s">
        <v>6697</v>
      </c>
      <c r="B4035">
        <v>87</v>
      </c>
      <c r="C4035">
        <v>252726</v>
      </c>
      <c r="D4035" t="s">
        <v>6698</v>
      </c>
      <c r="E4035" t="s">
        <v>6699</v>
      </c>
      <c r="G4035">
        <v>3000000</v>
      </c>
      <c r="H4035">
        <v>2006</v>
      </c>
      <c r="I4035">
        <v>7.2</v>
      </c>
    </row>
    <row r="4036" spans="1:9" x14ac:dyDescent="0.25">
      <c r="A4036" t="s">
        <v>6700</v>
      </c>
      <c r="B4036">
        <v>123</v>
      </c>
      <c r="C4036">
        <v>373060</v>
      </c>
      <c r="D4036" t="s">
        <v>1184</v>
      </c>
      <c r="E4036" t="s">
        <v>6701</v>
      </c>
      <c r="F4036" t="s">
        <v>12</v>
      </c>
      <c r="H4036">
        <v>2009</v>
      </c>
      <c r="I4036">
        <v>7.3</v>
      </c>
    </row>
    <row r="4037" spans="1:9" x14ac:dyDescent="0.25">
      <c r="A4037" t="s">
        <v>6702</v>
      </c>
      <c r="B4037">
        <v>99</v>
      </c>
      <c r="C4037">
        <v>1007535</v>
      </c>
      <c r="D4037" t="s">
        <v>486</v>
      </c>
      <c r="E4037" t="s">
        <v>6703</v>
      </c>
      <c r="F4037" t="s">
        <v>12</v>
      </c>
      <c r="H4037">
        <v>2011</v>
      </c>
      <c r="I4037">
        <v>5.7</v>
      </c>
    </row>
    <row r="4038" spans="1:9" x14ac:dyDescent="0.25">
      <c r="B4038">
        <v>173</v>
      </c>
      <c r="D4038" t="s">
        <v>1500</v>
      </c>
      <c r="E4038" t="s">
        <v>6704</v>
      </c>
      <c r="F4038" t="s">
        <v>12</v>
      </c>
      <c r="I4038">
        <v>5</v>
      </c>
    </row>
    <row r="4039" spans="1:9" x14ac:dyDescent="0.25">
      <c r="A4039" t="s">
        <v>6705</v>
      </c>
      <c r="B4039">
        <v>87</v>
      </c>
      <c r="C4039">
        <v>418268</v>
      </c>
      <c r="D4039" t="s">
        <v>580</v>
      </c>
      <c r="E4039" t="s">
        <v>6706</v>
      </c>
      <c r="F4039" t="s">
        <v>12</v>
      </c>
      <c r="G4039">
        <v>3000000</v>
      </c>
      <c r="H4039">
        <v>2012</v>
      </c>
      <c r="I4039">
        <v>5.3</v>
      </c>
    </row>
    <row r="4040" spans="1:9" x14ac:dyDescent="0.25">
      <c r="B4040">
        <v>44</v>
      </c>
      <c r="D4040" t="s">
        <v>6707</v>
      </c>
      <c r="E4040" t="s">
        <v>6708</v>
      </c>
      <c r="F4040" t="s">
        <v>12</v>
      </c>
      <c r="I4040">
        <v>7.9</v>
      </c>
    </row>
    <row r="4041" spans="1:9" x14ac:dyDescent="0.25">
      <c r="A4041" t="s">
        <v>6709</v>
      </c>
      <c r="B4041">
        <v>120</v>
      </c>
      <c r="D4041" t="s">
        <v>4594</v>
      </c>
      <c r="E4041" t="s">
        <v>6710</v>
      </c>
      <c r="F4041" t="s">
        <v>12</v>
      </c>
      <c r="H4041">
        <v>2004</v>
      </c>
      <c r="I4041">
        <v>5</v>
      </c>
    </row>
    <row r="4042" spans="1:9" x14ac:dyDescent="0.25">
      <c r="A4042" t="s">
        <v>6711</v>
      </c>
      <c r="B4042">
        <v>93</v>
      </c>
      <c r="C4042">
        <v>200803</v>
      </c>
      <c r="D4042" t="s">
        <v>575</v>
      </c>
      <c r="E4042" t="s">
        <v>6712</v>
      </c>
      <c r="F4042" t="s">
        <v>12</v>
      </c>
      <c r="G4042">
        <v>3000000</v>
      </c>
      <c r="H4042">
        <v>2012</v>
      </c>
      <c r="I4042">
        <v>5.3</v>
      </c>
    </row>
    <row r="4043" spans="1:9" x14ac:dyDescent="0.25">
      <c r="B4043">
        <v>60</v>
      </c>
      <c r="D4043" t="s">
        <v>1184</v>
      </c>
      <c r="E4043" t="s">
        <v>6713</v>
      </c>
      <c r="F4043" t="s">
        <v>12</v>
      </c>
      <c r="I4043">
        <v>7.6</v>
      </c>
    </row>
    <row r="4044" spans="1:9" x14ac:dyDescent="0.25">
      <c r="A4044" t="s">
        <v>4952</v>
      </c>
      <c r="B4044">
        <v>98</v>
      </c>
      <c r="C4044">
        <v>95016</v>
      </c>
      <c r="D4044" t="s">
        <v>1554</v>
      </c>
      <c r="E4044" t="s">
        <v>6714</v>
      </c>
      <c r="F4044" t="s">
        <v>2999</v>
      </c>
      <c r="G4044">
        <v>2700000</v>
      </c>
      <c r="H4044">
        <v>2004</v>
      </c>
      <c r="I4044">
        <v>7.4</v>
      </c>
    </row>
    <row r="4045" spans="1:9" x14ac:dyDescent="0.25">
      <c r="A4045" t="s">
        <v>6715</v>
      </c>
      <c r="B4045">
        <v>100</v>
      </c>
      <c r="C4045">
        <v>73678</v>
      </c>
      <c r="D4045" t="s">
        <v>684</v>
      </c>
      <c r="E4045" t="s">
        <v>6716</v>
      </c>
      <c r="F4045" t="s">
        <v>12</v>
      </c>
      <c r="G4045">
        <v>3000000</v>
      </c>
      <c r="H4045">
        <v>2011</v>
      </c>
      <c r="I4045">
        <v>5.9</v>
      </c>
    </row>
    <row r="4046" spans="1:9" x14ac:dyDescent="0.25">
      <c r="A4046" t="s">
        <v>6717</v>
      </c>
      <c r="B4046">
        <v>88</v>
      </c>
      <c r="C4046">
        <v>143000</v>
      </c>
      <c r="D4046" t="s">
        <v>1915</v>
      </c>
      <c r="E4046" t="s">
        <v>6718</v>
      </c>
      <c r="F4046" t="s">
        <v>12</v>
      </c>
      <c r="G4046">
        <v>5000000</v>
      </c>
      <c r="H4046">
        <v>2009</v>
      </c>
      <c r="I4046">
        <v>4.0999999999999996</v>
      </c>
    </row>
    <row r="4047" spans="1:9" x14ac:dyDescent="0.25">
      <c r="A4047" t="s">
        <v>6719</v>
      </c>
      <c r="B4047">
        <v>97</v>
      </c>
      <c r="C4047">
        <v>39852</v>
      </c>
      <c r="D4047" t="s">
        <v>877</v>
      </c>
      <c r="E4047" t="s">
        <v>6720</v>
      </c>
      <c r="F4047" t="s">
        <v>12</v>
      </c>
      <c r="G4047">
        <v>3000000</v>
      </c>
      <c r="H4047">
        <v>1999</v>
      </c>
      <c r="I4047">
        <v>6.7</v>
      </c>
    </row>
    <row r="4048" spans="1:9" x14ac:dyDescent="0.25">
      <c r="A4048" t="s">
        <v>4146</v>
      </c>
      <c r="B4048">
        <v>122</v>
      </c>
      <c r="C4048">
        <v>22000</v>
      </c>
      <c r="D4048" t="s">
        <v>932</v>
      </c>
      <c r="E4048" t="s">
        <v>6721</v>
      </c>
      <c r="F4048" t="s">
        <v>12</v>
      </c>
      <c r="G4048">
        <v>3000000</v>
      </c>
      <c r="H4048">
        <v>2011</v>
      </c>
      <c r="I4048">
        <v>5.8</v>
      </c>
    </row>
    <row r="4049" spans="1:9" x14ac:dyDescent="0.25">
      <c r="A4049" t="s">
        <v>6722</v>
      </c>
      <c r="B4049">
        <v>86</v>
      </c>
      <c r="C4049">
        <v>128937</v>
      </c>
      <c r="D4049" t="s">
        <v>6723</v>
      </c>
      <c r="E4049" t="s">
        <v>6724</v>
      </c>
      <c r="F4049" t="s">
        <v>12</v>
      </c>
      <c r="H4049">
        <v>2009</v>
      </c>
      <c r="I4049">
        <v>6.2</v>
      </c>
    </row>
    <row r="4050" spans="1:9" x14ac:dyDescent="0.25">
      <c r="A4050" t="s">
        <v>6725</v>
      </c>
      <c r="B4050">
        <v>83</v>
      </c>
      <c r="D4050" t="s">
        <v>1915</v>
      </c>
      <c r="E4050" t="s">
        <v>6726</v>
      </c>
      <c r="F4050" t="s">
        <v>12</v>
      </c>
      <c r="G4050">
        <v>3000000</v>
      </c>
      <c r="H4050">
        <v>2015</v>
      </c>
      <c r="I4050">
        <v>5.3</v>
      </c>
    </row>
    <row r="4051" spans="1:9" x14ac:dyDescent="0.25">
      <c r="A4051" t="s">
        <v>6727</v>
      </c>
      <c r="B4051">
        <v>80</v>
      </c>
      <c r="D4051" t="s">
        <v>575</v>
      </c>
      <c r="E4051" t="s">
        <v>6728</v>
      </c>
      <c r="F4051" t="s">
        <v>12</v>
      </c>
      <c r="G4051">
        <v>3000000</v>
      </c>
      <c r="H4051">
        <v>2005</v>
      </c>
      <c r="I4051">
        <v>3.3</v>
      </c>
    </row>
    <row r="4052" spans="1:9" x14ac:dyDescent="0.25">
      <c r="A4052" t="s">
        <v>6729</v>
      </c>
      <c r="B4052">
        <v>90</v>
      </c>
      <c r="D4052" t="s">
        <v>575</v>
      </c>
      <c r="E4052" t="s">
        <v>6730</v>
      </c>
      <c r="F4052" t="s">
        <v>12</v>
      </c>
      <c r="G4052">
        <v>3000000</v>
      </c>
      <c r="H4052">
        <v>2009</v>
      </c>
      <c r="I4052">
        <v>6.2</v>
      </c>
    </row>
    <row r="4053" spans="1:9" x14ac:dyDescent="0.25">
      <c r="A4053" t="s">
        <v>6731</v>
      </c>
      <c r="B4053">
        <v>96</v>
      </c>
      <c r="C4053">
        <v>5005</v>
      </c>
      <c r="D4053" t="s">
        <v>1184</v>
      </c>
      <c r="E4053" t="s">
        <v>6732</v>
      </c>
      <c r="F4053" t="s">
        <v>12</v>
      </c>
      <c r="G4053">
        <v>3000000</v>
      </c>
      <c r="H4053">
        <v>2009</v>
      </c>
      <c r="I4053">
        <v>5.9</v>
      </c>
    </row>
    <row r="4054" spans="1:9" x14ac:dyDescent="0.25">
      <c r="A4054" t="s">
        <v>6733</v>
      </c>
      <c r="B4054">
        <v>85</v>
      </c>
      <c r="D4054" t="s">
        <v>311</v>
      </c>
      <c r="E4054" t="s">
        <v>6734</v>
      </c>
      <c r="F4054" t="s">
        <v>12</v>
      </c>
      <c r="G4054">
        <v>3000000</v>
      </c>
      <c r="H4054">
        <v>2013</v>
      </c>
      <c r="I4054">
        <v>5.5</v>
      </c>
    </row>
    <row r="4055" spans="1:9" x14ac:dyDescent="0.25">
      <c r="A4055" t="s">
        <v>2700</v>
      </c>
      <c r="B4055">
        <v>83</v>
      </c>
      <c r="D4055" t="s">
        <v>575</v>
      </c>
      <c r="E4055" t="s">
        <v>6735</v>
      </c>
      <c r="F4055" t="s">
        <v>12</v>
      </c>
      <c r="H4055">
        <v>2014</v>
      </c>
      <c r="I4055">
        <v>5.5</v>
      </c>
    </row>
    <row r="4056" spans="1:9" x14ac:dyDescent="0.25">
      <c r="A4056" t="s">
        <v>6736</v>
      </c>
      <c r="B4056">
        <v>80</v>
      </c>
      <c r="D4056" t="s">
        <v>575</v>
      </c>
      <c r="E4056" t="s">
        <v>6737</v>
      </c>
      <c r="F4056" t="s">
        <v>12</v>
      </c>
      <c r="G4056">
        <v>3000000</v>
      </c>
      <c r="H4056">
        <v>2013</v>
      </c>
      <c r="I4056">
        <v>2.6</v>
      </c>
    </row>
    <row r="4057" spans="1:9" x14ac:dyDescent="0.25">
      <c r="A4057" t="s">
        <v>6738</v>
      </c>
      <c r="B4057">
        <v>90</v>
      </c>
      <c r="D4057" t="s">
        <v>1135</v>
      </c>
      <c r="E4057" t="s">
        <v>6739</v>
      </c>
      <c r="F4057" t="s">
        <v>12</v>
      </c>
      <c r="G4057">
        <v>3000000</v>
      </c>
      <c r="H4057">
        <v>2011</v>
      </c>
      <c r="I4057">
        <v>5.8</v>
      </c>
    </row>
    <row r="4058" spans="1:9" x14ac:dyDescent="0.25">
      <c r="A4058" t="s">
        <v>4079</v>
      </c>
      <c r="B4058">
        <v>92</v>
      </c>
      <c r="D4058" t="s">
        <v>525</v>
      </c>
      <c r="E4058" t="s">
        <v>6740</v>
      </c>
      <c r="F4058" t="s">
        <v>12</v>
      </c>
      <c r="G4058">
        <v>3000000</v>
      </c>
      <c r="H4058">
        <v>1967</v>
      </c>
      <c r="I4058">
        <v>7.4</v>
      </c>
    </row>
    <row r="4059" spans="1:9" x14ac:dyDescent="0.25">
      <c r="A4059" t="s">
        <v>6741</v>
      </c>
      <c r="B4059">
        <v>100</v>
      </c>
      <c r="D4059" t="s">
        <v>575</v>
      </c>
      <c r="E4059" t="s">
        <v>6742</v>
      </c>
      <c r="F4059" t="s">
        <v>3354</v>
      </c>
      <c r="G4059">
        <v>3000000</v>
      </c>
      <c r="H4059">
        <v>2009</v>
      </c>
      <c r="I4059">
        <v>5.0999999999999996</v>
      </c>
    </row>
    <row r="4060" spans="1:9" x14ac:dyDescent="0.25">
      <c r="A4060" t="s">
        <v>6743</v>
      </c>
      <c r="B4060">
        <v>88</v>
      </c>
      <c r="D4060" t="s">
        <v>3562</v>
      </c>
      <c r="E4060" t="s">
        <v>6744</v>
      </c>
      <c r="F4060" t="s">
        <v>12</v>
      </c>
      <c r="G4060">
        <v>800000</v>
      </c>
      <c r="H4060">
        <v>2013</v>
      </c>
      <c r="I4060">
        <v>5.2</v>
      </c>
    </row>
    <row r="4061" spans="1:9" x14ac:dyDescent="0.25">
      <c r="A4061" t="s">
        <v>6745</v>
      </c>
      <c r="B4061">
        <v>95</v>
      </c>
      <c r="D4061" t="s">
        <v>2120</v>
      </c>
      <c r="E4061" t="s">
        <v>6746</v>
      </c>
      <c r="F4061" t="s">
        <v>12</v>
      </c>
      <c r="G4061">
        <v>3000000</v>
      </c>
      <c r="H4061">
        <v>2014</v>
      </c>
      <c r="I4061">
        <v>4.8</v>
      </c>
    </row>
    <row r="4062" spans="1:9" x14ac:dyDescent="0.25">
      <c r="A4062" t="s">
        <v>6747</v>
      </c>
      <c r="B4062">
        <v>82</v>
      </c>
      <c r="D4062" t="s">
        <v>3562</v>
      </c>
      <c r="E4062" t="s">
        <v>6748</v>
      </c>
      <c r="F4062" t="s">
        <v>12</v>
      </c>
      <c r="G4062">
        <v>3000000</v>
      </c>
      <c r="H4062">
        <v>2015</v>
      </c>
      <c r="I4062">
        <v>3.9</v>
      </c>
    </row>
    <row r="4063" spans="1:9" x14ac:dyDescent="0.25">
      <c r="A4063" t="s">
        <v>6749</v>
      </c>
      <c r="B4063">
        <v>97</v>
      </c>
      <c r="D4063" t="s">
        <v>6750</v>
      </c>
      <c r="E4063" t="s">
        <v>6751</v>
      </c>
      <c r="F4063" t="s">
        <v>12</v>
      </c>
      <c r="G4063">
        <v>3000000</v>
      </c>
      <c r="H4063">
        <v>1988</v>
      </c>
      <c r="I4063">
        <v>6.2</v>
      </c>
    </row>
    <row r="4064" spans="1:9" x14ac:dyDescent="0.25">
      <c r="A4064" t="s">
        <v>6752</v>
      </c>
      <c r="B4064">
        <v>94</v>
      </c>
      <c r="D4064" t="s">
        <v>6753</v>
      </c>
      <c r="E4064" t="s">
        <v>6754</v>
      </c>
      <c r="F4064" t="s">
        <v>12</v>
      </c>
      <c r="G4064">
        <v>3000000</v>
      </c>
      <c r="H4064">
        <v>2009</v>
      </c>
      <c r="I4064">
        <v>6.2</v>
      </c>
    </row>
    <row r="4065" spans="1:9" x14ac:dyDescent="0.25">
      <c r="A4065" t="s">
        <v>6755</v>
      </c>
      <c r="B4065">
        <v>95</v>
      </c>
      <c r="D4065" t="s">
        <v>486</v>
      </c>
      <c r="E4065" t="s">
        <v>6756</v>
      </c>
      <c r="F4065" t="s">
        <v>12</v>
      </c>
      <c r="H4065">
        <v>2010</v>
      </c>
      <c r="I4065">
        <v>5.9</v>
      </c>
    </row>
    <row r="4066" spans="1:9" x14ac:dyDescent="0.25">
      <c r="A4066" t="s">
        <v>1520</v>
      </c>
      <c r="B4066">
        <v>113</v>
      </c>
      <c r="C4066">
        <v>5595428</v>
      </c>
      <c r="D4066" t="s">
        <v>1184</v>
      </c>
      <c r="E4066" t="s">
        <v>6757</v>
      </c>
      <c r="F4066" t="s">
        <v>4993</v>
      </c>
      <c r="G4066">
        <v>2900000</v>
      </c>
      <c r="H4066">
        <v>1998</v>
      </c>
      <c r="I4066">
        <v>8</v>
      </c>
    </row>
    <row r="4067" spans="1:9" x14ac:dyDescent="0.25">
      <c r="A4067" t="s">
        <v>6603</v>
      </c>
      <c r="B4067">
        <v>136</v>
      </c>
      <c r="D4067" t="s">
        <v>877</v>
      </c>
      <c r="E4067" t="s">
        <v>6758</v>
      </c>
      <c r="F4067" t="s">
        <v>12</v>
      </c>
      <c r="G4067">
        <v>2900000</v>
      </c>
      <c r="H4067">
        <v>1961</v>
      </c>
      <c r="I4067">
        <v>7.3</v>
      </c>
    </row>
    <row r="4068" spans="1:9" x14ac:dyDescent="0.25">
      <c r="A4068" t="s">
        <v>6759</v>
      </c>
      <c r="B4068">
        <v>80</v>
      </c>
      <c r="D4068" t="s">
        <v>1579</v>
      </c>
      <c r="E4068" t="s">
        <v>6760</v>
      </c>
      <c r="F4068" t="s">
        <v>12</v>
      </c>
      <c r="G4068">
        <v>3000000</v>
      </c>
      <c r="H4068">
        <v>2015</v>
      </c>
      <c r="I4068">
        <v>4.9000000000000004</v>
      </c>
    </row>
    <row r="4069" spans="1:9" x14ac:dyDescent="0.25">
      <c r="A4069" t="s">
        <v>6761</v>
      </c>
      <c r="B4069">
        <v>105</v>
      </c>
      <c r="C4069">
        <v>3123749</v>
      </c>
      <c r="D4069" t="s">
        <v>580</v>
      </c>
      <c r="E4069" t="s">
        <v>6762</v>
      </c>
      <c r="F4069" t="s">
        <v>12</v>
      </c>
      <c r="G4069">
        <v>1500000</v>
      </c>
      <c r="H4069">
        <v>2005</v>
      </c>
      <c r="I4069">
        <v>6.5</v>
      </c>
    </row>
    <row r="4070" spans="1:9" x14ac:dyDescent="0.25">
      <c r="A4070" t="s">
        <v>4737</v>
      </c>
      <c r="B4070">
        <v>90</v>
      </c>
      <c r="D4070" t="s">
        <v>2120</v>
      </c>
      <c r="E4070" t="s">
        <v>6763</v>
      </c>
      <c r="F4070" t="s">
        <v>12</v>
      </c>
      <c r="G4070">
        <v>3000000</v>
      </c>
      <c r="H4070">
        <v>2014</v>
      </c>
      <c r="I4070">
        <v>4.3</v>
      </c>
    </row>
    <row r="4071" spans="1:9" x14ac:dyDescent="0.25">
      <c r="A4071" t="s">
        <v>6764</v>
      </c>
      <c r="B4071">
        <v>93</v>
      </c>
      <c r="C4071">
        <v>100675</v>
      </c>
      <c r="D4071" t="s">
        <v>23</v>
      </c>
      <c r="E4071" t="s">
        <v>6765</v>
      </c>
      <c r="F4071" t="s">
        <v>12</v>
      </c>
      <c r="G4071">
        <v>3000000</v>
      </c>
      <c r="H4071">
        <v>2010</v>
      </c>
      <c r="I4071">
        <v>6.4</v>
      </c>
    </row>
    <row r="4072" spans="1:9" x14ac:dyDescent="0.25">
      <c r="A4072" t="s">
        <v>2564</v>
      </c>
      <c r="B4072">
        <v>89</v>
      </c>
      <c r="C4072">
        <v>3645438</v>
      </c>
      <c r="D4072" t="s">
        <v>2209</v>
      </c>
      <c r="E4072" t="s">
        <v>6766</v>
      </c>
      <c r="F4072" t="s">
        <v>503</v>
      </c>
      <c r="G4072">
        <v>2200000</v>
      </c>
      <c r="H4072">
        <v>2003</v>
      </c>
      <c r="I4072">
        <v>6.8</v>
      </c>
    </row>
    <row r="4073" spans="1:9" x14ac:dyDescent="0.25">
      <c r="A4073" t="s">
        <v>6767</v>
      </c>
      <c r="B4073">
        <v>90</v>
      </c>
      <c r="D4073" t="s">
        <v>2571</v>
      </c>
      <c r="E4073" t="s">
        <v>6768</v>
      </c>
      <c r="F4073" t="s">
        <v>12</v>
      </c>
      <c r="H4073">
        <v>2010</v>
      </c>
      <c r="I4073">
        <v>6.1</v>
      </c>
    </row>
    <row r="4074" spans="1:9" x14ac:dyDescent="0.25">
      <c r="A4074" t="s">
        <v>6769</v>
      </c>
      <c r="B4074">
        <v>89</v>
      </c>
      <c r="D4074" t="s">
        <v>1693</v>
      </c>
      <c r="E4074" t="s">
        <v>6770</v>
      </c>
      <c r="F4074" t="s">
        <v>12</v>
      </c>
      <c r="G4074">
        <v>3000000</v>
      </c>
      <c r="H4074">
        <v>2015</v>
      </c>
      <c r="I4074">
        <v>4</v>
      </c>
    </row>
    <row r="4075" spans="1:9" x14ac:dyDescent="0.25">
      <c r="A4075" t="s">
        <v>4492</v>
      </c>
      <c r="B4075">
        <v>116</v>
      </c>
      <c r="C4075">
        <v>22201636</v>
      </c>
      <c r="D4075" t="s">
        <v>1925</v>
      </c>
      <c r="E4075" t="s">
        <v>6771</v>
      </c>
      <c r="F4075" t="s">
        <v>12</v>
      </c>
      <c r="G4075">
        <v>8000000</v>
      </c>
      <c r="H4075">
        <v>2005</v>
      </c>
      <c r="I4075">
        <v>7.4</v>
      </c>
    </row>
    <row r="4076" spans="1:9" x14ac:dyDescent="0.25">
      <c r="A4076" t="s">
        <v>6361</v>
      </c>
      <c r="B4076">
        <v>120</v>
      </c>
      <c r="C4076">
        <v>25000000</v>
      </c>
      <c r="D4076" t="s">
        <v>2254</v>
      </c>
      <c r="E4076" t="s">
        <v>6772</v>
      </c>
      <c r="F4076" t="s">
        <v>12</v>
      </c>
      <c r="G4076">
        <v>2883848</v>
      </c>
      <c r="H4076">
        <v>1959</v>
      </c>
      <c r="I4076">
        <v>8.3000000000000007</v>
      </c>
    </row>
    <row r="4077" spans="1:9" x14ac:dyDescent="0.25">
      <c r="A4077" t="s">
        <v>6773</v>
      </c>
      <c r="B4077">
        <v>88</v>
      </c>
      <c r="C4077">
        <v>19170001</v>
      </c>
      <c r="D4077" t="s">
        <v>2209</v>
      </c>
      <c r="E4077" t="s">
        <v>6774</v>
      </c>
      <c r="F4077" t="s">
        <v>12</v>
      </c>
      <c r="G4077">
        <v>2800000</v>
      </c>
      <c r="H4077">
        <v>1988</v>
      </c>
      <c r="I4077">
        <v>5.3</v>
      </c>
    </row>
    <row r="4078" spans="1:9" x14ac:dyDescent="0.25">
      <c r="A4078" t="s">
        <v>6472</v>
      </c>
      <c r="B4078">
        <v>102</v>
      </c>
      <c r="C4078">
        <v>22202612</v>
      </c>
      <c r="D4078" t="s">
        <v>3352</v>
      </c>
      <c r="E4078" t="s">
        <v>6775</v>
      </c>
      <c r="F4078" t="s">
        <v>12</v>
      </c>
      <c r="G4078">
        <v>2800000</v>
      </c>
      <c r="H4078">
        <v>1939</v>
      </c>
      <c r="I4078">
        <v>8.1</v>
      </c>
    </row>
    <row r="4079" spans="1:9" x14ac:dyDescent="0.25">
      <c r="A4079" t="s">
        <v>3536</v>
      </c>
      <c r="B4079">
        <v>106</v>
      </c>
      <c r="C4079">
        <v>86300000</v>
      </c>
      <c r="D4079" t="s">
        <v>575</v>
      </c>
      <c r="E4079" t="s">
        <v>6776</v>
      </c>
      <c r="F4079" t="s">
        <v>12</v>
      </c>
      <c r="G4079">
        <v>2800000</v>
      </c>
      <c r="H4079">
        <v>1974</v>
      </c>
      <c r="I4079">
        <v>8</v>
      </c>
    </row>
    <row r="4080" spans="1:9" x14ac:dyDescent="0.25">
      <c r="A4080" t="s">
        <v>867</v>
      </c>
      <c r="B4080">
        <v>95</v>
      </c>
      <c r="C4080">
        <v>952620</v>
      </c>
      <c r="D4080" t="s">
        <v>2209</v>
      </c>
      <c r="E4080" t="s">
        <v>6777</v>
      </c>
      <c r="F4080" t="s">
        <v>12</v>
      </c>
      <c r="G4080">
        <v>2000000</v>
      </c>
      <c r="H4080">
        <v>2007</v>
      </c>
      <c r="I4080">
        <v>5.7</v>
      </c>
    </row>
    <row r="4081" spans="1:9" x14ac:dyDescent="0.25">
      <c r="A4081" t="s">
        <v>6778</v>
      </c>
      <c r="B4081">
        <v>144</v>
      </c>
      <c r="D4081" t="s">
        <v>486</v>
      </c>
      <c r="E4081" t="s">
        <v>6779</v>
      </c>
      <c r="F4081" t="s">
        <v>1937</v>
      </c>
      <c r="G4081">
        <v>120000000</v>
      </c>
      <c r="H4081">
        <v>2006</v>
      </c>
      <c r="I4081">
        <v>8.1999999999999993</v>
      </c>
    </row>
    <row r="4082" spans="1:9" x14ac:dyDescent="0.25">
      <c r="A4082" t="s">
        <v>6780</v>
      </c>
      <c r="B4082">
        <v>113</v>
      </c>
      <c r="C4082">
        <v>9054736</v>
      </c>
      <c r="D4082" t="s">
        <v>1184</v>
      </c>
      <c r="E4082" t="s">
        <v>6781</v>
      </c>
      <c r="F4082" t="s">
        <v>12</v>
      </c>
      <c r="G4082">
        <v>2700000</v>
      </c>
      <c r="H4082">
        <v>1997</v>
      </c>
      <c r="I4082">
        <v>7.1</v>
      </c>
    </row>
    <row r="4083" spans="1:9" x14ac:dyDescent="0.25">
      <c r="A4083" t="s">
        <v>4943</v>
      </c>
      <c r="B4083">
        <v>118</v>
      </c>
      <c r="D4083" t="s">
        <v>6782</v>
      </c>
      <c r="E4083" t="s">
        <v>6783</v>
      </c>
      <c r="F4083" t="s">
        <v>12</v>
      </c>
      <c r="G4083">
        <v>2700000</v>
      </c>
      <c r="H4083">
        <v>1979</v>
      </c>
      <c r="I4083">
        <v>7.4</v>
      </c>
    </row>
    <row r="4084" spans="1:9" x14ac:dyDescent="0.25">
      <c r="A4084" t="s">
        <v>6784</v>
      </c>
      <c r="B4084">
        <v>141</v>
      </c>
      <c r="D4084" t="s">
        <v>6785</v>
      </c>
      <c r="E4084" t="s">
        <v>6786</v>
      </c>
      <c r="F4084" t="s">
        <v>6787</v>
      </c>
      <c r="G4084">
        <v>3000000</v>
      </c>
      <c r="H4084">
        <v>2015</v>
      </c>
      <c r="I4084">
        <v>6.6</v>
      </c>
    </row>
    <row r="4085" spans="1:9" x14ac:dyDescent="0.25">
      <c r="A4085" t="s">
        <v>6788</v>
      </c>
      <c r="B4085">
        <v>90</v>
      </c>
      <c r="D4085" t="s">
        <v>6789</v>
      </c>
      <c r="E4085" t="s">
        <v>6790</v>
      </c>
      <c r="F4085" t="s">
        <v>5441</v>
      </c>
      <c r="H4085">
        <v>2008</v>
      </c>
      <c r="I4085">
        <v>5.7</v>
      </c>
    </row>
    <row r="4086" spans="1:9" x14ac:dyDescent="0.25">
      <c r="A4086" t="s">
        <v>6589</v>
      </c>
      <c r="B4086">
        <v>109</v>
      </c>
      <c r="D4086" t="s">
        <v>3989</v>
      </c>
      <c r="E4086" t="s">
        <v>6791</v>
      </c>
      <c r="F4086" t="s">
        <v>12</v>
      </c>
      <c r="G4086">
        <v>2686585</v>
      </c>
      <c r="H4086">
        <v>1963</v>
      </c>
      <c r="I4086">
        <v>6.9</v>
      </c>
    </row>
    <row r="4087" spans="1:9" x14ac:dyDescent="0.25">
      <c r="A4087" t="s">
        <v>6792</v>
      </c>
      <c r="B4087">
        <v>95</v>
      </c>
      <c r="D4087" t="s">
        <v>877</v>
      </c>
      <c r="E4087" t="s">
        <v>6793</v>
      </c>
      <c r="F4087" t="s">
        <v>3590</v>
      </c>
      <c r="G4087">
        <v>2650000</v>
      </c>
      <c r="H4087">
        <v>1996</v>
      </c>
      <c r="I4087">
        <v>7</v>
      </c>
    </row>
    <row r="4088" spans="1:9" x14ac:dyDescent="0.25">
      <c r="A4088" t="s">
        <v>6472</v>
      </c>
      <c r="B4088">
        <v>122</v>
      </c>
      <c r="D4088" t="s">
        <v>6794</v>
      </c>
      <c r="E4088" t="s">
        <v>6795</v>
      </c>
      <c r="F4088" t="s">
        <v>12</v>
      </c>
      <c r="G4088">
        <v>2627000</v>
      </c>
      <c r="H4088">
        <v>1943</v>
      </c>
      <c r="I4088">
        <v>7</v>
      </c>
    </row>
    <row r="4089" spans="1:9" x14ac:dyDescent="0.25">
      <c r="A4089" t="s">
        <v>3536</v>
      </c>
      <c r="B4089">
        <v>93</v>
      </c>
      <c r="C4089">
        <v>119500000</v>
      </c>
      <c r="D4089" t="s">
        <v>1556</v>
      </c>
      <c r="E4089" t="s">
        <v>6796</v>
      </c>
      <c r="F4089" t="s">
        <v>12</v>
      </c>
      <c r="G4089">
        <v>2600000</v>
      </c>
      <c r="H4089">
        <v>1974</v>
      </c>
      <c r="I4089">
        <v>7.8</v>
      </c>
    </row>
    <row r="4090" spans="1:9" x14ac:dyDescent="0.25">
      <c r="A4090" t="s">
        <v>5153</v>
      </c>
      <c r="B4090">
        <v>97</v>
      </c>
      <c r="C4090">
        <v>32600000</v>
      </c>
      <c r="D4090" t="s">
        <v>1915</v>
      </c>
      <c r="E4090" t="s">
        <v>6797</v>
      </c>
      <c r="F4090" t="s">
        <v>12</v>
      </c>
      <c r="G4090">
        <v>1800000</v>
      </c>
      <c r="H4090">
        <v>1984</v>
      </c>
      <c r="I4090">
        <v>5.9</v>
      </c>
    </row>
    <row r="4091" spans="1:9" x14ac:dyDescent="0.25">
      <c r="A4091" t="s">
        <v>6798</v>
      </c>
      <c r="B4091">
        <v>82</v>
      </c>
      <c r="C4091">
        <v>3826455</v>
      </c>
      <c r="D4091" t="s">
        <v>1184</v>
      </c>
      <c r="E4091" t="s">
        <v>6799</v>
      </c>
      <c r="F4091" t="s">
        <v>4681</v>
      </c>
      <c r="H4091">
        <v>2013</v>
      </c>
      <c r="I4091">
        <v>7.4</v>
      </c>
    </row>
    <row r="4092" spans="1:9" x14ac:dyDescent="0.25">
      <c r="A4092" t="s">
        <v>4308</v>
      </c>
      <c r="B4092">
        <v>140</v>
      </c>
      <c r="C4092">
        <v>3130592</v>
      </c>
      <c r="D4092" t="s">
        <v>73</v>
      </c>
      <c r="E4092" t="s">
        <v>6800</v>
      </c>
      <c r="F4092" t="s">
        <v>12</v>
      </c>
      <c r="G4092">
        <v>2600000</v>
      </c>
      <c r="H4092">
        <v>1987</v>
      </c>
      <c r="I4092">
        <v>7.8</v>
      </c>
    </row>
    <row r="4093" spans="1:9" x14ac:dyDescent="0.25">
      <c r="A4093" t="s">
        <v>6801</v>
      </c>
      <c r="B4093">
        <v>86</v>
      </c>
      <c r="C4093">
        <v>475000</v>
      </c>
      <c r="D4093" t="s">
        <v>1357</v>
      </c>
      <c r="E4093" t="s">
        <v>6802</v>
      </c>
      <c r="F4093" t="s">
        <v>12</v>
      </c>
      <c r="G4093">
        <v>2800000</v>
      </c>
      <c r="H4093">
        <v>2006</v>
      </c>
      <c r="I4093">
        <v>6</v>
      </c>
    </row>
    <row r="4094" spans="1:9" x14ac:dyDescent="0.25">
      <c r="A4094" t="s">
        <v>6803</v>
      </c>
      <c r="B4094">
        <v>105</v>
      </c>
      <c r="C4094">
        <v>2276368</v>
      </c>
      <c r="D4094" t="s">
        <v>6804</v>
      </c>
      <c r="E4094" t="s">
        <v>6805</v>
      </c>
      <c r="F4094" t="s">
        <v>12</v>
      </c>
      <c r="H4094">
        <v>2004</v>
      </c>
      <c r="I4094">
        <v>7.9</v>
      </c>
    </row>
    <row r="4095" spans="1:9" x14ac:dyDescent="0.25">
      <c r="A4095" t="s">
        <v>6806</v>
      </c>
      <c r="B4095">
        <v>66</v>
      </c>
      <c r="C4095">
        <v>38108</v>
      </c>
      <c r="D4095" t="s">
        <v>1480</v>
      </c>
      <c r="E4095" t="s">
        <v>6807</v>
      </c>
      <c r="F4095" t="s">
        <v>964</v>
      </c>
      <c r="G4095">
        <v>2600000</v>
      </c>
      <c r="H4095">
        <v>2007</v>
      </c>
      <c r="I4095">
        <v>7.2</v>
      </c>
    </row>
    <row r="4096" spans="1:9" x14ac:dyDescent="0.25">
      <c r="A4096" t="s">
        <v>6808</v>
      </c>
      <c r="B4096">
        <v>99</v>
      </c>
      <c r="D4096" t="s">
        <v>559</v>
      </c>
      <c r="E4096" t="s">
        <v>6809</v>
      </c>
      <c r="F4096" t="s">
        <v>677</v>
      </c>
      <c r="G4096">
        <v>15000000</v>
      </c>
      <c r="H4096">
        <v>2009</v>
      </c>
      <c r="I4096">
        <v>7.4</v>
      </c>
    </row>
    <row r="4097" spans="1:9" x14ac:dyDescent="0.25">
      <c r="A4097" t="s">
        <v>6810</v>
      </c>
      <c r="B4097">
        <v>100</v>
      </c>
      <c r="D4097" t="s">
        <v>1915</v>
      </c>
      <c r="E4097" t="s">
        <v>6811</v>
      </c>
      <c r="F4097" t="s">
        <v>12</v>
      </c>
      <c r="G4097">
        <v>2600000</v>
      </c>
      <c r="H4097">
        <v>2007</v>
      </c>
      <c r="I4097">
        <v>5.3</v>
      </c>
    </row>
    <row r="4098" spans="1:9" x14ac:dyDescent="0.25">
      <c r="A4098" t="s">
        <v>6812</v>
      </c>
      <c r="B4098">
        <v>103</v>
      </c>
      <c r="D4098" t="s">
        <v>3856</v>
      </c>
      <c r="E4098" t="s">
        <v>6813</v>
      </c>
      <c r="F4098" t="s">
        <v>12</v>
      </c>
      <c r="G4098">
        <v>2540800</v>
      </c>
      <c r="H4098">
        <v>1952</v>
      </c>
      <c r="I4098">
        <v>8.3000000000000007</v>
      </c>
    </row>
    <row r="4099" spans="1:9" x14ac:dyDescent="0.25">
      <c r="A4099" t="s">
        <v>6814</v>
      </c>
      <c r="B4099">
        <v>97</v>
      </c>
      <c r="D4099" t="s">
        <v>23</v>
      </c>
      <c r="E4099" t="s">
        <v>6815</v>
      </c>
      <c r="F4099" t="s">
        <v>12</v>
      </c>
      <c r="G4099">
        <v>2500000</v>
      </c>
      <c r="H4099">
        <v>2010</v>
      </c>
      <c r="I4099">
        <v>7.6</v>
      </c>
    </row>
    <row r="4100" spans="1:9" x14ac:dyDescent="0.25">
      <c r="A4100" t="s">
        <v>6126</v>
      </c>
      <c r="B4100">
        <v>86</v>
      </c>
      <c r="C4100">
        <v>40041683</v>
      </c>
      <c r="D4100" t="s">
        <v>968</v>
      </c>
      <c r="E4100" t="s">
        <v>6816</v>
      </c>
      <c r="F4100" t="s">
        <v>12</v>
      </c>
      <c r="G4100">
        <v>2500000</v>
      </c>
      <c r="H4100">
        <v>2013</v>
      </c>
      <c r="I4100">
        <v>5.0999999999999996</v>
      </c>
    </row>
    <row r="4101" spans="1:9" x14ac:dyDescent="0.25">
      <c r="A4101" t="s">
        <v>6817</v>
      </c>
      <c r="B4101">
        <v>87</v>
      </c>
      <c r="C4101">
        <v>33349949</v>
      </c>
      <c r="D4101" t="s">
        <v>23</v>
      </c>
      <c r="E4101" t="s">
        <v>6818</v>
      </c>
      <c r="F4101" t="s">
        <v>12</v>
      </c>
      <c r="G4101">
        <v>2500000</v>
      </c>
      <c r="H4101">
        <v>2012</v>
      </c>
      <c r="I4101">
        <v>5.0999999999999996</v>
      </c>
    </row>
    <row r="4102" spans="1:9" x14ac:dyDescent="0.25">
      <c r="A4102" t="s">
        <v>2883</v>
      </c>
      <c r="B4102">
        <v>149</v>
      </c>
      <c r="C4102">
        <v>25809813</v>
      </c>
      <c r="D4102" t="s">
        <v>1905</v>
      </c>
      <c r="E4102" t="s">
        <v>6819</v>
      </c>
      <c r="F4102" t="s">
        <v>12</v>
      </c>
      <c r="G4102">
        <v>26000000</v>
      </c>
      <c r="H4102">
        <v>1996</v>
      </c>
      <c r="I4102">
        <v>6.9</v>
      </c>
    </row>
    <row r="4103" spans="1:9" x14ac:dyDescent="0.25">
      <c r="A4103" t="s">
        <v>6820</v>
      </c>
      <c r="B4103">
        <v>98</v>
      </c>
      <c r="C4103">
        <v>14400000</v>
      </c>
      <c r="D4103" t="s">
        <v>2424</v>
      </c>
      <c r="E4103" t="s">
        <v>6821</v>
      </c>
      <c r="F4103" t="s">
        <v>12</v>
      </c>
      <c r="G4103">
        <v>2500000</v>
      </c>
      <c r="H4103">
        <v>1982</v>
      </c>
      <c r="I4103">
        <v>4.5999999999999996</v>
      </c>
    </row>
    <row r="4104" spans="1:9" x14ac:dyDescent="0.25">
      <c r="A4104" t="s">
        <v>6822</v>
      </c>
      <c r="B4104">
        <v>98</v>
      </c>
      <c r="D4104" t="s">
        <v>216</v>
      </c>
      <c r="E4104" t="s">
        <v>6823</v>
      </c>
      <c r="F4104" t="s">
        <v>12</v>
      </c>
      <c r="G4104">
        <v>2500000</v>
      </c>
      <c r="H4104">
        <v>1971</v>
      </c>
      <c r="I4104">
        <v>6.3</v>
      </c>
    </row>
    <row r="4105" spans="1:9" x14ac:dyDescent="0.25">
      <c r="A4105" t="s">
        <v>5046</v>
      </c>
      <c r="B4105">
        <v>112</v>
      </c>
      <c r="D4105" t="s">
        <v>1184</v>
      </c>
      <c r="E4105" t="s">
        <v>6824</v>
      </c>
      <c r="F4105" t="s">
        <v>12</v>
      </c>
      <c r="G4105">
        <v>2500000</v>
      </c>
      <c r="H4105">
        <v>1963</v>
      </c>
      <c r="I4105">
        <v>7.9</v>
      </c>
    </row>
    <row r="4106" spans="1:9" x14ac:dyDescent="0.25">
      <c r="A4106" t="s">
        <v>6825</v>
      </c>
      <c r="B4106">
        <v>75</v>
      </c>
      <c r="C4106">
        <v>32230907</v>
      </c>
      <c r="D4106" t="s">
        <v>6043</v>
      </c>
      <c r="E4106" t="s">
        <v>6826</v>
      </c>
      <c r="F4106" t="s">
        <v>12</v>
      </c>
      <c r="G4106">
        <v>2500000</v>
      </c>
      <c r="H4106">
        <v>2013</v>
      </c>
      <c r="I4106">
        <v>6.7</v>
      </c>
    </row>
    <row r="4107" spans="1:9" x14ac:dyDescent="0.25">
      <c r="A4107" t="s">
        <v>2094</v>
      </c>
      <c r="B4107">
        <v>104</v>
      </c>
      <c r="C4107">
        <v>6401336</v>
      </c>
      <c r="D4107" t="s">
        <v>1184</v>
      </c>
      <c r="E4107" t="s">
        <v>6827</v>
      </c>
      <c r="F4107" t="s">
        <v>12</v>
      </c>
      <c r="G4107">
        <v>2500000</v>
      </c>
      <c r="H4107">
        <v>1991</v>
      </c>
      <c r="I4107">
        <v>7.1</v>
      </c>
    </row>
    <row r="4108" spans="1:9" x14ac:dyDescent="0.25">
      <c r="A4108" t="s">
        <v>5914</v>
      </c>
      <c r="B4108">
        <v>102</v>
      </c>
      <c r="C4108">
        <v>26781723</v>
      </c>
      <c r="D4108" t="s">
        <v>486</v>
      </c>
      <c r="E4108" t="s">
        <v>6828</v>
      </c>
      <c r="F4108" t="s">
        <v>12</v>
      </c>
      <c r="G4108">
        <v>2500000</v>
      </c>
      <c r="H4108">
        <v>2004</v>
      </c>
      <c r="I4108">
        <v>7.6</v>
      </c>
    </row>
    <row r="4109" spans="1:9" x14ac:dyDescent="0.25">
      <c r="A4109" t="s">
        <v>3140</v>
      </c>
      <c r="B4109">
        <v>105</v>
      </c>
      <c r="C4109">
        <v>5400000</v>
      </c>
      <c r="D4109" t="s">
        <v>73</v>
      </c>
      <c r="E4109" t="s">
        <v>6829</v>
      </c>
      <c r="F4109" t="s">
        <v>12</v>
      </c>
      <c r="G4109">
        <v>2500000</v>
      </c>
      <c r="H4109">
        <v>1995</v>
      </c>
      <c r="I4109">
        <v>8.1</v>
      </c>
    </row>
    <row r="4110" spans="1:9" x14ac:dyDescent="0.25">
      <c r="A4110" t="s">
        <v>6830</v>
      </c>
      <c r="B4110">
        <v>99</v>
      </c>
      <c r="D4110" t="s">
        <v>6831</v>
      </c>
      <c r="E4110" t="s">
        <v>6832</v>
      </c>
      <c r="F4110" t="s">
        <v>503</v>
      </c>
      <c r="G4110">
        <v>3200000</v>
      </c>
      <c r="H4110">
        <v>2003</v>
      </c>
      <c r="I4110">
        <v>6.6</v>
      </c>
    </row>
    <row r="4111" spans="1:9" x14ac:dyDescent="0.25">
      <c r="A4111" t="s">
        <v>6833</v>
      </c>
      <c r="B4111">
        <v>107</v>
      </c>
      <c r="C4111">
        <v>1282084</v>
      </c>
      <c r="D4111" t="s">
        <v>1184</v>
      </c>
      <c r="E4111" t="s">
        <v>6834</v>
      </c>
      <c r="F4111" t="s">
        <v>12</v>
      </c>
      <c r="G4111">
        <v>2500000</v>
      </c>
      <c r="H4111">
        <v>1999</v>
      </c>
      <c r="I4111">
        <v>7</v>
      </c>
    </row>
    <row r="4112" spans="1:9" x14ac:dyDescent="0.25">
      <c r="A4112" t="s">
        <v>6835</v>
      </c>
      <c r="B4112">
        <v>96</v>
      </c>
      <c r="C4112">
        <v>1186323</v>
      </c>
      <c r="D4112" t="s">
        <v>486</v>
      </c>
      <c r="E4112" t="s">
        <v>6836</v>
      </c>
      <c r="F4112" t="s">
        <v>12</v>
      </c>
      <c r="H4112">
        <v>2004</v>
      </c>
      <c r="I4112">
        <v>7.6</v>
      </c>
    </row>
    <row r="4113" spans="1:9" x14ac:dyDescent="0.25">
      <c r="A4113" t="s">
        <v>6837</v>
      </c>
      <c r="B4113">
        <v>101</v>
      </c>
      <c r="C4113">
        <v>1094998</v>
      </c>
      <c r="D4113" t="s">
        <v>1184</v>
      </c>
      <c r="E4113" t="s">
        <v>6838</v>
      </c>
      <c r="F4113" t="s">
        <v>12</v>
      </c>
      <c r="H4113">
        <v>2007</v>
      </c>
      <c r="I4113">
        <v>6.7</v>
      </c>
    </row>
    <row r="4114" spans="1:9" x14ac:dyDescent="0.25">
      <c r="A4114" t="s">
        <v>4882</v>
      </c>
      <c r="B4114">
        <v>89</v>
      </c>
      <c r="C4114">
        <v>3325638</v>
      </c>
      <c r="D4114" t="s">
        <v>6839</v>
      </c>
      <c r="E4114" t="s">
        <v>6840</v>
      </c>
      <c r="F4114" t="s">
        <v>12</v>
      </c>
      <c r="G4114">
        <v>2500000</v>
      </c>
      <c r="H4114">
        <v>2012</v>
      </c>
      <c r="I4114">
        <v>7.1</v>
      </c>
    </row>
    <row r="4115" spans="1:9" x14ac:dyDescent="0.25">
      <c r="A4115" t="s">
        <v>6841</v>
      </c>
      <c r="B4115">
        <v>106</v>
      </c>
      <c r="C4115">
        <v>395592</v>
      </c>
      <c r="D4115" t="s">
        <v>73</v>
      </c>
      <c r="E4115" t="s">
        <v>6842</v>
      </c>
      <c r="F4115" t="s">
        <v>12</v>
      </c>
      <c r="G4115">
        <v>2000000</v>
      </c>
      <c r="H4115">
        <v>2003</v>
      </c>
      <c r="I4115">
        <v>7.6</v>
      </c>
    </row>
    <row r="4116" spans="1:9" x14ac:dyDescent="0.25">
      <c r="A4116" t="s">
        <v>6843</v>
      </c>
      <c r="B4116">
        <v>95</v>
      </c>
      <c r="C4116">
        <v>6851969</v>
      </c>
      <c r="D4116" t="s">
        <v>486</v>
      </c>
      <c r="E4116" t="s">
        <v>6844</v>
      </c>
      <c r="F4116" t="s">
        <v>12</v>
      </c>
      <c r="G4116">
        <v>2500000</v>
      </c>
      <c r="H4116">
        <v>2013</v>
      </c>
      <c r="I4116">
        <v>7.1</v>
      </c>
    </row>
    <row r="4117" spans="1:9" x14ac:dyDescent="0.25">
      <c r="A4117" t="s">
        <v>6157</v>
      </c>
      <c r="B4117">
        <v>34</v>
      </c>
      <c r="C4117">
        <v>333658</v>
      </c>
      <c r="D4117" t="s">
        <v>6845</v>
      </c>
      <c r="E4117" t="s">
        <v>6846</v>
      </c>
      <c r="F4117" t="s">
        <v>12</v>
      </c>
      <c r="G4117">
        <v>34000</v>
      </c>
      <c r="H4117">
        <v>1990</v>
      </c>
      <c r="I4117">
        <v>7.1</v>
      </c>
    </row>
    <row r="4118" spans="1:9" x14ac:dyDescent="0.25">
      <c r="A4118" t="s">
        <v>1292</v>
      </c>
      <c r="B4118">
        <v>101</v>
      </c>
      <c r="C4118">
        <v>12995673</v>
      </c>
      <c r="D4118" t="s">
        <v>6847</v>
      </c>
      <c r="E4118" t="s">
        <v>6848</v>
      </c>
      <c r="F4118" t="s">
        <v>12</v>
      </c>
      <c r="G4118">
        <v>2500000</v>
      </c>
      <c r="H4118">
        <v>2008</v>
      </c>
      <c r="I4118">
        <v>7.7</v>
      </c>
    </row>
    <row r="4119" spans="1:9" x14ac:dyDescent="0.25">
      <c r="A4119" t="s">
        <v>6849</v>
      </c>
      <c r="B4119">
        <v>112</v>
      </c>
      <c r="C4119">
        <v>173783</v>
      </c>
      <c r="D4119" t="s">
        <v>23</v>
      </c>
      <c r="E4119" t="s">
        <v>6850</v>
      </c>
      <c r="F4119" t="s">
        <v>12</v>
      </c>
      <c r="G4119">
        <v>2500000</v>
      </c>
      <c r="H4119">
        <v>2008</v>
      </c>
      <c r="I4119">
        <v>7.6</v>
      </c>
    </row>
    <row r="4120" spans="1:9" x14ac:dyDescent="0.25">
      <c r="A4120" t="s">
        <v>6851</v>
      </c>
      <c r="B4120">
        <v>100</v>
      </c>
      <c r="C4120">
        <v>118666</v>
      </c>
      <c r="D4120" t="s">
        <v>1184</v>
      </c>
      <c r="E4120" t="s">
        <v>6852</v>
      </c>
      <c r="F4120" t="s">
        <v>12</v>
      </c>
      <c r="G4120">
        <v>2500000</v>
      </c>
      <c r="H4120">
        <v>2006</v>
      </c>
      <c r="I4120">
        <v>6.6</v>
      </c>
    </row>
    <row r="4121" spans="1:9" x14ac:dyDescent="0.25">
      <c r="A4121" t="s">
        <v>6853</v>
      </c>
      <c r="B4121">
        <v>100</v>
      </c>
      <c r="C4121">
        <v>71904</v>
      </c>
      <c r="D4121" t="s">
        <v>1364</v>
      </c>
      <c r="E4121" t="s">
        <v>6854</v>
      </c>
      <c r="F4121" t="s">
        <v>12</v>
      </c>
      <c r="G4121">
        <v>2500000</v>
      </c>
      <c r="H4121">
        <v>2006</v>
      </c>
      <c r="I4121">
        <v>5.7</v>
      </c>
    </row>
    <row r="4122" spans="1:9" x14ac:dyDescent="0.25">
      <c r="A4122" t="s">
        <v>6855</v>
      </c>
      <c r="B4122">
        <v>80</v>
      </c>
      <c r="C4122">
        <v>99851</v>
      </c>
      <c r="D4122" t="s">
        <v>23</v>
      </c>
      <c r="E4122" t="s">
        <v>6856</v>
      </c>
      <c r="F4122" t="s">
        <v>12</v>
      </c>
      <c r="G4122">
        <v>2500000</v>
      </c>
      <c r="H4122">
        <v>2010</v>
      </c>
      <c r="I4122">
        <v>7.1</v>
      </c>
    </row>
    <row r="4123" spans="1:9" x14ac:dyDescent="0.25">
      <c r="A4123" t="s">
        <v>6857</v>
      </c>
      <c r="B4123">
        <v>106</v>
      </c>
      <c r="C4123">
        <v>115504</v>
      </c>
      <c r="D4123" t="s">
        <v>486</v>
      </c>
      <c r="E4123" t="s">
        <v>6858</v>
      </c>
      <c r="F4123" t="s">
        <v>12</v>
      </c>
      <c r="G4123">
        <v>14000000</v>
      </c>
      <c r="H4123">
        <v>2008</v>
      </c>
      <c r="I4123">
        <v>6.2</v>
      </c>
    </row>
    <row r="4124" spans="1:9" x14ac:dyDescent="0.25">
      <c r="A4124" t="s">
        <v>4565</v>
      </c>
      <c r="B4124">
        <v>103</v>
      </c>
      <c r="C4124">
        <v>5725</v>
      </c>
      <c r="D4124" t="s">
        <v>1915</v>
      </c>
      <c r="E4124" t="s">
        <v>6859</v>
      </c>
      <c r="F4124" t="s">
        <v>2999</v>
      </c>
      <c r="G4124">
        <v>8400000</v>
      </c>
      <c r="H4124">
        <v>2000</v>
      </c>
      <c r="I4124">
        <v>6.1</v>
      </c>
    </row>
    <row r="4125" spans="1:9" x14ac:dyDescent="0.25">
      <c r="A4125" t="s">
        <v>6860</v>
      </c>
      <c r="B4125">
        <v>90</v>
      </c>
      <c r="C4125">
        <v>75727</v>
      </c>
      <c r="D4125" t="s">
        <v>5654</v>
      </c>
      <c r="E4125" t="s">
        <v>6861</v>
      </c>
      <c r="F4125" t="s">
        <v>964</v>
      </c>
      <c r="G4125">
        <v>2500000</v>
      </c>
      <c r="H4125">
        <v>2008</v>
      </c>
      <c r="I4125">
        <v>5.9</v>
      </c>
    </row>
    <row r="4126" spans="1:9" x14ac:dyDescent="0.25">
      <c r="A4126" t="s">
        <v>218</v>
      </c>
      <c r="B4126">
        <v>96</v>
      </c>
      <c r="C4126">
        <v>322157</v>
      </c>
      <c r="D4126" t="s">
        <v>3152</v>
      </c>
      <c r="E4126" t="s">
        <v>6862</v>
      </c>
      <c r="F4126" t="s">
        <v>12</v>
      </c>
      <c r="G4126">
        <v>2500000</v>
      </c>
      <c r="H4126">
        <v>2010</v>
      </c>
      <c r="I4126">
        <v>6.8</v>
      </c>
    </row>
    <row r="4127" spans="1:9" x14ac:dyDescent="0.25">
      <c r="A4127" t="s">
        <v>6863</v>
      </c>
      <c r="B4127">
        <v>89</v>
      </c>
      <c r="D4127" t="s">
        <v>3121</v>
      </c>
      <c r="E4127" t="s">
        <v>6864</v>
      </c>
      <c r="F4127" t="s">
        <v>12</v>
      </c>
      <c r="G4127">
        <v>2500000</v>
      </c>
      <c r="H4127">
        <v>2010</v>
      </c>
      <c r="I4127">
        <v>5.8</v>
      </c>
    </row>
    <row r="4128" spans="1:9" x14ac:dyDescent="0.25">
      <c r="A4128" t="s">
        <v>6865</v>
      </c>
      <c r="B4128">
        <v>87</v>
      </c>
      <c r="D4128" t="s">
        <v>2599</v>
      </c>
      <c r="E4128" t="s">
        <v>6866</v>
      </c>
      <c r="F4128" t="s">
        <v>12</v>
      </c>
      <c r="G4128">
        <v>2500000</v>
      </c>
      <c r="H4128">
        <v>2015</v>
      </c>
      <c r="I4128">
        <v>5</v>
      </c>
    </row>
    <row r="4129" spans="1:9" x14ac:dyDescent="0.25">
      <c r="A4129" t="s">
        <v>6867</v>
      </c>
      <c r="B4129">
        <v>94</v>
      </c>
      <c r="D4129" t="s">
        <v>2209</v>
      </c>
      <c r="E4129" t="s">
        <v>6868</v>
      </c>
      <c r="F4129" t="s">
        <v>12</v>
      </c>
      <c r="G4129">
        <v>3500000</v>
      </c>
      <c r="H4129">
        <v>2016</v>
      </c>
      <c r="I4129">
        <v>6.3</v>
      </c>
    </row>
    <row r="4130" spans="1:9" x14ac:dyDescent="0.25">
      <c r="A4130" t="s">
        <v>1753</v>
      </c>
      <c r="B4130">
        <v>120</v>
      </c>
      <c r="C4130">
        <v>5731103</v>
      </c>
      <c r="D4130" t="s">
        <v>2246</v>
      </c>
      <c r="E4130" t="s">
        <v>6869</v>
      </c>
      <c r="F4130" t="s">
        <v>12</v>
      </c>
      <c r="G4130">
        <v>2400000</v>
      </c>
      <c r="H4130">
        <v>1996</v>
      </c>
      <c r="I4130">
        <v>6.8</v>
      </c>
    </row>
    <row r="4131" spans="1:9" x14ac:dyDescent="0.25">
      <c r="A4131" t="s">
        <v>6870</v>
      </c>
      <c r="B4131">
        <v>101</v>
      </c>
      <c r="C4131">
        <v>978908</v>
      </c>
      <c r="D4131" t="s">
        <v>2120</v>
      </c>
      <c r="E4131" t="s">
        <v>6871</v>
      </c>
      <c r="F4131" t="s">
        <v>12</v>
      </c>
      <c r="G4131">
        <v>2400000</v>
      </c>
      <c r="H4131">
        <v>2006</v>
      </c>
      <c r="I4131">
        <v>5.0999999999999996</v>
      </c>
    </row>
    <row r="4132" spans="1:9" x14ac:dyDescent="0.25">
      <c r="A4132" t="s">
        <v>4841</v>
      </c>
      <c r="B4132">
        <v>84</v>
      </c>
      <c r="C4132">
        <v>438653</v>
      </c>
      <c r="D4132" t="s">
        <v>649</v>
      </c>
      <c r="E4132" t="s">
        <v>6872</v>
      </c>
      <c r="F4132" t="s">
        <v>12</v>
      </c>
      <c r="H4132">
        <v>2006</v>
      </c>
      <c r="I4132">
        <v>6.6</v>
      </c>
    </row>
    <row r="4133" spans="1:9" x14ac:dyDescent="0.25">
      <c r="A4133" t="s">
        <v>6873</v>
      </c>
      <c r="B4133">
        <v>110</v>
      </c>
      <c r="D4133" t="s">
        <v>672</v>
      </c>
      <c r="E4133" t="s">
        <v>6874</v>
      </c>
      <c r="F4133" t="s">
        <v>12</v>
      </c>
      <c r="G4133">
        <v>2500000</v>
      </c>
      <c r="H4133">
        <v>2015</v>
      </c>
      <c r="I4133">
        <v>5</v>
      </c>
    </row>
    <row r="4134" spans="1:9" x14ac:dyDescent="0.25">
      <c r="A4134" t="s">
        <v>6024</v>
      </c>
      <c r="B4134">
        <v>101</v>
      </c>
      <c r="C4134">
        <v>327919</v>
      </c>
      <c r="D4134" t="s">
        <v>672</v>
      </c>
      <c r="E4134" t="s">
        <v>6875</v>
      </c>
      <c r="F4134" t="s">
        <v>12</v>
      </c>
      <c r="G4134">
        <v>1500000</v>
      </c>
      <c r="H4134">
        <v>2006</v>
      </c>
      <c r="I4134">
        <v>7.7</v>
      </c>
    </row>
    <row r="4135" spans="1:9" x14ac:dyDescent="0.25">
      <c r="A4135" t="s">
        <v>6876</v>
      </c>
      <c r="B4135">
        <v>101</v>
      </c>
      <c r="D4135" t="s">
        <v>1893</v>
      </c>
      <c r="E4135" t="s">
        <v>6877</v>
      </c>
      <c r="F4135" t="s">
        <v>12</v>
      </c>
      <c r="G4135">
        <v>2500000</v>
      </c>
      <c r="H4135">
        <v>2012</v>
      </c>
      <c r="I4135">
        <v>3.1</v>
      </c>
    </row>
    <row r="4136" spans="1:9" x14ac:dyDescent="0.25">
      <c r="A4136" t="s">
        <v>6480</v>
      </c>
      <c r="B4136">
        <v>101</v>
      </c>
      <c r="D4136" t="s">
        <v>2048</v>
      </c>
      <c r="E4136" t="s">
        <v>6878</v>
      </c>
      <c r="F4136" t="s">
        <v>12</v>
      </c>
      <c r="G4136">
        <v>2361000</v>
      </c>
      <c r="H4136">
        <v>1944</v>
      </c>
      <c r="I4136">
        <v>6.5</v>
      </c>
    </row>
    <row r="4137" spans="1:9" x14ac:dyDescent="0.25">
      <c r="A4137" t="s">
        <v>6879</v>
      </c>
      <c r="B4137">
        <v>105</v>
      </c>
      <c r="C4137">
        <v>178739</v>
      </c>
      <c r="D4137" t="s">
        <v>6292</v>
      </c>
      <c r="E4137" t="s">
        <v>6880</v>
      </c>
      <c r="F4137" t="s">
        <v>12</v>
      </c>
      <c r="G4137">
        <v>2450000</v>
      </c>
      <c r="H4137">
        <v>2011</v>
      </c>
      <c r="I4137">
        <v>3.9</v>
      </c>
    </row>
    <row r="4138" spans="1:9" x14ac:dyDescent="0.25">
      <c r="A4138" t="s">
        <v>2864</v>
      </c>
      <c r="B4138">
        <v>97</v>
      </c>
      <c r="C4138">
        <v>565592</v>
      </c>
      <c r="D4138" t="s">
        <v>1364</v>
      </c>
      <c r="E4138" t="s">
        <v>6881</v>
      </c>
      <c r="F4138" t="s">
        <v>12</v>
      </c>
      <c r="H4138">
        <v>1998</v>
      </c>
      <c r="I4138">
        <v>6.8</v>
      </c>
    </row>
    <row r="4139" spans="1:9" x14ac:dyDescent="0.25">
      <c r="A4139" t="s">
        <v>6480</v>
      </c>
      <c r="B4139">
        <v>108</v>
      </c>
      <c r="D4139" t="s">
        <v>4158</v>
      </c>
      <c r="E4139" t="s">
        <v>6882</v>
      </c>
      <c r="F4139" t="s">
        <v>12</v>
      </c>
      <c r="G4139">
        <v>2295429</v>
      </c>
      <c r="H4139">
        <v>1951</v>
      </c>
      <c r="I4139">
        <v>7</v>
      </c>
    </row>
    <row r="4140" spans="1:9" x14ac:dyDescent="0.25">
      <c r="A4140" t="s">
        <v>3446</v>
      </c>
      <c r="B4140">
        <v>95</v>
      </c>
      <c r="C4140">
        <v>27012</v>
      </c>
      <c r="D4140" t="s">
        <v>1184</v>
      </c>
      <c r="E4140" t="s">
        <v>6883</v>
      </c>
      <c r="F4140" t="s">
        <v>12</v>
      </c>
      <c r="H4140">
        <v>2010</v>
      </c>
      <c r="I4140">
        <v>5.9</v>
      </c>
    </row>
    <row r="4141" spans="1:9" x14ac:dyDescent="0.25">
      <c r="A4141" t="s">
        <v>6884</v>
      </c>
      <c r="B4141">
        <v>108</v>
      </c>
      <c r="D4141" t="s">
        <v>3562</v>
      </c>
      <c r="E4141" t="s">
        <v>6885</v>
      </c>
      <c r="F4141" t="s">
        <v>12</v>
      </c>
      <c r="H4141">
        <v>2014</v>
      </c>
      <c r="I4141">
        <v>5.8</v>
      </c>
    </row>
    <row r="4142" spans="1:9" x14ac:dyDescent="0.25">
      <c r="A4142" t="s">
        <v>6886</v>
      </c>
      <c r="B4142">
        <v>90</v>
      </c>
      <c r="D4142" t="s">
        <v>278</v>
      </c>
      <c r="E4142" t="s">
        <v>6887</v>
      </c>
      <c r="F4142" t="s">
        <v>12</v>
      </c>
      <c r="G4142">
        <v>2300000</v>
      </c>
      <c r="H4142">
        <v>1987</v>
      </c>
      <c r="I4142">
        <v>7.3</v>
      </c>
    </row>
    <row r="4143" spans="1:9" x14ac:dyDescent="0.25">
      <c r="A4143" t="s">
        <v>956</v>
      </c>
      <c r="B4143">
        <v>120</v>
      </c>
      <c r="C4143">
        <v>76400000</v>
      </c>
      <c r="D4143" t="s">
        <v>957</v>
      </c>
      <c r="E4143" t="s">
        <v>6888</v>
      </c>
      <c r="F4143" t="s">
        <v>12</v>
      </c>
      <c r="G4143">
        <v>2280000</v>
      </c>
      <c r="H4143">
        <v>1940</v>
      </c>
      <c r="I4143">
        <v>7.8</v>
      </c>
    </row>
    <row r="4144" spans="1:9" x14ac:dyDescent="0.25">
      <c r="A4144" t="s">
        <v>6889</v>
      </c>
      <c r="B4144">
        <v>90</v>
      </c>
      <c r="D4144" t="s">
        <v>1408</v>
      </c>
      <c r="E4144" t="s">
        <v>6890</v>
      </c>
      <c r="F4144" t="s">
        <v>12</v>
      </c>
      <c r="G4144">
        <v>2500000</v>
      </c>
      <c r="H4144">
        <v>2014</v>
      </c>
      <c r="I4144">
        <v>6.9</v>
      </c>
    </row>
    <row r="4145" spans="1:9" x14ac:dyDescent="0.25">
      <c r="A4145" t="s">
        <v>2429</v>
      </c>
      <c r="B4145">
        <v>91</v>
      </c>
      <c r="C4145">
        <v>36200000</v>
      </c>
      <c r="D4145" t="s">
        <v>1915</v>
      </c>
      <c r="E4145" t="s">
        <v>6891</v>
      </c>
      <c r="F4145" t="s">
        <v>12</v>
      </c>
      <c r="G4145">
        <v>4000000</v>
      </c>
      <c r="H4145">
        <v>1982</v>
      </c>
      <c r="I4145">
        <v>5.7</v>
      </c>
    </row>
    <row r="4146" spans="1:9" x14ac:dyDescent="0.25">
      <c r="A4146" t="s">
        <v>6892</v>
      </c>
      <c r="B4146">
        <v>92</v>
      </c>
      <c r="C4146">
        <v>21300000</v>
      </c>
      <c r="D4146" t="s">
        <v>1047</v>
      </c>
      <c r="E4146" t="s">
        <v>6893</v>
      </c>
      <c r="F4146" t="s">
        <v>12</v>
      </c>
      <c r="G4146">
        <v>2200000</v>
      </c>
      <c r="H4146">
        <v>1985</v>
      </c>
      <c r="I4146">
        <v>4.7</v>
      </c>
    </row>
    <row r="4147" spans="1:9" x14ac:dyDescent="0.25">
      <c r="A4147" t="s">
        <v>6697</v>
      </c>
      <c r="B4147">
        <v>117</v>
      </c>
      <c r="C4147">
        <v>379643</v>
      </c>
      <c r="D4147" t="s">
        <v>1184</v>
      </c>
      <c r="E4147" t="s">
        <v>6894</v>
      </c>
      <c r="F4147" t="s">
        <v>12</v>
      </c>
      <c r="G4147">
        <v>2200000</v>
      </c>
      <c r="H4147">
        <v>2007</v>
      </c>
      <c r="I4147">
        <v>5.9</v>
      </c>
    </row>
    <row r="4148" spans="1:9" x14ac:dyDescent="0.25">
      <c r="A4148" t="s">
        <v>6895</v>
      </c>
      <c r="B4148">
        <v>120</v>
      </c>
      <c r="C4148">
        <v>12985267</v>
      </c>
      <c r="D4148" t="s">
        <v>1184</v>
      </c>
      <c r="E4148" t="s">
        <v>6896</v>
      </c>
      <c r="F4148" t="s">
        <v>12</v>
      </c>
      <c r="G4148">
        <v>2300000</v>
      </c>
      <c r="H4148">
        <v>2015</v>
      </c>
      <c r="I4148">
        <v>5.9</v>
      </c>
    </row>
    <row r="4149" spans="1:9" x14ac:dyDescent="0.25">
      <c r="A4149" t="s">
        <v>6897</v>
      </c>
      <c r="B4149">
        <v>90</v>
      </c>
      <c r="D4149" t="s">
        <v>3562</v>
      </c>
      <c r="E4149" t="s">
        <v>6898</v>
      </c>
      <c r="F4149" t="s">
        <v>12</v>
      </c>
      <c r="G4149">
        <v>2200000</v>
      </c>
      <c r="H4149">
        <v>2008</v>
      </c>
      <c r="I4149">
        <v>4.3</v>
      </c>
    </row>
    <row r="4150" spans="1:9" x14ac:dyDescent="0.25">
      <c r="A4150" t="s">
        <v>6899</v>
      </c>
      <c r="B4150">
        <v>119</v>
      </c>
      <c r="D4150" t="s">
        <v>1184</v>
      </c>
      <c r="E4150" t="s">
        <v>6900</v>
      </c>
      <c r="F4150" t="s">
        <v>12</v>
      </c>
      <c r="G4150">
        <v>2160000</v>
      </c>
      <c r="H4150">
        <v>1945</v>
      </c>
      <c r="I4150">
        <v>7.5</v>
      </c>
    </row>
    <row r="4151" spans="1:9" x14ac:dyDescent="0.25">
      <c r="A4151" t="s">
        <v>6901</v>
      </c>
      <c r="B4151">
        <v>90</v>
      </c>
      <c r="D4151" t="s">
        <v>1408</v>
      </c>
      <c r="E4151" t="s">
        <v>6902</v>
      </c>
      <c r="F4151" t="s">
        <v>12</v>
      </c>
      <c r="H4151">
        <v>2015</v>
      </c>
      <c r="I4151">
        <v>4.8</v>
      </c>
    </row>
    <row r="4152" spans="1:9" x14ac:dyDescent="0.25">
      <c r="A4152" t="s">
        <v>6903</v>
      </c>
      <c r="B4152">
        <v>90</v>
      </c>
      <c r="D4152" t="s">
        <v>486</v>
      </c>
      <c r="E4152" t="s">
        <v>6904</v>
      </c>
      <c r="F4152" t="s">
        <v>12</v>
      </c>
      <c r="G4152">
        <v>1200000</v>
      </c>
      <c r="H4152">
        <v>2005</v>
      </c>
      <c r="I4152">
        <v>5.8</v>
      </c>
    </row>
    <row r="4153" spans="1:9" x14ac:dyDescent="0.25">
      <c r="A4153" t="s">
        <v>6905</v>
      </c>
      <c r="B4153">
        <v>97</v>
      </c>
      <c r="D4153" t="s">
        <v>2254</v>
      </c>
      <c r="E4153" t="s">
        <v>6906</v>
      </c>
      <c r="F4153" t="s">
        <v>12</v>
      </c>
      <c r="G4153">
        <v>2400000</v>
      </c>
      <c r="H4153">
        <v>2014</v>
      </c>
      <c r="I4153">
        <v>5.3</v>
      </c>
    </row>
    <row r="4154" spans="1:9" x14ac:dyDescent="0.25">
      <c r="A4154" t="s">
        <v>5922</v>
      </c>
      <c r="B4154">
        <v>90</v>
      </c>
      <c r="D4154" t="s">
        <v>2930</v>
      </c>
      <c r="E4154" t="s">
        <v>6907</v>
      </c>
      <c r="F4154" t="s">
        <v>12</v>
      </c>
      <c r="G4154">
        <v>2500000</v>
      </c>
      <c r="H4154">
        <v>2007</v>
      </c>
      <c r="I4154">
        <v>6</v>
      </c>
    </row>
    <row r="4155" spans="1:9" x14ac:dyDescent="0.25">
      <c r="A4155" t="s">
        <v>6908</v>
      </c>
      <c r="B4155">
        <v>172</v>
      </c>
      <c r="C4155">
        <v>23650000</v>
      </c>
      <c r="D4155" t="s">
        <v>1935</v>
      </c>
      <c r="E4155" t="s">
        <v>6909</v>
      </c>
      <c r="F4155" t="s">
        <v>12</v>
      </c>
      <c r="G4155">
        <v>2100000</v>
      </c>
      <c r="H4155">
        <v>1946</v>
      </c>
      <c r="I4155">
        <v>8.1</v>
      </c>
    </row>
    <row r="4156" spans="1:9" x14ac:dyDescent="0.25">
      <c r="A4156" t="s">
        <v>6910</v>
      </c>
      <c r="B4156">
        <v>115</v>
      </c>
      <c r="C4156">
        <v>510092</v>
      </c>
      <c r="D4156" t="s">
        <v>593</v>
      </c>
      <c r="E4156" t="s">
        <v>6911</v>
      </c>
      <c r="F4156" t="s">
        <v>12</v>
      </c>
      <c r="H4156">
        <v>2001</v>
      </c>
      <c r="I4156">
        <v>7</v>
      </c>
    </row>
    <row r="4157" spans="1:9" x14ac:dyDescent="0.25">
      <c r="A4157" t="s">
        <v>6912</v>
      </c>
      <c r="B4157">
        <v>89</v>
      </c>
      <c r="C4157">
        <v>313436</v>
      </c>
      <c r="D4157" t="s">
        <v>877</v>
      </c>
      <c r="E4157" t="s">
        <v>6913</v>
      </c>
      <c r="F4157" t="s">
        <v>6027</v>
      </c>
      <c r="G4157">
        <v>15500000</v>
      </c>
      <c r="H4157">
        <v>2001</v>
      </c>
      <c r="I4157">
        <v>7.6</v>
      </c>
    </row>
    <row r="4158" spans="1:9" x14ac:dyDescent="0.25">
      <c r="A4158" t="s">
        <v>6914</v>
      </c>
      <c r="B4158">
        <v>125</v>
      </c>
      <c r="C4158">
        <v>3330</v>
      </c>
      <c r="D4158" t="s">
        <v>672</v>
      </c>
      <c r="E4158" t="s">
        <v>6915</v>
      </c>
      <c r="F4158" t="s">
        <v>12</v>
      </c>
      <c r="G4158">
        <v>2100000</v>
      </c>
      <c r="H4158">
        <v>2015</v>
      </c>
      <c r="I4158">
        <v>7.2</v>
      </c>
    </row>
    <row r="4159" spans="1:9" x14ac:dyDescent="0.25">
      <c r="A4159" t="s">
        <v>5066</v>
      </c>
      <c r="B4159">
        <v>78</v>
      </c>
      <c r="D4159" t="s">
        <v>2209</v>
      </c>
      <c r="E4159" t="s">
        <v>6916</v>
      </c>
      <c r="F4159" t="s">
        <v>964</v>
      </c>
      <c r="G4159">
        <v>1500000</v>
      </c>
      <c r="H4159">
        <v>2007</v>
      </c>
      <c r="I4159">
        <v>7.5</v>
      </c>
    </row>
    <row r="4160" spans="1:9" x14ac:dyDescent="0.25">
      <c r="A4160" t="s">
        <v>6657</v>
      </c>
      <c r="B4160">
        <v>89</v>
      </c>
      <c r="D4160" t="s">
        <v>1184</v>
      </c>
      <c r="E4160" t="s">
        <v>6917</v>
      </c>
      <c r="F4160" t="s">
        <v>12</v>
      </c>
      <c r="G4160">
        <v>2100000</v>
      </c>
      <c r="H4160">
        <v>2010</v>
      </c>
      <c r="I4160">
        <v>6.3</v>
      </c>
    </row>
    <row r="4161" spans="1:9" x14ac:dyDescent="0.25">
      <c r="A4161" t="s">
        <v>6918</v>
      </c>
      <c r="B4161">
        <v>100</v>
      </c>
      <c r="D4161" t="s">
        <v>6919</v>
      </c>
      <c r="E4161" t="s">
        <v>6920</v>
      </c>
      <c r="F4161" t="s">
        <v>12</v>
      </c>
      <c r="G4161">
        <v>2100000</v>
      </c>
      <c r="H4161">
        <v>2015</v>
      </c>
      <c r="I4161">
        <v>6.7</v>
      </c>
    </row>
    <row r="4162" spans="1:9" x14ac:dyDescent="0.25">
      <c r="A4162" t="s">
        <v>6921</v>
      </c>
      <c r="B4162">
        <v>77</v>
      </c>
      <c r="D4162" t="s">
        <v>1500</v>
      </c>
      <c r="E4162" t="s">
        <v>6922</v>
      </c>
      <c r="F4162" t="s">
        <v>12</v>
      </c>
      <c r="H4162">
        <v>2015</v>
      </c>
      <c r="I4162">
        <v>4.8</v>
      </c>
    </row>
    <row r="4163" spans="1:9" x14ac:dyDescent="0.25">
      <c r="A4163" t="s">
        <v>6923</v>
      </c>
      <c r="B4163">
        <v>81</v>
      </c>
      <c r="D4163" t="s">
        <v>2089</v>
      </c>
      <c r="E4163" t="s">
        <v>6924</v>
      </c>
      <c r="F4163" t="s">
        <v>12</v>
      </c>
      <c r="G4163">
        <v>2100000</v>
      </c>
      <c r="H4163">
        <v>2015</v>
      </c>
      <c r="I4163">
        <v>5.5</v>
      </c>
    </row>
    <row r="4164" spans="1:9" x14ac:dyDescent="0.25">
      <c r="A4164" t="s">
        <v>1968</v>
      </c>
      <c r="B4164">
        <v>115</v>
      </c>
      <c r="C4164">
        <v>24800000</v>
      </c>
      <c r="D4164" t="s">
        <v>17</v>
      </c>
      <c r="E4164" t="s">
        <v>6925</v>
      </c>
      <c r="F4164" t="s">
        <v>12</v>
      </c>
      <c r="G4164">
        <v>2000000</v>
      </c>
      <c r="H4164">
        <v>1963</v>
      </c>
      <c r="I4164">
        <v>7.5</v>
      </c>
    </row>
    <row r="4165" spans="1:9" x14ac:dyDescent="0.25">
      <c r="A4165" t="s">
        <v>6926</v>
      </c>
      <c r="B4165">
        <v>96</v>
      </c>
      <c r="C4165">
        <v>792966</v>
      </c>
      <c r="D4165" t="s">
        <v>6927</v>
      </c>
      <c r="E4165" t="s">
        <v>6928</v>
      </c>
      <c r="F4165" t="s">
        <v>12</v>
      </c>
      <c r="G4165">
        <v>2300000</v>
      </c>
      <c r="H4165">
        <v>1989</v>
      </c>
      <c r="I4165">
        <v>5.0999999999999996</v>
      </c>
    </row>
    <row r="4166" spans="1:9" x14ac:dyDescent="0.25">
      <c r="B4166">
        <v>60</v>
      </c>
      <c r="D4166" t="s">
        <v>1065</v>
      </c>
      <c r="E4166" t="s">
        <v>6929</v>
      </c>
      <c r="F4166" t="s">
        <v>12</v>
      </c>
      <c r="I4166">
        <v>7.4</v>
      </c>
    </row>
    <row r="4167" spans="1:9" x14ac:dyDescent="0.25">
      <c r="A4167" t="s">
        <v>2832</v>
      </c>
      <c r="B4167">
        <v>89</v>
      </c>
      <c r="D4167" t="s">
        <v>1893</v>
      </c>
      <c r="E4167" t="s">
        <v>6930</v>
      </c>
      <c r="F4167" t="s">
        <v>12</v>
      </c>
      <c r="G4167">
        <v>2000000</v>
      </c>
      <c r="H4167">
        <v>1973</v>
      </c>
      <c r="I4167">
        <v>7.3</v>
      </c>
    </row>
    <row r="4168" spans="1:9" x14ac:dyDescent="0.25">
      <c r="A4168" t="s">
        <v>6931</v>
      </c>
      <c r="B4168">
        <v>100</v>
      </c>
      <c r="C4168">
        <v>14673301</v>
      </c>
      <c r="D4168" t="s">
        <v>1763</v>
      </c>
      <c r="E4168" t="s">
        <v>6932</v>
      </c>
      <c r="F4168" t="s">
        <v>12</v>
      </c>
      <c r="G4168">
        <v>2000000</v>
      </c>
      <c r="H4168">
        <v>2014</v>
      </c>
      <c r="I4168">
        <v>6.9</v>
      </c>
    </row>
    <row r="4169" spans="1:9" x14ac:dyDescent="0.25">
      <c r="A4169" t="s">
        <v>2832</v>
      </c>
      <c r="B4169">
        <v>88</v>
      </c>
      <c r="D4169" t="s">
        <v>575</v>
      </c>
      <c r="E4169" t="s">
        <v>6933</v>
      </c>
      <c r="F4169" t="s">
        <v>12</v>
      </c>
      <c r="G4169">
        <v>2000000</v>
      </c>
      <c r="H4169">
        <v>1972</v>
      </c>
      <c r="I4169">
        <v>6.8</v>
      </c>
    </row>
    <row r="4170" spans="1:9" x14ac:dyDescent="0.25">
      <c r="A4170" t="s">
        <v>6934</v>
      </c>
      <c r="B4170">
        <v>129</v>
      </c>
      <c r="D4170" t="s">
        <v>672</v>
      </c>
      <c r="E4170" t="s">
        <v>6935</v>
      </c>
      <c r="F4170" t="s">
        <v>12</v>
      </c>
      <c r="G4170">
        <v>2000000</v>
      </c>
      <c r="H4170">
        <v>1962</v>
      </c>
      <c r="I4170">
        <v>8.4</v>
      </c>
    </row>
    <row r="4171" spans="1:9" x14ac:dyDescent="0.25">
      <c r="A4171" t="s">
        <v>282</v>
      </c>
      <c r="B4171">
        <v>87</v>
      </c>
      <c r="C4171">
        <v>9003011</v>
      </c>
      <c r="D4171" t="s">
        <v>78</v>
      </c>
      <c r="E4171" t="s">
        <v>6936</v>
      </c>
      <c r="F4171" t="s">
        <v>12</v>
      </c>
      <c r="G4171">
        <v>2000000</v>
      </c>
      <c r="H4171">
        <v>1981</v>
      </c>
      <c r="I4171">
        <v>7.6</v>
      </c>
    </row>
    <row r="4172" spans="1:9" x14ac:dyDescent="0.25">
      <c r="A4172" t="s">
        <v>6937</v>
      </c>
      <c r="B4172">
        <v>102</v>
      </c>
      <c r="C4172">
        <v>11546543</v>
      </c>
      <c r="D4172" t="s">
        <v>745</v>
      </c>
      <c r="E4172" t="s">
        <v>6938</v>
      </c>
      <c r="F4172" t="s">
        <v>2491</v>
      </c>
      <c r="G4172">
        <v>2000000</v>
      </c>
      <c r="H4172">
        <v>1994</v>
      </c>
      <c r="I4172">
        <v>7.6</v>
      </c>
    </row>
    <row r="4173" spans="1:9" x14ac:dyDescent="0.25">
      <c r="A4173" t="s">
        <v>2885</v>
      </c>
      <c r="B4173">
        <v>118</v>
      </c>
      <c r="C4173">
        <v>11533945</v>
      </c>
      <c r="D4173" t="s">
        <v>5192</v>
      </c>
      <c r="E4173" t="s">
        <v>6939</v>
      </c>
      <c r="F4173" t="s">
        <v>12</v>
      </c>
      <c r="G4173">
        <v>2000000</v>
      </c>
      <c r="H4173">
        <v>1999</v>
      </c>
      <c r="I4173">
        <v>7.6</v>
      </c>
    </row>
    <row r="4174" spans="1:9" x14ac:dyDescent="0.25">
      <c r="A4174" t="s">
        <v>6940</v>
      </c>
      <c r="B4174">
        <v>86</v>
      </c>
      <c r="C4174">
        <v>12555230</v>
      </c>
      <c r="D4174" t="s">
        <v>2120</v>
      </c>
      <c r="E4174" t="s">
        <v>6941</v>
      </c>
      <c r="F4174" t="s">
        <v>12</v>
      </c>
      <c r="G4174">
        <v>2000000</v>
      </c>
      <c r="H4174">
        <v>2011</v>
      </c>
      <c r="I4174">
        <v>5.3</v>
      </c>
    </row>
    <row r="4175" spans="1:9" x14ac:dyDescent="0.25">
      <c r="A4175" t="s">
        <v>625</v>
      </c>
      <c r="B4175">
        <v>137</v>
      </c>
      <c r="C4175">
        <v>11284657</v>
      </c>
      <c r="D4175" t="s">
        <v>1408</v>
      </c>
      <c r="E4175" t="s">
        <v>6942</v>
      </c>
      <c r="F4175" t="s">
        <v>2999</v>
      </c>
      <c r="G4175">
        <v>2000000</v>
      </c>
      <c r="H4175">
        <v>2006</v>
      </c>
      <c r="I4175">
        <v>8.5</v>
      </c>
    </row>
    <row r="4176" spans="1:9" x14ac:dyDescent="0.25">
      <c r="A4176" t="s">
        <v>6943</v>
      </c>
      <c r="B4176">
        <v>129</v>
      </c>
      <c r="C4176">
        <v>34522221</v>
      </c>
      <c r="D4176" t="s">
        <v>1184</v>
      </c>
      <c r="E4176" t="s">
        <v>6944</v>
      </c>
      <c r="F4176" t="s">
        <v>12</v>
      </c>
      <c r="G4176">
        <v>2000000</v>
      </c>
      <c r="H4176">
        <v>2011</v>
      </c>
      <c r="I4176">
        <v>7</v>
      </c>
    </row>
    <row r="4177" spans="1:9" x14ac:dyDescent="0.25">
      <c r="A4177" t="s">
        <v>6945</v>
      </c>
      <c r="B4177">
        <v>134</v>
      </c>
      <c r="D4177" t="s">
        <v>1314</v>
      </c>
      <c r="E4177" t="s">
        <v>6946</v>
      </c>
      <c r="F4177" t="s">
        <v>12</v>
      </c>
      <c r="G4177">
        <v>2000000</v>
      </c>
      <c r="H4177">
        <v>1961</v>
      </c>
      <c r="I4177">
        <v>8</v>
      </c>
    </row>
    <row r="4178" spans="1:9" x14ac:dyDescent="0.25">
      <c r="A4178" t="s">
        <v>6947</v>
      </c>
      <c r="B4178">
        <v>119</v>
      </c>
      <c r="D4178" t="s">
        <v>6948</v>
      </c>
      <c r="E4178" t="s">
        <v>6949</v>
      </c>
      <c r="F4178" t="s">
        <v>12</v>
      </c>
      <c r="G4178">
        <v>1614000</v>
      </c>
      <c r="H4178">
        <v>1940</v>
      </c>
      <c r="I4178">
        <v>7.1</v>
      </c>
    </row>
    <row r="4179" spans="1:9" x14ac:dyDescent="0.25">
      <c r="A4179" t="s">
        <v>6950</v>
      </c>
      <c r="B4179">
        <v>80</v>
      </c>
      <c r="C4179">
        <v>7002255</v>
      </c>
      <c r="D4179" t="s">
        <v>6951</v>
      </c>
      <c r="E4179" t="s">
        <v>6952</v>
      </c>
      <c r="F4179" t="s">
        <v>503</v>
      </c>
      <c r="G4179">
        <v>9500000</v>
      </c>
      <c r="H4179">
        <v>2003</v>
      </c>
      <c r="I4179">
        <v>7.8</v>
      </c>
    </row>
    <row r="4180" spans="1:9" x14ac:dyDescent="0.25">
      <c r="A4180" t="s">
        <v>6953</v>
      </c>
      <c r="B4180">
        <v>89</v>
      </c>
      <c r="C4180">
        <v>6719300</v>
      </c>
      <c r="D4180" t="s">
        <v>877</v>
      </c>
      <c r="E4180" t="s">
        <v>6954</v>
      </c>
      <c r="F4180" t="s">
        <v>12</v>
      </c>
      <c r="G4180">
        <v>2000000</v>
      </c>
      <c r="H4180">
        <v>1998</v>
      </c>
      <c r="I4180">
        <v>7.2</v>
      </c>
    </row>
    <row r="4181" spans="1:9" x14ac:dyDescent="0.25">
      <c r="A4181" t="s">
        <v>5765</v>
      </c>
      <c r="B4181">
        <v>101</v>
      </c>
      <c r="C4181">
        <v>6003587</v>
      </c>
      <c r="D4181" t="s">
        <v>1440</v>
      </c>
      <c r="E4181" t="s">
        <v>6955</v>
      </c>
      <c r="F4181" t="s">
        <v>12</v>
      </c>
      <c r="H4181">
        <v>2003</v>
      </c>
      <c r="I4181">
        <v>7.5</v>
      </c>
    </row>
    <row r="4182" spans="1:9" x14ac:dyDescent="0.25">
      <c r="A4182" t="s">
        <v>3140</v>
      </c>
      <c r="B4182">
        <v>80</v>
      </c>
      <c r="C4182">
        <v>5792822</v>
      </c>
      <c r="D4182" t="s">
        <v>73</v>
      </c>
      <c r="E4182" t="s">
        <v>6956</v>
      </c>
      <c r="F4182" t="s">
        <v>12</v>
      </c>
      <c r="G4182">
        <v>2700000</v>
      </c>
      <c r="H4182">
        <v>2004</v>
      </c>
      <c r="I4182">
        <v>8</v>
      </c>
    </row>
    <row r="4183" spans="1:9" x14ac:dyDescent="0.25">
      <c r="A4183" t="s">
        <v>383</v>
      </c>
      <c r="B4183">
        <v>115</v>
      </c>
      <c r="C4183">
        <v>5383834</v>
      </c>
      <c r="D4183" t="s">
        <v>1408</v>
      </c>
      <c r="E4183" t="s">
        <v>6957</v>
      </c>
      <c r="F4183" t="s">
        <v>964</v>
      </c>
      <c r="G4183">
        <v>2000000</v>
      </c>
      <c r="H4183">
        <v>2000</v>
      </c>
      <c r="I4183">
        <v>8.1</v>
      </c>
    </row>
    <row r="4184" spans="1:9" x14ac:dyDescent="0.25">
      <c r="A4184" t="s">
        <v>2125</v>
      </c>
      <c r="B4184">
        <v>100</v>
      </c>
      <c r="C4184">
        <v>4599680</v>
      </c>
      <c r="D4184" t="s">
        <v>1184</v>
      </c>
      <c r="E4184" t="s">
        <v>6958</v>
      </c>
      <c r="F4184" t="s">
        <v>12</v>
      </c>
      <c r="G4184">
        <v>1500000</v>
      </c>
      <c r="H4184">
        <v>2003</v>
      </c>
      <c r="I4184">
        <v>6.8</v>
      </c>
    </row>
    <row r="4185" spans="1:9" x14ac:dyDescent="0.25">
      <c r="A4185" t="s">
        <v>6959</v>
      </c>
      <c r="B4185">
        <v>118</v>
      </c>
      <c r="D4185" t="s">
        <v>73</v>
      </c>
      <c r="E4185" t="s">
        <v>6960</v>
      </c>
      <c r="F4185" t="s">
        <v>12</v>
      </c>
      <c r="G4185">
        <v>2000000</v>
      </c>
      <c r="H4185">
        <v>1947</v>
      </c>
      <c r="I4185">
        <v>7.4</v>
      </c>
    </row>
    <row r="4186" spans="1:9" x14ac:dyDescent="0.25">
      <c r="A4186" t="s">
        <v>6961</v>
      </c>
      <c r="B4186">
        <v>100</v>
      </c>
      <c r="C4186">
        <v>6531491</v>
      </c>
      <c r="D4186" t="s">
        <v>1184</v>
      </c>
      <c r="E4186" t="s">
        <v>6962</v>
      </c>
      <c r="F4186" t="s">
        <v>12</v>
      </c>
      <c r="G4186">
        <v>2000000</v>
      </c>
      <c r="H4186">
        <v>2010</v>
      </c>
      <c r="I4186">
        <v>7.2</v>
      </c>
    </row>
    <row r="4187" spans="1:9" x14ac:dyDescent="0.25">
      <c r="A4187" t="s">
        <v>1463</v>
      </c>
      <c r="B4187">
        <v>106</v>
      </c>
      <c r="C4187">
        <v>4581222</v>
      </c>
      <c r="D4187" t="s">
        <v>6963</v>
      </c>
      <c r="E4187" t="s">
        <v>6964</v>
      </c>
      <c r="F4187" t="s">
        <v>12</v>
      </c>
      <c r="H4187">
        <v>2003</v>
      </c>
      <c r="I4187">
        <v>8.1</v>
      </c>
    </row>
    <row r="4188" spans="1:9" x14ac:dyDescent="0.25">
      <c r="A4188" t="s">
        <v>6965</v>
      </c>
      <c r="B4188">
        <v>106</v>
      </c>
      <c r="D4188" t="s">
        <v>990</v>
      </c>
      <c r="E4188" t="s">
        <v>6966</v>
      </c>
      <c r="F4188" t="s">
        <v>12</v>
      </c>
      <c r="G4188">
        <v>2000000</v>
      </c>
      <c r="H4188">
        <v>1938</v>
      </c>
      <c r="I4188">
        <v>7</v>
      </c>
    </row>
    <row r="4189" spans="1:9" x14ac:dyDescent="0.25">
      <c r="A4189" t="s">
        <v>6967</v>
      </c>
      <c r="B4189">
        <v>91</v>
      </c>
      <c r="C4189">
        <v>3885134</v>
      </c>
      <c r="D4189" t="s">
        <v>877</v>
      </c>
      <c r="E4189" t="s">
        <v>6968</v>
      </c>
      <c r="F4189" t="s">
        <v>12</v>
      </c>
      <c r="G4189">
        <v>2000000</v>
      </c>
      <c r="H4189">
        <v>2005</v>
      </c>
      <c r="I4189">
        <v>7.4</v>
      </c>
    </row>
    <row r="4190" spans="1:9" x14ac:dyDescent="0.25">
      <c r="A4190" t="s">
        <v>6552</v>
      </c>
      <c r="B4190">
        <v>105</v>
      </c>
      <c r="C4190">
        <v>4311834</v>
      </c>
      <c r="D4190" t="s">
        <v>6969</v>
      </c>
      <c r="E4190" t="s">
        <v>6970</v>
      </c>
      <c r="F4190" t="s">
        <v>12</v>
      </c>
      <c r="H4190">
        <v>2010</v>
      </c>
      <c r="I4190">
        <v>8.3000000000000007</v>
      </c>
    </row>
    <row r="4191" spans="1:9" x14ac:dyDescent="0.25">
      <c r="A4191" t="s">
        <v>6971</v>
      </c>
      <c r="B4191">
        <v>96</v>
      </c>
      <c r="C4191">
        <v>3590010</v>
      </c>
      <c r="D4191" t="s">
        <v>2682</v>
      </c>
      <c r="E4191" t="s">
        <v>6972</v>
      </c>
      <c r="F4191" t="s">
        <v>12</v>
      </c>
      <c r="G4191">
        <v>2000000</v>
      </c>
      <c r="H4191">
        <v>2015</v>
      </c>
      <c r="I4191">
        <v>6.1</v>
      </c>
    </row>
    <row r="4192" spans="1:9" x14ac:dyDescent="0.25">
      <c r="A4192" t="s">
        <v>6973</v>
      </c>
      <c r="B4192">
        <v>116</v>
      </c>
      <c r="C4192">
        <v>3300230</v>
      </c>
      <c r="D4192" t="s">
        <v>149</v>
      </c>
      <c r="E4192" t="s">
        <v>6974</v>
      </c>
      <c r="F4192" t="s">
        <v>12</v>
      </c>
      <c r="H4192">
        <v>1999</v>
      </c>
      <c r="I4192">
        <v>7.5</v>
      </c>
    </row>
    <row r="4193" spans="1:9" x14ac:dyDescent="0.25">
      <c r="A4193" t="s">
        <v>167</v>
      </c>
      <c r="B4193">
        <v>116</v>
      </c>
      <c r="C4193">
        <v>3335839</v>
      </c>
      <c r="D4193" t="s">
        <v>149</v>
      </c>
      <c r="E4193" t="s">
        <v>6975</v>
      </c>
      <c r="F4193" t="s">
        <v>12</v>
      </c>
      <c r="G4193">
        <v>2000000</v>
      </c>
      <c r="H4193">
        <v>2005</v>
      </c>
      <c r="I4193">
        <v>7</v>
      </c>
    </row>
    <row r="4194" spans="1:9" x14ac:dyDescent="0.25">
      <c r="A4194" t="s">
        <v>2339</v>
      </c>
      <c r="B4194">
        <v>97</v>
      </c>
      <c r="C4194">
        <v>2557668</v>
      </c>
      <c r="D4194" t="s">
        <v>740</v>
      </c>
      <c r="E4194" t="s">
        <v>6976</v>
      </c>
      <c r="F4194" t="s">
        <v>12</v>
      </c>
      <c r="G4194">
        <v>2000000</v>
      </c>
      <c r="H4194">
        <v>2015</v>
      </c>
      <c r="I4194">
        <v>5.3</v>
      </c>
    </row>
    <row r="4195" spans="1:9" x14ac:dyDescent="0.25">
      <c r="A4195" t="s">
        <v>524</v>
      </c>
      <c r="B4195">
        <v>101</v>
      </c>
      <c r="C4195">
        <v>2506446</v>
      </c>
      <c r="D4195" t="s">
        <v>580</v>
      </c>
      <c r="E4195" t="s">
        <v>6977</v>
      </c>
      <c r="F4195" t="s">
        <v>12</v>
      </c>
      <c r="G4195">
        <v>2000000</v>
      </c>
      <c r="H4195">
        <v>2002</v>
      </c>
      <c r="I4195">
        <v>4.7</v>
      </c>
    </row>
    <row r="4196" spans="1:9" x14ac:dyDescent="0.25">
      <c r="A4196" t="s">
        <v>6978</v>
      </c>
      <c r="B4196">
        <v>98</v>
      </c>
      <c r="C4196">
        <v>7369373</v>
      </c>
      <c r="D4196" t="s">
        <v>1047</v>
      </c>
      <c r="E4196" t="s">
        <v>6979</v>
      </c>
      <c r="F4196" t="s">
        <v>12</v>
      </c>
      <c r="G4196">
        <v>2000000</v>
      </c>
      <c r="H4196">
        <v>1986</v>
      </c>
      <c r="I4196">
        <v>5.7</v>
      </c>
    </row>
    <row r="4197" spans="1:9" x14ac:dyDescent="0.25">
      <c r="B4197">
        <v>22</v>
      </c>
      <c r="D4197" t="s">
        <v>575</v>
      </c>
      <c r="E4197" t="s">
        <v>6980</v>
      </c>
      <c r="F4197" t="s">
        <v>12</v>
      </c>
      <c r="I4197">
        <v>8.1</v>
      </c>
    </row>
    <row r="4198" spans="1:9" x14ac:dyDescent="0.25">
      <c r="A4198" t="s">
        <v>5919</v>
      </c>
      <c r="B4198">
        <v>101</v>
      </c>
      <c r="C4198">
        <v>1984378</v>
      </c>
      <c r="D4198" t="s">
        <v>486</v>
      </c>
      <c r="E4198" t="s">
        <v>6981</v>
      </c>
      <c r="F4198" t="s">
        <v>12</v>
      </c>
      <c r="G4198">
        <v>2000000</v>
      </c>
      <c r="H4198">
        <v>2006</v>
      </c>
      <c r="I4198">
        <v>6.5</v>
      </c>
    </row>
    <row r="4199" spans="1:9" x14ac:dyDescent="0.25">
      <c r="A4199" t="s">
        <v>6982</v>
      </c>
      <c r="B4199">
        <v>90</v>
      </c>
      <c r="C4199">
        <v>2283276</v>
      </c>
      <c r="D4199" t="s">
        <v>6983</v>
      </c>
      <c r="E4199" t="s">
        <v>6984</v>
      </c>
      <c r="F4199" t="s">
        <v>4007</v>
      </c>
      <c r="G4199">
        <v>1500000</v>
      </c>
      <c r="H4199">
        <v>2008</v>
      </c>
      <c r="I4199">
        <v>8</v>
      </c>
    </row>
    <row r="4200" spans="1:9" x14ac:dyDescent="0.25">
      <c r="A4200" t="s">
        <v>6985</v>
      </c>
      <c r="B4200">
        <v>120</v>
      </c>
      <c r="C4200">
        <v>1098224</v>
      </c>
      <c r="D4200" t="s">
        <v>321</v>
      </c>
      <c r="E4200" t="s">
        <v>6986</v>
      </c>
      <c r="F4200" t="s">
        <v>12</v>
      </c>
      <c r="G4200">
        <v>2000000</v>
      </c>
      <c r="H4200">
        <v>2003</v>
      </c>
      <c r="I4200">
        <v>3.3</v>
      </c>
    </row>
    <row r="4201" spans="1:9" x14ac:dyDescent="0.25">
      <c r="A4201" t="s">
        <v>6552</v>
      </c>
      <c r="B4201">
        <v>102</v>
      </c>
      <c r="C4201">
        <v>1430185</v>
      </c>
      <c r="D4201" t="s">
        <v>6987</v>
      </c>
      <c r="E4201" t="s">
        <v>6988</v>
      </c>
      <c r="F4201" t="s">
        <v>12</v>
      </c>
      <c r="G4201">
        <v>2000000</v>
      </c>
      <c r="H4201">
        <v>2007</v>
      </c>
      <c r="I4201">
        <v>8.3000000000000007</v>
      </c>
    </row>
    <row r="4202" spans="1:9" x14ac:dyDescent="0.25">
      <c r="A4202" t="s">
        <v>6989</v>
      </c>
      <c r="B4202">
        <v>102</v>
      </c>
      <c r="C4202">
        <v>1477002</v>
      </c>
      <c r="D4202" t="s">
        <v>73</v>
      </c>
      <c r="E4202" t="s">
        <v>6990</v>
      </c>
      <c r="F4202" t="s">
        <v>12</v>
      </c>
      <c r="G4202">
        <v>2000000</v>
      </c>
      <c r="H4202">
        <v>2015</v>
      </c>
      <c r="I4202">
        <v>6.9</v>
      </c>
    </row>
    <row r="4203" spans="1:9" x14ac:dyDescent="0.25">
      <c r="B4203">
        <v>60</v>
      </c>
      <c r="D4203" t="s">
        <v>486</v>
      </c>
      <c r="E4203" t="s">
        <v>6991</v>
      </c>
      <c r="F4203" t="s">
        <v>12</v>
      </c>
      <c r="I4203">
        <v>7.3</v>
      </c>
    </row>
    <row r="4204" spans="1:9" x14ac:dyDescent="0.25">
      <c r="A4204" t="s">
        <v>6992</v>
      </c>
      <c r="B4204">
        <v>100</v>
      </c>
      <c r="C4204">
        <v>1134049</v>
      </c>
      <c r="D4204" t="s">
        <v>6993</v>
      </c>
      <c r="E4204" t="s">
        <v>6994</v>
      </c>
      <c r="F4204" t="s">
        <v>12</v>
      </c>
      <c r="G4204">
        <v>2000000</v>
      </c>
      <c r="H4204">
        <v>2007</v>
      </c>
      <c r="I4204">
        <v>8.1</v>
      </c>
    </row>
    <row r="4205" spans="1:9" x14ac:dyDescent="0.25">
      <c r="A4205" t="s">
        <v>6995</v>
      </c>
      <c r="B4205">
        <v>104</v>
      </c>
      <c r="C4205">
        <v>977600</v>
      </c>
      <c r="D4205" t="s">
        <v>608</v>
      </c>
      <c r="E4205" t="s">
        <v>6996</v>
      </c>
      <c r="F4205" t="s">
        <v>12</v>
      </c>
      <c r="H4205">
        <v>2010</v>
      </c>
      <c r="I4205">
        <v>6.5</v>
      </c>
    </row>
    <row r="4206" spans="1:9" x14ac:dyDescent="0.25">
      <c r="A4206" t="s">
        <v>6175</v>
      </c>
      <c r="B4206">
        <v>89</v>
      </c>
      <c r="C4206">
        <v>653621</v>
      </c>
      <c r="D4206" t="s">
        <v>6997</v>
      </c>
      <c r="E4206" t="s">
        <v>6998</v>
      </c>
      <c r="F4206" t="s">
        <v>12</v>
      </c>
      <c r="G4206">
        <v>2000000</v>
      </c>
      <c r="H4206">
        <v>2005</v>
      </c>
      <c r="I4206">
        <v>6.8</v>
      </c>
    </row>
    <row r="4207" spans="1:9" x14ac:dyDescent="0.25">
      <c r="A4207" t="s">
        <v>6999</v>
      </c>
      <c r="B4207">
        <v>99</v>
      </c>
      <c r="C4207">
        <v>110000</v>
      </c>
      <c r="D4207" t="s">
        <v>1667</v>
      </c>
      <c r="E4207" t="s">
        <v>7000</v>
      </c>
      <c r="F4207" t="s">
        <v>12</v>
      </c>
      <c r="H4207">
        <v>2000</v>
      </c>
      <c r="I4207">
        <v>7.3</v>
      </c>
    </row>
    <row r="4208" spans="1:9" x14ac:dyDescent="0.25">
      <c r="A4208" t="s">
        <v>6676</v>
      </c>
      <c r="B4208">
        <v>96</v>
      </c>
      <c r="C4208">
        <v>444354</v>
      </c>
      <c r="D4208" t="s">
        <v>877</v>
      </c>
      <c r="E4208" t="s">
        <v>7001</v>
      </c>
      <c r="F4208" t="s">
        <v>12</v>
      </c>
      <c r="H4208">
        <v>1997</v>
      </c>
      <c r="I4208">
        <v>6.4</v>
      </c>
    </row>
    <row r="4209" spans="1:9" x14ac:dyDescent="0.25">
      <c r="A4209" t="s">
        <v>7002</v>
      </c>
      <c r="B4209">
        <v>86</v>
      </c>
      <c r="C4209">
        <v>535249</v>
      </c>
      <c r="D4209" t="s">
        <v>575</v>
      </c>
      <c r="E4209" t="s">
        <v>7003</v>
      </c>
      <c r="F4209" t="s">
        <v>12</v>
      </c>
      <c r="G4209">
        <v>3400000</v>
      </c>
      <c r="H4209">
        <v>2010</v>
      </c>
      <c r="I4209">
        <v>4.5999999999999996</v>
      </c>
    </row>
    <row r="4210" spans="1:9" x14ac:dyDescent="0.25">
      <c r="A4210" t="s">
        <v>688</v>
      </c>
      <c r="B4210">
        <v>98</v>
      </c>
      <c r="D4210" t="s">
        <v>1932</v>
      </c>
      <c r="E4210" t="s">
        <v>7004</v>
      </c>
      <c r="F4210" t="s">
        <v>503</v>
      </c>
      <c r="G4210">
        <v>17000000</v>
      </c>
      <c r="H4210">
        <v>1985</v>
      </c>
      <c r="I4210">
        <v>6.5</v>
      </c>
    </row>
    <row r="4211" spans="1:9" x14ac:dyDescent="0.25">
      <c r="A4211" t="s">
        <v>7005</v>
      </c>
      <c r="B4211">
        <v>96</v>
      </c>
      <c r="C4211">
        <v>371081</v>
      </c>
      <c r="D4211" t="s">
        <v>877</v>
      </c>
      <c r="E4211" t="s">
        <v>7006</v>
      </c>
      <c r="F4211" t="s">
        <v>12</v>
      </c>
      <c r="G4211">
        <v>6000000</v>
      </c>
      <c r="H4211">
        <v>2004</v>
      </c>
      <c r="I4211">
        <v>7</v>
      </c>
    </row>
    <row r="4212" spans="1:9" x14ac:dyDescent="0.25">
      <c r="A4212" t="s">
        <v>7007</v>
      </c>
      <c r="B4212">
        <v>94</v>
      </c>
      <c r="C4212">
        <v>347578</v>
      </c>
      <c r="D4212" t="s">
        <v>2768</v>
      </c>
      <c r="E4212" t="s">
        <v>7008</v>
      </c>
      <c r="F4212" t="s">
        <v>12</v>
      </c>
      <c r="H4212">
        <v>2007</v>
      </c>
      <c r="I4212">
        <v>5.4</v>
      </c>
    </row>
    <row r="4213" spans="1:9" x14ac:dyDescent="0.25">
      <c r="A4213" t="s">
        <v>7009</v>
      </c>
      <c r="B4213">
        <v>91</v>
      </c>
      <c r="C4213">
        <v>124494</v>
      </c>
      <c r="D4213" t="s">
        <v>7010</v>
      </c>
      <c r="E4213" t="s">
        <v>7011</v>
      </c>
      <c r="F4213" t="s">
        <v>12</v>
      </c>
      <c r="G4213">
        <v>2000000</v>
      </c>
      <c r="H4213">
        <v>1998</v>
      </c>
      <c r="I4213">
        <v>6.7</v>
      </c>
    </row>
    <row r="4214" spans="1:9" x14ac:dyDescent="0.25">
      <c r="A4214" t="s">
        <v>7012</v>
      </c>
      <c r="D4214" t="s">
        <v>1074</v>
      </c>
      <c r="E4214" t="s">
        <v>7013</v>
      </c>
      <c r="F4214" t="s">
        <v>1937</v>
      </c>
      <c r="H4214">
        <v>2000</v>
      </c>
      <c r="I4214">
        <v>2.8</v>
      </c>
    </row>
    <row r="4215" spans="1:9" x14ac:dyDescent="0.25">
      <c r="A4215" t="s">
        <v>3995</v>
      </c>
      <c r="B4215">
        <v>90</v>
      </c>
      <c r="C4215">
        <v>120620</v>
      </c>
      <c r="D4215" t="s">
        <v>7014</v>
      </c>
      <c r="E4215" t="s">
        <v>7015</v>
      </c>
      <c r="F4215" t="s">
        <v>12</v>
      </c>
      <c r="H4215">
        <v>2004</v>
      </c>
      <c r="I4215">
        <v>7.4</v>
      </c>
    </row>
    <row r="4216" spans="1:9" x14ac:dyDescent="0.25">
      <c r="A4216" t="s">
        <v>7016</v>
      </c>
      <c r="B4216">
        <v>85</v>
      </c>
      <c r="C4216">
        <v>100669</v>
      </c>
      <c r="D4216" t="s">
        <v>877</v>
      </c>
      <c r="E4216" t="s">
        <v>7017</v>
      </c>
      <c r="F4216" t="s">
        <v>12</v>
      </c>
      <c r="G4216">
        <v>3800000</v>
      </c>
      <c r="H4216">
        <v>2009</v>
      </c>
      <c r="I4216">
        <v>5.8</v>
      </c>
    </row>
    <row r="4217" spans="1:9" x14ac:dyDescent="0.25">
      <c r="A4217" t="s">
        <v>6024</v>
      </c>
      <c r="B4217">
        <v>96</v>
      </c>
      <c r="D4217" t="s">
        <v>1554</v>
      </c>
      <c r="E4217" t="s">
        <v>7018</v>
      </c>
      <c r="F4217" t="s">
        <v>12</v>
      </c>
      <c r="H4217">
        <v>1997</v>
      </c>
      <c r="I4217">
        <v>7.1</v>
      </c>
    </row>
    <row r="4218" spans="1:9" x14ac:dyDescent="0.25">
      <c r="A4218" t="s">
        <v>139</v>
      </c>
      <c r="B4218">
        <v>129</v>
      </c>
      <c r="C4218">
        <v>186354</v>
      </c>
      <c r="D4218" t="s">
        <v>1184</v>
      </c>
      <c r="E4218" t="s">
        <v>7019</v>
      </c>
      <c r="F4218" t="s">
        <v>12</v>
      </c>
      <c r="G4218">
        <v>13500000</v>
      </c>
      <c r="H4218">
        <v>2015</v>
      </c>
      <c r="I4218">
        <v>4.5</v>
      </c>
    </row>
    <row r="4219" spans="1:9" x14ac:dyDescent="0.25">
      <c r="B4219">
        <v>60</v>
      </c>
      <c r="D4219" t="s">
        <v>786</v>
      </c>
      <c r="E4219" t="s">
        <v>7020</v>
      </c>
      <c r="F4219" t="s">
        <v>12</v>
      </c>
      <c r="I4219">
        <v>7.9</v>
      </c>
    </row>
    <row r="4220" spans="1:9" x14ac:dyDescent="0.25">
      <c r="A4220" t="s">
        <v>7021</v>
      </c>
      <c r="B4220">
        <v>93</v>
      </c>
      <c r="C4220">
        <v>55202</v>
      </c>
      <c r="D4220" t="s">
        <v>7022</v>
      </c>
      <c r="E4220" t="s">
        <v>7023</v>
      </c>
      <c r="F4220" t="s">
        <v>1937</v>
      </c>
      <c r="H4220">
        <v>2008</v>
      </c>
      <c r="I4220">
        <v>5.3</v>
      </c>
    </row>
    <row r="4221" spans="1:9" x14ac:dyDescent="0.25">
      <c r="A4221" t="s">
        <v>7024</v>
      </c>
      <c r="B4221">
        <v>100</v>
      </c>
      <c r="D4221" t="s">
        <v>672</v>
      </c>
      <c r="E4221" t="s">
        <v>7025</v>
      </c>
      <c r="F4221" t="s">
        <v>12</v>
      </c>
      <c r="H4221">
        <v>2003</v>
      </c>
      <c r="I4221">
        <v>5.4</v>
      </c>
    </row>
    <row r="4222" spans="1:9" x14ac:dyDescent="0.25">
      <c r="A4222" t="s">
        <v>7026</v>
      </c>
      <c r="B4222">
        <v>97</v>
      </c>
      <c r="C4222">
        <v>549632</v>
      </c>
      <c r="D4222" t="s">
        <v>69</v>
      </c>
      <c r="E4222" t="s">
        <v>7027</v>
      </c>
      <c r="F4222" t="s">
        <v>12</v>
      </c>
      <c r="H4222">
        <v>2013</v>
      </c>
      <c r="I4222">
        <v>4.8</v>
      </c>
    </row>
    <row r="4223" spans="1:9" x14ac:dyDescent="0.25">
      <c r="A4223" t="s">
        <v>1886</v>
      </c>
      <c r="B4223">
        <v>94</v>
      </c>
      <c r="C4223">
        <v>137945</v>
      </c>
      <c r="D4223" t="s">
        <v>1203</v>
      </c>
      <c r="E4223" t="s">
        <v>7028</v>
      </c>
      <c r="F4223" t="s">
        <v>12</v>
      </c>
      <c r="H4223">
        <v>2014</v>
      </c>
      <c r="I4223">
        <v>5.9</v>
      </c>
    </row>
    <row r="4224" spans="1:9" x14ac:dyDescent="0.25">
      <c r="A4224" t="s">
        <v>7029</v>
      </c>
      <c r="B4224">
        <v>95</v>
      </c>
      <c r="C4224">
        <v>17580</v>
      </c>
      <c r="D4224" t="s">
        <v>1184</v>
      </c>
      <c r="E4224" t="s">
        <v>7030</v>
      </c>
      <c r="F4224" t="s">
        <v>12</v>
      </c>
      <c r="G4224">
        <v>1500000</v>
      </c>
      <c r="H4224">
        <v>2009</v>
      </c>
      <c r="I4224">
        <v>6.2</v>
      </c>
    </row>
    <row r="4225" spans="1:9" x14ac:dyDescent="0.25">
      <c r="A4225" t="s">
        <v>7031</v>
      </c>
      <c r="B4225">
        <v>97</v>
      </c>
      <c r="D4225" t="s">
        <v>7032</v>
      </c>
      <c r="E4225" t="s">
        <v>7033</v>
      </c>
      <c r="F4225" t="s">
        <v>12</v>
      </c>
      <c r="G4225">
        <v>2000000</v>
      </c>
      <c r="H4225">
        <v>1993</v>
      </c>
      <c r="I4225">
        <v>5.9</v>
      </c>
    </row>
    <row r="4226" spans="1:9" x14ac:dyDescent="0.25">
      <c r="A4226" t="s">
        <v>7034</v>
      </c>
      <c r="B4226">
        <v>92</v>
      </c>
      <c r="C4226">
        <v>12667</v>
      </c>
      <c r="D4226" t="s">
        <v>73</v>
      </c>
      <c r="E4226" t="s">
        <v>7035</v>
      </c>
      <c r="F4226" t="s">
        <v>12</v>
      </c>
      <c r="G4226">
        <v>14000</v>
      </c>
      <c r="H4226">
        <v>2005</v>
      </c>
      <c r="I4226">
        <v>6.6</v>
      </c>
    </row>
    <row r="4227" spans="1:9" x14ac:dyDescent="0.25">
      <c r="A4227" t="s">
        <v>7036</v>
      </c>
      <c r="B4227">
        <v>96</v>
      </c>
      <c r="C4227">
        <v>198407</v>
      </c>
      <c r="D4227" t="s">
        <v>1184</v>
      </c>
      <c r="E4227" t="s">
        <v>7037</v>
      </c>
      <c r="F4227" t="s">
        <v>12</v>
      </c>
      <c r="G4227">
        <v>2000000</v>
      </c>
      <c r="H4227">
        <v>2006</v>
      </c>
      <c r="I4227">
        <v>6.6</v>
      </c>
    </row>
    <row r="4228" spans="1:9" x14ac:dyDescent="0.25">
      <c r="A4228" t="s">
        <v>7038</v>
      </c>
      <c r="B4228">
        <v>87</v>
      </c>
      <c r="D4228" t="s">
        <v>6041</v>
      </c>
      <c r="E4228" t="s">
        <v>7039</v>
      </c>
      <c r="F4228" t="s">
        <v>12</v>
      </c>
      <c r="H4228">
        <v>2015</v>
      </c>
      <c r="I4228">
        <v>6</v>
      </c>
    </row>
    <row r="4229" spans="1:9" x14ac:dyDescent="0.25">
      <c r="A4229" t="s">
        <v>4369</v>
      </c>
      <c r="B4229">
        <v>91</v>
      </c>
      <c r="C4229">
        <v>5824</v>
      </c>
      <c r="D4229" t="s">
        <v>1915</v>
      </c>
      <c r="E4229" t="s">
        <v>7040</v>
      </c>
      <c r="F4229" t="s">
        <v>12</v>
      </c>
      <c r="H4229">
        <v>2008</v>
      </c>
      <c r="I4229">
        <v>6.8</v>
      </c>
    </row>
    <row r="4230" spans="1:9" x14ac:dyDescent="0.25">
      <c r="A4230" t="s">
        <v>2125</v>
      </c>
      <c r="B4230">
        <v>99</v>
      </c>
      <c r="C4230">
        <v>2843</v>
      </c>
      <c r="D4230" t="s">
        <v>3562</v>
      </c>
      <c r="E4230" t="s">
        <v>7041</v>
      </c>
      <c r="F4230" t="s">
        <v>12</v>
      </c>
      <c r="H4230">
        <v>2013</v>
      </c>
      <c r="I4230">
        <v>5.4</v>
      </c>
    </row>
    <row r="4231" spans="1:9" x14ac:dyDescent="0.25">
      <c r="A4231" t="s">
        <v>7042</v>
      </c>
      <c r="B4231">
        <v>88</v>
      </c>
      <c r="D4231" t="s">
        <v>7043</v>
      </c>
      <c r="E4231" t="s">
        <v>7044</v>
      </c>
      <c r="F4231" t="s">
        <v>12</v>
      </c>
      <c r="H4231">
        <v>2009</v>
      </c>
      <c r="I4231">
        <v>5.2</v>
      </c>
    </row>
    <row r="4232" spans="1:9" x14ac:dyDescent="0.25">
      <c r="A4232" t="s">
        <v>7045</v>
      </c>
      <c r="B4232">
        <v>119</v>
      </c>
      <c r="C4232">
        <v>4958</v>
      </c>
      <c r="D4232" t="s">
        <v>5218</v>
      </c>
      <c r="E4232" t="s">
        <v>7046</v>
      </c>
      <c r="F4232" t="s">
        <v>12</v>
      </c>
      <c r="G4232">
        <v>2000000</v>
      </c>
      <c r="H4232">
        <v>2008</v>
      </c>
      <c r="I4232">
        <v>7.8</v>
      </c>
    </row>
    <row r="4233" spans="1:9" x14ac:dyDescent="0.25">
      <c r="A4233" t="s">
        <v>7047</v>
      </c>
      <c r="B4233">
        <v>99</v>
      </c>
      <c r="D4233" t="s">
        <v>740</v>
      </c>
      <c r="E4233" t="s">
        <v>7048</v>
      </c>
      <c r="F4233" t="s">
        <v>12</v>
      </c>
      <c r="G4233">
        <v>2000000</v>
      </c>
      <c r="H4233">
        <v>2004</v>
      </c>
      <c r="I4233">
        <v>6.4</v>
      </c>
    </row>
    <row r="4234" spans="1:9" x14ac:dyDescent="0.25">
      <c r="A4234" t="s">
        <v>7049</v>
      </c>
      <c r="B4234">
        <v>92</v>
      </c>
      <c r="D4234" t="s">
        <v>2209</v>
      </c>
      <c r="E4234" t="s">
        <v>7050</v>
      </c>
      <c r="F4234" t="s">
        <v>12</v>
      </c>
      <c r="G4234">
        <v>100000</v>
      </c>
      <c r="H4234">
        <v>2011</v>
      </c>
      <c r="I4234">
        <v>6.1</v>
      </c>
    </row>
    <row r="4235" spans="1:9" x14ac:dyDescent="0.25">
      <c r="A4235" t="s">
        <v>7051</v>
      </c>
      <c r="B4235">
        <v>86</v>
      </c>
      <c r="D4235" t="s">
        <v>2599</v>
      </c>
      <c r="E4235" t="s">
        <v>7052</v>
      </c>
      <c r="F4235" t="s">
        <v>12</v>
      </c>
      <c r="H4235">
        <v>2012</v>
      </c>
      <c r="I4235">
        <v>5.7</v>
      </c>
    </row>
    <row r="4236" spans="1:9" x14ac:dyDescent="0.25">
      <c r="A4236" t="s">
        <v>7053</v>
      </c>
      <c r="B4236">
        <v>83</v>
      </c>
      <c r="D4236" t="s">
        <v>818</v>
      </c>
      <c r="E4236" t="s">
        <v>7054</v>
      </c>
      <c r="F4236" t="s">
        <v>12</v>
      </c>
      <c r="G4236">
        <v>2000000</v>
      </c>
      <c r="H4236">
        <v>2010</v>
      </c>
      <c r="I4236">
        <v>5.5</v>
      </c>
    </row>
    <row r="4237" spans="1:9" x14ac:dyDescent="0.25">
      <c r="A4237" t="s">
        <v>7055</v>
      </c>
      <c r="B4237">
        <v>81</v>
      </c>
      <c r="D4237" t="s">
        <v>23</v>
      </c>
      <c r="E4237" t="s">
        <v>7056</v>
      </c>
      <c r="F4237" t="s">
        <v>12</v>
      </c>
      <c r="G4237">
        <v>2000000</v>
      </c>
      <c r="H4237">
        <v>2015</v>
      </c>
      <c r="I4237">
        <v>7.4</v>
      </c>
    </row>
    <row r="4238" spans="1:9" x14ac:dyDescent="0.25">
      <c r="A4238" t="s">
        <v>2832</v>
      </c>
      <c r="B4238">
        <v>82</v>
      </c>
      <c r="D4238" t="s">
        <v>575</v>
      </c>
      <c r="E4238" t="s">
        <v>7057</v>
      </c>
      <c r="F4238" t="s">
        <v>12</v>
      </c>
      <c r="G4238">
        <v>2000000</v>
      </c>
      <c r="H4238">
        <v>1971</v>
      </c>
      <c r="I4238">
        <v>7.1</v>
      </c>
    </row>
    <row r="4239" spans="1:9" x14ac:dyDescent="0.25">
      <c r="A4239" t="s">
        <v>7058</v>
      </c>
      <c r="B4239">
        <v>102</v>
      </c>
      <c r="C4239">
        <v>13220</v>
      </c>
      <c r="D4239" t="s">
        <v>3562</v>
      </c>
      <c r="E4239" t="s">
        <v>7059</v>
      </c>
      <c r="F4239" t="s">
        <v>12</v>
      </c>
      <c r="H4239">
        <v>2012</v>
      </c>
      <c r="I4239">
        <v>3.9</v>
      </c>
    </row>
    <row r="4240" spans="1:9" x14ac:dyDescent="0.25">
      <c r="A4240" t="s">
        <v>7060</v>
      </c>
      <c r="B4240">
        <v>90</v>
      </c>
      <c r="D4240" t="s">
        <v>149</v>
      </c>
      <c r="E4240" t="s">
        <v>7061</v>
      </c>
      <c r="F4240" t="s">
        <v>12</v>
      </c>
      <c r="G4240">
        <v>2000000</v>
      </c>
      <c r="H4240">
        <v>2007</v>
      </c>
      <c r="I4240">
        <v>4.5999999999999996</v>
      </c>
    </row>
    <row r="4241" spans="1:9" x14ac:dyDescent="0.25">
      <c r="B4241">
        <v>30</v>
      </c>
      <c r="D4241" t="s">
        <v>877</v>
      </c>
      <c r="E4241" t="s">
        <v>7062</v>
      </c>
      <c r="F4241" t="s">
        <v>12</v>
      </c>
      <c r="I4241">
        <v>7.3</v>
      </c>
    </row>
    <row r="4242" spans="1:9" x14ac:dyDescent="0.25">
      <c r="A4242" t="s">
        <v>7063</v>
      </c>
      <c r="B4242">
        <v>92</v>
      </c>
      <c r="C4242">
        <v>7927</v>
      </c>
      <c r="D4242" t="s">
        <v>7064</v>
      </c>
      <c r="E4242" t="s">
        <v>7065</v>
      </c>
      <c r="F4242" t="s">
        <v>12</v>
      </c>
      <c r="G4242">
        <v>2300000</v>
      </c>
      <c r="H4242">
        <v>1947</v>
      </c>
      <c r="I4242">
        <v>7.7</v>
      </c>
    </row>
    <row r="4243" spans="1:9" x14ac:dyDescent="0.25">
      <c r="A4243" t="s">
        <v>7066</v>
      </c>
      <c r="B4243">
        <v>88</v>
      </c>
      <c r="D4243" t="s">
        <v>1915</v>
      </c>
      <c r="E4243" t="s">
        <v>7067</v>
      </c>
      <c r="F4243" t="s">
        <v>12</v>
      </c>
      <c r="G4243">
        <v>2000000</v>
      </c>
      <c r="H4243">
        <v>2008</v>
      </c>
      <c r="I4243">
        <v>4.9000000000000004</v>
      </c>
    </row>
    <row r="4244" spans="1:9" x14ac:dyDescent="0.25">
      <c r="A4244" t="s">
        <v>6006</v>
      </c>
      <c r="B4244">
        <v>97</v>
      </c>
      <c r="D4244" t="s">
        <v>672</v>
      </c>
      <c r="E4244" t="s">
        <v>7068</v>
      </c>
      <c r="F4244" t="s">
        <v>12</v>
      </c>
      <c r="G4244">
        <v>14000000</v>
      </c>
      <c r="H4244">
        <v>2002</v>
      </c>
      <c r="I4244">
        <v>6.3</v>
      </c>
    </row>
    <row r="4245" spans="1:9" x14ac:dyDescent="0.25">
      <c r="A4245" t="s">
        <v>6303</v>
      </c>
      <c r="B4245">
        <v>96</v>
      </c>
      <c r="D4245" t="s">
        <v>3152</v>
      </c>
      <c r="E4245" t="s">
        <v>7069</v>
      </c>
      <c r="F4245" t="s">
        <v>12</v>
      </c>
      <c r="G4245">
        <v>2000000</v>
      </c>
      <c r="H4245">
        <v>2012</v>
      </c>
      <c r="I4245">
        <v>6.1</v>
      </c>
    </row>
    <row r="4246" spans="1:9" x14ac:dyDescent="0.25">
      <c r="A4246" t="s">
        <v>7070</v>
      </c>
      <c r="B4246">
        <v>87</v>
      </c>
      <c r="D4246" t="s">
        <v>575</v>
      </c>
      <c r="E4246" t="s">
        <v>7071</v>
      </c>
      <c r="F4246" t="s">
        <v>12</v>
      </c>
      <c r="G4246">
        <v>2000000</v>
      </c>
      <c r="H4246">
        <v>2013</v>
      </c>
      <c r="I4246">
        <v>6.6</v>
      </c>
    </row>
    <row r="4247" spans="1:9" x14ac:dyDescent="0.25">
      <c r="A4247" t="s">
        <v>7072</v>
      </c>
      <c r="B4247">
        <v>106</v>
      </c>
      <c r="C4247">
        <v>2436</v>
      </c>
      <c r="D4247" t="s">
        <v>7073</v>
      </c>
      <c r="E4247" t="s">
        <v>7074</v>
      </c>
      <c r="F4247" t="s">
        <v>12</v>
      </c>
      <c r="G4247">
        <v>2000000</v>
      </c>
      <c r="H4247">
        <v>2012</v>
      </c>
      <c r="I4247">
        <v>5.7</v>
      </c>
    </row>
    <row r="4248" spans="1:9" x14ac:dyDescent="0.25">
      <c r="A4248" t="s">
        <v>7075</v>
      </c>
      <c r="B4248">
        <v>107</v>
      </c>
      <c r="C4248">
        <v>4556</v>
      </c>
      <c r="D4248" t="s">
        <v>877</v>
      </c>
      <c r="E4248" t="s">
        <v>7076</v>
      </c>
      <c r="F4248" t="s">
        <v>12</v>
      </c>
      <c r="H4248">
        <v>2013</v>
      </c>
      <c r="I4248">
        <v>5.6</v>
      </c>
    </row>
    <row r="4249" spans="1:9" x14ac:dyDescent="0.25">
      <c r="A4249" t="s">
        <v>7077</v>
      </c>
      <c r="B4249">
        <v>80</v>
      </c>
      <c r="D4249" t="s">
        <v>1763</v>
      </c>
      <c r="E4249" t="s">
        <v>7078</v>
      </c>
      <c r="F4249" t="s">
        <v>2999</v>
      </c>
      <c r="H4249">
        <v>1967</v>
      </c>
      <c r="I4249">
        <v>6</v>
      </c>
    </row>
    <row r="4250" spans="1:9" x14ac:dyDescent="0.25">
      <c r="A4250" t="s">
        <v>6006</v>
      </c>
      <c r="B4250">
        <v>91</v>
      </c>
      <c r="D4250" t="s">
        <v>877</v>
      </c>
      <c r="E4250" t="s">
        <v>7079</v>
      </c>
      <c r="F4250" t="s">
        <v>12</v>
      </c>
      <c r="G4250">
        <v>2000000</v>
      </c>
      <c r="H4250">
        <v>2013</v>
      </c>
      <c r="I4250">
        <v>5.7</v>
      </c>
    </row>
    <row r="4251" spans="1:9" x14ac:dyDescent="0.25">
      <c r="A4251" t="s">
        <v>1679</v>
      </c>
      <c r="B4251">
        <v>99</v>
      </c>
      <c r="D4251" t="s">
        <v>2048</v>
      </c>
      <c r="E4251" t="s">
        <v>7080</v>
      </c>
      <c r="F4251" t="s">
        <v>12</v>
      </c>
      <c r="G4251">
        <v>2000000</v>
      </c>
      <c r="H4251">
        <v>1966</v>
      </c>
      <c r="I4251">
        <v>7</v>
      </c>
    </row>
    <row r="4252" spans="1:9" x14ac:dyDescent="0.25">
      <c r="A4252" t="s">
        <v>3818</v>
      </c>
      <c r="B4252">
        <v>102</v>
      </c>
      <c r="D4252" t="s">
        <v>23</v>
      </c>
      <c r="E4252" t="s">
        <v>7081</v>
      </c>
      <c r="F4252" t="s">
        <v>12</v>
      </c>
      <c r="G4252">
        <v>2000000</v>
      </c>
      <c r="H4252">
        <v>2007</v>
      </c>
      <c r="I4252">
        <v>5.3</v>
      </c>
    </row>
    <row r="4253" spans="1:9" x14ac:dyDescent="0.25">
      <c r="A4253" t="s">
        <v>7082</v>
      </c>
      <c r="B4253">
        <v>108</v>
      </c>
      <c r="D4253" t="s">
        <v>7083</v>
      </c>
      <c r="E4253" t="s">
        <v>7084</v>
      </c>
      <c r="F4253" t="s">
        <v>12</v>
      </c>
      <c r="G4253">
        <v>2000000</v>
      </c>
      <c r="H4253">
        <v>2011</v>
      </c>
      <c r="I4253">
        <v>4.4000000000000004</v>
      </c>
    </row>
    <row r="4254" spans="1:9" x14ac:dyDescent="0.25">
      <c r="A4254" t="s">
        <v>7085</v>
      </c>
      <c r="B4254">
        <v>88</v>
      </c>
      <c r="D4254" t="s">
        <v>2599</v>
      </c>
      <c r="E4254" t="s">
        <v>7086</v>
      </c>
      <c r="F4254" t="s">
        <v>12</v>
      </c>
      <c r="G4254">
        <v>1250000</v>
      </c>
      <c r="H4254">
        <v>2015</v>
      </c>
      <c r="I4254">
        <v>3.4</v>
      </c>
    </row>
    <row r="4255" spans="1:9" x14ac:dyDescent="0.25">
      <c r="A4255" t="s">
        <v>7087</v>
      </c>
      <c r="B4255">
        <v>89</v>
      </c>
      <c r="D4255" t="s">
        <v>2120</v>
      </c>
      <c r="E4255" t="s">
        <v>7088</v>
      </c>
      <c r="F4255" t="s">
        <v>12</v>
      </c>
      <c r="G4255">
        <v>2000000</v>
      </c>
      <c r="H4255">
        <v>2015</v>
      </c>
      <c r="I4255">
        <v>4.5</v>
      </c>
    </row>
    <row r="4256" spans="1:9" x14ac:dyDescent="0.25">
      <c r="A4256" t="s">
        <v>7089</v>
      </c>
      <c r="B4256">
        <v>92</v>
      </c>
      <c r="D4256" t="s">
        <v>3562</v>
      </c>
      <c r="E4256" t="s">
        <v>7090</v>
      </c>
      <c r="F4256" t="s">
        <v>12</v>
      </c>
      <c r="G4256">
        <v>2000000</v>
      </c>
      <c r="H4256">
        <v>2015</v>
      </c>
      <c r="I4256">
        <v>3.4</v>
      </c>
    </row>
    <row r="4257" spans="1:9" x14ac:dyDescent="0.25">
      <c r="A4257" t="s">
        <v>7091</v>
      </c>
      <c r="B4257">
        <v>99</v>
      </c>
      <c r="C4257">
        <v>4600000</v>
      </c>
      <c r="D4257" t="s">
        <v>672</v>
      </c>
      <c r="E4257" t="s">
        <v>7092</v>
      </c>
      <c r="F4257" t="s">
        <v>12</v>
      </c>
      <c r="G4257">
        <v>1900000</v>
      </c>
      <c r="H4257">
        <v>1986</v>
      </c>
      <c r="I4257">
        <v>7.1</v>
      </c>
    </row>
    <row r="4258" spans="1:9" x14ac:dyDescent="0.25">
      <c r="A4258" t="s">
        <v>4737</v>
      </c>
      <c r="B4258">
        <v>103</v>
      </c>
      <c r="C4258">
        <v>1420578</v>
      </c>
      <c r="D4258" t="s">
        <v>1839</v>
      </c>
      <c r="E4258" t="s">
        <v>7093</v>
      </c>
      <c r="F4258" t="s">
        <v>12</v>
      </c>
      <c r="G4258">
        <v>1900000</v>
      </c>
      <c r="H4258">
        <v>2003</v>
      </c>
      <c r="I4258">
        <v>6.4</v>
      </c>
    </row>
    <row r="4259" spans="1:9" x14ac:dyDescent="0.25">
      <c r="A4259" t="s">
        <v>5959</v>
      </c>
      <c r="B4259">
        <v>90</v>
      </c>
      <c r="D4259" t="s">
        <v>20</v>
      </c>
      <c r="E4259" t="s">
        <v>7094</v>
      </c>
      <c r="F4259" t="s">
        <v>12</v>
      </c>
      <c r="G4259">
        <v>1950000</v>
      </c>
      <c r="H4259">
        <v>2015</v>
      </c>
      <c r="I4259">
        <v>5.2</v>
      </c>
    </row>
    <row r="4260" spans="1:9" x14ac:dyDescent="0.25">
      <c r="A4260" t="s">
        <v>4134</v>
      </c>
      <c r="B4260">
        <v>95</v>
      </c>
      <c r="C4260">
        <v>1028658</v>
      </c>
      <c r="D4260" t="s">
        <v>668</v>
      </c>
      <c r="E4260" t="s">
        <v>7095</v>
      </c>
      <c r="F4260" t="s">
        <v>12</v>
      </c>
      <c r="G4260">
        <v>3000000</v>
      </c>
      <c r="H4260">
        <v>2010</v>
      </c>
      <c r="I4260">
        <v>7</v>
      </c>
    </row>
    <row r="4261" spans="1:9" x14ac:dyDescent="0.25">
      <c r="A4261" t="s">
        <v>7096</v>
      </c>
      <c r="B4261">
        <v>97</v>
      </c>
      <c r="C4261">
        <v>466702</v>
      </c>
      <c r="D4261" t="s">
        <v>486</v>
      </c>
      <c r="E4261" t="s">
        <v>7097</v>
      </c>
      <c r="F4261" t="s">
        <v>12</v>
      </c>
      <c r="H4261">
        <v>2010</v>
      </c>
      <c r="I4261">
        <v>7.3</v>
      </c>
    </row>
    <row r="4262" spans="1:9" x14ac:dyDescent="0.25">
      <c r="A4262" t="s">
        <v>7098</v>
      </c>
      <c r="B4262">
        <v>108</v>
      </c>
      <c r="D4262" t="s">
        <v>7099</v>
      </c>
      <c r="E4262" t="s">
        <v>7100</v>
      </c>
      <c r="F4262" t="s">
        <v>5503</v>
      </c>
      <c r="G4262">
        <v>1500000</v>
      </c>
      <c r="H4262">
        <v>2013</v>
      </c>
      <c r="I4262">
        <v>8.1</v>
      </c>
    </row>
    <row r="4263" spans="1:9" x14ac:dyDescent="0.25">
      <c r="A4263" t="s">
        <v>7101</v>
      </c>
      <c r="B4263">
        <v>95</v>
      </c>
      <c r="C4263">
        <v>18435</v>
      </c>
      <c r="D4263" t="s">
        <v>1184</v>
      </c>
      <c r="E4263" t="s">
        <v>7102</v>
      </c>
      <c r="F4263" t="s">
        <v>503</v>
      </c>
      <c r="G4263">
        <v>1400000</v>
      </c>
      <c r="H4263">
        <v>2006</v>
      </c>
      <c r="I4263">
        <v>5.8</v>
      </c>
    </row>
    <row r="4264" spans="1:9" x14ac:dyDescent="0.25">
      <c r="A4264" t="s">
        <v>7103</v>
      </c>
      <c r="B4264">
        <v>160</v>
      </c>
      <c r="C4264">
        <v>95236</v>
      </c>
      <c r="D4264" t="s">
        <v>6292</v>
      </c>
      <c r="E4264" t="s">
        <v>7104</v>
      </c>
      <c r="F4264" t="s">
        <v>1937</v>
      </c>
      <c r="H4264">
        <v>2013</v>
      </c>
      <c r="I4264">
        <v>6.4</v>
      </c>
    </row>
    <row r="4265" spans="1:9" x14ac:dyDescent="0.25">
      <c r="A4265" t="s">
        <v>4389</v>
      </c>
      <c r="B4265">
        <v>90</v>
      </c>
      <c r="C4265">
        <v>2957978</v>
      </c>
      <c r="D4265" t="s">
        <v>7105</v>
      </c>
      <c r="E4265" t="s">
        <v>7106</v>
      </c>
      <c r="F4265" t="s">
        <v>12</v>
      </c>
      <c r="G4265">
        <v>1000000</v>
      </c>
      <c r="H4265">
        <v>2008</v>
      </c>
      <c r="I4265">
        <v>7.8</v>
      </c>
    </row>
    <row r="4266" spans="1:9" x14ac:dyDescent="0.25">
      <c r="A4266" t="s">
        <v>7107</v>
      </c>
      <c r="B4266">
        <v>86</v>
      </c>
      <c r="D4266" t="s">
        <v>1184</v>
      </c>
      <c r="E4266" t="s">
        <v>7108</v>
      </c>
      <c r="F4266" t="s">
        <v>12</v>
      </c>
      <c r="H4266">
        <v>2015</v>
      </c>
      <c r="I4266">
        <v>6.3</v>
      </c>
    </row>
    <row r="4267" spans="1:9" x14ac:dyDescent="0.25">
      <c r="A4267" t="s">
        <v>7109</v>
      </c>
      <c r="B4267">
        <v>89</v>
      </c>
      <c r="C4267">
        <v>444044</v>
      </c>
      <c r="D4267" t="s">
        <v>1184</v>
      </c>
      <c r="E4267" t="s">
        <v>7110</v>
      </c>
      <c r="F4267" t="s">
        <v>12</v>
      </c>
      <c r="G4267">
        <v>1900000</v>
      </c>
      <c r="H4267">
        <v>2015</v>
      </c>
      <c r="I4267">
        <v>7.2</v>
      </c>
    </row>
    <row r="4268" spans="1:9" x14ac:dyDescent="0.25">
      <c r="A4268" t="s">
        <v>7111</v>
      </c>
      <c r="B4268">
        <v>87</v>
      </c>
      <c r="C4268">
        <v>40990055</v>
      </c>
      <c r="D4268" t="s">
        <v>1521</v>
      </c>
      <c r="E4268" t="s">
        <v>7112</v>
      </c>
      <c r="F4268" t="s">
        <v>12</v>
      </c>
      <c r="G4268">
        <v>1800000</v>
      </c>
      <c r="H4268">
        <v>2010</v>
      </c>
      <c r="I4268">
        <v>5.6</v>
      </c>
    </row>
    <row r="4269" spans="1:9" x14ac:dyDescent="0.25">
      <c r="A4269" t="s">
        <v>2164</v>
      </c>
      <c r="B4269">
        <v>98</v>
      </c>
      <c r="C4269">
        <v>1445366</v>
      </c>
      <c r="D4269" t="s">
        <v>1486</v>
      </c>
      <c r="E4269" t="s">
        <v>7113</v>
      </c>
      <c r="F4269" t="s">
        <v>12</v>
      </c>
      <c r="H4269">
        <v>2009</v>
      </c>
      <c r="I4269">
        <v>7.2</v>
      </c>
    </row>
    <row r="4270" spans="1:9" x14ac:dyDescent="0.25">
      <c r="A4270" t="s">
        <v>6959</v>
      </c>
      <c r="B4270">
        <v>125</v>
      </c>
      <c r="D4270" t="s">
        <v>1184</v>
      </c>
      <c r="E4270" t="s">
        <v>7114</v>
      </c>
      <c r="F4270" t="s">
        <v>12</v>
      </c>
      <c r="G4270">
        <v>1800000</v>
      </c>
      <c r="H4270">
        <v>1951</v>
      </c>
      <c r="I4270">
        <v>8</v>
      </c>
    </row>
    <row r="4271" spans="1:9" x14ac:dyDescent="0.25">
      <c r="A4271" t="s">
        <v>1294</v>
      </c>
      <c r="B4271">
        <v>95</v>
      </c>
      <c r="D4271" t="s">
        <v>575</v>
      </c>
      <c r="E4271" t="s">
        <v>7115</v>
      </c>
      <c r="F4271" t="s">
        <v>12</v>
      </c>
      <c r="G4271">
        <v>1800000</v>
      </c>
      <c r="H4271">
        <v>1964</v>
      </c>
      <c r="I4271">
        <v>8.5</v>
      </c>
    </row>
    <row r="4272" spans="1:9" x14ac:dyDescent="0.25">
      <c r="A4272" t="s">
        <v>7116</v>
      </c>
      <c r="B4272">
        <v>118</v>
      </c>
      <c r="C4272">
        <v>5709616</v>
      </c>
      <c r="D4272" t="s">
        <v>73</v>
      </c>
      <c r="E4272" t="s">
        <v>7117</v>
      </c>
      <c r="F4272" t="s">
        <v>964</v>
      </c>
      <c r="G4272">
        <v>1800000</v>
      </c>
      <c r="H4272">
        <v>2002</v>
      </c>
      <c r="I4272">
        <v>6.8</v>
      </c>
    </row>
    <row r="4273" spans="1:9" x14ac:dyDescent="0.25">
      <c r="A4273" t="s">
        <v>7118</v>
      </c>
      <c r="B4273">
        <v>93</v>
      </c>
      <c r="C4273">
        <v>12784397</v>
      </c>
      <c r="D4273" t="s">
        <v>1839</v>
      </c>
      <c r="E4273" t="s">
        <v>7119</v>
      </c>
      <c r="F4273" t="s">
        <v>12</v>
      </c>
      <c r="G4273">
        <v>1800000</v>
      </c>
      <c r="H4273">
        <v>2012</v>
      </c>
      <c r="I4273">
        <v>7.3</v>
      </c>
    </row>
    <row r="4274" spans="1:9" x14ac:dyDescent="0.25">
      <c r="A4274" t="s">
        <v>7120</v>
      </c>
      <c r="B4274">
        <v>96</v>
      </c>
      <c r="D4274" t="s">
        <v>216</v>
      </c>
      <c r="E4274" t="s">
        <v>7121</v>
      </c>
      <c r="F4274" t="s">
        <v>12</v>
      </c>
      <c r="G4274">
        <v>1800000</v>
      </c>
      <c r="H4274">
        <v>1973</v>
      </c>
      <c r="I4274">
        <v>5.5</v>
      </c>
    </row>
    <row r="4275" spans="1:9" x14ac:dyDescent="0.25">
      <c r="A4275" t="s">
        <v>7122</v>
      </c>
      <c r="B4275">
        <v>109</v>
      </c>
      <c r="C4275">
        <v>3050934</v>
      </c>
      <c r="D4275" t="s">
        <v>2143</v>
      </c>
      <c r="E4275" t="s">
        <v>7123</v>
      </c>
      <c r="F4275" t="s">
        <v>12</v>
      </c>
      <c r="G4275">
        <v>1800000</v>
      </c>
      <c r="H4275">
        <v>2000</v>
      </c>
      <c r="I4275">
        <v>7.3</v>
      </c>
    </row>
    <row r="4276" spans="1:9" x14ac:dyDescent="0.25">
      <c r="A4276" t="s">
        <v>7124</v>
      </c>
      <c r="B4276">
        <v>109</v>
      </c>
      <c r="C4276">
        <v>841206</v>
      </c>
      <c r="D4276" t="s">
        <v>1184</v>
      </c>
      <c r="E4276" t="s">
        <v>7125</v>
      </c>
      <c r="F4276" t="s">
        <v>12</v>
      </c>
      <c r="H4276">
        <v>2011</v>
      </c>
      <c r="I4276">
        <v>6.3</v>
      </c>
    </row>
    <row r="4277" spans="1:9" x14ac:dyDescent="0.25">
      <c r="A4277" t="s">
        <v>7126</v>
      </c>
      <c r="B4277">
        <v>155</v>
      </c>
      <c r="D4277" t="s">
        <v>580</v>
      </c>
      <c r="E4277" t="s">
        <v>7127</v>
      </c>
      <c r="F4277" t="s">
        <v>7128</v>
      </c>
      <c r="G4277">
        <v>150000000</v>
      </c>
      <c r="H4277">
        <v>2015</v>
      </c>
      <c r="I4277">
        <v>5.0999999999999996</v>
      </c>
    </row>
    <row r="4278" spans="1:9" x14ac:dyDescent="0.25">
      <c r="A4278" t="s">
        <v>5173</v>
      </c>
      <c r="B4278">
        <v>90</v>
      </c>
      <c r="C4278">
        <v>638476</v>
      </c>
      <c r="D4278" t="s">
        <v>6043</v>
      </c>
      <c r="E4278" t="s">
        <v>7129</v>
      </c>
      <c r="F4278" t="s">
        <v>12</v>
      </c>
      <c r="G4278">
        <v>1500000</v>
      </c>
      <c r="H4278">
        <v>2011</v>
      </c>
      <c r="I4278">
        <v>6.6</v>
      </c>
    </row>
    <row r="4279" spans="1:9" x14ac:dyDescent="0.25">
      <c r="A4279" t="s">
        <v>7130</v>
      </c>
      <c r="B4279">
        <v>93</v>
      </c>
      <c r="D4279" t="s">
        <v>2599</v>
      </c>
      <c r="E4279" t="s">
        <v>7131</v>
      </c>
      <c r="F4279" t="s">
        <v>12</v>
      </c>
      <c r="G4279">
        <v>1800000</v>
      </c>
      <c r="H4279">
        <v>1993</v>
      </c>
      <c r="I4279">
        <v>6.1</v>
      </c>
    </row>
    <row r="4280" spans="1:9" x14ac:dyDescent="0.25">
      <c r="A4280" t="s">
        <v>7132</v>
      </c>
      <c r="B4280">
        <v>108</v>
      </c>
      <c r="C4280">
        <v>505295</v>
      </c>
      <c r="D4280" t="s">
        <v>2422</v>
      </c>
      <c r="E4280" t="s">
        <v>7133</v>
      </c>
      <c r="F4280" t="s">
        <v>7134</v>
      </c>
      <c r="G4280">
        <v>1800000</v>
      </c>
      <c r="H4280">
        <v>2003</v>
      </c>
      <c r="I4280">
        <v>7.5</v>
      </c>
    </row>
    <row r="4281" spans="1:9" x14ac:dyDescent="0.25">
      <c r="A4281" t="s">
        <v>6621</v>
      </c>
      <c r="B4281">
        <v>114</v>
      </c>
      <c r="D4281" t="s">
        <v>5167</v>
      </c>
      <c r="E4281" t="s">
        <v>7135</v>
      </c>
      <c r="F4281" t="s">
        <v>12</v>
      </c>
      <c r="G4281">
        <v>1800000</v>
      </c>
      <c r="H4281">
        <v>1968</v>
      </c>
      <c r="I4281">
        <v>7</v>
      </c>
    </row>
    <row r="4282" spans="1:9" x14ac:dyDescent="0.25">
      <c r="A4282" t="s">
        <v>6509</v>
      </c>
      <c r="B4282">
        <v>87</v>
      </c>
      <c r="D4282" t="s">
        <v>7136</v>
      </c>
      <c r="E4282" t="s">
        <v>7137</v>
      </c>
      <c r="F4282" t="s">
        <v>12</v>
      </c>
      <c r="H4282">
        <v>1952</v>
      </c>
      <c r="I4282">
        <v>7.2</v>
      </c>
    </row>
    <row r="4283" spans="1:9" x14ac:dyDescent="0.25">
      <c r="A4283" t="s">
        <v>7138</v>
      </c>
      <c r="B4283">
        <v>113</v>
      </c>
      <c r="D4283" t="s">
        <v>1915</v>
      </c>
      <c r="E4283" t="s">
        <v>7139</v>
      </c>
      <c r="F4283" t="s">
        <v>12</v>
      </c>
      <c r="G4283">
        <v>1800000</v>
      </c>
      <c r="H4283">
        <v>2007</v>
      </c>
      <c r="I4283">
        <v>5.3</v>
      </c>
    </row>
    <row r="4284" spans="1:9" x14ac:dyDescent="0.25">
      <c r="A4284" t="s">
        <v>7140</v>
      </c>
      <c r="B4284">
        <v>87</v>
      </c>
      <c r="D4284" t="s">
        <v>4402</v>
      </c>
      <c r="E4284" t="s">
        <v>7141</v>
      </c>
      <c r="F4284" t="s">
        <v>12</v>
      </c>
      <c r="H4284">
        <v>2016</v>
      </c>
      <c r="I4284">
        <v>8.6999999999999993</v>
      </c>
    </row>
    <row r="4285" spans="1:9" x14ac:dyDescent="0.25">
      <c r="A4285" t="s">
        <v>7142</v>
      </c>
      <c r="B4285">
        <v>90</v>
      </c>
      <c r="D4285" t="s">
        <v>216</v>
      </c>
      <c r="E4285" t="s">
        <v>7143</v>
      </c>
      <c r="F4285" t="s">
        <v>12</v>
      </c>
      <c r="G4285">
        <v>1800000</v>
      </c>
      <c r="H4285">
        <v>2013</v>
      </c>
      <c r="I4285">
        <v>3.4</v>
      </c>
    </row>
    <row r="4286" spans="1:9" x14ac:dyDescent="0.25">
      <c r="A4286" t="s">
        <v>7144</v>
      </c>
      <c r="B4286">
        <v>111</v>
      </c>
      <c r="D4286" t="s">
        <v>877</v>
      </c>
      <c r="E4286" t="s">
        <v>7145</v>
      </c>
      <c r="F4286" t="s">
        <v>12</v>
      </c>
      <c r="G4286">
        <v>1800000</v>
      </c>
      <c r="H4286">
        <v>2012</v>
      </c>
      <c r="I4286">
        <v>5.4</v>
      </c>
    </row>
    <row r="4287" spans="1:9" x14ac:dyDescent="0.25">
      <c r="A4287" t="s">
        <v>638</v>
      </c>
      <c r="B4287">
        <v>81</v>
      </c>
      <c r="C4287">
        <v>7267324</v>
      </c>
      <c r="D4287" t="s">
        <v>672</v>
      </c>
      <c r="E4287" t="s">
        <v>7146</v>
      </c>
      <c r="F4287" t="s">
        <v>2999</v>
      </c>
      <c r="G4287">
        <v>3500000</v>
      </c>
      <c r="H4287">
        <v>1998</v>
      </c>
      <c r="I4287">
        <v>7.8</v>
      </c>
    </row>
    <row r="4288" spans="1:9" x14ac:dyDescent="0.25">
      <c r="A4288" t="s">
        <v>7147</v>
      </c>
      <c r="B4288">
        <v>93</v>
      </c>
      <c r="C4288">
        <v>145540</v>
      </c>
      <c r="D4288" t="s">
        <v>3968</v>
      </c>
      <c r="E4288" t="s">
        <v>7148</v>
      </c>
      <c r="F4288" t="s">
        <v>12</v>
      </c>
      <c r="G4288">
        <v>500000</v>
      </c>
      <c r="H4288">
        <v>2002</v>
      </c>
      <c r="I4288">
        <v>6.7</v>
      </c>
    </row>
    <row r="4289" spans="1:9" x14ac:dyDescent="0.25">
      <c r="A4289" t="s">
        <v>7149</v>
      </c>
      <c r="B4289">
        <v>90</v>
      </c>
      <c r="D4289" t="s">
        <v>3203</v>
      </c>
      <c r="E4289" t="s">
        <v>7150</v>
      </c>
      <c r="F4289" t="s">
        <v>12</v>
      </c>
      <c r="G4289">
        <v>2000000</v>
      </c>
      <c r="H4289">
        <v>2013</v>
      </c>
      <c r="I4289">
        <v>4.7</v>
      </c>
    </row>
    <row r="4290" spans="1:9" x14ac:dyDescent="0.25">
      <c r="A4290" t="s">
        <v>7151</v>
      </c>
      <c r="B4290">
        <v>112</v>
      </c>
      <c r="D4290" t="s">
        <v>2209</v>
      </c>
      <c r="E4290" t="s">
        <v>7152</v>
      </c>
      <c r="F4290" t="s">
        <v>12</v>
      </c>
      <c r="G4290">
        <v>1750000</v>
      </c>
      <c r="H4290">
        <v>2013</v>
      </c>
      <c r="I4290">
        <v>6.3</v>
      </c>
    </row>
    <row r="4291" spans="1:9" x14ac:dyDescent="0.25">
      <c r="A4291" t="s">
        <v>3381</v>
      </c>
      <c r="B4291">
        <v>106</v>
      </c>
      <c r="C4291">
        <v>12589108</v>
      </c>
      <c r="D4291" t="s">
        <v>2422</v>
      </c>
      <c r="E4291" t="s">
        <v>7153</v>
      </c>
      <c r="F4291" t="s">
        <v>964</v>
      </c>
      <c r="H4291">
        <v>2007</v>
      </c>
      <c r="I4291">
        <v>7.4</v>
      </c>
    </row>
    <row r="4292" spans="1:9" x14ac:dyDescent="0.25">
      <c r="A4292" t="s">
        <v>7120</v>
      </c>
      <c r="B4292">
        <v>88</v>
      </c>
      <c r="D4292" t="s">
        <v>216</v>
      </c>
      <c r="E4292" t="s">
        <v>7154</v>
      </c>
      <c r="F4292" t="s">
        <v>12</v>
      </c>
      <c r="G4292">
        <v>1700000</v>
      </c>
      <c r="H4292">
        <v>1972</v>
      </c>
      <c r="I4292">
        <v>6.1</v>
      </c>
    </row>
    <row r="4293" spans="1:9" x14ac:dyDescent="0.25">
      <c r="A4293" t="s">
        <v>4651</v>
      </c>
      <c r="B4293">
        <v>138</v>
      </c>
      <c r="C4293">
        <v>35918429</v>
      </c>
      <c r="D4293" t="s">
        <v>672</v>
      </c>
      <c r="E4293" t="s">
        <v>7155</v>
      </c>
      <c r="F4293" t="s">
        <v>12</v>
      </c>
      <c r="G4293">
        <v>1700000</v>
      </c>
      <c r="H4293">
        <v>2001</v>
      </c>
      <c r="I4293">
        <v>7.5</v>
      </c>
    </row>
    <row r="4294" spans="1:9" x14ac:dyDescent="0.25">
      <c r="A4294" t="s">
        <v>7156</v>
      </c>
      <c r="B4294">
        <v>105</v>
      </c>
      <c r="C4294">
        <v>92401</v>
      </c>
      <c r="D4294" t="s">
        <v>1915</v>
      </c>
      <c r="E4294" t="s">
        <v>7157</v>
      </c>
      <c r="F4294" t="s">
        <v>12</v>
      </c>
      <c r="G4294">
        <v>2000000</v>
      </c>
      <c r="H4294">
        <v>2010</v>
      </c>
      <c r="I4294">
        <v>6.3</v>
      </c>
    </row>
    <row r="4295" spans="1:9" x14ac:dyDescent="0.25">
      <c r="A4295" t="s">
        <v>7158</v>
      </c>
      <c r="B4295">
        <v>98</v>
      </c>
      <c r="C4295">
        <v>1943649</v>
      </c>
      <c r="D4295" t="s">
        <v>1475</v>
      </c>
      <c r="E4295" t="s">
        <v>7159</v>
      </c>
      <c r="F4295" t="s">
        <v>12</v>
      </c>
      <c r="G4295">
        <v>1700000</v>
      </c>
      <c r="H4295">
        <v>1999</v>
      </c>
      <c r="I4295">
        <v>6.3</v>
      </c>
    </row>
    <row r="4296" spans="1:9" x14ac:dyDescent="0.25">
      <c r="A4296" t="s">
        <v>6798</v>
      </c>
      <c r="B4296">
        <v>86</v>
      </c>
      <c r="C4296">
        <v>992238</v>
      </c>
      <c r="D4296" t="s">
        <v>73</v>
      </c>
      <c r="E4296" t="s">
        <v>7160</v>
      </c>
      <c r="F4296" t="s">
        <v>12</v>
      </c>
      <c r="G4296">
        <v>1700000</v>
      </c>
      <c r="H4296">
        <v>2004</v>
      </c>
      <c r="I4296">
        <v>6.8</v>
      </c>
    </row>
    <row r="4297" spans="1:9" x14ac:dyDescent="0.25">
      <c r="A4297" t="s">
        <v>7161</v>
      </c>
      <c r="B4297">
        <v>104</v>
      </c>
      <c r="C4297">
        <v>4231500</v>
      </c>
      <c r="D4297" t="s">
        <v>73</v>
      </c>
      <c r="E4297" t="s">
        <v>7162</v>
      </c>
      <c r="F4297" t="s">
        <v>1937</v>
      </c>
      <c r="G4297">
        <v>1000000</v>
      </c>
      <c r="H4297">
        <v>2013</v>
      </c>
      <c r="I4297">
        <v>7.8</v>
      </c>
    </row>
    <row r="4298" spans="1:9" x14ac:dyDescent="0.25">
      <c r="A4298" t="s">
        <v>7163</v>
      </c>
      <c r="B4298">
        <v>100</v>
      </c>
      <c r="C4298">
        <v>396035</v>
      </c>
      <c r="D4298" t="s">
        <v>73</v>
      </c>
      <c r="E4298" t="s">
        <v>7164</v>
      </c>
      <c r="F4298" t="s">
        <v>12</v>
      </c>
      <c r="G4298">
        <v>1000000</v>
      </c>
      <c r="H4298">
        <v>2004</v>
      </c>
      <c r="I4298">
        <v>6.9</v>
      </c>
    </row>
    <row r="4299" spans="1:9" x14ac:dyDescent="0.25">
      <c r="A4299" t="s">
        <v>6603</v>
      </c>
      <c r="B4299">
        <v>126</v>
      </c>
      <c r="D4299" t="s">
        <v>486</v>
      </c>
      <c r="E4299" t="s">
        <v>7165</v>
      </c>
      <c r="F4299" t="s">
        <v>12</v>
      </c>
      <c r="G4299">
        <v>1644736</v>
      </c>
      <c r="H4299">
        <v>1938</v>
      </c>
      <c r="I4299">
        <v>8</v>
      </c>
    </row>
    <row r="4300" spans="1:9" x14ac:dyDescent="0.25">
      <c r="A4300" t="s">
        <v>5946</v>
      </c>
      <c r="B4300">
        <v>118</v>
      </c>
      <c r="D4300" t="s">
        <v>1935</v>
      </c>
      <c r="E4300" t="s">
        <v>7166</v>
      </c>
      <c r="F4300" t="s">
        <v>12</v>
      </c>
      <c r="G4300">
        <v>1650000</v>
      </c>
      <c r="H4300">
        <v>1953</v>
      </c>
      <c r="I4300">
        <v>7.8</v>
      </c>
    </row>
    <row r="4301" spans="1:9" x14ac:dyDescent="0.25">
      <c r="A4301" t="s">
        <v>6589</v>
      </c>
      <c r="B4301">
        <v>103</v>
      </c>
      <c r="D4301" t="s">
        <v>5167</v>
      </c>
      <c r="E4301" t="s">
        <v>7167</v>
      </c>
      <c r="F4301" t="s">
        <v>12</v>
      </c>
      <c r="G4301">
        <v>1600000</v>
      </c>
      <c r="H4301">
        <v>1949</v>
      </c>
      <c r="I4301">
        <v>7.4</v>
      </c>
    </row>
    <row r="4302" spans="1:9" x14ac:dyDescent="0.25">
      <c r="A4302" t="s">
        <v>7168</v>
      </c>
      <c r="B4302">
        <v>102</v>
      </c>
      <c r="C4302">
        <v>2507106</v>
      </c>
      <c r="D4302" t="s">
        <v>2143</v>
      </c>
      <c r="E4302" t="s">
        <v>7169</v>
      </c>
      <c r="F4302" t="s">
        <v>12</v>
      </c>
      <c r="H4302">
        <v>2013</v>
      </c>
      <c r="I4302">
        <v>6.1</v>
      </c>
    </row>
    <row r="4303" spans="1:9" x14ac:dyDescent="0.25">
      <c r="A4303" t="s">
        <v>7170</v>
      </c>
      <c r="B4303">
        <v>84</v>
      </c>
      <c r="C4303">
        <v>6026908</v>
      </c>
      <c r="D4303" t="s">
        <v>877</v>
      </c>
      <c r="E4303" t="s">
        <v>7171</v>
      </c>
      <c r="F4303" t="s">
        <v>12</v>
      </c>
      <c r="G4303">
        <v>2000000</v>
      </c>
      <c r="H4303">
        <v>1999</v>
      </c>
      <c r="I4303">
        <v>4.3</v>
      </c>
    </row>
    <row r="4304" spans="1:9" x14ac:dyDescent="0.25">
      <c r="A4304" t="s">
        <v>7172</v>
      </c>
      <c r="C4304">
        <v>2592808</v>
      </c>
      <c r="D4304" t="s">
        <v>740</v>
      </c>
      <c r="E4304" t="s">
        <v>7173</v>
      </c>
      <c r="F4304" t="s">
        <v>12</v>
      </c>
      <c r="H4304">
        <v>2010</v>
      </c>
      <c r="I4304">
        <v>3.5</v>
      </c>
    </row>
    <row r="4305" spans="1:9" x14ac:dyDescent="0.25">
      <c r="A4305" t="s">
        <v>7174</v>
      </c>
      <c r="B4305">
        <v>95</v>
      </c>
      <c r="C4305">
        <v>1060591</v>
      </c>
      <c r="D4305" t="s">
        <v>486</v>
      </c>
      <c r="E4305" t="s">
        <v>7175</v>
      </c>
      <c r="F4305" t="s">
        <v>5503</v>
      </c>
      <c r="G4305">
        <v>1300000</v>
      </c>
      <c r="H4305">
        <v>2007</v>
      </c>
      <c r="I4305">
        <v>7.2</v>
      </c>
    </row>
    <row r="4306" spans="1:9" x14ac:dyDescent="0.25">
      <c r="A4306" t="s">
        <v>7176</v>
      </c>
      <c r="B4306">
        <v>92</v>
      </c>
      <c r="D4306" t="s">
        <v>1915</v>
      </c>
      <c r="E4306" t="s">
        <v>7177</v>
      </c>
      <c r="F4306" t="s">
        <v>12</v>
      </c>
      <c r="H4306">
        <v>2014</v>
      </c>
      <c r="I4306">
        <v>4.7</v>
      </c>
    </row>
    <row r="4307" spans="1:9" x14ac:dyDescent="0.25">
      <c r="A4307" t="s">
        <v>7178</v>
      </c>
      <c r="B4307">
        <v>90</v>
      </c>
      <c r="C4307">
        <v>155972</v>
      </c>
      <c r="D4307" t="s">
        <v>486</v>
      </c>
      <c r="E4307" t="s">
        <v>7179</v>
      </c>
      <c r="F4307" t="s">
        <v>4007</v>
      </c>
      <c r="G4307">
        <v>1500000</v>
      </c>
      <c r="H4307">
        <v>2006</v>
      </c>
      <c r="I4307">
        <v>7.3</v>
      </c>
    </row>
    <row r="4308" spans="1:9" x14ac:dyDescent="0.25">
      <c r="A4308" t="s">
        <v>1675</v>
      </c>
      <c r="B4308">
        <v>113</v>
      </c>
      <c r="D4308" t="s">
        <v>668</v>
      </c>
      <c r="E4308" t="s">
        <v>7180</v>
      </c>
      <c r="F4308" t="s">
        <v>12</v>
      </c>
      <c r="G4308">
        <v>1600000</v>
      </c>
      <c r="H4308">
        <v>1974</v>
      </c>
      <c r="I4308">
        <v>7.9</v>
      </c>
    </row>
    <row r="4309" spans="1:9" x14ac:dyDescent="0.25">
      <c r="A4309" t="s">
        <v>7181</v>
      </c>
      <c r="C4309">
        <v>129319</v>
      </c>
      <c r="D4309" t="s">
        <v>6785</v>
      </c>
      <c r="E4309" t="s">
        <v>7182</v>
      </c>
      <c r="F4309" t="s">
        <v>12</v>
      </c>
      <c r="G4309">
        <v>70000000</v>
      </c>
      <c r="H4309">
        <v>2005</v>
      </c>
      <c r="I4309">
        <v>5.0999999999999996</v>
      </c>
    </row>
    <row r="4310" spans="1:9" x14ac:dyDescent="0.25">
      <c r="A4310" t="s">
        <v>7183</v>
      </c>
      <c r="B4310">
        <v>123</v>
      </c>
      <c r="C4310">
        <v>26893</v>
      </c>
      <c r="D4310" t="s">
        <v>1667</v>
      </c>
      <c r="E4310" t="s">
        <v>7184</v>
      </c>
      <c r="F4310" t="s">
        <v>503</v>
      </c>
      <c r="G4310">
        <v>1600000</v>
      </c>
      <c r="H4310">
        <v>1969</v>
      </c>
      <c r="I4310">
        <v>7.2</v>
      </c>
    </row>
    <row r="4311" spans="1:9" x14ac:dyDescent="0.25">
      <c r="A4311" t="s">
        <v>7185</v>
      </c>
      <c r="B4311">
        <v>111</v>
      </c>
      <c r="C4311">
        <v>2580</v>
      </c>
      <c r="D4311" t="s">
        <v>2766</v>
      </c>
      <c r="E4311" t="s">
        <v>7186</v>
      </c>
      <c r="F4311" t="s">
        <v>12</v>
      </c>
      <c r="G4311">
        <v>1650000</v>
      </c>
      <c r="H4311">
        <v>2003</v>
      </c>
      <c r="I4311">
        <v>5.4</v>
      </c>
    </row>
    <row r="4312" spans="1:9" x14ac:dyDescent="0.25">
      <c r="A4312" t="s">
        <v>7187</v>
      </c>
      <c r="B4312">
        <v>99</v>
      </c>
      <c r="D4312" t="s">
        <v>2209</v>
      </c>
      <c r="E4312" t="s">
        <v>7188</v>
      </c>
      <c r="F4312" t="s">
        <v>12</v>
      </c>
      <c r="H4312">
        <v>2016</v>
      </c>
      <c r="I4312">
        <v>3.7</v>
      </c>
    </row>
    <row r="4313" spans="1:9" x14ac:dyDescent="0.25">
      <c r="A4313" t="s">
        <v>7189</v>
      </c>
      <c r="B4313">
        <v>108</v>
      </c>
      <c r="C4313">
        <v>19067631</v>
      </c>
      <c r="D4313" t="s">
        <v>486</v>
      </c>
      <c r="E4313" t="s">
        <v>7190</v>
      </c>
      <c r="F4313" t="s">
        <v>12</v>
      </c>
      <c r="G4313">
        <v>2000000</v>
      </c>
      <c r="H4313">
        <v>2007</v>
      </c>
      <c r="I4313">
        <v>7.1</v>
      </c>
    </row>
    <row r="4314" spans="1:9" x14ac:dyDescent="0.25">
      <c r="A4314" t="s">
        <v>7191</v>
      </c>
      <c r="B4314">
        <v>92</v>
      </c>
      <c r="C4314">
        <v>11806119</v>
      </c>
      <c r="D4314" t="s">
        <v>2451</v>
      </c>
      <c r="E4314" t="s">
        <v>7192</v>
      </c>
      <c r="F4314" t="s">
        <v>12</v>
      </c>
      <c r="G4314">
        <v>1100000</v>
      </c>
      <c r="H4314">
        <v>1988</v>
      </c>
      <c r="I4314">
        <v>6.8</v>
      </c>
    </row>
    <row r="4315" spans="1:9" x14ac:dyDescent="0.25">
      <c r="A4315" t="s">
        <v>6603</v>
      </c>
      <c r="B4315">
        <v>120</v>
      </c>
      <c r="D4315" t="s">
        <v>877</v>
      </c>
      <c r="E4315" t="s">
        <v>7193</v>
      </c>
      <c r="F4315" t="s">
        <v>12</v>
      </c>
      <c r="G4315">
        <v>1500000</v>
      </c>
      <c r="H4315">
        <v>1939</v>
      </c>
      <c r="I4315">
        <v>8.1999999999999993</v>
      </c>
    </row>
    <row r="4316" spans="1:9" x14ac:dyDescent="0.25">
      <c r="A4316" t="s">
        <v>6910</v>
      </c>
      <c r="B4316">
        <v>91</v>
      </c>
      <c r="C4316">
        <v>7417210</v>
      </c>
      <c r="D4316" t="s">
        <v>1184</v>
      </c>
      <c r="E4316" t="s">
        <v>7194</v>
      </c>
      <c r="F4316" t="s">
        <v>12</v>
      </c>
      <c r="G4316">
        <v>1500000</v>
      </c>
      <c r="H4316">
        <v>1995</v>
      </c>
      <c r="I4316">
        <v>7</v>
      </c>
    </row>
    <row r="4317" spans="1:9" x14ac:dyDescent="0.25">
      <c r="A4317" t="s">
        <v>5254</v>
      </c>
      <c r="B4317">
        <v>88</v>
      </c>
      <c r="C4317">
        <v>7362100</v>
      </c>
      <c r="D4317" t="s">
        <v>877</v>
      </c>
      <c r="E4317" t="s">
        <v>7195</v>
      </c>
      <c r="F4317" t="s">
        <v>12</v>
      </c>
      <c r="G4317">
        <v>1500000</v>
      </c>
      <c r="H4317">
        <v>2005</v>
      </c>
      <c r="I4317">
        <v>7.4</v>
      </c>
    </row>
    <row r="4318" spans="1:9" x14ac:dyDescent="0.25">
      <c r="A4318" t="s">
        <v>3240</v>
      </c>
      <c r="B4318">
        <v>97</v>
      </c>
      <c r="C4318">
        <v>7022940</v>
      </c>
      <c r="D4318" t="s">
        <v>486</v>
      </c>
      <c r="E4318" t="s">
        <v>7196</v>
      </c>
      <c r="F4318" t="s">
        <v>12</v>
      </c>
      <c r="G4318">
        <v>1000000</v>
      </c>
      <c r="H4318">
        <v>2001</v>
      </c>
      <c r="I4318">
        <v>6.7</v>
      </c>
    </row>
    <row r="4319" spans="1:9" x14ac:dyDescent="0.25">
      <c r="A4319" t="s">
        <v>1866</v>
      </c>
      <c r="B4319">
        <v>90</v>
      </c>
      <c r="D4319" t="s">
        <v>455</v>
      </c>
      <c r="E4319" t="s">
        <v>7197</v>
      </c>
      <c r="G4319">
        <v>17000000</v>
      </c>
      <c r="H4319">
        <v>2016</v>
      </c>
      <c r="I4319">
        <v>9.1</v>
      </c>
    </row>
    <row r="4320" spans="1:9" x14ac:dyDescent="0.25">
      <c r="A4320" t="s">
        <v>3777</v>
      </c>
      <c r="B4320">
        <v>95</v>
      </c>
      <c r="D4320" t="s">
        <v>7198</v>
      </c>
      <c r="E4320" t="s">
        <v>7199</v>
      </c>
      <c r="F4320" t="s">
        <v>12</v>
      </c>
      <c r="G4320">
        <v>1696377</v>
      </c>
      <c r="H4320">
        <v>1945</v>
      </c>
      <c r="I4320">
        <v>7.6</v>
      </c>
    </row>
    <row r="4321" spans="1:9" x14ac:dyDescent="0.25">
      <c r="A4321" t="s">
        <v>3419</v>
      </c>
      <c r="B4321">
        <v>103</v>
      </c>
      <c r="C4321">
        <v>5132222</v>
      </c>
      <c r="D4321" t="s">
        <v>1328</v>
      </c>
      <c r="E4321" t="s">
        <v>7200</v>
      </c>
      <c r="F4321" t="s">
        <v>12</v>
      </c>
      <c r="G4321">
        <v>2000000</v>
      </c>
      <c r="H4321">
        <v>1994</v>
      </c>
      <c r="I4321">
        <v>7.2</v>
      </c>
    </row>
    <row r="4322" spans="1:9" x14ac:dyDescent="0.25">
      <c r="A4322" t="s">
        <v>5278</v>
      </c>
      <c r="B4322">
        <v>110</v>
      </c>
      <c r="C4322">
        <v>2365931</v>
      </c>
      <c r="D4322" t="s">
        <v>1082</v>
      </c>
      <c r="E4322" t="s">
        <v>7201</v>
      </c>
      <c r="F4322" t="s">
        <v>12</v>
      </c>
      <c r="G4322">
        <v>1500000</v>
      </c>
      <c r="H4322">
        <v>1998</v>
      </c>
      <c r="I4322">
        <v>7.5</v>
      </c>
    </row>
    <row r="4323" spans="1:9" x14ac:dyDescent="0.25">
      <c r="A4323" t="s">
        <v>111</v>
      </c>
      <c r="B4323">
        <v>103</v>
      </c>
      <c r="C4323">
        <v>53991137</v>
      </c>
      <c r="D4323" t="s">
        <v>924</v>
      </c>
      <c r="E4323" t="s">
        <v>7202</v>
      </c>
      <c r="F4323" t="s">
        <v>12</v>
      </c>
      <c r="G4323">
        <v>1500000</v>
      </c>
      <c r="H4323">
        <v>2010</v>
      </c>
      <c r="I4323">
        <v>6.8</v>
      </c>
    </row>
    <row r="4324" spans="1:9" x14ac:dyDescent="0.25">
      <c r="A4324" t="s">
        <v>7203</v>
      </c>
      <c r="B4324">
        <v>92</v>
      </c>
      <c r="D4324" t="s">
        <v>7204</v>
      </c>
      <c r="E4324" t="s">
        <v>7205</v>
      </c>
      <c r="F4324" t="s">
        <v>12</v>
      </c>
      <c r="G4324">
        <v>1500000</v>
      </c>
      <c r="H4324">
        <v>1984</v>
      </c>
      <c r="I4324">
        <v>6.9</v>
      </c>
    </row>
    <row r="4325" spans="1:9" x14ac:dyDescent="0.25">
      <c r="A4325" t="s">
        <v>7206</v>
      </c>
      <c r="B4325">
        <v>114</v>
      </c>
      <c r="C4325">
        <v>1221261</v>
      </c>
      <c r="D4325" t="s">
        <v>740</v>
      </c>
      <c r="E4325" t="s">
        <v>7207</v>
      </c>
      <c r="F4325" t="s">
        <v>964</v>
      </c>
      <c r="G4325">
        <v>1500000</v>
      </c>
      <c r="H4325">
        <v>2000</v>
      </c>
      <c r="I4325">
        <v>7.9</v>
      </c>
    </row>
    <row r="4326" spans="1:9" x14ac:dyDescent="0.25">
      <c r="A4326" t="s">
        <v>7208</v>
      </c>
      <c r="B4326">
        <v>101</v>
      </c>
      <c r="C4326">
        <v>2408553</v>
      </c>
      <c r="D4326" t="s">
        <v>6987</v>
      </c>
      <c r="E4326" t="s">
        <v>7209</v>
      </c>
      <c r="F4326" t="s">
        <v>4007</v>
      </c>
      <c r="H4326">
        <v>2012</v>
      </c>
      <c r="I4326">
        <v>7.6</v>
      </c>
    </row>
    <row r="4327" spans="1:9" x14ac:dyDescent="0.25">
      <c r="A4327" t="s">
        <v>7210</v>
      </c>
      <c r="B4327">
        <v>112</v>
      </c>
      <c r="C4327">
        <v>712294</v>
      </c>
      <c r="D4327" t="s">
        <v>1184</v>
      </c>
      <c r="E4327" t="s">
        <v>7211</v>
      </c>
      <c r="F4327" t="s">
        <v>12</v>
      </c>
      <c r="G4327">
        <v>1500000</v>
      </c>
      <c r="H4327">
        <v>2005</v>
      </c>
      <c r="I4327">
        <v>6.7</v>
      </c>
    </row>
    <row r="4328" spans="1:9" x14ac:dyDescent="0.25">
      <c r="A4328" t="s">
        <v>7212</v>
      </c>
      <c r="B4328">
        <v>104</v>
      </c>
      <c r="C4328">
        <v>3447339</v>
      </c>
      <c r="D4328" t="s">
        <v>580</v>
      </c>
      <c r="E4328" t="s">
        <v>7213</v>
      </c>
      <c r="F4328" t="s">
        <v>12</v>
      </c>
      <c r="G4328">
        <v>1500000</v>
      </c>
      <c r="H4328">
        <v>2013</v>
      </c>
      <c r="I4328">
        <v>5.8</v>
      </c>
    </row>
    <row r="4329" spans="1:9" x14ac:dyDescent="0.25">
      <c r="A4329" t="s">
        <v>6389</v>
      </c>
      <c r="B4329">
        <v>99</v>
      </c>
      <c r="C4329">
        <v>418953</v>
      </c>
      <c r="D4329" t="s">
        <v>740</v>
      </c>
      <c r="E4329" t="s">
        <v>7214</v>
      </c>
      <c r="F4329" t="s">
        <v>12</v>
      </c>
      <c r="G4329">
        <v>1500000</v>
      </c>
      <c r="H4329">
        <v>1993</v>
      </c>
      <c r="I4329">
        <v>6.5</v>
      </c>
    </row>
    <row r="4330" spans="1:9" x14ac:dyDescent="0.25">
      <c r="A4330" t="s">
        <v>7215</v>
      </c>
      <c r="B4330">
        <v>98</v>
      </c>
      <c r="C4330">
        <v>406035</v>
      </c>
      <c r="D4330" t="s">
        <v>1184</v>
      </c>
      <c r="E4330" t="s">
        <v>7216</v>
      </c>
      <c r="F4330" t="s">
        <v>12</v>
      </c>
      <c r="G4330">
        <v>1500000</v>
      </c>
      <c r="H4330">
        <v>2001</v>
      </c>
      <c r="I4330">
        <v>7.2</v>
      </c>
    </row>
    <row r="4331" spans="1:9" x14ac:dyDescent="0.25">
      <c r="A4331" t="s">
        <v>1869</v>
      </c>
      <c r="B4331">
        <v>107</v>
      </c>
      <c r="C4331">
        <v>402820</v>
      </c>
      <c r="D4331" t="s">
        <v>73</v>
      </c>
      <c r="E4331" t="s">
        <v>7217</v>
      </c>
      <c r="F4331" t="s">
        <v>12</v>
      </c>
      <c r="H4331">
        <v>2007</v>
      </c>
      <c r="I4331">
        <v>6.9</v>
      </c>
    </row>
    <row r="4332" spans="1:9" x14ac:dyDescent="0.25">
      <c r="A4332" t="s">
        <v>7218</v>
      </c>
      <c r="B4332">
        <v>93</v>
      </c>
      <c r="D4332" t="s">
        <v>1693</v>
      </c>
      <c r="E4332" t="s">
        <v>7219</v>
      </c>
      <c r="F4332" t="s">
        <v>12</v>
      </c>
      <c r="G4332">
        <v>1500000</v>
      </c>
      <c r="H4332">
        <v>2014</v>
      </c>
      <c r="I4332">
        <v>5.5</v>
      </c>
    </row>
    <row r="4333" spans="1:9" x14ac:dyDescent="0.25">
      <c r="A4333" t="s">
        <v>4533</v>
      </c>
      <c r="B4333">
        <v>100</v>
      </c>
      <c r="C4333">
        <v>373967</v>
      </c>
      <c r="D4333" t="s">
        <v>1763</v>
      </c>
      <c r="E4333" t="s">
        <v>7220</v>
      </c>
      <c r="F4333" t="s">
        <v>12</v>
      </c>
      <c r="G4333">
        <v>1500000</v>
      </c>
      <c r="H4333">
        <v>2001</v>
      </c>
      <c r="I4333">
        <v>6.5</v>
      </c>
    </row>
    <row r="4334" spans="1:9" x14ac:dyDescent="0.25">
      <c r="A4334" t="s">
        <v>7221</v>
      </c>
      <c r="B4334">
        <v>80</v>
      </c>
      <c r="C4334">
        <v>194568</v>
      </c>
      <c r="D4334" t="s">
        <v>580</v>
      </c>
      <c r="E4334" t="s">
        <v>7222</v>
      </c>
      <c r="F4334" t="s">
        <v>12</v>
      </c>
      <c r="G4334">
        <v>1500000</v>
      </c>
      <c r="H4334">
        <v>2006</v>
      </c>
      <c r="I4334">
        <v>6.2</v>
      </c>
    </row>
    <row r="4335" spans="1:9" x14ac:dyDescent="0.25">
      <c r="A4335" t="s">
        <v>7223</v>
      </c>
      <c r="B4335">
        <v>94</v>
      </c>
      <c r="D4335" t="s">
        <v>2459</v>
      </c>
      <c r="E4335" t="s">
        <v>7224</v>
      </c>
      <c r="F4335" t="s">
        <v>12</v>
      </c>
      <c r="H4335">
        <v>2010</v>
      </c>
      <c r="I4335">
        <v>6.7</v>
      </c>
    </row>
    <row r="4336" spans="1:9" x14ac:dyDescent="0.25">
      <c r="A4336" t="s">
        <v>7225</v>
      </c>
      <c r="B4336">
        <v>93</v>
      </c>
      <c r="D4336" t="s">
        <v>2599</v>
      </c>
      <c r="E4336" t="s">
        <v>7226</v>
      </c>
      <c r="F4336" t="s">
        <v>12</v>
      </c>
      <c r="G4336">
        <v>1500000</v>
      </c>
      <c r="H4336">
        <v>2006</v>
      </c>
      <c r="I4336">
        <v>5.7</v>
      </c>
    </row>
    <row r="4337" spans="1:9" x14ac:dyDescent="0.25">
      <c r="A4337" t="s">
        <v>7227</v>
      </c>
      <c r="B4337">
        <v>87</v>
      </c>
      <c r="C4337">
        <v>163245</v>
      </c>
      <c r="D4337" t="s">
        <v>1364</v>
      </c>
      <c r="E4337" t="s">
        <v>7228</v>
      </c>
      <c r="F4337" t="s">
        <v>12</v>
      </c>
      <c r="G4337">
        <v>1500000</v>
      </c>
      <c r="H4337">
        <v>1936</v>
      </c>
      <c r="I4337">
        <v>8.6</v>
      </c>
    </row>
    <row r="4338" spans="1:9" x14ac:dyDescent="0.25">
      <c r="A4338" t="s">
        <v>7229</v>
      </c>
      <c r="B4338">
        <v>91</v>
      </c>
      <c r="C4338">
        <v>119841</v>
      </c>
      <c r="D4338" t="s">
        <v>1184</v>
      </c>
      <c r="E4338" t="s">
        <v>7230</v>
      </c>
      <c r="F4338" t="s">
        <v>12</v>
      </c>
      <c r="G4338">
        <v>1500000</v>
      </c>
      <c r="H4338">
        <v>2002</v>
      </c>
      <c r="I4338">
        <v>6.5</v>
      </c>
    </row>
    <row r="4339" spans="1:9" x14ac:dyDescent="0.25">
      <c r="A4339" t="s">
        <v>7231</v>
      </c>
      <c r="B4339">
        <v>84</v>
      </c>
      <c r="C4339">
        <v>173066</v>
      </c>
      <c r="D4339" t="s">
        <v>968</v>
      </c>
      <c r="E4339" t="s">
        <v>7232</v>
      </c>
      <c r="F4339" t="s">
        <v>12</v>
      </c>
      <c r="G4339">
        <v>1500000</v>
      </c>
      <c r="H4339">
        <v>2007</v>
      </c>
      <c r="I4339">
        <v>6.3</v>
      </c>
    </row>
    <row r="4340" spans="1:9" x14ac:dyDescent="0.25">
      <c r="A4340" t="s">
        <v>4731</v>
      </c>
      <c r="B4340">
        <v>90</v>
      </c>
      <c r="C4340">
        <v>92362</v>
      </c>
      <c r="D4340" t="s">
        <v>877</v>
      </c>
      <c r="E4340" t="s">
        <v>7233</v>
      </c>
      <c r="F4340" t="s">
        <v>12</v>
      </c>
      <c r="G4340">
        <v>1500000</v>
      </c>
      <c r="H4340">
        <v>2005</v>
      </c>
      <c r="I4340">
        <v>4.3</v>
      </c>
    </row>
    <row r="4341" spans="1:9" x14ac:dyDescent="0.25">
      <c r="A4341" t="s">
        <v>7234</v>
      </c>
      <c r="B4341">
        <v>98</v>
      </c>
      <c r="C4341">
        <v>105943</v>
      </c>
      <c r="D4341" t="s">
        <v>575</v>
      </c>
      <c r="E4341" t="s">
        <v>7235</v>
      </c>
      <c r="F4341" t="s">
        <v>12</v>
      </c>
      <c r="G4341">
        <v>1500000</v>
      </c>
      <c r="H4341">
        <v>2015</v>
      </c>
      <c r="I4341">
        <v>6.1</v>
      </c>
    </row>
    <row r="4342" spans="1:9" x14ac:dyDescent="0.25">
      <c r="A4342" t="s">
        <v>4941</v>
      </c>
      <c r="B4342">
        <v>108</v>
      </c>
      <c r="D4342" t="s">
        <v>2682</v>
      </c>
      <c r="E4342" t="s">
        <v>7236</v>
      </c>
      <c r="F4342" t="s">
        <v>12</v>
      </c>
      <c r="G4342">
        <v>1500000</v>
      </c>
      <c r="H4342">
        <v>2005</v>
      </c>
      <c r="I4342">
        <v>6</v>
      </c>
    </row>
    <row r="4343" spans="1:9" x14ac:dyDescent="0.25">
      <c r="A4343" t="s">
        <v>5489</v>
      </c>
      <c r="B4343">
        <v>124</v>
      </c>
      <c r="C4343">
        <v>183490</v>
      </c>
      <c r="D4343" t="s">
        <v>1179</v>
      </c>
      <c r="E4343" t="s">
        <v>7237</v>
      </c>
      <c r="F4343" t="s">
        <v>12</v>
      </c>
      <c r="G4343">
        <v>1700000</v>
      </c>
      <c r="H4343">
        <v>2010</v>
      </c>
      <c r="I4343">
        <v>5.8</v>
      </c>
    </row>
    <row r="4344" spans="1:9" x14ac:dyDescent="0.25">
      <c r="A4344" t="s">
        <v>7238</v>
      </c>
      <c r="B4344">
        <v>95</v>
      </c>
      <c r="C4344">
        <v>3478</v>
      </c>
      <c r="D4344" t="s">
        <v>2542</v>
      </c>
      <c r="E4344" t="s">
        <v>7239</v>
      </c>
      <c r="F4344" t="s">
        <v>12</v>
      </c>
      <c r="G4344">
        <v>1500000</v>
      </c>
      <c r="H4344">
        <v>2008</v>
      </c>
      <c r="I4344">
        <v>6.7</v>
      </c>
    </row>
    <row r="4345" spans="1:9" x14ac:dyDescent="0.25">
      <c r="A4345" t="s">
        <v>7240</v>
      </c>
      <c r="B4345">
        <v>90</v>
      </c>
      <c r="C4345">
        <v>52166</v>
      </c>
      <c r="D4345" t="s">
        <v>1184</v>
      </c>
      <c r="E4345" t="s">
        <v>7241</v>
      </c>
      <c r="F4345" t="s">
        <v>12</v>
      </c>
      <c r="G4345">
        <v>2000000</v>
      </c>
      <c r="H4345">
        <v>2008</v>
      </c>
      <c r="I4345">
        <v>6.7</v>
      </c>
    </row>
    <row r="4346" spans="1:9" x14ac:dyDescent="0.25">
      <c r="A4346" t="s">
        <v>7242</v>
      </c>
      <c r="B4346">
        <v>93</v>
      </c>
      <c r="D4346" t="s">
        <v>486</v>
      </c>
      <c r="E4346" t="s">
        <v>7243</v>
      </c>
      <c r="F4346" t="s">
        <v>12</v>
      </c>
      <c r="G4346">
        <v>1500000</v>
      </c>
      <c r="H4346">
        <v>2015</v>
      </c>
      <c r="I4346">
        <v>7.6</v>
      </c>
    </row>
    <row r="4347" spans="1:9" x14ac:dyDescent="0.25">
      <c r="A4347" t="s">
        <v>4395</v>
      </c>
      <c r="B4347">
        <v>101</v>
      </c>
      <c r="C4347">
        <v>1163508</v>
      </c>
      <c r="D4347" t="s">
        <v>302</v>
      </c>
      <c r="E4347" t="s">
        <v>7244</v>
      </c>
      <c r="F4347" t="s">
        <v>12</v>
      </c>
      <c r="G4347">
        <v>2500000</v>
      </c>
      <c r="H4347">
        <v>2012</v>
      </c>
      <c r="I4347">
        <v>5.0999999999999996</v>
      </c>
    </row>
    <row r="4348" spans="1:9" x14ac:dyDescent="0.25">
      <c r="A4348" t="s">
        <v>7245</v>
      </c>
      <c r="B4348">
        <v>107</v>
      </c>
      <c r="D4348" t="s">
        <v>6427</v>
      </c>
      <c r="E4348" t="s">
        <v>7246</v>
      </c>
      <c r="F4348" t="s">
        <v>12</v>
      </c>
      <c r="G4348">
        <v>350000</v>
      </c>
      <c r="H4348">
        <v>2014</v>
      </c>
      <c r="I4348">
        <v>6.8</v>
      </c>
    </row>
    <row r="4349" spans="1:9" x14ac:dyDescent="0.25">
      <c r="A4349" t="s">
        <v>7247</v>
      </c>
      <c r="B4349">
        <v>20</v>
      </c>
      <c r="D4349" t="s">
        <v>23</v>
      </c>
      <c r="E4349" t="s">
        <v>7248</v>
      </c>
      <c r="F4349" t="s">
        <v>12</v>
      </c>
      <c r="G4349">
        <v>1500000</v>
      </c>
      <c r="H4349">
        <v>2005</v>
      </c>
      <c r="I4349">
        <v>6.8</v>
      </c>
    </row>
    <row r="4350" spans="1:9" x14ac:dyDescent="0.25">
      <c r="A4350" t="s">
        <v>7249</v>
      </c>
      <c r="B4350">
        <v>87</v>
      </c>
      <c r="D4350" t="s">
        <v>230</v>
      </c>
      <c r="E4350" t="s">
        <v>7250</v>
      </c>
      <c r="F4350" t="s">
        <v>12</v>
      </c>
      <c r="G4350">
        <v>1500000</v>
      </c>
      <c r="H4350">
        <v>2005</v>
      </c>
      <c r="I4350">
        <v>6.8</v>
      </c>
    </row>
    <row r="4351" spans="1:9" x14ac:dyDescent="0.25">
      <c r="A4351" t="s">
        <v>7251</v>
      </c>
      <c r="B4351">
        <v>98</v>
      </c>
      <c r="D4351" t="s">
        <v>877</v>
      </c>
      <c r="E4351" t="s">
        <v>7252</v>
      </c>
      <c r="F4351" t="s">
        <v>12</v>
      </c>
      <c r="G4351">
        <v>1500000</v>
      </c>
      <c r="H4351">
        <v>2013</v>
      </c>
      <c r="I4351">
        <v>6.3</v>
      </c>
    </row>
    <row r="4352" spans="1:9" x14ac:dyDescent="0.25">
      <c r="A4352" t="s">
        <v>7253</v>
      </c>
      <c r="B4352">
        <v>112</v>
      </c>
      <c r="D4352" t="s">
        <v>877</v>
      </c>
      <c r="E4352" t="s">
        <v>7254</v>
      </c>
      <c r="F4352" t="s">
        <v>12</v>
      </c>
      <c r="G4352">
        <v>5000000</v>
      </c>
      <c r="H4352">
        <v>2014</v>
      </c>
      <c r="I4352">
        <v>7.1</v>
      </c>
    </row>
    <row r="4353" spans="1:9" x14ac:dyDescent="0.25">
      <c r="A4353" t="s">
        <v>7255</v>
      </c>
      <c r="B4353">
        <v>82</v>
      </c>
      <c r="D4353" t="s">
        <v>4224</v>
      </c>
      <c r="E4353" t="s">
        <v>7256</v>
      </c>
      <c r="F4353" t="s">
        <v>12</v>
      </c>
      <c r="G4353">
        <v>1500000</v>
      </c>
      <c r="H4353">
        <v>2014</v>
      </c>
      <c r="I4353">
        <v>2.8</v>
      </c>
    </row>
    <row r="4354" spans="1:9" x14ac:dyDescent="0.25">
      <c r="A4354" t="s">
        <v>7257</v>
      </c>
      <c r="B4354">
        <v>102</v>
      </c>
      <c r="D4354" t="s">
        <v>1364</v>
      </c>
      <c r="E4354" t="s">
        <v>7258</v>
      </c>
      <c r="F4354" t="s">
        <v>12</v>
      </c>
      <c r="G4354">
        <v>2000000</v>
      </c>
      <c r="H4354">
        <v>2015</v>
      </c>
      <c r="I4354">
        <v>8.1999999999999993</v>
      </c>
    </row>
    <row r="4355" spans="1:9" x14ac:dyDescent="0.25">
      <c r="A4355" t="s">
        <v>7259</v>
      </c>
      <c r="B4355">
        <v>97</v>
      </c>
      <c r="D4355" t="s">
        <v>112</v>
      </c>
      <c r="E4355" t="s">
        <v>7260</v>
      </c>
      <c r="F4355" t="s">
        <v>12</v>
      </c>
      <c r="G4355">
        <v>1500000</v>
      </c>
      <c r="H4355">
        <v>2015</v>
      </c>
      <c r="I4355">
        <v>3.1</v>
      </c>
    </row>
    <row r="4356" spans="1:9" x14ac:dyDescent="0.25">
      <c r="A4356" t="s">
        <v>7261</v>
      </c>
      <c r="B4356">
        <v>101</v>
      </c>
      <c r="D4356" t="s">
        <v>2120</v>
      </c>
      <c r="E4356" t="s">
        <v>7262</v>
      </c>
      <c r="F4356" t="s">
        <v>12</v>
      </c>
      <c r="G4356">
        <v>1500000</v>
      </c>
      <c r="H4356">
        <v>2015</v>
      </c>
      <c r="I4356">
        <v>3.3</v>
      </c>
    </row>
    <row r="4357" spans="1:9" x14ac:dyDescent="0.25">
      <c r="A4357" t="s">
        <v>7263</v>
      </c>
      <c r="B4357">
        <v>93</v>
      </c>
      <c r="D4357" t="s">
        <v>1693</v>
      </c>
      <c r="E4357" t="s">
        <v>7264</v>
      </c>
      <c r="F4357" t="s">
        <v>12</v>
      </c>
      <c r="G4357">
        <v>2000000</v>
      </c>
      <c r="H4357">
        <v>2015</v>
      </c>
      <c r="I4357">
        <v>3.6</v>
      </c>
    </row>
    <row r="4358" spans="1:9" x14ac:dyDescent="0.25">
      <c r="A4358" t="s">
        <v>7265</v>
      </c>
      <c r="B4358">
        <v>83</v>
      </c>
      <c r="C4358">
        <v>184925485</v>
      </c>
      <c r="D4358" t="s">
        <v>2086</v>
      </c>
      <c r="E4358" t="s">
        <v>7266</v>
      </c>
      <c r="F4358" t="s">
        <v>12</v>
      </c>
      <c r="G4358">
        <v>2000000</v>
      </c>
      <c r="H4358">
        <v>1937</v>
      </c>
      <c r="I4358">
        <v>7.7</v>
      </c>
    </row>
    <row r="4359" spans="1:9" x14ac:dyDescent="0.25">
      <c r="A4359" t="s">
        <v>7267</v>
      </c>
      <c r="B4359">
        <v>106</v>
      </c>
      <c r="C4359">
        <v>304124</v>
      </c>
      <c r="D4359" t="s">
        <v>1184</v>
      </c>
      <c r="E4359" t="s">
        <v>7268</v>
      </c>
      <c r="F4359" t="s">
        <v>964</v>
      </c>
      <c r="G4359">
        <v>1400000</v>
      </c>
      <c r="H4359">
        <v>2004</v>
      </c>
      <c r="I4359">
        <v>6.7</v>
      </c>
    </row>
    <row r="4360" spans="1:9" x14ac:dyDescent="0.25">
      <c r="A4360" t="s">
        <v>7269</v>
      </c>
      <c r="B4360">
        <v>113</v>
      </c>
      <c r="D4360" t="s">
        <v>5167</v>
      </c>
      <c r="E4360" t="s">
        <v>7270</v>
      </c>
      <c r="F4360" t="s">
        <v>12</v>
      </c>
      <c r="G4360">
        <v>1455000</v>
      </c>
      <c r="H4360">
        <v>1968</v>
      </c>
      <c r="I4360">
        <v>5.5</v>
      </c>
    </row>
    <row r="4361" spans="1:9" x14ac:dyDescent="0.25">
      <c r="A4361" t="s">
        <v>7271</v>
      </c>
      <c r="B4361">
        <v>94</v>
      </c>
      <c r="C4361">
        <v>36830</v>
      </c>
      <c r="D4361" t="s">
        <v>7272</v>
      </c>
      <c r="E4361" t="s">
        <v>7273</v>
      </c>
      <c r="F4361" t="s">
        <v>12</v>
      </c>
      <c r="G4361">
        <v>1400000</v>
      </c>
      <c r="H4361">
        <v>2004</v>
      </c>
      <c r="I4361">
        <v>6.6</v>
      </c>
    </row>
    <row r="4362" spans="1:9" x14ac:dyDescent="0.25">
      <c r="A4362" t="s">
        <v>7274</v>
      </c>
      <c r="B4362">
        <v>101</v>
      </c>
      <c r="D4362" t="s">
        <v>1184</v>
      </c>
      <c r="E4362" t="s">
        <v>7275</v>
      </c>
      <c r="F4362" t="s">
        <v>12</v>
      </c>
      <c r="G4362">
        <v>2000000</v>
      </c>
      <c r="H4362">
        <v>2016</v>
      </c>
      <c r="I4362">
        <v>4.8</v>
      </c>
    </row>
    <row r="4363" spans="1:9" x14ac:dyDescent="0.25">
      <c r="A4363" t="s">
        <v>5922</v>
      </c>
      <c r="B4363">
        <v>99</v>
      </c>
      <c r="D4363" t="s">
        <v>1915</v>
      </c>
      <c r="E4363" t="s">
        <v>7276</v>
      </c>
      <c r="F4363" t="s">
        <v>12</v>
      </c>
      <c r="G4363">
        <v>3150000</v>
      </c>
      <c r="H4363">
        <v>2014</v>
      </c>
      <c r="I4363">
        <v>5.5</v>
      </c>
    </row>
    <row r="4364" spans="1:9" x14ac:dyDescent="0.25">
      <c r="A4364" t="s">
        <v>7277</v>
      </c>
      <c r="B4364">
        <v>76</v>
      </c>
      <c r="C4364">
        <v>231186</v>
      </c>
      <c r="D4364" t="s">
        <v>1941</v>
      </c>
      <c r="E4364" t="s">
        <v>7278</v>
      </c>
      <c r="F4364" t="s">
        <v>503</v>
      </c>
      <c r="H4364">
        <v>2014</v>
      </c>
      <c r="I4364">
        <v>6.3</v>
      </c>
    </row>
    <row r="4365" spans="1:9" x14ac:dyDescent="0.25">
      <c r="A4365" t="s">
        <v>7279</v>
      </c>
      <c r="B4365">
        <v>91</v>
      </c>
      <c r="D4365" t="s">
        <v>1915</v>
      </c>
      <c r="E4365" t="s">
        <v>7280</v>
      </c>
      <c r="F4365" t="s">
        <v>12</v>
      </c>
      <c r="G4365">
        <v>1400000</v>
      </c>
      <c r="H4365">
        <v>2014</v>
      </c>
      <c r="I4365">
        <v>6.9</v>
      </c>
    </row>
    <row r="4366" spans="1:9" x14ac:dyDescent="0.25">
      <c r="A4366" t="s">
        <v>7281</v>
      </c>
      <c r="B4366">
        <v>105</v>
      </c>
      <c r="D4366" t="s">
        <v>822</v>
      </c>
      <c r="E4366" t="s">
        <v>7282</v>
      </c>
      <c r="F4366" t="s">
        <v>12</v>
      </c>
      <c r="G4366">
        <v>1377800</v>
      </c>
      <c r="H4366">
        <v>1966</v>
      </c>
      <c r="I4366">
        <v>6.5</v>
      </c>
    </row>
    <row r="4367" spans="1:9" x14ac:dyDescent="0.25">
      <c r="A4367" t="s">
        <v>443</v>
      </c>
      <c r="B4367">
        <v>120</v>
      </c>
      <c r="C4367">
        <v>3650677</v>
      </c>
      <c r="D4367" t="s">
        <v>340</v>
      </c>
      <c r="E4367" t="s">
        <v>7283</v>
      </c>
      <c r="F4367" t="s">
        <v>12</v>
      </c>
      <c r="G4367">
        <v>960000</v>
      </c>
      <c r="H4367">
        <v>1998</v>
      </c>
      <c r="I4367">
        <v>8.1999999999999993</v>
      </c>
    </row>
    <row r="4368" spans="1:9" x14ac:dyDescent="0.25">
      <c r="A4368" t="s">
        <v>7284</v>
      </c>
      <c r="B4368">
        <v>105</v>
      </c>
      <c r="D4368" t="s">
        <v>5167</v>
      </c>
      <c r="E4368" t="s">
        <v>7285</v>
      </c>
      <c r="F4368" t="s">
        <v>12</v>
      </c>
      <c r="G4368">
        <v>1250000</v>
      </c>
      <c r="H4368">
        <v>1982</v>
      </c>
      <c r="I4368">
        <v>7.1</v>
      </c>
    </row>
    <row r="4369" spans="1:9" x14ac:dyDescent="0.25">
      <c r="B4369">
        <v>120</v>
      </c>
      <c r="D4369" t="s">
        <v>7286</v>
      </c>
      <c r="E4369" t="s">
        <v>7287</v>
      </c>
      <c r="F4369" t="s">
        <v>12</v>
      </c>
      <c r="I4369">
        <v>7.3</v>
      </c>
    </row>
    <row r="4370" spans="1:9" x14ac:dyDescent="0.25">
      <c r="A4370" t="s">
        <v>5608</v>
      </c>
      <c r="B4370">
        <v>105</v>
      </c>
      <c r="C4370">
        <v>1647780</v>
      </c>
      <c r="D4370" t="s">
        <v>1184</v>
      </c>
      <c r="E4370" t="s">
        <v>7288</v>
      </c>
      <c r="F4370" t="s">
        <v>5441</v>
      </c>
      <c r="G4370">
        <v>1300000</v>
      </c>
      <c r="H4370">
        <v>1998</v>
      </c>
      <c r="I4370">
        <v>8.1</v>
      </c>
    </row>
    <row r="4371" spans="1:9" x14ac:dyDescent="0.25">
      <c r="A4371" t="s">
        <v>7289</v>
      </c>
      <c r="B4371">
        <v>95</v>
      </c>
      <c r="C4371">
        <v>695229</v>
      </c>
      <c r="D4371" t="s">
        <v>877</v>
      </c>
      <c r="E4371" t="s">
        <v>7290</v>
      </c>
      <c r="F4371" t="s">
        <v>12</v>
      </c>
      <c r="G4371">
        <v>1300000</v>
      </c>
      <c r="H4371">
        <v>1996</v>
      </c>
      <c r="I4371">
        <v>7.2</v>
      </c>
    </row>
    <row r="4372" spans="1:9" x14ac:dyDescent="0.25">
      <c r="A4372" t="s">
        <v>7291</v>
      </c>
      <c r="B4372">
        <v>135</v>
      </c>
      <c r="C4372">
        <v>638951</v>
      </c>
      <c r="D4372" t="s">
        <v>1184</v>
      </c>
      <c r="E4372" t="s">
        <v>7292</v>
      </c>
      <c r="F4372" t="s">
        <v>7293</v>
      </c>
      <c r="G4372">
        <v>1592000</v>
      </c>
      <c r="H4372">
        <v>2006</v>
      </c>
      <c r="I4372">
        <v>7.4</v>
      </c>
    </row>
    <row r="4373" spans="1:9" x14ac:dyDescent="0.25">
      <c r="A4373" t="s">
        <v>7294</v>
      </c>
      <c r="B4373">
        <v>105</v>
      </c>
      <c r="C4373">
        <v>609042</v>
      </c>
      <c r="D4373" t="s">
        <v>1184</v>
      </c>
      <c r="E4373" t="s">
        <v>7295</v>
      </c>
      <c r="F4373" t="s">
        <v>12</v>
      </c>
      <c r="G4373">
        <v>1300000</v>
      </c>
      <c r="H4373">
        <v>1999</v>
      </c>
      <c r="I4373">
        <v>6.5</v>
      </c>
    </row>
    <row r="4374" spans="1:9" x14ac:dyDescent="0.25">
      <c r="A4374" t="s">
        <v>7296</v>
      </c>
      <c r="B4374">
        <v>83</v>
      </c>
      <c r="C4374">
        <v>1521</v>
      </c>
      <c r="D4374" t="s">
        <v>2599</v>
      </c>
      <c r="E4374" t="s">
        <v>7297</v>
      </c>
      <c r="F4374" t="s">
        <v>12</v>
      </c>
      <c r="G4374">
        <v>1500000</v>
      </c>
      <c r="H4374">
        <v>2012</v>
      </c>
      <c r="I4374">
        <v>5.7</v>
      </c>
    </row>
    <row r="4375" spans="1:9" x14ac:dyDescent="0.25">
      <c r="B4375">
        <v>60</v>
      </c>
      <c r="D4375" t="s">
        <v>639</v>
      </c>
      <c r="E4375" t="s">
        <v>7298</v>
      </c>
      <c r="F4375" t="s">
        <v>12</v>
      </c>
      <c r="G4375">
        <v>5000000</v>
      </c>
      <c r="I4375">
        <v>7.7</v>
      </c>
    </row>
    <row r="4376" spans="1:9" x14ac:dyDescent="0.25">
      <c r="A4376" t="s">
        <v>7299</v>
      </c>
      <c r="B4376">
        <v>135</v>
      </c>
      <c r="D4376" t="s">
        <v>2489</v>
      </c>
      <c r="E4376" t="s">
        <v>7300</v>
      </c>
      <c r="F4376" t="s">
        <v>12</v>
      </c>
      <c r="G4376">
        <v>1400000</v>
      </c>
      <c r="H4376">
        <v>2014</v>
      </c>
      <c r="I4376">
        <v>8.6999999999999993</v>
      </c>
    </row>
    <row r="4377" spans="1:9" x14ac:dyDescent="0.25">
      <c r="A4377" t="s">
        <v>7301</v>
      </c>
      <c r="B4377">
        <v>88</v>
      </c>
      <c r="D4377" t="s">
        <v>216</v>
      </c>
      <c r="E4377" t="s">
        <v>7302</v>
      </c>
      <c r="F4377" t="s">
        <v>12</v>
      </c>
      <c r="G4377">
        <v>1750000</v>
      </c>
      <c r="H4377">
        <v>1985</v>
      </c>
      <c r="I4377">
        <v>4.3</v>
      </c>
    </row>
    <row r="4378" spans="1:9" x14ac:dyDescent="0.25">
      <c r="A4378" t="s">
        <v>7303</v>
      </c>
      <c r="B4378">
        <v>87</v>
      </c>
      <c r="C4378">
        <v>19539</v>
      </c>
      <c r="D4378" t="s">
        <v>575</v>
      </c>
      <c r="E4378" t="s">
        <v>7304</v>
      </c>
      <c r="F4378" t="s">
        <v>12</v>
      </c>
      <c r="G4378">
        <v>1000000</v>
      </c>
      <c r="H4378">
        <v>2003</v>
      </c>
      <c r="I4378">
        <v>6.2</v>
      </c>
    </row>
    <row r="4379" spans="1:9" x14ac:dyDescent="0.25">
      <c r="A4379" t="s">
        <v>7305</v>
      </c>
      <c r="B4379">
        <v>97</v>
      </c>
      <c r="C4379">
        <v>100358</v>
      </c>
      <c r="D4379" t="s">
        <v>3856</v>
      </c>
      <c r="E4379" t="s">
        <v>7306</v>
      </c>
      <c r="F4379" t="s">
        <v>12</v>
      </c>
      <c r="G4379">
        <v>1500000</v>
      </c>
      <c r="H4379">
        <v>2005</v>
      </c>
      <c r="I4379">
        <v>3.3</v>
      </c>
    </row>
    <row r="4380" spans="1:9" x14ac:dyDescent="0.25">
      <c r="A4380" t="s">
        <v>6736</v>
      </c>
      <c r="B4380">
        <v>82</v>
      </c>
      <c r="D4380" t="s">
        <v>575</v>
      </c>
      <c r="E4380" t="s">
        <v>7307</v>
      </c>
      <c r="F4380" t="s">
        <v>12</v>
      </c>
      <c r="G4380">
        <v>1300000</v>
      </c>
      <c r="H4380">
        <v>2010</v>
      </c>
      <c r="I4380">
        <v>2.7</v>
      </c>
    </row>
    <row r="4381" spans="1:9" x14ac:dyDescent="0.25">
      <c r="A4381" t="s">
        <v>7308</v>
      </c>
      <c r="B4381">
        <v>103</v>
      </c>
      <c r="D4381" t="s">
        <v>7309</v>
      </c>
      <c r="E4381" t="s">
        <v>7310</v>
      </c>
      <c r="F4381" t="s">
        <v>12</v>
      </c>
      <c r="G4381">
        <v>1300000</v>
      </c>
      <c r="H4381">
        <v>2009</v>
      </c>
      <c r="I4381">
        <v>5.2</v>
      </c>
    </row>
    <row r="4382" spans="1:9" x14ac:dyDescent="0.25">
      <c r="A4382" t="s">
        <v>3777</v>
      </c>
      <c r="B4382">
        <v>130</v>
      </c>
      <c r="D4382" t="s">
        <v>7311</v>
      </c>
      <c r="E4382" t="s">
        <v>7312</v>
      </c>
      <c r="F4382" t="s">
        <v>12</v>
      </c>
      <c r="G4382">
        <v>1288000</v>
      </c>
      <c r="H4382">
        <v>1940</v>
      </c>
      <c r="I4382">
        <v>8.1999999999999993</v>
      </c>
    </row>
    <row r="4383" spans="1:9" x14ac:dyDescent="0.25">
      <c r="A4383" t="s">
        <v>2429</v>
      </c>
      <c r="B4383">
        <v>87</v>
      </c>
      <c r="C4383">
        <v>19100000</v>
      </c>
      <c r="D4383" t="s">
        <v>1047</v>
      </c>
      <c r="E4383" t="s">
        <v>7313</v>
      </c>
      <c r="F4383" t="s">
        <v>12</v>
      </c>
      <c r="G4383">
        <v>1250000</v>
      </c>
      <c r="H4383">
        <v>1981</v>
      </c>
      <c r="I4383">
        <v>6.1</v>
      </c>
    </row>
    <row r="4384" spans="1:9" x14ac:dyDescent="0.25">
      <c r="A4384" t="s">
        <v>6361</v>
      </c>
      <c r="B4384">
        <v>101</v>
      </c>
      <c r="D4384" t="s">
        <v>7314</v>
      </c>
      <c r="E4384" t="s">
        <v>7315</v>
      </c>
      <c r="F4384" t="s">
        <v>12</v>
      </c>
      <c r="G4384">
        <v>1250000</v>
      </c>
      <c r="H4384">
        <v>1945</v>
      </c>
      <c r="I4384">
        <v>8</v>
      </c>
    </row>
    <row r="4385" spans="1:9" x14ac:dyDescent="0.25">
      <c r="A4385" t="s">
        <v>7316</v>
      </c>
      <c r="B4385">
        <v>96</v>
      </c>
      <c r="D4385" t="s">
        <v>3502</v>
      </c>
      <c r="E4385" t="s">
        <v>7317</v>
      </c>
      <c r="F4385" t="s">
        <v>12</v>
      </c>
      <c r="G4385">
        <v>1250000</v>
      </c>
      <c r="H4385">
        <v>1984</v>
      </c>
      <c r="I4385">
        <v>5.5</v>
      </c>
    </row>
    <row r="4386" spans="1:9" x14ac:dyDescent="0.25">
      <c r="A4386" t="s">
        <v>6743</v>
      </c>
      <c r="B4386">
        <v>80</v>
      </c>
      <c r="C4386">
        <v>2833383</v>
      </c>
      <c r="D4386" t="s">
        <v>2143</v>
      </c>
      <c r="E4386" t="s">
        <v>7318</v>
      </c>
      <c r="F4386" t="s">
        <v>12</v>
      </c>
      <c r="G4386">
        <v>427000</v>
      </c>
      <c r="H4386">
        <v>2012</v>
      </c>
      <c r="I4386">
        <v>5.7</v>
      </c>
    </row>
    <row r="4387" spans="1:9" x14ac:dyDescent="0.25">
      <c r="A4387" t="s">
        <v>7319</v>
      </c>
      <c r="B4387">
        <v>87</v>
      </c>
      <c r="D4387" t="s">
        <v>3952</v>
      </c>
      <c r="E4387" t="s">
        <v>7320</v>
      </c>
      <c r="F4387" t="s">
        <v>12</v>
      </c>
      <c r="G4387">
        <v>15000000</v>
      </c>
      <c r="H4387">
        <v>2011</v>
      </c>
      <c r="I4387">
        <v>3.7</v>
      </c>
    </row>
    <row r="4388" spans="1:9" x14ac:dyDescent="0.25">
      <c r="A4388" t="s">
        <v>7321</v>
      </c>
      <c r="B4388">
        <v>92</v>
      </c>
      <c r="D4388" t="s">
        <v>7322</v>
      </c>
      <c r="E4388" t="s">
        <v>7323</v>
      </c>
      <c r="F4388" t="s">
        <v>12</v>
      </c>
      <c r="G4388">
        <v>1250000</v>
      </c>
      <c r="H4388">
        <v>1953</v>
      </c>
      <c r="I4388">
        <v>7.1</v>
      </c>
    </row>
    <row r="4389" spans="1:9" x14ac:dyDescent="0.25">
      <c r="A4389" t="s">
        <v>6589</v>
      </c>
      <c r="B4389">
        <v>118</v>
      </c>
      <c r="D4389" t="s">
        <v>2459</v>
      </c>
      <c r="E4389" t="s">
        <v>7324</v>
      </c>
      <c r="F4389" t="s">
        <v>12</v>
      </c>
      <c r="G4389">
        <v>1250000</v>
      </c>
      <c r="H4389">
        <v>1941</v>
      </c>
      <c r="I4389">
        <v>7.8</v>
      </c>
    </row>
    <row r="4390" spans="1:9" x14ac:dyDescent="0.25">
      <c r="B4390">
        <v>27</v>
      </c>
      <c r="D4390" t="s">
        <v>1184</v>
      </c>
      <c r="E4390" t="s">
        <v>7325</v>
      </c>
      <c r="F4390" t="s">
        <v>12</v>
      </c>
      <c r="I4390">
        <v>7.3</v>
      </c>
    </row>
    <row r="4391" spans="1:9" x14ac:dyDescent="0.25">
      <c r="A4391" t="s">
        <v>1753</v>
      </c>
      <c r="B4391">
        <v>123</v>
      </c>
      <c r="D4391" t="s">
        <v>5190</v>
      </c>
      <c r="E4391" t="s">
        <v>7326</v>
      </c>
      <c r="F4391" t="s">
        <v>12</v>
      </c>
      <c r="G4391">
        <v>1420000</v>
      </c>
      <c r="H4391">
        <v>2014</v>
      </c>
      <c r="I4391">
        <v>4.0999999999999996</v>
      </c>
    </row>
    <row r="4392" spans="1:9" x14ac:dyDescent="0.25">
      <c r="A4392" t="s">
        <v>524</v>
      </c>
      <c r="B4392">
        <v>100</v>
      </c>
      <c r="C4392">
        <v>24741700</v>
      </c>
      <c r="D4392" t="s">
        <v>1184</v>
      </c>
      <c r="E4392" t="s">
        <v>7327</v>
      </c>
      <c r="F4392" t="s">
        <v>12</v>
      </c>
      <c r="G4392">
        <v>1200000</v>
      </c>
      <c r="H4392">
        <v>1989</v>
      </c>
      <c r="I4392">
        <v>7.2</v>
      </c>
    </row>
    <row r="4393" spans="1:9" x14ac:dyDescent="0.25">
      <c r="A4393" t="s">
        <v>111</v>
      </c>
      <c r="B4393">
        <v>103</v>
      </c>
      <c r="C4393">
        <v>55153403</v>
      </c>
      <c r="D4393" t="s">
        <v>1047</v>
      </c>
      <c r="E4393" t="s">
        <v>7328</v>
      </c>
      <c r="F4393" t="s">
        <v>12</v>
      </c>
      <c r="G4393">
        <v>1200000</v>
      </c>
      <c r="H4393">
        <v>2004</v>
      </c>
      <c r="I4393">
        <v>7.7</v>
      </c>
    </row>
    <row r="4394" spans="1:9" x14ac:dyDescent="0.25">
      <c r="A4394" t="s">
        <v>1707</v>
      </c>
      <c r="B4394">
        <v>100</v>
      </c>
      <c r="C4394">
        <v>18488314</v>
      </c>
      <c r="D4394" t="s">
        <v>4281</v>
      </c>
      <c r="E4394" t="s">
        <v>7329</v>
      </c>
      <c r="F4394" t="s">
        <v>12</v>
      </c>
      <c r="G4394">
        <v>1200000</v>
      </c>
      <c r="H4394">
        <v>2001</v>
      </c>
      <c r="I4394">
        <v>7.1</v>
      </c>
    </row>
    <row r="4395" spans="1:9" x14ac:dyDescent="0.25">
      <c r="A4395" t="s">
        <v>7330</v>
      </c>
      <c r="B4395">
        <v>99</v>
      </c>
      <c r="D4395" t="s">
        <v>626</v>
      </c>
      <c r="E4395" t="s">
        <v>7331</v>
      </c>
      <c r="F4395" t="s">
        <v>12</v>
      </c>
      <c r="G4395">
        <v>1300000</v>
      </c>
      <c r="H4395">
        <v>2014</v>
      </c>
      <c r="I4395">
        <v>7.6</v>
      </c>
    </row>
    <row r="4396" spans="1:9" x14ac:dyDescent="0.25">
      <c r="A4396" t="s">
        <v>7332</v>
      </c>
      <c r="B4396">
        <v>89</v>
      </c>
      <c r="C4396">
        <v>11278</v>
      </c>
      <c r="D4396" t="s">
        <v>877</v>
      </c>
      <c r="E4396" t="s">
        <v>7333</v>
      </c>
      <c r="F4396" t="s">
        <v>964</v>
      </c>
      <c r="G4396">
        <v>1300000</v>
      </c>
      <c r="H4396">
        <v>2013</v>
      </c>
      <c r="I4396">
        <v>7</v>
      </c>
    </row>
    <row r="4397" spans="1:9" x14ac:dyDescent="0.25">
      <c r="A4397" t="s">
        <v>3531</v>
      </c>
      <c r="B4397">
        <v>114</v>
      </c>
      <c r="C4397">
        <v>13876974</v>
      </c>
      <c r="D4397" t="s">
        <v>486</v>
      </c>
      <c r="E4397" t="s">
        <v>7334</v>
      </c>
      <c r="F4397" t="s">
        <v>1937</v>
      </c>
      <c r="G4397">
        <v>7000000</v>
      </c>
      <c r="H4397">
        <v>2001</v>
      </c>
      <c r="I4397">
        <v>7.4</v>
      </c>
    </row>
    <row r="4398" spans="1:9" x14ac:dyDescent="0.25">
      <c r="A4398" t="s">
        <v>4671</v>
      </c>
      <c r="B4398">
        <v>111</v>
      </c>
      <c r="C4398">
        <v>9180275</v>
      </c>
      <c r="D4398" t="s">
        <v>1184</v>
      </c>
      <c r="E4398" t="s">
        <v>7335</v>
      </c>
      <c r="F4398" t="s">
        <v>12</v>
      </c>
      <c r="G4398">
        <v>1200000</v>
      </c>
      <c r="H4398">
        <v>2000</v>
      </c>
      <c r="I4398">
        <v>7.7</v>
      </c>
    </row>
    <row r="4399" spans="1:9" x14ac:dyDescent="0.25">
      <c r="A4399" t="s">
        <v>3777</v>
      </c>
      <c r="B4399">
        <v>99</v>
      </c>
      <c r="D4399" t="s">
        <v>4645</v>
      </c>
      <c r="E4399" t="s">
        <v>7336</v>
      </c>
      <c r="F4399" t="s">
        <v>12</v>
      </c>
      <c r="G4399">
        <v>1200000</v>
      </c>
      <c r="H4399">
        <v>1955</v>
      </c>
      <c r="I4399">
        <v>7.2</v>
      </c>
    </row>
    <row r="4400" spans="1:9" x14ac:dyDescent="0.25">
      <c r="A4400" t="s">
        <v>7337</v>
      </c>
      <c r="B4400">
        <v>85</v>
      </c>
      <c r="C4400">
        <v>2199853</v>
      </c>
      <c r="D4400" t="s">
        <v>877</v>
      </c>
      <c r="E4400" t="s">
        <v>7338</v>
      </c>
      <c r="F4400" t="s">
        <v>12</v>
      </c>
      <c r="G4400">
        <v>1200000</v>
      </c>
      <c r="H4400">
        <v>1999</v>
      </c>
      <c r="I4400">
        <v>6.6</v>
      </c>
    </row>
    <row r="4401" spans="1:9" x14ac:dyDescent="0.25">
      <c r="A4401" t="s">
        <v>7339</v>
      </c>
      <c r="B4401">
        <v>113</v>
      </c>
      <c r="C4401">
        <v>2859955</v>
      </c>
      <c r="D4401" t="s">
        <v>1314</v>
      </c>
      <c r="E4401" t="s">
        <v>7340</v>
      </c>
      <c r="F4401" t="s">
        <v>12</v>
      </c>
      <c r="G4401">
        <v>1200000</v>
      </c>
      <c r="H4401">
        <v>2013</v>
      </c>
      <c r="I4401">
        <v>6</v>
      </c>
    </row>
    <row r="4402" spans="1:9" x14ac:dyDescent="0.25">
      <c r="A4402" t="s">
        <v>607</v>
      </c>
      <c r="B4402">
        <v>99</v>
      </c>
      <c r="C4402">
        <v>2812029</v>
      </c>
      <c r="D4402" t="s">
        <v>740</v>
      </c>
      <c r="E4402" t="s">
        <v>7341</v>
      </c>
      <c r="F4402" t="s">
        <v>12</v>
      </c>
      <c r="G4402">
        <v>1200000</v>
      </c>
      <c r="H4402">
        <v>1992</v>
      </c>
      <c r="I4402">
        <v>8.4</v>
      </c>
    </row>
    <row r="4403" spans="1:9" x14ac:dyDescent="0.25">
      <c r="A4403" t="s">
        <v>6289</v>
      </c>
      <c r="B4403">
        <v>83</v>
      </c>
      <c r="D4403" t="s">
        <v>2021</v>
      </c>
      <c r="E4403" t="s">
        <v>7342</v>
      </c>
      <c r="F4403" t="s">
        <v>12</v>
      </c>
      <c r="H4403">
        <v>1940</v>
      </c>
      <c r="I4403">
        <v>6.5</v>
      </c>
    </row>
    <row r="4404" spans="1:9" x14ac:dyDescent="0.25">
      <c r="A4404" t="s">
        <v>2972</v>
      </c>
      <c r="B4404">
        <v>142</v>
      </c>
      <c r="C4404">
        <v>6100000</v>
      </c>
      <c r="D4404" t="s">
        <v>5167</v>
      </c>
      <c r="E4404" t="s">
        <v>7343</v>
      </c>
      <c r="F4404" t="s">
        <v>3354</v>
      </c>
      <c r="G4404">
        <v>1200000</v>
      </c>
      <c r="H4404">
        <v>1966</v>
      </c>
      <c r="I4404">
        <v>8.9</v>
      </c>
    </row>
    <row r="4405" spans="1:9" x14ac:dyDescent="0.25">
      <c r="A4405" t="s">
        <v>7344</v>
      </c>
      <c r="B4405">
        <v>112</v>
      </c>
      <c r="C4405">
        <v>375723</v>
      </c>
      <c r="D4405" t="s">
        <v>877</v>
      </c>
      <c r="E4405" t="s">
        <v>7345</v>
      </c>
      <c r="F4405" t="s">
        <v>4993</v>
      </c>
      <c r="G4405">
        <v>4000000</v>
      </c>
      <c r="H4405">
        <v>2015</v>
      </c>
      <c r="I4405">
        <v>7.9</v>
      </c>
    </row>
    <row r="4406" spans="1:9" x14ac:dyDescent="0.25">
      <c r="A4406" t="s">
        <v>7346</v>
      </c>
      <c r="B4406">
        <v>108</v>
      </c>
      <c r="C4406">
        <v>594904</v>
      </c>
      <c r="D4406" t="s">
        <v>877</v>
      </c>
      <c r="E4406" t="s">
        <v>7347</v>
      </c>
      <c r="F4406" t="s">
        <v>12</v>
      </c>
      <c r="G4406">
        <v>1200000</v>
      </c>
      <c r="H4406">
        <v>2012</v>
      </c>
      <c r="I4406">
        <v>6</v>
      </c>
    </row>
    <row r="4407" spans="1:9" x14ac:dyDescent="0.25">
      <c r="A4407" t="s">
        <v>7348</v>
      </c>
      <c r="B4407">
        <v>88</v>
      </c>
      <c r="C4407">
        <v>58936</v>
      </c>
      <c r="D4407" t="s">
        <v>2214</v>
      </c>
      <c r="E4407" t="s">
        <v>7349</v>
      </c>
      <c r="F4407" t="s">
        <v>12</v>
      </c>
      <c r="G4407">
        <v>1200000</v>
      </c>
      <c r="H4407">
        <v>2001</v>
      </c>
      <c r="I4407">
        <v>6.1</v>
      </c>
    </row>
    <row r="4408" spans="1:9" x14ac:dyDescent="0.25">
      <c r="A4408" t="s">
        <v>5073</v>
      </c>
      <c r="B4408">
        <v>97</v>
      </c>
      <c r="C4408">
        <v>24784</v>
      </c>
      <c r="D4408" t="s">
        <v>23</v>
      </c>
      <c r="E4408" t="s">
        <v>7350</v>
      </c>
      <c r="F4408" t="s">
        <v>12</v>
      </c>
      <c r="G4408">
        <v>1200000</v>
      </c>
      <c r="H4408">
        <v>2011</v>
      </c>
      <c r="I4408">
        <v>7.4</v>
      </c>
    </row>
    <row r="4409" spans="1:9" x14ac:dyDescent="0.25">
      <c r="A4409" t="s">
        <v>7351</v>
      </c>
      <c r="B4409">
        <v>85</v>
      </c>
      <c r="C4409">
        <v>7826</v>
      </c>
      <c r="D4409" t="s">
        <v>6043</v>
      </c>
      <c r="E4409" t="s">
        <v>7352</v>
      </c>
      <c r="F4409" t="s">
        <v>12</v>
      </c>
      <c r="G4409">
        <v>1200000</v>
      </c>
      <c r="H4409">
        <v>2007</v>
      </c>
      <c r="I4409">
        <v>6.2</v>
      </c>
    </row>
    <row r="4410" spans="1:9" x14ac:dyDescent="0.25">
      <c r="A4410" t="s">
        <v>7353</v>
      </c>
      <c r="B4410">
        <v>103</v>
      </c>
      <c r="D4410" t="s">
        <v>1184</v>
      </c>
      <c r="E4410" t="s">
        <v>7354</v>
      </c>
      <c r="F4410" t="s">
        <v>503</v>
      </c>
      <c r="G4410">
        <v>1500000</v>
      </c>
      <c r="H4410">
        <v>2011</v>
      </c>
      <c r="I4410">
        <v>5.6</v>
      </c>
    </row>
    <row r="4411" spans="1:9" x14ac:dyDescent="0.25">
      <c r="A4411" t="s">
        <v>7355</v>
      </c>
      <c r="B4411">
        <v>110</v>
      </c>
      <c r="C4411">
        <v>3830</v>
      </c>
      <c r="D4411" t="s">
        <v>877</v>
      </c>
      <c r="E4411" t="s">
        <v>7356</v>
      </c>
      <c r="F4411" t="s">
        <v>964</v>
      </c>
      <c r="G4411">
        <v>1200000</v>
      </c>
      <c r="H4411">
        <v>2013</v>
      </c>
      <c r="I4411">
        <v>7.2</v>
      </c>
    </row>
    <row r="4412" spans="1:9" x14ac:dyDescent="0.25">
      <c r="A4412" t="s">
        <v>7357</v>
      </c>
      <c r="B4412">
        <v>88</v>
      </c>
      <c r="D4412" t="s">
        <v>1857</v>
      </c>
      <c r="E4412" t="s">
        <v>7358</v>
      </c>
      <c r="F4412" t="s">
        <v>12</v>
      </c>
      <c r="H4412">
        <v>2003</v>
      </c>
      <c r="I4412">
        <v>6.1</v>
      </c>
    </row>
    <row r="4413" spans="1:9" x14ac:dyDescent="0.25">
      <c r="A4413" t="s">
        <v>7359</v>
      </c>
      <c r="B4413">
        <v>76</v>
      </c>
      <c r="D4413" t="s">
        <v>575</v>
      </c>
      <c r="E4413" t="s">
        <v>7360</v>
      </c>
      <c r="F4413" t="s">
        <v>12</v>
      </c>
      <c r="H4413">
        <v>2008</v>
      </c>
      <c r="I4413">
        <v>3.8</v>
      </c>
    </row>
    <row r="4414" spans="1:9" x14ac:dyDescent="0.25">
      <c r="A4414" t="s">
        <v>6095</v>
      </c>
      <c r="B4414">
        <v>100</v>
      </c>
      <c r="D4414" t="s">
        <v>7361</v>
      </c>
      <c r="E4414" t="s">
        <v>7362</v>
      </c>
      <c r="F4414" t="s">
        <v>12</v>
      </c>
      <c r="G4414">
        <v>1200000</v>
      </c>
      <c r="H4414">
        <v>1936</v>
      </c>
      <c r="I4414">
        <v>7.1</v>
      </c>
    </row>
    <row r="4415" spans="1:9" x14ac:dyDescent="0.25">
      <c r="A4415" t="s">
        <v>7363</v>
      </c>
      <c r="B4415">
        <v>99</v>
      </c>
      <c r="D4415" t="s">
        <v>3562</v>
      </c>
      <c r="E4415" t="s">
        <v>7364</v>
      </c>
      <c r="F4415" t="s">
        <v>12</v>
      </c>
      <c r="G4415">
        <v>1200000</v>
      </c>
      <c r="H4415">
        <v>2011</v>
      </c>
      <c r="I4415">
        <v>4.5</v>
      </c>
    </row>
    <row r="4416" spans="1:9" x14ac:dyDescent="0.25">
      <c r="A4416" t="s">
        <v>7365</v>
      </c>
      <c r="B4416">
        <v>84</v>
      </c>
      <c r="D4416" t="s">
        <v>7366</v>
      </c>
      <c r="E4416" t="s">
        <v>7367</v>
      </c>
      <c r="F4416" t="s">
        <v>12</v>
      </c>
      <c r="G4416">
        <v>1200000</v>
      </c>
      <c r="H4416">
        <v>2012</v>
      </c>
      <c r="I4416">
        <v>3.8</v>
      </c>
    </row>
    <row r="4417" spans="1:9" x14ac:dyDescent="0.25">
      <c r="A4417" t="s">
        <v>1256</v>
      </c>
      <c r="B4417">
        <v>91</v>
      </c>
      <c r="C4417">
        <v>2850263</v>
      </c>
      <c r="D4417" t="s">
        <v>7368</v>
      </c>
      <c r="E4417" t="s">
        <v>7369</v>
      </c>
      <c r="F4417" t="s">
        <v>12</v>
      </c>
      <c r="G4417">
        <v>2600000</v>
      </c>
      <c r="H4417">
        <v>1993</v>
      </c>
      <c r="I4417">
        <v>6.2</v>
      </c>
    </row>
    <row r="4418" spans="1:9" x14ac:dyDescent="0.25">
      <c r="A4418" t="s">
        <v>7370</v>
      </c>
      <c r="B4418">
        <v>97</v>
      </c>
      <c r="D4418" t="s">
        <v>745</v>
      </c>
      <c r="E4418" t="s">
        <v>7371</v>
      </c>
      <c r="F4418" t="s">
        <v>12</v>
      </c>
      <c r="G4418">
        <v>1200000</v>
      </c>
      <c r="H4418">
        <v>1970</v>
      </c>
      <c r="I4418">
        <v>6.6</v>
      </c>
    </row>
    <row r="4419" spans="1:9" x14ac:dyDescent="0.25">
      <c r="A4419" t="s">
        <v>7372</v>
      </c>
      <c r="B4419">
        <v>84</v>
      </c>
      <c r="D4419" t="s">
        <v>2209</v>
      </c>
      <c r="E4419" t="s">
        <v>7373</v>
      </c>
      <c r="F4419" t="s">
        <v>12</v>
      </c>
      <c r="G4419">
        <v>1200000</v>
      </c>
      <c r="H4419">
        <v>2015</v>
      </c>
      <c r="I4419">
        <v>4.5999999999999996</v>
      </c>
    </row>
    <row r="4420" spans="1:9" x14ac:dyDescent="0.25">
      <c r="A4420" t="s">
        <v>7374</v>
      </c>
      <c r="B4420">
        <v>100</v>
      </c>
      <c r="D4420" t="s">
        <v>2209</v>
      </c>
      <c r="E4420" t="s">
        <v>7375</v>
      </c>
      <c r="F4420" t="s">
        <v>12</v>
      </c>
      <c r="G4420">
        <v>1200000</v>
      </c>
      <c r="H4420">
        <v>2015</v>
      </c>
      <c r="I4420">
        <v>4.2</v>
      </c>
    </row>
    <row r="4421" spans="1:9" x14ac:dyDescent="0.25">
      <c r="A4421" t="s">
        <v>7376</v>
      </c>
      <c r="B4421">
        <v>94</v>
      </c>
      <c r="C4421">
        <v>16101109</v>
      </c>
      <c r="D4421" t="s">
        <v>575</v>
      </c>
      <c r="E4421" t="s">
        <v>7377</v>
      </c>
      <c r="F4421" t="s">
        <v>12</v>
      </c>
      <c r="G4421">
        <v>3000000</v>
      </c>
      <c r="H4421">
        <v>2005</v>
      </c>
      <c r="I4421">
        <v>6.8</v>
      </c>
    </row>
    <row r="4422" spans="1:9" x14ac:dyDescent="0.25">
      <c r="A4422" t="s">
        <v>6024</v>
      </c>
      <c r="B4422">
        <v>90</v>
      </c>
      <c r="C4422">
        <v>6013</v>
      </c>
      <c r="D4422" t="s">
        <v>740</v>
      </c>
      <c r="E4422" t="s">
        <v>7378</v>
      </c>
      <c r="F4422" t="s">
        <v>12</v>
      </c>
      <c r="G4422">
        <v>695393</v>
      </c>
      <c r="H4422">
        <v>2004</v>
      </c>
      <c r="I4422">
        <v>7.7</v>
      </c>
    </row>
    <row r="4423" spans="1:9" x14ac:dyDescent="0.25">
      <c r="D4423" t="s">
        <v>1521</v>
      </c>
      <c r="E4423" t="s">
        <v>7379</v>
      </c>
      <c r="F4423" t="s">
        <v>12</v>
      </c>
      <c r="I4423">
        <v>7.1</v>
      </c>
    </row>
    <row r="4424" spans="1:9" x14ac:dyDescent="0.25">
      <c r="A4424" t="s">
        <v>7380</v>
      </c>
      <c r="B4424">
        <v>92</v>
      </c>
      <c r="C4424">
        <v>1400000</v>
      </c>
      <c r="D4424" t="s">
        <v>6831</v>
      </c>
      <c r="E4424" t="s">
        <v>7381</v>
      </c>
      <c r="F4424" t="s">
        <v>12</v>
      </c>
      <c r="G4424">
        <v>1100000</v>
      </c>
      <c r="H4424">
        <v>1987</v>
      </c>
      <c r="I4424">
        <v>5.9</v>
      </c>
    </row>
    <row r="4425" spans="1:9" x14ac:dyDescent="0.25">
      <c r="A4425" t="s">
        <v>7382</v>
      </c>
      <c r="B4425">
        <v>105</v>
      </c>
      <c r="C4425">
        <v>247740</v>
      </c>
      <c r="D4425" t="s">
        <v>1001</v>
      </c>
      <c r="E4425" t="s">
        <v>7383</v>
      </c>
      <c r="F4425" t="s">
        <v>12</v>
      </c>
      <c r="H4425">
        <v>2002</v>
      </c>
      <c r="I4425">
        <v>4.7</v>
      </c>
    </row>
    <row r="4426" spans="1:9" x14ac:dyDescent="0.25">
      <c r="A4426" t="s">
        <v>7384</v>
      </c>
      <c r="B4426">
        <v>73</v>
      </c>
      <c r="C4426">
        <v>39659</v>
      </c>
      <c r="D4426" t="s">
        <v>7385</v>
      </c>
      <c r="E4426" t="s">
        <v>7386</v>
      </c>
      <c r="F4426" t="s">
        <v>12</v>
      </c>
      <c r="G4426">
        <v>1600000</v>
      </c>
      <c r="H4426">
        <v>2002</v>
      </c>
      <c r="I4426">
        <v>7</v>
      </c>
    </row>
    <row r="4427" spans="1:9" x14ac:dyDescent="0.25">
      <c r="A4427" t="s">
        <v>7387</v>
      </c>
      <c r="B4427">
        <v>116</v>
      </c>
      <c r="D4427" t="s">
        <v>1184</v>
      </c>
      <c r="E4427" t="s">
        <v>7388</v>
      </c>
      <c r="F4427" t="s">
        <v>6683</v>
      </c>
      <c r="G4427">
        <v>10000000</v>
      </c>
      <c r="H4427">
        <v>2006</v>
      </c>
      <c r="I4427">
        <v>6.9</v>
      </c>
    </row>
    <row r="4428" spans="1:9" x14ac:dyDescent="0.25">
      <c r="A4428" t="s">
        <v>7389</v>
      </c>
      <c r="B4428">
        <v>110</v>
      </c>
      <c r="C4428">
        <v>56129</v>
      </c>
      <c r="D4428" t="s">
        <v>1024</v>
      </c>
      <c r="E4428" t="s">
        <v>7390</v>
      </c>
      <c r="F4428" t="s">
        <v>12</v>
      </c>
      <c r="G4428">
        <v>1100000</v>
      </c>
      <c r="H4428">
        <v>2010</v>
      </c>
      <c r="I4428">
        <v>6.1</v>
      </c>
    </row>
    <row r="4429" spans="1:9" x14ac:dyDescent="0.25">
      <c r="A4429" t="s">
        <v>7391</v>
      </c>
      <c r="B4429">
        <v>102</v>
      </c>
      <c r="C4429">
        <v>4105123</v>
      </c>
      <c r="D4429" t="s">
        <v>112</v>
      </c>
      <c r="E4429" t="s">
        <v>7392</v>
      </c>
      <c r="F4429" t="s">
        <v>7393</v>
      </c>
      <c r="G4429">
        <v>1100000</v>
      </c>
      <c r="H4429">
        <v>2011</v>
      </c>
      <c r="I4429">
        <v>7.6</v>
      </c>
    </row>
    <row r="4430" spans="1:9" x14ac:dyDescent="0.25">
      <c r="A4430" t="s">
        <v>7394</v>
      </c>
      <c r="B4430">
        <v>89</v>
      </c>
      <c r="D4430" t="s">
        <v>1445</v>
      </c>
      <c r="E4430" t="s">
        <v>7395</v>
      </c>
      <c r="F4430" t="s">
        <v>12</v>
      </c>
      <c r="G4430">
        <v>1100000</v>
      </c>
      <c r="H4430">
        <v>2010</v>
      </c>
      <c r="I4430">
        <v>3</v>
      </c>
    </row>
    <row r="4431" spans="1:9" x14ac:dyDescent="0.25">
      <c r="A4431" t="s">
        <v>7396</v>
      </c>
      <c r="B4431">
        <v>76</v>
      </c>
      <c r="D4431" t="s">
        <v>2209</v>
      </c>
      <c r="E4431" t="s">
        <v>7397</v>
      </c>
      <c r="F4431" t="s">
        <v>12</v>
      </c>
      <c r="G4431">
        <v>1100000</v>
      </c>
      <c r="H4431">
        <v>2013</v>
      </c>
      <c r="I4431">
        <v>2.6</v>
      </c>
    </row>
    <row r="4432" spans="1:9" x14ac:dyDescent="0.25">
      <c r="A4432" t="s">
        <v>6095</v>
      </c>
      <c r="B4432">
        <v>82</v>
      </c>
      <c r="D4432" t="s">
        <v>1935</v>
      </c>
      <c r="E4432" t="s">
        <v>7398</v>
      </c>
      <c r="F4432" t="s">
        <v>12</v>
      </c>
      <c r="G4432">
        <v>950000</v>
      </c>
      <c r="H4432">
        <v>1942</v>
      </c>
      <c r="I4432">
        <v>8.6</v>
      </c>
    </row>
    <row r="4433" spans="1:9" x14ac:dyDescent="0.25">
      <c r="A4433" t="s">
        <v>7399</v>
      </c>
      <c r="B4433">
        <v>89</v>
      </c>
      <c r="D4433" t="s">
        <v>2120</v>
      </c>
      <c r="E4433" t="s">
        <v>7400</v>
      </c>
      <c r="F4433" t="s">
        <v>12</v>
      </c>
      <c r="G4433">
        <v>1400000</v>
      </c>
      <c r="H4433">
        <v>2008</v>
      </c>
      <c r="I4433">
        <v>6.1</v>
      </c>
    </row>
    <row r="4434" spans="1:9" x14ac:dyDescent="0.25">
      <c r="A4434" t="s">
        <v>7401</v>
      </c>
      <c r="B4434">
        <v>150</v>
      </c>
      <c r="D4434" t="s">
        <v>877</v>
      </c>
      <c r="E4434" t="s">
        <v>7402</v>
      </c>
      <c r="F4434" t="s">
        <v>1937</v>
      </c>
      <c r="H4434">
        <v>2009</v>
      </c>
      <c r="I4434">
        <v>7.5</v>
      </c>
    </row>
    <row r="4435" spans="1:9" x14ac:dyDescent="0.25">
      <c r="A4435" t="s">
        <v>7403</v>
      </c>
      <c r="B4435">
        <v>89</v>
      </c>
      <c r="D4435" t="s">
        <v>639</v>
      </c>
      <c r="E4435" t="s">
        <v>7404</v>
      </c>
      <c r="F4435" t="s">
        <v>12</v>
      </c>
      <c r="G4435">
        <v>1000000</v>
      </c>
      <c r="H4435">
        <v>1972</v>
      </c>
      <c r="I4435">
        <v>6.7</v>
      </c>
    </row>
    <row r="4436" spans="1:9" x14ac:dyDescent="0.25">
      <c r="A4436" t="s">
        <v>2154</v>
      </c>
      <c r="B4436">
        <v>145</v>
      </c>
      <c r="C4436">
        <v>117235247</v>
      </c>
      <c r="D4436" t="s">
        <v>1314</v>
      </c>
      <c r="E4436" t="s">
        <v>7405</v>
      </c>
      <c r="F4436" t="s">
        <v>12</v>
      </c>
      <c r="G4436">
        <v>960000</v>
      </c>
      <c r="H4436">
        <v>1976</v>
      </c>
      <c r="I4436">
        <v>8.1</v>
      </c>
    </row>
    <row r="4437" spans="1:9" x14ac:dyDescent="0.25">
      <c r="A4437" t="s">
        <v>7406</v>
      </c>
      <c r="B4437">
        <v>91</v>
      </c>
      <c r="D4437" t="s">
        <v>1184</v>
      </c>
      <c r="E4437" t="s">
        <v>7407</v>
      </c>
      <c r="F4437" t="s">
        <v>12</v>
      </c>
      <c r="G4437">
        <v>1100000</v>
      </c>
      <c r="H4437">
        <v>2014</v>
      </c>
      <c r="I4437">
        <v>4.9000000000000004</v>
      </c>
    </row>
    <row r="4438" spans="1:9" x14ac:dyDescent="0.25">
      <c r="A4438" t="s">
        <v>5642</v>
      </c>
      <c r="B4438">
        <v>121</v>
      </c>
      <c r="D4438" t="s">
        <v>7408</v>
      </c>
      <c r="E4438" t="s">
        <v>7409</v>
      </c>
      <c r="F4438" t="s">
        <v>12</v>
      </c>
      <c r="G4438">
        <v>1000000</v>
      </c>
      <c r="H4438">
        <v>1963</v>
      </c>
      <c r="I4438">
        <v>6.8</v>
      </c>
    </row>
    <row r="4439" spans="1:9" x14ac:dyDescent="0.25">
      <c r="A4439" t="s">
        <v>7410</v>
      </c>
      <c r="B4439">
        <v>83</v>
      </c>
      <c r="C4439">
        <v>31537320</v>
      </c>
      <c r="D4439" t="s">
        <v>1047</v>
      </c>
      <c r="E4439" t="s">
        <v>7411</v>
      </c>
      <c r="F4439" t="s">
        <v>12</v>
      </c>
      <c r="G4439">
        <v>1000000</v>
      </c>
      <c r="H4439">
        <v>2014</v>
      </c>
      <c r="I4439">
        <v>5.7</v>
      </c>
    </row>
    <row r="4440" spans="1:9" x14ac:dyDescent="0.25">
      <c r="A4440" t="s">
        <v>159</v>
      </c>
      <c r="B4440">
        <v>110</v>
      </c>
      <c r="D4440" t="s">
        <v>672</v>
      </c>
      <c r="E4440" t="s">
        <v>7412</v>
      </c>
      <c r="F4440" t="s">
        <v>12</v>
      </c>
      <c r="G4440">
        <v>1300000</v>
      </c>
      <c r="H4440">
        <v>1976</v>
      </c>
      <c r="I4440">
        <v>8.3000000000000007</v>
      </c>
    </row>
    <row r="4441" spans="1:9" x14ac:dyDescent="0.25">
      <c r="A4441" t="s">
        <v>988</v>
      </c>
      <c r="B4441">
        <v>91</v>
      </c>
      <c r="C4441">
        <v>17986000</v>
      </c>
      <c r="D4441" t="s">
        <v>2209</v>
      </c>
      <c r="E4441" t="s">
        <v>7413</v>
      </c>
      <c r="F4441" t="s">
        <v>12</v>
      </c>
      <c r="G4441">
        <v>1000000</v>
      </c>
      <c r="H4441">
        <v>1981</v>
      </c>
      <c r="I4441">
        <v>6.6</v>
      </c>
    </row>
    <row r="4442" spans="1:9" x14ac:dyDescent="0.25">
      <c r="A4442" t="s">
        <v>1968</v>
      </c>
      <c r="B4442">
        <v>110</v>
      </c>
      <c r="C4442">
        <v>16067035</v>
      </c>
      <c r="D4442" t="s">
        <v>17</v>
      </c>
      <c r="E4442" t="s">
        <v>7414</v>
      </c>
      <c r="F4442" t="s">
        <v>12</v>
      </c>
      <c r="G4442">
        <v>1100000</v>
      </c>
      <c r="H4442">
        <v>1962</v>
      </c>
      <c r="I4442">
        <v>7.3</v>
      </c>
    </row>
    <row r="4443" spans="1:9" x14ac:dyDescent="0.25">
      <c r="A4443" t="s">
        <v>7415</v>
      </c>
      <c r="B4443">
        <v>86</v>
      </c>
      <c r="C4443">
        <v>18112929</v>
      </c>
      <c r="D4443" t="s">
        <v>1480</v>
      </c>
      <c r="E4443" t="s">
        <v>7416</v>
      </c>
      <c r="F4443" t="s">
        <v>12</v>
      </c>
      <c r="G4443">
        <v>1000000</v>
      </c>
      <c r="H4443">
        <v>2012</v>
      </c>
      <c r="I4443">
        <v>5</v>
      </c>
    </row>
    <row r="4444" spans="1:9" x14ac:dyDescent="0.25">
      <c r="A4444" t="s">
        <v>7417</v>
      </c>
      <c r="B4444">
        <v>86</v>
      </c>
      <c r="C4444">
        <v>14564027</v>
      </c>
      <c r="D4444" t="s">
        <v>2542</v>
      </c>
      <c r="E4444" t="s">
        <v>7418</v>
      </c>
      <c r="F4444" t="s">
        <v>12</v>
      </c>
      <c r="G4444">
        <v>1000000</v>
      </c>
      <c r="H4444">
        <v>1987</v>
      </c>
      <c r="I4444">
        <v>7</v>
      </c>
    </row>
    <row r="4445" spans="1:9" x14ac:dyDescent="0.25">
      <c r="A4445" t="s">
        <v>7419</v>
      </c>
      <c r="B4445">
        <v>120</v>
      </c>
      <c r="C4445">
        <v>20773070</v>
      </c>
      <c r="D4445" t="s">
        <v>1184</v>
      </c>
      <c r="E4445" t="s">
        <v>7420</v>
      </c>
      <c r="F4445" t="s">
        <v>12</v>
      </c>
      <c r="G4445">
        <v>5000000</v>
      </c>
      <c r="H4445">
        <v>2016</v>
      </c>
      <c r="I4445">
        <v>3.4</v>
      </c>
    </row>
    <row r="4446" spans="1:9" x14ac:dyDescent="0.25">
      <c r="A4446" t="s">
        <v>3095</v>
      </c>
      <c r="B4446">
        <v>90</v>
      </c>
      <c r="C4446">
        <v>10042266</v>
      </c>
      <c r="D4446" t="s">
        <v>2120</v>
      </c>
      <c r="E4446" t="s">
        <v>7421</v>
      </c>
      <c r="F4446" t="s">
        <v>12</v>
      </c>
      <c r="G4446">
        <v>1000000</v>
      </c>
      <c r="H4446">
        <v>2005</v>
      </c>
      <c r="I4446">
        <v>5.9</v>
      </c>
    </row>
    <row r="4447" spans="1:9" x14ac:dyDescent="0.25">
      <c r="A4447" t="s">
        <v>7422</v>
      </c>
      <c r="B4447">
        <v>99</v>
      </c>
      <c r="C4447">
        <v>10037390</v>
      </c>
      <c r="D4447" t="s">
        <v>1958</v>
      </c>
      <c r="E4447" t="s">
        <v>7423</v>
      </c>
      <c r="F4447" t="s">
        <v>226</v>
      </c>
      <c r="G4447">
        <v>1000000000</v>
      </c>
      <c r="H4447">
        <v>1999</v>
      </c>
      <c r="I4447">
        <v>6</v>
      </c>
    </row>
    <row r="4448" spans="1:9" x14ac:dyDescent="0.25">
      <c r="A4448" t="s">
        <v>4446</v>
      </c>
      <c r="B4448">
        <v>112</v>
      </c>
      <c r="C4448">
        <v>9701559</v>
      </c>
      <c r="D4448" t="s">
        <v>73</v>
      </c>
      <c r="E4448" t="s">
        <v>7424</v>
      </c>
      <c r="F4448" t="s">
        <v>12</v>
      </c>
      <c r="G4448">
        <v>3500000</v>
      </c>
      <c r="H4448">
        <v>2010</v>
      </c>
      <c r="I4448">
        <v>7.4</v>
      </c>
    </row>
    <row r="4449" spans="1:9" x14ac:dyDescent="0.25">
      <c r="A4449" t="s">
        <v>7425</v>
      </c>
      <c r="B4449">
        <v>103</v>
      </c>
      <c r="C4449">
        <v>9013113</v>
      </c>
      <c r="D4449" t="s">
        <v>1857</v>
      </c>
      <c r="E4449" t="s">
        <v>7426</v>
      </c>
      <c r="F4449" t="s">
        <v>12</v>
      </c>
      <c r="G4449">
        <v>1000000</v>
      </c>
      <c r="H4449">
        <v>2005</v>
      </c>
      <c r="I4449">
        <v>7.4</v>
      </c>
    </row>
    <row r="4450" spans="1:9" x14ac:dyDescent="0.25">
      <c r="A4450" t="s">
        <v>3758</v>
      </c>
      <c r="B4450">
        <v>83</v>
      </c>
      <c r="C4450">
        <v>53245055</v>
      </c>
      <c r="D4450" t="s">
        <v>2209</v>
      </c>
      <c r="E4450" t="s">
        <v>7427</v>
      </c>
      <c r="F4450" t="s">
        <v>12</v>
      </c>
      <c r="G4450">
        <v>1000000</v>
      </c>
      <c r="H4450">
        <v>2012</v>
      </c>
      <c r="I4450">
        <v>4.2</v>
      </c>
    </row>
    <row r="4451" spans="1:9" x14ac:dyDescent="0.25">
      <c r="A4451" t="s">
        <v>7428</v>
      </c>
      <c r="B4451">
        <v>109</v>
      </c>
      <c r="C4451">
        <v>9000000</v>
      </c>
      <c r="D4451" t="s">
        <v>1905</v>
      </c>
      <c r="E4451" t="s">
        <v>7429</v>
      </c>
      <c r="F4451" t="s">
        <v>12</v>
      </c>
      <c r="G4451">
        <v>900000</v>
      </c>
      <c r="H4451">
        <v>1970</v>
      </c>
      <c r="I4451">
        <v>6.2</v>
      </c>
    </row>
    <row r="4452" spans="1:9" x14ac:dyDescent="0.25">
      <c r="A4452" t="s">
        <v>7430</v>
      </c>
      <c r="B4452">
        <v>89</v>
      </c>
      <c r="D4452" t="s">
        <v>1397</v>
      </c>
      <c r="E4452" t="s">
        <v>7431</v>
      </c>
      <c r="F4452" t="s">
        <v>12</v>
      </c>
      <c r="G4452">
        <v>1000000</v>
      </c>
      <c r="H4452">
        <v>1956</v>
      </c>
      <c r="I4452">
        <v>6.2</v>
      </c>
    </row>
    <row r="4453" spans="1:9" x14ac:dyDescent="0.25">
      <c r="A4453" t="s">
        <v>4653</v>
      </c>
      <c r="B4453">
        <v>96</v>
      </c>
      <c r="C4453">
        <v>23808111</v>
      </c>
      <c r="D4453" t="s">
        <v>23</v>
      </c>
      <c r="E4453" t="s">
        <v>7432</v>
      </c>
      <c r="F4453" t="s">
        <v>12</v>
      </c>
      <c r="H4453">
        <v>2006</v>
      </c>
      <c r="I4453">
        <v>7.5</v>
      </c>
    </row>
    <row r="4454" spans="1:9" x14ac:dyDescent="0.25">
      <c r="A4454" t="s">
        <v>7433</v>
      </c>
      <c r="B4454">
        <v>109</v>
      </c>
      <c r="D4454" t="s">
        <v>7434</v>
      </c>
      <c r="E4454" t="s">
        <v>7435</v>
      </c>
      <c r="F4454" t="s">
        <v>12</v>
      </c>
      <c r="G4454">
        <v>1000000</v>
      </c>
      <c r="H4454">
        <v>1949</v>
      </c>
      <c r="I4454">
        <v>7.2</v>
      </c>
    </row>
    <row r="4455" spans="1:9" x14ac:dyDescent="0.25">
      <c r="A4455" t="s">
        <v>159</v>
      </c>
      <c r="B4455">
        <v>122</v>
      </c>
      <c r="C4455">
        <v>5355376</v>
      </c>
      <c r="D4455" t="s">
        <v>7436</v>
      </c>
      <c r="E4455" t="s">
        <v>7437</v>
      </c>
      <c r="F4455" t="s">
        <v>12</v>
      </c>
      <c r="H4455">
        <v>2008</v>
      </c>
      <c r="I4455">
        <v>7.2</v>
      </c>
    </row>
    <row r="4456" spans="1:9" x14ac:dyDescent="0.25">
      <c r="A4456" t="s">
        <v>5638</v>
      </c>
      <c r="B4456">
        <v>100</v>
      </c>
      <c r="C4456">
        <v>7186670</v>
      </c>
      <c r="D4456" t="s">
        <v>6100</v>
      </c>
      <c r="E4456" t="s">
        <v>7438</v>
      </c>
      <c r="F4456" t="s">
        <v>12</v>
      </c>
      <c r="G4456">
        <v>6000000</v>
      </c>
      <c r="H4456">
        <v>2013</v>
      </c>
      <c r="I4456">
        <v>5.4</v>
      </c>
    </row>
    <row r="4457" spans="1:9" x14ac:dyDescent="0.25">
      <c r="A4457" t="s">
        <v>7439</v>
      </c>
      <c r="B4457">
        <v>109</v>
      </c>
      <c r="D4457" t="s">
        <v>4367</v>
      </c>
      <c r="E4457" t="s">
        <v>7440</v>
      </c>
      <c r="F4457" t="s">
        <v>12</v>
      </c>
      <c r="G4457">
        <v>1100000</v>
      </c>
      <c r="H4457">
        <v>2015</v>
      </c>
      <c r="I4457">
        <v>7</v>
      </c>
    </row>
    <row r="4458" spans="1:9" x14ac:dyDescent="0.25">
      <c r="A4458" t="s">
        <v>7441</v>
      </c>
      <c r="B4458">
        <v>95</v>
      </c>
      <c r="C4458">
        <v>5997134</v>
      </c>
      <c r="D4458" t="s">
        <v>1734</v>
      </c>
      <c r="E4458" t="s">
        <v>7442</v>
      </c>
      <c r="F4458" t="s">
        <v>12</v>
      </c>
      <c r="G4458">
        <v>1000000</v>
      </c>
      <c r="H4458">
        <v>2012</v>
      </c>
      <c r="I4458">
        <v>7.2</v>
      </c>
    </row>
    <row r="4459" spans="1:9" x14ac:dyDescent="0.25">
      <c r="A4459" t="s">
        <v>7443</v>
      </c>
      <c r="B4459">
        <v>94</v>
      </c>
      <c r="C4459">
        <v>4417124</v>
      </c>
      <c r="D4459" t="s">
        <v>23</v>
      </c>
      <c r="E4459" t="s">
        <v>7444</v>
      </c>
      <c r="F4459" t="s">
        <v>12</v>
      </c>
      <c r="H4459">
        <v>2008</v>
      </c>
      <c r="I4459">
        <v>7.9</v>
      </c>
    </row>
    <row r="4460" spans="1:9" x14ac:dyDescent="0.25">
      <c r="A4460" t="s">
        <v>6295</v>
      </c>
      <c r="B4460">
        <v>107</v>
      </c>
      <c r="C4460">
        <v>5355847</v>
      </c>
      <c r="D4460" t="s">
        <v>1184</v>
      </c>
      <c r="E4460" t="s">
        <v>7445</v>
      </c>
      <c r="F4460" t="s">
        <v>12</v>
      </c>
      <c r="H4460">
        <v>2011</v>
      </c>
      <c r="I4460">
        <v>6.8</v>
      </c>
    </row>
    <row r="4461" spans="1:9" x14ac:dyDescent="0.25">
      <c r="A4461" t="s">
        <v>4533</v>
      </c>
      <c r="B4461">
        <v>104</v>
      </c>
      <c r="C4461">
        <v>3386698</v>
      </c>
      <c r="D4461" t="s">
        <v>486</v>
      </c>
      <c r="E4461" t="s">
        <v>7446</v>
      </c>
      <c r="F4461" t="s">
        <v>12</v>
      </c>
      <c r="G4461">
        <v>1000000</v>
      </c>
      <c r="H4461">
        <v>1998</v>
      </c>
      <c r="I4461">
        <v>6.7</v>
      </c>
    </row>
    <row r="4462" spans="1:9" x14ac:dyDescent="0.25">
      <c r="A4462" t="s">
        <v>7447</v>
      </c>
      <c r="B4462">
        <v>93</v>
      </c>
      <c r="C4462">
        <v>5283379</v>
      </c>
      <c r="D4462" t="s">
        <v>877</v>
      </c>
      <c r="E4462" t="s">
        <v>7448</v>
      </c>
      <c r="F4462" t="s">
        <v>12</v>
      </c>
      <c r="H4462">
        <v>2014</v>
      </c>
      <c r="I4462">
        <v>6.8</v>
      </c>
    </row>
    <row r="4463" spans="1:9" x14ac:dyDescent="0.25">
      <c r="A4463" t="s">
        <v>7449</v>
      </c>
      <c r="B4463">
        <v>102</v>
      </c>
      <c r="C4463">
        <v>2981638</v>
      </c>
      <c r="D4463" t="s">
        <v>668</v>
      </c>
      <c r="E4463" t="s">
        <v>7450</v>
      </c>
      <c r="F4463" t="s">
        <v>12</v>
      </c>
      <c r="H4463">
        <v>2011</v>
      </c>
      <c r="I4463">
        <v>6.9</v>
      </c>
    </row>
    <row r="4464" spans="1:9" x14ac:dyDescent="0.25">
      <c r="A4464" t="s">
        <v>7451</v>
      </c>
      <c r="B4464">
        <v>84</v>
      </c>
      <c r="C4464">
        <v>3122616</v>
      </c>
      <c r="D4464" t="s">
        <v>877</v>
      </c>
      <c r="E4464" t="s">
        <v>7452</v>
      </c>
      <c r="F4464" t="s">
        <v>12</v>
      </c>
      <c r="H4464">
        <v>2014</v>
      </c>
      <c r="I4464">
        <v>6.8</v>
      </c>
    </row>
    <row r="4465" spans="1:9" x14ac:dyDescent="0.25">
      <c r="A4465" t="s">
        <v>7453</v>
      </c>
      <c r="B4465">
        <v>97</v>
      </c>
      <c r="C4465">
        <v>2508841</v>
      </c>
      <c r="D4465" t="s">
        <v>672</v>
      </c>
      <c r="E4465" t="s">
        <v>7454</v>
      </c>
      <c r="F4465" t="s">
        <v>12</v>
      </c>
      <c r="G4465">
        <v>1000000</v>
      </c>
      <c r="H4465">
        <v>2008</v>
      </c>
      <c r="I4465">
        <v>7.2</v>
      </c>
    </row>
    <row r="4466" spans="1:9" x14ac:dyDescent="0.25">
      <c r="A4466" t="s">
        <v>7455</v>
      </c>
      <c r="B4466">
        <v>91</v>
      </c>
      <c r="C4466">
        <v>4946250</v>
      </c>
      <c r="D4466" t="s">
        <v>1406</v>
      </c>
      <c r="E4466" t="s">
        <v>7456</v>
      </c>
      <c r="F4466" t="s">
        <v>12</v>
      </c>
      <c r="G4466">
        <v>1000000</v>
      </c>
      <c r="H4466">
        <v>2013</v>
      </c>
      <c r="I4466">
        <v>7.4</v>
      </c>
    </row>
    <row r="4467" spans="1:9" x14ac:dyDescent="0.25">
      <c r="A4467" t="s">
        <v>6009</v>
      </c>
      <c r="B4467">
        <v>84</v>
      </c>
      <c r="C4467">
        <v>1950218</v>
      </c>
      <c r="D4467" t="s">
        <v>877</v>
      </c>
      <c r="E4467" t="s">
        <v>7457</v>
      </c>
      <c r="F4467" t="s">
        <v>12</v>
      </c>
      <c r="G4467">
        <v>1000000</v>
      </c>
      <c r="H4467">
        <v>1997</v>
      </c>
      <c r="I4467">
        <v>5.6</v>
      </c>
    </row>
    <row r="4468" spans="1:9" x14ac:dyDescent="0.25">
      <c r="A4468" t="s">
        <v>5553</v>
      </c>
      <c r="B4468">
        <v>86</v>
      </c>
      <c r="C4468">
        <v>1277257</v>
      </c>
      <c r="D4468" t="s">
        <v>486</v>
      </c>
      <c r="E4468" t="s">
        <v>7458</v>
      </c>
      <c r="F4468" t="s">
        <v>12</v>
      </c>
      <c r="G4468">
        <v>1000000</v>
      </c>
      <c r="H4468">
        <v>1996</v>
      </c>
      <c r="I4468">
        <v>6.8</v>
      </c>
    </row>
    <row r="4469" spans="1:9" x14ac:dyDescent="0.25">
      <c r="A4469" t="s">
        <v>7459</v>
      </c>
      <c r="B4469">
        <v>92</v>
      </c>
      <c r="C4469">
        <v>1677838</v>
      </c>
      <c r="D4469" t="s">
        <v>23</v>
      </c>
      <c r="E4469" t="s">
        <v>7460</v>
      </c>
      <c r="F4469" t="s">
        <v>12</v>
      </c>
      <c r="G4469">
        <v>1000000</v>
      </c>
      <c r="H4469">
        <v>2006</v>
      </c>
      <c r="I4469">
        <v>7.7</v>
      </c>
    </row>
    <row r="4470" spans="1:9" x14ac:dyDescent="0.25">
      <c r="A4470" t="s">
        <v>7461</v>
      </c>
      <c r="B4470">
        <v>94</v>
      </c>
      <c r="C4470">
        <v>1744858</v>
      </c>
      <c r="D4470" t="s">
        <v>1554</v>
      </c>
      <c r="E4470" t="s">
        <v>7462</v>
      </c>
      <c r="F4470" t="s">
        <v>12</v>
      </c>
      <c r="G4470">
        <v>1000000</v>
      </c>
      <c r="H4470">
        <v>2000</v>
      </c>
      <c r="I4470">
        <v>7</v>
      </c>
    </row>
    <row r="4471" spans="1:9" x14ac:dyDescent="0.25">
      <c r="A4471" t="s">
        <v>6123</v>
      </c>
      <c r="B4471">
        <v>92</v>
      </c>
      <c r="D4471" t="s">
        <v>7463</v>
      </c>
      <c r="E4471" t="s">
        <v>7464</v>
      </c>
      <c r="F4471" t="s">
        <v>12</v>
      </c>
      <c r="G4471">
        <v>1000000</v>
      </c>
      <c r="H4471">
        <v>2002</v>
      </c>
      <c r="I4471">
        <v>7.2</v>
      </c>
    </row>
    <row r="4472" spans="1:9" x14ac:dyDescent="0.25">
      <c r="A4472" t="s">
        <v>7465</v>
      </c>
      <c r="B4472">
        <v>100</v>
      </c>
      <c r="C4472">
        <v>982214</v>
      </c>
      <c r="D4472" t="s">
        <v>1184</v>
      </c>
      <c r="E4472" t="s">
        <v>7466</v>
      </c>
      <c r="F4472" t="s">
        <v>12</v>
      </c>
      <c r="G4472">
        <v>1000000</v>
      </c>
      <c r="H4472">
        <v>1998</v>
      </c>
      <c r="I4472">
        <v>7.2</v>
      </c>
    </row>
    <row r="4473" spans="1:9" x14ac:dyDescent="0.25">
      <c r="A4473" t="s">
        <v>7467</v>
      </c>
      <c r="B4473">
        <v>119</v>
      </c>
      <c r="C4473">
        <v>798341</v>
      </c>
      <c r="D4473" t="s">
        <v>1065</v>
      </c>
      <c r="E4473" t="s">
        <v>7468</v>
      </c>
      <c r="F4473" t="s">
        <v>12</v>
      </c>
      <c r="G4473">
        <v>1000000</v>
      </c>
      <c r="H4473">
        <v>2001</v>
      </c>
      <c r="I4473">
        <v>7.2</v>
      </c>
    </row>
    <row r="4474" spans="1:9" x14ac:dyDescent="0.25">
      <c r="A4474" t="s">
        <v>7469</v>
      </c>
      <c r="B4474">
        <v>167</v>
      </c>
      <c r="C4474">
        <v>610991</v>
      </c>
      <c r="D4474" t="s">
        <v>73</v>
      </c>
      <c r="E4474" t="s">
        <v>7470</v>
      </c>
      <c r="F4474" t="s">
        <v>1937</v>
      </c>
      <c r="G4474">
        <v>1000000</v>
      </c>
      <c r="H4474">
        <v>2000</v>
      </c>
      <c r="I4474">
        <v>6.2</v>
      </c>
    </row>
    <row r="4475" spans="1:9" x14ac:dyDescent="0.25">
      <c r="A4475" t="s">
        <v>3613</v>
      </c>
      <c r="B4475">
        <v>92</v>
      </c>
      <c r="C4475">
        <v>582024</v>
      </c>
      <c r="D4475" t="s">
        <v>1893</v>
      </c>
      <c r="E4475" t="s">
        <v>7471</v>
      </c>
      <c r="F4475" t="s">
        <v>12</v>
      </c>
      <c r="G4475">
        <v>1000000</v>
      </c>
      <c r="H4475">
        <v>1997</v>
      </c>
      <c r="I4475">
        <v>6.2</v>
      </c>
    </row>
    <row r="4476" spans="1:9" x14ac:dyDescent="0.25">
      <c r="A4476" t="s">
        <v>1869</v>
      </c>
      <c r="B4476">
        <v>108</v>
      </c>
      <c r="C4476">
        <v>548712</v>
      </c>
      <c r="D4476" t="s">
        <v>73</v>
      </c>
      <c r="E4476" t="s">
        <v>7472</v>
      </c>
      <c r="F4476" t="s">
        <v>12</v>
      </c>
      <c r="G4476">
        <v>2500000</v>
      </c>
      <c r="H4476">
        <v>2003</v>
      </c>
      <c r="I4476">
        <v>6.9</v>
      </c>
    </row>
    <row r="4477" spans="1:9" x14ac:dyDescent="0.25">
      <c r="A4477" t="s">
        <v>7473</v>
      </c>
      <c r="B4477">
        <v>97</v>
      </c>
      <c r="C4477">
        <v>464655</v>
      </c>
      <c r="D4477" t="s">
        <v>877</v>
      </c>
      <c r="E4477" t="s">
        <v>7474</v>
      </c>
      <c r="F4477" t="s">
        <v>12</v>
      </c>
      <c r="G4477">
        <v>1000000</v>
      </c>
      <c r="H4477">
        <v>1997</v>
      </c>
      <c r="I4477">
        <v>7</v>
      </c>
    </row>
    <row r="4478" spans="1:9" x14ac:dyDescent="0.25">
      <c r="A4478" t="s">
        <v>6576</v>
      </c>
      <c r="B4478">
        <v>88</v>
      </c>
      <c r="C4478">
        <v>464126</v>
      </c>
      <c r="D4478" t="s">
        <v>1184</v>
      </c>
      <c r="E4478" t="s">
        <v>7475</v>
      </c>
      <c r="F4478" t="s">
        <v>12</v>
      </c>
      <c r="G4478">
        <v>1000000</v>
      </c>
      <c r="H4478">
        <v>2002</v>
      </c>
      <c r="I4478">
        <v>6.7</v>
      </c>
    </row>
    <row r="4479" spans="1:9" x14ac:dyDescent="0.25">
      <c r="A4479" t="s">
        <v>7476</v>
      </c>
      <c r="B4479">
        <v>100</v>
      </c>
      <c r="C4479">
        <v>428535</v>
      </c>
      <c r="D4479" t="s">
        <v>580</v>
      </c>
      <c r="E4479" t="s">
        <v>7477</v>
      </c>
      <c r="F4479" t="s">
        <v>12</v>
      </c>
      <c r="G4479">
        <v>1000000</v>
      </c>
      <c r="H4479">
        <v>2000</v>
      </c>
      <c r="I4479">
        <v>3.6</v>
      </c>
    </row>
    <row r="4480" spans="1:9" x14ac:dyDescent="0.25">
      <c r="A4480" t="s">
        <v>7478</v>
      </c>
      <c r="B4480">
        <v>100</v>
      </c>
      <c r="C4480">
        <v>750100</v>
      </c>
      <c r="D4480" t="s">
        <v>1184</v>
      </c>
      <c r="E4480" t="s">
        <v>7479</v>
      </c>
      <c r="F4480" t="s">
        <v>12</v>
      </c>
      <c r="H4480">
        <v>2013</v>
      </c>
      <c r="I4480">
        <v>6.3</v>
      </c>
    </row>
    <row r="4481" spans="1:9" x14ac:dyDescent="0.25">
      <c r="A4481" t="s">
        <v>7480</v>
      </c>
      <c r="B4481">
        <v>124</v>
      </c>
      <c r="C4481">
        <v>621240</v>
      </c>
      <c r="D4481" t="s">
        <v>672</v>
      </c>
      <c r="E4481" t="s">
        <v>7481</v>
      </c>
      <c r="F4481" t="s">
        <v>5503</v>
      </c>
      <c r="H4481">
        <v>2009</v>
      </c>
      <c r="I4481">
        <v>7.4</v>
      </c>
    </row>
    <row r="4482" spans="1:9" x14ac:dyDescent="0.25">
      <c r="A4482" t="s">
        <v>7482</v>
      </c>
      <c r="B4482">
        <v>88</v>
      </c>
      <c r="C4482">
        <v>104077</v>
      </c>
      <c r="D4482" t="s">
        <v>865</v>
      </c>
      <c r="E4482" t="s">
        <v>7483</v>
      </c>
      <c r="F4482" t="s">
        <v>12</v>
      </c>
      <c r="G4482">
        <v>1000000</v>
      </c>
      <c r="H4482">
        <v>2006</v>
      </c>
      <c r="I4482">
        <v>7.4</v>
      </c>
    </row>
    <row r="4483" spans="1:9" x14ac:dyDescent="0.25">
      <c r="A4483" t="s">
        <v>7484</v>
      </c>
      <c r="B4483">
        <v>106</v>
      </c>
      <c r="C4483">
        <v>334658</v>
      </c>
      <c r="D4483" t="s">
        <v>1900</v>
      </c>
      <c r="E4483" t="s">
        <v>7485</v>
      </c>
      <c r="F4483" t="s">
        <v>12</v>
      </c>
      <c r="H4483">
        <v>2014</v>
      </c>
      <c r="I4483">
        <v>7.3</v>
      </c>
    </row>
    <row r="4484" spans="1:9" x14ac:dyDescent="0.25">
      <c r="A4484" t="s">
        <v>7486</v>
      </c>
      <c r="B4484">
        <v>79</v>
      </c>
      <c r="C4484">
        <v>279282</v>
      </c>
      <c r="D4484" t="s">
        <v>486</v>
      </c>
      <c r="E4484" t="s">
        <v>7487</v>
      </c>
      <c r="F4484" t="s">
        <v>12</v>
      </c>
      <c r="G4484">
        <v>1000000</v>
      </c>
      <c r="H4484">
        <v>2003</v>
      </c>
      <c r="I4484">
        <v>6.1</v>
      </c>
    </row>
    <row r="4485" spans="1:9" x14ac:dyDescent="0.25">
      <c r="A4485" t="s">
        <v>7488</v>
      </c>
      <c r="B4485">
        <v>96</v>
      </c>
      <c r="C4485">
        <v>484221</v>
      </c>
      <c r="D4485" t="s">
        <v>7489</v>
      </c>
      <c r="E4485" t="s">
        <v>7490</v>
      </c>
      <c r="F4485" t="s">
        <v>7393</v>
      </c>
      <c r="G4485">
        <v>1000000</v>
      </c>
      <c r="H4485">
        <v>2012</v>
      </c>
      <c r="I4485">
        <v>8.1999999999999993</v>
      </c>
    </row>
    <row r="4486" spans="1:9" x14ac:dyDescent="0.25">
      <c r="A4486" t="s">
        <v>7491</v>
      </c>
      <c r="B4486">
        <v>53</v>
      </c>
      <c r="C4486">
        <v>274661</v>
      </c>
      <c r="D4486" t="s">
        <v>6189</v>
      </c>
      <c r="E4486" t="s">
        <v>7492</v>
      </c>
      <c r="F4486" t="s">
        <v>12</v>
      </c>
      <c r="G4486">
        <v>1000000</v>
      </c>
      <c r="H4486">
        <v>2007</v>
      </c>
      <c r="I4486">
        <v>7.7</v>
      </c>
    </row>
    <row r="4487" spans="1:9" x14ac:dyDescent="0.25">
      <c r="A4487" t="s">
        <v>7493</v>
      </c>
      <c r="B4487">
        <v>97</v>
      </c>
      <c r="C4487">
        <v>144431</v>
      </c>
      <c r="D4487" t="s">
        <v>5702</v>
      </c>
      <c r="E4487" t="s">
        <v>7494</v>
      </c>
      <c r="F4487" t="s">
        <v>12</v>
      </c>
      <c r="G4487">
        <v>1000000</v>
      </c>
      <c r="H4487">
        <v>2006</v>
      </c>
      <c r="I4487">
        <v>7.3</v>
      </c>
    </row>
    <row r="4488" spans="1:9" x14ac:dyDescent="0.25">
      <c r="A4488" t="s">
        <v>7495</v>
      </c>
      <c r="B4488">
        <v>120</v>
      </c>
      <c r="C4488">
        <v>227241</v>
      </c>
      <c r="D4488" t="s">
        <v>1184</v>
      </c>
      <c r="E4488" t="s">
        <v>7496</v>
      </c>
      <c r="F4488" t="s">
        <v>12</v>
      </c>
      <c r="H4488">
        <v>2004</v>
      </c>
      <c r="I4488">
        <v>7.4</v>
      </c>
    </row>
    <row r="4489" spans="1:9" x14ac:dyDescent="0.25">
      <c r="A4489" t="s">
        <v>1450</v>
      </c>
      <c r="B4489">
        <v>90</v>
      </c>
      <c r="C4489">
        <v>112521</v>
      </c>
      <c r="D4489" t="s">
        <v>877</v>
      </c>
      <c r="E4489" t="s">
        <v>7497</v>
      </c>
      <c r="F4489" t="s">
        <v>12</v>
      </c>
      <c r="H4489">
        <v>2000</v>
      </c>
      <c r="I4489">
        <v>5.7</v>
      </c>
    </row>
    <row r="4490" spans="1:9" x14ac:dyDescent="0.25">
      <c r="A4490" t="s">
        <v>7498</v>
      </c>
      <c r="B4490">
        <v>91</v>
      </c>
      <c r="C4490">
        <v>287761</v>
      </c>
      <c r="D4490" t="s">
        <v>7499</v>
      </c>
      <c r="E4490" t="s">
        <v>7500</v>
      </c>
      <c r="F4490" t="s">
        <v>12</v>
      </c>
      <c r="G4490">
        <v>1000000</v>
      </c>
      <c r="H4490">
        <v>2013</v>
      </c>
      <c r="I4490">
        <v>7.6</v>
      </c>
    </row>
    <row r="4491" spans="1:9" x14ac:dyDescent="0.25">
      <c r="A4491" t="s">
        <v>7501</v>
      </c>
      <c r="B4491">
        <v>93</v>
      </c>
      <c r="C4491">
        <v>100240</v>
      </c>
      <c r="D4491" t="s">
        <v>23</v>
      </c>
      <c r="E4491" t="s">
        <v>7502</v>
      </c>
      <c r="F4491" t="s">
        <v>12</v>
      </c>
      <c r="G4491">
        <v>1000000</v>
      </c>
      <c r="H4491">
        <v>2014</v>
      </c>
      <c r="I4491">
        <v>6.8</v>
      </c>
    </row>
    <row r="4492" spans="1:9" x14ac:dyDescent="0.25">
      <c r="A4492" t="s">
        <v>7503</v>
      </c>
      <c r="B4492">
        <v>112</v>
      </c>
      <c r="C4492">
        <v>96734</v>
      </c>
      <c r="D4492" t="s">
        <v>260</v>
      </c>
      <c r="E4492" t="s">
        <v>7504</v>
      </c>
      <c r="F4492" t="s">
        <v>12</v>
      </c>
      <c r="G4492">
        <v>1000000</v>
      </c>
      <c r="H4492">
        <v>2012</v>
      </c>
      <c r="I4492">
        <v>5.6</v>
      </c>
    </row>
    <row r="4493" spans="1:9" x14ac:dyDescent="0.25">
      <c r="A4493" t="s">
        <v>7505</v>
      </c>
      <c r="B4493">
        <v>160</v>
      </c>
      <c r="C4493">
        <v>49000</v>
      </c>
      <c r="D4493" t="s">
        <v>3562</v>
      </c>
      <c r="E4493" t="s">
        <v>7506</v>
      </c>
      <c r="F4493" t="s">
        <v>1937</v>
      </c>
      <c r="G4493">
        <v>1500000</v>
      </c>
      <c r="H4493">
        <v>2005</v>
      </c>
      <c r="I4493">
        <v>4.8</v>
      </c>
    </row>
    <row r="4494" spans="1:9" x14ac:dyDescent="0.25">
      <c r="A4494" t="s">
        <v>7507</v>
      </c>
      <c r="B4494">
        <v>95</v>
      </c>
      <c r="C4494">
        <v>100659</v>
      </c>
      <c r="D4494" t="s">
        <v>2209</v>
      </c>
      <c r="E4494" t="s">
        <v>7508</v>
      </c>
      <c r="F4494" t="s">
        <v>12</v>
      </c>
      <c r="G4494">
        <v>900000</v>
      </c>
      <c r="H4494">
        <v>2009</v>
      </c>
      <c r="I4494">
        <v>6.4</v>
      </c>
    </row>
    <row r="4495" spans="1:9" x14ac:dyDescent="0.25">
      <c r="A4495" t="s">
        <v>7509</v>
      </c>
      <c r="B4495">
        <v>93</v>
      </c>
      <c r="C4495">
        <v>48430</v>
      </c>
      <c r="D4495" t="s">
        <v>2063</v>
      </c>
      <c r="E4495" t="s">
        <v>7510</v>
      </c>
      <c r="F4495" t="s">
        <v>12</v>
      </c>
      <c r="G4495">
        <v>500000</v>
      </c>
      <c r="H4495">
        <v>2010</v>
      </c>
      <c r="I4495">
        <v>6.8</v>
      </c>
    </row>
    <row r="4496" spans="1:9" x14ac:dyDescent="0.25">
      <c r="A4496" t="s">
        <v>2107</v>
      </c>
      <c r="B4496">
        <v>88</v>
      </c>
      <c r="C4496">
        <v>21210</v>
      </c>
      <c r="D4496" t="s">
        <v>340</v>
      </c>
      <c r="E4496" t="s">
        <v>7511</v>
      </c>
      <c r="F4496" t="s">
        <v>12</v>
      </c>
      <c r="G4496">
        <v>1000000</v>
      </c>
      <c r="H4496">
        <v>1998</v>
      </c>
      <c r="I4496">
        <v>6.1</v>
      </c>
    </row>
    <row r="4497" spans="1:9" x14ac:dyDescent="0.25">
      <c r="A4497" t="s">
        <v>7512</v>
      </c>
      <c r="B4497">
        <v>105</v>
      </c>
      <c r="D4497" t="s">
        <v>1667</v>
      </c>
      <c r="E4497" t="s">
        <v>7513</v>
      </c>
      <c r="F4497" t="s">
        <v>12</v>
      </c>
      <c r="G4497">
        <v>1000000</v>
      </c>
      <c r="H4497">
        <v>1999</v>
      </c>
      <c r="I4497">
        <v>5.2</v>
      </c>
    </row>
    <row r="4498" spans="1:9" x14ac:dyDescent="0.25">
      <c r="A4498" t="s">
        <v>7514</v>
      </c>
      <c r="B4498">
        <v>98</v>
      </c>
      <c r="C4498">
        <v>22434</v>
      </c>
      <c r="D4498" t="s">
        <v>877</v>
      </c>
      <c r="E4498" t="s">
        <v>7515</v>
      </c>
      <c r="F4498" t="s">
        <v>12</v>
      </c>
      <c r="H4498">
        <v>1996</v>
      </c>
      <c r="I4498">
        <v>6.9</v>
      </c>
    </row>
    <row r="4499" spans="1:9" x14ac:dyDescent="0.25">
      <c r="A4499" t="s">
        <v>2594</v>
      </c>
      <c r="B4499">
        <v>82</v>
      </c>
      <c r="C4499">
        <v>12996</v>
      </c>
      <c r="D4499" t="s">
        <v>327</v>
      </c>
      <c r="E4499" t="s">
        <v>7516</v>
      </c>
      <c r="F4499" t="s">
        <v>12</v>
      </c>
      <c r="G4499">
        <v>1000000</v>
      </c>
      <c r="H4499">
        <v>2000</v>
      </c>
      <c r="I4499">
        <v>6</v>
      </c>
    </row>
    <row r="4500" spans="1:9" x14ac:dyDescent="0.25">
      <c r="A4500" t="s">
        <v>7517</v>
      </c>
      <c r="B4500">
        <v>89</v>
      </c>
      <c r="D4500" t="s">
        <v>580</v>
      </c>
      <c r="E4500" t="s">
        <v>7518</v>
      </c>
      <c r="F4500" t="s">
        <v>12</v>
      </c>
      <c r="G4500">
        <v>1000000</v>
      </c>
      <c r="H4500">
        <v>2009</v>
      </c>
      <c r="I4500">
        <v>6.3</v>
      </c>
    </row>
    <row r="4501" spans="1:9" x14ac:dyDescent="0.25">
      <c r="A4501" t="s">
        <v>7519</v>
      </c>
      <c r="B4501">
        <v>78</v>
      </c>
      <c r="C4501">
        <v>10018</v>
      </c>
      <c r="D4501" t="s">
        <v>740</v>
      </c>
      <c r="E4501" t="s">
        <v>7520</v>
      </c>
      <c r="F4501" t="s">
        <v>12</v>
      </c>
      <c r="G4501">
        <v>1000000</v>
      </c>
      <c r="H4501">
        <v>2006</v>
      </c>
      <c r="I4501">
        <v>6.1</v>
      </c>
    </row>
    <row r="4502" spans="1:9" x14ac:dyDescent="0.25">
      <c r="A4502" t="s">
        <v>7521</v>
      </c>
      <c r="B4502">
        <v>97</v>
      </c>
      <c r="C4502">
        <v>62480</v>
      </c>
      <c r="D4502" t="s">
        <v>639</v>
      </c>
      <c r="E4502" t="s">
        <v>7522</v>
      </c>
      <c r="F4502" t="s">
        <v>12</v>
      </c>
      <c r="G4502">
        <v>1000000</v>
      </c>
      <c r="H4502">
        <v>2015</v>
      </c>
      <c r="I4502">
        <v>5.5</v>
      </c>
    </row>
    <row r="4503" spans="1:9" x14ac:dyDescent="0.25">
      <c r="A4503" t="s">
        <v>7523</v>
      </c>
      <c r="B4503">
        <v>81</v>
      </c>
      <c r="C4503">
        <v>6387</v>
      </c>
      <c r="D4503" t="s">
        <v>786</v>
      </c>
      <c r="E4503" t="s">
        <v>7524</v>
      </c>
      <c r="F4503" t="s">
        <v>12</v>
      </c>
      <c r="G4503">
        <v>1000000</v>
      </c>
      <c r="H4503">
        <v>2006</v>
      </c>
      <c r="I4503">
        <v>6.9</v>
      </c>
    </row>
    <row r="4504" spans="1:9" x14ac:dyDescent="0.25">
      <c r="A4504" t="s">
        <v>6678</v>
      </c>
      <c r="B4504">
        <v>90</v>
      </c>
      <c r="C4504">
        <v>5494</v>
      </c>
      <c r="D4504" t="s">
        <v>877</v>
      </c>
      <c r="E4504" t="s">
        <v>7525</v>
      </c>
      <c r="F4504" t="s">
        <v>12</v>
      </c>
      <c r="H4504">
        <v>1997</v>
      </c>
      <c r="I4504">
        <v>5.6</v>
      </c>
    </row>
    <row r="4505" spans="1:9" x14ac:dyDescent="0.25">
      <c r="A4505" t="s">
        <v>7526</v>
      </c>
      <c r="B4505">
        <v>97</v>
      </c>
      <c r="D4505" t="s">
        <v>7527</v>
      </c>
      <c r="E4505" t="s">
        <v>7528</v>
      </c>
      <c r="F4505" t="s">
        <v>12</v>
      </c>
      <c r="G4505">
        <v>1000000</v>
      </c>
      <c r="H4505">
        <v>2005</v>
      </c>
      <c r="I4505">
        <v>1.9</v>
      </c>
    </row>
    <row r="4506" spans="1:9" x14ac:dyDescent="0.25">
      <c r="A4506" t="s">
        <v>3580</v>
      </c>
      <c r="B4506">
        <v>88</v>
      </c>
      <c r="C4506">
        <v>721</v>
      </c>
      <c r="D4506" t="s">
        <v>260</v>
      </c>
      <c r="E4506" t="s">
        <v>7529</v>
      </c>
      <c r="F4506" t="s">
        <v>12</v>
      </c>
      <c r="G4506">
        <v>1000000</v>
      </c>
      <c r="H4506">
        <v>2006</v>
      </c>
      <c r="I4506">
        <v>4.0999999999999996</v>
      </c>
    </row>
    <row r="4507" spans="1:9" x14ac:dyDescent="0.25">
      <c r="A4507" t="s">
        <v>7530</v>
      </c>
      <c r="B4507">
        <v>96</v>
      </c>
      <c r="C4507">
        <v>703</v>
      </c>
      <c r="D4507" t="s">
        <v>877</v>
      </c>
      <c r="E4507" t="s">
        <v>7531</v>
      </c>
      <c r="F4507" t="s">
        <v>12</v>
      </c>
      <c r="G4507">
        <v>1500000</v>
      </c>
      <c r="H4507">
        <v>2001</v>
      </c>
      <c r="I4507">
        <v>5.4</v>
      </c>
    </row>
    <row r="4508" spans="1:9" x14ac:dyDescent="0.25">
      <c r="A4508" t="s">
        <v>7532</v>
      </c>
      <c r="B4508">
        <v>105</v>
      </c>
      <c r="D4508" t="s">
        <v>1667</v>
      </c>
      <c r="E4508" t="s">
        <v>7533</v>
      </c>
      <c r="F4508" t="s">
        <v>964</v>
      </c>
      <c r="G4508">
        <v>1000000</v>
      </c>
      <c r="H4508">
        <v>2013</v>
      </c>
      <c r="I4508">
        <v>6.8</v>
      </c>
    </row>
    <row r="4509" spans="1:9" x14ac:dyDescent="0.25">
      <c r="A4509" t="s">
        <v>7534</v>
      </c>
      <c r="D4509" t="s">
        <v>1056</v>
      </c>
      <c r="E4509" t="s">
        <v>7535</v>
      </c>
      <c r="F4509" t="s">
        <v>7536</v>
      </c>
      <c r="G4509">
        <v>1000000</v>
      </c>
      <c r="H4509">
        <v>2015</v>
      </c>
      <c r="I4509">
        <v>7</v>
      </c>
    </row>
    <row r="4510" spans="1:9" x14ac:dyDescent="0.25">
      <c r="A4510" t="s">
        <v>7537</v>
      </c>
      <c r="B4510">
        <v>76</v>
      </c>
      <c r="D4510" t="s">
        <v>73</v>
      </c>
      <c r="E4510" t="s">
        <v>7538</v>
      </c>
      <c r="F4510" t="s">
        <v>12</v>
      </c>
      <c r="G4510">
        <v>1000000</v>
      </c>
      <c r="H4510">
        <v>2006</v>
      </c>
      <c r="I4510">
        <v>6.7</v>
      </c>
    </row>
    <row r="4511" spans="1:9" x14ac:dyDescent="0.25">
      <c r="A4511" t="s">
        <v>7539</v>
      </c>
      <c r="B4511">
        <v>96</v>
      </c>
      <c r="D4511" t="s">
        <v>877</v>
      </c>
      <c r="E4511" t="s">
        <v>7540</v>
      </c>
      <c r="F4511" t="s">
        <v>12</v>
      </c>
      <c r="G4511">
        <v>1000000</v>
      </c>
      <c r="H4511">
        <v>2014</v>
      </c>
      <c r="I4511">
        <v>5.8</v>
      </c>
    </row>
    <row r="4512" spans="1:9" x14ac:dyDescent="0.25">
      <c r="A4512" t="s">
        <v>7541</v>
      </c>
      <c r="B4512">
        <v>99</v>
      </c>
      <c r="D4512" t="s">
        <v>740</v>
      </c>
      <c r="E4512" t="s">
        <v>7542</v>
      </c>
      <c r="F4512" t="s">
        <v>12</v>
      </c>
      <c r="G4512">
        <v>1000000</v>
      </c>
      <c r="H4512">
        <v>2006</v>
      </c>
      <c r="I4512">
        <v>6.2</v>
      </c>
    </row>
    <row r="4513" spans="1:9" x14ac:dyDescent="0.25">
      <c r="A4513" t="s">
        <v>7543</v>
      </c>
      <c r="B4513">
        <v>90</v>
      </c>
      <c r="D4513" t="s">
        <v>575</v>
      </c>
      <c r="E4513" t="s">
        <v>7544</v>
      </c>
      <c r="F4513" t="s">
        <v>12</v>
      </c>
      <c r="G4513">
        <v>1000000</v>
      </c>
      <c r="H4513">
        <v>2009</v>
      </c>
      <c r="I4513">
        <v>2.8</v>
      </c>
    </row>
    <row r="4514" spans="1:9" x14ac:dyDescent="0.25">
      <c r="A4514" t="s">
        <v>5679</v>
      </c>
      <c r="B4514">
        <v>94</v>
      </c>
      <c r="D4514" t="s">
        <v>1184</v>
      </c>
      <c r="E4514" t="s">
        <v>7545</v>
      </c>
      <c r="F4514" t="s">
        <v>12</v>
      </c>
      <c r="H4514">
        <v>1965</v>
      </c>
      <c r="I4514">
        <v>7.3</v>
      </c>
    </row>
    <row r="4515" spans="1:9" x14ac:dyDescent="0.25">
      <c r="A4515" t="s">
        <v>7546</v>
      </c>
      <c r="B4515">
        <v>87</v>
      </c>
      <c r="D4515" t="s">
        <v>1184</v>
      </c>
      <c r="E4515" t="s">
        <v>7547</v>
      </c>
      <c r="F4515" t="s">
        <v>12</v>
      </c>
      <c r="G4515">
        <v>1000000</v>
      </c>
      <c r="H4515">
        <v>2004</v>
      </c>
      <c r="I4515">
        <v>5.8</v>
      </c>
    </row>
    <row r="4516" spans="1:9" x14ac:dyDescent="0.25">
      <c r="A4516" t="s">
        <v>7548</v>
      </c>
      <c r="B4516">
        <v>93</v>
      </c>
      <c r="D4516" t="s">
        <v>1184</v>
      </c>
      <c r="E4516" t="s">
        <v>7549</v>
      </c>
      <c r="F4516" t="s">
        <v>12</v>
      </c>
      <c r="H4516">
        <v>2008</v>
      </c>
      <c r="I4516">
        <v>6.5</v>
      </c>
    </row>
    <row r="4517" spans="1:9" x14ac:dyDescent="0.25">
      <c r="A4517" t="s">
        <v>7550</v>
      </c>
      <c r="B4517">
        <v>90</v>
      </c>
      <c r="D4517" t="s">
        <v>1184</v>
      </c>
      <c r="E4517" t="s">
        <v>7551</v>
      </c>
      <c r="F4517" t="s">
        <v>12</v>
      </c>
      <c r="G4517">
        <v>1000000</v>
      </c>
      <c r="H4517">
        <v>2008</v>
      </c>
      <c r="I4517">
        <v>6.1</v>
      </c>
    </row>
    <row r="4518" spans="1:9" x14ac:dyDescent="0.25">
      <c r="A4518" t="s">
        <v>7552</v>
      </c>
      <c r="B4518">
        <v>89</v>
      </c>
      <c r="D4518" t="s">
        <v>4335</v>
      </c>
      <c r="E4518" t="s">
        <v>7553</v>
      </c>
      <c r="F4518" t="s">
        <v>12</v>
      </c>
      <c r="G4518">
        <v>500000</v>
      </c>
      <c r="H4518">
        <v>2009</v>
      </c>
      <c r="I4518">
        <v>5.0999999999999996</v>
      </c>
    </row>
    <row r="4519" spans="1:9" x14ac:dyDescent="0.25">
      <c r="A4519" t="s">
        <v>7554</v>
      </c>
      <c r="B4519">
        <v>83</v>
      </c>
      <c r="D4519" t="s">
        <v>2209</v>
      </c>
      <c r="E4519" t="s">
        <v>7555</v>
      </c>
      <c r="F4519" t="s">
        <v>12</v>
      </c>
      <c r="G4519">
        <v>1000000</v>
      </c>
      <c r="H4519">
        <v>2012</v>
      </c>
      <c r="I4519">
        <v>2.2000000000000002</v>
      </c>
    </row>
    <row r="4520" spans="1:9" x14ac:dyDescent="0.25">
      <c r="A4520" t="s">
        <v>7556</v>
      </c>
      <c r="B4520">
        <v>96</v>
      </c>
      <c r="D4520" t="s">
        <v>73</v>
      </c>
      <c r="E4520" t="s">
        <v>7557</v>
      </c>
      <c r="F4520" t="s">
        <v>964</v>
      </c>
      <c r="H4520">
        <v>2014</v>
      </c>
      <c r="I4520">
        <v>7.2</v>
      </c>
    </row>
    <row r="4521" spans="1:9" x14ac:dyDescent="0.25">
      <c r="A4521" t="s">
        <v>7558</v>
      </c>
      <c r="B4521">
        <v>90</v>
      </c>
      <c r="D4521" t="s">
        <v>486</v>
      </c>
      <c r="E4521" t="s">
        <v>7559</v>
      </c>
      <c r="F4521" t="s">
        <v>12</v>
      </c>
      <c r="G4521">
        <v>1000000</v>
      </c>
      <c r="H4521">
        <v>2011</v>
      </c>
      <c r="I4521">
        <v>5.7</v>
      </c>
    </row>
    <row r="4522" spans="1:9" x14ac:dyDescent="0.25">
      <c r="A4522" t="s">
        <v>7560</v>
      </c>
      <c r="B4522">
        <v>138</v>
      </c>
      <c r="D4522" t="s">
        <v>2214</v>
      </c>
      <c r="E4522" t="s">
        <v>7561</v>
      </c>
      <c r="F4522" t="s">
        <v>12</v>
      </c>
      <c r="G4522">
        <v>1000000</v>
      </c>
      <c r="H4522">
        <v>2009</v>
      </c>
      <c r="I4522">
        <v>3.4</v>
      </c>
    </row>
    <row r="4523" spans="1:9" x14ac:dyDescent="0.25">
      <c r="A4523" t="s">
        <v>7554</v>
      </c>
      <c r="B4523">
        <v>84</v>
      </c>
      <c r="D4523" t="s">
        <v>5167</v>
      </c>
      <c r="E4523" t="s">
        <v>7562</v>
      </c>
      <c r="F4523" t="s">
        <v>12</v>
      </c>
      <c r="G4523">
        <v>1000000</v>
      </c>
      <c r="H4523">
        <v>2014</v>
      </c>
      <c r="I4523">
        <v>3.8</v>
      </c>
    </row>
    <row r="4524" spans="1:9" x14ac:dyDescent="0.25">
      <c r="A4524" t="s">
        <v>7563</v>
      </c>
      <c r="B4524">
        <v>83</v>
      </c>
      <c r="D4524" t="s">
        <v>1915</v>
      </c>
      <c r="E4524" t="s">
        <v>7564</v>
      </c>
      <c r="F4524" t="s">
        <v>12</v>
      </c>
      <c r="H4524">
        <v>2012</v>
      </c>
      <c r="I4524">
        <v>4.7</v>
      </c>
    </row>
    <row r="4525" spans="1:9" x14ac:dyDescent="0.25">
      <c r="A4525" t="s">
        <v>7565</v>
      </c>
      <c r="B4525">
        <v>96</v>
      </c>
      <c r="D4525" t="s">
        <v>1763</v>
      </c>
      <c r="E4525" t="s">
        <v>7566</v>
      </c>
      <c r="F4525" t="s">
        <v>12</v>
      </c>
      <c r="G4525">
        <v>1000000</v>
      </c>
      <c r="H4525">
        <v>2012</v>
      </c>
      <c r="I4525">
        <v>5.6</v>
      </c>
    </row>
    <row r="4526" spans="1:9" x14ac:dyDescent="0.25">
      <c r="A4526" t="s">
        <v>7567</v>
      </c>
      <c r="B4526">
        <v>94</v>
      </c>
      <c r="D4526" t="s">
        <v>1408</v>
      </c>
      <c r="E4526" t="s">
        <v>7568</v>
      </c>
      <c r="F4526" t="s">
        <v>12</v>
      </c>
      <c r="G4526">
        <v>1000000</v>
      </c>
      <c r="H4526">
        <v>2006</v>
      </c>
      <c r="I4526">
        <v>3.9</v>
      </c>
    </row>
    <row r="4527" spans="1:9" x14ac:dyDescent="0.25">
      <c r="A4527" t="s">
        <v>7569</v>
      </c>
      <c r="B4527">
        <v>90</v>
      </c>
      <c r="D4527" t="s">
        <v>7570</v>
      </c>
      <c r="E4527" t="s">
        <v>7571</v>
      </c>
      <c r="F4527" t="s">
        <v>12</v>
      </c>
      <c r="G4527">
        <v>1000000</v>
      </c>
      <c r="H4527">
        <v>2014</v>
      </c>
      <c r="I4527">
        <v>5.4</v>
      </c>
    </row>
    <row r="4528" spans="1:9" x14ac:dyDescent="0.25">
      <c r="A4528" t="s">
        <v>7572</v>
      </c>
      <c r="B4528">
        <v>95</v>
      </c>
      <c r="D4528" t="s">
        <v>2209</v>
      </c>
      <c r="E4528" t="s">
        <v>7573</v>
      </c>
      <c r="F4528" t="s">
        <v>12</v>
      </c>
      <c r="G4528">
        <v>1000000</v>
      </c>
      <c r="H4528">
        <v>2015</v>
      </c>
      <c r="I4528">
        <v>5.2</v>
      </c>
    </row>
    <row r="4529" spans="1:9" x14ac:dyDescent="0.25">
      <c r="A4529" t="s">
        <v>7574</v>
      </c>
      <c r="B4529">
        <v>93</v>
      </c>
      <c r="D4529" t="s">
        <v>2930</v>
      </c>
      <c r="E4529" t="s">
        <v>7575</v>
      </c>
      <c r="F4529" t="s">
        <v>12</v>
      </c>
      <c r="G4529">
        <v>1000000</v>
      </c>
      <c r="H4529">
        <v>2013</v>
      </c>
      <c r="I4529">
        <v>3.5</v>
      </c>
    </row>
    <row r="4530" spans="1:9" x14ac:dyDescent="0.25">
      <c r="A4530" t="s">
        <v>7576</v>
      </c>
      <c r="B4530">
        <v>111</v>
      </c>
      <c r="D4530" t="s">
        <v>1184</v>
      </c>
      <c r="E4530" t="s">
        <v>7577</v>
      </c>
      <c r="G4530">
        <v>1000000</v>
      </c>
      <c r="H4530">
        <v>2014</v>
      </c>
      <c r="I4530">
        <v>5.3</v>
      </c>
    </row>
    <row r="4531" spans="1:9" x14ac:dyDescent="0.25">
      <c r="A4531" t="s">
        <v>7578</v>
      </c>
      <c r="B4531">
        <v>103</v>
      </c>
      <c r="D4531" t="s">
        <v>1900</v>
      </c>
      <c r="E4531" t="s">
        <v>7579</v>
      </c>
      <c r="F4531" t="s">
        <v>12</v>
      </c>
      <c r="H4531">
        <v>1968</v>
      </c>
      <c r="I4531">
        <v>7.1</v>
      </c>
    </row>
    <row r="4532" spans="1:9" x14ac:dyDescent="0.25">
      <c r="A4532" t="s">
        <v>7580</v>
      </c>
      <c r="B4532">
        <v>87</v>
      </c>
      <c r="D4532" t="s">
        <v>1915</v>
      </c>
      <c r="E4532" t="s">
        <v>7581</v>
      </c>
      <c r="F4532" t="s">
        <v>12</v>
      </c>
      <c r="G4532">
        <v>950000</v>
      </c>
      <c r="H4532">
        <v>2013</v>
      </c>
      <c r="I4532">
        <v>5.5</v>
      </c>
    </row>
    <row r="4533" spans="1:9" x14ac:dyDescent="0.25">
      <c r="B4533">
        <v>30</v>
      </c>
      <c r="D4533" t="s">
        <v>575</v>
      </c>
      <c r="E4533" t="s">
        <v>7582</v>
      </c>
      <c r="F4533" t="s">
        <v>12</v>
      </c>
      <c r="I4533">
        <v>5.9</v>
      </c>
    </row>
    <row r="4534" spans="1:9" x14ac:dyDescent="0.25">
      <c r="A4534" t="s">
        <v>7583</v>
      </c>
      <c r="B4534">
        <v>100</v>
      </c>
      <c r="D4534" t="s">
        <v>1184</v>
      </c>
      <c r="E4534" t="s">
        <v>7584</v>
      </c>
      <c r="F4534" t="s">
        <v>12</v>
      </c>
      <c r="G4534">
        <v>950000</v>
      </c>
      <c r="H4534">
        <v>2014</v>
      </c>
      <c r="I4534">
        <v>6</v>
      </c>
    </row>
    <row r="4535" spans="1:9" x14ac:dyDescent="0.25">
      <c r="A4535" t="s">
        <v>7585</v>
      </c>
      <c r="B4535">
        <v>90</v>
      </c>
      <c r="D4535" t="s">
        <v>580</v>
      </c>
      <c r="E4535" t="s">
        <v>7586</v>
      </c>
      <c r="F4535" t="s">
        <v>12</v>
      </c>
      <c r="G4535">
        <v>989000</v>
      </c>
      <c r="H4535">
        <v>2007</v>
      </c>
      <c r="I4535">
        <v>4.8</v>
      </c>
    </row>
    <row r="4536" spans="1:9" x14ac:dyDescent="0.25">
      <c r="A4536" t="s">
        <v>7587</v>
      </c>
      <c r="B4536">
        <v>83</v>
      </c>
      <c r="D4536" t="s">
        <v>7588</v>
      </c>
      <c r="E4536" t="s">
        <v>7589</v>
      </c>
      <c r="F4536" t="s">
        <v>12</v>
      </c>
      <c r="G4536">
        <v>913000</v>
      </c>
      <c r="H4536">
        <v>2014</v>
      </c>
      <c r="I4536">
        <v>7.1</v>
      </c>
    </row>
    <row r="4537" spans="1:9" x14ac:dyDescent="0.25">
      <c r="A4537" t="s">
        <v>6959</v>
      </c>
      <c r="B4537">
        <v>108</v>
      </c>
      <c r="C4537">
        <v>9600000</v>
      </c>
      <c r="D4537" t="s">
        <v>1667</v>
      </c>
      <c r="E4537" t="s">
        <v>7590</v>
      </c>
      <c r="F4537" t="s">
        <v>12</v>
      </c>
      <c r="G4537">
        <v>910000</v>
      </c>
      <c r="H4537">
        <v>1954</v>
      </c>
      <c r="I4537">
        <v>8.1999999999999993</v>
      </c>
    </row>
    <row r="4538" spans="1:9" x14ac:dyDescent="0.25">
      <c r="A4538" t="s">
        <v>7591</v>
      </c>
      <c r="B4538">
        <v>100</v>
      </c>
      <c r="C4538">
        <v>20186</v>
      </c>
      <c r="D4538" t="s">
        <v>575</v>
      </c>
      <c r="E4538" t="s">
        <v>7592</v>
      </c>
      <c r="F4538" t="s">
        <v>12</v>
      </c>
      <c r="G4538">
        <v>930000</v>
      </c>
      <c r="H4538">
        <v>2011</v>
      </c>
      <c r="I4538">
        <v>5.7</v>
      </c>
    </row>
    <row r="4539" spans="1:9" x14ac:dyDescent="0.25">
      <c r="A4539" t="s">
        <v>7593</v>
      </c>
      <c r="B4539">
        <v>113</v>
      </c>
      <c r="C4539">
        <v>1185783</v>
      </c>
      <c r="D4539" t="s">
        <v>1184</v>
      </c>
      <c r="E4539" t="s">
        <v>7594</v>
      </c>
      <c r="F4539" t="s">
        <v>7595</v>
      </c>
      <c r="G4539">
        <v>590000</v>
      </c>
      <c r="H4539">
        <v>2007</v>
      </c>
      <c r="I4539">
        <v>7.9</v>
      </c>
    </row>
    <row r="4540" spans="1:9" x14ac:dyDescent="0.25">
      <c r="A4540" t="s">
        <v>7596</v>
      </c>
      <c r="B4540">
        <v>97</v>
      </c>
      <c r="D4540" t="s">
        <v>2209</v>
      </c>
      <c r="E4540" t="s">
        <v>7597</v>
      </c>
      <c r="F4540" t="s">
        <v>12</v>
      </c>
      <c r="G4540">
        <v>3000000</v>
      </c>
      <c r="H4540">
        <v>2015</v>
      </c>
      <c r="I4540">
        <v>7.3</v>
      </c>
    </row>
    <row r="4541" spans="1:9" x14ac:dyDescent="0.25">
      <c r="A4541" t="s">
        <v>1231</v>
      </c>
      <c r="B4541">
        <v>104</v>
      </c>
      <c r="C4541">
        <v>1007962</v>
      </c>
      <c r="D4541" t="s">
        <v>740</v>
      </c>
      <c r="E4541" t="s">
        <v>7598</v>
      </c>
      <c r="F4541" t="s">
        <v>12</v>
      </c>
      <c r="G4541">
        <v>950000</v>
      </c>
      <c r="H4541">
        <v>2005</v>
      </c>
      <c r="I4541">
        <v>7.1</v>
      </c>
    </row>
    <row r="4542" spans="1:9" x14ac:dyDescent="0.25">
      <c r="A4542" t="s">
        <v>7337</v>
      </c>
      <c r="B4542">
        <v>91</v>
      </c>
      <c r="C4542">
        <v>381186</v>
      </c>
      <c r="D4542" t="s">
        <v>1408</v>
      </c>
      <c r="E4542" t="s">
        <v>7599</v>
      </c>
      <c r="F4542" t="s">
        <v>12</v>
      </c>
      <c r="G4542">
        <v>900000</v>
      </c>
      <c r="H4542">
        <v>2005</v>
      </c>
      <c r="I4542">
        <v>6.4</v>
      </c>
    </row>
    <row r="4543" spans="1:9" x14ac:dyDescent="0.25">
      <c r="A4543" t="s">
        <v>7600</v>
      </c>
      <c r="B4543">
        <v>107</v>
      </c>
      <c r="C4543">
        <v>439958</v>
      </c>
      <c r="D4543" t="s">
        <v>1184</v>
      </c>
      <c r="E4543" t="s">
        <v>7601</v>
      </c>
      <c r="F4543" t="s">
        <v>7602</v>
      </c>
      <c r="H4543">
        <v>2011</v>
      </c>
      <c r="I4543">
        <v>5.9</v>
      </c>
    </row>
    <row r="4544" spans="1:9" x14ac:dyDescent="0.25">
      <c r="A4544" t="s">
        <v>2442</v>
      </c>
      <c r="B4544">
        <v>85</v>
      </c>
      <c r="C4544">
        <v>16097842</v>
      </c>
      <c r="D4544" t="s">
        <v>2186</v>
      </c>
      <c r="E4544" t="s">
        <v>7603</v>
      </c>
      <c r="F4544" t="s">
        <v>12</v>
      </c>
      <c r="G4544">
        <v>900000</v>
      </c>
      <c r="H4544">
        <v>2013</v>
      </c>
      <c r="I4544">
        <v>7.5</v>
      </c>
    </row>
    <row r="4545" spans="1:9" x14ac:dyDescent="0.25">
      <c r="A4545" t="s">
        <v>7604</v>
      </c>
      <c r="B4545">
        <v>101</v>
      </c>
      <c r="C4545">
        <v>6643</v>
      </c>
      <c r="D4545" t="s">
        <v>7605</v>
      </c>
      <c r="E4545" t="s">
        <v>7606</v>
      </c>
      <c r="F4545" t="s">
        <v>12</v>
      </c>
      <c r="G4545">
        <v>900000</v>
      </c>
      <c r="H4545">
        <v>2012</v>
      </c>
      <c r="I4545">
        <v>6.4</v>
      </c>
    </row>
    <row r="4546" spans="1:9" x14ac:dyDescent="0.25">
      <c r="A4546" t="s">
        <v>956</v>
      </c>
      <c r="B4546">
        <v>70</v>
      </c>
      <c r="C4546">
        <v>102797150</v>
      </c>
      <c r="D4546" t="s">
        <v>7607</v>
      </c>
      <c r="E4546" t="s">
        <v>7608</v>
      </c>
      <c r="F4546" t="s">
        <v>12</v>
      </c>
      <c r="H4546">
        <v>1942</v>
      </c>
      <c r="I4546">
        <v>7.4</v>
      </c>
    </row>
    <row r="4547" spans="1:9" x14ac:dyDescent="0.25">
      <c r="A4547" t="s">
        <v>3240</v>
      </c>
      <c r="B4547">
        <v>88</v>
      </c>
      <c r="C4547">
        <v>442638</v>
      </c>
      <c r="D4547" t="s">
        <v>1350</v>
      </c>
      <c r="E4547" t="s">
        <v>7609</v>
      </c>
      <c r="F4547" t="s">
        <v>12</v>
      </c>
      <c r="G4547">
        <v>850000</v>
      </c>
      <c r="H4547">
        <v>2007</v>
      </c>
      <c r="I4547">
        <v>7.3</v>
      </c>
    </row>
    <row r="4548" spans="1:9" x14ac:dyDescent="0.25">
      <c r="A4548" t="s">
        <v>7610</v>
      </c>
      <c r="B4548">
        <v>107</v>
      </c>
      <c r="C4548">
        <v>819939</v>
      </c>
      <c r="D4548" t="s">
        <v>486</v>
      </c>
      <c r="E4548" t="s">
        <v>7611</v>
      </c>
      <c r="F4548" t="s">
        <v>12</v>
      </c>
      <c r="G4548">
        <v>850000</v>
      </c>
      <c r="H4548">
        <v>2003</v>
      </c>
      <c r="I4548">
        <v>7.2</v>
      </c>
    </row>
    <row r="4549" spans="1:9" x14ac:dyDescent="0.25">
      <c r="A4549" t="s">
        <v>7612</v>
      </c>
      <c r="B4549">
        <v>78</v>
      </c>
      <c r="D4549" t="s">
        <v>1184</v>
      </c>
      <c r="E4549" t="s">
        <v>7613</v>
      </c>
      <c r="F4549" t="s">
        <v>503</v>
      </c>
      <c r="G4549">
        <v>900000</v>
      </c>
      <c r="H4549">
        <v>2011</v>
      </c>
      <c r="I4549">
        <v>6.7</v>
      </c>
    </row>
    <row r="4550" spans="1:9" x14ac:dyDescent="0.25">
      <c r="A4550" t="s">
        <v>7614</v>
      </c>
      <c r="B4550">
        <v>90</v>
      </c>
      <c r="D4550" t="s">
        <v>1184</v>
      </c>
      <c r="E4550" t="s">
        <v>7615</v>
      </c>
      <c r="F4550" t="s">
        <v>12</v>
      </c>
      <c r="G4550">
        <v>1000000</v>
      </c>
      <c r="H4550">
        <v>2013</v>
      </c>
      <c r="I4550">
        <v>7.1</v>
      </c>
    </row>
    <row r="4551" spans="1:9" x14ac:dyDescent="0.25">
      <c r="A4551" t="s">
        <v>7616</v>
      </c>
      <c r="B4551">
        <v>88</v>
      </c>
      <c r="C4551">
        <v>1243961</v>
      </c>
      <c r="D4551" t="s">
        <v>575</v>
      </c>
      <c r="E4551" t="s">
        <v>7617</v>
      </c>
      <c r="F4551" t="s">
        <v>12</v>
      </c>
      <c r="G4551">
        <v>850000</v>
      </c>
      <c r="H4551">
        <v>2012</v>
      </c>
      <c r="I4551">
        <v>6</v>
      </c>
    </row>
    <row r="4552" spans="1:9" x14ac:dyDescent="0.25">
      <c r="A4552" t="s">
        <v>2862</v>
      </c>
      <c r="B4552">
        <v>92</v>
      </c>
      <c r="C4552">
        <v>3094687</v>
      </c>
      <c r="D4552" t="s">
        <v>486</v>
      </c>
      <c r="E4552" t="s">
        <v>7618</v>
      </c>
      <c r="F4552" t="s">
        <v>12</v>
      </c>
      <c r="H4552">
        <v>2012</v>
      </c>
      <c r="I4552">
        <v>6.7</v>
      </c>
    </row>
    <row r="4553" spans="1:9" x14ac:dyDescent="0.25">
      <c r="A4553" t="s">
        <v>7619</v>
      </c>
      <c r="B4553">
        <v>95</v>
      </c>
      <c r="C4553">
        <v>15278</v>
      </c>
      <c r="D4553" t="s">
        <v>7620</v>
      </c>
      <c r="E4553" t="s">
        <v>7621</v>
      </c>
      <c r="F4553" t="s">
        <v>12</v>
      </c>
      <c r="G4553">
        <v>825000</v>
      </c>
      <c r="H4553">
        <v>2002</v>
      </c>
      <c r="I4553">
        <v>5.6</v>
      </c>
    </row>
    <row r="4554" spans="1:9" x14ac:dyDescent="0.25">
      <c r="A4554" t="s">
        <v>6212</v>
      </c>
      <c r="B4554">
        <v>85</v>
      </c>
      <c r="D4554" t="s">
        <v>740</v>
      </c>
      <c r="E4554" t="s">
        <v>7622</v>
      </c>
      <c r="F4554" t="s">
        <v>12</v>
      </c>
      <c r="G4554">
        <v>500000</v>
      </c>
      <c r="H4554">
        <v>2006</v>
      </c>
      <c r="I4554">
        <v>7</v>
      </c>
    </row>
    <row r="4555" spans="1:9" x14ac:dyDescent="0.25">
      <c r="A4555" t="s">
        <v>6331</v>
      </c>
      <c r="B4555">
        <v>86</v>
      </c>
      <c r="D4555" t="s">
        <v>7623</v>
      </c>
      <c r="E4555" t="s">
        <v>7624</v>
      </c>
      <c r="F4555" t="s">
        <v>12</v>
      </c>
      <c r="G4555">
        <v>990000</v>
      </c>
      <c r="H4555">
        <v>2015</v>
      </c>
      <c r="I4555">
        <v>4.9000000000000004</v>
      </c>
    </row>
    <row r="4556" spans="1:9" x14ac:dyDescent="0.25">
      <c r="A4556" t="s">
        <v>7625</v>
      </c>
      <c r="B4556">
        <v>90</v>
      </c>
      <c r="D4556" t="s">
        <v>285</v>
      </c>
      <c r="E4556" t="s">
        <v>7626</v>
      </c>
      <c r="F4556" t="s">
        <v>12</v>
      </c>
      <c r="G4556">
        <v>100000</v>
      </c>
      <c r="H4556">
        <v>2015</v>
      </c>
      <c r="I4556">
        <v>3.2</v>
      </c>
    </row>
    <row r="4557" spans="1:9" x14ac:dyDescent="0.25">
      <c r="A4557" t="s">
        <v>7627</v>
      </c>
      <c r="B4557">
        <v>123</v>
      </c>
      <c r="C4557">
        <v>7098492</v>
      </c>
      <c r="D4557" t="s">
        <v>2766</v>
      </c>
      <c r="E4557" t="s">
        <v>7628</v>
      </c>
      <c r="F4557" t="s">
        <v>7602</v>
      </c>
      <c r="G4557">
        <v>500000</v>
      </c>
      <c r="H4557">
        <v>2011</v>
      </c>
      <c r="I4557">
        <v>8.4</v>
      </c>
    </row>
    <row r="4558" spans="1:9" x14ac:dyDescent="0.25">
      <c r="A4558" t="s">
        <v>7629</v>
      </c>
      <c r="B4558">
        <v>93</v>
      </c>
      <c r="D4558" t="s">
        <v>3562</v>
      </c>
      <c r="E4558" t="s">
        <v>7630</v>
      </c>
      <c r="F4558" t="s">
        <v>12</v>
      </c>
      <c r="H4558">
        <v>2009</v>
      </c>
      <c r="I4558">
        <v>6.9</v>
      </c>
    </row>
    <row r="4559" spans="1:9" x14ac:dyDescent="0.25">
      <c r="A4559" t="s">
        <v>6305</v>
      </c>
      <c r="B4559">
        <v>88</v>
      </c>
      <c r="C4559">
        <v>4771000</v>
      </c>
      <c r="D4559" t="s">
        <v>877</v>
      </c>
      <c r="E4559" t="s">
        <v>7631</v>
      </c>
      <c r="F4559" t="s">
        <v>12</v>
      </c>
      <c r="G4559">
        <v>800000</v>
      </c>
      <c r="H4559">
        <v>1995</v>
      </c>
      <c r="I4559">
        <v>7.5</v>
      </c>
    </row>
    <row r="4560" spans="1:9" x14ac:dyDescent="0.25">
      <c r="A4560" t="s">
        <v>6780</v>
      </c>
      <c r="B4560">
        <v>114</v>
      </c>
      <c r="C4560">
        <v>1001437</v>
      </c>
      <c r="D4560" t="s">
        <v>73</v>
      </c>
      <c r="E4560" t="s">
        <v>7632</v>
      </c>
      <c r="F4560" t="s">
        <v>12</v>
      </c>
      <c r="G4560">
        <v>800000</v>
      </c>
      <c r="H4560">
        <v>1993</v>
      </c>
      <c r="I4560">
        <v>7.2</v>
      </c>
    </row>
    <row r="4561" spans="1:9" x14ac:dyDescent="0.25">
      <c r="A4561" t="s">
        <v>5126</v>
      </c>
      <c r="B4561">
        <v>88</v>
      </c>
      <c r="C4561">
        <v>2073984</v>
      </c>
      <c r="D4561" t="s">
        <v>73</v>
      </c>
      <c r="E4561" t="s">
        <v>7633</v>
      </c>
      <c r="F4561" t="s">
        <v>12</v>
      </c>
      <c r="G4561">
        <v>800000</v>
      </c>
      <c r="H4561">
        <v>2002</v>
      </c>
      <c r="I4561">
        <v>7.2</v>
      </c>
    </row>
    <row r="4562" spans="1:9" x14ac:dyDescent="0.25">
      <c r="A4562" t="s">
        <v>7634</v>
      </c>
      <c r="B4562">
        <v>110</v>
      </c>
      <c r="C4562">
        <v>9950</v>
      </c>
      <c r="D4562" t="s">
        <v>1667</v>
      </c>
      <c r="E4562" t="s">
        <v>7635</v>
      </c>
      <c r="F4562" t="s">
        <v>2999</v>
      </c>
      <c r="H4562">
        <v>1929</v>
      </c>
      <c r="I4562">
        <v>8</v>
      </c>
    </row>
    <row r="4563" spans="1:9" x14ac:dyDescent="0.25">
      <c r="A4563" t="s">
        <v>7636</v>
      </c>
      <c r="B4563">
        <v>95</v>
      </c>
      <c r="D4563" t="s">
        <v>1184</v>
      </c>
      <c r="E4563" t="s">
        <v>7637</v>
      </c>
      <c r="F4563" t="s">
        <v>12</v>
      </c>
      <c r="G4563">
        <v>850000</v>
      </c>
      <c r="H4563">
        <v>2008</v>
      </c>
      <c r="I4563">
        <v>7.4</v>
      </c>
    </row>
    <row r="4564" spans="1:9" x14ac:dyDescent="0.25">
      <c r="A4564" t="s">
        <v>7638</v>
      </c>
      <c r="B4564">
        <v>83</v>
      </c>
      <c r="D4564" t="s">
        <v>1184</v>
      </c>
      <c r="E4564" t="s">
        <v>7639</v>
      </c>
      <c r="F4564" t="s">
        <v>964</v>
      </c>
      <c r="G4564">
        <v>800000</v>
      </c>
      <c r="H4564">
        <v>2004</v>
      </c>
      <c r="I4564">
        <v>7.2</v>
      </c>
    </row>
    <row r="4565" spans="1:9" x14ac:dyDescent="0.25">
      <c r="A4565" t="s">
        <v>1508</v>
      </c>
      <c r="B4565">
        <v>104</v>
      </c>
      <c r="C4565">
        <v>144583</v>
      </c>
      <c r="D4565" t="s">
        <v>1408</v>
      </c>
      <c r="E4565" t="s">
        <v>7640</v>
      </c>
      <c r="F4565" t="s">
        <v>12</v>
      </c>
      <c r="G4565">
        <v>800000</v>
      </c>
      <c r="H4565">
        <v>1999</v>
      </c>
      <c r="I4565">
        <v>6.5</v>
      </c>
    </row>
    <row r="4566" spans="1:9" x14ac:dyDescent="0.25">
      <c r="A4566" t="s">
        <v>7641</v>
      </c>
      <c r="B4566">
        <v>94</v>
      </c>
      <c r="D4566" t="s">
        <v>1667</v>
      </c>
      <c r="E4566" t="s">
        <v>7642</v>
      </c>
      <c r="F4566" t="s">
        <v>12</v>
      </c>
      <c r="G4566">
        <v>800000</v>
      </c>
      <c r="H4566">
        <v>2003</v>
      </c>
      <c r="I4566">
        <v>7.2</v>
      </c>
    </row>
    <row r="4567" spans="1:9" x14ac:dyDescent="0.25">
      <c r="A4567" t="s">
        <v>7643</v>
      </c>
      <c r="B4567">
        <v>87</v>
      </c>
      <c r="C4567">
        <v>58163</v>
      </c>
      <c r="D4567" t="s">
        <v>1184</v>
      </c>
      <c r="E4567" t="s">
        <v>7644</v>
      </c>
      <c r="F4567" t="s">
        <v>12</v>
      </c>
      <c r="H4567">
        <v>2000</v>
      </c>
      <c r="I4567">
        <v>4.2</v>
      </c>
    </row>
    <row r="4568" spans="1:9" x14ac:dyDescent="0.25">
      <c r="A4568" t="s">
        <v>7645</v>
      </c>
      <c r="B4568">
        <v>93</v>
      </c>
      <c r="C4568">
        <v>35688</v>
      </c>
      <c r="D4568" t="s">
        <v>575</v>
      </c>
      <c r="E4568" t="s">
        <v>7646</v>
      </c>
      <c r="F4568" t="s">
        <v>12</v>
      </c>
      <c r="G4568">
        <v>600000</v>
      </c>
      <c r="H4568">
        <v>2014</v>
      </c>
      <c r="I4568">
        <v>5.0999999999999996</v>
      </c>
    </row>
    <row r="4569" spans="1:9" x14ac:dyDescent="0.25">
      <c r="A4569" t="s">
        <v>1789</v>
      </c>
      <c r="B4569">
        <v>91</v>
      </c>
      <c r="C4569">
        <v>41709</v>
      </c>
      <c r="D4569" t="s">
        <v>2599</v>
      </c>
      <c r="E4569" t="s">
        <v>7647</v>
      </c>
      <c r="F4569" t="s">
        <v>6027</v>
      </c>
      <c r="G4569">
        <v>800000</v>
      </c>
      <c r="H4569">
        <v>2009</v>
      </c>
      <c r="I4569">
        <v>6.4</v>
      </c>
    </row>
    <row r="4570" spans="1:9" x14ac:dyDescent="0.25">
      <c r="A4570" t="s">
        <v>7648</v>
      </c>
      <c r="B4570">
        <v>90</v>
      </c>
      <c r="C4570">
        <v>1310270</v>
      </c>
      <c r="D4570" t="s">
        <v>7649</v>
      </c>
      <c r="E4570" t="s">
        <v>7650</v>
      </c>
      <c r="F4570" t="s">
        <v>12</v>
      </c>
      <c r="G4570">
        <v>780000</v>
      </c>
      <c r="H4570">
        <v>2003</v>
      </c>
      <c r="I4570">
        <v>6.8</v>
      </c>
    </row>
    <row r="4571" spans="1:9" x14ac:dyDescent="0.25">
      <c r="A4571" t="s">
        <v>7651</v>
      </c>
      <c r="B4571">
        <v>14</v>
      </c>
      <c r="D4571" t="s">
        <v>7652</v>
      </c>
      <c r="E4571" t="s">
        <v>7653</v>
      </c>
      <c r="F4571" t="s">
        <v>12</v>
      </c>
      <c r="H4571">
        <v>2012</v>
      </c>
      <c r="I4571">
        <v>6.2</v>
      </c>
    </row>
    <row r="4572" spans="1:9" x14ac:dyDescent="0.25">
      <c r="A4572" t="s">
        <v>493</v>
      </c>
      <c r="B4572">
        <v>112</v>
      </c>
      <c r="C4572">
        <v>115000000</v>
      </c>
      <c r="D4572" t="s">
        <v>1905</v>
      </c>
      <c r="E4572" t="s">
        <v>7654</v>
      </c>
      <c r="F4572" t="s">
        <v>12</v>
      </c>
      <c r="G4572">
        <v>777000</v>
      </c>
      <c r="H4572">
        <v>1973</v>
      </c>
      <c r="I4572">
        <v>7.5</v>
      </c>
    </row>
    <row r="4573" spans="1:9" x14ac:dyDescent="0.25">
      <c r="A4573" t="s">
        <v>7247</v>
      </c>
      <c r="B4573">
        <v>75</v>
      </c>
      <c r="D4573" t="s">
        <v>6987</v>
      </c>
      <c r="E4573" t="s">
        <v>7655</v>
      </c>
      <c r="F4573" t="s">
        <v>12</v>
      </c>
      <c r="G4573">
        <v>750000</v>
      </c>
      <c r="H4573">
        <v>2006</v>
      </c>
      <c r="I4573">
        <v>7.7</v>
      </c>
    </row>
    <row r="4574" spans="1:9" x14ac:dyDescent="0.25">
      <c r="A4574" t="s">
        <v>7656</v>
      </c>
      <c r="B4574">
        <v>86</v>
      </c>
      <c r="C4574">
        <v>5518918</v>
      </c>
      <c r="D4574" t="s">
        <v>7657</v>
      </c>
      <c r="E4574" t="s">
        <v>7658</v>
      </c>
      <c r="F4574" t="s">
        <v>12</v>
      </c>
      <c r="G4574">
        <v>750000</v>
      </c>
      <c r="H4574">
        <v>2007</v>
      </c>
      <c r="I4574">
        <v>6.9</v>
      </c>
    </row>
    <row r="4575" spans="1:9" x14ac:dyDescent="0.25">
      <c r="A4575" t="s">
        <v>80</v>
      </c>
      <c r="B4575">
        <v>86</v>
      </c>
      <c r="C4575">
        <v>4007792</v>
      </c>
      <c r="D4575" t="s">
        <v>486</v>
      </c>
      <c r="E4575" t="s">
        <v>7659</v>
      </c>
      <c r="F4575" t="s">
        <v>12</v>
      </c>
      <c r="G4575">
        <v>750000</v>
      </c>
      <c r="H4575">
        <v>2012</v>
      </c>
      <c r="I4575">
        <v>7</v>
      </c>
    </row>
    <row r="4576" spans="1:9" x14ac:dyDescent="0.25">
      <c r="A4576" t="s">
        <v>6825</v>
      </c>
      <c r="B4576">
        <v>89</v>
      </c>
      <c r="C4576">
        <v>7705974</v>
      </c>
      <c r="D4576" t="s">
        <v>6043</v>
      </c>
      <c r="E4576" t="s">
        <v>7660</v>
      </c>
      <c r="F4576" t="s">
        <v>12</v>
      </c>
      <c r="H4576">
        <v>2011</v>
      </c>
      <c r="I4576">
        <v>7.5</v>
      </c>
    </row>
    <row r="4577" spans="1:9" x14ac:dyDescent="0.25">
      <c r="A4577" t="s">
        <v>7661</v>
      </c>
      <c r="B4577">
        <v>95</v>
      </c>
      <c r="C4577">
        <v>26297</v>
      </c>
      <c r="D4577" t="s">
        <v>2333</v>
      </c>
      <c r="E4577" t="s">
        <v>7662</v>
      </c>
      <c r="F4577" t="s">
        <v>12</v>
      </c>
      <c r="G4577">
        <v>500000</v>
      </c>
      <c r="H4577">
        <v>2011</v>
      </c>
      <c r="I4577">
        <v>6.3</v>
      </c>
    </row>
    <row r="4578" spans="1:9" x14ac:dyDescent="0.25">
      <c r="A4578" t="s">
        <v>7507</v>
      </c>
      <c r="B4578">
        <v>101</v>
      </c>
      <c r="C4578">
        <v>77501</v>
      </c>
      <c r="D4578" t="s">
        <v>2209</v>
      </c>
      <c r="E4578" t="s">
        <v>7663</v>
      </c>
      <c r="F4578" t="s">
        <v>12</v>
      </c>
      <c r="G4578">
        <v>750000</v>
      </c>
      <c r="H4578">
        <v>2011</v>
      </c>
      <c r="I4578">
        <v>5.5</v>
      </c>
    </row>
    <row r="4579" spans="1:9" x14ac:dyDescent="0.25">
      <c r="A4579" t="s">
        <v>3268</v>
      </c>
      <c r="B4579">
        <v>106</v>
      </c>
      <c r="D4579" t="s">
        <v>1184</v>
      </c>
      <c r="E4579" t="s">
        <v>7664</v>
      </c>
      <c r="F4579" t="s">
        <v>3354</v>
      </c>
      <c r="G4579">
        <v>750000</v>
      </c>
      <c r="H4579">
        <v>1970</v>
      </c>
      <c r="I4579">
        <v>8.1</v>
      </c>
    </row>
    <row r="4580" spans="1:9" x14ac:dyDescent="0.25">
      <c r="A4580" t="s">
        <v>832</v>
      </c>
      <c r="B4580">
        <v>88</v>
      </c>
      <c r="C4580">
        <v>47329</v>
      </c>
      <c r="D4580" t="s">
        <v>1184</v>
      </c>
      <c r="E4580" t="s">
        <v>7665</v>
      </c>
      <c r="F4580" t="s">
        <v>12</v>
      </c>
      <c r="G4580">
        <v>750000</v>
      </c>
      <c r="H4580">
        <v>2002</v>
      </c>
      <c r="I4580">
        <v>6.6</v>
      </c>
    </row>
    <row r="4581" spans="1:9" x14ac:dyDescent="0.25">
      <c r="A4581" t="s">
        <v>7666</v>
      </c>
      <c r="B4581">
        <v>99</v>
      </c>
      <c r="C4581">
        <v>18378</v>
      </c>
      <c r="D4581" t="s">
        <v>2285</v>
      </c>
      <c r="E4581" t="s">
        <v>7667</v>
      </c>
      <c r="F4581" t="s">
        <v>12</v>
      </c>
      <c r="G4581">
        <v>900000</v>
      </c>
      <c r="H4581">
        <v>2008</v>
      </c>
      <c r="I4581">
        <v>5.2</v>
      </c>
    </row>
    <row r="4582" spans="1:9" x14ac:dyDescent="0.25">
      <c r="A4582" t="s">
        <v>2813</v>
      </c>
      <c r="B4582">
        <v>90</v>
      </c>
      <c r="D4582" t="s">
        <v>2209</v>
      </c>
      <c r="E4582" t="s">
        <v>7668</v>
      </c>
      <c r="F4582" t="s">
        <v>12</v>
      </c>
      <c r="G4582">
        <v>750000</v>
      </c>
      <c r="H4582">
        <v>2006</v>
      </c>
      <c r="I4582">
        <v>5.6</v>
      </c>
    </row>
    <row r="4583" spans="1:9" x14ac:dyDescent="0.25">
      <c r="A4583" t="s">
        <v>7669</v>
      </c>
      <c r="B4583">
        <v>95</v>
      </c>
      <c r="D4583" t="s">
        <v>2209</v>
      </c>
      <c r="E4583" t="s">
        <v>7670</v>
      </c>
      <c r="F4583" t="s">
        <v>12</v>
      </c>
      <c r="G4583">
        <v>750000</v>
      </c>
      <c r="H4583">
        <v>2009</v>
      </c>
      <c r="I4583">
        <v>3.1</v>
      </c>
    </row>
    <row r="4584" spans="1:9" x14ac:dyDescent="0.25">
      <c r="A4584" t="s">
        <v>5946</v>
      </c>
      <c r="B4584">
        <v>85</v>
      </c>
      <c r="D4584" t="s">
        <v>7671</v>
      </c>
      <c r="E4584" t="s">
        <v>7672</v>
      </c>
      <c r="F4584" t="s">
        <v>12</v>
      </c>
      <c r="G4584">
        <v>750000</v>
      </c>
      <c r="H4584">
        <v>1952</v>
      </c>
      <c r="I4584">
        <v>8.1</v>
      </c>
    </row>
    <row r="4585" spans="1:9" x14ac:dyDescent="0.25">
      <c r="A4585" t="s">
        <v>5580</v>
      </c>
      <c r="B4585">
        <v>170</v>
      </c>
      <c r="C4585">
        <v>7830611</v>
      </c>
      <c r="D4585" t="s">
        <v>7673</v>
      </c>
      <c r="E4585" t="s">
        <v>7674</v>
      </c>
      <c r="F4585" t="s">
        <v>12</v>
      </c>
      <c r="G4585">
        <v>700000</v>
      </c>
      <c r="H4585">
        <v>1994</v>
      </c>
      <c r="I4585">
        <v>8.3000000000000007</v>
      </c>
    </row>
    <row r="4586" spans="1:9" x14ac:dyDescent="0.25">
      <c r="A4586" t="s">
        <v>7675</v>
      </c>
      <c r="B4586">
        <v>86</v>
      </c>
      <c r="C4586">
        <v>3278611</v>
      </c>
      <c r="D4586" t="s">
        <v>1406</v>
      </c>
      <c r="E4586" t="s">
        <v>7676</v>
      </c>
      <c r="F4586" t="s">
        <v>12</v>
      </c>
      <c r="H4586">
        <v>2005</v>
      </c>
      <c r="I4586">
        <v>7.1</v>
      </c>
    </row>
    <row r="4587" spans="1:9" x14ac:dyDescent="0.25">
      <c r="A4587" t="s">
        <v>100</v>
      </c>
      <c r="D4587" t="s">
        <v>10</v>
      </c>
      <c r="E4587" t="s">
        <v>7677</v>
      </c>
      <c r="F4587" t="s">
        <v>12</v>
      </c>
      <c r="H4587">
        <v>2014</v>
      </c>
      <c r="I4587">
        <v>8.1</v>
      </c>
    </row>
    <row r="4588" spans="1:9" x14ac:dyDescent="0.25">
      <c r="A4588" t="s">
        <v>6171</v>
      </c>
      <c r="B4588">
        <v>97</v>
      </c>
      <c r="C4588">
        <v>1141829</v>
      </c>
      <c r="D4588" t="s">
        <v>672</v>
      </c>
      <c r="E4588" t="s">
        <v>7678</v>
      </c>
      <c r="F4588" t="s">
        <v>12</v>
      </c>
      <c r="G4588">
        <v>700000</v>
      </c>
      <c r="H4588">
        <v>2001</v>
      </c>
      <c r="I4588">
        <v>7.2</v>
      </c>
    </row>
    <row r="4589" spans="1:9" x14ac:dyDescent="0.25">
      <c r="A4589" t="s">
        <v>7679</v>
      </c>
      <c r="B4589">
        <v>104</v>
      </c>
      <c r="D4589" t="s">
        <v>668</v>
      </c>
      <c r="E4589" t="s">
        <v>7680</v>
      </c>
      <c r="F4589" t="s">
        <v>12</v>
      </c>
      <c r="G4589">
        <v>1000000</v>
      </c>
      <c r="H4589">
        <v>2014</v>
      </c>
      <c r="I4589">
        <v>6.3</v>
      </c>
    </row>
    <row r="4590" spans="1:9" x14ac:dyDescent="0.25">
      <c r="A4590" t="s">
        <v>7681</v>
      </c>
      <c r="B4590">
        <v>88</v>
      </c>
      <c r="D4590" t="s">
        <v>2682</v>
      </c>
      <c r="E4590" t="s">
        <v>7682</v>
      </c>
      <c r="F4590" t="s">
        <v>12</v>
      </c>
      <c r="H4590">
        <v>2009</v>
      </c>
      <c r="I4590">
        <v>4</v>
      </c>
    </row>
    <row r="4591" spans="1:9" x14ac:dyDescent="0.25">
      <c r="A4591" t="s">
        <v>7683</v>
      </c>
      <c r="B4591">
        <v>106</v>
      </c>
      <c r="C4591">
        <v>2694973</v>
      </c>
      <c r="D4591" t="s">
        <v>1184</v>
      </c>
      <c r="E4591" t="s">
        <v>7684</v>
      </c>
      <c r="F4591" t="s">
        <v>12</v>
      </c>
      <c r="G4591">
        <v>700000</v>
      </c>
      <c r="H4591">
        <v>2006</v>
      </c>
      <c r="I4591">
        <v>7.2</v>
      </c>
    </row>
    <row r="4592" spans="1:9" x14ac:dyDescent="0.25">
      <c r="A4592" t="s">
        <v>7685</v>
      </c>
      <c r="B4592">
        <v>107</v>
      </c>
      <c r="C4592">
        <v>10508</v>
      </c>
      <c r="D4592" t="s">
        <v>1184</v>
      </c>
      <c r="E4592" t="s">
        <v>7686</v>
      </c>
      <c r="F4592" t="s">
        <v>12</v>
      </c>
      <c r="G4592">
        <v>700000</v>
      </c>
      <c r="H4592">
        <v>1998</v>
      </c>
      <c r="I4592">
        <v>6.5</v>
      </c>
    </row>
    <row r="4593" spans="1:9" x14ac:dyDescent="0.25">
      <c r="A4593" t="s">
        <v>7687</v>
      </c>
      <c r="B4593">
        <v>84</v>
      </c>
      <c r="C4593">
        <v>2301777</v>
      </c>
      <c r="D4593" t="s">
        <v>575</v>
      </c>
      <c r="E4593" t="s">
        <v>7688</v>
      </c>
      <c r="F4593" t="s">
        <v>12</v>
      </c>
      <c r="G4593">
        <v>650000</v>
      </c>
      <c r="H4593">
        <v>1997</v>
      </c>
      <c r="I4593">
        <v>6.5</v>
      </c>
    </row>
    <row r="4594" spans="1:9" x14ac:dyDescent="0.25">
      <c r="A4594" t="s">
        <v>7689</v>
      </c>
      <c r="B4594">
        <v>91</v>
      </c>
      <c r="D4594" t="s">
        <v>740</v>
      </c>
      <c r="E4594" t="s">
        <v>7690</v>
      </c>
      <c r="F4594" t="s">
        <v>12</v>
      </c>
      <c r="G4594">
        <v>750000</v>
      </c>
      <c r="H4594">
        <v>2015</v>
      </c>
      <c r="I4594">
        <v>4.9000000000000004</v>
      </c>
    </row>
    <row r="4595" spans="1:9" x14ac:dyDescent="0.25">
      <c r="A4595" t="s">
        <v>7691</v>
      </c>
      <c r="B4595">
        <v>90</v>
      </c>
      <c r="C4595">
        <v>169719</v>
      </c>
      <c r="D4595" t="s">
        <v>2542</v>
      </c>
      <c r="E4595" t="s">
        <v>7692</v>
      </c>
      <c r="F4595" t="s">
        <v>12</v>
      </c>
      <c r="H4595">
        <v>2013</v>
      </c>
      <c r="I4595">
        <v>5.2</v>
      </c>
    </row>
    <row r="4596" spans="1:9" x14ac:dyDescent="0.25">
      <c r="A4596" t="s">
        <v>7693</v>
      </c>
      <c r="B4596">
        <v>103</v>
      </c>
      <c r="D4596" t="s">
        <v>23</v>
      </c>
      <c r="E4596" t="s">
        <v>7694</v>
      </c>
      <c r="F4596" t="s">
        <v>12</v>
      </c>
      <c r="G4596">
        <v>400000</v>
      </c>
      <c r="H4596">
        <v>2009</v>
      </c>
      <c r="I4596">
        <v>7.4</v>
      </c>
    </row>
    <row r="4597" spans="1:9" x14ac:dyDescent="0.25">
      <c r="A4597" t="s">
        <v>7695</v>
      </c>
      <c r="B4597">
        <v>71</v>
      </c>
      <c r="D4597" t="s">
        <v>23</v>
      </c>
      <c r="E4597" t="s">
        <v>7696</v>
      </c>
      <c r="F4597" t="s">
        <v>12</v>
      </c>
      <c r="G4597">
        <v>650000</v>
      </c>
      <c r="H4597">
        <v>2014</v>
      </c>
      <c r="I4597">
        <v>7.4</v>
      </c>
    </row>
    <row r="4598" spans="1:9" x14ac:dyDescent="0.25">
      <c r="A4598" t="s">
        <v>7697</v>
      </c>
      <c r="B4598">
        <v>90</v>
      </c>
      <c r="D4598" t="s">
        <v>924</v>
      </c>
      <c r="E4598" t="s">
        <v>7698</v>
      </c>
      <c r="F4598" t="s">
        <v>12</v>
      </c>
      <c r="G4598">
        <v>650000</v>
      </c>
      <c r="H4598">
        <v>2012</v>
      </c>
      <c r="I4598">
        <v>5.4</v>
      </c>
    </row>
    <row r="4599" spans="1:9" x14ac:dyDescent="0.25">
      <c r="A4599" t="s">
        <v>7699</v>
      </c>
      <c r="B4599">
        <v>67</v>
      </c>
      <c r="D4599" t="s">
        <v>1408</v>
      </c>
      <c r="E4599" t="s">
        <v>7700</v>
      </c>
      <c r="F4599" t="s">
        <v>12</v>
      </c>
      <c r="G4599">
        <v>625000</v>
      </c>
      <c r="H4599">
        <v>2013</v>
      </c>
      <c r="I4599">
        <v>3.9</v>
      </c>
    </row>
    <row r="4600" spans="1:9" x14ac:dyDescent="0.25">
      <c r="A4600" t="s">
        <v>7701</v>
      </c>
      <c r="B4600">
        <v>94</v>
      </c>
      <c r="D4600" t="s">
        <v>877</v>
      </c>
      <c r="E4600" t="s">
        <v>7702</v>
      </c>
      <c r="F4600" t="s">
        <v>12</v>
      </c>
      <c r="G4600">
        <v>700000</v>
      </c>
      <c r="H4600">
        <v>2015</v>
      </c>
      <c r="I4600">
        <v>5.3</v>
      </c>
    </row>
    <row r="4601" spans="1:9" x14ac:dyDescent="0.25">
      <c r="A4601" t="s">
        <v>7703</v>
      </c>
      <c r="B4601">
        <v>81</v>
      </c>
      <c r="C4601">
        <v>3000000</v>
      </c>
      <c r="D4601" t="s">
        <v>3856</v>
      </c>
      <c r="E4601" t="s">
        <v>7704</v>
      </c>
      <c r="F4601" t="s">
        <v>12</v>
      </c>
      <c r="G4601">
        <v>609000</v>
      </c>
      <c r="H4601">
        <v>1935</v>
      </c>
      <c r="I4601">
        <v>7.8</v>
      </c>
    </row>
    <row r="4602" spans="1:9" x14ac:dyDescent="0.25">
      <c r="A4602" t="s">
        <v>7705</v>
      </c>
      <c r="B4602">
        <v>81</v>
      </c>
      <c r="C4602">
        <v>140530114</v>
      </c>
      <c r="D4602" t="s">
        <v>2209</v>
      </c>
      <c r="E4602" t="s">
        <v>7706</v>
      </c>
      <c r="F4602" t="s">
        <v>12</v>
      </c>
      <c r="G4602">
        <v>60000</v>
      </c>
      <c r="H4602">
        <v>1999</v>
      </c>
      <c r="I4602">
        <v>6.4</v>
      </c>
    </row>
    <row r="4603" spans="1:9" x14ac:dyDescent="0.25">
      <c r="A4603" t="s">
        <v>7707</v>
      </c>
      <c r="B4603">
        <v>215</v>
      </c>
      <c r="C4603">
        <v>13300000</v>
      </c>
      <c r="D4603" t="s">
        <v>7708</v>
      </c>
      <c r="E4603" t="s">
        <v>7709</v>
      </c>
      <c r="F4603" t="s">
        <v>12</v>
      </c>
      <c r="G4603">
        <v>600000</v>
      </c>
      <c r="H4603">
        <v>1970</v>
      </c>
      <c r="I4603">
        <v>8.1</v>
      </c>
    </row>
    <row r="4604" spans="1:9" x14ac:dyDescent="0.25">
      <c r="A4604" t="s">
        <v>1814</v>
      </c>
      <c r="B4604">
        <v>83</v>
      </c>
      <c r="D4604" t="s">
        <v>575</v>
      </c>
      <c r="E4604" t="s">
        <v>7710</v>
      </c>
      <c r="F4604" t="s">
        <v>12</v>
      </c>
      <c r="G4604">
        <v>650000</v>
      </c>
      <c r="H4604">
        <v>1977</v>
      </c>
      <c r="I4604">
        <v>6.5</v>
      </c>
    </row>
    <row r="4605" spans="1:9" x14ac:dyDescent="0.25">
      <c r="A4605" t="s">
        <v>6895</v>
      </c>
      <c r="B4605">
        <v>106</v>
      </c>
      <c r="C4605">
        <v>171988</v>
      </c>
      <c r="D4605" t="s">
        <v>5218</v>
      </c>
      <c r="E4605" t="s">
        <v>7711</v>
      </c>
      <c r="F4605" t="s">
        <v>12</v>
      </c>
      <c r="G4605">
        <v>600000</v>
      </c>
      <c r="H4605">
        <v>2000</v>
      </c>
      <c r="I4605">
        <v>5.6</v>
      </c>
    </row>
    <row r="4606" spans="1:9" x14ac:dyDescent="0.25">
      <c r="A4606" t="s">
        <v>7712</v>
      </c>
      <c r="B4606">
        <v>103</v>
      </c>
      <c r="C4606">
        <v>23616</v>
      </c>
      <c r="D4606" t="s">
        <v>285</v>
      </c>
      <c r="E4606" t="s">
        <v>7713</v>
      </c>
      <c r="F4606" t="s">
        <v>12</v>
      </c>
      <c r="G4606">
        <v>600000</v>
      </c>
      <c r="H4606">
        <v>2007</v>
      </c>
      <c r="I4606">
        <v>5.6</v>
      </c>
    </row>
    <row r="4607" spans="1:9" x14ac:dyDescent="0.25">
      <c r="A4607" t="s">
        <v>7714</v>
      </c>
      <c r="B4607">
        <v>90</v>
      </c>
      <c r="C4607">
        <v>13493</v>
      </c>
      <c r="D4607" t="s">
        <v>1184</v>
      </c>
      <c r="E4607" t="s">
        <v>7715</v>
      </c>
      <c r="F4607" t="s">
        <v>12</v>
      </c>
      <c r="G4607">
        <v>600000</v>
      </c>
      <c r="H4607">
        <v>1998</v>
      </c>
      <c r="I4607">
        <v>6.6</v>
      </c>
    </row>
    <row r="4608" spans="1:9" x14ac:dyDescent="0.25">
      <c r="A4608" t="s">
        <v>7716</v>
      </c>
      <c r="B4608">
        <v>88</v>
      </c>
      <c r="C4608">
        <v>79043</v>
      </c>
      <c r="D4608" t="s">
        <v>672</v>
      </c>
      <c r="E4608" t="s">
        <v>7717</v>
      </c>
      <c r="F4608" t="s">
        <v>12</v>
      </c>
      <c r="H4608">
        <v>2013</v>
      </c>
      <c r="I4608">
        <v>6.3</v>
      </c>
    </row>
    <row r="4609" spans="1:9" x14ac:dyDescent="0.25">
      <c r="A4609" t="s">
        <v>7718</v>
      </c>
      <c r="B4609">
        <v>105</v>
      </c>
      <c r="D4609" t="s">
        <v>23</v>
      </c>
      <c r="E4609" t="s">
        <v>7719</v>
      </c>
      <c r="F4609" t="s">
        <v>503</v>
      </c>
      <c r="G4609">
        <v>400000</v>
      </c>
      <c r="H4609">
        <v>2015</v>
      </c>
      <c r="I4609">
        <v>7.7</v>
      </c>
    </row>
    <row r="4610" spans="1:9" x14ac:dyDescent="0.25">
      <c r="A4610" t="s">
        <v>7720</v>
      </c>
      <c r="B4610">
        <v>115</v>
      </c>
      <c r="D4610" t="s">
        <v>23</v>
      </c>
      <c r="E4610" t="s">
        <v>7721</v>
      </c>
      <c r="F4610" t="s">
        <v>12</v>
      </c>
      <c r="G4610">
        <v>750000</v>
      </c>
      <c r="H4610">
        <v>2002</v>
      </c>
      <c r="I4610">
        <v>7</v>
      </c>
    </row>
    <row r="4611" spans="1:9" x14ac:dyDescent="0.25">
      <c r="A4611" t="s">
        <v>7722</v>
      </c>
      <c r="B4611">
        <v>90</v>
      </c>
      <c r="D4611" t="s">
        <v>311</v>
      </c>
      <c r="E4611" t="s">
        <v>7723</v>
      </c>
      <c r="F4611" t="s">
        <v>12</v>
      </c>
      <c r="G4611">
        <v>600000</v>
      </c>
      <c r="H4611">
        <v>2014</v>
      </c>
      <c r="I4611">
        <v>8</v>
      </c>
    </row>
    <row r="4612" spans="1:9" x14ac:dyDescent="0.25">
      <c r="A4612" t="s">
        <v>7724</v>
      </c>
      <c r="B4612">
        <v>102</v>
      </c>
      <c r="D4612" t="s">
        <v>877</v>
      </c>
      <c r="E4612" t="s">
        <v>7725</v>
      </c>
      <c r="F4612" t="s">
        <v>503</v>
      </c>
      <c r="H4612">
        <v>2016</v>
      </c>
      <c r="I4612">
        <v>7.2</v>
      </c>
    </row>
    <row r="4613" spans="1:9" x14ac:dyDescent="0.25">
      <c r="A4613" t="s">
        <v>7726</v>
      </c>
      <c r="B4613">
        <v>98</v>
      </c>
      <c r="D4613" t="s">
        <v>3562</v>
      </c>
      <c r="E4613" t="s">
        <v>7727</v>
      </c>
      <c r="F4613" t="s">
        <v>12</v>
      </c>
      <c r="G4613">
        <v>600000</v>
      </c>
      <c r="H4613">
        <v>2013</v>
      </c>
      <c r="I4613">
        <v>4.5</v>
      </c>
    </row>
    <row r="4614" spans="1:9" x14ac:dyDescent="0.25">
      <c r="A4614" t="s">
        <v>1679</v>
      </c>
      <c r="B4614">
        <v>87</v>
      </c>
      <c r="C4614">
        <v>515005</v>
      </c>
      <c r="D4614" t="s">
        <v>2048</v>
      </c>
      <c r="E4614" t="s">
        <v>7728</v>
      </c>
      <c r="F4614" t="s">
        <v>12</v>
      </c>
      <c r="G4614">
        <v>560000</v>
      </c>
      <c r="H4614">
        <v>1964</v>
      </c>
      <c r="I4614">
        <v>7.7</v>
      </c>
    </row>
    <row r="4615" spans="1:9" x14ac:dyDescent="0.25">
      <c r="A4615" t="s">
        <v>7729</v>
      </c>
      <c r="B4615">
        <v>80</v>
      </c>
      <c r="C4615">
        <v>2245</v>
      </c>
      <c r="D4615" t="s">
        <v>23</v>
      </c>
      <c r="E4615" t="s">
        <v>7730</v>
      </c>
      <c r="F4615" t="s">
        <v>12</v>
      </c>
      <c r="G4615">
        <v>560000</v>
      </c>
      <c r="H4615">
        <v>2011</v>
      </c>
      <c r="I4615">
        <v>7.2</v>
      </c>
    </row>
    <row r="4616" spans="1:9" x14ac:dyDescent="0.25">
      <c r="A4616" t="s">
        <v>7731</v>
      </c>
      <c r="B4616">
        <v>88</v>
      </c>
      <c r="D4616" t="s">
        <v>73</v>
      </c>
      <c r="E4616" t="s">
        <v>7732</v>
      </c>
      <c r="F4616" t="s">
        <v>12</v>
      </c>
      <c r="G4616">
        <v>550000</v>
      </c>
      <c r="H4616">
        <v>1983</v>
      </c>
      <c r="I4616">
        <v>6.1</v>
      </c>
    </row>
    <row r="4617" spans="1:9" x14ac:dyDescent="0.25">
      <c r="A4617" t="s">
        <v>7733</v>
      </c>
      <c r="B4617">
        <v>83</v>
      </c>
      <c r="D4617" t="s">
        <v>575</v>
      </c>
      <c r="E4617" t="s">
        <v>7734</v>
      </c>
      <c r="F4617" t="s">
        <v>7735</v>
      </c>
      <c r="G4617">
        <v>500000</v>
      </c>
      <c r="H4617">
        <v>2015</v>
      </c>
      <c r="I4617">
        <v>6.4</v>
      </c>
    </row>
    <row r="4618" spans="1:9" x14ac:dyDescent="0.25">
      <c r="A4618" t="s">
        <v>6943</v>
      </c>
      <c r="B4618">
        <v>122</v>
      </c>
      <c r="C4618">
        <v>33451479</v>
      </c>
      <c r="D4618" t="s">
        <v>73</v>
      </c>
      <c r="E4618" t="s">
        <v>7736</v>
      </c>
      <c r="F4618" t="s">
        <v>12</v>
      </c>
      <c r="G4618">
        <v>500000</v>
      </c>
      <c r="H4618">
        <v>2008</v>
      </c>
      <c r="I4618">
        <v>6.5</v>
      </c>
    </row>
    <row r="4619" spans="1:9" x14ac:dyDescent="0.25">
      <c r="A4619" t="s">
        <v>7737</v>
      </c>
      <c r="B4619">
        <v>115</v>
      </c>
      <c r="D4619" t="s">
        <v>7738</v>
      </c>
      <c r="E4619" t="s">
        <v>7739</v>
      </c>
      <c r="F4619" t="s">
        <v>1937</v>
      </c>
      <c r="G4619">
        <v>550000</v>
      </c>
      <c r="H4619">
        <v>2013</v>
      </c>
      <c r="I4619">
        <v>7</v>
      </c>
    </row>
    <row r="4620" spans="1:9" x14ac:dyDescent="0.25">
      <c r="A4620" t="s">
        <v>7740</v>
      </c>
      <c r="B4620">
        <v>86</v>
      </c>
      <c r="C4620">
        <v>39552600</v>
      </c>
      <c r="D4620" t="s">
        <v>7741</v>
      </c>
      <c r="E4620" t="s">
        <v>7742</v>
      </c>
      <c r="F4620" t="s">
        <v>12</v>
      </c>
      <c r="G4620">
        <v>500000</v>
      </c>
      <c r="H4620">
        <v>1974</v>
      </c>
      <c r="I4620">
        <v>6.1</v>
      </c>
    </row>
    <row r="4621" spans="1:9" x14ac:dyDescent="0.25">
      <c r="A4621" t="s">
        <v>6940</v>
      </c>
      <c r="B4621">
        <v>79</v>
      </c>
      <c r="C4621">
        <v>30500882</v>
      </c>
      <c r="D4621" t="s">
        <v>7743</v>
      </c>
      <c r="E4621" t="s">
        <v>7744</v>
      </c>
      <c r="F4621" t="s">
        <v>12</v>
      </c>
      <c r="G4621">
        <v>500000</v>
      </c>
      <c r="H4621">
        <v>2003</v>
      </c>
      <c r="I4621">
        <v>5.7</v>
      </c>
    </row>
    <row r="4622" spans="1:9" x14ac:dyDescent="0.25">
      <c r="A4622" t="s">
        <v>7745</v>
      </c>
      <c r="B4622">
        <v>87</v>
      </c>
      <c r="D4622" t="s">
        <v>575</v>
      </c>
      <c r="E4622" t="s">
        <v>7746</v>
      </c>
      <c r="F4622" t="s">
        <v>12</v>
      </c>
      <c r="H4622">
        <v>2011</v>
      </c>
      <c r="I4622">
        <v>5.4</v>
      </c>
    </row>
    <row r="4623" spans="1:9" x14ac:dyDescent="0.25">
      <c r="A4623" t="s">
        <v>7747</v>
      </c>
      <c r="B4623">
        <v>97</v>
      </c>
      <c r="C4623">
        <v>17000000</v>
      </c>
      <c r="D4623" t="s">
        <v>3502</v>
      </c>
      <c r="E4623" t="s">
        <v>7748</v>
      </c>
      <c r="F4623" t="s">
        <v>12</v>
      </c>
      <c r="G4623">
        <v>500000</v>
      </c>
      <c r="H4623">
        <v>1977</v>
      </c>
      <c r="I4623">
        <v>5.9</v>
      </c>
    </row>
    <row r="4624" spans="1:9" x14ac:dyDescent="0.25">
      <c r="A4624" t="s">
        <v>7749</v>
      </c>
      <c r="B4624">
        <v>105</v>
      </c>
      <c r="C4624">
        <v>8044906</v>
      </c>
      <c r="D4624" t="s">
        <v>7750</v>
      </c>
      <c r="E4624" t="s">
        <v>7751</v>
      </c>
      <c r="F4624" t="s">
        <v>12</v>
      </c>
      <c r="H4624">
        <v>2005</v>
      </c>
      <c r="I4624">
        <v>7.5</v>
      </c>
    </row>
    <row r="4625" spans="1:9" x14ac:dyDescent="0.25">
      <c r="A4625" t="s">
        <v>3700</v>
      </c>
      <c r="B4625">
        <v>89</v>
      </c>
      <c r="C4625">
        <v>5739376</v>
      </c>
      <c r="D4625" t="s">
        <v>877</v>
      </c>
      <c r="E4625" t="s">
        <v>7752</v>
      </c>
      <c r="F4625" t="s">
        <v>12</v>
      </c>
      <c r="G4625">
        <v>500000</v>
      </c>
      <c r="H4625">
        <v>2003</v>
      </c>
      <c r="I4625">
        <v>7.7</v>
      </c>
    </row>
    <row r="4626" spans="1:9" x14ac:dyDescent="0.25">
      <c r="A4626" t="s">
        <v>7753</v>
      </c>
      <c r="B4626">
        <v>120</v>
      </c>
      <c r="C4626">
        <v>3773863</v>
      </c>
      <c r="D4626" t="s">
        <v>1184</v>
      </c>
      <c r="E4626" t="s">
        <v>7754</v>
      </c>
      <c r="F4626" t="s">
        <v>12</v>
      </c>
      <c r="G4626">
        <v>1000000</v>
      </c>
      <c r="H4626">
        <v>2009</v>
      </c>
      <c r="I4626">
        <v>7.1</v>
      </c>
    </row>
    <row r="4627" spans="1:9" x14ac:dyDescent="0.25">
      <c r="A4627" t="s">
        <v>7755</v>
      </c>
      <c r="B4627">
        <v>94</v>
      </c>
      <c r="C4627">
        <v>3117666</v>
      </c>
      <c r="D4627" t="s">
        <v>23</v>
      </c>
      <c r="E4627" t="s">
        <v>7756</v>
      </c>
      <c r="F4627" t="s">
        <v>12</v>
      </c>
      <c r="H4627">
        <v>2006</v>
      </c>
      <c r="I4627">
        <v>7.4</v>
      </c>
    </row>
    <row r="4628" spans="1:9" x14ac:dyDescent="0.25">
      <c r="A4628" t="s">
        <v>7757</v>
      </c>
      <c r="B4628">
        <v>108</v>
      </c>
      <c r="C4628">
        <v>2047570</v>
      </c>
      <c r="D4628" t="s">
        <v>7758</v>
      </c>
      <c r="E4628" t="s">
        <v>7759</v>
      </c>
      <c r="F4628" t="s">
        <v>12</v>
      </c>
      <c r="G4628">
        <v>500000</v>
      </c>
      <c r="H4628">
        <v>1999</v>
      </c>
      <c r="I4628">
        <v>7.6</v>
      </c>
    </row>
    <row r="4629" spans="1:9" x14ac:dyDescent="0.25">
      <c r="A4629" t="s">
        <v>7760</v>
      </c>
      <c r="B4629">
        <v>102</v>
      </c>
      <c r="C4629">
        <v>1250798</v>
      </c>
      <c r="D4629" t="s">
        <v>486</v>
      </c>
      <c r="E4629" t="s">
        <v>7761</v>
      </c>
      <c r="F4629" t="s">
        <v>12</v>
      </c>
      <c r="G4629">
        <v>500000</v>
      </c>
      <c r="H4629">
        <v>2002</v>
      </c>
      <c r="I4629">
        <v>6.4</v>
      </c>
    </row>
    <row r="4630" spans="1:9" x14ac:dyDescent="0.25">
      <c r="A4630" t="s">
        <v>7762</v>
      </c>
      <c r="B4630">
        <v>83</v>
      </c>
      <c r="C4630">
        <v>1127331</v>
      </c>
      <c r="D4630" t="s">
        <v>1184</v>
      </c>
      <c r="E4630" t="s">
        <v>7763</v>
      </c>
      <c r="F4630" t="s">
        <v>3810</v>
      </c>
      <c r="G4630">
        <v>46000</v>
      </c>
      <c r="H4630">
        <v>2003</v>
      </c>
      <c r="I4630">
        <v>7.4</v>
      </c>
    </row>
    <row r="4631" spans="1:9" x14ac:dyDescent="0.25">
      <c r="A4631" t="s">
        <v>7764</v>
      </c>
      <c r="B4631">
        <v>93</v>
      </c>
      <c r="C4631">
        <v>906666</v>
      </c>
      <c r="D4631" t="s">
        <v>23</v>
      </c>
      <c r="E4631" t="s">
        <v>7765</v>
      </c>
      <c r="F4631" t="s">
        <v>12</v>
      </c>
      <c r="G4631">
        <v>500000</v>
      </c>
      <c r="H4631">
        <v>2011</v>
      </c>
      <c r="I4631">
        <v>6.8</v>
      </c>
    </row>
    <row r="4632" spans="1:9" x14ac:dyDescent="0.25">
      <c r="A4632" t="s">
        <v>7766</v>
      </c>
      <c r="B4632">
        <v>86</v>
      </c>
      <c r="C4632">
        <v>1114943</v>
      </c>
      <c r="D4632" t="s">
        <v>2143</v>
      </c>
      <c r="E4632" t="s">
        <v>7767</v>
      </c>
      <c r="F4632" t="s">
        <v>12</v>
      </c>
      <c r="G4632">
        <v>500000</v>
      </c>
      <c r="H4632">
        <v>2000</v>
      </c>
      <c r="I4632">
        <v>6.5</v>
      </c>
    </row>
    <row r="4633" spans="1:9" x14ac:dyDescent="0.25">
      <c r="A4633" t="s">
        <v>7760</v>
      </c>
      <c r="B4633">
        <v>101</v>
      </c>
      <c r="C4633">
        <v>1111615</v>
      </c>
      <c r="D4633" t="s">
        <v>4889</v>
      </c>
      <c r="E4633" t="s">
        <v>7768</v>
      </c>
      <c r="F4633" t="s">
        <v>12</v>
      </c>
      <c r="G4633">
        <v>500000</v>
      </c>
      <c r="H4633">
        <v>2003</v>
      </c>
      <c r="I4633">
        <v>6</v>
      </c>
    </row>
    <row r="4634" spans="1:9" x14ac:dyDescent="0.25">
      <c r="A4634" t="s">
        <v>4737</v>
      </c>
      <c r="B4634">
        <v>111</v>
      </c>
      <c r="C4634">
        <v>985341</v>
      </c>
      <c r="D4634" t="s">
        <v>1184</v>
      </c>
      <c r="E4634" t="s">
        <v>7769</v>
      </c>
      <c r="F4634" t="s">
        <v>12</v>
      </c>
      <c r="G4634">
        <v>500000</v>
      </c>
      <c r="H4634">
        <v>1999</v>
      </c>
      <c r="I4634">
        <v>7.3</v>
      </c>
    </row>
    <row r="4635" spans="1:9" x14ac:dyDescent="0.25">
      <c r="A4635" t="s">
        <v>7770</v>
      </c>
      <c r="B4635">
        <v>90</v>
      </c>
      <c r="C4635">
        <v>603943</v>
      </c>
      <c r="D4635" t="s">
        <v>672</v>
      </c>
      <c r="E4635" t="s">
        <v>7771</v>
      </c>
      <c r="F4635" t="s">
        <v>12</v>
      </c>
      <c r="G4635">
        <v>500000</v>
      </c>
      <c r="H4635">
        <v>2004</v>
      </c>
      <c r="I4635">
        <v>7.3</v>
      </c>
    </row>
    <row r="4636" spans="1:9" x14ac:dyDescent="0.25">
      <c r="A4636" t="s">
        <v>6199</v>
      </c>
      <c r="B4636">
        <v>86</v>
      </c>
      <c r="C4636">
        <v>334041</v>
      </c>
      <c r="D4636" t="s">
        <v>1667</v>
      </c>
      <c r="E4636" t="s">
        <v>7772</v>
      </c>
      <c r="F4636" t="s">
        <v>12</v>
      </c>
      <c r="G4636">
        <v>500000</v>
      </c>
      <c r="H4636">
        <v>1997</v>
      </c>
      <c r="I4636">
        <v>6.5</v>
      </c>
    </row>
    <row r="4637" spans="1:9" x14ac:dyDescent="0.25">
      <c r="A4637" t="s">
        <v>7773</v>
      </c>
      <c r="B4637">
        <v>98</v>
      </c>
      <c r="C4637">
        <v>295468</v>
      </c>
      <c r="D4637" t="s">
        <v>580</v>
      </c>
      <c r="E4637" t="s">
        <v>7774</v>
      </c>
      <c r="F4637" t="s">
        <v>12</v>
      </c>
      <c r="G4637">
        <v>500000</v>
      </c>
      <c r="H4637">
        <v>2001</v>
      </c>
      <c r="I4637">
        <v>6</v>
      </c>
    </row>
    <row r="4638" spans="1:9" x14ac:dyDescent="0.25">
      <c r="A4638" t="s">
        <v>7775</v>
      </c>
      <c r="B4638">
        <v>91</v>
      </c>
      <c r="C4638">
        <v>243347</v>
      </c>
      <c r="D4638" t="s">
        <v>740</v>
      </c>
      <c r="E4638" t="s">
        <v>7776</v>
      </c>
      <c r="F4638" t="s">
        <v>12</v>
      </c>
      <c r="G4638">
        <v>500000</v>
      </c>
      <c r="H4638">
        <v>2002</v>
      </c>
      <c r="I4638">
        <v>5.3</v>
      </c>
    </row>
    <row r="4639" spans="1:9" x14ac:dyDescent="0.25">
      <c r="A4639" t="s">
        <v>7289</v>
      </c>
      <c r="B4639">
        <v>91</v>
      </c>
      <c r="C4639">
        <v>154077</v>
      </c>
      <c r="D4639" t="s">
        <v>877</v>
      </c>
      <c r="E4639" t="s">
        <v>7777</v>
      </c>
      <c r="F4639" t="s">
        <v>12</v>
      </c>
      <c r="G4639">
        <v>500000</v>
      </c>
      <c r="H4639">
        <v>2005</v>
      </c>
      <c r="I4639">
        <v>6.6</v>
      </c>
    </row>
    <row r="4640" spans="1:9" x14ac:dyDescent="0.25">
      <c r="A4640" t="s">
        <v>7778</v>
      </c>
      <c r="B4640">
        <v>90</v>
      </c>
      <c r="C4640">
        <v>342936</v>
      </c>
      <c r="D4640" t="s">
        <v>486</v>
      </c>
      <c r="E4640" t="s">
        <v>7779</v>
      </c>
      <c r="F4640" t="s">
        <v>12</v>
      </c>
      <c r="H4640">
        <v>2013</v>
      </c>
      <c r="I4640">
        <v>6.1</v>
      </c>
    </row>
    <row r="4641" spans="1:9" x14ac:dyDescent="0.25">
      <c r="A4641" t="s">
        <v>7780</v>
      </c>
      <c r="B4641">
        <v>88</v>
      </c>
      <c r="C4641">
        <v>151389</v>
      </c>
      <c r="D4641" t="s">
        <v>23</v>
      </c>
      <c r="E4641" t="s">
        <v>7781</v>
      </c>
      <c r="F4641" t="s">
        <v>12</v>
      </c>
      <c r="G4641">
        <v>500000</v>
      </c>
      <c r="H4641">
        <v>2012</v>
      </c>
      <c r="I4641">
        <v>7.1</v>
      </c>
    </row>
    <row r="4642" spans="1:9" x14ac:dyDescent="0.25">
      <c r="A4642" t="s">
        <v>4980</v>
      </c>
      <c r="B4642">
        <v>202</v>
      </c>
      <c r="C4642">
        <v>269061</v>
      </c>
      <c r="D4642" t="s">
        <v>345</v>
      </c>
      <c r="E4642" t="s">
        <v>7782</v>
      </c>
      <c r="F4642" t="s">
        <v>226</v>
      </c>
      <c r="G4642">
        <v>2000000</v>
      </c>
      <c r="H4642">
        <v>1954</v>
      </c>
      <c r="I4642">
        <v>8.6999999999999993</v>
      </c>
    </row>
    <row r="4643" spans="1:9" x14ac:dyDescent="0.25">
      <c r="A4643" t="s">
        <v>7783</v>
      </c>
      <c r="B4643">
        <v>89</v>
      </c>
      <c r="C4643">
        <v>133778</v>
      </c>
      <c r="D4643" t="s">
        <v>5702</v>
      </c>
      <c r="E4643" t="s">
        <v>7784</v>
      </c>
      <c r="F4643" t="s">
        <v>12</v>
      </c>
      <c r="G4643">
        <v>500000</v>
      </c>
      <c r="H4643">
        <v>2012</v>
      </c>
      <c r="I4643">
        <v>8.4</v>
      </c>
    </row>
    <row r="4644" spans="1:9" x14ac:dyDescent="0.25">
      <c r="A4644" t="s">
        <v>7785</v>
      </c>
      <c r="B4644">
        <v>97</v>
      </c>
      <c r="D4644" t="s">
        <v>2254</v>
      </c>
      <c r="E4644" t="s">
        <v>7786</v>
      </c>
      <c r="F4644" t="s">
        <v>12</v>
      </c>
      <c r="G4644">
        <v>500000</v>
      </c>
      <c r="H4644">
        <v>1991</v>
      </c>
      <c r="I4644">
        <v>5.8</v>
      </c>
    </row>
    <row r="4645" spans="1:9" x14ac:dyDescent="0.25">
      <c r="A4645" t="s">
        <v>133</v>
      </c>
      <c r="B4645">
        <v>84</v>
      </c>
      <c r="C4645">
        <v>52850</v>
      </c>
      <c r="D4645" t="s">
        <v>575</v>
      </c>
      <c r="E4645" t="s">
        <v>7787</v>
      </c>
      <c r="F4645" t="s">
        <v>12</v>
      </c>
      <c r="G4645">
        <v>500000</v>
      </c>
      <c r="H4645">
        <v>2007</v>
      </c>
      <c r="I4645">
        <v>6.2</v>
      </c>
    </row>
    <row r="4646" spans="1:9" x14ac:dyDescent="0.25">
      <c r="A4646" t="s">
        <v>7788</v>
      </c>
      <c r="B4646">
        <v>82</v>
      </c>
      <c r="C4646">
        <v>98017</v>
      </c>
      <c r="D4646" t="s">
        <v>297</v>
      </c>
      <c r="E4646" t="s">
        <v>7789</v>
      </c>
      <c r="F4646" t="s">
        <v>12</v>
      </c>
      <c r="G4646">
        <v>500000</v>
      </c>
      <c r="H4646">
        <v>2010</v>
      </c>
      <c r="I4646">
        <v>5.8</v>
      </c>
    </row>
    <row r="4647" spans="1:9" x14ac:dyDescent="0.25">
      <c r="A4647" t="s">
        <v>7610</v>
      </c>
      <c r="B4647">
        <v>100</v>
      </c>
      <c r="C4647">
        <v>31937</v>
      </c>
      <c r="D4647" t="s">
        <v>580</v>
      </c>
      <c r="E4647" t="s">
        <v>7790</v>
      </c>
      <c r="F4647" t="s">
        <v>12</v>
      </c>
      <c r="G4647">
        <v>500000</v>
      </c>
      <c r="H4647">
        <v>2007</v>
      </c>
      <c r="I4647">
        <v>5.7</v>
      </c>
    </row>
    <row r="4648" spans="1:9" x14ac:dyDescent="0.25">
      <c r="A4648" t="s">
        <v>7791</v>
      </c>
      <c r="B4648">
        <v>112</v>
      </c>
      <c r="C4648">
        <v>13134</v>
      </c>
      <c r="D4648" t="s">
        <v>1314</v>
      </c>
      <c r="E4648" t="s">
        <v>7792</v>
      </c>
      <c r="F4648" t="s">
        <v>12</v>
      </c>
      <c r="G4648">
        <v>500000</v>
      </c>
      <c r="H4648">
        <v>2002</v>
      </c>
      <c r="I4648">
        <v>6.1</v>
      </c>
    </row>
    <row r="4649" spans="1:9" x14ac:dyDescent="0.25">
      <c r="A4649" t="s">
        <v>7793</v>
      </c>
      <c r="B4649">
        <v>94</v>
      </c>
      <c r="C4649">
        <v>237301</v>
      </c>
      <c r="D4649" t="s">
        <v>932</v>
      </c>
      <c r="E4649" t="s">
        <v>7794</v>
      </c>
      <c r="F4649" t="s">
        <v>12</v>
      </c>
      <c r="G4649">
        <v>500000</v>
      </c>
      <c r="H4649">
        <v>2010</v>
      </c>
      <c r="I4649">
        <v>6.4</v>
      </c>
    </row>
    <row r="4650" spans="1:9" x14ac:dyDescent="0.25">
      <c r="A4650" t="s">
        <v>7795</v>
      </c>
      <c r="B4650">
        <v>87</v>
      </c>
      <c r="D4650" t="s">
        <v>1184</v>
      </c>
      <c r="E4650" t="s">
        <v>7796</v>
      </c>
      <c r="F4650" t="s">
        <v>12</v>
      </c>
      <c r="H4650">
        <v>2005</v>
      </c>
      <c r="I4650">
        <v>5</v>
      </c>
    </row>
    <row r="4651" spans="1:9" x14ac:dyDescent="0.25">
      <c r="A4651" t="s">
        <v>7797</v>
      </c>
      <c r="B4651">
        <v>91</v>
      </c>
      <c r="C4651">
        <v>12055</v>
      </c>
      <c r="D4651" t="s">
        <v>575</v>
      </c>
      <c r="E4651" t="s">
        <v>7798</v>
      </c>
      <c r="F4651" t="s">
        <v>12</v>
      </c>
      <c r="G4651">
        <v>500000</v>
      </c>
      <c r="H4651">
        <v>2007</v>
      </c>
      <c r="I4651">
        <v>6.5</v>
      </c>
    </row>
    <row r="4652" spans="1:9" x14ac:dyDescent="0.25">
      <c r="A4652" t="s">
        <v>7799</v>
      </c>
      <c r="B4652">
        <v>87</v>
      </c>
      <c r="C4652">
        <v>1332</v>
      </c>
      <c r="D4652" t="s">
        <v>2599</v>
      </c>
      <c r="E4652" t="s">
        <v>7800</v>
      </c>
      <c r="F4652" t="s">
        <v>12</v>
      </c>
      <c r="G4652">
        <v>500000</v>
      </c>
      <c r="H4652">
        <v>2012</v>
      </c>
      <c r="I4652">
        <v>4.5999999999999996</v>
      </c>
    </row>
    <row r="4653" spans="1:9" x14ac:dyDescent="0.25">
      <c r="A4653" t="s">
        <v>6808</v>
      </c>
      <c r="B4653">
        <v>98</v>
      </c>
      <c r="D4653" t="s">
        <v>340</v>
      </c>
      <c r="E4653" t="s">
        <v>7801</v>
      </c>
      <c r="F4653" t="s">
        <v>677</v>
      </c>
      <c r="G4653">
        <v>3000000</v>
      </c>
      <c r="H4653">
        <v>2006</v>
      </c>
      <c r="I4653">
        <v>7.7</v>
      </c>
    </row>
    <row r="4654" spans="1:9" x14ac:dyDescent="0.25">
      <c r="A4654" t="s">
        <v>7802</v>
      </c>
      <c r="B4654">
        <v>95</v>
      </c>
      <c r="D4654" t="s">
        <v>7436</v>
      </c>
      <c r="E4654" t="s">
        <v>7803</v>
      </c>
      <c r="F4654" t="s">
        <v>12</v>
      </c>
      <c r="G4654">
        <v>500000</v>
      </c>
      <c r="H4654">
        <v>2006</v>
      </c>
      <c r="I4654">
        <v>7.3</v>
      </c>
    </row>
    <row r="4655" spans="1:9" x14ac:dyDescent="0.25">
      <c r="A4655" t="s">
        <v>43</v>
      </c>
      <c r="B4655">
        <v>87</v>
      </c>
      <c r="D4655" t="s">
        <v>1184</v>
      </c>
      <c r="E4655" t="s">
        <v>7804</v>
      </c>
      <c r="F4655" t="s">
        <v>12</v>
      </c>
      <c r="G4655">
        <v>100000</v>
      </c>
      <c r="H4655">
        <v>2000</v>
      </c>
      <c r="I4655">
        <v>6.6</v>
      </c>
    </row>
    <row r="4656" spans="1:9" x14ac:dyDescent="0.25">
      <c r="A4656" t="s">
        <v>1847</v>
      </c>
      <c r="B4656">
        <v>102</v>
      </c>
      <c r="C4656">
        <v>316842</v>
      </c>
      <c r="D4656" t="s">
        <v>1408</v>
      </c>
      <c r="E4656" t="s">
        <v>7805</v>
      </c>
      <c r="F4656" t="s">
        <v>12</v>
      </c>
      <c r="H4656">
        <v>2014</v>
      </c>
      <c r="I4656">
        <v>6.4</v>
      </c>
    </row>
    <row r="4657" spans="1:9" x14ac:dyDescent="0.25">
      <c r="A4657" t="s">
        <v>7806</v>
      </c>
      <c r="B4657">
        <v>127</v>
      </c>
      <c r="D4657" t="s">
        <v>3562</v>
      </c>
      <c r="E4657" t="s">
        <v>7807</v>
      </c>
      <c r="F4657" t="s">
        <v>12</v>
      </c>
      <c r="G4657">
        <v>500000</v>
      </c>
      <c r="H4657">
        <v>2005</v>
      </c>
      <c r="I4657">
        <v>5.8</v>
      </c>
    </row>
    <row r="4658" spans="1:9" x14ac:dyDescent="0.25">
      <c r="A4658" t="s">
        <v>7720</v>
      </c>
      <c r="B4658">
        <v>96</v>
      </c>
      <c r="D4658" t="s">
        <v>23</v>
      </c>
      <c r="E4658" t="s">
        <v>7808</v>
      </c>
      <c r="F4658" t="s">
        <v>12</v>
      </c>
      <c r="G4658">
        <v>500000</v>
      </c>
      <c r="H4658">
        <v>2014</v>
      </c>
      <c r="I4658">
        <v>7.2</v>
      </c>
    </row>
    <row r="4659" spans="1:9" x14ac:dyDescent="0.25">
      <c r="A4659" t="s">
        <v>5620</v>
      </c>
      <c r="B4659">
        <v>103</v>
      </c>
      <c r="D4659" t="s">
        <v>73</v>
      </c>
      <c r="E4659" t="s">
        <v>7809</v>
      </c>
      <c r="F4659" t="s">
        <v>12</v>
      </c>
      <c r="H4659">
        <v>2012</v>
      </c>
      <c r="I4659">
        <v>7.2</v>
      </c>
    </row>
    <row r="4660" spans="1:9" x14ac:dyDescent="0.25">
      <c r="A4660" t="s">
        <v>7810</v>
      </c>
      <c r="B4660">
        <v>104</v>
      </c>
      <c r="D4660" t="s">
        <v>2599</v>
      </c>
      <c r="E4660" t="s">
        <v>7811</v>
      </c>
      <c r="F4660" t="s">
        <v>12</v>
      </c>
      <c r="G4660">
        <v>500000</v>
      </c>
      <c r="H4660">
        <v>2012</v>
      </c>
      <c r="I4660">
        <v>3.5</v>
      </c>
    </row>
    <row r="4661" spans="1:9" x14ac:dyDescent="0.25">
      <c r="A4661" t="s">
        <v>7812</v>
      </c>
      <c r="B4661">
        <v>90</v>
      </c>
      <c r="D4661" t="s">
        <v>7813</v>
      </c>
      <c r="E4661" t="s">
        <v>7814</v>
      </c>
      <c r="F4661" t="s">
        <v>12</v>
      </c>
      <c r="H4661">
        <v>2015</v>
      </c>
      <c r="I4661">
        <v>7.5</v>
      </c>
    </row>
    <row r="4662" spans="1:9" x14ac:dyDescent="0.25">
      <c r="A4662" t="s">
        <v>7815</v>
      </c>
      <c r="B4662">
        <v>122</v>
      </c>
      <c r="D4662" t="s">
        <v>392</v>
      </c>
      <c r="E4662" t="s">
        <v>7816</v>
      </c>
      <c r="F4662" t="s">
        <v>12</v>
      </c>
      <c r="H4662">
        <v>2015</v>
      </c>
      <c r="I4662">
        <v>2.2000000000000002</v>
      </c>
    </row>
    <row r="4663" spans="1:9" x14ac:dyDescent="0.25">
      <c r="A4663" t="s">
        <v>7817</v>
      </c>
      <c r="B4663">
        <v>90</v>
      </c>
      <c r="D4663" t="s">
        <v>285</v>
      </c>
      <c r="E4663" t="s">
        <v>7818</v>
      </c>
      <c r="F4663" t="s">
        <v>12</v>
      </c>
      <c r="G4663">
        <v>500000</v>
      </c>
      <c r="H4663">
        <v>2011</v>
      </c>
      <c r="I4663">
        <v>6.6</v>
      </c>
    </row>
    <row r="4664" spans="1:9" x14ac:dyDescent="0.25">
      <c r="A4664" t="s">
        <v>7819</v>
      </c>
      <c r="B4664">
        <v>101</v>
      </c>
      <c r="D4664" t="s">
        <v>672</v>
      </c>
      <c r="E4664" t="s">
        <v>7820</v>
      </c>
      <c r="F4664" t="s">
        <v>964</v>
      </c>
      <c r="G4664">
        <v>500000</v>
      </c>
      <c r="H4664">
        <v>2012</v>
      </c>
      <c r="I4664">
        <v>6.9</v>
      </c>
    </row>
    <row r="4665" spans="1:9" x14ac:dyDescent="0.25">
      <c r="A4665" t="s">
        <v>7821</v>
      </c>
      <c r="B4665">
        <v>94</v>
      </c>
      <c r="D4665" t="s">
        <v>7822</v>
      </c>
      <c r="E4665" t="s">
        <v>7823</v>
      </c>
      <c r="F4665" t="s">
        <v>12</v>
      </c>
      <c r="G4665">
        <v>150000</v>
      </c>
      <c r="H4665">
        <v>2016</v>
      </c>
      <c r="I4665">
        <v>4</v>
      </c>
    </row>
    <row r="4666" spans="1:9" x14ac:dyDescent="0.25">
      <c r="A4666" t="s">
        <v>5089</v>
      </c>
      <c r="B4666">
        <v>97</v>
      </c>
      <c r="D4666" t="s">
        <v>7824</v>
      </c>
      <c r="E4666" t="s">
        <v>7825</v>
      </c>
      <c r="F4666" t="s">
        <v>12</v>
      </c>
      <c r="G4666">
        <v>500000</v>
      </c>
      <c r="H4666">
        <v>2016</v>
      </c>
      <c r="I4666">
        <v>7.4</v>
      </c>
    </row>
    <row r="4667" spans="1:9" x14ac:dyDescent="0.25">
      <c r="A4667" t="s">
        <v>7826</v>
      </c>
      <c r="B4667">
        <v>90</v>
      </c>
      <c r="D4667" t="s">
        <v>7827</v>
      </c>
      <c r="E4667" t="s">
        <v>7828</v>
      </c>
      <c r="F4667" t="s">
        <v>12</v>
      </c>
      <c r="H4667">
        <v>2014</v>
      </c>
      <c r="I4667">
        <v>8.3000000000000007</v>
      </c>
    </row>
    <row r="4668" spans="1:9" x14ac:dyDescent="0.25">
      <c r="A4668" t="s">
        <v>7829</v>
      </c>
      <c r="B4668">
        <v>108</v>
      </c>
      <c r="D4668" t="s">
        <v>6234</v>
      </c>
      <c r="E4668" t="s">
        <v>7830</v>
      </c>
      <c r="F4668" t="s">
        <v>12</v>
      </c>
      <c r="G4668">
        <v>500000</v>
      </c>
      <c r="H4668">
        <v>2016</v>
      </c>
      <c r="I4668">
        <v>5.7</v>
      </c>
    </row>
    <row r="4669" spans="1:9" x14ac:dyDescent="0.25">
      <c r="A4669" t="s">
        <v>7831</v>
      </c>
      <c r="B4669">
        <v>82</v>
      </c>
      <c r="C4669">
        <v>21199</v>
      </c>
      <c r="D4669" t="s">
        <v>7832</v>
      </c>
      <c r="E4669" t="s">
        <v>7833</v>
      </c>
      <c r="F4669" t="s">
        <v>12</v>
      </c>
      <c r="G4669">
        <v>500000</v>
      </c>
      <c r="H4669">
        <v>2014</v>
      </c>
      <c r="I4669">
        <v>6.8</v>
      </c>
    </row>
    <row r="4670" spans="1:9" x14ac:dyDescent="0.25">
      <c r="A4670" t="s">
        <v>7834</v>
      </c>
      <c r="B4670">
        <v>84</v>
      </c>
      <c r="D4670" t="s">
        <v>6234</v>
      </c>
      <c r="E4670" t="s">
        <v>7835</v>
      </c>
      <c r="F4670" t="s">
        <v>12</v>
      </c>
      <c r="G4670">
        <v>500000</v>
      </c>
      <c r="H4670">
        <v>2016</v>
      </c>
      <c r="I4670">
        <v>5.2</v>
      </c>
    </row>
    <row r="4671" spans="1:9" x14ac:dyDescent="0.25">
      <c r="A4671" t="s">
        <v>6926</v>
      </c>
      <c r="B4671">
        <v>91</v>
      </c>
      <c r="D4671" t="s">
        <v>6927</v>
      </c>
      <c r="E4671" t="s">
        <v>7836</v>
      </c>
      <c r="F4671" t="s">
        <v>12</v>
      </c>
      <c r="G4671">
        <v>475000</v>
      </c>
      <c r="H4671">
        <v>1984</v>
      </c>
      <c r="I4671">
        <v>6.2</v>
      </c>
    </row>
    <row r="4672" spans="1:9" x14ac:dyDescent="0.25">
      <c r="A4672" t="s">
        <v>5556</v>
      </c>
      <c r="B4672">
        <v>91</v>
      </c>
      <c r="C4672">
        <v>2712293</v>
      </c>
      <c r="D4672" t="s">
        <v>672</v>
      </c>
      <c r="E4672" t="s">
        <v>7837</v>
      </c>
      <c r="F4672" t="s">
        <v>12</v>
      </c>
      <c r="G4672">
        <v>450000</v>
      </c>
      <c r="H4672">
        <v>1991</v>
      </c>
      <c r="I4672">
        <v>5.9</v>
      </c>
    </row>
    <row r="4673" spans="1:9" x14ac:dyDescent="0.25">
      <c r="A4673" t="s">
        <v>391</v>
      </c>
      <c r="B4673">
        <v>107</v>
      </c>
      <c r="C4673">
        <v>768045</v>
      </c>
      <c r="D4673" t="s">
        <v>684</v>
      </c>
      <c r="E4673" t="s">
        <v>7838</v>
      </c>
      <c r="F4673" t="s">
        <v>12</v>
      </c>
      <c r="G4673">
        <v>2000000</v>
      </c>
      <c r="H4673">
        <v>2002</v>
      </c>
      <c r="I4673">
        <v>7.7</v>
      </c>
    </row>
    <row r="4674" spans="1:9" x14ac:dyDescent="0.25">
      <c r="A4674" t="s">
        <v>7839</v>
      </c>
      <c r="B4674">
        <v>82</v>
      </c>
      <c r="D4674" t="s">
        <v>455</v>
      </c>
      <c r="E4674" t="s">
        <v>7840</v>
      </c>
      <c r="F4674" t="s">
        <v>12</v>
      </c>
      <c r="G4674">
        <v>500000</v>
      </c>
      <c r="H4674">
        <v>2015</v>
      </c>
      <c r="I4674">
        <v>4.3</v>
      </c>
    </row>
    <row r="4675" spans="1:9" x14ac:dyDescent="0.25">
      <c r="A4675" t="s">
        <v>7841</v>
      </c>
      <c r="B4675">
        <v>84</v>
      </c>
      <c r="C4675">
        <v>379122</v>
      </c>
      <c r="D4675" t="s">
        <v>486</v>
      </c>
      <c r="E4675" t="s">
        <v>7842</v>
      </c>
      <c r="F4675" t="s">
        <v>12</v>
      </c>
      <c r="G4675">
        <v>450000</v>
      </c>
      <c r="H4675">
        <v>2005</v>
      </c>
      <c r="I4675">
        <v>7.1</v>
      </c>
    </row>
    <row r="4676" spans="1:9" x14ac:dyDescent="0.25">
      <c r="A4676" t="s">
        <v>7843</v>
      </c>
      <c r="B4676">
        <v>103</v>
      </c>
      <c r="C4676">
        <v>23000</v>
      </c>
      <c r="D4676" t="s">
        <v>7385</v>
      </c>
      <c r="E4676" t="s">
        <v>7844</v>
      </c>
      <c r="F4676" t="s">
        <v>12</v>
      </c>
      <c r="G4676">
        <v>500000</v>
      </c>
      <c r="H4676">
        <v>2006</v>
      </c>
      <c r="I4676">
        <v>6.2</v>
      </c>
    </row>
    <row r="4677" spans="1:9" x14ac:dyDescent="0.25">
      <c r="A4677" t="s">
        <v>7845</v>
      </c>
      <c r="B4677">
        <v>86</v>
      </c>
      <c r="D4677" t="s">
        <v>580</v>
      </c>
      <c r="E4677" t="s">
        <v>7846</v>
      </c>
      <c r="F4677" t="s">
        <v>12</v>
      </c>
      <c r="G4677">
        <v>450000</v>
      </c>
      <c r="H4677">
        <v>2013</v>
      </c>
      <c r="I4677">
        <v>6.8</v>
      </c>
    </row>
    <row r="4678" spans="1:9" x14ac:dyDescent="0.25">
      <c r="A4678" t="s">
        <v>7847</v>
      </c>
      <c r="B4678">
        <v>89</v>
      </c>
      <c r="C4678">
        <v>2300000</v>
      </c>
      <c r="D4678" t="s">
        <v>3856</v>
      </c>
      <c r="E4678" t="s">
        <v>7848</v>
      </c>
      <c r="F4678" t="s">
        <v>12</v>
      </c>
      <c r="G4678">
        <v>439000</v>
      </c>
      <c r="H4678">
        <v>1933</v>
      </c>
      <c r="I4678">
        <v>7.7</v>
      </c>
    </row>
    <row r="4679" spans="1:9" x14ac:dyDescent="0.25">
      <c r="A4679" t="s">
        <v>7849</v>
      </c>
      <c r="B4679">
        <v>52</v>
      </c>
      <c r="D4679" t="s">
        <v>23</v>
      </c>
      <c r="E4679" t="s">
        <v>7850</v>
      </c>
      <c r="F4679" t="s">
        <v>12</v>
      </c>
      <c r="G4679">
        <v>450000</v>
      </c>
      <c r="H4679">
        <v>2014</v>
      </c>
      <c r="I4679">
        <v>8.1999999999999993</v>
      </c>
    </row>
    <row r="4680" spans="1:9" x14ac:dyDescent="0.25">
      <c r="A4680" t="s">
        <v>6702</v>
      </c>
      <c r="B4680">
        <v>98</v>
      </c>
      <c r="C4680">
        <v>2938208</v>
      </c>
      <c r="D4680" t="s">
        <v>486</v>
      </c>
      <c r="E4680" t="s">
        <v>7851</v>
      </c>
      <c r="F4680" t="s">
        <v>12</v>
      </c>
      <c r="G4680">
        <v>225000</v>
      </c>
      <c r="H4680">
        <v>1990</v>
      </c>
      <c r="I4680">
        <v>7.5</v>
      </c>
    </row>
    <row r="4681" spans="1:9" x14ac:dyDescent="0.25">
      <c r="A4681" t="s">
        <v>7852</v>
      </c>
      <c r="B4681">
        <v>133</v>
      </c>
      <c r="C4681">
        <v>9910</v>
      </c>
      <c r="D4681" t="s">
        <v>2000</v>
      </c>
      <c r="E4681" t="s">
        <v>7853</v>
      </c>
      <c r="F4681" t="s">
        <v>4274</v>
      </c>
      <c r="G4681">
        <v>25000000</v>
      </c>
      <c r="H4681">
        <v>2004</v>
      </c>
      <c r="I4681">
        <v>7.6</v>
      </c>
    </row>
    <row r="4682" spans="1:9" x14ac:dyDescent="0.25">
      <c r="A4682" t="s">
        <v>7854</v>
      </c>
      <c r="B4682">
        <v>81</v>
      </c>
      <c r="D4682" t="s">
        <v>2120</v>
      </c>
      <c r="E4682" t="s">
        <v>7855</v>
      </c>
      <c r="F4682" t="s">
        <v>12</v>
      </c>
      <c r="H4682">
        <v>2013</v>
      </c>
      <c r="I4682">
        <v>4.0999999999999996</v>
      </c>
    </row>
    <row r="4683" spans="1:9" x14ac:dyDescent="0.25">
      <c r="A4683" t="s">
        <v>2708</v>
      </c>
      <c r="B4683">
        <v>92</v>
      </c>
      <c r="C4683">
        <v>44540956</v>
      </c>
      <c r="D4683" t="s">
        <v>575</v>
      </c>
      <c r="E4683" t="s">
        <v>7856</v>
      </c>
      <c r="F4683" t="s">
        <v>12</v>
      </c>
      <c r="G4683">
        <v>400000</v>
      </c>
      <c r="H4683">
        <v>2004</v>
      </c>
      <c r="I4683">
        <v>6.9</v>
      </c>
    </row>
    <row r="4684" spans="1:9" x14ac:dyDescent="0.25">
      <c r="A4684" t="s">
        <v>6177</v>
      </c>
      <c r="B4684">
        <v>90</v>
      </c>
      <c r="C4684">
        <v>258113</v>
      </c>
      <c r="D4684" t="s">
        <v>740</v>
      </c>
      <c r="E4684" t="s">
        <v>7857</v>
      </c>
      <c r="F4684" t="s">
        <v>12</v>
      </c>
      <c r="G4684">
        <v>1066167</v>
      </c>
      <c r="H4684">
        <v>2013</v>
      </c>
      <c r="I4684">
        <v>7.1</v>
      </c>
    </row>
    <row r="4685" spans="1:9" x14ac:dyDescent="0.25">
      <c r="A4685" t="s">
        <v>6209</v>
      </c>
      <c r="B4685">
        <v>84</v>
      </c>
      <c r="C4685">
        <v>107917283</v>
      </c>
      <c r="D4685" t="s">
        <v>2209</v>
      </c>
      <c r="E4685" t="s">
        <v>7858</v>
      </c>
      <c r="F4685" t="s">
        <v>12</v>
      </c>
      <c r="G4685">
        <v>15000</v>
      </c>
      <c r="H4685">
        <v>2007</v>
      </c>
      <c r="I4685">
        <v>6.3</v>
      </c>
    </row>
    <row r="4686" spans="1:9" x14ac:dyDescent="0.25">
      <c r="A4686" t="s">
        <v>6803</v>
      </c>
      <c r="B4686">
        <v>91</v>
      </c>
      <c r="C4686">
        <v>1293295</v>
      </c>
      <c r="D4686" t="s">
        <v>5702</v>
      </c>
      <c r="E4686" t="s">
        <v>7859</v>
      </c>
      <c r="F4686" t="s">
        <v>12</v>
      </c>
      <c r="H4686">
        <v>2001</v>
      </c>
      <c r="I4686">
        <v>7.7</v>
      </c>
    </row>
    <row r="4687" spans="1:9" x14ac:dyDescent="0.25">
      <c r="A4687" t="s">
        <v>970</v>
      </c>
      <c r="B4687">
        <v>91</v>
      </c>
      <c r="C4687">
        <v>1229197</v>
      </c>
      <c r="D4687" t="s">
        <v>1870</v>
      </c>
      <c r="E4687" t="s">
        <v>7860</v>
      </c>
      <c r="F4687" t="s">
        <v>12</v>
      </c>
      <c r="G4687">
        <v>229575</v>
      </c>
      <c r="H4687">
        <v>1975</v>
      </c>
      <c r="I4687">
        <v>8.3000000000000007</v>
      </c>
    </row>
    <row r="4688" spans="1:9" x14ac:dyDescent="0.25">
      <c r="A4688" t="s">
        <v>6093</v>
      </c>
      <c r="B4688">
        <v>90</v>
      </c>
      <c r="C4688">
        <v>1689999</v>
      </c>
      <c r="D4688" t="s">
        <v>1184</v>
      </c>
      <c r="E4688" t="s">
        <v>7861</v>
      </c>
      <c r="F4688" t="s">
        <v>964</v>
      </c>
      <c r="G4688">
        <v>400000</v>
      </c>
      <c r="H4688">
        <v>2006</v>
      </c>
      <c r="I4688">
        <v>7.1</v>
      </c>
    </row>
    <row r="4689" spans="1:9" x14ac:dyDescent="0.25">
      <c r="A4689" t="s">
        <v>7862</v>
      </c>
      <c r="B4689">
        <v>96</v>
      </c>
      <c r="C4689">
        <v>11798</v>
      </c>
      <c r="D4689" t="s">
        <v>7863</v>
      </c>
      <c r="E4689" t="s">
        <v>7864</v>
      </c>
      <c r="F4689" t="s">
        <v>12</v>
      </c>
      <c r="G4689">
        <v>100000</v>
      </c>
      <c r="H4689">
        <v>2003</v>
      </c>
      <c r="I4689">
        <v>4.7</v>
      </c>
    </row>
    <row r="4690" spans="1:9" x14ac:dyDescent="0.25">
      <c r="B4690">
        <v>60</v>
      </c>
      <c r="D4690" t="s">
        <v>7865</v>
      </c>
      <c r="E4690" t="s">
        <v>7866</v>
      </c>
      <c r="F4690" t="s">
        <v>12</v>
      </c>
      <c r="I4690">
        <v>7.7</v>
      </c>
    </row>
    <row r="4691" spans="1:9" x14ac:dyDescent="0.25">
      <c r="A4691" t="s">
        <v>7867</v>
      </c>
      <c r="B4691">
        <v>88</v>
      </c>
      <c r="C4691">
        <v>592014</v>
      </c>
      <c r="D4691" t="s">
        <v>7868</v>
      </c>
      <c r="E4691" t="s">
        <v>7869</v>
      </c>
      <c r="F4691" t="s">
        <v>12</v>
      </c>
      <c r="G4691">
        <v>218</v>
      </c>
      <c r="H4691">
        <v>2003</v>
      </c>
      <c r="I4691">
        <v>7.2</v>
      </c>
    </row>
    <row r="4692" spans="1:9" x14ac:dyDescent="0.25">
      <c r="A4692" t="s">
        <v>7870</v>
      </c>
      <c r="B4692">
        <v>92</v>
      </c>
      <c r="C4692">
        <v>425899</v>
      </c>
      <c r="D4692" t="s">
        <v>23</v>
      </c>
      <c r="E4692" t="s">
        <v>7871</v>
      </c>
      <c r="F4692" t="s">
        <v>12</v>
      </c>
      <c r="G4692">
        <v>400000</v>
      </c>
      <c r="H4692">
        <v>2010</v>
      </c>
      <c r="I4692">
        <v>5.0999999999999996</v>
      </c>
    </row>
    <row r="4693" spans="1:9" x14ac:dyDescent="0.25">
      <c r="A4693" t="s">
        <v>7872</v>
      </c>
      <c r="B4693">
        <v>97</v>
      </c>
      <c r="D4693" t="s">
        <v>2599</v>
      </c>
      <c r="E4693" t="s">
        <v>7873</v>
      </c>
      <c r="F4693" t="s">
        <v>12</v>
      </c>
      <c r="G4693">
        <v>500000</v>
      </c>
      <c r="H4693">
        <v>2014</v>
      </c>
      <c r="I4693">
        <v>5.4</v>
      </c>
    </row>
    <row r="4694" spans="1:9" x14ac:dyDescent="0.25">
      <c r="A4694" t="s">
        <v>7874</v>
      </c>
      <c r="B4694">
        <v>82</v>
      </c>
      <c r="C4694">
        <v>126387</v>
      </c>
      <c r="D4694" t="s">
        <v>2209</v>
      </c>
      <c r="E4694" t="s">
        <v>7875</v>
      </c>
      <c r="F4694" t="s">
        <v>3354</v>
      </c>
      <c r="G4694">
        <v>400000</v>
      </c>
      <c r="H4694">
        <v>1981</v>
      </c>
      <c r="I4694">
        <v>6.9</v>
      </c>
    </row>
    <row r="4695" spans="1:9" x14ac:dyDescent="0.25">
      <c r="B4695">
        <v>22</v>
      </c>
      <c r="D4695" t="s">
        <v>6951</v>
      </c>
      <c r="E4695" t="s">
        <v>7876</v>
      </c>
      <c r="F4695" t="s">
        <v>12</v>
      </c>
      <c r="I4695">
        <v>8.1999999999999993</v>
      </c>
    </row>
    <row r="4696" spans="1:9" x14ac:dyDescent="0.25">
      <c r="A4696" t="s">
        <v>2784</v>
      </c>
      <c r="B4696">
        <v>101</v>
      </c>
      <c r="C4696">
        <v>80276912</v>
      </c>
      <c r="D4696" t="s">
        <v>580</v>
      </c>
      <c r="E4696" t="s">
        <v>7877</v>
      </c>
      <c r="F4696" t="s">
        <v>12</v>
      </c>
      <c r="G4696">
        <v>35000000</v>
      </c>
      <c r="H4696">
        <v>2008</v>
      </c>
      <c r="I4696">
        <v>6.1</v>
      </c>
    </row>
    <row r="4697" spans="1:9" x14ac:dyDescent="0.25">
      <c r="A4697" t="s">
        <v>7878</v>
      </c>
      <c r="B4697">
        <v>80</v>
      </c>
      <c r="D4697" t="s">
        <v>1915</v>
      </c>
      <c r="E4697" t="s">
        <v>7879</v>
      </c>
      <c r="F4697" t="s">
        <v>12</v>
      </c>
      <c r="G4697">
        <v>500000</v>
      </c>
      <c r="H4697">
        <v>2005</v>
      </c>
      <c r="I4697">
        <v>6.1</v>
      </c>
    </row>
    <row r="4698" spans="1:9" x14ac:dyDescent="0.25">
      <c r="A4698" t="s">
        <v>1952</v>
      </c>
      <c r="B4698">
        <v>97</v>
      </c>
      <c r="D4698" t="s">
        <v>486</v>
      </c>
      <c r="E4698" t="s">
        <v>7880</v>
      </c>
      <c r="F4698" t="s">
        <v>12</v>
      </c>
      <c r="G4698">
        <v>650000</v>
      </c>
      <c r="H4698">
        <v>1985</v>
      </c>
      <c r="I4698">
        <v>6.9</v>
      </c>
    </row>
    <row r="4699" spans="1:9" x14ac:dyDescent="0.25">
      <c r="A4699" t="s">
        <v>7881</v>
      </c>
      <c r="B4699">
        <v>84</v>
      </c>
      <c r="C4699">
        <v>25918</v>
      </c>
      <c r="D4699" t="s">
        <v>2120</v>
      </c>
      <c r="E4699" t="s">
        <v>7882</v>
      </c>
      <c r="F4699" t="s">
        <v>12</v>
      </c>
      <c r="H4699">
        <v>2002</v>
      </c>
      <c r="I4699">
        <v>5.8</v>
      </c>
    </row>
    <row r="4700" spans="1:9" x14ac:dyDescent="0.25">
      <c r="A4700" t="s">
        <v>7883</v>
      </c>
      <c r="B4700">
        <v>97</v>
      </c>
      <c r="D4700" t="s">
        <v>1408</v>
      </c>
      <c r="E4700" t="s">
        <v>7884</v>
      </c>
      <c r="F4700" t="s">
        <v>503</v>
      </c>
      <c r="G4700">
        <v>900000</v>
      </c>
      <c r="H4700">
        <v>2004</v>
      </c>
      <c r="I4700">
        <v>6</v>
      </c>
    </row>
    <row r="4701" spans="1:9" x14ac:dyDescent="0.25">
      <c r="A4701" t="s">
        <v>7885</v>
      </c>
      <c r="B4701">
        <v>91</v>
      </c>
      <c r="D4701" t="s">
        <v>1184</v>
      </c>
      <c r="E4701" t="s">
        <v>7886</v>
      </c>
      <c r="F4701" t="s">
        <v>4274</v>
      </c>
      <c r="G4701">
        <v>400000</v>
      </c>
      <c r="H4701">
        <v>1972</v>
      </c>
      <c r="I4701">
        <v>8.1999999999999993</v>
      </c>
    </row>
    <row r="4702" spans="1:9" x14ac:dyDescent="0.25">
      <c r="A4702" t="s">
        <v>7887</v>
      </c>
      <c r="B4702">
        <v>123</v>
      </c>
      <c r="D4702" t="s">
        <v>684</v>
      </c>
      <c r="E4702" t="s">
        <v>7888</v>
      </c>
      <c r="G4702">
        <v>385907</v>
      </c>
      <c r="H4702">
        <v>1916</v>
      </c>
      <c r="I4702">
        <v>8</v>
      </c>
    </row>
    <row r="4703" spans="1:9" x14ac:dyDescent="0.25">
      <c r="A4703" t="s">
        <v>7889</v>
      </c>
      <c r="B4703">
        <v>86</v>
      </c>
      <c r="C4703">
        <v>617172</v>
      </c>
      <c r="D4703" t="s">
        <v>23</v>
      </c>
      <c r="E4703" t="s">
        <v>7890</v>
      </c>
      <c r="F4703" t="s">
        <v>12</v>
      </c>
      <c r="G4703">
        <v>375000</v>
      </c>
      <c r="H4703">
        <v>1997</v>
      </c>
      <c r="I4703">
        <v>7</v>
      </c>
    </row>
    <row r="4704" spans="1:9" x14ac:dyDescent="0.25">
      <c r="A4704" t="s">
        <v>7891</v>
      </c>
      <c r="B4704">
        <v>100</v>
      </c>
      <c r="C4704">
        <v>2808000</v>
      </c>
      <c r="D4704" t="s">
        <v>5851</v>
      </c>
      <c r="E4704" t="s">
        <v>7892</v>
      </c>
      <c r="F4704" t="s">
        <v>12</v>
      </c>
      <c r="G4704">
        <v>379000</v>
      </c>
      <c r="H4704">
        <v>1929</v>
      </c>
      <c r="I4704">
        <v>6.3</v>
      </c>
    </row>
    <row r="4705" spans="1:9" x14ac:dyDescent="0.25">
      <c r="A4705" t="s">
        <v>28</v>
      </c>
      <c r="B4705">
        <v>96</v>
      </c>
      <c r="D4705" t="s">
        <v>2542</v>
      </c>
      <c r="E4705" t="s">
        <v>7893</v>
      </c>
      <c r="F4705" t="s">
        <v>12</v>
      </c>
      <c r="G4705">
        <v>375000</v>
      </c>
      <c r="H4705">
        <v>1981</v>
      </c>
      <c r="I4705">
        <v>7.6</v>
      </c>
    </row>
    <row r="4706" spans="1:9" x14ac:dyDescent="0.25">
      <c r="A4706" t="s">
        <v>7894</v>
      </c>
      <c r="B4706">
        <v>89</v>
      </c>
      <c r="C4706">
        <v>12843</v>
      </c>
      <c r="D4706" t="s">
        <v>1915</v>
      </c>
      <c r="E4706" t="s">
        <v>7895</v>
      </c>
      <c r="F4706" t="s">
        <v>12</v>
      </c>
      <c r="G4706">
        <v>6000000</v>
      </c>
      <c r="H4706">
        <v>2012</v>
      </c>
      <c r="I4706">
        <v>6.1</v>
      </c>
    </row>
    <row r="4707" spans="1:9" x14ac:dyDescent="0.25">
      <c r="A4707" t="s">
        <v>7896</v>
      </c>
      <c r="B4707">
        <v>84</v>
      </c>
      <c r="C4707">
        <v>34151</v>
      </c>
      <c r="D4707" t="s">
        <v>6993</v>
      </c>
      <c r="E4707" t="s">
        <v>7897</v>
      </c>
      <c r="F4707" t="s">
        <v>4007</v>
      </c>
      <c r="G4707">
        <v>450000</v>
      </c>
      <c r="H4707">
        <v>2015</v>
      </c>
      <c r="I4707">
        <v>7.2</v>
      </c>
    </row>
    <row r="4708" spans="1:9" x14ac:dyDescent="0.25">
      <c r="A4708" t="s">
        <v>7898</v>
      </c>
      <c r="B4708">
        <v>88</v>
      </c>
      <c r="C4708">
        <v>1523883</v>
      </c>
      <c r="D4708" t="s">
        <v>5702</v>
      </c>
      <c r="E4708" t="s">
        <v>7899</v>
      </c>
      <c r="F4708" t="s">
        <v>12</v>
      </c>
      <c r="G4708">
        <v>1750211</v>
      </c>
      <c r="H4708">
        <v>2005</v>
      </c>
      <c r="I4708">
        <v>7.8</v>
      </c>
    </row>
    <row r="4709" spans="1:9" x14ac:dyDescent="0.25">
      <c r="A4709" t="s">
        <v>7900</v>
      </c>
      <c r="B4709">
        <v>90</v>
      </c>
      <c r="C4709">
        <v>4000000</v>
      </c>
      <c r="D4709" t="s">
        <v>260</v>
      </c>
      <c r="E4709" t="s">
        <v>7901</v>
      </c>
      <c r="F4709" t="s">
        <v>12</v>
      </c>
      <c r="G4709">
        <v>350000</v>
      </c>
      <c r="H4709">
        <v>1987</v>
      </c>
      <c r="I4709">
        <v>4.7</v>
      </c>
    </row>
    <row r="4710" spans="1:9" x14ac:dyDescent="0.25">
      <c r="A4710" t="s">
        <v>7902</v>
      </c>
      <c r="B4710">
        <v>90</v>
      </c>
      <c r="C4710">
        <v>84689</v>
      </c>
      <c r="D4710" t="s">
        <v>23</v>
      </c>
      <c r="E4710" t="s">
        <v>7903</v>
      </c>
      <c r="F4710" t="s">
        <v>12</v>
      </c>
      <c r="H4710">
        <v>2005</v>
      </c>
      <c r="I4710">
        <v>7.5</v>
      </c>
    </row>
    <row r="4711" spans="1:9" x14ac:dyDescent="0.25">
      <c r="B4711">
        <v>43</v>
      </c>
      <c r="D4711" t="s">
        <v>191</v>
      </c>
      <c r="E4711" t="s">
        <v>7904</v>
      </c>
      <c r="F4711" t="s">
        <v>12</v>
      </c>
      <c r="I4711">
        <v>6.7</v>
      </c>
    </row>
    <row r="4712" spans="1:9" x14ac:dyDescent="0.25">
      <c r="A4712" t="s">
        <v>7905</v>
      </c>
      <c r="B4712">
        <v>98</v>
      </c>
      <c r="D4712" t="s">
        <v>5069</v>
      </c>
      <c r="E4712" t="s">
        <v>7906</v>
      </c>
      <c r="F4712" t="s">
        <v>12</v>
      </c>
      <c r="G4712">
        <v>350000</v>
      </c>
      <c r="H4712">
        <v>2015</v>
      </c>
      <c r="I4712">
        <v>3.4</v>
      </c>
    </row>
    <row r="4713" spans="1:9" x14ac:dyDescent="0.25">
      <c r="A4713" t="s">
        <v>3476</v>
      </c>
      <c r="B4713">
        <v>96</v>
      </c>
      <c r="D4713" t="s">
        <v>672</v>
      </c>
      <c r="E4713" t="s">
        <v>7907</v>
      </c>
      <c r="F4713" t="s">
        <v>12</v>
      </c>
      <c r="G4713">
        <v>350000</v>
      </c>
      <c r="H4713">
        <v>1957</v>
      </c>
      <c r="I4713">
        <v>8.9</v>
      </c>
    </row>
    <row r="4714" spans="1:9" x14ac:dyDescent="0.25">
      <c r="A4714" t="s">
        <v>7908</v>
      </c>
      <c r="B4714">
        <v>83</v>
      </c>
      <c r="C4714">
        <v>246574</v>
      </c>
      <c r="D4714" t="s">
        <v>7909</v>
      </c>
      <c r="E4714" t="s">
        <v>7910</v>
      </c>
      <c r="F4714" t="s">
        <v>12</v>
      </c>
      <c r="H4714">
        <v>2009</v>
      </c>
      <c r="I4714">
        <v>6.9</v>
      </c>
    </row>
    <row r="4715" spans="1:9" x14ac:dyDescent="0.25">
      <c r="A4715" t="s">
        <v>6603</v>
      </c>
      <c r="B4715">
        <v>65</v>
      </c>
      <c r="D4715" t="s">
        <v>580</v>
      </c>
      <c r="E4715" t="s">
        <v>7911</v>
      </c>
      <c r="F4715" t="s">
        <v>12</v>
      </c>
      <c r="G4715">
        <v>325000</v>
      </c>
      <c r="H4715">
        <v>1934</v>
      </c>
      <c r="I4715">
        <v>8.1999999999999993</v>
      </c>
    </row>
    <row r="4716" spans="1:9" x14ac:dyDescent="0.25">
      <c r="A4716" t="s">
        <v>7912</v>
      </c>
      <c r="B4716">
        <v>94</v>
      </c>
      <c r="C4716">
        <v>110197</v>
      </c>
      <c r="D4716" t="s">
        <v>1408</v>
      </c>
      <c r="E4716" t="s">
        <v>7913</v>
      </c>
      <c r="F4716" t="s">
        <v>7914</v>
      </c>
      <c r="H4716">
        <v>2009</v>
      </c>
      <c r="I4716">
        <v>7.3</v>
      </c>
    </row>
    <row r="4717" spans="1:9" x14ac:dyDescent="0.25">
      <c r="A4717" t="s">
        <v>7915</v>
      </c>
      <c r="B4717">
        <v>112</v>
      </c>
      <c r="C4717">
        <v>7707563</v>
      </c>
      <c r="D4717" t="s">
        <v>7436</v>
      </c>
      <c r="E4717" t="s">
        <v>7916</v>
      </c>
      <c r="F4717" t="s">
        <v>12</v>
      </c>
      <c r="H4717">
        <v>2003</v>
      </c>
      <c r="I4717">
        <v>8</v>
      </c>
    </row>
    <row r="4718" spans="1:9" x14ac:dyDescent="0.25">
      <c r="A4718" t="s">
        <v>2941</v>
      </c>
      <c r="B4718">
        <v>102</v>
      </c>
      <c r="C4718">
        <v>1281176</v>
      </c>
      <c r="D4718" t="s">
        <v>877</v>
      </c>
      <c r="E4718" t="s">
        <v>7917</v>
      </c>
      <c r="F4718" t="s">
        <v>12</v>
      </c>
      <c r="G4718">
        <v>312000</v>
      </c>
      <c r="H4718">
        <v>1999</v>
      </c>
      <c r="I4718">
        <v>6.7</v>
      </c>
    </row>
    <row r="4719" spans="1:9" x14ac:dyDescent="0.25">
      <c r="A4719" t="s">
        <v>7918</v>
      </c>
      <c r="B4719">
        <v>98</v>
      </c>
      <c r="C4719">
        <v>16115878</v>
      </c>
      <c r="D4719" t="s">
        <v>7919</v>
      </c>
      <c r="E4719" t="s">
        <v>7920</v>
      </c>
      <c r="F4719" t="s">
        <v>12</v>
      </c>
      <c r="G4719">
        <v>8000000</v>
      </c>
      <c r="H4719">
        <v>1995</v>
      </c>
      <c r="I4719">
        <v>6.6</v>
      </c>
    </row>
    <row r="4720" spans="1:9" x14ac:dyDescent="0.25">
      <c r="A4720" t="s">
        <v>5963</v>
      </c>
      <c r="B4720">
        <v>91</v>
      </c>
      <c r="C4720">
        <v>1652472</v>
      </c>
      <c r="D4720" t="s">
        <v>580</v>
      </c>
      <c r="E4720" t="s">
        <v>7921</v>
      </c>
      <c r="F4720" t="s">
        <v>503</v>
      </c>
      <c r="G4720">
        <v>300000</v>
      </c>
      <c r="H4720">
        <v>1996</v>
      </c>
      <c r="I4720">
        <v>6.9</v>
      </c>
    </row>
    <row r="4721" spans="1:9" x14ac:dyDescent="0.25">
      <c r="A4721" t="s">
        <v>2238</v>
      </c>
      <c r="B4721">
        <v>80</v>
      </c>
      <c r="C4721">
        <v>2360184</v>
      </c>
      <c r="D4721" t="s">
        <v>877</v>
      </c>
      <c r="E4721" t="s">
        <v>7922</v>
      </c>
      <c r="F4721" t="s">
        <v>12</v>
      </c>
      <c r="G4721">
        <v>300000</v>
      </c>
      <c r="H4721">
        <v>2003</v>
      </c>
      <c r="I4721">
        <v>7.1</v>
      </c>
    </row>
    <row r="4722" spans="1:9" x14ac:dyDescent="0.25">
      <c r="A4722" t="s">
        <v>7923</v>
      </c>
      <c r="B4722">
        <v>114</v>
      </c>
      <c r="D4722" t="s">
        <v>1184</v>
      </c>
      <c r="E4722" t="s">
        <v>7924</v>
      </c>
      <c r="F4722" t="s">
        <v>12</v>
      </c>
      <c r="H4722">
        <v>1998</v>
      </c>
      <c r="I4722">
        <v>5.6</v>
      </c>
    </row>
    <row r="4723" spans="1:9" x14ac:dyDescent="0.25">
      <c r="A4723" t="s">
        <v>6995</v>
      </c>
      <c r="B4723">
        <v>76</v>
      </c>
      <c r="C4723">
        <v>255352</v>
      </c>
      <c r="D4723" t="s">
        <v>1184</v>
      </c>
      <c r="E4723" t="s">
        <v>7925</v>
      </c>
      <c r="F4723" t="s">
        <v>12</v>
      </c>
      <c r="G4723">
        <v>300000</v>
      </c>
      <c r="H4723">
        <v>2006</v>
      </c>
      <c r="I4723">
        <v>6.7</v>
      </c>
    </row>
    <row r="4724" spans="1:9" x14ac:dyDescent="0.25">
      <c r="A4724" t="s">
        <v>6995</v>
      </c>
      <c r="B4724">
        <v>80</v>
      </c>
      <c r="C4724">
        <v>856942</v>
      </c>
      <c r="D4724" t="s">
        <v>1184</v>
      </c>
      <c r="E4724" t="s">
        <v>7926</v>
      </c>
      <c r="F4724" t="s">
        <v>12</v>
      </c>
      <c r="G4724">
        <v>200000</v>
      </c>
      <c r="H4724">
        <v>2008</v>
      </c>
      <c r="I4724">
        <v>7.1</v>
      </c>
    </row>
    <row r="4725" spans="1:9" x14ac:dyDescent="0.25">
      <c r="A4725" t="s">
        <v>7927</v>
      </c>
      <c r="B4725">
        <v>88</v>
      </c>
      <c r="D4725" t="s">
        <v>1184</v>
      </c>
      <c r="E4725" t="s">
        <v>7928</v>
      </c>
      <c r="F4725" t="s">
        <v>12</v>
      </c>
      <c r="G4725">
        <v>300000</v>
      </c>
      <c r="H4725">
        <v>2010</v>
      </c>
      <c r="I4725">
        <v>5.2</v>
      </c>
    </row>
    <row r="4726" spans="1:9" x14ac:dyDescent="0.25">
      <c r="A4726" t="s">
        <v>7929</v>
      </c>
      <c r="B4726">
        <v>110</v>
      </c>
      <c r="D4726" t="s">
        <v>1667</v>
      </c>
      <c r="E4726" t="s">
        <v>7930</v>
      </c>
      <c r="F4726" t="s">
        <v>503</v>
      </c>
      <c r="G4726">
        <v>300000</v>
      </c>
      <c r="H4726">
        <v>1965</v>
      </c>
      <c r="I4726">
        <v>7.7</v>
      </c>
    </row>
    <row r="4727" spans="1:9" x14ac:dyDescent="0.25">
      <c r="A4727" t="s">
        <v>7931</v>
      </c>
      <c r="B4727">
        <v>104</v>
      </c>
      <c r="C4727">
        <v>32631</v>
      </c>
      <c r="D4727" t="s">
        <v>23</v>
      </c>
      <c r="E4727" t="s">
        <v>7932</v>
      </c>
      <c r="F4727" t="s">
        <v>12</v>
      </c>
      <c r="H4727">
        <v>2005</v>
      </c>
      <c r="I4727">
        <v>7.5</v>
      </c>
    </row>
    <row r="4728" spans="1:9" x14ac:dyDescent="0.25">
      <c r="A4728" t="s">
        <v>7737</v>
      </c>
      <c r="B4728">
        <v>102</v>
      </c>
      <c r="C4728">
        <v>16892</v>
      </c>
      <c r="D4728" t="s">
        <v>23</v>
      </c>
      <c r="E4728" t="s">
        <v>7933</v>
      </c>
      <c r="F4728" t="s">
        <v>12</v>
      </c>
      <c r="G4728">
        <v>300000</v>
      </c>
      <c r="H4728">
        <v>2001</v>
      </c>
      <c r="I4728">
        <v>7.6</v>
      </c>
    </row>
    <row r="4729" spans="1:9" x14ac:dyDescent="0.25">
      <c r="A4729" t="s">
        <v>7934</v>
      </c>
      <c r="B4729">
        <v>95</v>
      </c>
      <c r="C4729">
        <v>12438</v>
      </c>
      <c r="D4729" t="s">
        <v>73</v>
      </c>
      <c r="E4729" t="s">
        <v>7935</v>
      </c>
      <c r="F4729" t="s">
        <v>12</v>
      </c>
      <c r="G4729">
        <v>160000</v>
      </c>
      <c r="H4729">
        <v>1964</v>
      </c>
      <c r="I4729">
        <v>8.1</v>
      </c>
    </row>
    <row r="4730" spans="1:9" x14ac:dyDescent="0.25">
      <c r="A4730" t="s">
        <v>6085</v>
      </c>
      <c r="B4730">
        <v>94</v>
      </c>
      <c r="C4730">
        <v>40542</v>
      </c>
      <c r="D4730" t="s">
        <v>73</v>
      </c>
      <c r="E4730" t="s">
        <v>7936</v>
      </c>
      <c r="F4730" t="s">
        <v>12</v>
      </c>
      <c r="G4730">
        <v>300000</v>
      </c>
      <c r="H4730">
        <v>1997</v>
      </c>
      <c r="I4730">
        <v>5.5</v>
      </c>
    </row>
    <row r="4731" spans="1:9" x14ac:dyDescent="0.25">
      <c r="A4731" t="s">
        <v>7937</v>
      </c>
      <c r="B4731">
        <v>109</v>
      </c>
      <c r="C4731">
        <v>5199</v>
      </c>
      <c r="D4731" t="s">
        <v>1314</v>
      </c>
      <c r="E4731" t="s">
        <v>7938</v>
      </c>
      <c r="F4731" t="s">
        <v>12</v>
      </c>
      <c r="G4731">
        <v>200000</v>
      </c>
      <c r="H4731">
        <v>2004</v>
      </c>
      <c r="I4731">
        <v>6.6</v>
      </c>
    </row>
    <row r="4732" spans="1:9" x14ac:dyDescent="0.25">
      <c r="A4732" t="s">
        <v>7939</v>
      </c>
      <c r="B4732">
        <v>90</v>
      </c>
      <c r="D4732" t="s">
        <v>20</v>
      </c>
      <c r="E4732" t="s">
        <v>7940</v>
      </c>
      <c r="F4732" t="s">
        <v>12</v>
      </c>
      <c r="G4732">
        <v>350000</v>
      </c>
      <c r="H4732">
        <v>2009</v>
      </c>
      <c r="I4732">
        <v>3.2</v>
      </c>
    </row>
    <row r="4733" spans="1:9" x14ac:dyDescent="0.25">
      <c r="A4733" t="s">
        <v>7941</v>
      </c>
      <c r="B4733">
        <v>110</v>
      </c>
      <c r="C4733">
        <v>1711</v>
      </c>
      <c r="D4733" t="s">
        <v>2143</v>
      </c>
      <c r="E4733" t="s">
        <v>7942</v>
      </c>
      <c r="F4733" t="s">
        <v>12</v>
      </c>
      <c r="H4733">
        <v>2015</v>
      </c>
      <c r="I4733">
        <v>6.6</v>
      </c>
    </row>
    <row r="4734" spans="1:9" x14ac:dyDescent="0.25">
      <c r="A4734" t="s">
        <v>7943</v>
      </c>
      <c r="B4734">
        <v>80</v>
      </c>
      <c r="D4734" t="s">
        <v>7944</v>
      </c>
      <c r="E4734" t="s">
        <v>7945</v>
      </c>
      <c r="F4734" t="s">
        <v>12</v>
      </c>
      <c r="G4734">
        <v>300000</v>
      </c>
      <c r="H4734">
        <v>1975</v>
      </c>
      <c r="I4734">
        <v>6.2</v>
      </c>
    </row>
    <row r="4735" spans="1:9" x14ac:dyDescent="0.25">
      <c r="A4735" t="s">
        <v>7946</v>
      </c>
      <c r="B4735">
        <v>95</v>
      </c>
      <c r="C4735">
        <v>2468</v>
      </c>
      <c r="D4735" t="s">
        <v>3562</v>
      </c>
      <c r="E4735" t="s">
        <v>7947</v>
      </c>
      <c r="F4735" t="s">
        <v>12</v>
      </c>
      <c r="G4735">
        <v>300000</v>
      </c>
      <c r="H4735">
        <v>2014</v>
      </c>
      <c r="I4735">
        <v>4.8</v>
      </c>
    </row>
    <row r="4736" spans="1:9" x14ac:dyDescent="0.25">
      <c r="A4736" t="s">
        <v>7948</v>
      </c>
      <c r="B4736">
        <v>94</v>
      </c>
      <c r="D4736" t="s">
        <v>2209</v>
      </c>
      <c r="E4736" t="s">
        <v>7949</v>
      </c>
      <c r="F4736" t="s">
        <v>12</v>
      </c>
      <c r="H4736">
        <v>1990</v>
      </c>
      <c r="I4736">
        <v>4.5</v>
      </c>
    </row>
    <row r="4737" spans="1:9" x14ac:dyDescent="0.25">
      <c r="A4737" t="s">
        <v>7950</v>
      </c>
      <c r="B4737">
        <v>98</v>
      </c>
      <c r="D4737" t="s">
        <v>486</v>
      </c>
      <c r="E4737" t="s">
        <v>7951</v>
      </c>
      <c r="F4737" t="s">
        <v>12</v>
      </c>
      <c r="G4737">
        <v>300000</v>
      </c>
      <c r="H4737">
        <v>2010</v>
      </c>
      <c r="I4737">
        <v>7.2</v>
      </c>
    </row>
    <row r="4738" spans="1:9" x14ac:dyDescent="0.25">
      <c r="A4738" t="s">
        <v>7952</v>
      </c>
      <c r="B4738">
        <v>98</v>
      </c>
      <c r="D4738" t="s">
        <v>990</v>
      </c>
      <c r="E4738" t="s">
        <v>7953</v>
      </c>
      <c r="F4738" t="s">
        <v>12</v>
      </c>
      <c r="G4738">
        <v>500000</v>
      </c>
      <c r="H4738">
        <v>2015</v>
      </c>
      <c r="I4738">
        <v>4.3</v>
      </c>
    </row>
    <row r="4739" spans="1:9" x14ac:dyDescent="0.25">
      <c r="A4739" t="s">
        <v>7954</v>
      </c>
      <c r="B4739">
        <v>96</v>
      </c>
      <c r="D4739" t="s">
        <v>1763</v>
      </c>
      <c r="E4739" t="s">
        <v>7955</v>
      </c>
      <c r="F4739" t="s">
        <v>12</v>
      </c>
      <c r="G4739">
        <v>250000</v>
      </c>
      <c r="H4739">
        <v>1981</v>
      </c>
      <c r="I4739">
        <v>4.5</v>
      </c>
    </row>
    <row r="4740" spans="1:9" x14ac:dyDescent="0.25">
      <c r="A4740" t="s">
        <v>7956</v>
      </c>
      <c r="B4740">
        <v>97</v>
      </c>
      <c r="D4740" t="s">
        <v>7957</v>
      </c>
      <c r="E4740" t="s">
        <v>7958</v>
      </c>
      <c r="F4740" t="s">
        <v>12</v>
      </c>
      <c r="G4740">
        <v>300000</v>
      </c>
      <c r="H4740">
        <v>2011</v>
      </c>
      <c r="I4740">
        <v>6.4</v>
      </c>
    </row>
    <row r="4741" spans="1:9" x14ac:dyDescent="0.25">
      <c r="A4741" t="s">
        <v>7959</v>
      </c>
      <c r="B4741">
        <v>90</v>
      </c>
      <c r="C4741">
        <v>318622</v>
      </c>
      <c r="D4741" t="s">
        <v>1966</v>
      </c>
      <c r="E4741" t="s">
        <v>7960</v>
      </c>
      <c r="F4741" t="s">
        <v>12</v>
      </c>
      <c r="G4741">
        <v>270000</v>
      </c>
      <c r="H4741">
        <v>2012</v>
      </c>
      <c r="I4741">
        <v>6.4</v>
      </c>
    </row>
    <row r="4742" spans="1:9" x14ac:dyDescent="0.25">
      <c r="A4742" t="s">
        <v>2454</v>
      </c>
      <c r="B4742">
        <v>113</v>
      </c>
      <c r="C4742">
        <v>12006514</v>
      </c>
      <c r="D4742" t="s">
        <v>486</v>
      </c>
      <c r="E4742" t="s">
        <v>7961</v>
      </c>
      <c r="F4742" t="s">
        <v>12</v>
      </c>
      <c r="G4742">
        <v>250000</v>
      </c>
      <c r="H4742">
        <v>1997</v>
      </c>
      <c r="I4742">
        <v>7.3</v>
      </c>
    </row>
    <row r="4743" spans="1:9" x14ac:dyDescent="0.25">
      <c r="A4743" t="s">
        <v>5553</v>
      </c>
      <c r="B4743">
        <v>91</v>
      </c>
      <c r="C4743">
        <v>4186931</v>
      </c>
      <c r="D4743" t="s">
        <v>486</v>
      </c>
      <c r="E4743" t="s">
        <v>7962</v>
      </c>
      <c r="F4743" t="s">
        <v>12</v>
      </c>
      <c r="G4743">
        <v>250000</v>
      </c>
      <c r="H4743">
        <v>2001</v>
      </c>
      <c r="I4743">
        <v>6.9</v>
      </c>
    </row>
    <row r="4744" spans="1:9" x14ac:dyDescent="0.25">
      <c r="A4744" t="s">
        <v>7963</v>
      </c>
      <c r="B4744">
        <v>90</v>
      </c>
      <c r="D4744" t="s">
        <v>7964</v>
      </c>
      <c r="E4744" t="s">
        <v>7965</v>
      </c>
      <c r="F4744" t="s">
        <v>12</v>
      </c>
      <c r="G4744">
        <v>290000</v>
      </c>
      <c r="H4744">
        <v>2010</v>
      </c>
      <c r="I4744">
        <v>4.3</v>
      </c>
    </row>
    <row r="4745" spans="1:9" x14ac:dyDescent="0.25">
      <c r="A4745" t="s">
        <v>133</v>
      </c>
      <c r="B4745">
        <v>98</v>
      </c>
      <c r="C4745">
        <v>3799339</v>
      </c>
      <c r="D4745" t="s">
        <v>1667</v>
      </c>
      <c r="E4745" t="s">
        <v>7966</v>
      </c>
      <c r="F4745" t="s">
        <v>12</v>
      </c>
      <c r="G4745">
        <v>250000</v>
      </c>
      <c r="H4745">
        <v>2002</v>
      </c>
      <c r="I4745">
        <v>7.2</v>
      </c>
    </row>
    <row r="4746" spans="1:9" x14ac:dyDescent="0.25">
      <c r="A4746" t="s">
        <v>7967</v>
      </c>
      <c r="B4746">
        <v>94</v>
      </c>
      <c r="C4746">
        <v>1977544</v>
      </c>
      <c r="D4746" t="s">
        <v>486</v>
      </c>
      <c r="E4746" t="s">
        <v>7968</v>
      </c>
      <c r="F4746" t="s">
        <v>12</v>
      </c>
      <c r="G4746">
        <v>250000</v>
      </c>
      <c r="H4746">
        <v>1995</v>
      </c>
      <c r="I4746">
        <v>6.5</v>
      </c>
    </row>
    <row r="4747" spans="1:9" x14ac:dyDescent="0.25">
      <c r="A4747" t="s">
        <v>3071</v>
      </c>
      <c r="B4747">
        <v>96</v>
      </c>
      <c r="C4747">
        <v>1050600</v>
      </c>
      <c r="D4747" t="s">
        <v>877</v>
      </c>
      <c r="E4747" t="s">
        <v>7969</v>
      </c>
      <c r="F4747" t="s">
        <v>12</v>
      </c>
      <c r="G4747">
        <v>250000</v>
      </c>
      <c r="H4747">
        <v>2000</v>
      </c>
      <c r="I4747">
        <v>6.6</v>
      </c>
    </row>
    <row r="4748" spans="1:9" x14ac:dyDescent="0.25">
      <c r="A4748" t="s">
        <v>7970</v>
      </c>
      <c r="B4748">
        <v>100</v>
      </c>
      <c r="C4748">
        <v>902835</v>
      </c>
      <c r="D4748" t="s">
        <v>486</v>
      </c>
      <c r="E4748" t="s">
        <v>7971</v>
      </c>
      <c r="F4748" t="s">
        <v>12</v>
      </c>
      <c r="G4748">
        <v>250000</v>
      </c>
      <c r="H4748">
        <v>2001</v>
      </c>
      <c r="I4748">
        <v>6.7</v>
      </c>
    </row>
    <row r="4749" spans="1:9" x14ac:dyDescent="0.25">
      <c r="A4749" t="s">
        <v>7972</v>
      </c>
      <c r="B4749">
        <v>90</v>
      </c>
      <c r="D4749" t="s">
        <v>5218</v>
      </c>
      <c r="E4749" t="s">
        <v>7973</v>
      </c>
      <c r="F4749" t="s">
        <v>12</v>
      </c>
      <c r="G4749">
        <v>300000</v>
      </c>
      <c r="H4749">
        <v>2014</v>
      </c>
      <c r="I4749">
        <v>4.3</v>
      </c>
    </row>
    <row r="4750" spans="1:9" x14ac:dyDescent="0.25">
      <c r="A4750" t="s">
        <v>2937</v>
      </c>
      <c r="B4750">
        <v>90</v>
      </c>
      <c r="C4750">
        <v>489220</v>
      </c>
      <c r="D4750" t="s">
        <v>1738</v>
      </c>
      <c r="E4750" t="s">
        <v>7974</v>
      </c>
      <c r="F4750" t="s">
        <v>12</v>
      </c>
      <c r="G4750">
        <v>365000</v>
      </c>
      <c r="H4750">
        <v>1997</v>
      </c>
      <c r="I4750">
        <v>7.3</v>
      </c>
    </row>
    <row r="4751" spans="1:9" x14ac:dyDescent="0.25">
      <c r="A4751" t="s">
        <v>7975</v>
      </c>
      <c r="B4751">
        <v>76</v>
      </c>
      <c r="C4751">
        <v>212285</v>
      </c>
      <c r="D4751" t="s">
        <v>580</v>
      </c>
      <c r="E4751" t="s">
        <v>7976</v>
      </c>
      <c r="F4751" t="s">
        <v>12</v>
      </c>
      <c r="G4751">
        <v>250000</v>
      </c>
      <c r="H4751">
        <v>1996</v>
      </c>
      <c r="I4751">
        <v>6.4</v>
      </c>
    </row>
    <row r="4752" spans="1:9" x14ac:dyDescent="0.25">
      <c r="A4752" t="s">
        <v>7977</v>
      </c>
      <c r="B4752">
        <v>75</v>
      </c>
      <c r="C4752">
        <v>203134</v>
      </c>
      <c r="D4752" t="s">
        <v>7978</v>
      </c>
      <c r="E4752" t="s">
        <v>7979</v>
      </c>
      <c r="F4752" t="s">
        <v>12</v>
      </c>
      <c r="G4752">
        <v>250000</v>
      </c>
      <c r="H4752">
        <v>1997</v>
      </c>
      <c r="I4752">
        <v>7</v>
      </c>
    </row>
    <row r="4753" spans="1:9" x14ac:dyDescent="0.25">
      <c r="A4753" t="s">
        <v>7766</v>
      </c>
      <c r="B4753">
        <v>78</v>
      </c>
      <c r="C4753">
        <v>191309</v>
      </c>
      <c r="D4753" t="s">
        <v>668</v>
      </c>
      <c r="E4753" t="s">
        <v>7980</v>
      </c>
      <c r="F4753" t="s">
        <v>12</v>
      </c>
      <c r="G4753">
        <v>150000</v>
      </c>
      <c r="H4753">
        <v>2004</v>
      </c>
      <c r="I4753">
        <v>5.5</v>
      </c>
    </row>
    <row r="4754" spans="1:9" x14ac:dyDescent="0.25">
      <c r="A4754" t="s">
        <v>7981</v>
      </c>
      <c r="B4754">
        <v>90</v>
      </c>
      <c r="C4754">
        <v>3388210</v>
      </c>
      <c r="D4754" t="s">
        <v>73</v>
      </c>
      <c r="E4754" t="s">
        <v>7982</v>
      </c>
      <c r="F4754" t="s">
        <v>12</v>
      </c>
      <c r="G4754">
        <v>250000</v>
      </c>
      <c r="H4754">
        <v>2011</v>
      </c>
      <c r="I4754">
        <v>6.7</v>
      </c>
    </row>
    <row r="4755" spans="1:9" x14ac:dyDescent="0.25">
      <c r="A4755" t="s">
        <v>7983</v>
      </c>
      <c r="B4755">
        <v>96</v>
      </c>
      <c r="D4755" t="s">
        <v>2209</v>
      </c>
      <c r="E4755" t="s">
        <v>7984</v>
      </c>
      <c r="F4755" t="s">
        <v>12</v>
      </c>
      <c r="G4755">
        <v>300000</v>
      </c>
      <c r="H4755">
        <v>2015</v>
      </c>
      <c r="I4755">
        <v>4.3</v>
      </c>
    </row>
    <row r="4756" spans="1:9" x14ac:dyDescent="0.25">
      <c r="A4756" t="s">
        <v>6393</v>
      </c>
      <c r="B4756">
        <v>92</v>
      </c>
      <c r="C4756">
        <v>177840</v>
      </c>
      <c r="D4756" t="s">
        <v>2214</v>
      </c>
      <c r="E4756" t="s">
        <v>7985</v>
      </c>
      <c r="F4756" t="s">
        <v>12</v>
      </c>
      <c r="G4756">
        <v>250000</v>
      </c>
      <c r="H4756">
        <v>1999</v>
      </c>
      <c r="I4756">
        <v>6.1</v>
      </c>
    </row>
    <row r="4757" spans="1:9" x14ac:dyDescent="0.25">
      <c r="A4757" t="s">
        <v>7986</v>
      </c>
      <c r="B4757">
        <v>75</v>
      </c>
      <c r="C4757">
        <v>47111</v>
      </c>
      <c r="D4757" t="s">
        <v>877</v>
      </c>
      <c r="E4757" t="s">
        <v>7987</v>
      </c>
      <c r="F4757" t="s">
        <v>2491</v>
      </c>
      <c r="H4757">
        <v>2005</v>
      </c>
      <c r="I4757">
        <v>6.8</v>
      </c>
    </row>
    <row r="4758" spans="1:9" x14ac:dyDescent="0.25">
      <c r="A4758" t="s">
        <v>4797</v>
      </c>
      <c r="B4758">
        <v>99</v>
      </c>
      <c r="C4758">
        <v>49494</v>
      </c>
      <c r="D4758" t="s">
        <v>1408</v>
      </c>
      <c r="E4758" t="s">
        <v>7988</v>
      </c>
      <c r="F4758" t="s">
        <v>12</v>
      </c>
      <c r="G4758">
        <v>250000</v>
      </c>
      <c r="H4758">
        <v>2013</v>
      </c>
      <c r="I4758">
        <v>3.9</v>
      </c>
    </row>
    <row r="4759" spans="1:9" x14ac:dyDescent="0.25">
      <c r="B4759">
        <v>58</v>
      </c>
      <c r="D4759" t="s">
        <v>672</v>
      </c>
      <c r="E4759" t="s">
        <v>7989</v>
      </c>
      <c r="F4759" t="s">
        <v>12</v>
      </c>
      <c r="I4759">
        <v>8.5</v>
      </c>
    </row>
    <row r="4760" spans="1:9" x14ac:dyDescent="0.25">
      <c r="A4760" t="s">
        <v>7990</v>
      </c>
      <c r="B4760">
        <v>86</v>
      </c>
      <c r="D4760" t="s">
        <v>1184</v>
      </c>
      <c r="E4760" t="s">
        <v>7991</v>
      </c>
      <c r="F4760" t="s">
        <v>12</v>
      </c>
      <c r="H4760">
        <v>2004</v>
      </c>
      <c r="I4760">
        <v>6.9</v>
      </c>
    </row>
    <row r="4761" spans="1:9" x14ac:dyDescent="0.25">
      <c r="A4761" t="s">
        <v>4103</v>
      </c>
      <c r="B4761">
        <v>92</v>
      </c>
      <c r="C4761">
        <v>45661</v>
      </c>
      <c r="D4761" t="s">
        <v>1408</v>
      </c>
      <c r="E4761" t="s">
        <v>7992</v>
      </c>
      <c r="F4761" t="s">
        <v>12</v>
      </c>
      <c r="H4761">
        <v>2007</v>
      </c>
      <c r="I4761">
        <v>7.3</v>
      </c>
    </row>
    <row r="4762" spans="1:9" x14ac:dyDescent="0.25">
      <c r="A4762" t="s">
        <v>7993</v>
      </c>
      <c r="B4762">
        <v>101</v>
      </c>
      <c r="D4762" t="s">
        <v>285</v>
      </c>
      <c r="E4762" t="s">
        <v>7994</v>
      </c>
      <c r="F4762" t="s">
        <v>12</v>
      </c>
      <c r="H4762">
        <v>2009</v>
      </c>
      <c r="I4762">
        <v>6.9</v>
      </c>
    </row>
    <row r="4763" spans="1:9" x14ac:dyDescent="0.25">
      <c r="A4763" t="s">
        <v>7995</v>
      </c>
      <c r="B4763">
        <v>81</v>
      </c>
      <c r="C4763">
        <v>18195</v>
      </c>
      <c r="D4763" t="s">
        <v>4224</v>
      </c>
      <c r="E4763" t="s">
        <v>7996</v>
      </c>
      <c r="F4763" t="s">
        <v>12</v>
      </c>
      <c r="G4763">
        <v>250000</v>
      </c>
      <c r="H4763">
        <v>1997</v>
      </c>
      <c r="I4763">
        <v>6.3</v>
      </c>
    </row>
    <row r="4764" spans="1:9" x14ac:dyDescent="0.25">
      <c r="A4764" t="s">
        <v>7997</v>
      </c>
      <c r="B4764">
        <v>93</v>
      </c>
      <c r="D4764" t="s">
        <v>6292</v>
      </c>
      <c r="E4764" t="s">
        <v>7998</v>
      </c>
      <c r="F4764" t="s">
        <v>12</v>
      </c>
      <c r="H4764">
        <v>2008</v>
      </c>
      <c r="I4764">
        <v>2.5</v>
      </c>
    </row>
    <row r="4765" spans="1:9" x14ac:dyDescent="0.25">
      <c r="A4765" t="s">
        <v>7999</v>
      </c>
      <c r="B4765">
        <v>95</v>
      </c>
      <c r="D4765" t="s">
        <v>1184</v>
      </c>
      <c r="E4765" t="s">
        <v>8000</v>
      </c>
      <c r="F4765" t="s">
        <v>12</v>
      </c>
      <c r="G4765">
        <v>250000</v>
      </c>
      <c r="H4765">
        <v>2010</v>
      </c>
      <c r="I4765">
        <v>5.7</v>
      </c>
    </row>
    <row r="4766" spans="1:9" x14ac:dyDescent="0.25">
      <c r="A4766" t="s">
        <v>8001</v>
      </c>
      <c r="B4766">
        <v>107</v>
      </c>
      <c r="D4766" t="s">
        <v>8002</v>
      </c>
      <c r="E4766" t="s">
        <v>8003</v>
      </c>
      <c r="F4766" t="s">
        <v>12</v>
      </c>
      <c r="H4766">
        <v>2009</v>
      </c>
      <c r="I4766">
        <v>7</v>
      </c>
    </row>
    <row r="4767" spans="1:9" x14ac:dyDescent="0.25">
      <c r="A4767" t="s">
        <v>8004</v>
      </c>
      <c r="B4767">
        <v>98</v>
      </c>
      <c r="D4767" t="s">
        <v>2459</v>
      </c>
      <c r="E4767" t="s">
        <v>8005</v>
      </c>
      <c r="F4767" t="s">
        <v>12</v>
      </c>
      <c r="G4767">
        <v>250000</v>
      </c>
      <c r="H4767">
        <v>2010</v>
      </c>
      <c r="I4767">
        <v>6.2</v>
      </c>
    </row>
    <row r="4768" spans="1:9" x14ac:dyDescent="0.25">
      <c r="A4768" t="s">
        <v>8006</v>
      </c>
      <c r="B4768">
        <v>35</v>
      </c>
      <c r="D4768" t="s">
        <v>8007</v>
      </c>
      <c r="E4768" t="s">
        <v>8008</v>
      </c>
      <c r="F4768" t="s">
        <v>12</v>
      </c>
      <c r="H4768">
        <v>2007</v>
      </c>
      <c r="I4768">
        <v>6.9</v>
      </c>
    </row>
    <row r="4769" spans="1:9" x14ac:dyDescent="0.25">
      <c r="A4769" t="s">
        <v>8009</v>
      </c>
      <c r="B4769">
        <v>108</v>
      </c>
      <c r="D4769" t="s">
        <v>672</v>
      </c>
      <c r="E4769" t="s">
        <v>8010</v>
      </c>
      <c r="F4769" t="s">
        <v>12</v>
      </c>
      <c r="H4769">
        <v>1982</v>
      </c>
      <c r="I4769">
        <v>4.5</v>
      </c>
    </row>
    <row r="4770" spans="1:9" x14ac:dyDescent="0.25">
      <c r="A4770" t="s">
        <v>8011</v>
      </c>
      <c r="B4770">
        <v>66</v>
      </c>
      <c r="D4770" t="s">
        <v>23</v>
      </c>
      <c r="E4770" t="s">
        <v>8012</v>
      </c>
      <c r="F4770" t="s">
        <v>12</v>
      </c>
      <c r="G4770">
        <v>250000</v>
      </c>
      <c r="H4770">
        <v>2013</v>
      </c>
      <c r="I4770">
        <v>7.8</v>
      </c>
    </row>
    <row r="4771" spans="1:9" x14ac:dyDescent="0.25">
      <c r="A4771" t="s">
        <v>8013</v>
      </c>
      <c r="B4771">
        <v>95</v>
      </c>
      <c r="D4771" t="s">
        <v>1915</v>
      </c>
      <c r="E4771" t="s">
        <v>8014</v>
      </c>
      <c r="F4771" t="s">
        <v>12</v>
      </c>
      <c r="G4771">
        <v>250000</v>
      </c>
      <c r="H4771">
        <v>2012</v>
      </c>
      <c r="I4771">
        <v>4.4000000000000004</v>
      </c>
    </row>
    <row r="4772" spans="1:9" x14ac:dyDescent="0.25">
      <c r="A4772" t="s">
        <v>7829</v>
      </c>
      <c r="B4772">
        <v>108</v>
      </c>
      <c r="D4772" t="s">
        <v>6234</v>
      </c>
      <c r="E4772" t="s">
        <v>8015</v>
      </c>
      <c r="F4772" t="s">
        <v>12</v>
      </c>
      <c r="G4772">
        <v>250000</v>
      </c>
      <c r="H4772">
        <v>2014</v>
      </c>
      <c r="I4772">
        <v>6.6</v>
      </c>
    </row>
    <row r="4773" spans="1:9" x14ac:dyDescent="0.25">
      <c r="A4773" t="s">
        <v>8016</v>
      </c>
      <c r="B4773">
        <v>90</v>
      </c>
      <c r="D4773" t="s">
        <v>23</v>
      </c>
      <c r="E4773" t="s">
        <v>8017</v>
      </c>
      <c r="F4773" t="s">
        <v>12</v>
      </c>
      <c r="G4773">
        <v>250000</v>
      </c>
      <c r="H4773">
        <v>2014</v>
      </c>
      <c r="I4773">
        <v>8</v>
      </c>
    </row>
    <row r="4774" spans="1:9" x14ac:dyDescent="0.25">
      <c r="A4774" t="s">
        <v>5875</v>
      </c>
      <c r="B4774">
        <v>151</v>
      </c>
      <c r="D4774" t="s">
        <v>1935</v>
      </c>
      <c r="E4774" t="s">
        <v>8018</v>
      </c>
      <c r="G4774">
        <v>245000</v>
      </c>
      <c r="H4774">
        <v>1925</v>
      </c>
      <c r="I4774">
        <v>8.3000000000000007</v>
      </c>
    </row>
    <row r="4775" spans="1:9" x14ac:dyDescent="0.25">
      <c r="A4775" t="s">
        <v>8019</v>
      </c>
      <c r="B4775">
        <v>83</v>
      </c>
      <c r="D4775" t="s">
        <v>575</v>
      </c>
      <c r="E4775" t="s">
        <v>8020</v>
      </c>
      <c r="F4775" t="s">
        <v>12</v>
      </c>
      <c r="G4775">
        <v>240000</v>
      </c>
      <c r="H4775">
        <v>2006</v>
      </c>
      <c r="I4775">
        <v>6.5</v>
      </c>
    </row>
    <row r="4776" spans="1:9" x14ac:dyDescent="0.25">
      <c r="A4776" t="s">
        <v>8021</v>
      </c>
      <c r="B4776">
        <v>108</v>
      </c>
      <c r="D4776" t="s">
        <v>2254</v>
      </c>
      <c r="E4776" t="s">
        <v>8022</v>
      </c>
      <c r="F4776" t="s">
        <v>12</v>
      </c>
      <c r="G4776">
        <v>250000</v>
      </c>
      <c r="H4776">
        <v>2013</v>
      </c>
      <c r="I4776">
        <v>7.1</v>
      </c>
    </row>
    <row r="4777" spans="1:9" x14ac:dyDescent="0.25">
      <c r="A4777" t="s">
        <v>4407</v>
      </c>
      <c r="B4777">
        <v>92</v>
      </c>
      <c r="C4777">
        <v>104792</v>
      </c>
      <c r="D4777" t="s">
        <v>2995</v>
      </c>
      <c r="E4777" t="s">
        <v>8023</v>
      </c>
      <c r="F4777" t="s">
        <v>12</v>
      </c>
      <c r="H4777">
        <v>2008</v>
      </c>
      <c r="I4777">
        <v>7.1</v>
      </c>
    </row>
    <row r="4778" spans="1:9" x14ac:dyDescent="0.25">
      <c r="A4778" t="s">
        <v>8024</v>
      </c>
      <c r="B4778">
        <v>105</v>
      </c>
      <c r="D4778" t="s">
        <v>8025</v>
      </c>
      <c r="E4778" t="s">
        <v>8026</v>
      </c>
      <c r="F4778" t="s">
        <v>12</v>
      </c>
      <c r="G4778">
        <v>250000</v>
      </c>
      <c r="H4778">
        <v>2015</v>
      </c>
      <c r="I4778">
        <v>4</v>
      </c>
    </row>
    <row r="4779" spans="1:9" x14ac:dyDescent="0.25">
      <c r="A4779" t="s">
        <v>8027</v>
      </c>
      <c r="B4779">
        <v>86</v>
      </c>
      <c r="C4779">
        <v>111300</v>
      </c>
      <c r="D4779" t="s">
        <v>23</v>
      </c>
      <c r="E4779" t="s">
        <v>8028</v>
      </c>
      <c r="F4779" t="s">
        <v>12</v>
      </c>
      <c r="G4779">
        <v>225000</v>
      </c>
      <c r="H4779">
        <v>2012</v>
      </c>
      <c r="I4779">
        <v>7.5</v>
      </c>
    </row>
    <row r="4780" spans="1:9" x14ac:dyDescent="0.25">
      <c r="A4780" t="s">
        <v>8029</v>
      </c>
      <c r="B4780">
        <v>106</v>
      </c>
      <c r="C4780">
        <v>1027119</v>
      </c>
      <c r="D4780" t="s">
        <v>1184</v>
      </c>
      <c r="E4780" t="s">
        <v>8030</v>
      </c>
      <c r="F4780" t="s">
        <v>12</v>
      </c>
      <c r="G4780">
        <v>225000</v>
      </c>
      <c r="H4780">
        <v>2000</v>
      </c>
      <c r="I4780">
        <v>7</v>
      </c>
    </row>
    <row r="4781" spans="1:9" x14ac:dyDescent="0.25">
      <c r="A4781" t="s">
        <v>8031</v>
      </c>
      <c r="B4781">
        <v>93</v>
      </c>
      <c r="D4781" t="s">
        <v>877</v>
      </c>
      <c r="E4781" t="s">
        <v>8032</v>
      </c>
      <c r="F4781" t="s">
        <v>12</v>
      </c>
      <c r="G4781">
        <v>100000</v>
      </c>
      <c r="H4781">
        <v>1969</v>
      </c>
      <c r="I4781">
        <v>4</v>
      </c>
    </row>
    <row r="4782" spans="1:9" x14ac:dyDescent="0.25">
      <c r="A4782" t="s">
        <v>8033</v>
      </c>
      <c r="B4782">
        <v>80</v>
      </c>
      <c r="C4782">
        <v>5000000</v>
      </c>
      <c r="D4782" t="s">
        <v>8034</v>
      </c>
      <c r="E4782" t="s">
        <v>8035</v>
      </c>
      <c r="F4782" t="s">
        <v>12</v>
      </c>
      <c r="G4782">
        <v>210000</v>
      </c>
      <c r="H4782">
        <v>1953</v>
      </c>
      <c r="I4782">
        <v>6.7</v>
      </c>
    </row>
    <row r="4783" spans="1:9" x14ac:dyDescent="0.25">
      <c r="A4783" t="s">
        <v>282</v>
      </c>
      <c r="B4783">
        <v>93</v>
      </c>
      <c r="D4783" t="s">
        <v>78</v>
      </c>
      <c r="E4783" t="s">
        <v>8036</v>
      </c>
      <c r="F4783" t="s">
        <v>12</v>
      </c>
      <c r="G4783">
        <v>200000</v>
      </c>
      <c r="H4783">
        <v>1979</v>
      </c>
      <c r="I4783">
        <v>7</v>
      </c>
    </row>
    <row r="4784" spans="1:9" x14ac:dyDescent="0.25">
      <c r="A4784" t="s">
        <v>173</v>
      </c>
      <c r="B4784">
        <v>96</v>
      </c>
      <c r="C4784">
        <v>4505922</v>
      </c>
      <c r="D4784" t="s">
        <v>877</v>
      </c>
      <c r="E4784" t="s">
        <v>8037</v>
      </c>
      <c r="F4784" t="s">
        <v>12</v>
      </c>
      <c r="G4784">
        <v>200000</v>
      </c>
      <c r="H4784">
        <v>1996</v>
      </c>
      <c r="I4784">
        <v>7.4</v>
      </c>
    </row>
    <row r="4785" spans="1:9" x14ac:dyDescent="0.25">
      <c r="A4785" t="s">
        <v>2972</v>
      </c>
      <c r="B4785">
        <v>99</v>
      </c>
      <c r="C4785">
        <v>3500000</v>
      </c>
      <c r="D4785" t="s">
        <v>3454</v>
      </c>
      <c r="E4785" t="s">
        <v>8038</v>
      </c>
      <c r="F4785" t="s">
        <v>3354</v>
      </c>
      <c r="G4785">
        <v>200000</v>
      </c>
      <c r="H4785">
        <v>1964</v>
      </c>
      <c r="I4785">
        <v>8</v>
      </c>
    </row>
    <row r="4786" spans="1:9" x14ac:dyDescent="0.25">
      <c r="A4786" t="s">
        <v>8039</v>
      </c>
      <c r="B4786">
        <v>66</v>
      </c>
      <c r="D4786" t="s">
        <v>8040</v>
      </c>
      <c r="E4786" t="s">
        <v>8041</v>
      </c>
      <c r="F4786" t="s">
        <v>12</v>
      </c>
      <c r="G4786">
        <v>200000</v>
      </c>
      <c r="H4786">
        <v>1933</v>
      </c>
      <c r="I4786">
        <v>6.5</v>
      </c>
    </row>
    <row r="4787" spans="1:9" x14ac:dyDescent="0.25">
      <c r="A4787" t="s">
        <v>8042</v>
      </c>
      <c r="B4787">
        <v>85</v>
      </c>
      <c r="C4787">
        <v>381225</v>
      </c>
      <c r="D4787" t="s">
        <v>23</v>
      </c>
      <c r="E4787" t="s">
        <v>8043</v>
      </c>
      <c r="F4787" t="s">
        <v>12</v>
      </c>
      <c r="G4787">
        <v>200000</v>
      </c>
      <c r="H4787">
        <v>2004</v>
      </c>
      <c r="I4787">
        <v>7.2</v>
      </c>
    </row>
    <row r="4788" spans="1:9" x14ac:dyDescent="0.25">
      <c r="A4788" t="s">
        <v>8044</v>
      </c>
      <c r="B4788">
        <v>101</v>
      </c>
      <c r="C4788">
        <v>2428241</v>
      </c>
      <c r="D4788" t="s">
        <v>1184</v>
      </c>
      <c r="E4788" t="s">
        <v>8045</v>
      </c>
      <c r="F4788" t="s">
        <v>12</v>
      </c>
      <c r="G4788">
        <v>200000</v>
      </c>
      <c r="H4788">
        <v>2010</v>
      </c>
      <c r="I4788">
        <v>6.4</v>
      </c>
    </row>
    <row r="4789" spans="1:9" x14ac:dyDescent="0.25">
      <c r="A4789" t="s">
        <v>3685</v>
      </c>
      <c r="B4789">
        <v>97</v>
      </c>
      <c r="C4789">
        <v>78030</v>
      </c>
      <c r="D4789" t="s">
        <v>1184</v>
      </c>
      <c r="E4789" t="s">
        <v>8046</v>
      </c>
      <c r="F4789" t="s">
        <v>12</v>
      </c>
      <c r="G4789">
        <v>200000</v>
      </c>
      <c r="H4789">
        <v>2012</v>
      </c>
      <c r="I4789">
        <v>6.5</v>
      </c>
    </row>
    <row r="4790" spans="1:9" x14ac:dyDescent="0.25">
      <c r="A4790" t="s">
        <v>638</v>
      </c>
      <c r="B4790">
        <v>119</v>
      </c>
      <c r="C4790">
        <v>59774</v>
      </c>
      <c r="D4790" t="s">
        <v>486</v>
      </c>
      <c r="E4790" t="s">
        <v>8047</v>
      </c>
      <c r="F4790" t="s">
        <v>2999</v>
      </c>
      <c r="H4790">
        <v>2010</v>
      </c>
      <c r="I4790">
        <v>6.8</v>
      </c>
    </row>
    <row r="4791" spans="1:9" x14ac:dyDescent="0.25">
      <c r="A4791" t="s">
        <v>8048</v>
      </c>
      <c r="B4791">
        <v>103</v>
      </c>
      <c r="C4791">
        <v>174682</v>
      </c>
      <c r="D4791" t="s">
        <v>2143</v>
      </c>
      <c r="E4791" t="s">
        <v>8049</v>
      </c>
      <c r="F4791" t="s">
        <v>12</v>
      </c>
      <c r="G4791">
        <v>200000</v>
      </c>
      <c r="H4791">
        <v>2002</v>
      </c>
      <c r="I4791">
        <v>6.9</v>
      </c>
    </row>
    <row r="4792" spans="1:9" x14ac:dyDescent="0.25">
      <c r="A4792" t="s">
        <v>8050</v>
      </c>
      <c r="B4792">
        <v>86</v>
      </c>
      <c r="C4792">
        <v>215185</v>
      </c>
      <c r="D4792" t="s">
        <v>7708</v>
      </c>
      <c r="E4792" t="s">
        <v>8051</v>
      </c>
      <c r="F4792" t="s">
        <v>12</v>
      </c>
      <c r="G4792">
        <v>200000</v>
      </c>
      <c r="H4792">
        <v>2008</v>
      </c>
      <c r="I4792">
        <v>7.5</v>
      </c>
    </row>
    <row r="4793" spans="1:9" x14ac:dyDescent="0.25">
      <c r="A4793" t="s">
        <v>8052</v>
      </c>
      <c r="B4793">
        <v>90</v>
      </c>
      <c r="D4793" t="s">
        <v>1670</v>
      </c>
      <c r="E4793" t="s">
        <v>8053</v>
      </c>
      <c r="F4793" t="s">
        <v>12</v>
      </c>
      <c r="G4793">
        <v>200000</v>
      </c>
      <c r="H4793">
        <v>2003</v>
      </c>
      <c r="I4793">
        <v>5.0999999999999996</v>
      </c>
    </row>
    <row r="4794" spans="1:9" x14ac:dyDescent="0.25">
      <c r="A4794" t="s">
        <v>4299</v>
      </c>
      <c r="B4794">
        <v>95</v>
      </c>
      <c r="D4794" t="s">
        <v>877</v>
      </c>
      <c r="E4794" t="s">
        <v>8054</v>
      </c>
      <c r="F4794" t="s">
        <v>12</v>
      </c>
      <c r="G4794">
        <v>250000</v>
      </c>
      <c r="H4794">
        <v>2015</v>
      </c>
      <c r="I4794">
        <v>6.2</v>
      </c>
    </row>
    <row r="4795" spans="1:9" x14ac:dyDescent="0.25">
      <c r="A4795" t="s">
        <v>3741</v>
      </c>
      <c r="B4795">
        <v>94</v>
      </c>
      <c r="D4795" t="s">
        <v>1500</v>
      </c>
      <c r="E4795" t="s">
        <v>8055</v>
      </c>
      <c r="F4795" t="s">
        <v>12</v>
      </c>
      <c r="G4795">
        <v>13000000</v>
      </c>
      <c r="H4795">
        <v>2010</v>
      </c>
      <c r="I4795">
        <v>3.9</v>
      </c>
    </row>
    <row r="4796" spans="1:9" x14ac:dyDescent="0.25">
      <c r="A4796" t="s">
        <v>5233</v>
      </c>
      <c r="B4796">
        <v>84</v>
      </c>
      <c r="C4796">
        <v>140016</v>
      </c>
      <c r="D4796" t="s">
        <v>5337</v>
      </c>
      <c r="E4796" t="s">
        <v>8056</v>
      </c>
      <c r="F4796" t="s">
        <v>12</v>
      </c>
      <c r="H4796">
        <v>2008</v>
      </c>
      <c r="I4796">
        <v>6</v>
      </c>
    </row>
    <row r="4797" spans="1:9" x14ac:dyDescent="0.25">
      <c r="A4797" t="s">
        <v>8057</v>
      </c>
      <c r="B4797">
        <v>89</v>
      </c>
      <c r="D4797" t="s">
        <v>8058</v>
      </c>
      <c r="E4797" t="s">
        <v>8059</v>
      </c>
      <c r="F4797" t="s">
        <v>12</v>
      </c>
      <c r="H4797">
        <v>2014</v>
      </c>
      <c r="I4797">
        <v>6.8</v>
      </c>
    </row>
    <row r="4798" spans="1:9" x14ac:dyDescent="0.25">
      <c r="A4798" t="s">
        <v>8060</v>
      </c>
      <c r="B4798">
        <v>59</v>
      </c>
      <c r="D4798" t="s">
        <v>23</v>
      </c>
      <c r="E4798" t="s">
        <v>8061</v>
      </c>
      <c r="F4798" t="s">
        <v>503</v>
      </c>
      <c r="G4798">
        <v>150000</v>
      </c>
      <c r="H4798">
        <v>2004</v>
      </c>
      <c r="I4798">
        <v>7.4</v>
      </c>
    </row>
    <row r="4799" spans="1:9" x14ac:dyDescent="0.25">
      <c r="A4799" t="s">
        <v>8062</v>
      </c>
      <c r="B4799">
        <v>126</v>
      </c>
      <c r="D4799" t="s">
        <v>1839</v>
      </c>
      <c r="E4799" t="s">
        <v>8063</v>
      </c>
      <c r="F4799" t="s">
        <v>5441</v>
      </c>
      <c r="H4799">
        <v>1955</v>
      </c>
      <c r="I4799">
        <v>8.1</v>
      </c>
    </row>
    <row r="4800" spans="1:9" x14ac:dyDescent="0.25">
      <c r="A4800" t="s">
        <v>8064</v>
      </c>
      <c r="B4800">
        <v>86</v>
      </c>
      <c r="C4800">
        <v>15542</v>
      </c>
      <c r="D4800" t="s">
        <v>486</v>
      </c>
      <c r="E4800" t="s">
        <v>8065</v>
      </c>
      <c r="F4800" t="s">
        <v>12</v>
      </c>
      <c r="H4800">
        <v>2008</v>
      </c>
      <c r="I4800">
        <v>6.5</v>
      </c>
    </row>
    <row r="4801" spans="1:9" x14ac:dyDescent="0.25">
      <c r="A4801" t="s">
        <v>7585</v>
      </c>
      <c r="B4801">
        <v>87</v>
      </c>
      <c r="D4801" t="s">
        <v>1900</v>
      </c>
      <c r="E4801" t="s">
        <v>8066</v>
      </c>
      <c r="F4801" t="s">
        <v>12</v>
      </c>
      <c r="G4801">
        <v>200000</v>
      </c>
      <c r="H4801">
        <v>2007</v>
      </c>
      <c r="I4801">
        <v>8</v>
      </c>
    </row>
    <row r="4802" spans="1:9" x14ac:dyDescent="0.25">
      <c r="A4802" t="s">
        <v>8067</v>
      </c>
      <c r="B4802">
        <v>106</v>
      </c>
      <c r="C4802">
        <v>1111</v>
      </c>
      <c r="D4802" t="s">
        <v>6969</v>
      </c>
      <c r="E4802" t="s">
        <v>8068</v>
      </c>
      <c r="F4802" t="s">
        <v>12</v>
      </c>
      <c r="G4802">
        <v>200000</v>
      </c>
      <c r="H4802">
        <v>2006</v>
      </c>
      <c r="I4802">
        <v>7.7</v>
      </c>
    </row>
    <row r="4803" spans="1:9" x14ac:dyDescent="0.25">
      <c r="A4803" t="s">
        <v>8069</v>
      </c>
      <c r="B4803">
        <v>86</v>
      </c>
      <c r="D4803" t="s">
        <v>2459</v>
      </c>
      <c r="E4803" t="s">
        <v>8070</v>
      </c>
      <c r="F4803" t="s">
        <v>12</v>
      </c>
      <c r="G4803">
        <v>200000</v>
      </c>
      <c r="H4803">
        <v>2004</v>
      </c>
      <c r="I4803">
        <v>7.2</v>
      </c>
    </row>
    <row r="4804" spans="1:9" x14ac:dyDescent="0.25">
      <c r="A4804" t="s">
        <v>8071</v>
      </c>
      <c r="B4804">
        <v>89</v>
      </c>
      <c r="D4804" t="s">
        <v>8072</v>
      </c>
      <c r="E4804" t="s">
        <v>8073</v>
      </c>
      <c r="F4804" t="s">
        <v>12</v>
      </c>
      <c r="G4804">
        <v>2500000</v>
      </c>
      <c r="H4804">
        <v>2008</v>
      </c>
      <c r="I4804">
        <v>5.4</v>
      </c>
    </row>
    <row r="4805" spans="1:9" x14ac:dyDescent="0.25">
      <c r="A4805" t="s">
        <v>8074</v>
      </c>
      <c r="B4805">
        <v>105</v>
      </c>
      <c r="D4805" t="s">
        <v>1905</v>
      </c>
      <c r="E4805" t="s">
        <v>8075</v>
      </c>
      <c r="F4805" t="s">
        <v>12</v>
      </c>
      <c r="G4805">
        <v>200000</v>
      </c>
      <c r="H4805">
        <v>2012</v>
      </c>
      <c r="I4805">
        <v>6.7</v>
      </c>
    </row>
    <row r="4806" spans="1:9" x14ac:dyDescent="0.25">
      <c r="A4806" t="s">
        <v>8076</v>
      </c>
      <c r="B4806">
        <v>93</v>
      </c>
      <c r="D4806" t="s">
        <v>932</v>
      </c>
      <c r="E4806" t="s">
        <v>8077</v>
      </c>
      <c r="F4806" t="s">
        <v>12</v>
      </c>
      <c r="H4806">
        <v>2014</v>
      </c>
      <c r="I4806">
        <v>6.3</v>
      </c>
    </row>
    <row r="4807" spans="1:9" x14ac:dyDescent="0.25">
      <c r="A4807" t="s">
        <v>8078</v>
      </c>
      <c r="B4807">
        <v>94</v>
      </c>
      <c r="D4807" t="s">
        <v>1184</v>
      </c>
      <c r="E4807" t="s">
        <v>8079</v>
      </c>
      <c r="F4807" t="s">
        <v>12</v>
      </c>
      <c r="G4807">
        <v>200000</v>
      </c>
      <c r="H4807">
        <v>2012</v>
      </c>
      <c r="I4807">
        <v>8.1</v>
      </c>
    </row>
    <row r="4808" spans="1:9" x14ac:dyDescent="0.25">
      <c r="A4808" t="s">
        <v>8080</v>
      </c>
      <c r="B4808">
        <v>89</v>
      </c>
      <c r="C4808">
        <v>925402</v>
      </c>
      <c r="D4808" t="s">
        <v>2459</v>
      </c>
      <c r="E4808" t="s">
        <v>8081</v>
      </c>
      <c r="F4808" t="s">
        <v>7602</v>
      </c>
      <c r="G4808">
        <v>180000</v>
      </c>
      <c r="H4808">
        <v>1997</v>
      </c>
      <c r="I4808">
        <v>8.5</v>
      </c>
    </row>
    <row r="4809" spans="1:9" x14ac:dyDescent="0.25">
      <c r="A4809" t="s">
        <v>8082</v>
      </c>
      <c r="B4809">
        <v>97</v>
      </c>
      <c r="C4809">
        <v>469947</v>
      </c>
      <c r="D4809" t="s">
        <v>73</v>
      </c>
      <c r="E4809" t="s">
        <v>8083</v>
      </c>
      <c r="F4809" t="s">
        <v>12</v>
      </c>
      <c r="G4809">
        <v>120000</v>
      </c>
      <c r="H4809">
        <v>2011</v>
      </c>
      <c r="I4809">
        <v>7.7</v>
      </c>
    </row>
    <row r="4810" spans="1:9" x14ac:dyDescent="0.25">
      <c r="A4810" t="s">
        <v>1753</v>
      </c>
      <c r="B4810">
        <v>88</v>
      </c>
      <c r="C4810">
        <v>7137502</v>
      </c>
      <c r="D4810" t="s">
        <v>580</v>
      </c>
      <c r="E4810" t="s">
        <v>8084</v>
      </c>
      <c r="F4810" t="s">
        <v>12</v>
      </c>
      <c r="G4810">
        <v>175000</v>
      </c>
      <c r="H4810">
        <v>1986</v>
      </c>
      <c r="I4810">
        <v>6.5</v>
      </c>
    </row>
    <row r="4811" spans="1:9" x14ac:dyDescent="0.25">
      <c r="A4811" t="s">
        <v>8085</v>
      </c>
      <c r="B4811">
        <v>78</v>
      </c>
      <c r="D4811" t="s">
        <v>23</v>
      </c>
      <c r="E4811" t="s">
        <v>8086</v>
      </c>
      <c r="F4811" t="s">
        <v>12</v>
      </c>
      <c r="G4811">
        <v>180000</v>
      </c>
      <c r="H4811">
        <v>2014</v>
      </c>
      <c r="I4811">
        <v>8.6999999999999993</v>
      </c>
    </row>
    <row r="4812" spans="1:9" x14ac:dyDescent="0.25">
      <c r="A4812" t="s">
        <v>8087</v>
      </c>
      <c r="B4812">
        <v>104</v>
      </c>
      <c r="D4812" t="s">
        <v>1184</v>
      </c>
      <c r="E4812" t="s">
        <v>8088</v>
      </c>
      <c r="F4812" t="s">
        <v>7595</v>
      </c>
      <c r="G4812">
        <v>168000</v>
      </c>
      <c r="H4812">
        <v>2015</v>
      </c>
      <c r="I4812">
        <v>6.5</v>
      </c>
    </row>
    <row r="4813" spans="1:9" x14ac:dyDescent="0.25">
      <c r="A4813" t="s">
        <v>7484</v>
      </c>
      <c r="B4813">
        <v>92</v>
      </c>
      <c r="C4813">
        <v>1316074</v>
      </c>
      <c r="D4813" t="s">
        <v>1900</v>
      </c>
      <c r="E4813" t="s">
        <v>8089</v>
      </c>
      <c r="F4813" t="s">
        <v>12</v>
      </c>
      <c r="G4813">
        <v>100000</v>
      </c>
      <c r="H4813">
        <v>2011</v>
      </c>
      <c r="I4813">
        <v>7</v>
      </c>
    </row>
    <row r="4814" spans="1:9" x14ac:dyDescent="0.25">
      <c r="A4814" t="s">
        <v>8090</v>
      </c>
      <c r="B4814">
        <v>97</v>
      </c>
      <c r="C4814">
        <v>15180000</v>
      </c>
      <c r="D4814" t="s">
        <v>740</v>
      </c>
      <c r="E4814" t="s">
        <v>8091</v>
      </c>
      <c r="F4814" t="s">
        <v>12</v>
      </c>
      <c r="G4814">
        <v>500000</v>
      </c>
      <c r="H4814">
        <v>1971</v>
      </c>
      <c r="I4814">
        <v>5.5</v>
      </c>
    </row>
    <row r="4815" spans="1:9" x14ac:dyDescent="0.25">
      <c r="A4815" t="s">
        <v>8092</v>
      </c>
      <c r="B4815">
        <v>109</v>
      </c>
      <c r="D4815" t="s">
        <v>1184</v>
      </c>
      <c r="E4815" t="s">
        <v>8093</v>
      </c>
      <c r="F4815" t="s">
        <v>12</v>
      </c>
      <c r="G4815">
        <v>200000</v>
      </c>
      <c r="H4815">
        <v>2014</v>
      </c>
      <c r="I4815">
        <v>7</v>
      </c>
    </row>
    <row r="4816" spans="1:9" x14ac:dyDescent="0.25">
      <c r="A4816" t="s">
        <v>889</v>
      </c>
      <c r="B4816">
        <v>78</v>
      </c>
      <c r="C4816">
        <v>2882062</v>
      </c>
      <c r="D4816" t="s">
        <v>486</v>
      </c>
      <c r="E4816" t="s">
        <v>8094</v>
      </c>
      <c r="F4816" t="s">
        <v>12</v>
      </c>
      <c r="G4816">
        <v>150000</v>
      </c>
      <c r="H4816">
        <v>2000</v>
      </c>
      <c r="I4816">
        <v>6.3</v>
      </c>
    </row>
    <row r="4817" spans="1:9" x14ac:dyDescent="0.25">
      <c r="A4817" t="s">
        <v>5586</v>
      </c>
      <c r="B4817">
        <v>85</v>
      </c>
      <c r="C4817">
        <v>9437933</v>
      </c>
      <c r="D4817" t="s">
        <v>2682</v>
      </c>
      <c r="E4817" t="s">
        <v>8095</v>
      </c>
      <c r="F4817" t="s">
        <v>12</v>
      </c>
      <c r="G4817">
        <v>180000</v>
      </c>
      <c r="H4817">
        <v>2007</v>
      </c>
      <c r="I4817">
        <v>7.9</v>
      </c>
    </row>
    <row r="4818" spans="1:9" x14ac:dyDescent="0.25">
      <c r="A4818" t="s">
        <v>8096</v>
      </c>
      <c r="B4818">
        <v>88</v>
      </c>
      <c r="C4818">
        <v>110720</v>
      </c>
      <c r="D4818" t="s">
        <v>575</v>
      </c>
      <c r="E4818" t="s">
        <v>8097</v>
      </c>
      <c r="F4818" t="s">
        <v>12</v>
      </c>
      <c r="G4818">
        <v>1200000</v>
      </c>
      <c r="H4818">
        <v>1999</v>
      </c>
      <c r="I4818">
        <v>7.3</v>
      </c>
    </row>
    <row r="4819" spans="1:9" x14ac:dyDescent="0.25">
      <c r="A4819" t="s">
        <v>8098</v>
      </c>
      <c r="B4819">
        <v>93</v>
      </c>
      <c r="C4819">
        <v>155984</v>
      </c>
      <c r="D4819" t="s">
        <v>23</v>
      </c>
      <c r="E4819" t="s">
        <v>8099</v>
      </c>
      <c r="F4819" t="s">
        <v>12</v>
      </c>
      <c r="G4819">
        <v>160000</v>
      </c>
      <c r="H4819">
        <v>2009</v>
      </c>
      <c r="I4819">
        <v>7.4</v>
      </c>
    </row>
    <row r="4820" spans="1:9" x14ac:dyDescent="0.25">
      <c r="A4820" t="s">
        <v>8100</v>
      </c>
      <c r="B4820">
        <v>86</v>
      </c>
      <c r="D4820" t="s">
        <v>2209</v>
      </c>
      <c r="E4820" t="s">
        <v>8101</v>
      </c>
      <c r="F4820" t="s">
        <v>12</v>
      </c>
      <c r="H4820">
        <v>2012</v>
      </c>
      <c r="I4820">
        <v>5.4</v>
      </c>
    </row>
    <row r="4821" spans="1:9" x14ac:dyDescent="0.25">
      <c r="A4821" t="s">
        <v>8102</v>
      </c>
      <c r="B4821">
        <v>98</v>
      </c>
      <c r="D4821" t="s">
        <v>1135</v>
      </c>
      <c r="E4821" t="s">
        <v>8103</v>
      </c>
      <c r="F4821" t="s">
        <v>12</v>
      </c>
      <c r="H4821">
        <v>2015</v>
      </c>
      <c r="I4821">
        <v>7.1</v>
      </c>
    </row>
    <row r="4822" spans="1:9" x14ac:dyDescent="0.25">
      <c r="A4822" t="s">
        <v>8104</v>
      </c>
      <c r="B4822">
        <v>25</v>
      </c>
      <c r="D4822" t="s">
        <v>1029</v>
      </c>
      <c r="E4822" t="s">
        <v>8105</v>
      </c>
      <c r="F4822" t="s">
        <v>12</v>
      </c>
      <c r="G4822">
        <v>150000</v>
      </c>
      <c r="H4822">
        <v>1965</v>
      </c>
      <c r="I4822">
        <v>8.4</v>
      </c>
    </row>
    <row r="4823" spans="1:9" x14ac:dyDescent="0.25">
      <c r="A4823" t="s">
        <v>8106</v>
      </c>
      <c r="B4823">
        <v>72</v>
      </c>
      <c r="C4823">
        <v>4914</v>
      </c>
      <c r="D4823" t="s">
        <v>8107</v>
      </c>
      <c r="E4823" t="s">
        <v>8108</v>
      </c>
      <c r="F4823" t="s">
        <v>12</v>
      </c>
      <c r="G4823">
        <v>150000</v>
      </c>
      <c r="H4823">
        <v>2015</v>
      </c>
      <c r="I4823">
        <v>7</v>
      </c>
    </row>
    <row r="4824" spans="1:9" x14ac:dyDescent="0.25">
      <c r="A4824" t="s">
        <v>8109</v>
      </c>
      <c r="B4824">
        <v>66</v>
      </c>
      <c r="D4824" t="s">
        <v>23</v>
      </c>
      <c r="E4824" t="s">
        <v>8110</v>
      </c>
      <c r="F4824" t="s">
        <v>12</v>
      </c>
      <c r="G4824">
        <v>150000</v>
      </c>
      <c r="H4824">
        <v>2013</v>
      </c>
      <c r="I4824">
        <v>5.3</v>
      </c>
    </row>
    <row r="4825" spans="1:9" x14ac:dyDescent="0.25">
      <c r="A4825" t="s">
        <v>8111</v>
      </c>
      <c r="B4825">
        <v>80</v>
      </c>
      <c r="C4825">
        <v>5858</v>
      </c>
      <c r="D4825" t="s">
        <v>23</v>
      </c>
      <c r="E4825" t="s">
        <v>8112</v>
      </c>
      <c r="F4825" t="s">
        <v>12</v>
      </c>
      <c r="G4825">
        <v>150000</v>
      </c>
      <c r="H4825">
        <v>2014</v>
      </c>
      <c r="I4825">
        <v>7.1</v>
      </c>
    </row>
    <row r="4826" spans="1:9" x14ac:dyDescent="0.25">
      <c r="A4826" t="s">
        <v>3818</v>
      </c>
      <c r="B4826">
        <v>91</v>
      </c>
      <c r="C4826">
        <v>6706368</v>
      </c>
      <c r="D4826" t="s">
        <v>23</v>
      </c>
      <c r="E4826" t="s">
        <v>8113</v>
      </c>
      <c r="F4826" t="s">
        <v>12</v>
      </c>
      <c r="G4826">
        <v>160000</v>
      </c>
      <c r="H4826">
        <v>1989</v>
      </c>
      <c r="I4826">
        <v>7.5</v>
      </c>
    </row>
    <row r="4827" spans="1:9" x14ac:dyDescent="0.25">
      <c r="A4827" t="s">
        <v>8114</v>
      </c>
      <c r="B4827">
        <v>89</v>
      </c>
      <c r="D4827" t="s">
        <v>1184</v>
      </c>
      <c r="E4827" t="s">
        <v>8115</v>
      </c>
      <c r="F4827" t="s">
        <v>12</v>
      </c>
      <c r="G4827">
        <v>125000</v>
      </c>
      <c r="H4827">
        <v>2014</v>
      </c>
      <c r="I4827">
        <v>7.2</v>
      </c>
    </row>
    <row r="4828" spans="1:9" x14ac:dyDescent="0.25">
      <c r="A4828" t="s">
        <v>5832</v>
      </c>
      <c r="B4828">
        <v>85</v>
      </c>
      <c r="C4828">
        <v>405614</v>
      </c>
      <c r="D4828" t="s">
        <v>768</v>
      </c>
      <c r="E4828" t="s">
        <v>8116</v>
      </c>
      <c r="F4828" t="s">
        <v>12</v>
      </c>
      <c r="H4828">
        <v>2011</v>
      </c>
      <c r="I4828">
        <v>6.7</v>
      </c>
    </row>
    <row r="4829" spans="1:9" x14ac:dyDescent="0.25">
      <c r="A4829" t="s">
        <v>8117</v>
      </c>
      <c r="B4829">
        <v>62</v>
      </c>
      <c r="D4829" t="s">
        <v>8118</v>
      </c>
      <c r="E4829" t="s">
        <v>8119</v>
      </c>
      <c r="F4829" t="s">
        <v>5503</v>
      </c>
      <c r="G4829">
        <v>125000</v>
      </c>
      <c r="H4829">
        <v>2013</v>
      </c>
      <c r="I4829">
        <v>8.1999999999999993</v>
      </c>
    </row>
    <row r="4830" spans="1:9" x14ac:dyDescent="0.25">
      <c r="A4830" t="s">
        <v>8120</v>
      </c>
      <c r="B4830">
        <v>90</v>
      </c>
      <c r="D4830" t="s">
        <v>6987</v>
      </c>
      <c r="E4830" t="s">
        <v>8121</v>
      </c>
      <c r="F4830" t="s">
        <v>12</v>
      </c>
      <c r="G4830">
        <v>120000</v>
      </c>
      <c r="H4830">
        <v>2005</v>
      </c>
      <c r="I4830">
        <v>6.6</v>
      </c>
    </row>
    <row r="4831" spans="1:9" x14ac:dyDescent="0.25">
      <c r="A4831" t="s">
        <v>8122</v>
      </c>
      <c r="B4831">
        <v>90</v>
      </c>
      <c r="C4831">
        <v>1573712</v>
      </c>
      <c r="D4831" t="s">
        <v>877</v>
      </c>
      <c r="E4831" t="s">
        <v>8123</v>
      </c>
      <c r="F4831" t="s">
        <v>12</v>
      </c>
      <c r="G4831">
        <v>125000</v>
      </c>
      <c r="H4831">
        <v>2011</v>
      </c>
      <c r="I4831">
        <v>6.7</v>
      </c>
    </row>
    <row r="4832" spans="1:9" x14ac:dyDescent="0.25">
      <c r="A4832" t="s">
        <v>8124</v>
      </c>
      <c r="D4832" t="s">
        <v>6785</v>
      </c>
      <c r="E4832" t="s">
        <v>8125</v>
      </c>
      <c r="F4832" t="s">
        <v>12</v>
      </c>
      <c r="G4832">
        <v>125000</v>
      </c>
      <c r="H4832">
        <v>2015</v>
      </c>
      <c r="I4832">
        <v>5.0999999999999996</v>
      </c>
    </row>
    <row r="4833" spans="1:9" x14ac:dyDescent="0.25">
      <c r="A4833" t="s">
        <v>8126</v>
      </c>
      <c r="B4833">
        <v>88</v>
      </c>
      <c r="D4833" t="s">
        <v>575</v>
      </c>
      <c r="E4833" t="s">
        <v>8127</v>
      </c>
      <c r="F4833" t="s">
        <v>12</v>
      </c>
      <c r="G4833">
        <v>120000</v>
      </c>
      <c r="H4833">
        <v>2007</v>
      </c>
      <c r="I4833">
        <v>7</v>
      </c>
    </row>
    <row r="4834" spans="1:9" x14ac:dyDescent="0.25">
      <c r="A4834" t="s">
        <v>7929</v>
      </c>
      <c r="B4834">
        <v>94</v>
      </c>
      <c r="D4834" t="s">
        <v>1184</v>
      </c>
      <c r="E4834" t="s">
        <v>8128</v>
      </c>
      <c r="F4834" t="s">
        <v>503</v>
      </c>
      <c r="G4834">
        <v>120000</v>
      </c>
      <c r="H4834">
        <v>1964</v>
      </c>
      <c r="I4834">
        <v>7.4</v>
      </c>
    </row>
    <row r="4835" spans="1:9" x14ac:dyDescent="0.25">
      <c r="A4835" t="s">
        <v>8129</v>
      </c>
      <c r="B4835">
        <v>120</v>
      </c>
      <c r="D4835" t="s">
        <v>530</v>
      </c>
      <c r="E4835" t="s">
        <v>8130</v>
      </c>
      <c r="F4835" t="s">
        <v>12</v>
      </c>
      <c r="G4835">
        <v>10000000</v>
      </c>
      <c r="H4835">
        <v>2016</v>
      </c>
      <c r="I4835">
        <v>5.4</v>
      </c>
    </row>
    <row r="4836" spans="1:9" x14ac:dyDescent="0.25">
      <c r="A4836" t="s">
        <v>8131</v>
      </c>
      <c r="B4836">
        <v>77</v>
      </c>
      <c r="D4836" t="s">
        <v>575</v>
      </c>
      <c r="E4836" t="s">
        <v>8132</v>
      </c>
      <c r="F4836" t="s">
        <v>12</v>
      </c>
      <c r="G4836">
        <v>103000</v>
      </c>
      <c r="H4836">
        <v>2003</v>
      </c>
      <c r="I4836">
        <v>5.7</v>
      </c>
    </row>
    <row r="4837" spans="1:9" x14ac:dyDescent="0.25">
      <c r="A4837" t="s">
        <v>6943</v>
      </c>
      <c r="B4837">
        <v>111</v>
      </c>
      <c r="C4837">
        <v>10174663</v>
      </c>
      <c r="D4837" t="s">
        <v>1314</v>
      </c>
      <c r="E4837" t="s">
        <v>8133</v>
      </c>
      <c r="F4837" t="s">
        <v>12</v>
      </c>
      <c r="G4837">
        <v>100000</v>
      </c>
      <c r="H4837">
        <v>2006</v>
      </c>
      <c r="I4837">
        <v>6.7</v>
      </c>
    </row>
    <row r="4838" spans="1:9" x14ac:dyDescent="0.25">
      <c r="A4838" t="s">
        <v>8134</v>
      </c>
      <c r="B4838">
        <v>81</v>
      </c>
      <c r="C4838">
        <v>22757819</v>
      </c>
      <c r="D4838" t="s">
        <v>1915</v>
      </c>
      <c r="E4838" t="s">
        <v>8135</v>
      </c>
      <c r="F4838" t="s">
        <v>12</v>
      </c>
      <c r="G4838">
        <v>100000</v>
      </c>
      <c r="H4838">
        <v>2015</v>
      </c>
      <c r="I4838">
        <v>4.2</v>
      </c>
    </row>
    <row r="4839" spans="1:9" x14ac:dyDescent="0.25">
      <c r="A4839" t="s">
        <v>2030</v>
      </c>
      <c r="B4839">
        <v>89</v>
      </c>
      <c r="D4839" t="s">
        <v>5131</v>
      </c>
      <c r="E4839" t="s">
        <v>8136</v>
      </c>
      <c r="F4839" t="s">
        <v>12</v>
      </c>
      <c r="G4839">
        <v>20000</v>
      </c>
      <c r="H4839">
        <v>1977</v>
      </c>
      <c r="I4839">
        <v>7.4</v>
      </c>
    </row>
    <row r="4840" spans="1:9" x14ac:dyDescent="0.25">
      <c r="A4840" t="s">
        <v>8137</v>
      </c>
      <c r="B4840">
        <v>110</v>
      </c>
      <c r="C4840">
        <v>3000000</v>
      </c>
      <c r="D4840" t="s">
        <v>672</v>
      </c>
      <c r="E4840" t="s">
        <v>8138</v>
      </c>
      <c r="G4840">
        <v>100000</v>
      </c>
      <c r="H4840">
        <v>1920</v>
      </c>
      <c r="I4840">
        <v>4.8</v>
      </c>
    </row>
    <row r="4841" spans="1:9" x14ac:dyDescent="0.25">
      <c r="A4841" t="s">
        <v>8139</v>
      </c>
      <c r="B4841">
        <v>81</v>
      </c>
      <c r="C4841">
        <v>5228617</v>
      </c>
      <c r="D4841" t="s">
        <v>575</v>
      </c>
      <c r="E4841" t="s">
        <v>8140</v>
      </c>
      <c r="F4841" t="s">
        <v>12</v>
      </c>
      <c r="G4841">
        <v>100000</v>
      </c>
      <c r="H4841">
        <v>1987</v>
      </c>
      <c r="I4841">
        <v>7</v>
      </c>
    </row>
    <row r="4842" spans="1:9" x14ac:dyDescent="0.25">
      <c r="A4842" t="s">
        <v>579</v>
      </c>
      <c r="B4842">
        <v>100</v>
      </c>
      <c r="C4842">
        <v>2643689</v>
      </c>
      <c r="D4842" t="s">
        <v>877</v>
      </c>
      <c r="E4842" t="s">
        <v>8141</v>
      </c>
      <c r="F4842" t="s">
        <v>12</v>
      </c>
      <c r="H4842">
        <v>1998</v>
      </c>
      <c r="I4842">
        <v>7.3</v>
      </c>
    </row>
    <row r="4843" spans="1:9" x14ac:dyDescent="0.25">
      <c r="A4843" t="s">
        <v>8142</v>
      </c>
      <c r="B4843">
        <v>99</v>
      </c>
      <c r="D4843" t="s">
        <v>2891</v>
      </c>
      <c r="E4843" t="s">
        <v>8143</v>
      </c>
      <c r="F4843" t="s">
        <v>12</v>
      </c>
      <c r="G4843">
        <v>100000</v>
      </c>
      <c r="H4843">
        <v>1979</v>
      </c>
      <c r="I4843">
        <v>5.8</v>
      </c>
    </row>
    <row r="4844" spans="1:9" x14ac:dyDescent="0.25">
      <c r="A4844" t="s">
        <v>8144</v>
      </c>
      <c r="B4844">
        <v>90</v>
      </c>
      <c r="C4844">
        <v>110536</v>
      </c>
      <c r="D4844" t="s">
        <v>4335</v>
      </c>
      <c r="E4844" t="s">
        <v>8145</v>
      </c>
      <c r="F4844" t="s">
        <v>12</v>
      </c>
      <c r="G4844">
        <v>40000</v>
      </c>
      <c r="H4844">
        <v>2001</v>
      </c>
      <c r="I4844">
        <v>7</v>
      </c>
    </row>
    <row r="4845" spans="1:9" x14ac:dyDescent="0.25">
      <c r="A4845" t="s">
        <v>8146</v>
      </c>
      <c r="B4845">
        <v>82</v>
      </c>
      <c r="D4845" t="s">
        <v>6234</v>
      </c>
      <c r="E4845" t="s">
        <v>8147</v>
      </c>
      <c r="F4845" t="s">
        <v>12</v>
      </c>
      <c r="G4845">
        <v>20000</v>
      </c>
      <c r="H4845">
        <v>2014</v>
      </c>
      <c r="I4845">
        <v>3.2</v>
      </c>
    </row>
    <row r="4846" spans="1:9" x14ac:dyDescent="0.25">
      <c r="A4846" t="s">
        <v>8148</v>
      </c>
      <c r="B4846">
        <v>88</v>
      </c>
      <c r="C4846">
        <v>59379</v>
      </c>
      <c r="D4846" t="s">
        <v>8149</v>
      </c>
      <c r="E4846" t="s">
        <v>8150</v>
      </c>
      <c r="F4846" t="s">
        <v>12</v>
      </c>
      <c r="G4846">
        <v>200000</v>
      </c>
      <c r="H4846">
        <v>2013</v>
      </c>
      <c r="I4846">
        <v>6.8</v>
      </c>
    </row>
    <row r="4847" spans="1:9" x14ac:dyDescent="0.25">
      <c r="A4847" t="s">
        <v>8151</v>
      </c>
      <c r="B4847">
        <v>103</v>
      </c>
      <c r="D4847" t="s">
        <v>23</v>
      </c>
      <c r="E4847" t="s">
        <v>8152</v>
      </c>
      <c r="F4847" t="s">
        <v>12</v>
      </c>
      <c r="G4847">
        <v>100000</v>
      </c>
      <c r="H4847">
        <v>2012</v>
      </c>
      <c r="I4847">
        <v>7.7</v>
      </c>
    </row>
    <row r="4848" spans="1:9" x14ac:dyDescent="0.25">
      <c r="A4848" t="s">
        <v>8153</v>
      </c>
      <c r="B4848">
        <v>80</v>
      </c>
      <c r="D4848" t="s">
        <v>3562</v>
      </c>
      <c r="E4848" t="s">
        <v>8154</v>
      </c>
      <c r="F4848" t="s">
        <v>12</v>
      </c>
      <c r="G4848">
        <v>1800000</v>
      </c>
      <c r="H4848">
        <v>2007</v>
      </c>
      <c r="I4848">
        <v>5.6</v>
      </c>
    </row>
    <row r="4849" spans="1:9" x14ac:dyDescent="0.25">
      <c r="A4849" t="s">
        <v>8155</v>
      </c>
      <c r="B4849">
        <v>68</v>
      </c>
      <c r="D4849" t="s">
        <v>672</v>
      </c>
      <c r="E4849" t="s">
        <v>8156</v>
      </c>
      <c r="F4849" t="s">
        <v>12</v>
      </c>
      <c r="H4849">
        <v>1948</v>
      </c>
      <c r="I4849">
        <v>7.1</v>
      </c>
    </row>
    <row r="4850" spans="1:9" x14ac:dyDescent="0.25">
      <c r="A4850" t="s">
        <v>8157</v>
      </c>
      <c r="B4850">
        <v>81</v>
      </c>
      <c r="D4850" t="s">
        <v>476</v>
      </c>
      <c r="E4850" t="s">
        <v>8158</v>
      </c>
      <c r="F4850" t="s">
        <v>12</v>
      </c>
      <c r="G4850">
        <v>100000</v>
      </c>
      <c r="H4850">
        <v>2013</v>
      </c>
      <c r="I4850">
        <v>3.6</v>
      </c>
    </row>
    <row r="4851" spans="1:9" x14ac:dyDescent="0.25">
      <c r="A4851" t="s">
        <v>8159</v>
      </c>
      <c r="B4851">
        <v>106</v>
      </c>
      <c r="D4851" t="s">
        <v>2333</v>
      </c>
      <c r="E4851" t="s">
        <v>8160</v>
      </c>
      <c r="F4851" t="s">
        <v>12</v>
      </c>
      <c r="H4851">
        <v>1971</v>
      </c>
      <c r="I4851">
        <v>6.8</v>
      </c>
    </row>
    <row r="4852" spans="1:9" x14ac:dyDescent="0.25">
      <c r="A4852" t="s">
        <v>8161</v>
      </c>
      <c r="B4852">
        <v>77</v>
      </c>
      <c r="D4852" t="s">
        <v>7436</v>
      </c>
      <c r="E4852" t="s">
        <v>8162</v>
      </c>
      <c r="F4852" t="s">
        <v>12</v>
      </c>
      <c r="G4852">
        <v>100000</v>
      </c>
      <c r="H4852">
        <v>2014</v>
      </c>
      <c r="I4852">
        <v>7.6</v>
      </c>
    </row>
    <row r="4853" spans="1:9" x14ac:dyDescent="0.25">
      <c r="A4853" t="s">
        <v>8163</v>
      </c>
      <c r="B4853">
        <v>80</v>
      </c>
      <c r="D4853" t="s">
        <v>23</v>
      </c>
      <c r="E4853" t="s">
        <v>8164</v>
      </c>
      <c r="F4853" t="s">
        <v>12</v>
      </c>
      <c r="G4853">
        <v>70000</v>
      </c>
      <c r="H4853">
        <v>2004</v>
      </c>
      <c r="I4853">
        <v>8.3000000000000007</v>
      </c>
    </row>
    <row r="4854" spans="1:9" x14ac:dyDescent="0.25">
      <c r="A4854" t="s">
        <v>409</v>
      </c>
      <c r="B4854">
        <v>84</v>
      </c>
      <c r="C4854">
        <v>3216970</v>
      </c>
      <c r="D4854" t="s">
        <v>668</v>
      </c>
      <c r="E4854" t="s">
        <v>8165</v>
      </c>
      <c r="F4854" t="s">
        <v>12</v>
      </c>
      <c r="G4854">
        <v>60000</v>
      </c>
      <c r="H4854">
        <v>1998</v>
      </c>
      <c r="I4854">
        <v>7.5</v>
      </c>
    </row>
    <row r="4855" spans="1:9" x14ac:dyDescent="0.25">
      <c r="A4855" t="s">
        <v>8166</v>
      </c>
      <c r="B4855">
        <v>86</v>
      </c>
      <c r="C4855">
        <v>33598</v>
      </c>
      <c r="D4855" t="s">
        <v>580</v>
      </c>
      <c r="E4855" t="s">
        <v>8167</v>
      </c>
      <c r="F4855" t="s">
        <v>12</v>
      </c>
      <c r="H4855">
        <v>1997</v>
      </c>
      <c r="I4855">
        <v>5.4</v>
      </c>
    </row>
    <row r="4856" spans="1:9" x14ac:dyDescent="0.25">
      <c r="A4856" t="s">
        <v>8168</v>
      </c>
      <c r="B4856">
        <v>87</v>
      </c>
      <c r="C4856">
        <v>536767</v>
      </c>
      <c r="D4856" t="s">
        <v>2482</v>
      </c>
      <c r="E4856" t="s">
        <v>8169</v>
      </c>
      <c r="F4856" t="s">
        <v>12</v>
      </c>
      <c r="G4856">
        <v>60000</v>
      </c>
      <c r="H4856">
        <v>1998</v>
      </c>
      <c r="I4856">
        <v>5.3</v>
      </c>
    </row>
    <row r="4857" spans="1:9" x14ac:dyDescent="0.25">
      <c r="A4857" t="s">
        <v>8170</v>
      </c>
      <c r="B4857">
        <v>80</v>
      </c>
      <c r="D4857" t="s">
        <v>978</v>
      </c>
      <c r="E4857" t="s">
        <v>8171</v>
      </c>
      <c r="F4857" t="s">
        <v>12</v>
      </c>
      <c r="G4857">
        <v>75000</v>
      </c>
      <c r="H4857">
        <v>2015</v>
      </c>
      <c r="I4857">
        <v>4.5</v>
      </c>
    </row>
    <row r="4858" spans="1:9" x14ac:dyDescent="0.25">
      <c r="A4858" t="s">
        <v>5173</v>
      </c>
      <c r="B4858">
        <v>100</v>
      </c>
      <c r="C4858">
        <v>11529368</v>
      </c>
      <c r="D4858" t="s">
        <v>8172</v>
      </c>
      <c r="E4858" t="s">
        <v>8173</v>
      </c>
      <c r="F4858" t="s">
        <v>12</v>
      </c>
      <c r="G4858">
        <v>65000</v>
      </c>
      <c r="H4858">
        <v>2004</v>
      </c>
      <c r="I4858">
        <v>7.3</v>
      </c>
    </row>
    <row r="4859" spans="1:9" x14ac:dyDescent="0.25">
      <c r="A4859" t="s">
        <v>8174</v>
      </c>
      <c r="B4859">
        <v>82</v>
      </c>
      <c r="C4859">
        <v>40557</v>
      </c>
      <c r="D4859" t="s">
        <v>575</v>
      </c>
      <c r="E4859" t="s">
        <v>8175</v>
      </c>
      <c r="F4859" t="s">
        <v>12</v>
      </c>
      <c r="G4859">
        <v>60000</v>
      </c>
      <c r="H4859">
        <v>2011</v>
      </c>
      <c r="I4859">
        <v>5.6</v>
      </c>
    </row>
    <row r="4860" spans="1:9" x14ac:dyDescent="0.25">
      <c r="A4860" t="s">
        <v>7778</v>
      </c>
      <c r="B4860">
        <v>82</v>
      </c>
      <c r="C4860">
        <v>30084</v>
      </c>
      <c r="D4860" t="s">
        <v>877</v>
      </c>
      <c r="E4860" t="s">
        <v>8176</v>
      </c>
      <c r="F4860" t="s">
        <v>12</v>
      </c>
      <c r="G4860">
        <v>70000</v>
      </c>
      <c r="H4860">
        <v>2014</v>
      </c>
      <c r="I4860">
        <v>5.6</v>
      </c>
    </row>
    <row r="4861" spans="1:9" x14ac:dyDescent="0.25">
      <c r="A4861" t="s">
        <v>8177</v>
      </c>
      <c r="B4861">
        <v>70</v>
      </c>
      <c r="D4861" t="s">
        <v>3502</v>
      </c>
      <c r="E4861" t="s">
        <v>8178</v>
      </c>
      <c r="F4861" t="s">
        <v>12</v>
      </c>
      <c r="G4861">
        <v>62000</v>
      </c>
      <c r="H4861">
        <v>1962</v>
      </c>
      <c r="I4861">
        <v>4.0999999999999996</v>
      </c>
    </row>
    <row r="4862" spans="1:9" x14ac:dyDescent="0.25">
      <c r="A4862" t="s">
        <v>8179</v>
      </c>
      <c r="B4862">
        <v>75</v>
      </c>
      <c r="D4862" t="s">
        <v>1184</v>
      </c>
      <c r="E4862" t="s">
        <v>8180</v>
      </c>
      <c r="F4862" t="s">
        <v>12</v>
      </c>
      <c r="G4862">
        <v>100000</v>
      </c>
      <c r="H4862">
        <v>2014</v>
      </c>
      <c r="I4862">
        <v>6.8</v>
      </c>
    </row>
    <row r="4863" spans="1:9" x14ac:dyDescent="0.25">
      <c r="A4863" t="s">
        <v>8181</v>
      </c>
      <c r="B4863">
        <v>87</v>
      </c>
      <c r="D4863" t="s">
        <v>575</v>
      </c>
      <c r="E4863" t="s">
        <v>8182</v>
      </c>
      <c r="F4863" t="s">
        <v>12</v>
      </c>
      <c r="H4863">
        <v>2012</v>
      </c>
      <c r="I4863">
        <v>6.3</v>
      </c>
    </row>
    <row r="4864" spans="1:9" x14ac:dyDescent="0.25">
      <c r="A4864" t="s">
        <v>6069</v>
      </c>
      <c r="B4864">
        <v>87</v>
      </c>
      <c r="D4864" t="s">
        <v>6348</v>
      </c>
      <c r="E4864" t="s">
        <v>8183</v>
      </c>
      <c r="F4864" t="s">
        <v>12</v>
      </c>
      <c r="G4864">
        <v>70000</v>
      </c>
      <c r="H4864">
        <v>2011</v>
      </c>
      <c r="I4864">
        <v>5.8</v>
      </c>
    </row>
    <row r="4865" spans="1:9" x14ac:dyDescent="0.25">
      <c r="A4865" t="s">
        <v>6459</v>
      </c>
      <c r="B4865">
        <v>98</v>
      </c>
      <c r="C4865">
        <v>10246600</v>
      </c>
      <c r="D4865" t="s">
        <v>486</v>
      </c>
      <c r="E4865" t="s">
        <v>8184</v>
      </c>
      <c r="F4865" t="s">
        <v>12</v>
      </c>
      <c r="G4865">
        <v>25000</v>
      </c>
      <c r="H4865">
        <v>1995</v>
      </c>
      <c r="I4865">
        <v>6.6</v>
      </c>
    </row>
    <row r="4866" spans="1:9" x14ac:dyDescent="0.25">
      <c r="A4866" t="s">
        <v>8185</v>
      </c>
      <c r="B4866">
        <v>83</v>
      </c>
      <c r="D4866" t="s">
        <v>740</v>
      </c>
      <c r="E4866" t="s">
        <v>8186</v>
      </c>
      <c r="F4866" t="s">
        <v>12</v>
      </c>
      <c r="H4866">
        <v>2013</v>
      </c>
      <c r="I4866">
        <v>6.7</v>
      </c>
    </row>
    <row r="4867" spans="1:9" x14ac:dyDescent="0.25">
      <c r="A4867" t="s">
        <v>8187</v>
      </c>
      <c r="B4867">
        <v>99</v>
      </c>
      <c r="D4867" t="s">
        <v>486</v>
      </c>
      <c r="E4867" t="s">
        <v>8188</v>
      </c>
      <c r="F4867" t="s">
        <v>4993</v>
      </c>
      <c r="H4867">
        <v>1983</v>
      </c>
      <c r="I4867">
        <v>6.4</v>
      </c>
    </row>
    <row r="4868" spans="1:9" x14ac:dyDescent="0.25">
      <c r="A4868" t="s">
        <v>8189</v>
      </c>
      <c r="B4868">
        <v>98</v>
      </c>
      <c r="C4868">
        <v>389804</v>
      </c>
      <c r="D4868" t="s">
        <v>486</v>
      </c>
      <c r="E4868" t="s">
        <v>8190</v>
      </c>
      <c r="F4868" t="s">
        <v>12</v>
      </c>
      <c r="G4868">
        <v>65000</v>
      </c>
      <c r="H4868">
        <v>2010</v>
      </c>
      <c r="I4868">
        <v>6.3</v>
      </c>
    </row>
    <row r="4869" spans="1:9" x14ac:dyDescent="0.25">
      <c r="A4869" t="s">
        <v>8191</v>
      </c>
      <c r="B4869">
        <v>93</v>
      </c>
      <c r="D4869" t="s">
        <v>8192</v>
      </c>
      <c r="E4869" t="s">
        <v>8193</v>
      </c>
      <c r="F4869" t="s">
        <v>12</v>
      </c>
      <c r="G4869">
        <v>60000</v>
      </c>
      <c r="H4869">
        <v>2012</v>
      </c>
      <c r="I4869">
        <v>3.4</v>
      </c>
    </row>
    <row r="4870" spans="1:9" x14ac:dyDescent="0.25">
      <c r="A4870" t="s">
        <v>8194</v>
      </c>
      <c r="D4870" t="s">
        <v>877</v>
      </c>
      <c r="E4870" t="s">
        <v>8195</v>
      </c>
      <c r="F4870" t="s">
        <v>12</v>
      </c>
      <c r="H4870">
        <v>2006</v>
      </c>
      <c r="I4870">
        <v>4.7</v>
      </c>
    </row>
    <row r="4871" spans="1:9" x14ac:dyDescent="0.25">
      <c r="A4871" t="s">
        <v>8196</v>
      </c>
      <c r="B4871">
        <v>111</v>
      </c>
      <c r="D4871" t="s">
        <v>23</v>
      </c>
      <c r="E4871" t="s">
        <v>8197</v>
      </c>
      <c r="F4871" t="s">
        <v>12</v>
      </c>
      <c r="G4871">
        <v>50000</v>
      </c>
      <c r="H4871">
        <v>2015</v>
      </c>
      <c r="I4871">
        <v>6</v>
      </c>
    </row>
    <row r="4872" spans="1:9" x14ac:dyDescent="0.25">
      <c r="A4872" t="s">
        <v>8198</v>
      </c>
      <c r="B4872">
        <v>47</v>
      </c>
      <c r="D4872" t="s">
        <v>924</v>
      </c>
      <c r="E4872" t="s">
        <v>8199</v>
      </c>
      <c r="F4872" t="s">
        <v>12</v>
      </c>
      <c r="G4872">
        <v>50000</v>
      </c>
      <c r="H4872">
        <v>2005</v>
      </c>
      <c r="I4872">
        <v>7.3</v>
      </c>
    </row>
    <row r="4873" spans="1:9" x14ac:dyDescent="0.25">
      <c r="A4873" t="s">
        <v>8200</v>
      </c>
      <c r="B4873">
        <v>92</v>
      </c>
      <c r="D4873" t="s">
        <v>23</v>
      </c>
      <c r="E4873" t="s">
        <v>8201</v>
      </c>
      <c r="F4873" t="s">
        <v>12</v>
      </c>
      <c r="G4873">
        <v>50000</v>
      </c>
      <c r="H4873">
        <v>2013</v>
      </c>
      <c r="I4873">
        <v>7.9</v>
      </c>
    </row>
    <row r="4874" spans="1:9" x14ac:dyDescent="0.25">
      <c r="A4874" t="s">
        <v>8202</v>
      </c>
      <c r="B4874">
        <v>97</v>
      </c>
      <c r="D4874" t="s">
        <v>1024</v>
      </c>
      <c r="E4874" t="s">
        <v>8203</v>
      </c>
      <c r="F4874" t="s">
        <v>12</v>
      </c>
      <c r="G4874">
        <v>4000000</v>
      </c>
      <c r="H4874">
        <v>2014</v>
      </c>
      <c r="I4874">
        <v>6.1</v>
      </c>
    </row>
    <row r="4875" spans="1:9" x14ac:dyDescent="0.25">
      <c r="A4875" t="s">
        <v>8204</v>
      </c>
      <c r="B4875">
        <v>81</v>
      </c>
      <c r="D4875" t="s">
        <v>7868</v>
      </c>
      <c r="E4875" t="s">
        <v>8205</v>
      </c>
      <c r="F4875" t="s">
        <v>12</v>
      </c>
      <c r="G4875">
        <v>50000</v>
      </c>
      <c r="H4875">
        <v>2014</v>
      </c>
      <c r="I4875">
        <v>7.4</v>
      </c>
    </row>
    <row r="4876" spans="1:9" x14ac:dyDescent="0.25">
      <c r="A4876" t="s">
        <v>8206</v>
      </c>
      <c r="B4876">
        <v>83</v>
      </c>
      <c r="D4876" t="s">
        <v>1184</v>
      </c>
      <c r="E4876" t="s">
        <v>8207</v>
      </c>
      <c r="F4876" t="s">
        <v>12</v>
      </c>
      <c r="G4876">
        <v>42000</v>
      </c>
      <c r="H4876">
        <v>2013</v>
      </c>
      <c r="I4876">
        <v>6.6</v>
      </c>
    </row>
    <row r="4877" spans="1:9" x14ac:dyDescent="0.25">
      <c r="A4877" t="s">
        <v>8208</v>
      </c>
      <c r="B4877">
        <v>96</v>
      </c>
      <c r="D4877" t="s">
        <v>575</v>
      </c>
      <c r="E4877" t="s">
        <v>8209</v>
      </c>
      <c r="F4877" t="s">
        <v>12</v>
      </c>
      <c r="G4877">
        <v>45000</v>
      </c>
      <c r="H4877">
        <v>2013</v>
      </c>
      <c r="I4877">
        <v>5.5</v>
      </c>
    </row>
    <row r="4878" spans="1:9" x14ac:dyDescent="0.25">
      <c r="A4878" t="s">
        <v>1869</v>
      </c>
      <c r="B4878">
        <v>90</v>
      </c>
      <c r="C4878">
        <v>241816</v>
      </c>
      <c r="D4878" t="s">
        <v>1184</v>
      </c>
      <c r="E4878" t="s">
        <v>8210</v>
      </c>
      <c r="F4878" t="s">
        <v>12</v>
      </c>
      <c r="G4878">
        <v>42000</v>
      </c>
      <c r="H4878">
        <v>2000</v>
      </c>
      <c r="I4878">
        <v>7.5</v>
      </c>
    </row>
    <row r="4879" spans="1:9" x14ac:dyDescent="0.25">
      <c r="A4879" t="s">
        <v>8211</v>
      </c>
      <c r="B4879">
        <v>90</v>
      </c>
      <c r="C4879">
        <v>277233</v>
      </c>
      <c r="D4879" t="s">
        <v>580</v>
      </c>
      <c r="E4879" t="s">
        <v>8212</v>
      </c>
      <c r="F4879" t="s">
        <v>12</v>
      </c>
      <c r="G4879">
        <v>40000</v>
      </c>
      <c r="H4879">
        <v>1999</v>
      </c>
      <c r="I4879">
        <v>7.6</v>
      </c>
    </row>
    <row r="4880" spans="1:9" x14ac:dyDescent="0.25">
      <c r="A4880" t="s">
        <v>8213</v>
      </c>
      <c r="B4880">
        <v>95</v>
      </c>
      <c r="D4880" t="s">
        <v>932</v>
      </c>
      <c r="E4880" t="s">
        <v>8214</v>
      </c>
      <c r="F4880" t="s">
        <v>12</v>
      </c>
      <c r="G4880">
        <v>75000</v>
      </c>
      <c r="H4880">
        <v>2014</v>
      </c>
      <c r="I4880">
        <v>5</v>
      </c>
    </row>
    <row r="4881" spans="1:9" x14ac:dyDescent="0.25">
      <c r="A4881" t="s">
        <v>8215</v>
      </c>
      <c r="B4881">
        <v>83</v>
      </c>
      <c r="D4881" t="s">
        <v>2209</v>
      </c>
      <c r="E4881" t="s">
        <v>8216</v>
      </c>
      <c r="F4881" t="s">
        <v>12</v>
      </c>
      <c r="G4881">
        <v>40000</v>
      </c>
      <c r="H4881">
        <v>2011</v>
      </c>
      <c r="I4881">
        <v>3.2</v>
      </c>
    </row>
    <row r="4882" spans="1:9" x14ac:dyDescent="0.25">
      <c r="A4882" t="s">
        <v>159</v>
      </c>
      <c r="B4882">
        <v>117</v>
      </c>
      <c r="C4882">
        <v>321952</v>
      </c>
      <c r="D4882" t="s">
        <v>1406</v>
      </c>
      <c r="E4882" t="s">
        <v>8217</v>
      </c>
      <c r="F4882" t="s">
        <v>12</v>
      </c>
      <c r="H4882">
        <v>1978</v>
      </c>
      <c r="I4882">
        <v>8.1999999999999993</v>
      </c>
    </row>
    <row r="4883" spans="1:9" x14ac:dyDescent="0.25">
      <c r="A4883" t="s">
        <v>8218</v>
      </c>
      <c r="B4883">
        <v>75</v>
      </c>
      <c r="D4883" t="s">
        <v>1915</v>
      </c>
      <c r="E4883" t="s">
        <v>8219</v>
      </c>
      <c r="F4883" t="s">
        <v>12</v>
      </c>
      <c r="G4883">
        <v>50000</v>
      </c>
      <c r="H4883">
        <v>2012</v>
      </c>
      <c r="I4883">
        <v>3.7</v>
      </c>
    </row>
    <row r="4884" spans="1:9" x14ac:dyDescent="0.25">
      <c r="A4884" t="s">
        <v>8220</v>
      </c>
      <c r="B4884">
        <v>79</v>
      </c>
      <c r="C4884">
        <v>24705</v>
      </c>
      <c r="D4884" t="s">
        <v>1184</v>
      </c>
      <c r="E4884" t="s">
        <v>8221</v>
      </c>
      <c r="F4884" t="s">
        <v>12</v>
      </c>
      <c r="H4884">
        <v>2009</v>
      </c>
      <c r="I4884">
        <v>6.3</v>
      </c>
    </row>
    <row r="4885" spans="1:9" x14ac:dyDescent="0.25">
      <c r="A4885" t="s">
        <v>8222</v>
      </c>
      <c r="B4885">
        <v>78</v>
      </c>
      <c r="C4885">
        <v>243768</v>
      </c>
      <c r="D4885" t="s">
        <v>5167</v>
      </c>
      <c r="E4885" t="s">
        <v>8223</v>
      </c>
      <c r="F4885" t="s">
        <v>12</v>
      </c>
      <c r="G4885">
        <v>30000</v>
      </c>
      <c r="H4885">
        <v>2007</v>
      </c>
      <c r="I4885">
        <v>4.0999999999999996</v>
      </c>
    </row>
    <row r="4886" spans="1:9" x14ac:dyDescent="0.25">
      <c r="A4886" t="s">
        <v>8224</v>
      </c>
      <c r="B4886">
        <v>109</v>
      </c>
      <c r="D4886" t="s">
        <v>575</v>
      </c>
      <c r="E4886" t="s">
        <v>8225</v>
      </c>
      <c r="F4886" t="s">
        <v>12</v>
      </c>
      <c r="H4886">
        <v>2005</v>
      </c>
      <c r="I4886">
        <v>6.9</v>
      </c>
    </row>
    <row r="4887" spans="1:9" x14ac:dyDescent="0.25">
      <c r="A4887" t="s">
        <v>8226</v>
      </c>
      <c r="B4887">
        <v>89</v>
      </c>
      <c r="D4887" t="s">
        <v>2209</v>
      </c>
      <c r="E4887" t="s">
        <v>8227</v>
      </c>
      <c r="F4887" t="s">
        <v>12</v>
      </c>
      <c r="G4887">
        <v>60000</v>
      </c>
      <c r="H4887">
        <v>2013</v>
      </c>
      <c r="I4887">
        <v>5.4</v>
      </c>
    </row>
    <row r="4888" spans="1:9" x14ac:dyDescent="0.25">
      <c r="A4888" t="s">
        <v>7661</v>
      </c>
      <c r="B4888">
        <v>93</v>
      </c>
      <c r="C4888">
        <v>9609</v>
      </c>
      <c r="D4888" t="s">
        <v>3152</v>
      </c>
      <c r="E4888" t="s">
        <v>8228</v>
      </c>
      <c r="F4888" t="s">
        <v>12</v>
      </c>
      <c r="H4888">
        <v>2009</v>
      </c>
      <c r="I4888">
        <v>6.5</v>
      </c>
    </row>
    <row r="4889" spans="1:9" x14ac:dyDescent="0.25">
      <c r="A4889" t="s">
        <v>2454</v>
      </c>
      <c r="B4889">
        <v>102</v>
      </c>
      <c r="C4889">
        <v>3151130</v>
      </c>
      <c r="D4889" t="s">
        <v>575</v>
      </c>
      <c r="E4889" t="s">
        <v>8229</v>
      </c>
      <c r="F4889" t="s">
        <v>12</v>
      </c>
      <c r="G4889">
        <v>230000</v>
      </c>
      <c r="H4889">
        <v>1994</v>
      </c>
      <c r="I4889">
        <v>7.8</v>
      </c>
    </row>
    <row r="4890" spans="1:9" x14ac:dyDescent="0.25">
      <c r="A4890" t="s">
        <v>8230</v>
      </c>
      <c r="B4890">
        <v>65</v>
      </c>
      <c r="C4890">
        <v>8231</v>
      </c>
      <c r="D4890" t="s">
        <v>1839</v>
      </c>
      <c r="E4890" t="s">
        <v>8231</v>
      </c>
      <c r="F4890" t="s">
        <v>12</v>
      </c>
      <c r="G4890">
        <v>27000</v>
      </c>
      <c r="H4890">
        <v>1971</v>
      </c>
      <c r="I4890">
        <v>6.7</v>
      </c>
    </row>
    <row r="4891" spans="1:9" x14ac:dyDescent="0.25">
      <c r="A4891" t="s">
        <v>8224</v>
      </c>
      <c r="B4891">
        <v>85</v>
      </c>
      <c r="D4891" t="s">
        <v>877</v>
      </c>
      <c r="E4891" t="s">
        <v>8232</v>
      </c>
      <c r="F4891" t="s">
        <v>12</v>
      </c>
      <c r="H4891">
        <v>2002</v>
      </c>
      <c r="I4891">
        <v>6.4</v>
      </c>
    </row>
    <row r="4892" spans="1:9" x14ac:dyDescent="0.25">
      <c r="A4892" t="s">
        <v>3466</v>
      </c>
      <c r="B4892">
        <v>97</v>
      </c>
      <c r="C4892">
        <v>2856622</v>
      </c>
      <c r="D4892" t="s">
        <v>877</v>
      </c>
      <c r="E4892" t="s">
        <v>8233</v>
      </c>
      <c r="F4892" t="s">
        <v>12</v>
      </c>
      <c r="G4892">
        <v>25000</v>
      </c>
      <c r="H4892">
        <v>1997</v>
      </c>
      <c r="I4892">
        <v>7.3</v>
      </c>
    </row>
    <row r="4893" spans="1:9" x14ac:dyDescent="0.25">
      <c r="A4893" t="s">
        <v>8234</v>
      </c>
      <c r="B4893">
        <v>79</v>
      </c>
      <c r="D4893" t="s">
        <v>2459</v>
      </c>
      <c r="E4893" t="s">
        <v>8235</v>
      </c>
      <c r="F4893" t="s">
        <v>12</v>
      </c>
      <c r="G4893">
        <v>24000</v>
      </c>
      <c r="H4893">
        <v>2002</v>
      </c>
      <c r="I4893">
        <v>7</v>
      </c>
    </row>
    <row r="4894" spans="1:9" x14ac:dyDescent="0.25">
      <c r="A4894" t="s">
        <v>1530</v>
      </c>
      <c r="B4894">
        <v>80</v>
      </c>
      <c r="D4894" t="s">
        <v>112</v>
      </c>
      <c r="E4894" t="s">
        <v>8236</v>
      </c>
      <c r="F4894" t="s">
        <v>12</v>
      </c>
      <c r="H4894">
        <v>2009</v>
      </c>
      <c r="I4894">
        <v>6.3</v>
      </c>
    </row>
    <row r="4895" spans="1:9" x14ac:dyDescent="0.25">
      <c r="A4895" t="s">
        <v>3140</v>
      </c>
      <c r="B4895">
        <v>100</v>
      </c>
      <c r="C4895">
        <v>1227508</v>
      </c>
      <c r="D4895" t="s">
        <v>877</v>
      </c>
      <c r="E4895" t="s">
        <v>8237</v>
      </c>
      <c r="F4895" t="s">
        <v>12</v>
      </c>
      <c r="G4895">
        <v>23000</v>
      </c>
      <c r="H4895">
        <v>1991</v>
      </c>
      <c r="I4895">
        <v>7.1</v>
      </c>
    </row>
    <row r="4896" spans="1:9" x14ac:dyDescent="0.25">
      <c r="A4896" t="s">
        <v>8238</v>
      </c>
      <c r="B4896">
        <v>90</v>
      </c>
      <c r="D4896" t="s">
        <v>740</v>
      </c>
      <c r="E4896" t="s">
        <v>8239</v>
      </c>
      <c r="F4896" t="s">
        <v>12</v>
      </c>
      <c r="G4896">
        <v>25000</v>
      </c>
      <c r="H4896">
        <v>2015</v>
      </c>
      <c r="I4896">
        <v>4.8</v>
      </c>
    </row>
    <row r="4897" spans="1:9" x14ac:dyDescent="0.25">
      <c r="A4897" t="s">
        <v>8215</v>
      </c>
      <c r="B4897">
        <v>90</v>
      </c>
      <c r="D4897" t="s">
        <v>580</v>
      </c>
      <c r="E4897" t="s">
        <v>8240</v>
      </c>
      <c r="F4897" t="s">
        <v>12</v>
      </c>
      <c r="G4897">
        <v>22000</v>
      </c>
      <c r="H4897">
        <v>2013</v>
      </c>
      <c r="I4897">
        <v>3.3</v>
      </c>
    </row>
    <row r="4898" spans="1:9" x14ac:dyDescent="0.25">
      <c r="A4898" t="s">
        <v>6943</v>
      </c>
      <c r="B4898">
        <v>120</v>
      </c>
      <c r="D4898" t="s">
        <v>1184</v>
      </c>
      <c r="E4898" t="s">
        <v>8241</v>
      </c>
      <c r="F4898" t="s">
        <v>12</v>
      </c>
      <c r="G4898">
        <v>20000</v>
      </c>
      <c r="H4898">
        <v>2003</v>
      </c>
      <c r="I4898">
        <v>6.9</v>
      </c>
    </row>
    <row r="4899" spans="1:9" x14ac:dyDescent="0.25">
      <c r="A4899" t="s">
        <v>8242</v>
      </c>
      <c r="B4899">
        <v>91</v>
      </c>
      <c r="D4899" t="s">
        <v>1047</v>
      </c>
      <c r="E4899" t="s">
        <v>8243</v>
      </c>
      <c r="F4899" t="s">
        <v>12</v>
      </c>
      <c r="H4899">
        <v>2015</v>
      </c>
      <c r="I4899">
        <v>4.5999999999999996</v>
      </c>
    </row>
    <row r="4900" spans="1:9" x14ac:dyDescent="0.25">
      <c r="A4900" t="s">
        <v>8244</v>
      </c>
      <c r="B4900">
        <v>143</v>
      </c>
      <c r="D4900" t="s">
        <v>1521</v>
      </c>
      <c r="E4900" t="s">
        <v>8245</v>
      </c>
      <c r="F4900" t="s">
        <v>12</v>
      </c>
      <c r="G4900">
        <v>17350</v>
      </c>
      <c r="H4900">
        <v>2011</v>
      </c>
      <c r="I4900">
        <v>3</v>
      </c>
    </row>
    <row r="4901" spans="1:9" x14ac:dyDescent="0.25">
      <c r="A4901" t="s">
        <v>5233</v>
      </c>
      <c r="B4901">
        <v>85</v>
      </c>
      <c r="C4901">
        <v>192467</v>
      </c>
      <c r="D4901" t="s">
        <v>486</v>
      </c>
      <c r="E4901" t="s">
        <v>8246</v>
      </c>
      <c r="F4901" t="s">
        <v>12</v>
      </c>
      <c r="G4901">
        <v>15000</v>
      </c>
      <c r="H4901">
        <v>2005</v>
      </c>
      <c r="I4901">
        <v>6.6</v>
      </c>
    </row>
    <row r="4902" spans="1:9" x14ac:dyDescent="0.25">
      <c r="A4902" t="s">
        <v>8247</v>
      </c>
      <c r="B4902">
        <v>60</v>
      </c>
      <c r="D4902" t="s">
        <v>1184</v>
      </c>
      <c r="E4902" t="s">
        <v>8248</v>
      </c>
      <c r="F4902" t="s">
        <v>8249</v>
      </c>
      <c r="G4902">
        <v>15000</v>
      </c>
      <c r="H4902">
        <v>2014</v>
      </c>
      <c r="I4902">
        <v>7.4</v>
      </c>
    </row>
    <row r="4903" spans="1:9" x14ac:dyDescent="0.25">
      <c r="A4903" t="s">
        <v>8250</v>
      </c>
      <c r="B4903">
        <v>88</v>
      </c>
      <c r="C4903">
        <v>76382</v>
      </c>
      <c r="D4903" t="s">
        <v>6785</v>
      </c>
      <c r="E4903" t="s">
        <v>8251</v>
      </c>
      <c r="F4903" t="s">
        <v>12</v>
      </c>
      <c r="G4903">
        <v>15000</v>
      </c>
      <c r="H4903">
        <v>2009</v>
      </c>
      <c r="I4903">
        <v>6.2</v>
      </c>
    </row>
    <row r="4904" spans="1:9" x14ac:dyDescent="0.25">
      <c r="A4904" t="s">
        <v>8252</v>
      </c>
      <c r="B4904">
        <v>78</v>
      </c>
      <c r="D4904" t="s">
        <v>1024</v>
      </c>
      <c r="E4904" t="s">
        <v>8253</v>
      </c>
      <c r="F4904" t="s">
        <v>12</v>
      </c>
      <c r="G4904">
        <v>20000</v>
      </c>
      <c r="H4904">
        <v>2011</v>
      </c>
      <c r="I4904">
        <v>4</v>
      </c>
    </row>
    <row r="4905" spans="1:9" x14ac:dyDescent="0.25">
      <c r="A4905" t="s">
        <v>4745</v>
      </c>
      <c r="B4905">
        <v>108</v>
      </c>
      <c r="C4905">
        <v>180483</v>
      </c>
      <c r="D4905" t="s">
        <v>8254</v>
      </c>
      <c r="E4905" t="s">
        <v>8255</v>
      </c>
      <c r="F4905" t="s">
        <v>12</v>
      </c>
      <c r="G4905">
        <v>10000</v>
      </c>
      <c r="H4905">
        <v>1972</v>
      </c>
      <c r="I4905">
        <v>6.1</v>
      </c>
    </row>
    <row r="4906" spans="1:9" x14ac:dyDescent="0.25">
      <c r="A4906" t="s">
        <v>4759</v>
      </c>
      <c r="B4906">
        <v>110</v>
      </c>
      <c r="C4906">
        <v>136007</v>
      </c>
      <c r="D4906" t="s">
        <v>2682</v>
      </c>
      <c r="E4906" t="s">
        <v>8256</v>
      </c>
      <c r="F4906" t="s">
        <v>503</v>
      </c>
      <c r="G4906">
        <v>4500</v>
      </c>
      <c r="H4906">
        <v>2004</v>
      </c>
      <c r="I4906">
        <v>6.9</v>
      </c>
    </row>
    <row r="4907" spans="1:9" x14ac:dyDescent="0.25">
      <c r="A4907" t="s">
        <v>8257</v>
      </c>
      <c r="B4907">
        <v>90</v>
      </c>
      <c r="C4907">
        <v>673780</v>
      </c>
      <c r="D4907" t="s">
        <v>1184</v>
      </c>
      <c r="E4907" t="s">
        <v>8258</v>
      </c>
      <c r="F4907" t="s">
        <v>7602</v>
      </c>
      <c r="G4907">
        <v>10000</v>
      </c>
      <c r="H4907">
        <v>2000</v>
      </c>
      <c r="I4907">
        <v>7.5</v>
      </c>
    </row>
    <row r="4908" spans="1:9" x14ac:dyDescent="0.25">
      <c r="A4908" t="s">
        <v>8259</v>
      </c>
      <c r="B4908">
        <v>83</v>
      </c>
      <c r="D4908" t="s">
        <v>2209</v>
      </c>
      <c r="E4908" t="s">
        <v>8260</v>
      </c>
      <c r="F4908" t="s">
        <v>12</v>
      </c>
      <c r="G4908">
        <v>10000</v>
      </c>
      <c r="H4908">
        <v>2007</v>
      </c>
      <c r="I4908">
        <v>6.7</v>
      </c>
    </row>
    <row r="4909" spans="1:9" x14ac:dyDescent="0.25">
      <c r="A4909" t="s">
        <v>8261</v>
      </c>
      <c r="B4909">
        <v>111</v>
      </c>
      <c r="C4909">
        <v>94596</v>
      </c>
      <c r="D4909" t="s">
        <v>1670</v>
      </c>
      <c r="E4909" t="s">
        <v>8262</v>
      </c>
      <c r="F4909" t="s">
        <v>226</v>
      </c>
      <c r="G4909">
        <v>1000000</v>
      </c>
      <c r="H4909">
        <v>1997</v>
      </c>
      <c r="I4909">
        <v>7.4</v>
      </c>
    </row>
    <row r="4910" spans="1:9" x14ac:dyDescent="0.25">
      <c r="A4910" t="s">
        <v>8263</v>
      </c>
      <c r="B4910">
        <v>84</v>
      </c>
      <c r="D4910" t="s">
        <v>1184</v>
      </c>
      <c r="E4910" t="s">
        <v>8264</v>
      </c>
      <c r="F4910" t="s">
        <v>12</v>
      </c>
      <c r="H4910">
        <v>2004</v>
      </c>
      <c r="I4910">
        <v>6.1</v>
      </c>
    </row>
    <row r="4911" spans="1:9" x14ac:dyDescent="0.25">
      <c r="A4911" t="s">
        <v>8265</v>
      </c>
      <c r="B4911">
        <v>82</v>
      </c>
      <c r="D4911" t="s">
        <v>4402</v>
      </c>
      <c r="E4911" t="s">
        <v>8266</v>
      </c>
      <c r="F4911" t="s">
        <v>12</v>
      </c>
      <c r="G4911">
        <v>200000</v>
      </c>
      <c r="H4911">
        <v>2012</v>
      </c>
      <c r="I4911">
        <v>5.4</v>
      </c>
    </row>
    <row r="4912" spans="1:9" x14ac:dyDescent="0.25">
      <c r="A4912" t="s">
        <v>8267</v>
      </c>
      <c r="B4912">
        <v>98</v>
      </c>
      <c r="D4912" t="s">
        <v>672</v>
      </c>
      <c r="E4912" t="s">
        <v>8268</v>
      </c>
      <c r="F4912" t="s">
        <v>12</v>
      </c>
      <c r="H4912">
        <v>1995</v>
      </c>
      <c r="I4912">
        <v>6.4</v>
      </c>
    </row>
    <row r="4913" spans="1:9" x14ac:dyDescent="0.25">
      <c r="A4913" t="s">
        <v>8269</v>
      </c>
      <c r="B4913">
        <v>77</v>
      </c>
      <c r="C4913">
        <v>424760</v>
      </c>
      <c r="D4913" t="s">
        <v>932</v>
      </c>
      <c r="E4913" t="s">
        <v>8270</v>
      </c>
      <c r="F4913" t="s">
        <v>12</v>
      </c>
      <c r="G4913">
        <v>7000</v>
      </c>
      <c r="H4913">
        <v>2004</v>
      </c>
      <c r="I4913">
        <v>7</v>
      </c>
    </row>
    <row r="4914" spans="1:9" x14ac:dyDescent="0.25">
      <c r="A4914" t="s">
        <v>8271</v>
      </c>
      <c r="B4914">
        <v>80</v>
      </c>
      <c r="C4914">
        <v>70071</v>
      </c>
      <c r="D4914" t="s">
        <v>3562</v>
      </c>
      <c r="E4914" t="s">
        <v>8272</v>
      </c>
      <c r="F4914" t="s">
        <v>12</v>
      </c>
      <c r="G4914">
        <v>7000</v>
      </c>
      <c r="H4914">
        <v>2005</v>
      </c>
      <c r="I4914">
        <v>6.3</v>
      </c>
    </row>
    <row r="4915" spans="1:9" x14ac:dyDescent="0.25">
      <c r="A4915" t="s">
        <v>1692</v>
      </c>
      <c r="B4915">
        <v>81</v>
      </c>
      <c r="C4915">
        <v>2040920</v>
      </c>
      <c r="D4915" t="s">
        <v>2005</v>
      </c>
      <c r="E4915" t="s">
        <v>8273</v>
      </c>
      <c r="F4915" t="s">
        <v>964</v>
      </c>
      <c r="G4915">
        <v>7000</v>
      </c>
      <c r="H4915">
        <v>1992</v>
      </c>
      <c r="I4915">
        <v>6.9</v>
      </c>
    </row>
    <row r="4916" spans="1:9" x14ac:dyDescent="0.25">
      <c r="A4916" t="s">
        <v>8274</v>
      </c>
      <c r="B4916">
        <v>84</v>
      </c>
      <c r="D4916" t="s">
        <v>672</v>
      </c>
      <c r="E4916" t="s">
        <v>8275</v>
      </c>
      <c r="F4916" t="s">
        <v>12</v>
      </c>
      <c r="G4916">
        <v>3250</v>
      </c>
      <c r="H4916">
        <v>2005</v>
      </c>
      <c r="I4916">
        <v>7.8</v>
      </c>
    </row>
    <row r="4917" spans="1:9" x14ac:dyDescent="0.25">
      <c r="A4917" t="s">
        <v>6459</v>
      </c>
      <c r="B4917">
        <v>95</v>
      </c>
      <c r="C4917">
        <v>4584</v>
      </c>
      <c r="D4917" t="s">
        <v>877</v>
      </c>
      <c r="E4917" t="s">
        <v>8276</v>
      </c>
      <c r="F4917" t="s">
        <v>12</v>
      </c>
      <c r="G4917">
        <v>9000</v>
      </c>
      <c r="H4917">
        <v>2011</v>
      </c>
      <c r="I4917">
        <v>6.4</v>
      </c>
    </row>
    <row r="4918" spans="1:9" x14ac:dyDescent="0.25">
      <c r="A4918" t="s">
        <v>8277</v>
      </c>
      <c r="B4918">
        <v>87</v>
      </c>
      <c r="D4918" t="s">
        <v>877</v>
      </c>
      <c r="E4918" t="s">
        <v>8278</v>
      </c>
      <c r="F4918" t="s">
        <v>12</v>
      </c>
      <c r="H4918">
        <v>2013</v>
      </c>
      <c r="I4918">
        <v>7.7</v>
      </c>
    </row>
    <row r="4919" spans="1:9" x14ac:dyDescent="0.25">
      <c r="B4919">
        <v>43</v>
      </c>
      <c r="D4919" t="s">
        <v>747</v>
      </c>
      <c r="E4919" t="s">
        <v>8279</v>
      </c>
      <c r="F4919" t="s">
        <v>12</v>
      </c>
      <c r="I4919">
        <v>7.5</v>
      </c>
    </row>
    <row r="4920" spans="1:9" x14ac:dyDescent="0.25">
      <c r="A4920" t="s">
        <v>8280</v>
      </c>
      <c r="B4920">
        <v>76</v>
      </c>
      <c r="D4920" t="s">
        <v>1521</v>
      </c>
      <c r="E4920" t="s">
        <v>8281</v>
      </c>
      <c r="F4920" t="s">
        <v>12</v>
      </c>
      <c r="G4920">
        <v>1400</v>
      </c>
      <c r="H4920">
        <v>2013</v>
      </c>
      <c r="I4920">
        <v>6.3</v>
      </c>
    </row>
    <row r="4921" spans="1:9" x14ac:dyDescent="0.25">
      <c r="A4921" t="s">
        <v>8282</v>
      </c>
      <c r="B4921">
        <v>100</v>
      </c>
      <c r="C4921">
        <v>10443</v>
      </c>
      <c r="D4921" t="s">
        <v>486</v>
      </c>
      <c r="E4921" t="s">
        <v>8283</v>
      </c>
      <c r="F4921" t="s">
        <v>12</v>
      </c>
      <c r="H4921">
        <v>2012</v>
      </c>
      <c r="I4921">
        <v>6.3</v>
      </c>
    </row>
    <row r="4922" spans="1:9" x14ac:dyDescent="0.25">
      <c r="A4922" t="s">
        <v>6895</v>
      </c>
      <c r="B4922">
        <v>90</v>
      </c>
      <c r="C4922">
        <v>85222</v>
      </c>
      <c r="D4922" t="s">
        <v>23</v>
      </c>
      <c r="E4922" t="s">
        <v>8284</v>
      </c>
      <c r="F4922" t="s">
        <v>12</v>
      </c>
      <c r="G4922">
        <v>1100</v>
      </c>
      <c r="H4922">
        <v>2004</v>
      </c>
      <c r="I4922">
        <v>6.6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AC39A-BEC7-4A8B-A834-F6DDC0AFFD3F}">
  <dimension ref="A1:I27"/>
  <sheetViews>
    <sheetView tabSelected="1" workbookViewId="0">
      <selection activeCell="F7" sqref="F7:I7"/>
    </sheetView>
  </sheetViews>
  <sheetFormatPr defaultRowHeight="15" x14ac:dyDescent="0.25"/>
  <cols>
    <col min="1" max="1" width="12.85546875" bestFit="1" customWidth="1"/>
    <col min="2" max="2" width="14.5703125" customWidth="1"/>
    <col min="3" max="3" width="13.28515625" style="1" bestFit="1" customWidth="1"/>
    <col min="6" max="6" width="10.42578125" bestFit="1" customWidth="1"/>
    <col min="7" max="7" width="14.5703125" customWidth="1"/>
    <col min="8" max="8" width="10.42578125" bestFit="1" customWidth="1"/>
    <col min="9" max="9" width="11" bestFit="1" customWidth="1"/>
  </cols>
  <sheetData>
    <row r="1" spans="1:9" x14ac:dyDescent="0.25">
      <c r="A1" t="s">
        <v>8285</v>
      </c>
      <c r="B1" t="s">
        <v>8286</v>
      </c>
      <c r="C1" s="1" t="s">
        <v>8287</v>
      </c>
      <c r="F1" t="s">
        <v>8285</v>
      </c>
      <c r="G1" t="s">
        <v>8286</v>
      </c>
      <c r="H1" s="2" t="s">
        <v>8287</v>
      </c>
      <c r="I1" t="s">
        <v>8288</v>
      </c>
    </row>
    <row r="2" spans="1:9" x14ac:dyDescent="0.25">
      <c r="A2" t="s">
        <v>455</v>
      </c>
      <c r="B2">
        <v>1153</v>
      </c>
      <c r="C2" s="1">
        <f>AVERAGE([1]!Table3[[#This Row],[1]:[7]])</f>
        <v>1027.8000000000013</v>
      </c>
      <c r="F2" t="s">
        <v>1184</v>
      </c>
      <c r="G2">
        <v>2594</v>
      </c>
      <c r="H2" s="2">
        <v>2506.4571428571403</v>
      </c>
    </row>
    <row r="3" spans="1:9" x14ac:dyDescent="0.25">
      <c r="A3" t="s">
        <v>321</v>
      </c>
      <c r="B3">
        <v>923</v>
      </c>
      <c r="C3" s="1">
        <f>AVERAGE([1]!Table3[[#This Row],[1]:[7]])</f>
        <v>849.3142857142858</v>
      </c>
      <c r="F3" t="s">
        <v>575</v>
      </c>
      <c r="G3">
        <v>1872</v>
      </c>
      <c r="H3" s="2">
        <v>1656.7857142857154</v>
      </c>
    </row>
    <row r="4" spans="1:9" x14ac:dyDescent="0.25">
      <c r="A4" t="s">
        <v>3952</v>
      </c>
      <c r="B4">
        <v>242</v>
      </c>
      <c r="C4" s="1">
        <f>AVERAGE([1]!Table3[[#This Row],[1]:[7]])</f>
        <v>227.34285714285716</v>
      </c>
      <c r="F4" t="s">
        <v>3562</v>
      </c>
      <c r="G4">
        <v>1408</v>
      </c>
      <c r="H4" s="2">
        <v>1270.3714285714275</v>
      </c>
    </row>
    <row r="5" spans="1:9" x14ac:dyDescent="0.25">
      <c r="A5" t="s">
        <v>4581</v>
      </c>
      <c r="B5">
        <v>293</v>
      </c>
      <c r="C5" s="1">
        <f>AVERAGE([1]!Table3[[#This Row],[1]:[7]])</f>
        <v>299.28571428571428</v>
      </c>
      <c r="F5" t="s">
        <v>455</v>
      </c>
      <c r="G5">
        <v>1153</v>
      </c>
      <c r="H5" s="2">
        <v>1027.8000000000013</v>
      </c>
    </row>
    <row r="6" spans="1:9" x14ac:dyDescent="0.25">
      <c r="A6" t="s">
        <v>575</v>
      </c>
      <c r="B6">
        <v>1872</v>
      </c>
      <c r="C6" s="1">
        <f>AVERAGE([1]!Table3[[#This Row],[1]:[7]])</f>
        <v>1656.7857142857154</v>
      </c>
      <c r="F6" t="s">
        <v>6785</v>
      </c>
      <c r="G6">
        <v>1106</v>
      </c>
      <c r="H6" s="2">
        <v>1019.1</v>
      </c>
    </row>
    <row r="7" spans="1:9" x14ac:dyDescent="0.25">
      <c r="A7" t="s">
        <v>8289</v>
      </c>
      <c r="B7">
        <v>889</v>
      </c>
      <c r="C7" s="1">
        <f>AVERAGE([1]!Table3[[#This Row],[1]:[7]])</f>
        <v>833.7285714285714</v>
      </c>
      <c r="F7" t="s">
        <v>321</v>
      </c>
      <c r="G7">
        <v>923</v>
      </c>
      <c r="H7" s="2">
        <v>849.3142857142858</v>
      </c>
    </row>
    <row r="8" spans="1:9" x14ac:dyDescent="0.25">
      <c r="A8" t="s">
        <v>23</v>
      </c>
      <c r="B8">
        <v>121</v>
      </c>
      <c r="C8" s="1">
        <f>AVERAGE([1]!Table3[[#This Row],[1]:[7]])</f>
        <v>124.11428571428574</v>
      </c>
      <c r="F8" t="s">
        <v>8289</v>
      </c>
      <c r="G8">
        <v>889</v>
      </c>
      <c r="H8" s="2">
        <v>833.7285714285714</v>
      </c>
    </row>
    <row r="9" spans="1:9" x14ac:dyDescent="0.25">
      <c r="A9" t="s">
        <v>1184</v>
      </c>
      <c r="B9">
        <v>2594</v>
      </c>
      <c r="C9" s="1">
        <f>AVERAGE([1]!Table3[[#This Row],[1]:[7]])</f>
        <v>2506.4571428571403</v>
      </c>
      <c r="F9" t="s">
        <v>4224</v>
      </c>
      <c r="G9">
        <v>616</v>
      </c>
      <c r="H9" s="2">
        <v>552.79999999999995</v>
      </c>
    </row>
    <row r="10" spans="1:9" x14ac:dyDescent="0.25">
      <c r="A10" t="s">
        <v>6234</v>
      </c>
      <c r="B10">
        <v>546</v>
      </c>
      <c r="C10" s="1">
        <f>AVERAGE([1]!Table3[[#This Row],[1]:[7]])</f>
        <v>487.11428571428576</v>
      </c>
      <c r="F10" t="s">
        <v>434</v>
      </c>
      <c r="G10">
        <v>610</v>
      </c>
      <c r="H10" s="2">
        <v>549.61428571428564</v>
      </c>
    </row>
    <row r="11" spans="1:9" x14ac:dyDescent="0.25">
      <c r="A11" t="s">
        <v>434</v>
      </c>
      <c r="B11">
        <v>610</v>
      </c>
      <c r="C11" s="1">
        <f>AVERAGE([1]!Table3[[#This Row],[1]:[7]])</f>
        <v>549.61428571428564</v>
      </c>
      <c r="F11" t="s">
        <v>2209</v>
      </c>
      <c r="G11">
        <v>565</v>
      </c>
      <c r="H11" s="2">
        <v>471.65714285714284</v>
      </c>
    </row>
    <row r="12" spans="1:9" x14ac:dyDescent="0.25">
      <c r="A12" t="s">
        <v>8290</v>
      </c>
      <c r="B12">
        <v>6</v>
      </c>
      <c r="C12" s="1">
        <f>AVERAGE([1]!Table3[[#This Row],[1]:[7]])</f>
        <v>6.5428571428571427</v>
      </c>
      <c r="F12" t="s">
        <v>6234</v>
      </c>
      <c r="G12">
        <v>546</v>
      </c>
      <c r="H12" s="2">
        <v>487.11428571428576</v>
      </c>
    </row>
    <row r="13" spans="1:9" x14ac:dyDescent="0.25">
      <c r="A13" t="s">
        <v>8291</v>
      </c>
      <c r="B13">
        <v>1</v>
      </c>
      <c r="C13" s="1">
        <f>AVERAGE([1]!Table3[[#This Row],[1]:[7]])</f>
        <v>0.41428571428571426</v>
      </c>
      <c r="F13" t="s">
        <v>8292</v>
      </c>
      <c r="G13">
        <v>500</v>
      </c>
      <c r="H13" s="2">
        <v>463.31428571428575</v>
      </c>
    </row>
    <row r="14" spans="1:9" x14ac:dyDescent="0.25">
      <c r="A14" t="s">
        <v>7813</v>
      </c>
      <c r="B14">
        <v>207</v>
      </c>
      <c r="C14" s="1">
        <f>AVERAGE([1]!Table3[[#This Row],[1]:[7]])</f>
        <v>209.47142857142856</v>
      </c>
      <c r="F14" t="s">
        <v>4581</v>
      </c>
      <c r="G14">
        <v>293</v>
      </c>
      <c r="H14" s="2">
        <v>299.28571428571428</v>
      </c>
    </row>
    <row r="15" spans="1:9" x14ac:dyDescent="0.25">
      <c r="A15" t="s">
        <v>2209</v>
      </c>
      <c r="B15">
        <v>565</v>
      </c>
      <c r="C15" s="1">
        <f>AVERAGE([1]!Table3[[#This Row],[1]:[7]])</f>
        <v>471.65714285714284</v>
      </c>
      <c r="F15" t="s">
        <v>3952</v>
      </c>
      <c r="G15">
        <v>242</v>
      </c>
      <c r="H15" s="2">
        <v>227.34285714285716</v>
      </c>
    </row>
    <row r="16" spans="1:9" x14ac:dyDescent="0.25">
      <c r="A16" t="s">
        <v>4118</v>
      </c>
      <c r="B16">
        <v>214</v>
      </c>
      <c r="C16" s="1">
        <f>AVERAGE([1]!Table3[[#This Row],[1]:[7]])</f>
        <v>195.97142857142859</v>
      </c>
      <c r="F16" t="s">
        <v>4118</v>
      </c>
      <c r="G16">
        <v>214</v>
      </c>
      <c r="H16" s="2">
        <v>195.97142857142859</v>
      </c>
    </row>
    <row r="17" spans="1:8" x14ac:dyDescent="0.25">
      <c r="A17" t="s">
        <v>5987</v>
      </c>
      <c r="B17">
        <v>132</v>
      </c>
      <c r="C17" s="1">
        <f>AVERAGE([1]!Table3[[#This Row],[1]:[7]])</f>
        <v>122.71428571428574</v>
      </c>
    </row>
    <row r="18" spans="1:8" x14ac:dyDescent="0.25">
      <c r="A18" t="s">
        <v>8292</v>
      </c>
      <c r="B18">
        <v>500</v>
      </c>
      <c r="C18" s="1">
        <f>AVERAGE([1]!Table3[[#This Row],[1]:[7]])</f>
        <v>463.31428571428575</v>
      </c>
      <c r="H18" s="2"/>
    </row>
    <row r="19" spans="1:8" x14ac:dyDescent="0.25">
      <c r="A19" t="s">
        <v>8293</v>
      </c>
      <c r="B19">
        <v>3</v>
      </c>
      <c r="C19" s="1">
        <f>AVERAGE([1]!Table3[[#This Row],[1]:[7]])</f>
        <v>3.2285714285714286</v>
      </c>
    </row>
    <row r="20" spans="1:8" x14ac:dyDescent="0.25">
      <c r="A20" t="s">
        <v>8294</v>
      </c>
      <c r="B20">
        <v>2</v>
      </c>
      <c r="C20" s="1">
        <f>AVERAGE([1]!Table3[[#This Row],[1]:[7]])</f>
        <v>1.3571428571428572</v>
      </c>
    </row>
    <row r="21" spans="1:8" x14ac:dyDescent="0.25">
      <c r="A21" t="s">
        <v>6785</v>
      </c>
      <c r="B21">
        <v>1106</v>
      </c>
      <c r="C21" s="1">
        <f>AVERAGE([1]!Table3[[#This Row],[1]:[7]])</f>
        <v>1019.1</v>
      </c>
    </row>
    <row r="22" spans="1:8" x14ac:dyDescent="0.25">
      <c r="A22" t="s">
        <v>4224</v>
      </c>
      <c r="B22">
        <v>616</v>
      </c>
      <c r="C22" s="1">
        <f>AVERAGE([1]!Table3[[#This Row],[1]:[7]])</f>
        <v>552.79999999999995</v>
      </c>
    </row>
    <row r="23" spans="1:8" x14ac:dyDescent="0.25">
      <c r="A23" t="s">
        <v>8295</v>
      </c>
      <c r="B23">
        <v>5</v>
      </c>
      <c r="C23" s="1">
        <f>AVERAGE([1]!Table3[[#This Row],[1]:[7]])</f>
        <v>4.5571428571428569</v>
      </c>
    </row>
    <row r="24" spans="1:8" x14ac:dyDescent="0.25">
      <c r="A24" t="s">
        <v>8296</v>
      </c>
      <c r="B24">
        <v>182</v>
      </c>
      <c r="C24" s="1">
        <f>AVERAGE([1]!Table3[[#This Row],[1]:[7]])</f>
        <v>171.75714285714284</v>
      </c>
    </row>
    <row r="25" spans="1:8" x14ac:dyDescent="0.25">
      <c r="A25" t="s">
        <v>3562</v>
      </c>
      <c r="B25">
        <v>1408</v>
      </c>
      <c r="C25" s="1">
        <f>AVERAGE([1]!Table3[[#This Row],[1]:[7]])</f>
        <v>1270.3714285714275</v>
      </c>
    </row>
    <row r="26" spans="1:8" x14ac:dyDescent="0.25">
      <c r="A26" t="s">
        <v>8297</v>
      </c>
      <c r="B26">
        <v>213</v>
      </c>
      <c r="C26" s="1">
        <f>AVERAGE([1]!Table3[[#This Row],[1]:[7]])</f>
        <v>215.14285714285717</v>
      </c>
    </row>
    <row r="27" spans="1:8" x14ac:dyDescent="0.25">
      <c r="A27" t="s">
        <v>5167</v>
      </c>
      <c r="B27">
        <v>97</v>
      </c>
      <c r="C27" s="1">
        <f>AVERAGE([1]!Table3[[#This Row],[1]:[7]])</f>
        <v>92.7</v>
      </c>
    </row>
  </sheetData>
  <conditionalFormatting sqref="B1 B28:B1048576">
    <cfRule type="top10" dxfId="3" priority="1" rank="15"/>
    <cfRule type="top10" priority="2" rank="15"/>
  </conditionalFormatting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47452-A87C-4FC5-8C4A-F7762583CA08}">
  <dimension ref="A1:O4984"/>
  <sheetViews>
    <sheetView topLeftCell="J1" zoomScaleNormal="100" workbookViewId="0">
      <selection activeCell="Q10" sqref="Q10"/>
    </sheetView>
  </sheetViews>
  <sheetFormatPr defaultRowHeight="15" x14ac:dyDescent="0.25"/>
  <cols>
    <col min="1" max="1" width="15.7109375" bestFit="1" customWidth="1"/>
    <col min="2" max="2" width="32.28515625" bestFit="1" customWidth="1"/>
    <col min="3" max="3" width="10.7109375" customWidth="1"/>
    <col min="4" max="4" width="13.42578125" customWidth="1"/>
    <col min="5" max="5" width="69" bestFit="1" customWidth="1"/>
    <col min="6" max="6" width="11.7109375" customWidth="1"/>
    <col min="8" max="8" width="69" bestFit="1" customWidth="1"/>
    <col min="9" max="9" width="10.85546875" bestFit="1" customWidth="1"/>
    <col min="10" max="10" width="13.5703125" bestFit="1" customWidth="1"/>
    <col min="13" max="13" width="18.7109375" bestFit="1" customWidth="1"/>
    <col min="15" max="15" width="12" bestFit="1" customWidth="1"/>
  </cols>
  <sheetData>
    <row r="1" spans="1:15" x14ac:dyDescent="0.25">
      <c r="A1" t="s">
        <v>8298</v>
      </c>
      <c r="B1" t="s">
        <v>0</v>
      </c>
      <c r="C1" t="s">
        <v>1</v>
      </c>
      <c r="D1" t="s">
        <v>8</v>
      </c>
      <c r="E1" t="s">
        <v>3</v>
      </c>
      <c r="F1" t="s">
        <v>7</v>
      </c>
      <c r="H1" t="s">
        <v>3</v>
      </c>
      <c r="I1" t="s">
        <v>1</v>
      </c>
      <c r="J1" t="s">
        <v>8</v>
      </c>
      <c r="M1" s="3" t="s">
        <v>8299</v>
      </c>
      <c r="N1" s="3" t="s">
        <v>1</v>
      </c>
      <c r="O1" s="3" t="s">
        <v>8300</v>
      </c>
    </row>
    <row r="2" spans="1:15" x14ac:dyDescent="0.25">
      <c r="A2" t="s">
        <v>8301</v>
      </c>
      <c r="B2" t="s">
        <v>1652</v>
      </c>
      <c r="C2">
        <v>280</v>
      </c>
      <c r="D2">
        <v>6.3</v>
      </c>
      <c r="E2" t="s">
        <v>10</v>
      </c>
      <c r="F2">
        <v>2009</v>
      </c>
      <c r="H2" t="s">
        <v>10</v>
      </c>
      <c r="I2">
        <v>280</v>
      </c>
      <c r="J2">
        <v>6.3</v>
      </c>
      <c r="M2" s="3" t="s">
        <v>8302</v>
      </c>
      <c r="N2" s="4">
        <f>AVERAGE(Table2[duration])</f>
        <v>107.21332530604053</v>
      </c>
      <c r="O2" s="4">
        <f>AVERAGE(Table2[imdb_score])</f>
        <v>6.4416616496086601</v>
      </c>
    </row>
    <row r="3" spans="1:15" x14ac:dyDescent="0.25">
      <c r="A3" t="s">
        <v>8301</v>
      </c>
      <c r="B3" t="s">
        <v>2088</v>
      </c>
      <c r="C3">
        <v>325</v>
      </c>
      <c r="D3">
        <v>6.8</v>
      </c>
      <c r="E3" t="s">
        <v>14</v>
      </c>
      <c r="F3">
        <v>2007</v>
      </c>
      <c r="H3" t="s">
        <v>14</v>
      </c>
      <c r="I3">
        <v>325</v>
      </c>
      <c r="J3">
        <v>6.8</v>
      </c>
      <c r="M3" s="3" t="s">
        <v>8303</v>
      </c>
      <c r="N3" s="4">
        <f>MEDIAN(Table2[duration])</f>
        <v>103</v>
      </c>
      <c r="O3" s="4">
        <f>MEDIAN(Table2[imdb_score])</f>
        <v>6.6</v>
      </c>
    </row>
    <row r="4" spans="1:15" x14ac:dyDescent="0.25">
      <c r="A4" t="s">
        <v>8301</v>
      </c>
      <c r="B4" t="s">
        <v>1310</v>
      </c>
      <c r="C4">
        <v>330</v>
      </c>
      <c r="D4">
        <v>8</v>
      </c>
      <c r="E4" t="s">
        <v>17</v>
      </c>
      <c r="F4">
        <v>2015</v>
      </c>
      <c r="H4" t="s">
        <v>17</v>
      </c>
      <c r="I4">
        <v>330</v>
      </c>
      <c r="J4">
        <v>8</v>
      </c>
      <c r="M4" s="3" t="s">
        <v>8304</v>
      </c>
      <c r="N4" s="4">
        <f>_xlfn.VAR.P(Table2[duration])</f>
        <v>637.37271426844848</v>
      </c>
      <c r="O4" s="4">
        <f>_xlfn.VAR.P(I:I)</f>
        <v>637.37271426844848</v>
      </c>
    </row>
    <row r="5" spans="1:15" x14ac:dyDescent="0.25">
      <c r="A5" t="s">
        <v>8301</v>
      </c>
      <c r="B5" t="s">
        <v>1675</v>
      </c>
      <c r="C5">
        <v>289</v>
      </c>
      <c r="D5">
        <v>8.5</v>
      </c>
      <c r="E5" t="s">
        <v>20</v>
      </c>
      <c r="F5">
        <v>2012</v>
      </c>
      <c r="H5" t="s">
        <v>20</v>
      </c>
      <c r="I5">
        <v>289</v>
      </c>
      <c r="J5">
        <v>8.5</v>
      </c>
      <c r="M5" s="3" t="s">
        <v>8305</v>
      </c>
      <c r="N5" s="4">
        <f>_xlfn.STDEV.P(Table2[duration])</f>
        <v>25.246241586985743</v>
      </c>
      <c r="O5" s="4">
        <f>_xlfn.STDEV.P(Table2[imdb_score])</f>
        <v>1.1223140426205878</v>
      </c>
    </row>
    <row r="6" spans="1:15" x14ac:dyDescent="0.25">
      <c r="A6" t="s">
        <v>8301</v>
      </c>
      <c r="C6">
        <v>511</v>
      </c>
      <c r="D6">
        <v>8.1999999999999993</v>
      </c>
      <c r="E6" t="s">
        <v>23</v>
      </c>
      <c r="H6" t="s">
        <v>23</v>
      </c>
      <c r="I6">
        <v>511</v>
      </c>
      <c r="J6">
        <v>8.1999999999999993</v>
      </c>
    </row>
    <row r="7" spans="1:15" x14ac:dyDescent="0.25">
      <c r="A7" t="s">
        <v>8301</v>
      </c>
      <c r="B7" t="s">
        <v>1652</v>
      </c>
      <c r="C7">
        <v>271</v>
      </c>
      <c r="D7">
        <v>7.7</v>
      </c>
      <c r="E7" t="s">
        <v>26</v>
      </c>
      <c r="F7">
        <v>2012</v>
      </c>
      <c r="H7" t="s">
        <v>26</v>
      </c>
      <c r="I7">
        <v>271</v>
      </c>
      <c r="J7">
        <v>7.7</v>
      </c>
    </row>
    <row r="8" spans="1:15" x14ac:dyDescent="0.25">
      <c r="A8" t="s">
        <v>8301</v>
      </c>
      <c r="C8">
        <v>334</v>
      </c>
      <c r="D8">
        <v>7.7</v>
      </c>
      <c r="E8" t="s">
        <v>29</v>
      </c>
      <c r="F8">
        <v>2007</v>
      </c>
      <c r="H8" t="s">
        <v>29</v>
      </c>
      <c r="I8">
        <v>334</v>
      </c>
      <c r="J8">
        <v>7.7</v>
      </c>
    </row>
    <row r="9" spans="1:15" x14ac:dyDescent="0.25">
      <c r="A9" t="s">
        <v>8301</v>
      </c>
      <c r="C9">
        <v>286</v>
      </c>
      <c r="D9">
        <v>7.9</v>
      </c>
      <c r="E9" t="s">
        <v>32</v>
      </c>
      <c r="F9">
        <v>2010</v>
      </c>
      <c r="H9" t="s">
        <v>32</v>
      </c>
      <c r="I9">
        <v>286</v>
      </c>
      <c r="J9">
        <v>7.9</v>
      </c>
    </row>
    <row r="10" spans="1:15" x14ac:dyDescent="0.25">
      <c r="A10" t="s">
        <v>8301</v>
      </c>
      <c r="B10" t="s">
        <v>239</v>
      </c>
      <c r="C10">
        <v>293</v>
      </c>
      <c r="D10">
        <v>8.4</v>
      </c>
      <c r="E10" t="s">
        <v>26</v>
      </c>
      <c r="F10">
        <v>2015</v>
      </c>
      <c r="H10" t="s">
        <v>26</v>
      </c>
      <c r="I10">
        <v>293</v>
      </c>
      <c r="J10">
        <v>8.4</v>
      </c>
    </row>
    <row r="11" spans="1:15" x14ac:dyDescent="0.25">
      <c r="A11" t="s">
        <v>8301</v>
      </c>
      <c r="B11" t="s">
        <v>5429</v>
      </c>
      <c r="C11">
        <v>300</v>
      </c>
      <c r="D11">
        <v>6.6</v>
      </c>
      <c r="E11" t="s">
        <v>37</v>
      </c>
      <c r="F11">
        <v>2009</v>
      </c>
      <c r="H11" t="s">
        <v>37</v>
      </c>
      <c r="I11">
        <v>300</v>
      </c>
      <c r="J11">
        <v>6.6</v>
      </c>
    </row>
    <row r="12" spans="1:15" x14ac:dyDescent="0.25">
      <c r="A12" t="s">
        <v>8301</v>
      </c>
      <c r="B12" t="s">
        <v>9</v>
      </c>
      <c r="C12">
        <v>178</v>
      </c>
      <c r="D12">
        <v>7.9</v>
      </c>
      <c r="E12" t="s">
        <v>26</v>
      </c>
      <c r="F12">
        <v>2016</v>
      </c>
      <c r="H12" t="s">
        <v>26</v>
      </c>
      <c r="I12">
        <v>178</v>
      </c>
      <c r="J12">
        <v>7.9</v>
      </c>
    </row>
    <row r="13" spans="1:15" x14ac:dyDescent="0.25">
      <c r="A13" t="s">
        <v>8301</v>
      </c>
      <c r="B13" t="s">
        <v>13</v>
      </c>
      <c r="C13">
        <v>169</v>
      </c>
      <c r="D13">
        <v>7.1</v>
      </c>
      <c r="E13" t="s">
        <v>26</v>
      </c>
      <c r="F13">
        <v>2006</v>
      </c>
      <c r="H13" t="s">
        <v>26</v>
      </c>
      <c r="I13">
        <v>169</v>
      </c>
      <c r="J13">
        <v>7.1</v>
      </c>
    </row>
    <row r="14" spans="1:15" x14ac:dyDescent="0.25">
      <c r="A14" t="s">
        <v>8301</v>
      </c>
      <c r="B14" t="s">
        <v>16</v>
      </c>
      <c r="C14">
        <v>148</v>
      </c>
      <c r="D14">
        <v>6.8</v>
      </c>
      <c r="E14" t="s">
        <v>44</v>
      </c>
      <c r="F14">
        <v>2008</v>
      </c>
      <c r="H14" t="s">
        <v>44</v>
      </c>
      <c r="I14">
        <v>148</v>
      </c>
      <c r="J14">
        <v>6.8</v>
      </c>
    </row>
    <row r="15" spans="1:15" x14ac:dyDescent="0.25">
      <c r="A15" t="s">
        <v>8301</v>
      </c>
      <c r="B15" t="s">
        <v>19</v>
      </c>
      <c r="C15">
        <v>164</v>
      </c>
      <c r="D15">
        <v>8.5</v>
      </c>
      <c r="E15" t="s">
        <v>14</v>
      </c>
      <c r="F15">
        <v>2006</v>
      </c>
      <c r="H15" t="s">
        <v>14</v>
      </c>
      <c r="I15">
        <v>164</v>
      </c>
      <c r="J15">
        <v>8.5</v>
      </c>
    </row>
    <row r="16" spans="1:15" x14ac:dyDescent="0.25">
      <c r="A16" t="s">
        <v>8301</v>
      </c>
      <c r="B16" t="s">
        <v>28</v>
      </c>
      <c r="C16">
        <v>156</v>
      </c>
      <c r="D16">
        <v>6.2</v>
      </c>
      <c r="E16" t="s">
        <v>47</v>
      </c>
      <c r="F16">
        <v>2013</v>
      </c>
      <c r="H16" t="s">
        <v>47</v>
      </c>
      <c r="I16">
        <v>156</v>
      </c>
      <c r="J16">
        <v>6.2</v>
      </c>
    </row>
    <row r="17" spans="1:10" x14ac:dyDescent="0.25">
      <c r="A17" t="s">
        <v>8301</v>
      </c>
      <c r="B17" t="s">
        <v>34</v>
      </c>
      <c r="C17">
        <v>141</v>
      </c>
      <c r="D17">
        <v>7.5</v>
      </c>
      <c r="E17" t="s">
        <v>10</v>
      </c>
      <c r="F17">
        <v>2013</v>
      </c>
      <c r="H17" t="s">
        <v>10</v>
      </c>
      <c r="I17">
        <v>141</v>
      </c>
      <c r="J17">
        <v>7.5</v>
      </c>
    </row>
    <row r="18" spans="1:10" x14ac:dyDescent="0.25">
      <c r="A18" t="s">
        <v>8301</v>
      </c>
      <c r="B18" t="s">
        <v>36</v>
      </c>
      <c r="C18">
        <v>153</v>
      </c>
      <c r="D18">
        <v>7.5</v>
      </c>
      <c r="E18" t="s">
        <v>51</v>
      </c>
      <c r="F18">
        <v>2008</v>
      </c>
      <c r="H18" t="s">
        <v>51</v>
      </c>
      <c r="I18">
        <v>153</v>
      </c>
      <c r="J18">
        <v>7.5</v>
      </c>
    </row>
    <row r="19" spans="1:10" x14ac:dyDescent="0.25">
      <c r="A19" t="s">
        <v>8301</v>
      </c>
      <c r="B19" t="s">
        <v>39</v>
      </c>
      <c r="C19">
        <v>183</v>
      </c>
      <c r="D19">
        <v>6.9</v>
      </c>
      <c r="E19" t="s">
        <v>26</v>
      </c>
      <c r="F19">
        <v>2012</v>
      </c>
      <c r="H19" t="s">
        <v>26</v>
      </c>
      <c r="I19">
        <v>183</v>
      </c>
      <c r="J19">
        <v>6.9</v>
      </c>
    </row>
    <row r="20" spans="1:10" x14ac:dyDescent="0.25">
      <c r="A20" t="s">
        <v>8301</v>
      </c>
      <c r="B20" t="s">
        <v>41</v>
      </c>
      <c r="C20">
        <v>169</v>
      </c>
      <c r="D20">
        <v>6.1</v>
      </c>
      <c r="E20" t="s">
        <v>14</v>
      </c>
      <c r="F20">
        <v>2011</v>
      </c>
      <c r="H20" t="s">
        <v>14</v>
      </c>
      <c r="I20">
        <v>169</v>
      </c>
      <c r="J20">
        <v>6.1</v>
      </c>
    </row>
    <row r="21" spans="1:10" x14ac:dyDescent="0.25">
      <c r="A21" t="s">
        <v>8301</v>
      </c>
      <c r="B21" t="s">
        <v>13</v>
      </c>
      <c r="C21">
        <v>151</v>
      </c>
      <c r="D21">
        <v>7.3</v>
      </c>
      <c r="E21" t="s">
        <v>57</v>
      </c>
      <c r="F21">
        <v>2012</v>
      </c>
      <c r="H21" t="s">
        <v>57</v>
      </c>
      <c r="I21">
        <v>151</v>
      </c>
      <c r="J21">
        <v>7.3</v>
      </c>
    </row>
    <row r="22" spans="1:10" x14ac:dyDescent="0.25">
      <c r="A22" t="s">
        <v>8301</v>
      </c>
      <c r="B22" t="s">
        <v>13</v>
      </c>
      <c r="C22">
        <v>150</v>
      </c>
      <c r="D22">
        <v>6.5</v>
      </c>
      <c r="E22" t="s">
        <v>60</v>
      </c>
      <c r="F22">
        <v>2014</v>
      </c>
      <c r="H22" t="s">
        <v>60</v>
      </c>
      <c r="I22">
        <v>150</v>
      </c>
      <c r="J22">
        <v>6.5</v>
      </c>
    </row>
    <row r="23" spans="1:10" x14ac:dyDescent="0.25">
      <c r="A23" t="s">
        <v>8301</v>
      </c>
      <c r="B23" t="s">
        <v>39</v>
      </c>
      <c r="C23">
        <v>143</v>
      </c>
      <c r="D23">
        <v>7.2</v>
      </c>
      <c r="E23" t="s">
        <v>14</v>
      </c>
      <c r="F23">
        <v>2012</v>
      </c>
      <c r="H23" t="s">
        <v>14</v>
      </c>
      <c r="I23">
        <v>143</v>
      </c>
      <c r="J23">
        <v>7.2</v>
      </c>
    </row>
    <row r="24" spans="1:10" x14ac:dyDescent="0.25">
      <c r="A24" t="s">
        <v>8301</v>
      </c>
      <c r="B24" t="s">
        <v>50</v>
      </c>
      <c r="C24">
        <v>150</v>
      </c>
      <c r="D24">
        <v>6.6</v>
      </c>
      <c r="E24" t="s">
        <v>65</v>
      </c>
      <c r="F24">
        <v>2010</v>
      </c>
      <c r="H24" t="s">
        <v>65</v>
      </c>
      <c r="I24">
        <v>150</v>
      </c>
      <c r="J24">
        <v>6.6</v>
      </c>
    </row>
    <row r="25" spans="1:10" x14ac:dyDescent="0.25">
      <c r="A25" t="s">
        <v>8301</v>
      </c>
      <c r="B25" t="s">
        <v>34</v>
      </c>
      <c r="C25">
        <v>173</v>
      </c>
      <c r="D25">
        <v>8.1</v>
      </c>
      <c r="E25" t="s">
        <v>60</v>
      </c>
      <c r="F25">
        <v>2013</v>
      </c>
      <c r="H25" t="s">
        <v>60</v>
      </c>
      <c r="I25">
        <v>173</v>
      </c>
      <c r="J25">
        <v>8.1</v>
      </c>
    </row>
    <row r="26" spans="1:10" x14ac:dyDescent="0.25">
      <c r="A26" t="s">
        <v>8301</v>
      </c>
      <c r="B26" t="s">
        <v>54</v>
      </c>
      <c r="C26">
        <v>136</v>
      </c>
      <c r="D26">
        <v>6.7</v>
      </c>
      <c r="E26" t="s">
        <v>69</v>
      </c>
      <c r="F26">
        <v>2007</v>
      </c>
      <c r="H26" t="s">
        <v>69</v>
      </c>
      <c r="I26">
        <v>136</v>
      </c>
      <c r="J26">
        <v>6.7</v>
      </c>
    </row>
    <row r="27" spans="1:10" x14ac:dyDescent="0.25">
      <c r="A27" t="s">
        <v>8301</v>
      </c>
      <c r="B27" t="s">
        <v>59</v>
      </c>
      <c r="C27">
        <v>164</v>
      </c>
      <c r="D27">
        <v>7.5</v>
      </c>
      <c r="E27" t="s">
        <v>71</v>
      </c>
      <c r="F27">
        <v>2005</v>
      </c>
      <c r="H27" t="s">
        <v>71</v>
      </c>
      <c r="I27">
        <v>164</v>
      </c>
      <c r="J27">
        <v>7.5</v>
      </c>
    </row>
    <row r="28" spans="1:10" x14ac:dyDescent="0.25">
      <c r="A28" t="s">
        <v>8301</v>
      </c>
      <c r="B28" t="s">
        <v>62</v>
      </c>
      <c r="C28">
        <v>153</v>
      </c>
      <c r="D28">
        <v>7</v>
      </c>
      <c r="E28" t="s">
        <v>73</v>
      </c>
      <c r="F28">
        <v>1997</v>
      </c>
      <c r="H28" t="s">
        <v>73</v>
      </c>
      <c r="I28">
        <v>153</v>
      </c>
      <c r="J28">
        <v>7</v>
      </c>
    </row>
    <row r="29" spans="1:10" x14ac:dyDescent="0.25">
      <c r="A29" t="s">
        <v>8301</v>
      </c>
      <c r="B29" t="s">
        <v>64</v>
      </c>
      <c r="C29">
        <v>156</v>
      </c>
      <c r="D29">
        <v>6.7</v>
      </c>
      <c r="E29" t="s">
        <v>26</v>
      </c>
      <c r="F29">
        <v>2016</v>
      </c>
      <c r="H29" t="s">
        <v>26</v>
      </c>
      <c r="I29">
        <v>156</v>
      </c>
      <c r="J29">
        <v>6.7</v>
      </c>
    </row>
    <row r="30" spans="1:10" x14ac:dyDescent="0.25">
      <c r="A30" t="s">
        <v>8301</v>
      </c>
      <c r="B30" t="s">
        <v>59</v>
      </c>
      <c r="C30">
        <v>186</v>
      </c>
      <c r="D30">
        <v>7.9</v>
      </c>
      <c r="E30" t="s">
        <v>78</v>
      </c>
      <c r="F30">
        <v>2012</v>
      </c>
      <c r="H30" t="s">
        <v>78</v>
      </c>
      <c r="I30">
        <v>186</v>
      </c>
      <c r="J30">
        <v>7.9</v>
      </c>
    </row>
    <row r="31" spans="1:10" x14ac:dyDescent="0.25">
      <c r="A31" t="s">
        <v>8301</v>
      </c>
      <c r="B31" t="s">
        <v>59</v>
      </c>
      <c r="C31">
        <v>201</v>
      </c>
      <c r="D31">
        <v>7.2</v>
      </c>
      <c r="E31" t="s">
        <v>78</v>
      </c>
      <c r="F31">
        <v>2015</v>
      </c>
      <c r="H31" t="s">
        <v>78</v>
      </c>
      <c r="I31">
        <v>201</v>
      </c>
      <c r="J31">
        <v>7.2</v>
      </c>
    </row>
    <row r="32" spans="1:10" x14ac:dyDescent="0.25">
      <c r="A32" t="s">
        <v>8301</v>
      </c>
      <c r="B32" t="s">
        <v>9</v>
      </c>
      <c r="C32">
        <v>194</v>
      </c>
      <c r="D32">
        <v>7.7</v>
      </c>
      <c r="E32" t="s">
        <v>17</v>
      </c>
      <c r="F32">
        <v>2012</v>
      </c>
      <c r="H32" t="s">
        <v>17</v>
      </c>
      <c r="I32">
        <v>194</v>
      </c>
      <c r="J32">
        <v>7.7</v>
      </c>
    </row>
    <row r="33" spans="1:10" x14ac:dyDescent="0.25">
      <c r="A33" t="s">
        <v>8301</v>
      </c>
      <c r="B33" t="s">
        <v>75</v>
      </c>
      <c r="C33">
        <v>147</v>
      </c>
      <c r="D33">
        <v>8.1999999999999993</v>
      </c>
      <c r="E33" t="s">
        <v>83</v>
      </c>
      <c r="F33">
        <v>2004</v>
      </c>
      <c r="H33" t="s">
        <v>83</v>
      </c>
      <c r="I33">
        <v>147</v>
      </c>
      <c r="J33">
        <v>8.1999999999999993</v>
      </c>
    </row>
    <row r="34" spans="1:10" x14ac:dyDescent="0.25">
      <c r="A34" t="s">
        <v>8301</v>
      </c>
      <c r="B34" t="s">
        <v>16</v>
      </c>
      <c r="C34">
        <v>143</v>
      </c>
      <c r="D34">
        <v>7.8</v>
      </c>
      <c r="E34" t="s">
        <v>26</v>
      </c>
      <c r="F34">
        <v>2013</v>
      </c>
      <c r="H34" t="s">
        <v>26</v>
      </c>
      <c r="I34">
        <v>143</v>
      </c>
      <c r="J34">
        <v>7.8</v>
      </c>
    </row>
    <row r="35" spans="1:10" x14ac:dyDescent="0.25">
      <c r="A35" t="s">
        <v>8301</v>
      </c>
      <c r="B35" t="s">
        <v>28</v>
      </c>
      <c r="C35">
        <v>135</v>
      </c>
      <c r="D35">
        <v>7.3</v>
      </c>
      <c r="E35" t="s">
        <v>69</v>
      </c>
      <c r="F35">
        <v>2010</v>
      </c>
      <c r="H35" t="s">
        <v>69</v>
      </c>
      <c r="I35">
        <v>135</v>
      </c>
      <c r="J35">
        <v>7.3</v>
      </c>
    </row>
    <row r="36" spans="1:10" x14ac:dyDescent="0.25">
      <c r="A36" t="s">
        <v>8301</v>
      </c>
      <c r="B36" t="s">
        <v>85</v>
      </c>
      <c r="C36">
        <v>195</v>
      </c>
      <c r="D36">
        <v>7.2</v>
      </c>
      <c r="E36" t="s">
        <v>90</v>
      </c>
      <c r="F36">
        <v>2006</v>
      </c>
      <c r="H36" t="s">
        <v>90</v>
      </c>
      <c r="I36">
        <v>195</v>
      </c>
      <c r="J36">
        <v>7.2</v>
      </c>
    </row>
    <row r="37" spans="1:10" x14ac:dyDescent="0.25">
      <c r="A37" t="s">
        <v>8301</v>
      </c>
      <c r="B37" t="s">
        <v>95</v>
      </c>
      <c r="C37">
        <v>150</v>
      </c>
      <c r="D37">
        <v>6</v>
      </c>
      <c r="E37" t="s">
        <v>93</v>
      </c>
      <c r="F37">
        <v>2013</v>
      </c>
      <c r="H37" t="s">
        <v>93</v>
      </c>
      <c r="I37">
        <v>150</v>
      </c>
      <c r="J37">
        <v>6</v>
      </c>
    </row>
    <row r="38" spans="1:10" x14ac:dyDescent="0.25">
      <c r="A38" t="s">
        <v>8301</v>
      </c>
      <c r="B38" t="s">
        <v>95</v>
      </c>
      <c r="C38">
        <v>165</v>
      </c>
      <c r="D38">
        <v>5.7</v>
      </c>
      <c r="E38" t="s">
        <v>26</v>
      </c>
      <c r="F38">
        <v>2009</v>
      </c>
      <c r="H38" t="s">
        <v>26</v>
      </c>
      <c r="I38">
        <v>165</v>
      </c>
      <c r="J38">
        <v>5.7</v>
      </c>
    </row>
    <row r="39" spans="1:10" x14ac:dyDescent="0.25">
      <c r="A39" t="s">
        <v>8301</v>
      </c>
      <c r="B39" t="s">
        <v>62</v>
      </c>
      <c r="C39">
        <v>142</v>
      </c>
      <c r="D39">
        <v>6.7</v>
      </c>
      <c r="E39" t="s">
        <v>26</v>
      </c>
      <c r="F39">
        <v>2014</v>
      </c>
      <c r="H39" t="s">
        <v>26</v>
      </c>
      <c r="I39">
        <v>142</v>
      </c>
      <c r="J39">
        <v>6.7</v>
      </c>
    </row>
    <row r="40" spans="1:10" x14ac:dyDescent="0.25">
      <c r="A40" t="s">
        <v>8301</v>
      </c>
      <c r="B40" t="s">
        <v>111</v>
      </c>
      <c r="C40">
        <v>140</v>
      </c>
      <c r="D40">
        <v>7.2</v>
      </c>
      <c r="E40" t="s">
        <v>69</v>
      </c>
      <c r="F40">
        <v>2013</v>
      </c>
      <c r="H40" t="s">
        <v>69</v>
      </c>
      <c r="I40">
        <v>140</v>
      </c>
      <c r="J40">
        <v>7.2</v>
      </c>
    </row>
    <row r="41" spans="1:10" x14ac:dyDescent="0.25">
      <c r="A41" t="s">
        <v>8301</v>
      </c>
      <c r="B41" t="s">
        <v>41</v>
      </c>
      <c r="C41">
        <v>149</v>
      </c>
      <c r="D41">
        <v>8</v>
      </c>
      <c r="E41" t="s">
        <v>10</v>
      </c>
      <c r="F41">
        <v>2014</v>
      </c>
      <c r="H41" t="s">
        <v>10</v>
      </c>
      <c r="I41">
        <v>149</v>
      </c>
      <c r="J41">
        <v>8</v>
      </c>
    </row>
    <row r="42" spans="1:10" x14ac:dyDescent="0.25">
      <c r="A42" t="s">
        <v>8301</v>
      </c>
      <c r="B42" t="s">
        <v>120</v>
      </c>
      <c r="C42">
        <v>143</v>
      </c>
      <c r="D42">
        <v>7.3</v>
      </c>
      <c r="E42" t="s">
        <v>26</v>
      </c>
      <c r="F42">
        <v>2010</v>
      </c>
      <c r="H42" t="s">
        <v>26</v>
      </c>
      <c r="I42">
        <v>143</v>
      </c>
      <c r="J42">
        <v>7.3</v>
      </c>
    </row>
    <row r="43" spans="1:10" x14ac:dyDescent="0.25">
      <c r="A43" t="s">
        <v>8301</v>
      </c>
      <c r="B43" t="s">
        <v>95</v>
      </c>
      <c r="C43">
        <v>154</v>
      </c>
      <c r="D43">
        <v>6.3</v>
      </c>
      <c r="E43" t="s">
        <v>103</v>
      </c>
      <c r="F43">
        <v>2011</v>
      </c>
      <c r="H43" t="s">
        <v>103</v>
      </c>
      <c r="I43">
        <v>154</v>
      </c>
      <c r="J43">
        <v>6.3</v>
      </c>
    </row>
    <row r="44" spans="1:10" x14ac:dyDescent="0.25">
      <c r="A44" t="s">
        <v>8301</v>
      </c>
      <c r="B44" t="s">
        <v>139</v>
      </c>
      <c r="C44">
        <v>158</v>
      </c>
      <c r="D44">
        <v>5.8</v>
      </c>
      <c r="E44" t="s">
        <v>26</v>
      </c>
      <c r="F44">
        <v>2011</v>
      </c>
      <c r="H44" t="s">
        <v>26</v>
      </c>
      <c r="I44">
        <v>158</v>
      </c>
      <c r="J44">
        <v>5.8</v>
      </c>
    </row>
    <row r="45" spans="1:10" x14ac:dyDescent="0.25">
      <c r="A45" t="s">
        <v>8301</v>
      </c>
      <c r="B45" t="s">
        <v>50</v>
      </c>
      <c r="C45">
        <v>150</v>
      </c>
      <c r="D45">
        <v>6.9</v>
      </c>
      <c r="E45" t="s">
        <v>93</v>
      </c>
      <c r="F45">
        <v>2010</v>
      </c>
      <c r="H45" t="s">
        <v>93</v>
      </c>
      <c r="I45">
        <v>150</v>
      </c>
      <c r="J45">
        <v>6.9</v>
      </c>
    </row>
    <row r="46" spans="1:10" x14ac:dyDescent="0.25">
      <c r="A46" t="s">
        <v>8301</v>
      </c>
      <c r="B46" t="s">
        <v>41</v>
      </c>
      <c r="C46">
        <v>144</v>
      </c>
      <c r="D46">
        <v>7.3</v>
      </c>
      <c r="E46" t="s">
        <v>26</v>
      </c>
      <c r="F46">
        <v>2009</v>
      </c>
      <c r="H46" t="s">
        <v>26</v>
      </c>
      <c r="I46">
        <v>144</v>
      </c>
      <c r="J46">
        <v>7.3</v>
      </c>
    </row>
    <row r="47" spans="1:10" x14ac:dyDescent="0.25">
      <c r="A47" t="s">
        <v>8301</v>
      </c>
      <c r="B47" t="s">
        <v>19</v>
      </c>
      <c r="C47">
        <v>152</v>
      </c>
      <c r="D47">
        <v>9</v>
      </c>
      <c r="E47" t="s">
        <v>112</v>
      </c>
      <c r="F47">
        <v>2015</v>
      </c>
      <c r="H47" t="s">
        <v>112</v>
      </c>
      <c r="I47">
        <v>152</v>
      </c>
      <c r="J47">
        <v>9</v>
      </c>
    </row>
    <row r="48" spans="1:10" x14ac:dyDescent="0.25">
      <c r="A48" t="s">
        <v>8301</v>
      </c>
      <c r="B48" t="s">
        <v>175</v>
      </c>
      <c r="C48">
        <v>176</v>
      </c>
      <c r="D48">
        <v>6.1</v>
      </c>
      <c r="E48" t="s">
        <v>114</v>
      </c>
      <c r="F48">
        <v>2013</v>
      </c>
      <c r="H48" t="s">
        <v>114</v>
      </c>
      <c r="I48">
        <v>176</v>
      </c>
      <c r="J48">
        <v>6.1</v>
      </c>
    </row>
    <row r="49" spans="1:10" x14ac:dyDescent="0.25">
      <c r="A49" t="s">
        <v>8301</v>
      </c>
      <c r="B49" t="s">
        <v>75</v>
      </c>
      <c r="C49">
        <v>136</v>
      </c>
      <c r="D49">
        <v>7.8</v>
      </c>
      <c r="E49" t="s">
        <v>90</v>
      </c>
      <c r="F49">
        <v>2014</v>
      </c>
      <c r="H49" t="s">
        <v>90</v>
      </c>
      <c r="I49">
        <v>136</v>
      </c>
      <c r="J49">
        <v>7.8</v>
      </c>
    </row>
    <row r="50" spans="1:10" x14ac:dyDescent="0.25">
      <c r="A50" t="s">
        <v>8301</v>
      </c>
      <c r="B50" t="s">
        <v>19</v>
      </c>
      <c r="C50">
        <v>169</v>
      </c>
      <c r="D50">
        <v>8.6</v>
      </c>
      <c r="E50" t="s">
        <v>26</v>
      </c>
      <c r="F50">
        <v>2013</v>
      </c>
      <c r="H50" t="s">
        <v>26</v>
      </c>
      <c r="I50">
        <v>169</v>
      </c>
      <c r="J50">
        <v>8.6</v>
      </c>
    </row>
    <row r="51" spans="1:10" x14ac:dyDescent="0.25">
      <c r="A51" t="s">
        <v>8301</v>
      </c>
      <c r="B51" t="s">
        <v>19</v>
      </c>
      <c r="C51">
        <v>148</v>
      </c>
      <c r="D51">
        <v>8.8000000000000007</v>
      </c>
      <c r="E51" t="s">
        <v>60</v>
      </c>
      <c r="F51">
        <v>2013</v>
      </c>
      <c r="H51" t="s">
        <v>60</v>
      </c>
      <c r="I51">
        <v>148</v>
      </c>
      <c r="J51">
        <v>8.8000000000000007</v>
      </c>
    </row>
    <row r="52" spans="1:10" x14ac:dyDescent="0.25">
      <c r="A52" t="s">
        <v>8301</v>
      </c>
      <c r="B52" t="s">
        <v>59</v>
      </c>
      <c r="C52">
        <v>182</v>
      </c>
      <c r="D52">
        <v>7.9</v>
      </c>
      <c r="E52" t="s">
        <v>73</v>
      </c>
      <c r="F52">
        <v>2013</v>
      </c>
      <c r="H52" t="s">
        <v>73</v>
      </c>
      <c r="I52">
        <v>182</v>
      </c>
      <c r="J52">
        <v>7.9</v>
      </c>
    </row>
    <row r="53" spans="1:10" x14ac:dyDescent="0.25">
      <c r="A53" t="s">
        <v>8301</v>
      </c>
      <c r="B53" t="s">
        <v>229</v>
      </c>
      <c r="C53">
        <v>166</v>
      </c>
      <c r="D53">
        <v>7.8</v>
      </c>
      <c r="E53" t="s">
        <v>83</v>
      </c>
      <c r="F53">
        <v>2010</v>
      </c>
      <c r="H53" t="s">
        <v>83</v>
      </c>
      <c r="I53">
        <v>166</v>
      </c>
      <c r="J53">
        <v>7.8</v>
      </c>
    </row>
    <row r="54" spans="1:10" x14ac:dyDescent="0.25">
      <c r="A54" t="s">
        <v>8301</v>
      </c>
      <c r="B54" t="s">
        <v>234</v>
      </c>
      <c r="C54">
        <v>137</v>
      </c>
      <c r="D54">
        <v>6.6</v>
      </c>
      <c r="E54" t="s">
        <v>26</v>
      </c>
      <c r="F54">
        <v>2013</v>
      </c>
      <c r="H54" t="s">
        <v>26</v>
      </c>
      <c r="I54">
        <v>137</v>
      </c>
      <c r="J54">
        <v>6.6</v>
      </c>
    </row>
    <row r="55" spans="1:10" x14ac:dyDescent="0.25">
      <c r="A55" t="s">
        <v>8306</v>
      </c>
      <c r="B55" t="s">
        <v>95</v>
      </c>
      <c r="C55">
        <v>184</v>
      </c>
      <c r="D55">
        <v>6.1</v>
      </c>
      <c r="E55" t="s">
        <v>26</v>
      </c>
      <c r="F55">
        <v>2011</v>
      </c>
      <c r="H55" t="s">
        <v>26</v>
      </c>
      <c r="I55">
        <v>184</v>
      </c>
      <c r="J55">
        <v>6.1</v>
      </c>
    </row>
    <row r="56" spans="1:10" x14ac:dyDescent="0.25">
      <c r="A56" t="s">
        <v>8301</v>
      </c>
      <c r="B56" t="s">
        <v>95</v>
      </c>
      <c r="C56">
        <v>144</v>
      </c>
      <c r="D56">
        <v>7.1</v>
      </c>
      <c r="E56" t="s">
        <v>14</v>
      </c>
      <c r="F56">
        <v>2008</v>
      </c>
      <c r="H56" t="s">
        <v>14</v>
      </c>
      <c r="I56">
        <v>144</v>
      </c>
      <c r="J56">
        <v>7.1</v>
      </c>
    </row>
    <row r="57" spans="1:10" x14ac:dyDescent="0.25">
      <c r="A57" t="s">
        <v>8301</v>
      </c>
      <c r="B57" t="s">
        <v>255</v>
      </c>
      <c r="C57">
        <v>206</v>
      </c>
      <c r="D57">
        <v>5.5</v>
      </c>
      <c r="E57" t="s">
        <v>93</v>
      </c>
      <c r="F57">
        <v>2015</v>
      </c>
      <c r="H57" t="s">
        <v>93</v>
      </c>
      <c r="I57">
        <v>206</v>
      </c>
      <c r="J57">
        <v>5.5</v>
      </c>
    </row>
    <row r="58" spans="1:10" x14ac:dyDescent="0.25">
      <c r="A58" t="s">
        <v>8301</v>
      </c>
      <c r="B58" t="s">
        <v>36</v>
      </c>
      <c r="C58">
        <v>138</v>
      </c>
      <c r="D58">
        <v>7.5</v>
      </c>
      <c r="E58" t="s">
        <v>93</v>
      </c>
      <c r="F58">
        <v>2012</v>
      </c>
      <c r="H58" t="s">
        <v>93</v>
      </c>
      <c r="I58">
        <v>138</v>
      </c>
      <c r="J58">
        <v>7.5</v>
      </c>
    </row>
    <row r="59" spans="1:10" x14ac:dyDescent="0.25">
      <c r="A59" t="s">
        <v>8301</v>
      </c>
      <c r="B59" t="s">
        <v>122</v>
      </c>
      <c r="C59">
        <v>157</v>
      </c>
      <c r="D59">
        <v>7.6</v>
      </c>
      <c r="E59" t="s">
        <v>78</v>
      </c>
      <c r="F59">
        <v>2016</v>
      </c>
      <c r="H59" t="s">
        <v>78</v>
      </c>
      <c r="I59">
        <v>157</v>
      </c>
      <c r="J59">
        <v>7.6</v>
      </c>
    </row>
    <row r="60" spans="1:10" x14ac:dyDescent="0.25">
      <c r="A60" t="s">
        <v>8301</v>
      </c>
      <c r="B60" t="s">
        <v>144</v>
      </c>
      <c r="C60">
        <v>138</v>
      </c>
      <c r="D60">
        <v>7.2</v>
      </c>
      <c r="E60" t="s">
        <v>135</v>
      </c>
      <c r="F60">
        <v>2008</v>
      </c>
      <c r="H60" t="s">
        <v>135</v>
      </c>
      <c r="I60">
        <v>138</v>
      </c>
      <c r="J60">
        <v>7.2</v>
      </c>
    </row>
    <row r="61" spans="1:10" x14ac:dyDescent="0.25">
      <c r="A61" t="s">
        <v>8301</v>
      </c>
      <c r="B61" t="s">
        <v>284</v>
      </c>
      <c r="C61">
        <v>146</v>
      </c>
      <c r="D61">
        <v>6.7</v>
      </c>
      <c r="E61" t="s">
        <v>137</v>
      </c>
      <c r="F61">
        <v>2007</v>
      </c>
      <c r="H61" t="s">
        <v>137</v>
      </c>
      <c r="I61">
        <v>146</v>
      </c>
      <c r="J61">
        <v>6.7</v>
      </c>
    </row>
    <row r="62" spans="1:10" x14ac:dyDescent="0.25">
      <c r="A62" t="s">
        <v>8301</v>
      </c>
      <c r="B62" t="s">
        <v>239</v>
      </c>
      <c r="C62">
        <v>196</v>
      </c>
      <c r="D62">
        <v>7.2</v>
      </c>
      <c r="E62" t="s">
        <v>26</v>
      </c>
      <c r="F62">
        <v>2009</v>
      </c>
      <c r="H62" t="s">
        <v>26</v>
      </c>
      <c r="I62">
        <v>196</v>
      </c>
      <c r="J62">
        <v>7.2</v>
      </c>
    </row>
    <row r="63" spans="1:10" x14ac:dyDescent="0.25">
      <c r="A63" t="s">
        <v>8301</v>
      </c>
      <c r="B63" t="s">
        <v>95</v>
      </c>
      <c r="C63">
        <v>153</v>
      </c>
      <c r="D63">
        <v>6.6</v>
      </c>
      <c r="E63" t="s">
        <v>142</v>
      </c>
      <c r="F63">
        <v>2009</v>
      </c>
      <c r="H63" t="s">
        <v>142</v>
      </c>
      <c r="I63">
        <v>153</v>
      </c>
      <c r="J63">
        <v>6.6</v>
      </c>
    </row>
    <row r="64" spans="1:10" x14ac:dyDescent="0.25">
      <c r="A64" t="s">
        <v>8301</v>
      </c>
      <c r="B64" t="s">
        <v>342</v>
      </c>
      <c r="C64">
        <v>154</v>
      </c>
      <c r="D64">
        <v>7.7</v>
      </c>
      <c r="E64" t="s">
        <v>26</v>
      </c>
      <c r="F64">
        <v>2015</v>
      </c>
      <c r="H64" t="s">
        <v>26</v>
      </c>
      <c r="I64">
        <v>154</v>
      </c>
      <c r="J64">
        <v>7.7</v>
      </c>
    </row>
    <row r="65" spans="1:10" x14ac:dyDescent="0.25">
      <c r="A65" t="s">
        <v>8301</v>
      </c>
      <c r="B65" t="s">
        <v>64</v>
      </c>
      <c r="C65">
        <v>150</v>
      </c>
      <c r="D65">
        <v>6.1</v>
      </c>
      <c r="E65" t="s">
        <v>71</v>
      </c>
      <c r="F65">
        <v>2016</v>
      </c>
      <c r="H65" t="s">
        <v>71</v>
      </c>
      <c r="I65">
        <v>150</v>
      </c>
      <c r="J65">
        <v>6.1</v>
      </c>
    </row>
    <row r="66" spans="1:10" x14ac:dyDescent="0.25">
      <c r="A66" t="s">
        <v>8301</v>
      </c>
      <c r="B66" t="s">
        <v>39</v>
      </c>
      <c r="C66">
        <v>215</v>
      </c>
      <c r="D66">
        <v>7.7</v>
      </c>
      <c r="E66" t="s">
        <v>69</v>
      </c>
      <c r="F66">
        <v>2005</v>
      </c>
      <c r="H66" t="s">
        <v>69</v>
      </c>
      <c r="I66">
        <v>215</v>
      </c>
      <c r="J66">
        <v>7.7</v>
      </c>
    </row>
    <row r="67" spans="1:10" x14ac:dyDescent="0.25">
      <c r="A67" t="s">
        <v>8301</v>
      </c>
      <c r="B67" t="s">
        <v>358</v>
      </c>
      <c r="C67">
        <v>138</v>
      </c>
      <c r="D67">
        <v>5.7</v>
      </c>
      <c r="E67" t="s">
        <v>26</v>
      </c>
      <c r="F67">
        <v>2016</v>
      </c>
      <c r="H67" t="s">
        <v>26</v>
      </c>
      <c r="I67">
        <v>138</v>
      </c>
      <c r="J67">
        <v>5.7</v>
      </c>
    </row>
    <row r="68" spans="1:10" x14ac:dyDescent="0.25">
      <c r="A68" t="s">
        <v>8301</v>
      </c>
      <c r="B68" t="s">
        <v>370</v>
      </c>
      <c r="C68">
        <v>138</v>
      </c>
      <c r="D68">
        <v>7.4</v>
      </c>
      <c r="E68" t="s">
        <v>149</v>
      </c>
      <c r="F68">
        <v>2008</v>
      </c>
      <c r="H68" t="s">
        <v>149</v>
      </c>
      <c r="I68">
        <v>138</v>
      </c>
      <c r="J68">
        <v>7.4</v>
      </c>
    </row>
    <row r="69" spans="1:10" x14ac:dyDescent="0.25">
      <c r="A69" t="s">
        <v>8301</v>
      </c>
      <c r="B69" t="s">
        <v>378</v>
      </c>
      <c r="C69">
        <v>135</v>
      </c>
      <c r="D69">
        <v>6.8</v>
      </c>
      <c r="E69" t="s">
        <v>152</v>
      </c>
      <c r="F69">
        <v>2009</v>
      </c>
      <c r="H69" t="s">
        <v>152</v>
      </c>
      <c r="I69">
        <v>135</v>
      </c>
      <c r="J69">
        <v>6.8</v>
      </c>
    </row>
    <row r="70" spans="1:10" x14ac:dyDescent="0.25">
      <c r="A70" t="s">
        <v>8301</v>
      </c>
      <c r="B70" t="s">
        <v>383</v>
      </c>
      <c r="C70">
        <v>156</v>
      </c>
      <c r="D70">
        <v>8.1</v>
      </c>
      <c r="E70" t="s">
        <v>155</v>
      </c>
      <c r="F70">
        <v>2009</v>
      </c>
      <c r="H70" t="s">
        <v>155</v>
      </c>
      <c r="I70">
        <v>156</v>
      </c>
      <c r="J70">
        <v>8.1</v>
      </c>
    </row>
    <row r="71" spans="1:10" x14ac:dyDescent="0.25">
      <c r="A71" t="s">
        <v>8301</v>
      </c>
      <c r="B71" t="s">
        <v>234</v>
      </c>
      <c r="C71">
        <v>146</v>
      </c>
      <c r="D71">
        <v>7.6</v>
      </c>
      <c r="E71" t="s">
        <v>26</v>
      </c>
      <c r="F71">
        <v>2008</v>
      </c>
      <c r="H71" t="s">
        <v>26</v>
      </c>
      <c r="I71">
        <v>146</v>
      </c>
      <c r="J71">
        <v>7.6</v>
      </c>
    </row>
    <row r="72" spans="1:10" x14ac:dyDescent="0.25">
      <c r="A72" t="s">
        <v>8301</v>
      </c>
      <c r="B72" t="s">
        <v>95</v>
      </c>
      <c r="C72">
        <v>147</v>
      </c>
      <c r="D72">
        <v>6.6</v>
      </c>
      <c r="E72" t="s">
        <v>160</v>
      </c>
      <c r="F72">
        <v>2011</v>
      </c>
      <c r="H72" t="s">
        <v>160</v>
      </c>
      <c r="I72">
        <v>147</v>
      </c>
      <c r="J72">
        <v>6.6</v>
      </c>
    </row>
    <row r="73" spans="1:10" x14ac:dyDescent="0.25">
      <c r="A73" t="s">
        <v>8301</v>
      </c>
      <c r="B73" t="s">
        <v>409</v>
      </c>
      <c r="C73">
        <v>138</v>
      </c>
      <c r="D73">
        <v>5.8</v>
      </c>
      <c r="E73" t="s">
        <v>162</v>
      </c>
      <c r="F73">
        <v>1999</v>
      </c>
      <c r="H73" t="s">
        <v>162</v>
      </c>
      <c r="I73">
        <v>138</v>
      </c>
      <c r="J73">
        <v>5.8</v>
      </c>
    </row>
    <row r="74" spans="1:10" x14ac:dyDescent="0.25">
      <c r="A74" t="s">
        <v>8301</v>
      </c>
      <c r="B74" t="s">
        <v>413</v>
      </c>
      <c r="C74">
        <v>142</v>
      </c>
      <c r="D74">
        <v>7.8</v>
      </c>
      <c r="E74" t="s">
        <v>165</v>
      </c>
      <c r="F74">
        <v>2008</v>
      </c>
      <c r="H74" t="s">
        <v>165</v>
      </c>
      <c r="I74">
        <v>142</v>
      </c>
      <c r="J74">
        <v>7.8</v>
      </c>
    </row>
    <row r="75" spans="1:10" x14ac:dyDescent="0.25">
      <c r="A75" t="s">
        <v>8301</v>
      </c>
      <c r="B75" t="s">
        <v>120</v>
      </c>
      <c r="C75">
        <v>165</v>
      </c>
      <c r="D75">
        <v>6.6</v>
      </c>
      <c r="E75" t="s">
        <v>168</v>
      </c>
      <c r="F75">
        <v>2016</v>
      </c>
      <c r="H75" t="s">
        <v>168</v>
      </c>
      <c r="I75">
        <v>165</v>
      </c>
      <c r="J75">
        <v>6.6</v>
      </c>
    </row>
    <row r="76" spans="1:10" x14ac:dyDescent="0.25">
      <c r="A76" t="s">
        <v>8301</v>
      </c>
      <c r="B76" t="s">
        <v>428</v>
      </c>
      <c r="C76">
        <v>159</v>
      </c>
      <c r="D76">
        <v>7.5</v>
      </c>
      <c r="E76" t="s">
        <v>171</v>
      </c>
      <c r="F76">
        <v>2007</v>
      </c>
      <c r="H76" t="s">
        <v>171</v>
      </c>
      <c r="I76">
        <v>159</v>
      </c>
      <c r="J76">
        <v>7.5</v>
      </c>
    </row>
    <row r="77" spans="1:10" x14ac:dyDescent="0.25">
      <c r="A77" t="s">
        <v>8301</v>
      </c>
      <c r="B77" t="s">
        <v>13</v>
      </c>
      <c r="C77">
        <v>143</v>
      </c>
      <c r="D77">
        <v>8.1</v>
      </c>
      <c r="E77" t="s">
        <v>26</v>
      </c>
      <c r="F77">
        <v>2014</v>
      </c>
      <c r="H77" t="s">
        <v>26</v>
      </c>
      <c r="I77">
        <v>143</v>
      </c>
      <c r="J77">
        <v>8.1</v>
      </c>
    </row>
    <row r="78" spans="1:10" x14ac:dyDescent="0.25">
      <c r="A78" t="s">
        <v>8301</v>
      </c>
      <c r="B78" t="s">
        <v>284</v>
      </c>
      <c r="C78">
        <v>174</v>
      </c>
      <c r="D78">
        <v>6.6</v>
      </c>
      <c r="E78" t="s">
        <v>78</v>
      </c>
      <c r="F78">
        <v>1995</v>
      </c>
      <c r="H78" t="s">
        <v>78</v>
      </c>
      <c r="I78">
        <v>174</v>
      </c>
      <c r="J78">
        <v>6.6</v>
      </c>
    </row>
    <row r="79" spans="1:10" x14ac:dyDescent="0.25">
      <c r="A79" t="s">
        <v>8301</v>
      </c>
      <c r="B79" t="s">
        <v>41</v>
      </c>
      <c r="C79">
        <v>134</v>
      </c>
      <c r="D79">
        <v>7.5</v>
      </c>
      <c r="E79" t="s">
        <v>78</v>
      </c>
      <c r="F79">
        <v>2009</v>
      </c>
      <c r="H79" t="s">
        <v>78</v>
      </c>
      <c r="I79">
        <v>134</v>
      </c>
      <c r="J79">
        <v>7.5</v>
      </c>
    </row>
    <row r="80" spans="1:10" x14ac:dyDescent="0.25">
      <c r="A80" t="s">
        <v>8301</v>
      </c>
      <c r="B80" t="s">
        <v>452</v>
      </c>
      <c r="C80">
        <v>135</v>
      </c>
      <c r="D80">
        <v>6.7</v>
      </c>
      <c r="E80" t="s">
        <v>179</v>
      </c>
      <c r="F80">
        <v>2015</v>
      </c>
      <c r="H80" t="s">
        <v>179</v>
      </c>
      <c r="I80">
        <v>135</v>
      </c>
      <c r="J80">
        <v>6.7</v>
      </c>
    </row>
    <row r="81" spans="1:10" x14ac:dyDescent="0.25">
      <c r="A81" t="s">
        <v>8301</v>
      </c>
      <c r="B81" t="s">
        <v>478</v>
      </c>
      <c r="C81">
        <v>134</v>
      </c>
      <c r="D81">
        <v>6.7</v>
      </c>
      <c r="E81" t="s">
        <v>181</v>
      </c>
      <c r="F81">
        <v>2016</v>
      </c>
      <c r="H81" t="s">
        <v>181</v>
      </c>
      <c r="I81">
        <v>134</v>
      </c>
      <c r="J81">
        <v>6.7</v>
      </c>
    </row>
    <row r="82" spans="1:10" x14ac:dyDescent="0.25">
      <c r="A82" t="s">
        <v>8301</v>
      </c>
      <c r="B82" t="s">
        <v>144</v>
      </c>
      <c r="C82">
        <v>135</v>
      </c>
      <c r="D82">
        <v>6.1</v>
      </c>
      <c r="E82" t="s">
        <v>26</v>
      </c>
      <c r="F82">
        <v>2010</v>
      </c>
      <c r="H82" t="s">
        <v>26</v>
      </c>
      <c r="I82">
        <v>135</v>
      </c>
      <c r="J82">
        <v>6.1</v>
      </c>
    </row>
    <row r="83" spans="1:10" x14ac:dyDescent="0.25">
      <c r="A83" t="s">
        <v>8301</v>
      </c>
      <c r="B83" t="s">
        <v>493</v>
      </c>
      <c r="C83">
        <v>140</v>
      </c>
      <c r="D83">
        <v>7.6</v>
      </c>
      <c r="E83" t="s">
        <v>185</v>
      </c>
      <c r="F83">
        <v>2012</v>
      </c>
      <c r="H83" t="s">
        <v>185</v>
      </c>
      <c r="I83">
        <v>140</v>
      </c>
      <c r="J83">
        <v>7.6</v>
      </c>
    </row>
    <row r="84" spans="1:10" x14ac:dyDescent="0.25">
      <c r="A84" t="s">
        <v>8301</v>
      </c>
      <c r="B84" t="s">
        <v>493</v>
      </c>
      <c r="C84">
        <v>142</v>
      </c>
      <c r="D84">
        <v>6.7</v>
      </c>
      <c r="E84" t="s">
        <v>188</v>
      </c>
      <c r="F84">
        <v>2014</v>
      </c>
      <c r="H84" t="s">
        <v>188</v>
      </c>
      <c r="I84">
        <v>142</v>
      </c>
      <c r="J84">
        <v>6.7</v>
      </c>
    </row>
    <row r="85" spans="1:10" x14ac:dyDescent="0.25">
      <c r="A85" t="s">
        <v>8301</v>
      </c>
      <c r="B85" t="s">
        <v>488</v>
      </c>
      <c r="C85">
        <v>138</v>
      </c>
      <c r="D85">
        <v>6.7</v>
      </c>
      <c r="E85" t="s">
        <v>191</v>
      </c>
      <c r="F85">
        <v>2014</v>
      </c>
      <c r="H85" t="s">
        <v>191</v>
      </c>
      <c r="I85">
        <v>138</v>
      </c>
      <c r="J85">
        <v>6.7</v>
      </c>
    </row>
    <row r="86" spans="1:10" x14ac:dyDescent="0.25">
      <c r="A86" t="s">
        <v>8301</v>
      </c>
      <c r="B86" t="s">
        <v>493</v>
      </c>
      <c r="C86">
        <v>136</v>
      </c>
      <c r="D86">
        <v>6.5</v>
      </c>
      <c r="E86" t="s">
        <v>194</v>
      </c>
      <c r="F86">
        <v>2015</v>
      </c>
      <c r="H86" t="s">
        <v>194</v>
      </c>
      <c r="I86">
        <v>136</v>
      </c>
      <c r="J86">
        <v>6.5</v>
      </c>
    </row>
    <row r="87" spans="1:10" x14ac:dyDescent="0.25">
      <c r="A87" t="s">
        <v>8301</v>
      </c>
      <c r="B87" t="s">
        <v>459</v>
      </c>
      <c r="C87">
        <v>153</v>
      </c>
      <c r="D87">
        <v>6</v>
      </c>
      <c r="E87" t="s">
        <v>185</v>
      </c>
      <c r="F87">
        <v>2013</v>
      </c>
      <c r="H87" t="s">
        <v>185</v>
      </c>
      <c r="I87">
        <v>153</v>
      </c>
      <c r="J87">
        <v>6</v>
      </c>
    </row>
    <row r="88" spans="1:10" x14ac:dyDescent="0.25">
      <c r="A88" t="s">
        <v>8301</v>
      </c>
      <c r="B88" t="s">
        <v>139</v>
      </c>
      <c r="C88">
        <v>142</v>
      </c>
      <c r="D88">
        <v>7.1</v>
      </c>
      <c r="E88" t="s">
        <v>26</v>
      </c>
      <c r="F88">
        <v>2014</v>
      </c>
      <c r="H88" t="s">
        <v>26</v>
      </c>
      <c r="I88">
        <v>142</v>
      </c>
      <c r="J88">
        <v>7.1</v>
      </c>
    </row>
    <row r="89" spans="1:10" x14ac:dyDescent="0.25">
      <c r="A89" t="s">
        <v>8306</v>
      </c>
      <c r="B89" t="s">
        <v>159</v>
      </c>
      <c r="C89">
        <v>170</v>
      </c>
      <c r="D89">
        <v>7.5</v>
      </c>
      <c r="E89" t="s">
        <v>93</v>
      </c>
      <c r="F89">
        <v>2010</v>
      </c>
      <c r="H89" t="s">
        <v>93</v>
      </c>
      <c r="I89">
        <v>170</v>
      </c>
      <c r="J89">
        <v>7.5</v>
      </c>
    </row>
    <row r="90" spans="1:10" x14ac:dyDescent="0.25">
      <c r="A90" t="s">
        <v>8301</v>
      </c>
      <c r="B90" t="s">
        <v>59</v>
      </c>
      <c r="C90">
        <v>171</v>
      </c>
      <c r="D90">
        <v>8.8000000000000007</v>
      </c>
      <c r="E90" t="s">
        <v>202</v>
      </c>
      <c r="F90">
        <v>2015</v>
      </c>
      <c r="H90" t="s">
        <v>202</v>
      </c>
      <c r="I90">
        <v>171</v>
      </c>
      <c r="J90">
        <v>8.8000000000000007</v>
      </c>
    </row>
    <row r="91" spans="1:10" x14ac:dyDescent="0.25">
      <c r="A91" t="s">
        <v>8306</v>
      </c>
      <c r="B91" t="s">
        <v>561</v>
      </c>
      <c r="C91">
        <v>165</v>
      </c>
      <c r="D91">
        <v>6.8</v>
      </c>
      <c r="E91" t="s">
        <v>205</v>
      </c>
      <c r="F91">
        <v>2014</v>
      </c>
      <c r="H91" t="s">
        <v>205</v>
      </c>
      <c r="I91">
        <v>165</v>
      </c>
      <c r="J91">
        <v>6.8</v>
      </c>
    </row>
    <row r="92" spans="1:10" x14ac:dyDescent="0.25">
      <c r="A92" t="s">
        <v>8301</v>
      </c>
      <c r="B92" t="s">
        <v>64</v>
      </c>
      <c r="C92">
        <v>194</v>
      </c>
      <c r="D92">
        <v>7.2</v>
      </c>
      <c r="E92" t="s">
        <v>208</v>
      </c>
      <c r="F92">
        <v>2012</v>
      </c>
      <c r="H92" t="s">
        <v>208</v>
      </c>
      <c r="I92">
        <v>194</v>
      </c>
      <c r="J92">
        <v>7.2</v>
      </c>
    </row>
    <row r="93" spans="1:10" x14ac:dyDescent="0.25">
      <c r="A93" t="s">
        <v>8301</v>
      </c>
      <c r="B93" t="s">
        <v>64</v>
      </c>
      <c r="C93">
        <v>151</v>
      </c>
      <c r="D93">
        <v>8.1</v>
      </c>
      <c r="E93" t="s">
        <v>210</v>
      </c>
      <c r="F93">
        <v>2004</v>
      </c>
      <c r="H93" t="s">
        <v>210</v>
      </c>
      <c r="I93">
        <v>151</v>
      </c>
      <c r="J93">
        <v>8.1</v>
      </c>
    </row>
    <row r="94" spans="1:10" x14ac:dyDescent="0.25">
      <c r="A94" t="s">
        <v>8301</v>
      </c>
      <c r="B94" t="s">
        <v>95</v>
      </c>
      <c r="C94">
        <v>136</v>
      </c>
      <c r="D94">
        <v>6.9</v>
      </c>
      <c r="E94" t="s">
        <v>26</v>
      </c>
      <c r="F94">
        <v>2016</v>
      </c>
      <c r="H94" t="s">
        <v>26</v>
      </c>
      <c r="I94">
        <v>136</v>
      </c>
      <c r="J94">
        <v>6.9</v>
      </c>
    </row>
    <row r="95" spans="1:10" x14ac:dyDescent="0.25">
      <c r="A95" t="s">
        <v>8301</v>
      </c>
      <c r="B95" t="s">
        <v>64</v>
      </c>
      <c r="C95">
        <v>171</v>
      </c>
      <c r="D95">
        <v>8.5</v>
      </c>
      <c r="E95" t="s">
        <v>210</v>
      </c>
      <c r="F95">
        <v>2010</v>
      </c>
      <c r="H95" t="s">
        <v>210</v>
      </c>
      <c r="I95">
        <v>171</v>
      </c>
      <c r="J95">
        <v>8.5</v>
      </c>
    </row>
    <row r="96" spans="1:10" x14ac:dyDescent="0.25">
      <c r="A96" t="s">
        <v>8301</v>
      </c>
      <c r="B96" t="s">
        <v>127</v>
      </c>
      <c r="C96">
        <v>145</v>
      </c>
      <c r="D96">
        <v>7.7</v>
      </c>
      <c r="E96" t="s">
        <v>216</v>
      </c>
      <c r="F96">
        <v>2003</v>
      </c>
      <c r="H96" t="s">
        <v>216</v>
      </c>
      <c r="I96">
        <v>145</v>
      </c>
      <c r="J96">
        <v>7.7</v>
      </c>
    </row>
    <row r="97" spans="1:10" x14ac:dyDescent="0.25">
      <c r="A97" t="s">
        <v>8301</v>
      </c>
      <c r="B97" t="s">
        <v>428</v>
      </c>
      <c r="C97">
        <v>174</v>
      </c>
      <c r="D97">
        <v>7.4</v>
      </c>
      <c r="E97" t="s">
        <v>26</v>
      </c>
      <c r="F97">
        <v>2014</v>
      </c>
      <c r="H97" t="s">
        <v>26</v>
      </c>
      <c r="I97">
        <v>174</v>
      </c>
      <c r="J97">
        <v>7.4</v>
      </c>
    </row>
    <row r="98" spans="1:10" x14ac:dyDescent="0.25">
      <c r="A98" t="s">
        <v>8306</v>
      </c>
      <c r="B98" t="s">
        <v>105</v>
      </c>
      <c r="C98">
        <v>144</v>
      </c>
      <c r="D98">
        <v>8</v>
      </c>
      <c r="E98" t="s">
        <v>220</v>
      </c>
      <c r="F98">
        <v>2014</v>
      </c>
      <c r="H98" t="s">
        <v>220</v>
      </c>
      <c r="I98">
        <v>144</v>
      </c>
      <c r="J98">
        <v>8</v>
      </c>
    </row>
    <row r="99" spans="1:10" x14ac:dyDescent="0.25">
      <c r="A99" t="s">
        <v>8301</v>
      </c>
      <c r="B99" t="s">
        <v>9</v>
      </c>
      <c r="C99">
        <v>153</v>
      </c>
      <c r="D99">
        <v>8.5</v>
      </c>
      <c r="E99" t="s">
        <v>78</v>
      </c>
      <c r="F99">
        <v>2010</v>
      </c>
      <c r="H99" t="s">
        <v>78</v>
      </c>
      <c r="I99">
        <v>153</v>
      </c>
      <c r="J99">
        <v>8.5</v>
      </c>
    </row>
    <row r="100" spans="1:10" x14ac:dyDescent="0.25">
      <c r="A100" t="s">
        <v>8301</v>
      </c>
      <c r="B100" t="s">
        <v>561</v>
      </c>
      <c r="C100">
        <v>140</v>
      </c>
      <c r="D100">
        <v>7</v>
      </c>
      <c r="E100" t="s">
        <v>224</v>
      </c>
      <c r="F100">
        <v>2016</v>
      </c>
      <c r="H100" t="s">
        <v>224</v>
      </c>
      <c r="I100">
        <v>140</v>
      </c>
      <c r="J100">
        <v>7</v>
      </c>
    </row>
    <row r="101" spans="1:10" x14ac:dyDescent="0.25">
      <c r="A101" t="s">
        <v>8301</v>
      </c>
      <c r="B101" t="s">
        <v>64</v>
      </c>
      <c r="C101">
        <v>176</v>
      </c>
      <c r="D101">
        <v>7.8</v>
      </c>
      <c r="E101" t="s">
        <v>60</v>
      </c>
      <c r="F101">
        <v>2012</v>
      </c>
      <c r="H101" t="s">
        <v>60</v>
      </c>
      <c r="I101">
        <v>176</v>
      </c>
      <c r="J101">
        <v>7.8</v>
      </c>
    </row>
    <row r="102" spans="1:10" x14ac:dyDescent="0.25">
      <c r="A102" t="s">
        <v>8301</v>
      </c>
      <c r="B102" t="s">
        <v>9</v>
      </c>
      <c r="C102">
        <v>141</v>
      </c>
      <c r="D102">
        <v>7.2</v>
      </c>
      <c r="E102" t="s">
        <v>112</v>
      </c>
      <c r="F102">
        <v>2001</v>
      </c>
      <c r="H102" t="s">
        <v>112</v>
      </c>
      <c r="I102">
        <v>141</v>
      </c>
      <c r="J102">
        <v>7.2</v>
      </c>
    </row>
    <row r="103" spans="1:10" x14ac:dyDescent="0.25">
      <c r="A103" t="s">
        <v>8301</v>
      </c>
      <c r="B103" t="s">
        <v>607</v>
      </c>
      <c r="C103">
        <v>165</v>
      </c>
      <c r="D103">
        <v>8.5</v>
      </c>
      <c r="E103" t="s">
        <v>230</v>
      </c>
      <c r="F103">
        <v>2008</v>
      </c>
      <c r="H103" t="s">
        <v>230</v>
      </c>
      <c r="I103">
        <v>165</v>
      </c>
      <c r="J103">
        <v>8.5</v>
      </c>
    </row>
    <row r="104" spans="1:10" x14ac:dyDescent="0.25">
      <c r="A104" t="s">
        <v>8301</v>
      </c>
      <c r="B104" t="s">
        <v>342</v>
      </c>
      <c r="C104">
        <v>143</v>
      </c>
      <c r="D104">
        <v>8</v>
      </c>
      <c r="E104" t="s">
        <v>26</v>
      </c>
      <c r="F104">
        <v>2011</v>
      </c>
      <c r="H104" t="s">
        <v>26</v>
      </c>
      <c r="I104">
        <v>143</v>
      </c>
      <c r="J104">
        <v>8</v>
      </c>
    </row>
    <row r="105" spans="1:10" x14ac:dyDescent="0.25">
      <c r="A105" t="s">
        <v>8301</v>
      </c>
      <c r="B105" t="s">
        <v>159</v>
      </c>
      <c r="C105">
        <v>240</v>
      </c>
      <c r="D105">
        <v>8.1999999999999993</v>
      </c>
      <c r="E105" t="s">
        <v>235</v>
      </c>
      <c r="F105">
        <v>2015</v>
      </c>
      <c r="H105" t="s">
        <v>235</v>
      </c>
      <c r="I105">
        <v>240</v>
      </c>
      <c r="J105">
        <v>8.1999999999999993</v>
      </c>
    </row>
    <row r="106" spans="1:10" x14ac:dyDescent="0.25">
      <c r="A106" t="s">
        <v>8301</v>
      </c>
      <c r="B106" t="s">
        <v>638</v>
      </c>
      <c r="C106">
        <v>172</v>
      </c>
      <c r="D106">
        <v>7.5</v>
      </c>
      <c r="E106" t="s">
        <v>51</v>
      </c>
      <c r="F106">
        <v>2010</v>
      </c>
      <c r="H106" t="s">
        <v>51</v>
      </c>
      <c r="I106">
        <v>172</v>
      </c>
      <c r="J106">
        <v>7.5</v>
      </c>
    </row>
    <row r="107" spans="1:10" x14ac:dyDescent="0.25">
      <c r="A107" t="s">
        <v>8301</v>
      </c>
      <c r="B107" t="s">
        <v>159</v>
      </c>
      <c r="C107">
        <v>216</v>
      </c>
      <c r="D107">
        <v>7.5</v>
      </c>
      <c r="E107" t="s">
        <v>240</v>
      </c>
      <c r="F107">
        <v>2006</v>
      </c>
      <c r="H107" t="s">
        <v>240</v>
      </c>
      <c r="I107">
        <v>216</v>
      </c>
      <c r="J107">
        <v>7.5</v>
      </c>
    </row>
    <row r="108" spans="1:10" x14ac:dyDescent="0.25">
      <c r="A108" t="s">
        <v>8301</v>
      </c>
      <c r="B108" t="s">
        <v>674</v>
      </c>
      <c r="C108">
        <v>146</v>
      </c>
      <c r="D108">
        <v>7.6</v>
      </c>
      <c r="E108" t="s">
        <v>69</v>
      </c>
      <c r="F108">
        <v>2016</v>
      </c>
      <c r="H108" t="s">
        <v>69</v>
      </c>
      <c r="I108">
        <v>146</v>
      </c>
      <c r="J108">
        <v>7.6</v>
      </c>
    </row>
    <row r="109" spans="1:10" x14ac:dyDescent="0.25">
      <c r="A109" t="s">
        <v>8301</v>
      </c>
      <c r="B109" t="s">
        <v>64</v>
      </c>
      <c r="C109">
        <v>152</v>
      </c>
      <c r="D109">
        <v>7.7</v>
      </c>
      <c r="E109" t="s">
        <v>93</v>
      </c>
      <c r="F109">
        <v>2007</v>
      </c>
      <c r="H109" t="s">
        <v>93</v>
      </c>
      <c r="I109">
        <v>152</v>
      </c>
      <c r="J109">
        <v>7.7</v>
      </c>
    </row>
    <row r="110" spans="1:10" x14ac:dyDescent="0.25">
      <c r="A110" t="s">
        <v>8301</v>
      </c>
      <c r="B110" t="s">
        <v>690</v>
      </c>
      <c r="C110">
        <v>146</v>
      </c>
      <c r="D110">
        <v>4.3</v>
      </c>
      <c r="E110" t="s">
        <v>14</v>
      </c>
      <c r="F110">
        <v>2016</v>
      </c>
      <c r="H110" t="s">
        <v>14</v>
      </c>
      <c r="I110">
        <v>146</v>
      </c>
      <c r="J110">
        <v>4.3</v>
      </c>
    </row>
    <row r="111" spans="1:10" x14ac:dyDescent="0.25">
      <c r="A111" t="s">
        <v>8301</v>
      </c>
      <c r="B111" t="s">
        <v>59</v>
      </c>
      <c r="C111">
        <v>135</v>
      </c>
      <c r="D111">
        <v>6.7</v>
      </c>
      <c r="E111" t="s">
        <v>26</v>
      </c>
      <c r="F111">
        <v>2015</v>
      </c>
      <c r="H111" t="s">
        <v>26</v>
      </c>
      <c r="I111">
        <v>135</v>
      </c>
      <c r="J111">
        <v>6.7</v>
      </c>
    </row>
    <row r="112" spans="1:10" x14ac:dyDescent="0.25">
      <c r="A112" t="s">
        <v>8301</v>
      </c>
      <c r="B112" t="s">
        <v>59</v>
      </c>
      <c r="C112">
        <v>192</v>
      </c>
      <c r="D112">
        <v>8.9</v>
      </c>
      <c r="E112" t="s">
        <v>69</v>
      </c>
      <c r="F112">
        <v>2010</v>
      </c>
      <c r="H112" t="s">
        <v>69</v>
      </c>
      <c r="I112">
        <v>192</v>
      </c>
      <c r="J112">
        <v>8.9</v>
      </c>
    </row>
    <row r="113" spans="1:10" x14ac:dyDescent="0.25">
      <c r="A113" t="s">
        <v>8301</v>
      </c>
      <c r="B113" t="s">
        <v>59</v>
      </c>
      <c r="C113">
        <v>172</v>
      </c>
      <c r="D113">
        <v>8.6999999999999993</v>
      </c>
      <c r="E113" t="s">
        <v>252</v>
      </c>
      <c r="F113">
        <v>2001</v>
      </c>
      <c r="H113" t="s">
        <v>252</v>
      </c>
      <c r="I113">
        <v>172</v>
      </c>
      <c r="J113">
        <v>8.6999999999999993</v>
      </c>
    </row>
    <row r="114" spans="1:10" x14ac:dyDescent="0.25">
      <c r="A114" t="s">
        <v>8301</v>
      </c>
      <c r="B114" t="s">
        <v>716</v>
      </c>
      <c r="C114">
        <v>137</v>
      </c>
      <c r="D114">
        <v>6</v>
      </c>
      <c r="E114" t="s">
        <v>26</v>
      </c>
      <c r="F114">
        <v>2007</v>
      </c>
      <c r="H114" t="s">
        <v>26</v>
      </c>
      <c r="I114">
        <v>137</v>
      </c>
      <c r="J114">
        <v>6</v>
      </c>
    </row>
    <row r="115" spans="1:10" x14ac:dyDescent="0.25">
      <c r="A115" t="s">
        <v>8301</v>
      </c>
      <c r="B115" t="s">
        <v>159</v>
      </c>
      <c r="C115">
        <v>151</v>
      </c>
      <c r="D115">
        <v>8.5</v>
      </c>
      <c r="E115" t="s">
        <v>256</v>
      </c>
      <c r="F115">
        <v>2004</v>
      </c>
      <c r="H115" t="s">
        <v>256</v>
      </c>
      <c r="I115">
        <v>151</v>
      </c>
      <c r="J115">
        <v>8.5</v>
      </c>
    </row>
    <row r="116" spans="1:10" x14ac:dyDescent="0.25">
      <c r="A116" t="s">
        <v>8301</v>
      </c>
      <c r="B116" t="s">
        <v>229</v>
      </c>
      <c r="C116">
        <v>158</v>
      </c>
      <c r="D116">
        <v>7.8</v>
      </c>
      <c r="E116" t="s">
        <v>37</v>
      </c>
      <c r="F116">
        <v>2007</v>
      </c>
      <c r="H116" t="s">
        <v>37</v>
      </c>
      <c r="I116">
        <v>158</v>
      </c>
      <c r="J116">
        <v>7.8</v>
      </c>
    </row>
    <row r="117" spans="1:10" x14ac:dyDescent="0.25">
      <c r="A117" t="s">
        <v>8301</v>
      </c>
      <c r="B117" t="s">
        <v>751</v>
      </c>
      <c r="C117">
        <v>141</v>
      </c>
      <c r="D117">
        <v>6.1</v>
      </c>
      <c r="E117" t="s">
        <v>37</v>
      </c>
      <c r="F117">
        <v>2005</v>
      </c>
      <c r="H117" t="s">
        <v>37</v>
      </c>
      <c r="I117">
        <v>141</v>
      </c>
      <c r="J117">
        <v>6.1</v>
      </c>
    </row>
    <row r="118" spans="1:10" x14ac:dyDescent="0.25">
      <c r="A118" t="s">
        <v>8301</v>
      </c>
      <c r="B118" t="s">
        <v>127</v>
      </c>
      <c r="C118">
        <v>146</v>
      </c>
      <c r="D118">
        <v>7.1</v>
      </c>
      <c r="E118" t="s">
        <v>260</v>
      </c>
      <c r="F118">
        <v>2008</v>
      </c>
      <c r="H118" t="s">
        <v>260</v>
      </c>
      <c r="I118">
        <v>146</v>
      </c>
      <c r="J118">
        <v>7.1</v>
      </c>
    </row>
    <row r="119" spans="1:10" x14ac:dyDescent="0.25">
      <c r="A119" t="s">
        <v>8301</v>
      </c>
      <c r="B119" t="s">
        <v>141</v>
      </c>
      <c r="C119">
        <v>150</v>
      </c>
      <c r="D119">
        <v>7.4</v>
      </c>
      <c r="E119" t="s">
        <v>262</v>
      </c>
      <c r="F119">
        <v>2007</v>
      </c>
      <c r="H119" t="s">
        <v>262</v>
      </c>
      <c r="I119">
        <v>150</v>
      </c>
      <c r="J119">
        <v>7.4</v>
      </c>
    </row>
    <row r="120" spans="1:10" x14ac:dyDescent="0.25">
      <c r="A120" t="s">
        <v>8301</v>
      </c>
      <c r="B120" t="s">
        <v>792</v>
      </c>
      <c r="C120">
        <v>138</v>
      </c>
      <c r="D120">
        <v>6.7</v>
      </c>
      <c r="E120" t="s">
        <v>264</v>
      </c>
      <c r="F120">
        <v>2005</v>
      </c>
      <c r="H120" t="s">
        <v>264</v>
      </c>
      <c r="I120">
        <v>138</v>
      </c>
      <c r="J120">
        <v>6.7</v>
      </c>
    </row>
    <row r="121" spans="1:10" x14ac:dyDescent="0.25">
      <c r="A121" t="s">
        <v>8301</v>
      </c>
      <c r="B121" t="s">
        <v>284</v>
      </c>
      <c r="C121">
        <v>144</v>
      </c>
      <c r="D121">
        <v>8</v>
      </c>
      <c r="E121" t="s">
        <v>266</v>
      </c>
      <c r="F121">
        <v>2007</v>
      </c>
      <c r="H121" t="s">
        <v>266</v>
      </c>
      <c r="I121">
        <v>144</v>
      </c>
      <c r="J121">
        <v>8</v>
      </c>
    </row>
    <row r="122" spans="1:10" x14ac:dyDescent="0.25">
      <c r="A122" t="s">
        <v>8306</v>
      </c>
      <c r="B122" t="s">
        <v>800</v>
      </c>
      <c r="C122">
        <v>140</v>
      </c>
      <c r="D122">
        <v>7.3</v>
      </c>
      <c r="E122" t="s">
        <v>44</v>
      </c>
      <c r="F122">
        <v>2005</v>
      </c>
      <c r="H122" t="s">
        <v>44</v>
      </c>
      <c r="I122">
        <v>140</v>
      </c>
      <c r="J122">
        <v>7.3</v>
      </c>
    </row>
    <row r="123" spans="1:10" x14ac:dyDescent="0.25">
      <c r="A123" t="s">
        <v>8301</v>
      </c>
      <c r="B123" t="s">
        <v>141</v>
      </c>
      <c r="C123">
        <v>143</v>
      </c>
      <c r="D123">
        <v>7.7</v>
      </c>
      <c r="E123" t="s">
        <v>270</v>
      </c>
      <c r="F123">
        <v>2008</v>
      </c>
      <c r="H123" t="s">
        <v>270</v>
      </c>
      <c r="I123">
        <v>143</v>
      </c>
      <c r="J123">
        <v>7.7</v>
      </c>
    </row>
    <row r="124" spans="1:10" x14ac:dyDescent="0.25">
      <c r="A124" t="s">
        <v>8301</v>
      </c>
      <c r="B124" t="s">
        <v>825</v>
      </c>
      <c r="C124">
        <v>138</v>
      </c>
      <c r="D124">
        <v>6.9</v>
      </c>
      <c r="E124" t="s">
        <v>264</v>
      </c>
      <c r="F124">
        <v>2009</v>
      </c>
      <c r="H124" t="s">
        <v>264</v>
      </c>
      <c r="I124">
        <v>138</v>
      </c>
      <c r="J124">
        <v>6.9</v>
      </c>
    </row>
    <row r="125" spans="1:10" x14ac:dyDescent="0.25">
      <c r="A125" t="s">
        <v>8301</v>
      </c>
      <c r="B125" t="s">
        <v>597</v>
      </c>
      <c r="C125">
        <v>140</v>
      </c>
      <c r="D125">
        <v>7.3</v>
      </c>
      <c r="E125" t="s">
        <v>90</v>
      </c>
      <c r="F125">
        <v>2009</v>
      </c>
      <c r="H125" t="s">
        <v>90</v>
      </c>
      <c r="I125">
        <v>140</v>
      </c>
      <c r="J125">
        <v>7.3</v>
      </c>
    </row>
    <row r="126" spans="1:10" x14ac:dyDescent="0.25">
      <c r="A126" t="s">
        <v>8301</v>
      </c>
      <c r="B126" t="s">
        <v>832</v>
      </c>
      <c r="C126">
        <v>139</v>
      </c>
      <c r="D126">
        <v>6.7</v>
      </c>
      <c r="E126" t="s">
        <v>216</v>
      </c>
      <c r="F126">
        <v>2003</v>
      </c>
      <c r="H126" t="s">
        <v>216</v>
      </c>
      <c r="I126">
        <v>139</v>
      </c>
      <c r="J126">
        <v>6.7</v>
      </c>
    </row>
    <row r="127" spans="1:10" x14ac:dyDescent="0.25">
      <c r="A127" t="s">
        <v>8301</v>
      </c>
      <c r="B127" t="s">
        <v>54</v>
      </c>
      <c r="C127">
        <v>145</v>
      </c>
      <c r="D127">
        <v>7.3</v>
      </c>
      <c r="E127" t="s">
        <v>278</v>
      </c>
      <c r="F127">
        <v>2013</v>
      </c>
      <c r="H127" t="s">
        <v>278</v>
      </c>
      <c r="I127">
        <v>145</v>
      </c>
      <c r="J127">
        <v>7.3</v>
      </c>
    </row>
    <row r="128" spans="1:10" x14ac:dyDescent="0.25">
      <c r="A128" t="s">
        <v>8301</v>
      </c>
      <c r="B128" t="s">
        <v>843</v>
      </c>
      <c r="C128">
        <v>178</v>
      </c>
      <c r="D128">
        <v>7.1</v>
      </c>
      <c r="E128" t="s">
        <v>216</v>
      </c>
      <c r="F128">
        <v>2003</v>
      </c>
      <c r="H128" t="s">
        <v>216</v>
      </c>
      <c r="I128">
        <v>178</v>
      </c>
      <c r="J128">
        <v>7.1</v>
      </c>
    </row>
    <row r="129" spans="1:10" x14ac:dyDescent="0.25">
      <c r="A129" t="s">
        <v>8301</v>
      </c>
      <c r="B129" t="s">
        <v>856</v>
      </c>
      <c r="C129">
        <v>135</v>
      </c>
      <c r="D129">
        <v>5.4</v>
      </c>
      <c r="E129" t="s">
        <v>14</v>
      </c>
      <c r="F129">
        <v>2013</v>
      </c>
      <c r="H129" t="s">
        <v>14</v>
      </c>
      <c r="I129">
        <v>135</v>
      </c>
      <c r="J129">
        <v>5.4</v>
      </c>
    </row>
    <row r="130" spans="1:10" x14ac:dyDescent="0.25">
      <c r="A130" t="s">
        <v>8301</v>
      </c>
      <c r="B130" t="s">
        <v>229</v>
      </c>
      <c r="C130">
        <v>162</v>
      </c>
      <c r="D130">
        <v>7.7</v>
      </c>
      <c r="E130" t="s">
        <v>78</v>
      </c>
      <c r="F130">
        <v>2015</v>
      </c>
      <c r="H130" t="s">
        <v>78</v>
      </c>
      <c r="I130">
        <v>162</v>
      </c>
      <c r="J130">
        <v>7.7</v>
      </c>
    </row>
    <row r="131" spans="1:10" x14ac:dyDescent="0.25">
      <c r="A131" t="s">
        <v>8301</v>
      </c>
      <c r="B131" t="s">
        <v>800</v>
      </c>
      <c r="C131">
        <v>142</v>
      </c>
      <c r="D131">
        <v>7.3</v>
      </c>
      <c r="E131" t="s">
        <v>285</v>
      </c>
      <c r="F131">
        <v>2009</v>
      </c>
      <c r="H131" t="s">
        <v>285</v>
      </c>
      <c r="I131">
        <v>142</v>
      </c>
      <c r="J131">
        <v>7.3</v>
      </c>
    </row>
    <row r="132" spans="1:10" x14ac:dyDescent="0.25">
      <c r="A132" t="s">
        <v>8301</v>
      </c>
      <c r="B132" t="s">
        <v>159</v>
      </c>
      <c r="C132">
        <v>138</v>
      </c>
      <c r="D132">
        <v>8.1</v>
      </c>
      <c r="E132" t="s">
        <v>14</v>
      </c>
      <c r="F132">
        <v>2011</v>
      </c>
      <c r="H132" t="s">
        <v>14</v>
      </c>
      <c r="I132">
        <v>138</v>
      </c>
      <c r="J132">
        <v>8.1</v>
      </c>
    </row>
    <row r="133" spans="1:10" x14ac:dyDescent="0.25">
      <c r="A133" t="s">
        <v>8301</v>
      </c>
      <c r="B133" t="s">
        <v>459</v>
      </c>
      <c r="C133">
        <v>138</v>
      </c>
      <c r="D133">
        <v>7.3</v>
      </c>
      <c r="E133" t="s">
        <v>290</v>
      </c>
      <c r="F133">
        <v>2008</v>
      </c>
      <c r="H133" t="s">
        <v>290</v>
      </c>
      <c r="I133">
        <v>138</v>
      </c>
      <c r="J133">
        <v>7.3</v>
      </c>
    </row>
    <row r="134" spans="1:10" x14ac:dyDescent="0.25">
      <c r="A134" t="s">
        <v>8301</v>
      </c>
      <c r="B134" t="s">
        <v>916</v>
      </c>
      <c r="C134">
        <v>154</v>
      </c>
      <c r="D134">
        <v>7.2</v>
      </c>
      <c r="E134" t="s">
        <v>293</v>
      </c>
      <c r="F134">
        <v>2009</v>
      </c>
      <c r="H134" t="s">
        <v>293</v>
      </c>
      <c r="I134">
        <v>154</v>
      </c>
      <c r="J134">
        <v>7.2</v>
      </c>
    </row>
    <row r="135" spans="1:10" x14ac:dyDescent="0.25">
      <c r="A135" t="s">
        <v>8301</v>
      </c>
      <c r="B135" t="s">
        <v>356</v>
      </c>
      <c r="C135">
        <v>135</v>
      </c>
      <c r="D135">
        <v>6.7</v>
      </c>
      <c r="E135" t="s">
        <v>14</v>
      </c>
      <c r="F135">
        <v>2012</v>
      </c>
      <c r="H135" t="s">
        <v>14</v>
      </c>
      <c r="I135">
        <v>135</v>
      </c>
      <c r="J135">
        <v>6.7</v>
      </c>
    </row>
    <row r="136" spans="1:10" x14ac:dyDescent="0.25">
      <c r="A136" t="s">
        <v>8301</v>
      </c>
      <c r="B136" t="s">
        <v>167</v>
      </c>
      <c r="C136">
        <v>134</v>
      </c>
      <c r="D136">
        <v>7.6</v>
      </c>
      <c r="E136" t="s">
        <v>297</v>
      </c>
      <c r="F136">
        <v>2012</v>
      </c>
      <c r="H136" t="s">
        <v>297</v>
      </c>
      <c r="I136">
        <v>134</v>
      </c>
      <c r="J136">
        <v>7.6</v>
      </c>
    </row>
    <row r="137" spans="1:10" x14ac:dyDescent="0.25">
      <c r="A137" t="s">
        <v>8301</v>
      </c>
      <c r="B137" t="s">
        <v>511</v>
      </c>
      <c r="C137">
        <v>145</v>
      </c>
      <c r="D137">
        <v>7.3</v>
      </c>
      <c r="E137" t="s">
        <v>17</v>
      </c>
      <c r="F137">
        <v>2015</v>
      </c>
      <c r="H137" t="s">
        <v>17</v>
      </c>
      <c r="I137">
        <v>145</v>
      </c>
      <c r="J137">
        <v>7.3</v>
      </c>
    </row>
    <row r="138" spans="1:10" x14ac:dyDescent="0.25">
      <c r="A138" t="s">
        <v>8301</v>
      </c>
      <c r="B138" t="s">
        <v>993</v>
      </c>
      <c r="C138">
        <v>177</v>
      </c>
      <c r="D138">
        <v>6</v>
      </c>
      <c r="E138" t="s">
        <v>302</v>
      </c>
      <c r="F138">
        <v>2010</v>
      </c>
      <c r="H138" t="s">
        <v>302</v>
      </c>
      <c r="I138">
        <v>177</v>
      </c>
      <c r="J138">
        <v>6</v>
      </c>
    </row>
    <row r="139" spans="1:10" x14ac:dyDescent="0.25">
      <c r="A139" t="s">
        <v>8301</v>
      </c>
      <c r="B139" t="s">
        <v>284</v>
      </c>
      <c r="C139">
        <v>135</v>
      </c>
      <c r="D139">
        <v>8.1999999999999993</v>
      </c>
      <c r="E139" t="s">
        <v>152</v>
      </c>
      <c r="F139">
        <v>2007</v>
      </c>
      <c r="H139" t="s">
        <v>152</v>
      </c>
      <c r="I139">
        <v>135</v>
      </c>
      <c r="J139">
        <v>8.1999999999999993</v>
      </c>
    </row>
    <row r="140" spans="1:10" x14ac:dyDescent="0.25">
      <c r="A140" t="s">
        <v>8301</v>
      </c>
      <c r="B140" t="s">
        <v>301</v>
      </c>
      <c r="C140">
        <v>136</v>
      </c>
      <c r="D140">
        <v>6.7</v>
      </c>
      <c r="E140" t="s">
        <v>270</v>
      </c>
      <c r="F140">
        <v>2011</v>
      </c>
      <c r="H140" t="s">
        <v>270</v>
      </c>
      <c r="I140">
        <v>136</v>
      </c>
      <c r="J140">
        <v>6.7</v>
      </c>
    </row>
    <row r="141" spans="1:10" x14ac:dyDescent="0.25">
      <c r="A141" t="s">
        <v>8301</v>
      </c>
      <c r="B141" t="s">
        <v>139</v>
      </c>
      <c r="C141">
        <v>154</v>
      </c>
      <c r="D141">
        <v>6.9</v>
      </c>
      <c r="E141" t="s">
        <v>51</v>
      </c>
      <c r="F141">
        <v>2010</v>
      </c>
      <c r="H141" t="s">
        <v>51</v>
      </c>
      <c r="I141">
        <v>154</v>
      </c>
      <c r="J141">
        <v>6.9</v>
      </c>
    </row>
    <row r="142" spans="1:10" x14ac:dyDescent="0.25">
      <c r="A142" t="s">
        <v>8301</v>
      </c>
      <c r="B142" t="s">
        <v>95</v>
      </c>
      <c r="C142">
        <v>136</v>
      </c>
      <c r="D142">
        <v>7.4</v>
      </c>
      <c r="E142" t="s">
        <v>17</v>
      </c>
      <c r="F142">
        <v>2006</v>
      </c>
      <c r="H142" t="s">
        <v>17</v>
      </c>
      <c r="I142">
        <v>136</v>
      </c>
      <c r="J142">
        <v>7.4</v>
      </c>
    </row>
    <row r="143" spans="1:10" x14ac:dyDescent="0.25">
      <c r="A143" t="s">
        <v>8301</v>
      </c>
      <c r="B143" t="s">
        <v>127</v>
      </c>
      <c r="C143">
        <v>163</v>
      </c>
      <c r="D143">
        <v>7.6</v>
      </c>
      <c r="E143" t="s">
        <v>311</v>
      </c>
      <c r="F143">
        <v>2013</v>
      </c>
      <c r="H143" t="s">
        <v>311</v>
      </c>
      <c r="I143">
        <v>163</v>
      </c>
      <c r="J143">
        <v>7.6</v>
      </c>
    </row>
    <row r="144" spans="1:10" x14ac:dyDescent="0.25">
      <c r="A144" t="s">
        <v>8301</v>
      </c>
      <c r="B144" t="s">
        <v>1071</v>
      </c>
      <c r="C144">
        <v>142</v>
      </c>
      <c r="D144">
        <v>6.6</v>
      </c>
      <c r="E144" t="s">
        <v>155</v>
      </c>
      <c r="F144">
        <v>2011</v>
      </c>
      <c r="H144" t="s">
        <v>155</v>
      </c>
      <c r="I144">
        <v>142</v>
      </c>
      <c r="J144">
        <v>6.6</v>
      </c>
    </row>
    <row r="145" spans="1:10" x14ac:dyDescent="0.25">
      <c r="A145" t="s">
        <v>8301</v>
      </c>
      <c r="B145" t="s">
        <v>1084</v>
      </c>
      <c r="C145">
        <v>134</v>
      </c>
      <c r="D145">
        <v>5.9</v>
      </c>
      <c r="E145" t="s">
        <v>152</v>
      </c>
      <c r="F145">
        <v>2006</v>
      </c>
      <c r="H145" t="s">
        <v>152</v>
      </c>
      <c r="I145">
        <v>134</v>
      </c>
      <c r="J145">
        <v>5.9</v>
      </c>
    </row>
    <row r="146" spans="1:10" x14ac:dyDescent="0.25">
      <c r="A146" t="s">
        <v>8301</v>
      </c>
      <c r="B146" t="s">
        <v>1087</v>
      </c>
      <c r="C146">
        <v>148</v>
      </c>
      <c r="D146">
        <v>6.7</v>
      </c>
      <c r="E146" t="s">
        <v>69</v>
      </c>
      <c r="F146">
        <v>2015</v>
      </c>
      <c r="H146" t="s">
        <v>69</v>
      </c>
      <c r="I146">
        <v>148</v>
      </c>
      <c r="J146">
        <v>6.7</v>
      </c>
    </row>
    <row r="147" spans="1:10" x14ac:dyDescent="0.25">
      <c r="A147" t="s">
        <v>8301</v>
      </c>
      <c r="B147" t="s">
        <v>1081</v>
      </c>
      <c r="C147">
        <v>134</v>
      </c>
      <c r="D147">
        <v>6</v>
      </c>
      <c r="E147" t="s">
        <v>208</v>
      </c>
      <c r="F147">
        <v>2014</v>
      </c>
      <c r="H147" t="s">
        <v>208</v>
      </c>
      <c r="I147">
        <v>134</v>
      </c>
      <c r="J147">
        <v>6</v>
      </c>
    </row>
    <row r="148" spans="1:10" x14ac:dyDescent="0.25">
      <c r="A148" t="s">
        <v>8301</v>
      </c>
      <c r="B148" t="s">
        <v>1119</v>
      </c>
      <c r="C148">
        <v>153</v>
      </c>
      <c r="D148">
        <v>6.4</v>
      </c>
      <c r="E148" t="s">
        <v>321</v>
      </c>
      <c r="F148">
        <v>2004</v>
      </c>
      <c r="H148" t="s">
        <v>321</v>
      </c>
      <c r="I148">
        <v>153</v>
      </c>
      <c r="J148">
        <v>6.4</v>
      </c>
    </row>
    <row r="149" spans="1:10" x14ac:dyDescent="0.25">
      <c r="A149" t="s">
        <v>8301</v>
      </c>
      <c r="B149" t="s">
        <v>1126</v>
      </c>
      <c r="C149">
        <v>178</v>
      </c>
      <c r="D149">
        <v>8.4</v>
      </c>
      <c r="E149" t="s">
        <v>152</v>
      </c>
      <c r="F149">
        <v>2012</v>
      </c>
      <c r="H149" t="s">
        <v>152</v>
      </c>
      <c r="I149">
        <v>178</v>
      </c>
      <c r="J149">
        <v>8.4</v>
      </c>
    </row>
    <row r="150" spans="1:10" x14ac:dyDescent="0.25">
      <c r="A150" t="s">
        <v>8301</v>
      </c>
      <c r="B150" t="s">
        <v>1133</v>
      </c>
      <c r="C150">
        <v>152</v>
      </c>
      <c r="D150">
        <v>6.9</v>
      </c>
      <c r="E150" t="s">
        <v>17</v>
      </c>
      <c r="F150">
        <v>2002</v>
      </c>
      <c r="H150" t="s">
        <v>17</v>
      </c>
      <c r="I150">
        <v>152</v>
      </c>
      <c r="J150">
        <v>6.9</v>
      </c>
    </row>
    <row r="151" spans="1:10" x14ac:dyDescent="0.25">
      <c r="A151" t="s">
        <v>8301</v>
      </c>
      <c r="B151" t="s">
        <v>284</v>
      </c>
      <c r="C151">
        <v>139</v>
      </c>
      <c r="D151">
        <v>6.6</v>
      </c>
      <c r="E151" t="s">
        <v>327</v>
      </c>
      <c r="F151">
        <v>2016</v>
      </c>
      <c r="H151" t="s">
        <v>327</v>
      </c>
      <c r="I151">
        <v>139</v>
      </c>
      <c r="J151">
        <v>6.6</v>
      </c>
    </row>
    <row r="152" spans="1:10" x14ac:dyDescent="0.25">
      <c r="A152" t="s">
        <v>8301</v>
      </c>
      <c r="B152" t="s">
        <v>607</v>
      </c>
      <c r="C152">
        <v>153</v>
      </c>
      <c r="D152">
        <v>8.3000000000000007</v>
      </c>
      <c r="E152" t="s">
        <v>78</v>
      </c>
      <c r="F152">
        <v>1998</v>
      </c>
      <c r="H152" t="s">
        <v>78</v>
      </c>
      <c r="I152">
        <v>153</v>
      </c>
      <c r="J152">
        <v>8.3000000000000007</v>
      </c>
    </row>
    <row r="153" spans="1:10" x14ac:dyDescent="0.25">
      <c r="A153" t="s">
        <v>8301</v>
      </c>
      <c r="B153" t="s">
        <v>127</v>
      </c>
      <c r="C153">
        <v>142</v>
      </c>
      <c r="D153">
        <v>6.7</v>
      </c>
      <c r="E153" t="s">
        <v>330</v>
      </c>
      <c r="F153">
        <v>2002</v>
      </c>
      <c r="H153" t="s">
        <v>330</v>
      </c>
      <c r="I153">
        <v>142</v>
      </c>
      <c r="J153">
        <v>6.7</v>
      </c>
    </row>
    <row r="154" spans="1:10" x14ac:dyDescent="0.25">
      <c r="A154" t="s">
        <v>8301</v>
      </c>
      <c r="B154" t="s">
        <v>1162</v>
      </c>
      <c r="C154">
        <v>141</v>
      </c>
      <c r="D154">
        <v>6.9</v>
      </c>
      <c r="E154" t="s">
        <v>332</v>
      </c>
      <c r="F154">
        <v>2007</v>
      </c>
      <c r="H154" t="s">
        <v>332</v>
      </c>
      <c r="I154">
        <v>141</v>
      </c>
      <c r="J154">
        <v>6.9</v>
      </c>
    </row>
    <row r="155" spans="1:10" x14ac:dyDescent="0.25">
      <c r="A155" t="s">
        <v>8306</v>
      </c>
      <c r="B155" t="s">
        <v>127</v>
      </c>
      <c r="C155">
        <v>146</v>
      </c>
      <c r="D155">
        <v>7.2</v>
      </c>
      <c r="E155" t="s">
        <v>270</v>
      </c>
      <c r="F155">
        <v>2016</v>
      </c>
      <c r="H155" t="s">
        <v>270</v>
      </c>
      <c r="I155">
        <v>146</v>
      </c>
      <c r="J155">
        <v>7.2</v>
      </c>
    </row>
    <row r="156" spans="1:10" x14ac:dyDescent="0.25">
      <c r="A156" t="s">
        <v>8301</v>
      </c>
      <c r="B156" t="s">
        <v>9</v>
      </c>
      <c r="C156">
        <v>171</v>
      </c>
      <c r="D156">
        <v>7.6</v>
      </c>
      <c r="E156" t="s">
        <v>17</v>
      </c>
      <c r="F156">
        <v>2011</v>
      </c>
      <c r="H156" t="s">
        <v>17</v>
      </c>
      <c r="I156">
        <v>171</v>
      </c>
      <c r="J156">
        <v>7.6</v>
      </c>
    </row>
    <row r="157" spans="1:10" x14ac:dyDescent="0.25">
      <c r="A157" t="s">
        <v>8301</v>
      </c>
      <c r="B157" t="s">
        <v>255</v>
      </c>
      <c r="C157">
        <v>136</v>
      </c>
      <c r="D157">
        <v>6.3</v>
      </c>
      <c r="E157" t="s">
        <v>210</v>
      </c>
      <c r="F157">
        <v>2012</v>
      </c>
      <c r="H157" t="s">
        <v>210</v>
      </c>
      <c r="I157">
        <v>136</v>
      </c>
      <c r="J157">
        <v>6.3</v>
      </c>
    </row>
    <row r="158" spans="1:10" x14ac:dyDescent="0.25">
      <c r="A158" t="s">
        <v>8301</v>
      </c>
      <c r="B158" t="s">
        <v>834</v>
      </c>
      <c r="C158">
        <v>136</v>
      </c>
      <c r="D158">
        <v>7</v>
      </c>
      <c r="E158" t="s">
        <v>340</v>
      </c>
      <c r="F158">
        <v>2005</v>
      </c>
      <c r="H158" t="s">
        <v>340</v>
      </c>
      <c r="I158">
        <v>136</v>
      </c>
      <c r="J158">
        <v>7</v>
      </c>
    </row>
    <row r="159" spans="1:10" x14ac:dyDescent="0.25">
      <c r="A159" t="s">
        <v>8301</v>
      </c>
      <c r="B159" t="s">
        <v>906</v>
      </c>
      <c r="C159">
        <v>136</v>
      </c>
      <c r="D159">
        <v>5.9</v>
      </c>
      <c r="E159" t="s">
        <v>343</v>
      </c>
      <c r="F159">
        <v>2003</v>
      </c>
      <c r="H159" t="s">
        <v>343</v>
      </c>
      <c r="I159">
        <v>136</v>
      </c>
      <c r="J159">
        <v>5.9</v>
      </c>
    </row>
    <row r="160" spans="1:10" x14ac:dyDescent="0.25">
      <c r="A160" t="s">
        <v>8301</v>
      </c>
      <c r="B160" t="s">
        <v>1240</v>
      </c>
      <c r="C160">
        <v>141</v>
      </c>
      <c r="D160">
        <v>7.2</v>
      </c>
      <c r="E160" t="s">
        <v>345</v>
      </c>
      <c r="F160">
        <v>2014</v>
      </c>
      <c r="H160" t="s">
        <v>345</v>
      </c>
      <c r="I160">
        <v>141</v>
      </c>
      <c r="J160">
        <v>7.2</v>
      </c>
    </row>
    <row r="161" spans="1:10" x14ac:dyDescent="0.25">
      <c r="A161" t="s">
        <v>8301</v>
      </c>
      <c r="B161" t="s">
        <v>561</v>
      </c>
      <c r="C161">
        <v>157</v>
      </c>
      <c r="D161">
        <v>7.9</v>
      </c>
      <c r="E161" t="s">
        <v>26</v>
      </c>
      <c r="F161">
        <v>2009</v>
      </c>
      <c r="H161" t="s">
        <v>26</v>
      </c>
      <c r="I161">
        <v>157</v>
      </c>
      <c r="J161">
        <v>7.9</v>
      </c>
    </row>
    <row r="162" spans="1:10" x14ac:dyDescent="0.25">
      <c r="A162" t="s">
        <v>8301</v>
      </c>
      <c r="B162" t="s">
        <v>127</v>
      </c>
      <c r="C162">
        <v>169</v>
      </c>
      <c r="D162">
        <v>8.6</v>
      </c>
      <c r="E162" t="s">
        <v>83</v>
      </c>
      <c r="F162">
        <v>2002</v>
      </c>
      <c r="H162" t="s">
        <v>83</v>
      </c>
      <c r="I162">
        <v>169</v>
      </c>
      <c r="J162">
        <v>8.6</v>
      </c>
    </row>
    <row r="163" spans="1:10" x14ac:dyDescent="0.25">
      <c r="A163" t="s">
        <v>8301</v>
      </c>
      <c r="B163" t="s">
        <v>1267</v>
      </c>
      <c r="C163">
        <v>136</v>
      </c>
      <c r="D163">
        <v>5.5</v>
      </c>
      <c r="E163" t="s">
        <v>349</v>
      </c>
      <c r="F163">
        <v>2014</v>
      </c>
      <c r="H163" t="s">
        <v>349</v>
      </c>
      <c r="I163">
        <v>136</v>
      </c>
      <c r="J163">
        <v>5.5</v>
      </c>
    </row>
    <row r="164" spans="1:10" x14ac:dyDescent="0.25">
      <c r="A164" t="s">
        <v>8301</v>
      </c>
      <c r="B164" t="s">
        <v>127</v>
      </c>
      <c r="C164">
        <v>150</v>
      </c>
      <c r="D164">
        <v>7.4</v>
      </c>
      <c r="E164" t="s">
        <v>14</v>
      </c>
      <c r="F164">
        <v>2016</v>
      </c>
      <c r="H164" t="s">
        <v>14</v>
      </c>
      <c r="I164">
        <v>150</v>
      </c>
      <c r="J164">
        <v>7.4</v>
      </c>
    </row>
    <row r="165" spans="1:10" x14ac:dyDescent="0.25">
      <c r="A165" t="s">
        <v>8301</v>
      </c>
      <c r="B165" t="s">
        <v>144</v>
      </c>
      <c r="C165">
        <v>136</v>
      </c>
      <c r="D165">
        <v>8.6999999999999993</v>
      </c>
      <c r="E165" t="s">
        <v>78</v>
      </c>
      <c r="F165">
        <v>2005</v>
      </c>
      <c r="H165" t="s">
        <v>78</v>
      </c>
      <c r="I165">
        <v>136</v>
      </c>
      <c r="J165">
        <v>8.6999999999999993</v>
      </c>
    </row>
    <row r="166" spans="1:10" x14ac:dyDescent="0.25">
      <c r="A166" t="s">
        <v>8301</v>
      </c>
      <c r="B166" t="s">
        <v>284</v>
      </c>
      <c r="C166">
        <v>140</v>
      </c>
      <c r="D166">
        <v>7.6</v>
      </c>
      <c r="E166" t="s">
        <v>354</v>
      </c>
      <c r="F166">
        <v>2009</v>
      </c>
      <c r="H166" t="s">
        <v>354</v>
      </c>
      <c r="I166">
        <v>140</v>
      </c>
      <c r="J166">
        <v>7.6</v>
      </c>
    </row>
    <row r="167" spans="1:10" x14ac:dyDescent="0.25">
      <c r="A167" t="s">
        <v>8301</v>
      </c>
      <c r="B167" t="s">
        <v>1274</v>
      </c>
      <c r="C167">
        <v>158</v>
      </c>
      <c r="D167">
        <v>7.6</v>
      </c>
      <c r="E167" t="s">
        <v>112</v>
      </c>
      <c r="F167">
        <v>1998</v>
      </c>
      <c r="H167" t="s">
        <v>112</v>
      </c>
      <c r="I167">
        <v>158</v>
      </c>
      <c r="J167">
        <v>7.6</v>
      </c>
    </row>
    <row r="168" spans="1:10" x14ac:dyDescent="0.25">
      <c r="A168" t="s">
        <v>8301</v>
      </c>
      <c r="B168" t="s">
        <v>105</v>
      </c>
      <c r="C168">
        <v>136</v>
      </c>
      <c r="D168">
        <v>6.7</v>
      </c>
      <c r="E168" t="s">
        <v>216</v>
      </c>
      <c r="F168">
        <v>2003</v>
      </c>
      <c r="H168" t="s">
        <v>216</v>
      </c>
      <c r="I168">
        <v>136</v>
      </c>
      <c r="J168">
        <v>6.7</v>
      </c>
    </row>
    <row r="169" spans="1:10" x14ac:dyDescent="0.25">
      <c r="A169" t="s">
        <v>8301</v>
      </c>
      <c r="B169" t="s">
        <v>1282</v>
      </c>
      <c r="C169">
        <v>137</v>
      </c>
      <c r="D169">
        <v>7.2</v>
      </c>
      <c r="E169" t="s">
        <v>78</v>
      </c>
      <c r="F169">
        <v>2013</v>
      </c>
      <c r="H169" t="s">
        <v>78</v>
      </c>
      <c r="I169">
        <v>137</v>
      </c>
      <c r="J169">
        <v>7.2</v>
      </c>
    </row>
    <row r="170" spans="1:10" x14ac:dyDescent="0.25">
      <c r="A170" t="s">
        <v>8301</v>
      </c>
      <c r="B170" t="s">
        <v>1294</v>
      </c>
      <c r="C170">
        <v>159</v>
      </c>
      <c r="D170">
        <v>7.3</v>
      </c>
      <c r="E170" t="s">
        <v>363</v>
      </c>
      <c r="F170">
        <v>2005</v>
      </c>
      <c r="H170" t="s">
        <v>363</v>
      </c>
      <c r="I170">
        <v>159</v>
      </c>
      <c r="J170">
        <v>7.3</v>
      </c>
    </row>
    <row r="171" spans="1:10" x14ac:dyDescent="0.25">
      <c r="A171" t="s">
        <v>8301</v>
      </c>
      <c r="B171" t="s">
        <v>1059</v>
      </c>
      <c r="C171">
        <v>143</v>
      </c>
      <c r="D171">
        <v>6.7</v>
      </c>
      <c r="E171" t="s">
        <v>366</v>
      </c>
      <c r="F171">
        <v>2001</v>
      </c>
      <c r="H171" t="s">
        <v>366</v>
      </c>
      <c r="I171">
        <v>143</v>
      </c>
      <c r="J171">
        <v>6.7</v>
      </c>
    </row>
    <row r="172" spans="1:10" x14ac:dyDescent="0.25">
      <c r="A172" t="s">
        <v>8301</v>
      </c>
      <c r="B172" t="s">
        <v>1310</v>
      </c>
      <c r="C172">
        <v>135</v>
      </c>
      <c r="D172">
        <v>6.2</v>
      </c>
      <c r="E172" t="s">
        <v>26</v>
      </c>
      <c r="F172">
        <v>2011</v>
      </c>
      <c r="H172" t="s">
        <v>26</v>
      </c>
      <c r="I172">
        <v>135</v>
      </c>
      <c r="J172">
        <v>6.2</v>
      </c>
    </row>
    <row r="173" spans="1:10" x14ac:dyDescent="0.25">
      <c r="A173" t="s">
        <v>8301</v>
      </c>
      <c r="B173" t="s">
        <v>229</v>
      </c>
      <c r="C173">
        <v>151</v>
      </c>
      <c r="D173">
        <v>8.8000000000000007</v>
      </c>
      <c r="E173" t="s">
        <v>17</v>
      </c>
      <c r="F173">
        <v>1999</v>
      </c>
      <c r="H173" t="s">
        <v>17</v>
      </c>
      <c r="I173">
        <v>151</v>
      </c>
      <c r="J173">
        <v>8.8000000000000007</v>
      </c>
    </row>
    <row r="174" spans="1:10" x14ac:dyDescent="0.25">
      <c r="A174" t="s">
        <v>8301</v>
      </c>
      <c r="B174" t="s">
        <v>638</v>
      </c>
      <c r="C174">
        <v>147</v>
      </c>
      <c r="D174">
        <v>7.5</v>
      </c>
      <c r="E174" t="s">
        <v>371</v>
      </c>
      <c r="F174">
        <v>2003</v>
      </c>
      <c r="H174" t="s">
        <v>371</v>
      </c>
      <c r="I174">
        <v>147</v>
      </c>
      <c r="J174">
        <v>7.5</v>
      </c>
    </row>
    <row r="175" spans="1:10" x14ac:dyDescent="0.25">
      <c r="A175" t="s">
        <v>8301</v>
      </c>
      <c r="B175" t="s">
        <v>1267</v>
      </c>
      <c r="C175">
        <v>212</v>
      </c>
      <c r="D175">
        <v>6.6</v>
      </c>
      <c r="E175" t="s">
        <v>374</v>
      </c>
      <c r="F175">
        <v>2012</v>
      </c>
      <c r="H175" t="s">
        <v>374</v>
      </c>
      <c r="I175">
        <v>212</v>
      </c>
      <c r="J175">
        <v>6.6</v>
      </c>
    </row>
    <row r="176" spans="1:10" x14ac:dyDescent="0.25">
      <c r="A176" t="s">
        <v>8301</v>
      </c>
      <c r="B176" t="s">
        <v>406</v>
      </c>
      <c r="C176">
        <v>141</v>
      </c>
      <c r="D176">
        <v>6.9</v>
      </c>
      <c r="E176" t="s">
        <v>376</v>
      </c>
      <c r="F176">
        <v>2011</v>
      </c>
      <c r="H176" t="s">
        <v>376</v>
      </c>
      <c r="I176">
        <v>141</v>
      </c>
      <c r="J176">
        <v>6.9</v>
      </c>
    </row>
    <row r="177" spans="1:10" x14ac:dyDescent="0.25">
      <c r="A177" t="s">
        <v>8301</v>
      </c>
      <c r="B177" t="s">
        <v>607</v>
      </c>
      <c r="C177">
        <v>187</v>
      </c>
      <c r="D177">
        <v>7.9</v>
      </c>
      <c r="E177" t="s">
        <v>26</v>
      </c>
      <c r="F177">
        <v>2008</v>
      </c>
      <c r="H177" t="s">
        <v>26</v>
      </c>
      <c r="I177">
        <v>187</v>
      </c>
      <c r="J177">
        <v>7.9</v>
      </c>
    </row>
    <row r="178" spans="1:10" x14ac:dyDescent="0.25">
      <c r="A178" t="s">
        <v>8301</v>
      </c>
      <c r="B178" t="s">
        <v>1133</v>
      </c>
      <c r="C178">
        <v>189</v>
      </c>
      <c r="D178">
        <v>8.5</v>
      </c>
      <c r="E178" t="s">
        <v>380</v>
      </c>
      <c r="H178" t="s">
        <v>380</v>
      </c>
      <c r="I178">
        <v>189</v>
      </c>
      <c r="J178">
        <v>8.5</v>
      </c>
    </row>
    <row r="179" spans="1:10" x14ac:dyDescent="0.25">
      <c r="A179" t="s">
        <v>8301</v>
      </c>
      <c r="B179" t="s">
        <v>229</v>
      </c>
      <c r="C179">
        <v>149</v>
      </c>
      <c r="D179">
        <v>8.1</v>
      </c>
      <c r="E179" t="s">
        <v>69</v>
      </c>
      <c r="F179">
        <v>2016</v>
      </c>
      <c r="H179" t="s">
        <v>69</v>
      </c>
      <c r="I179">
        <v>149</v>
      </c>
      <c r="J179">
        <v>8.1</v>
      </c>
    </row>
    <row r="180" spans="1:10" x14ac:dyDescent="0.25">
      <c r="A180" t="s">
        <v>8301</v>
      </c>
      <c r="B180" t="s">
        <v>1391</v>
      </c>
      <c r="C180">
        <v>140</v>
      </c>
      <c r="D180">
        <v>5.7</v>
      </c>
      <c r="E180" t="s">
        <v>384</v>
      </c>
      <c r="F180">
        <v>2015</v>
      </c>
      <c r="H180" t="s">
        <v>384</v>
      </c>
      <c r="I180">
        <v>140</v>
      </c>
      <c r="J180">
        <v>5.7</v>
      </c>
    </row>
    <row r="181" spans="1:10" x14ac:dyDescent="0.25">
      <c r="A181" t="s">
        <v>8301</v>
      </c>
      <c r="B181" t="s">
        <v>255</v>
      </c>
      <c r="C181">
        <v>156</v>
      </c>
      <c r="D181">
        <v>6.8</v>
      </c>
      <c r="E181" t="s">
        <v>103</v>
      </c>
      <c r="F181">
        <v>2013</v>
      </c>
      <c r="H181" t="s">
        <v>103</v>
      </c>
      <c r="I181">
        <v>156</v>
      </c>
      <c r="J181">
        <v>6.8</v>
      </c>
    </row>
    <row r="182" spans="1:10" x14ac:dyDescent="0.25">
      <c r="A182" t="s">
        <v>8301</v>
      </c>
      <c r="B182" t="s">
        <v>1396</v>
      </c>
      <c r="C182">
        <v>170</v>
      </c>
      <c r="D182">
        <v>6.5</v>
      </c>
      <c r="E182" t="s">
        <v>388</v>
      </c>
      <c r="F182">
        <v>2011</v>
      </c>
      <c r="H182" t="s">
        <v>388</v>
      </c>
      <c r="I182">
        <v>170</v>
      </c>
      <c r="J182">
        <v>6.5</v>
      </c>
    </row>
    <row r="183" spans="1:10" x14ac:dyDescent="0.25">
      <c r="A183" t="s">
        <v>8301</v>
      </c>
      <c r="B183" t="s">
        <v>597</v>
      </c>
      <c r="C183">
        <v>146</v>
      </c>
      <c r="D183">
        <v>7.7</v>
      </c>
      <c r="E183" t="s">
        <v>152</v>
      </c>
      <c r="F183">
        <v>2014</v>
      </c>
      <c r="H183" t="s">
        <v>152</v>
      </c>
      <c r="I183">
        <v>146</v>
      </c>
      <c r="J183">
        <v>7.7</v>
      </c>
    </row>
    <row r="184" spans="1:10" x14ac:dyDescent="0.25">
      <c r="A184" t="s">
        <v>8301</v>
      </c>
      <c r="B184" t="s">
        <v>1285</v>
      </c>
      <c r="C184">
        <v>134</v>
      </c>
      <c r="D184">
        <v>7.4</v>
      </c>
      <c r="E184" t="s">
        <v>392</v>
      </c>
      <c r="F184">
        <v>2007</v>
      </c>
      <c r="H184" t="s">
        <v>392</v>
      </c>
      <c r="I184">
        <v>134</v>
      </c>
      <c r="J184">
        <v>7.4</v>
      </c>
    </row>
    <row r="185" spans="1:10" x14ac:dyDescent="0.25">
      <c r="A185" t="s">
        <v>8301</v>
      </c>
      <c r="B185" t="s">
        <v>1162</v>
      </c>
      <c r="C185">
        <v>152</v>
      </c>
      <c r="D185">
        <v>7.9</v>
      </c>
      <c r="E185" t="s">
        <v>270</v>
      </c>
      <c r="F185">
        <v>2008</v>
      </c>
      <c r="H185" t="s">
        <v>270</v>
      </c>
      <c r="I185">
        <v>152</v>
      </c>
      <c r="J185">
        <v>7.9</v>
      </c>
    </row>
    <row r="186" spans="1:10" x14ac:dyDescent="0.25">
      <c r="A186" t="s">
        <v>8306</v>
      </c>
      <c r="B186" t="s">
        <v>1505</v>
      </c>
      <c r="C186">
        <v>140</v>
      </c>
      <c r="D186">
        <v>6.6</v>
      </c>
      <c r="E186" t="s">
        <v>168</v>
      </c>
      <c r="F186">
        <v>2015</v>
      </c>
      <c r="H186" t="s">
        <v>168</v>
      </c>
      <c r="I186">
        <v>140</v>
      </c>
      <c r="J186">
        <v>6.6</v>
      </c>
    </row>
    <row r="187" spans="1:10" x14ac:dyDescent="0.25">
      <c r="A187" t="s">
        <v>8301</v>
      </c>
      <c r="B187" t="s">
        <v>1530</v>
      </c>
      <c r="C187">
        <v>156</v>
      </c>
      <c r="D187">
        <v>3.8</v>
      </c>
      <c r="E187" t="s">
        <v>398</v>
      </c>
      <c r="F187">
        <v>2013</v>
      </c>
      <c r="H187" t="s">
        <v>398</v>
      </c>
      <c r="I187">
        <v>156</v>
      </c>
      <c r="J187">
        <v>3.8</v>
      </c>
    </row>
    <row r="188" spans="1:10" x14ac:dyDescent="0.25">
      <c r="A188" t="s">
        <v>8301</v>
      </c>
      <c r="B188" t="s">
        <v>1310</v>
      </c>
      <c r="C188">
        <v>136</v>
      </c>
      <c r="D188">
        <v>7.5</v>
      </c>
      <c r="E188" t="s">
        <v>401</v>
      </c>
      <c r="F188">
        <v>2015</v>
      </c>
      <c r="H188" t="s">
        <v>401</v>
      </c>
      <c r="I188">
        <v>136</v>
      </c>
      <c r="J188">
        <v>7.5</v>
      </c>
    </row>
    <row r="189" spans="1:10" x14ac:dyDescent="0.25">
      <c r="A189" t="s">
        <v>8306</v>
      </c>
      <c r="B189" t="s">
        <v>141</v>
      </c>
      <c r="C189">
        <v>142</v>
      </c>
      <c r="D189">
        <v>8.8000000000000007</v>
      </c>
      <c r="E189" t="s">
        <v>398</v>
      </c>
      <c r="F189">
        <v>2005</v>
      </c>
      <c r="H189" t="s">
        <v>398</v>
      </c>
      <c r="I189">
        <v>142</v>
      </c>
      <c r="J189">
        <v>8.8000000000000007</v>
      </c>
    </row>
    <row r="190" spans="1:10" x14ac:dyDescent="0.25">
      <c r="A190" t="s">
        <v>8301</v>
      </c>
      <c r="B190" t="s">
        <v>356</v>
      </c>
      <c r="C190">
        <v>188</v>
      </c>
      <c r="D190">
        <v>7.3</v>
      </c>
      <c r="E190" t="s">
        <v>137</v>
      </c>
      <c r="F190">
        <v>2003</v>
      </c>
      <c r="H190" t="s">
        <v>137</v>
      </c>
      <c r="I190">
        <v>188</v>
      </c>
      <c r="J190">
        <v>7.3</v>
      </c>
    </row>
    <row r="191" spans="1:10" x14ac:dyDescent="0.25">
      <c r="A191" t="s">
        <v>8301</v>
      </c>
      <c r="B191" t="s">
        <v>391</v>
      </c>
      <c r="C191">
        <v>134</v>
      </c>
      <c r="D191">
        <v>7.9</v>
      </c>
      <c r="E191" t="s">
        <v>349</v>
      </c>
      <c r="F191">
        <v>2011</v>
      </c>
      <c r="H191" t="s">
        <v>349</v>
      </c>
      <c r="I191">
        <v>134</v>
      </c>
      <c r="J191">
        <v>7.9</v>
      </c>
    </row>
    <row r="192" spans="1:10" x14ac:dyDescent="0.25">
      <c r="A192" t="s">
        <v>8306</v>
      </c>
      <c r="B192" t="s">
        <v>607</v>
      </c>
      <c r="C192">
        <v>137</v>
      </c>
      <c r="D192">
        <v>8</v>
      </c>
      <c r="E192" t="s">
        <v>407</v>
      </c>
      <c r="F192">
        <v>2010</v>
      </c>
      <c r="H192" t="s">
        <v>407</v>
      </c>
      <c r="I192">
        <v>137</v>
      </c>
      <c r="J192">
        <v>8</v>
      </c>
    </row>
    <row r="193" spans="1:10" x14ac:dyDescent="0.25">
      <c r="A193" t="s">
        <v>8301</v>
      </c>
      <c r="B193" t="s">
        <v>229</v>
      </c>
      <c r="C193">
        <v>145</v>
      </c>
      <c r="D193">
        <v>6.4</v>
      </c>
      <c r="E193" t="s">
        <v>345</v>
      </c>
      <c r="F193">
        <v>2014</v>
      </c>
      <c r="H193" t="s">
        <v>345</v>
      </c>
      <c r="I193">
        <v>145</v>
      </c>
      <c r="J193">
        <v>6.4</v>
      </c>
    </row>
    <row r="194" spans="1:10" x14ac:dyDescent="0.25">
      <c r="A194" t="s">
        <v>8301</v>
      </c>
      <c r="B194" t="s">
        <v>1623</v>
      </c>
      <c r="C194">
        <v>135</v>
      </c>
      <c r="D194">
        <v>6.3</v>
      </c>
      <c r="E194" t="s">
        <v>411</v>
      </c>
      <c r="F194">
        <v>2011</v>
      </c>
      <c r="H194" t="s">
        <v>411</v>
      </c>
      <c r="I194">
        <v>135</v>
      </c>
      <c r="J194">
        <v>6.3</v>
      </c>
    </row>
    <row r="195" spans="1:10" x14ac:dyDescent="0.25">
      <c r="A195" t="s">
        <v>8301</v>
      </c>
      <c r="B195" t="s">
        <v>1285</v>
      </c>
      <c r="C195">
        <v>141</v>
      </c>
      <c r="D195">
        <v>7.8</v>
      </c>
      <c r="E195" t="s">
        <v>37</v>
      </c>
      <c r="F195">
        <v>2004</v>
      </c>
      <c r="H195" t="s">
        <v>37</v>
      </c>
      <c r="I195">
        <v>141</v>
      </c>
      <c r="J195">
        <v>7.8</v>
      </c>
    </row>
    <row r="196" spans="1:10" x14ac:dyDescent="0.25">
      <c r="A196" t="s">
        <v>8306</v>
      </c>
      <c r="B196" t="s">
        <v>454</v>
      </c>
      <c r="C196">
        <v>143</v>
      </c>
      <c r="D196">
        <v>7.4</v>
      </c>
      <c r="E196" t="s">
        <v>415</v>
      </c>
      <c r="F196">
        <v>2008</v>
      </c>
      <c r="H196" t="s">
        <v>415</v>
      </c>
      <c r="I196">
        <v>143</v>
      </c>
      <c r="J196">
        <v>7.4</v>
      </c>
    </row>
    <row r="197" spans="1:10" x14ac:dyDescent="0.25">
      <c r="A197" t="s">
        <v>8306</v>
      </c>
      <c r="B197" t="s">
        <v>1294</v>
      </c>
      <c r="C197">
        <v>152</v>
      </c>
      <c r="D197">
        <v>7.7</v>
      </c>
      <c r="E197" t="s">
        <v>26</v>
      </c>
      <c r="F197">
        <v>2013</v>
      </c>
      <c r="H197" t="s">
        <v>26</v>
      </c>
      <c r="I197">
        <v>152</v>
      </c>
      <c r="J197">
        <v>7.7</v>
      </c>
    </row>
    <row r="198" spans="1:10" x14ac:dyDescent="0.25">
      <c r="A198" t="s">
        <v>8301</v>
      </c>
      <c r="B198" t="s">
        <v>1675</v>
      </c>
      <c r="C198">
        <v>170</v>
      </c>
      <c r="D198">
        <v>7.6</v>
      </c>
      <c r="E198" t="s">
        <v>419</v>
      </c>
      <c r="F198">
        <v>2000</v>
      </c>
      <c r="H198" t="s">
        <v>419</v>
      </c>
      <c r="I198">
        <v>170</v>
      </c>
      <c r="J198">
        <v>7.6</v>
      </c>
    </row>
    <row r="199" spans="1:10" x14ac:dyDescent="0.25">
      <c r="A199" t="s">
        <v>8301</v>
      </c>
      <c r="B199" t="s">
        <v>1285</v>
      </c>
      <c r="C199">
        <v>135</v>
      </c>
      <c r="D199">
        <v>7.1</v>
      </c>
      <c r="E199" t="s">
        <v>422</v>
      </c>
      <c r="F199">
        <v>2011</v>
      </c>
      <c r="H199" t="s">
        <v>422</v>
      </c>
      <c r="I199">
        <v>135</v>
      </c>
      <c r="J199">
        <v>7.1</v>
      </c>
    </row>
    <row r="200" spans="1:10" x14ac:dyDescent="0.25">
      <c r="A200" t="s">
        <v>8301</v>
      </c>
      <c r="B200" t="s">
        <v>1692</v>
      </c>
      <c r="C200">
        <v>189</v>
      </c>
      <c r="D200">
        <v>7.6</v>
      </c>
      <c r="E200" t="s">
        <v>264</v>
      </c>
      <c r="F200">
        <v>2014</v>
      </c>
      <c r="H200" t="s">
        <v>264</v>
      </c>
      <c r="I200">
        <v>189</v>
      </c>
      <c r="J200">
        <v>7.6</v>
      </c>
    </row>
    <row r="201" spans="1:10" x14ac:dyDescent="0.25">
      <c r="A201" t="s">
        <v>8301</v>
      </c>
      <c r="B201" t="s">
        <v>950</v>
      </c>
      <c r="C201">
        <v>172</v>
      </c>
      <c r="D201">
        <v>5.9</v>
      </c>
      <c r="E201" t="s">
        <v>426</v>
      </c>
      <c r="F201">
        <v>2010</v>
      </c>
      <c r="H201" t="s">
        <v>426</v>
      </c>
      <c r="I201">
        <v>172</v>
      </c>
      <c r="J201">
        <v>5.9</v>
      </c>
    </row>
    <row r="202" spans="1:10" x14ac:dyDescent="0.25">
      <c r="A202" t="s">
        <v>8301</v>
      </c>
      <c r="B202" t="s">
        <v>127</v>
      </c>
      <c r="C202">
        <v>141</v>
      </c>
      <c r="D202">
        <v>8</v>
      </c>
      <c r="E202" t="s">
        <v>69</v>
      </c>
      <c r="F202">
        <v>2001</v>
      </c>
      <c r="H202" t="s">
        <v>69</v>
      </c>
      <c r="I202">
        <v>141</v>
      </c>
      <c r="J202">
        <v>8</v>
      </c>
    </row>
    <row r="203" spans="1:10" x14ac:dyDescent="0.25">
      <c r="A203" t="s">
        <v>8301</v>
      </c>
      <c r="B203" t="s">
        <v>792</v>
      </c>
      <c r="C203">
        <v>157</v>
      </c>
      <c r="D203">
        <v>7.4</v>
      </c>
      <c r="E203" t="s">
        <v>431</v>
      </c>
      <c r="F203">
        <v>2013</v>
      </c>
      <c r="H203" t="s">
        <v>431</v>
      </c>
      <c r="I203">
        <v>157</v>
      </c>
      <c r="J203">
        <v>7.4</v>
      </c>
    </row>
    <row r="204" spans="1:10" x14ac:dyDescent="0.25">
      <c r="A204" t="s">
        <v>8301</v>
      </c>
      <c r="B204" t="s">
        <v>1709</v>
      </c>
      <c r="C204">
        <v>215</v>
      </c>
      <c r="D204">
        <v>7.6</v>
      </c>
      <c r="E204" t="s">
        <v>14</v>
      </c>
      <c r="F204">
        <v>2003</v>
      </c>
      <c r="H204" t="s">
        <v>14</v>
      </c>
      <c r="I204">
        <v>215</v>
      </c>
      <c r="J204">
        <v>7.6</v>
      </c>
    </row>
    <row r="205" spans="1:10" x14ac:dyDescent="0.25">
      <c r="A205" t="s">
        <v>8301</v>
      </c>
      <c r="B205" t="s">
        <v>159</v>
      </c>
      <c r="C205">
        <v>178</v>
      </c>
      <c r="D205">
        <v>8.1999999999999993</v>
      </c>
      <c r="E205" t="s">
        <v>434</v>
      </c>
      <c r="F205">
        <v>2010</v>
      </c>
      <c r="H205" t="s">
        <v>434</v>
      </c>
      <c r="I205">
        <v>178</v>
      </c>
      <c r="J205">
        <v>8.1999999999999993</v>
      </c>
    </row>
    <row r="206" spans="1:10" x14ac:dyDescent="0.25">
      <c r="A206" t="s">
        <v>8301</v>
      </c>
      <c r="B206" t="s">
        <v>175</v>
      </c>
      <c r="C206">
        <v>155</v>
      </c>
      <c r="D206">
        <v>6.9</v>
      </c>
      <c r="E206" t="s">
        <v>398</v>
      </c>
      <c r="F206">
        <v>2014</v>
      </c>
      <c r="H206" t="s">
        <v>398</v>
      </c>
      <c r="I206">
        <v>155</v>
      </c>
      <c r="J206">
        <v>6.9</v>
      </c>
    </row>
    <row r="207" spans="1:10" x14ac:dyDescent="0.25">
      <c r="A207" t="s">
        <v>8301</v>
      </c>
      <c r="B207" t="s">
        <v>1162</v>
      </c>
      <c r="C207">
        <v>139</v>
      </c>
      <c r="D207">
        <v>7.3</v>
      </c>
      <c r="E207" t="s">
        <v>285</v>
      </c>
      <c r="F207">
        <v>2006</v>
      </c>
      <c r="H207" t="s">
        <v>285</v>
      </c>
      <c r="I207">
        <v>139</v>
      </c>
      <c r="J207">
        <v>7.3</v>
      </c>
    </row>
    <row r="208" spans="1:10" x14ac:dyDescent="0.25">
      <c r="A208" t="s">
        <v>8301</v>
      </c>
      <c r="B208" t="s">
        <v>485</v>
      </c>
      <c r="C208">
        <v>139</v>
      </c>
      <c r="D208">
        <v>7.7</v>
      </c>
      <c r="E208" t="s">
        <v>439</v>
      </c>
      <c r="F208">
        <v>2014</v>
      </c>
      <c r="H208" t="s">
        <v>439</v>
      </c>
      <c r="I208">
        <v>139</v>
      </c>
      <c r="J208">
        <v>7.7</v>
      </c>
    </row>
    <row r="209" spans="1:10" x14ac:dyDescent="0.25">
      <c r="A209" t="s">
        <v>8301</v>
      </c>
      <c r="B209" t="s">
        <v>601</v>
      </c>
      <c r="C209">
        <v>143</v>
      </c>
      <c r="D209">
        <v>6.3</v>
      </c>
      <c r="E209" t="s">
        <v>90</v>
      </c>
      <c r="F209">
        <v>2003</v>
      </c>
      <c r="H209" t="s">
        <v>90</v>
      </c>
      <c r="I209">
        <v>143</v>
      </c>
      <c r="J209">
        <v>6.3</v>
      </c>
    </row>
    <row r="210" spans="1:10" x14ac:dyDescent="0.25">
      <c r="A210" t="s">
        <v>8301</v>
      </c>
      <c r="B210" t="s">
        <v>95</v>
      </c>
      <c r="C210">
        <v>144</v>
      </c>
      <c r="D210">
        <v>7.4</v>
      </c>
      <c r="E210" t="s">
        <v>112</v>
      </c>
      <c r="F210">
        <v>2011</v>
      </c>
      <c r="H210" t="s">
        <v>112</v>
      </c>
      <c r="I210">
        <v>144</v>
      </c>
      <c r="J210">
        <v>7.4</v>
      </c>
    </row>
    <row r="211" spans="1:10" x14ac:dyDescent="0.25">
      <c r="A211" t="s">
        <v>8301</v>
      </c>
      <c r="B211" t="s">
        <v>1067</v>
      </c>
      <c r="C211">
        <v>140</v>
      </c>
      <c r="D211">
        <v>7.3</v>
      </c>
      <c r="E211" t="s">
        <v>444</v>
      </c>
      <c r="F211">
        <v>2011</v>
      </c>
      <c r="H211" t="s">
        <v>444</v>
      </c>
      <c r="I211">
        <v>140</v>
      </c>
      <c r="J211">
        <v>7.3</v>
      </c>
    </row>
    <row r="212" spans="1:10" x14ac:dyDescent="0.25">
      <c r="A212" t="s">
        <v>8301</v>
      </c>
      <c r="B212" t="s">
        <v>1711</v>
      </c>
      <c r="C212">
        <v>141</v>
      </c>
      <c r="D212">
        <v>7.4</v>
      </c>
      <c r="E212" t="s">
        <v>14</v>
      </c>
      <c r="F212">
        <v>2010</v>
      </c>
      <c r="H212" t="s">
        <v>14</v>
      </c>
      <c r="I212">
        <v>141</v>
      </c>
      <c r="J212">
        <v>7.4</v>
      </c>
    </row>
    <row r="213" spans="1:10" x14ac:dyDescent="0.25">
      <c r="A213" t="s">
        <v>8301</v>
      </c>
      <c r="B213" t="s">
        <v>28</v>
      </c>
      <c r="C213">
        <v>137</v>
      </c>
      <c r="D213">
        <v>6.5</v>
      </c>
      <c r="E213" t="s">
        <v>216</v>
      </c>
      <c r="F213">
        <v>1990</v>
      </c>
      <c r="H213" t="s">
        <v>216</v>
      </c>
      <c r="I213">
        <v>137</v>
      </c>
      <c r="J213">
        <v>6.5</v>
      </c>
    </row>
    <row r="214" spans="1:10" x14ac:dyDescent="0.25">
      <c r="A214" t="s">
        <v>8301</v>
      </c>
      <c r="B214" t="s">
        <v>800</v>
      </c>
      <c r="C214">
        <v>139</v>
      </c>
      <c r="D214">
        <v>6.7</v>
      </c>
      <c r="E214" t="s">
        <v>450</v>
      </c>
      <c r="F214">
        <v>1999</v>
      </c>
      <c r="H214" t="s">
        <v>450</v>
      </c>
      <c r="I214">
        <v>139</v>
      </c>
      <c r="J214">
        <v>6.7</v>
      </c>
    </row>
    <row r="215" spans="1:10" x14ac:dyDescent="0.25">
      <c r="A215" t="s">
        <v>8301</v>
      </c>
      <c r="B215" t="s">
        <v>688</v>
      </c>
      <c r="C215">
        <v>158</v>
      </c>
      <c r="D215">
        <v>6.4</v>
      </c>
      <c r="E215" t="s">
        <v>17</v>
      </c>
      <c r="F215">
        <v>2012</v>
      </c>
      <c r="H215" t="s">
        <v>17</v>
      </c>
      <c r="I215">
        <v>158</v>
      </c>
      <c r="J215">
        <v>6.4</v>
      </c>
    </row>
    <row r="216" spans="1:10" x14ac:dyDescent="0.25">
      <c r="A216" t="s">
        <v>8301</v>
      </c>
      <c r="B216" t="s">
        <v>193</v>
      </c>
      <c r="C216">
        <v>135</v>
      </c>
      <c r="D216">
        <v>5.0999999999999996</v>
      </c>
      <c r="E216" t="s">
        <v>455</v>
      </c>
      <c r="F216">
        <v>1997</v>
      </c>
      <c r="H216" t="s">
        <v>455</v>
      </c>
      <c r="I216">
        <v>135</v>
      </c>
      <c r="J216">
        <v>5.0999999999999996</v>
      </c>
    </row>
    <row r="217" spans="1:10" x14ac:dyDescent="0.25">
      <c r="A217" t="s">
        <v>8301</v>
      </c>
      <c r="B217" t="s">
        <v>1904</v>
      </c>
      <c r="C217">
        <v>135</v>
      </c>
      <c r="D217">
        <v>7.4</v>
      </c>
      <c r="E217" t="s">
        <v>171</v>
      </c>
      <c r="F217">
        <v>2000</v>
      </c>
      <c r="H217" t="s">
        <v>171</v>
      </c>
      <c r="I217">
        <v>135</v>
      </c>
      <c r="J217">
        <v>7.4</v>
      </c>
    </row>
    <row r="218" spans="1:10" x14ac:dyDescent="0.25">
      <c r="A218" t="s">
        <v>8301</v>
      </c>
      <c r="B218" t="s">
        <v>524</v>
      </c>
      <c r="C218">
        <v>190</v>
      </c>
      <c r="D218">
        <v>7.6</v>
      </c>
      <c r="E218" t="s">
        <v>78</v>
      </c>
      <c r="F218">
        <v>2004</v>
      </c>
      <c r="H218" t="s">
        <v>78</v>
      </c>
      <c r="I218">
        <v>190</v>
      </c>
      <c r="J218">
        <v>7.6</v>
      </c>
    </row>
    <row r="219" spans="1:10" x14ac:dyDescent="0.25">
      <c r="A219" t="s">
        <v>8301</v>
      </c>
      <c r="B219" t="s">
        <v>820</v>
      </c>
      <c r="C219">
        <v>137</v>
      </c>
      <c r="D219">
        <v>6.4</v>
      </c>
      <c r="E219" t="s">
        <v>17</v>
      </c>
      <c r="F219">
        <v>2000</v>
      </c>
      <c r="H219" t="s">
        <v>17</v>
      </c>
      <c r="I219">
        <v>137</v>
      </c>
      <c r="J219">
        <v>6.4</v>
      </c>
    </row>
    <row r="220" spans="1:10" x14ac:dyDescent="0.25">
      <c r="A220" t="s">
        <v>8301</v>
      </c>
      <c r="B220" t="s">
        <v>1968</v>
      </c>
      <c r="C220">
        <v>140</v>
      </c>
      <c r="D220">
        <v>2.7</v>
      </c>
      <c r="E220" t="s">
        <v>240</v>
      </c>
      <c r="F220">
        <v>2000</v>
      </c>
      <c r="H220" t="s">
        <v>240</v>
      </c>
      <c r="I220">
        <v>140</v>
      </c>
      <c r="J220">
        <v>2.7</v>
      </c>
    </row>
    <row r="221" spans="1:10" x14ac:dyDescent="0.25">
      <c r="A221" t="s">
        <v>8301</v>
      </c>
      <c r="B221" t="s">
        <v>790</v>
      </c>
      <c r="C221">
        <v>141</v>
      </c>
      <c r="D221">
        <v>6.5</v>
      </c>
      <c r="E221" t="s">
        <v>78</v>
      </c>
      <c r="F221">
        <v>2007</v>
      </c>
      <c r="H221" t="s">
        <v>78</v>
      </c>
      <c r="I221">
        <v>141</v>
      </c>
      <c r="J221">
        <v>6.5</v>
      </c>
    </row>
    <row r="222" spans="1:10" x14ac:dyDescent="0.25">
      <c r="A222" t="s">
        <v>8301</v>
      </c>
      <c r="B222" t="s">
        <v>1984</v>
      </c>
      <c r="C222">
        <v>153</v>
      </c>
      <c r="D222">
        <v>8.1</v>
      </c>
      <c r="E222" t="s">
        <v>464</v>
      </c>
      <c r="F222">
        <v>2012</v>
      </c>
      <c r="H222" t="s">
        <v>464</v>
      </c>
      <c r="I222">
        <v>153</v>
      </c>
      <c r="J222">
        <v>8.1</v>
      </c>
    </row>
    <row r="223" spans="1:10" x14ac:dyDescent="0.25">
      <c r="A223" t="s">
        <v>8301</v>
      </c>
      <c r="B223" t="s">
        <v>1993</v>
      </c>
      <c r="C223">
        <v>136</v>
      </c>
      <c r="D223">
        <v>7.2</v>
      </c>
      <c r="E223" t="s">
        <v>467</v>
      </c>
      <c r="F223">
        <v>2007</v>
      </c>
      <c r="H223" t="s">
        <v>467</v>
      </c>
      <c r="I223">
        <v>136</v>
      </c>
      <c r="J223">
        <v>7.2</v>
      </c>
    </row>
    <row r="224" spans="1:10" x14ac:dyDescent="0.25">
      <c r="A224" t="s">
        <v>8301</v>
      </c>
      <c r="B224" t="s">
        <v>1097</v>
      </c>
      <c r="C224">
        <v>135</v>
      </c>
      <c r="D224">
        <v>6.3</v>
      </c>
      <c r="E224" t="s">
        <v>20</v>
      </c>
      <c r="F224">
        <v>2016</v>
      </c>
      <c r="H224" t="s">
        <v>20</v>
      </c>
      <c r="I224">
        <v>135</v>
      </c>
      <c r="J224">
        <v>6.3</v>
      </c>
    </row>
    <row r="225" spans="1:10" x14ac:dyDescent="0.25">
      <c r="A225" t="s">
        <v>8306</v>
      </c>
      <c r="B225" t="s">
        <v>255</v>
      </c>
      <c r="C225">
        <v>141</v>
      </c>
      <c r="D225">
        <v>6.5</v>
      </c>
      <c r="E225" t="s">
        <v>470</v>
      </c>
      <c r="F225">
        <v>2003</v>
      </c>
      <c r="H225" t="s">
        <v>470</v>
      </c>
      <c r="I225">
        <v>141</v>
      </c>
      <c r="J225">
        <v>6.5</v>
      </c>
    </row>
    <row r="226" spans="1:10" x14ac:dyDescent="0.25">
      <c r="A226" t="s">
        <v>8301</v>
      </c>
      <c r="B226" t="s">
        <v>2030</v>
      </c>
      <c r="C226">
        <v>177</v>
      </c>
      <c r="D226">
        <v>6.6</v>
      </c>
      <c r="E226" t="s">
        <v>472</v>
      </c>
      <c r="F226">
        <v>2012</v>
      </c>
      <c r="H226" t="s">
        <v>472</v>
      </c>
      <c r="I226">
        <v>177</v>
      </c>
      <c r="J226">
        <v>6.6</v>
      </c>
    </row>
    <row r="227" spans="1:10" x14ac:dyDescent="0.25">
      <c r="A227" t="s">
        <v>8301</v>
      </c>
      <c r="B227" t="s">
        <v>2047</v>
      </c>
      <c r="C227">
        <v>134</v>
      </c>
      <c r="D227">
        <v>6.4</v>
      </c>
      <c r="E227" t="s">
        <v>93</v>
      </c>
      <c r="F227">
        <v>2002</v>
      </c>
      <c r="H227" t="s">
        <v>93</v>
      </c>
      <c r="I227">
        <v>134</v>
      </c>
      <c r="J227">
        <v>6.4</v>
      </c>
    </row>
    <row r="228" spans="1:10" x14ac:dyDescent="0.25">
      <c r="A228" t="s">
        <v>8301</v>
      </c>
      <c r="B228" t="s">
        <v>2052</v>
      </c>
      <c r="C228">
        <v>220</v>
      </c>
      <c r="D228">
        <v>5.8</v>
      </c>
      <c r="E228" t="s">
        <v>476</v>
      </c>
      <c r="F228">
        <v>2013</v>
      </c>
      <c r="H228" t="s">
        <v>476</v>
      </c>
      <c r="I228">
        <v>220</v>
      </c>
      <c r="J228">
        <v>5.8</v>
      </c>
    </row>
    <row r="229" spans="1:10" x14ac:dyDescent="0.25">
      <c r="A229" t="s">
        <v>8306</v>
      </c>
      <c r="B229" t="s">
        <v>255</v>
      </c>
      <c r="C229">
        <v>212</v>
      </c>
      <c r="D229">
        <v>7.1</v>
      </c>
      <c r="E229" t="s">
        <v>78</v>
      </c>
      <c r="F229">
        <v>2004</v>
      </c>
      <c r="H229" t="s">
        <v>78</v>
      </c>
      <c r="I229">
        <v>212</v>
      </c>
      <c r="J229">
        <v>7.1</v>
      </c>
    </row>
    <row r="230" spans="1:10" x14ac:dyDescent="0.25">
      <c r="A230" t="s">
        <v>8301</v>
      </c>
      <c r="B230" t="s">
        <v>1753</v>
      </c>
      <c r="C230">
        <v>160</v>
      </c>
      <c r="D230">
        <v>6</v>
      </c>
      <c r="E230" t="s">
        <v>481</v>
      </c>
      <c r="F230">
        <v>2014</v>
      </c>
      <c r="H230" t="s">
        <v>481</v>
      </c>
      <c r="I230">
        <v>160</v>
      </c>
      <c r="J230">
        <v>6</v>
      </c>
    </row>
    <row r="231" spans="1:10" x14ac:dyDescent="0.25">
      <c r="A231" t="s">
        <v>8301</v>
      </c>
      <c r="B231" t="s">
        <v>122</v>
      </c>
      <c r="C231">
        <v>139</v>
      </c>
      <c r="D231">
        <v>6.4</v>
      </c>
      <c r="E231" t="s">
        <v>483</v>
      </c>
      <c r="F231">
        <v>2008</v>
      </c>
      <c r="H231" t="s">
        <v>483</v>
      </c>
      <c r="I231">
        <v>139</v>
      </c>
      <c r="J231">
        <v>6.4</v>
      </c>
    </row>
    <row r="232" spans="1:10" x14ac:dyDescent="0.25">
      <c r="A232" t="s">
        <v>8306</v>
      </c>
      <c r="B232" t="s">
        <v>1081</v>
      </c>
      <c r="C232">
        <v>147</v>
      </c>
      <c r="D232">
        <v>7.5</v>
      </c>
      <c r="E232" t="s">
        <v>486</v>
      </c>
      <c r="F232">
        <v>2010</v>
      </c>
      <c r="H232" t="s">
        <v>486</v>
      </c>
      <c r="I232">
        <v>147</v>
      </c>
      <c r="J232">
        <v>7.5</v>
      </c>
    </row>
    <row r="233" spans="1:10" x14ac:dyDescent="0.25">
      <c r="A233" t="s">
        <v>8301</v>
      </c>
      <c r="B233" t="s">
        <v>2094</v>
      </c>
      <c r="C233">
        <v>136</v>
      </c>
      <c r="D233">
        <v>7.3</v>
      </c>
      <c r="E233" t="s">
        <v>489</v>
      </c>
      <c r="F233">
        <v>2010</v>
      </c>
      <c r="H233" t="s">
        <v>489</v>
      </c>
      <c r="I233">
        <v>136</v>
      </c>
      <c r="J233">
        <v>7.3</v>
      </c>
    </row>
    <row r="234" spans="1:10" x14ac:dyDescent="0.25">
      <c r="A234" t="s">
        <v>8301</v>
      </c>
      <c r="B234" t="s">
        <v>772</v>
      </c>
      <c r="C234">
        <v>154</v>
      </c>
      <c r="D234">
        <v>6.8</v>
      </c>
      <c r="E234" t="s">
        <v>491</v>
      </c>
      <c r="F234">
        <v>2013</v>
      </c>
      <c r="H234" t="s">
        <v>491</v>
      </c>
      <c r="I234">
        <v>154</v>
      </c>
      <c r="J234">
        <v>6.8</v>
      </c>
    </row>
    <row r="235" spans="1:10" x14ac:dyDescent="0.25">
      <c r="A235" t="s">
        <v>8301</v>
      </c>
      <c r="B235" t="s">
        <v>2112</v>
      </c>
      <c r="C235">
        <v>251</v>
      </c>
      <c r="D235">
        <v>7</v>
      </c>
      <c r="E235" t="s">
        <v>10</v>
      </c>
      <c r="F235">
        <v>2005</v>
      </c>
      <c r="H235" t="s">
        <v>10</v>
      </c>
      <c r="I235">
        <v>251</v>
      </c>
      <c r="J235">
        <v>7</v>
      </c>
    </row>
    <row r="236" spans="1:10" x14ac:dyDescent="0.25">
      <c r="A236" t="s">
        <v>8301</v>
      </c>
      <c r="B236" t="s">
        <v>1755</v>
      </c>
      <c r="C236">
        <v>144</v>
      </c>
      <c r="D236">
        <v>6.9</v>
      </c>
      <c r="E236" t="s">
        <v>10</v>
      </c>
      <c r="F236">
        <v>2002</v>
      </c>
      <c r="H236" t="s">
        <v>10</v>
      </c>
      <c r="I236">
        <v>144</v>
      </c>
      <c r="J236">
        <v>6.9</v>
      </c>
    </row>
    <row r="237" spans="1:10" x14ac:dyDescent="0.25">
      <c r="A237" t="s">
        <v>8301</v>
      </c>
      <c r="B237" t="s">
        <v>1439</v>
      </c>
      <c r="C237">
        <v>138</v>
      </c>
      <c r="D237">
        <v>7.3</v>
      </c>
      <c r="E237" t="s">
        <v>93</v>
      </c>
      <c r="F237">
        <v>2001</v>
      </c>
      <c r="H237" t="s">
        <v>93</v>
      </c>
      <c r="I237">
        <v>138</v>
      </c>
      <c r="J237">
        <v>7.3</v>
      </c>
    </row>
    <row r="238" spans="1:10" x14ac:dyDescent="0.25">
      <c r="A238" t="s">
        <v>8301</v>
      </c>
      <c r="B238" t="s">
        <v>454</v>
      </c>
      <c r="C238">
        <v>149</v>
      </c>
      <c r="D238">
        <v>7.4</v>
      </c>
      <c r="E238" t="s">
        <v>78</v>
      </c>
      <c r="F238">
        <v>2013</v>
      </c>
      <c r="H238" t="s">
        <v>78</v>
      </c>
      <c r="I238">
        <v>149</v>
      </c>
      <c r="J238">
        <v>7.4</v>
      </c>
    </row>
    <row r="239" spans="1:10" x14ac:dyDescent="0.25">
      <c r="A239" t="s">
        <v>8301</v>
      </c>
      <c r="B239" t="s">
        <v>111</v>
      </c>
      <c r="C239">
        <v>134</v>
      </c>
      <c r="D239">
        <v>7.8</v>
      </c>
      <c r="E239" t="s">
        <v>10</v>
      </c>
      <c r="F239">
        <v>1999</v>
      </c>
      <c r="H239" t="s">
        <v>10</v>
      </c>
      <c r="I239">
        <v>134</v>
      </c>
      <c r="J239">
        <v>7.8</v>
      </c>
    </row>
    <row r="240" spans="1:10" x14ac:dyDescent="0.25">
      <c r="A240" t="s">
        <v>8301</v>
      </c>
      <c r="B240" t="s">
        <v>1675</v>
      </c>
      <c r="C240">
        <v>155</v>
      </c>
      <c r="D240">
        <v>7.5</v>
      </c>
      <c r="E240" t="s">
        <v>93</v>
      </c>
      <c r="F240">
        <v>2013</v>
      </c>
      <c r="H240" t="s">
        <v>93</v>
      </c>
      <c r="I240">
        <v>155</v>
      </c>
      <c r="J240">
        <v>7.5</v>
      </c>
    </row>
    <row r="241" spans="1:10" x14ac:dyDescent="0.25">
      <c r="A241" t="s">
        <v>8301</v>
      </c>
      <c r="B241" t="s">
        <v>916</v>
      </c>
      <c r="C241">
        <v>139</v>
      </c>
      <c r="D241">
        <v>7.3</v>
      </c>
      <c r="E241" t="s">
        <v>264</v>
      </c>
      <c r="F241">
        <v>2008</v>
      </c>
      <c r="H241" t="s">
        <v>264</v>
      </c>
      <c r="I241">
        <v>139</v>
      </c>
      <c r="J241">
        <v>7.3</v>
      </c>
    </row>
    <row r="242" spans="1:10" x14ac:dyDescent="0.25">
      <c r="A242" t="s">
        <v>8301</v>
      </c>
      <c r="B242" t="s">
        <v>1310</v>
      </c>
      <c r="C242">
        <v>178</v>
      </c>
      <c r="D242">
        <v>7.7</v>
      </c>
      <c r="E242" t="s">
        <v>504</v>
      </c>
      <c r="F242">
        <v>2002</v>
      </c>
      <c r="H242" t="s">
        <v>504</v>
      </c>
      <c r="I242">
        <v>178</v>
      </c>
      <c r="J242">
        <v>7.7</v>
      </c>
    </row>
    <row r="243" spans="1:10" x14ac:dyDescent="0.25">
      <c r="A243" t="s">
        <v>8306</v>
      </c>
      <c r="B243" t="s">
        <v>1326</v>
      </c>
      <c r="C243">
        <v>147</v>
      </c>
      <c r="D243">
        <v>8.1</v>
      </c>
      <c r="E243" t="s">
        <v>185</v>
      </c>
      <c r="F243">
        <v>2016</v>
      </c>
      <c r="H243" t="s">
        <v>185</v>
      </c>
      <c r="I243">
        <v>147</v>
      </c>
      <c r="J243">
        <v>8.1</v>
      </c>
    </row>
    <row r="244" spans="1:10" x14ac:dyDescent="0.25">
      <c r="A244" t="s">
        <v>8306</v>
      </c>
      <c r="B244" t="s">
        <v>255</v>
      </c>
      <c r="C244">
        <v>206</v>
      </c>
      <c r="D244">
        <v>8</v>
      </c>
      <c r="E244" t="s">
        <v>168</v>
      </c>
      <c r="F244">
        <v>2014</v>
      </c>
      <c r="H244" t="s">
        <v>168</v>
      </c>
      <c r="I244">
        <v>206</v>
      </c>
      <c r="J244">
        <v>8</v>
      </c>
    </row>
    <row r="245" spans="1:10" x14ac:dyDescent="0.25">
      <c r="A245" t="s">
        <v>8301</v>
      </c>
      <c r="B245" t="s">
        <v>127</v>
      </c>
      <c r="C245">
        <v>142</v>
      </c>
      <c r="D245">
        <v>7.6</v>
      </c>
      <c r="E245" t="s">
        <v>509</v>
      </c>
      <c r="F245">
        <v>2013</v>
      </c>
      <c r="H245" t="s">
        <v>509</v>
      </c>
      <c r="I245">
        <v>142</v>
      </c>
      <c r="J245">
        <v>7.6</v>
      </c>
    </row>
    <row r="246" spans="1:10" x14ac:dyDescent="0.25">
      <c r="A246" t="s">
        <v>8301</v>
      </c>
      <c r="B246" t="s">
        <v>1126</v>
      </c>
      <c r="C246">
        <v>139</v>
      </c>
      <c r="D246">
        <v>7.8</v>
      </c>
      <c r="E246" t="s">
        <v>17</v>
      </c>
      <c r="F246">
        <v>1997</v>
      </c>
      <c r="H246" t="s">
        <v>17</v>
      </c>
      <c r="I246">
        <v>139</v>
      </c>
      <c r="J246">
        <v>7.8</v>
      </c>
    </row>
    <row r="247" spans="1:10" x14ac:dyDescent="0.25">
      <c r="A247" t="s">
        <v>8301</v>
      </c>
      <c r="B247" t="s">
        <v>1285</v>
      </c>
      <c r="C247">
        <v>134</v>
      </c>
      <c r="D247">
        <v>6.9</v>
      </c>
      <c r="E247" t="s">
        <v>168</v>
      </c>
      <c r="F247">
        <v>2016</v>
      </c>
      <c r="H247" t="s">
        <v>168</v>
      </c>
      <c r="I247">
        <v>134</v>
      </c>
      <c r="J247">
        <v>6.9</v>
      </c>
    </row>
    <row r="248" spans="1:10" x14ac:dyDescent="0.25">
      <c r="A248" t="s">
        <v>8301</v>
      </c>
      <c r="B248" t="s">
        <v>1675</v>
      </c>
      <c r="C248">
        <v>135</v>
      </c>
      <c r="D248">
        <v>7.1</v>
      </c>
      <c r="E248" t="s">
        <v>26</v>
      </c>
      <c r="F248">
        <v>2015</v>
      </c>
      <c r="H248" t="s">
        <v>26</v>
      </c>
      <c r="I248">
        <v>135</v>
      </c>
      <c r="J248">
        <v>7.1</v>
      </c>
    </row>
    <row r="249" spans="1:10" x14ac:dyDescent="0.25">
      <c r="A249" t="s">
        <v>8301</v>
      </c>
      <c r="B249" t="s">
        <v>127</v>
      </c>
      <c r="C249">
        <v>155</v>
      </c>
      <c r="D249">
        <v>7.2</v>
      </c>
      <c r="E249" t="s">
        <v>517</v>
      </c>
      <c r="F249">
        <v>2006</v>
      </c>
      <c r="H249" t="s">
        <v>517</v>
      </c>
      <c r="I249">
        <v>155</v>
      </c>
      <c r="J249">
        <v>7.2</v>
      </c>
    </row>
    <row r="250" spans="1:10" x14ac:dyDescent="0.25">
      <c r="A250" t="s">
        <v>8301</v>
      </c>
      <c r="B250" t="s">
        <v>255</v>
      </c>
      <c r="C250">
        <v>140</v>
      </c>
      <c r="D250">
        <v>7.2</v>
      </c>
      <c r="E250" t="s">
        <v>240</v>
      </c>
      <c r="F250">
        <v>2015</v>
      </c>
      <c r="H250" t="s">
        <v>240</v>
      </c>
      <c r="I250">
        <v>140</v>
      </c>
      <c r="J250">
        <v>7.2</v>
      </c>
    </row>
    <row r="251" spans="1:10" x14ac:dyDescent="0.25">
      <c r="A251" t="s">
        <v>8301</v>
      </c>
      <c r="B251" t="s">
        <v>1238</v>
      </c>
      <c r="C251">
        <v>136</v>
      </c>
      <c r="D251">
        <v>6.1</v>
      </c>
      <c r="E251" t="s">
        <v>17</v>
      </c>
      <c r="F251">
        <v>1997</v>
      </c>
      <c r="H251" t="s">
        <v>17</v>
      </c>
      <c r="I251">
        <v>136</v>
      </c>
      <c r="J251">
        <v>6.1</v>
      </c>
    </row>
    <row r="252" spans="1:10" x14ac:dyDescent="0.25">
      <c r="A252" t="s">
        <v>8301</v>
      </c>
      <c r="B252" t="s">
        <v>428</v>
      </c>
      <c r="C252">
        <v>135</v>
      </c>
      <c r="D252">
        <v>7</v>
      </c>
      <c r="E252" t="s">
        <v>343</v>
      </c>
      <c r="F252">
        <v>2000</v>
      </c>
      <c r="H252" t="s">
        <v>343</v>
      </c>
      <c r="I252">
        <v>135</v>
      </c>
      <c r="J252">
        <v>7</v>
      </c>
    </row>
    <row r="253" spans="1:10" x14ac:dyDescent="0.25">
      <c r="A253" t="s">
        <v>8301</v>
      </c>
      <c r="B253" t="s">
        <v>2378</v>
      </c>
      <c r="C253">
        <v>159</v>
      </c>
      <c r="D253">
        <v>8.4</v>
      </c>
      <c r="E253" t="s">
        <v>525</v>
      </c>
      <c r="F253">
        <v>2004</v>
      </c>
      <c r="H253" t="s">
        <v>525</v>
      </c>
      <c r="I253">
        <v>159</v>
      </c>
      <c r="J253">
        <v>8.4</v>
      </c>
    </row>
    <row r="254" spans="1:10" x14ac:dyDescent="0.25">
      <c r="A254" t="s">
        <v>8301</v>
      </c>
      <c r="B254" t="s">
        <v>459</v>
      </c>
      <c r="C254">
        <v>150</v>
      </c>
      <c r="D254">
        <v>7.4</v>
      </c>
      <c r="E254" t="s">
        <v>527</v>
      </c>
      <c r="F254">
        <v>2005</v>
      </c>
      <c r="H254" t="s">
        <v>527</v>
      </c>
      <c r="I254">
        <v>150</v>
      </c>
      <c r="J254">
        <v>7.4</v>
      </c>
    </row>
    <row r="255" spans="1:10" x14ac:dyDescent="0.25">
      <c r="A255" t="s">
        <v>8306</v>
      </c>
      <c r="B255" t="s">
        <v>2408</v>
      </c>
      <c r="C255">
        <v>146</v>
      </c>
      <c r="D255">
        <v>7.6</v>
      </c>
      <c r="E255" t="s">
        <v>398</v>
      </c>
      <c r="F255">
        <v>2015</v>
      </c>
      <c r="H255" t="s">
        <v>398</v>
      </c>
      <c r="I255">
        <v>146</v>
      </c>
      <c r="J255">
        <v>7.6</v>
      </c>
    </row>
    <row r="256" spans="1:10" x14ac:dyDescent="0.25">
      <c r="A256" t="s">
        <v>8301</v>
      </c>
      <c r="B256" t="s">
        <v>2434</v>
      </c>
      <c r="C256">
        <v>144</v>
      </c>
      <c r="D256">
        <v>7.1</v>
      </c>
      <c r="E256" t="s">
        <v>530</v>
      </c>
      <c r="F256">
        <v>2004</v>
      </c>
      <c r="H256" t="s">
        <v>530</v>
      </c>
      <c r="I256">
        <v>144</v>
      </c>
      <c r="J256">
        <v>7.1</v>
      </c>
    </row>
    <row r="257" spans="1:10" x14ac:dyDescent="0.25">
      <c r="A257" t="s">
        <v>8301</v>
      </c>
      <c r="B257" t="s">
        <v>2075</v>
      </c>
      <c r="C257">
        <v>150</v>
      </c>
      <c r="D257">
        <v>7.6</v>
      </c>
      <c r="E257" t="s">
        <v>264</v>
      </c>
      <c r="F257">
        <v>2010</v>
      </c>
      <c r="H257" t="s">
        <v>264</v>
      </c>
      <c r="I257">
        <v>150</v>
      </c>
      <c r="J257">
        <v>7.6</v>
      </c>
    </row>
    <row r="258" spans="1:10" x14ac:dyDescent="0.25">
      <c r="A258" t="s">
        <v>8301</v>
      </c>
      <c r="B258" t="s">
        <v>2434</v>
      </c>
      <c r="C258">
        <v>188</v>
      </c>
      <c r="D258">
        <v>8</v>
      </c>
      <c r="E258" t="s">
        <v>534</v>
      </c>
      <c r="F258">
        <v>2011</v>
      </c>
      <c r="H258" t="s">
        <v>534</v>
      </c>
      <c r="I258">
        <v>188</v>
      </c>
      <c r="J258">
        <v>8</v>
      </c>
    </row>
    <row r="259" spans="1:10" x14ac:dyDescent="0.25">
      <c r="A259" t="s">
        <v>8301</v>
      </c>
      <c r="B259" t="s">
        <v>2503</v>
      </c>
      <c r="C259">
        <v>143</v>
      </c>
      <c r="D259">
        <v>6.4</v>
      </c>
      <c r="E259" t="s">
        <v>536</v>
      </c>
      <c r="H259" t="s">
        <v>536</v>
      </c>
      <c r="I259">
        <v>143</v>
      </c>
      <c r="J259">
        <v>6.4</v>
      </c>
    </row>
    <row r="260" spans="1:10" x14ac:dyDescent="0.25">
      <c r="A260" t="s">
        <v>8301</v>
      </c>
      <c r="B260" t="s">
        <v>916</v>
      </c>
      <c r="C260">
        <v>162</v>
      </c>
      <c r="D260">
        <v>7.4</v>
      </c>
      <c r="E260" t="s">
        <v>539</v>
      </c>
      <c r="F260">
        <v>2014</v>
      </c>
      <c r="H260" t="s">
        <v>539</v>
      </c>
      <c r="I260">
        <v>162</v>
      </c>
      <c r="J260">
        <v>7.4</v>
      </c>
    </row>
    <row r="261" spans="1:10" x14ac:dyDescent="0.25">
      <c r="A261" t="s">
        <v>8301</v>
      </c>
      <c r="B261" t="s">
        <v>1697</v>
      </c>
      <c r="C261">
        <v>138</v>
      </c>
      <c r="D261">
        <v>8.3000000000000007</v>
      </c>
      <c r="E261" t="s">
        <v>93</v>
      </c>
      <c r="F261">
        <v>2011</v>
      </c>
      <c r="H261" t="s">
        <v>93</v>
      </c>
      <c r="I261">
        <v>138</v>
      </c>
      <c r="J261">
        <v>8.3000000000000007</v>
      </c>
    </row>
    <row r="262" spans="1:10" x14ac:dyDescent="0.25">
      <c r="A262" t="s">
        <v>8301</v>
      </c>
      <c r="B262" t="s">
        <v>1753</v>
      </c>
      <c r="C262">
        <v>202</v>
      </c>
      <c r="D262">
        <v>7.7</v>
      </c>
      <c r="E262" t="s">
        <v>544</v>
      </c>
      <c r="F262">
        <v>2004</v>
      </c>
      <c r="H262" t="s">
        <v>544</v>
      </c>
      <c r="I262">
        <v>202</v>
      </c>
      <c r="J262">
        <v>7.7</v>
      </c>
    </row>
    <row r="263" spans="1:10" x14ac:dyDescent="0.25">
      <c r="A263" t="s">
        <v>8301</v>
      </c>
      <c r="B263" t="s">
        <v>1119</v>
      </c>
      <c r="C263">
        <v>134</v>
      </c>
      <c r="D263">
        <v>6.2</v>
      </c>
      <c r="E263" t="s">
        <v>546</v>
      </c>
      <c r="F263">
        <v>2016</v>
      </c>
      <c r="H263" t="s">
        <v>546</v>
      </c>
      <c r="I263">
        <v>134</v>
      </c>
      <c r="J263">
        <v>6.2</v>
      </c>
    </row>
    <row r="264" spans="1:10" x14ac:dyDescent="0.25">
      <c r="A264" t="s">
        <v>8301</v>
      </c>
      <c r="B264" t="s">
        <v>122</v>
      </c>
      <c r="C264">
        <v>147</v>
      </c>
      <c r="D264">
        <v>7.8</v>
      </c>
      <c r="E264" t="s">
        <v>548</v>
      </c>
      <c r="F264">
        <v>2011</v>
      </c>
      <c r="H264" t="s">
        <v>548</v>
      </c>
      <c r="I264">
        <v>147</v>
      </c>
      <c r="J264">
        <v>7.8</v>
      </c>
    </row>
    <row r="265" spans="1:10" x14ac:dyDescent="0.25">
      <c r="A265" t="s">
        <v>8306</v>
      </c>
      <c r="B265" t="s">
        <v>1323</v>
      </c>
      <c r="C265">
        <v>150</v>
      </c>
      <c r="D265">
        <v>8.5</v>
      </c>
      <c r="E265" t="s">
        <v>93</v>
      </c>
      <c r="F265">
        <v>2013</v>
      </c>
      <c r="H265" t="s">
        <v>93</v>
      </c>
      <c r="I265">
        <v>150</v>
      </c>
      <c r="J265">
        <v>8.5</v>
      </c>
    </row>
    <row r="266" spans="1:10" x14ac:dyDescent="0.25">
      <c r="A266" t="s">
        <v>8301</v>
      </c>
      <c r="B266" t="s">
        <v>1285</v>
      </c>
      <c r="C266">
        <v>137</v>
      </c>
      <c r="D266">
        <v>6.6</v>
      </c>
      <c r="E266" t="s">
        <v>552</v>
      </c>
      <c r="F266">
        <v>1997</v>
      </c>
      <c r="H266" t="s">
        <v>552</v>
      </c>
      <c r="I266">
        <v>137</v>
      </c>
      <c r="J266">
        <v>6.6</v>
      </c>
    </row>
    <row r="267" spans="1:10" x14ac:dyDescent="0.25">
      <c r="A267" t="s">
        <v>8301</v>
      </c>
      <c r="B267" t="s">
        <v>1285</v>
      </c>
      <c r="C267">
        <v>155</v>
      </c>
      <c r="D267">
        <v>6.6</v>
      </c>
      <c r="E267" t="s">
        <v>216</v>
      </c>
      <c r="F267">
        <v>2013</v>
      </c>
      <c r="H267" t="s">
        <v>216</v>
      </c>
      <c r="I267">
        <v>155</v>
      </c>
      <c r="J267">
        <v>6.6</v>
      </c>
    </row>
    <row r="268" spans="1:10" x14ac:dyDescent="0.25">
      <c r="A268" t="s">
        <v>8301</v>
      </c>
      <c r="B268" t="s">
        <v>1888</v>
      </c>
      <c r="C268">
        <v>140</v>
      </c>
      <c r="D268">
        <v>6.6</v>
      </c>
      <c r="E268" t="s">
        <v>17</v>
      </c>
      <c r="F268">
        <v>2007</v>
      </c>
      <c r="H268" t="s">
        <v>17</v>
      </c>
      <c r="I268">
        <v>140</v>
      </c>
      <c r="J268">
        <v>6.6</v>
      </c>
    </row>
    <row r="269" spans="1:10" x14ac:dyDescent="0.25">
      <c r="A269" t="s">
        <v>8301</v>
      </c>
      <c r="B269" t="s">
        <v>1709</v>
      </c>
      <c r="C269">
        <v>139</v>
      </c>
      <c r="D269">
        <v>6.7</v>
      </c>
      <c r="E269" t="s">
        <v>185</v>
      </c>
      <c r="F269">
        <v>2001</v>
      </c>
      <c r="H269" t="s">
        <v>185</v>
      </c>
      <c r="I269">
        <v>139</v>
      </c>
      <c r="J269">
        <v>6.7</v>
      </c>
    </row>
    <row r="270" spans="1:10" x14ac:dyDescent="0.25">
      <c r="A270" t="s">
        <v>8306</v>
      </c>
      <c r="B270" t="s">
        <v>2642</v>
      </c>
      <c r="C270">
        <v>156</v>
      </c>
      <c r="D270">
        <v>8.4</v>
      </c>
      <c r="E270" t="s">
        <v>559</v>
      </c>
      <c r="F270">
        <v>2004</v>
      </c>
      <c r="H270" t="s">
        <v>559</v>
      </c>
      <c r="I270">
        <v>156</v>
      </c>
      <c r="J270">
        <v>8.4</v>
      </c>
    </row>
    <row r="271" spans="1:10" x14ac:dyDescent="0.25">
      <c r="A271" t="s">
        <v>8301</v>
      </c>
      <c r="B271" t="s">
        <v>2644</v>
      </c>
      <c r="C271">
        <v>135</v>
      </c>
      <c r="D271">
        <v>7.1</v>
      </c>
      <c r="E271" t="s">
        <v>562</v>
      </c>
      <c r="F271">
        <v>2001</v>
      </c>
      <c r="H271" t="s">
        <v>562</v>
      </c>
      <c r="I271">
        <v>135</v>
      </c>
      <c r="J271">
        <v>7.1</v>
      </c>
    </row>
    <row r="272" spans="1:10" x14ac:dyDescent="0.25">
      <c r="A272" t="s">
        <v>8301</v>
      </c>
      <c r="B272" t="s">
        <v>358</v>
      </c>
      <c r="C272">
        <v>148</v>
      </c>
      <c r="D272">
        <v>6.8</v>
      </c>
      <c r="E272" t="s">
        <v>264</v>
      </c>
      <c r="F272">
        <v>2003</v>
      </c>
      <c r="H272" t="s">
        <v>264</v>
      </c>
      <c r="I272">
        <v>148</v>
      </c>
      <c r="J272">
        <v>6.8</v>
      </c>
    </row>
    <row r="273" spans="1:10" x14ac:dyDescent="0.25">
      <c r="A273" t="s">
        <v>8301</v>
      </c>
      <c r="B273" t="s">
        <v>383</v>
      </c>
      <c r="C273">
        <v>148</v>
      </c>
      <c r="D273">
        <v>7.5</v>
      </c>
      <c r="E273" t="s">
        <v>566</v>
      </c>
      <c r="F273">
        <v>2004</v>
      </c>
      <c r="H273" t="s">
        <v>566</v>
      </c>
      <c r="I273">
        <v>148</v>
      </c>
      <c r="J273">
        <v>7.5</v>
      </c>
    </row>
    <row r="274" spans="1:10" x14ac:dyDescent="0.25">
      <c r="A274" t="s">
        <v>8301</v>
      </c>
      <c r="B274" t="s">
        <v>159</v>
      </c>
      <c r="C274">
        <v>139</v>
      </c>
      <c r="D274">
        <v>7.2</v>
      </c>
      <c r="E274" t="s">
        <v>371</v>
      </c>
      <c r="F274">
        <v>2005</v>
      </c>
      <c r="H274" t="s">
        <v>371</v>
      </c>
      <c r="I274">
        <v>139</v>
      </c>
      <c r="J274">
        <v>7.2</v>
      </c>
    </row>
    <row r="275" spans="1:10" x14ac:dyDescent="0.25">
      <c r="A275" t="s">
        <v>8301</v>
      </c>
      <c r="B275" t="s">
        <v>2290</v>
      </c>
      <c r="C275">
        <v>141</v>
      </c>
      <c r="D275">
        <v>7.1</v>
      </c>
      <c r="E275" t="s">
        <v>264</v>
      </c>
      <c r="F275">
        <v>1999</v>
      </c>
      <c r="H275" t="s">
        <v>264</v>
      </c>
      <c r="I275">
        <v>141</v>
      </c>
      <c r="J275">
        <v>7.1</v>
      </c>
    </row>
    <row r="276" spans="1:10" x14ac:dyDescent="0.25">
      <c r="A276" t="s">
        <v>8301</v>
      </c>
      <c r="B276" t="s">
        <v>1938</v>
      </c>
      <c r="C276">
        <v>195</v>
      </c>
      <c r="D276">
        <v>7.5</v>
      </c>
      <c r="E276" t="s">
        <v>571</v>
      </c>
      <c r="F276">
        <v>2009</v>
      </c>
      <c r="H276" t="s">
        <v>571</v>
      </c>
      <c r="I276">
        <v>195</v>
      </c>
      <c r="J276">
        <v>7.5</v>
      </c>
    </row>
    <row r="277" spans="1:10" x14ac:dyDescent="0.25">
      <c r="A277" t="s">
        <v>8301</v>
      </c>
      <c r="B277" t="s">
        <v>1347</v>
      </c>
      <c r="C277">
        <v>138</v>
      </c>
      <c r="D277">
        <v>7.6</v>
      </c>
      <c r="E277" t="s">
        <v>220</v>
      </c>
      <c r="F277">
        <v>2015</v>
      </c>
      <c r="H277" t="s">
        <v>220</v>
      </c>
      <c r="I277">
        <v>138</v>
      </c>
      <c r="J277">
        <v>7.6</v>
      </c>
    </row>
    <row r="278" spans="1:10" x14ac:dyDescent="0.25">
      <c r="A278" t="s">
        <v>8301</v>
      </c>
      <c r="B278" t="s">
        <v>2688</v>
      </c>
      <c r="C278">
        <v>140</v>
      </c>
      <c r="D278">
        <v>6.5</v>
      </c>
      <c r="E278" t="s">
        <v>575</v>
      </c>
      <c r="H278" t="s">
        <v>575</v>
      </c>
      <c r="I278">
        <v>140</v>
      </c>
      <c r="J278">
        <v>6.5</v>
      </c>
    </row>
    <row r="279" spans="1:10" x14ac:dyDescent="0.25">
      <c r="A279" t="s">
        <v>8301</v>
      </c>
      <c r="B279" t="s">
        <v>2695</v>
      </c>
      <c r="C279">
        <v>134</v>
      </c>
      <c r="D279">
        <v>8.4</v>
      </c>
      <c r="E279" t="s">
        <v>577</v>
      </c>
      <c r="F279">
        <v>2005</v>
      </c>
      <c r="H279" t="s">
        <v>577</v>
      </c>
      <c r="I279">
        <v>134</v>
      </c>
      <c r="J279">
        <v>8.4</v>
      </c>
    </row>
    <row r="280" spans="1:10" x14ac:dyDescent="0.25">
      <c r="A280" t="s">
        <v>8301</v>
      </c>
      <c r="B280" t="s">
        <v>127</v>
      </c>
      <c r="C280">
        <v>142</v>
      </c>
      <c r="D280">
        <v>5.9</v>
      </c>
      <c r="E280" t="s">
        <v>580</v>
      </c>
      <c r="F280">
        <v>2001</v>
      </c>
      <c r="H280" t="s">
        <v>580</v>
      </c>
      <c r="I280">
        <v>142</v>
      </c>
      <c r="J280">
        <v>5.9</v>
      </c>
    </row>
    <row r="281" spans="1:10" x14ac:dyDescent="0.25">
      <c r="A281" t="s">
        <v>8301</v>
      </c>
      <c r="B281" t="s">
        <v>1541</v>
      </c>
      <c r="C281">
        <v>143</v>
      </c>
      <c r="D281">
        <v>7.3</v>
      </c>
      <c r="E281" t="s">
        <v>112</v>
      </c>
      <c r="F281">
        <v>2000</v>
      </c>
      <c r="H281" t="s">
        <v>112</v>
      </c>
      <c r="I281">
        <v>143</v>
      </c>
      <c r="J281">
        <v>7.3</v>
      </c>
    </row>
    <row r="282" spans="1:10" x14ac:dyDescent="0.25">
      <c r="A282" t="s">
        <v>8301</v>
      </c>
      <c r="B282" t="s">
        <v>772</v>
      </c>
      <c r="C282">
        <v>161</v>
      </c>
      <c r="D282">
        <v>7.2</v>
      </c>
      <c r="E282" t="s">
        <v>584</v>
      </c>
      <c r="F282">
        <v>2000</v>
      </c>
      <c r="H282" t="s">
        <v>584</v>
      </c>
      <c r="I282">
        <v>161</v>
      </c>
      <c r="J282">
        <v>7.2</v>
      </c>
    </row>
    <row r="283" spans="1:10" x14ac:dyDescent="0.25">
      <c r="A283" t="s">
        <v>8301</v>
      </c>
      <c r="B283" t="s">
        <v>141</v>
      </c>
      <c r="C283">
        <v>138</v>
      </c>
      <c r="D283">
        <v>7.3</v>
      </c>
      <c r="E283" t="s">
        <v>566</v>
      </c>
      <c r="F283">
        <v>2002</v>
      </c>
      <c r="H283" t="s">
        <v>566</v>
      </c>
      <c r="I283">
        <v>138</v>
      </c>
      <c r="J283">
        <v>7.3</v>
      </c>
    </row>
    <row r="284" spans="1:10" x14ac:dyDescent="0.25">
      <c r="A284" t="s">
        <v>8301</v>
      </c>
      <c r="B284" t="s">
        <v>449</v>
      </c>
      <c r="C284">
        <v>135</v>
      </c>
      <c r="D284">
        <v>7.6</v>
      </c>
      <c r="E284" t="s">
        <v>37</v>
      </c>
      <c r="F284">
        <v>2002</v>
      </c>
      <c r="H284" t="s">
        <v>37</v>
      </c>
      <c r="I284">
        <v>135</v>
      </c>
      <c r="J284">
        <v>7.6</v>
      </c>
    </row>
    <row r="285" spans="1:10" x14ac:dyDescent="0.25">
      <c r="A285" t="s">
        <v>8301</v>
      </c>
      <c r="B285" t="s">
        <v>1285</v>
      </c>
      <c r="C285">
        <v>138</v>
      </c>
      <c r="D285">
        <v>8</v>
      </c>
      <c r="E285" t="s">
        <v>17</v>
      </c>
      <c r="F285">
        <v>2006</v>
      </c>
      <c r="H285" t="s">
        <v>17</v>
      </c>
      <c r="I285">
        <v>138</v>
      </c>
      <c r="J285">
        <v>8</v>
      </c>
    </row>
    <row r="286" spans="1:10" x14ac:dyDescent="0.25">
      <c r="A286" t="s">
        <v>8301</v>
      </c>
      <c r="B286" t="s">
        <v>2905</v>
      </c>
      <c r="C286">
        <v>139</v>
      </c>
      <c r="D286">
        <v>6.9</v>
      </c>
      <c r="E286" t="s">
        <v>78</v>
      </c>
      <c r="F286">
        <v>2001</v>
      </c>
      <c r="H286" t="s">
        <v>78</v>
      </c>
      <c r="I286">
        <v>139</v>
      </c>
      <c r="J286">
        <v>6.9</v>
      </c>
    </row>
    <row r="287" spans="1:10" x14ac:dyDescent="0.25">
      <c r="A287" t="s">
        <v>8301</v>
      </c>
      <c r="B287" t="s">
        <v>1709</v>
      </c>
      <c r="C287">
        <v>150</v>
      </c>
      <c r="D287">
        <v>6.7</v>
      </c>
      <c r="E287" t="s">
        <v>216</v>
      </c>
      <c r="F287">
        <v>1991</v>
      </c>
      <c r="H287" t="s">
        <v>216</v>
      </c>
      <c r="I287">
        <v>150</v>
      </c>
      <c r="J287">
        <v>6.7</v>
      </c>
    </row>
    <row r="288" spans="1:10" x14ac:dyDescent="0.25">
      <c r="A288" t="s">
        <v>8301</v>
      </c>
      <c r="B288" t="s">
        <v>2965</v>
      </c>
      <c r="C288">
        <v>134</v>
      </c>
      <c r="D288">
        <v>7.3</v>
      </c>
      <c r="E288" t="s">
        <v>591</v>
      </c>
      <c r="F288">
        <v>2009</v>
      </c>
      <c r="H288" t="s">
        <v>591</v>
      </c>
      <c r="I288">
        <v>134</v>
      </c>
      <c r="J288">
        <v>7.3</v>
      </c>
    </row>
    <row r="289" spans="1:10" x14ac:dyDescent="0.25">
      <c r="A289" t="s">
        <v>8301</v>
      </c>
      <c r="B289" t="s">
        <v>2972</v>
      </c>
      <c r="C289">
        <v>251</v>
      </c>
      <c r="D289">
        <v>8.4</v>
      </c>
      <c r="E289" t="s">
        <v>593</v>
      </c>
      <c r="F289">
        <v>2007</v>
      </c>
      <c r="H289" t="s">
        <v>593</v>
      </c>
      <c r="I289">
        <v>251</v>
      </c>
      <c r="J289">
        <v>8.4</v>
      </c>
    </row>
    <row r="290" spans="1:10" x14ac:dyDescent="0.25">
      <c r="A290" t="s">
        <v>8301</v>
      </c>
      <c r="B290" t="s">
        <v>2987</v>
      </c>
      <c r="C290">
        <v>160</v>
      </c>
      <c r="D290">
        <v>7.5</v>
      </c>
      <c r="E290" t="s">
        <v>595</v>
      </c>
      <c r="F290">
        <v>1994</v>
      </c>
      <c r="H290" t="s">
        <v>595</v>
      </c>
      <c r="I290">
        <v>160</v>
      </c>
      <c r="J290">
        <v>7.5</v>
      </c>
    </row>
    <row r="291" spans="1:10" x14ac:dyDescent="0.25">
      <c r="A291" t="s">
        <v>8301</v>
      </c>
      <c r="B291" t="s">
        <v>488</v>
      </c>
      <c r="C291">
        <v>153</v>
      </c>
      <c r="D291">
        <v>7.9</v>
      </c>
      <c r="E291" t="s">
        <v>112</v>
      </c>
      <c r="F291">
        <v>2009</v>
      </c>
      <c r="H291" t="s">
        <v>112</v>
      </c>
      <c r="I291">
        <v>153</v>
      </c>
      <c r="J291">
        <v>7.9</v>
      </c>
    </row>
    <row r="292" spans="1:10" x14ac:dyDescent="0.25">
      <c r="A292" t="s">
        <v>8301</v>
      </c>
      <c r="B292" t="s">
        <v>3028</v>
      </c>
      <c r="C292">
        <v>147</v>
      </c>
      <c r="D292">
        <v>7.5</v>
      </c>
      <c r="E292" t="s">
        <v>580</v>
      </c>
      <c r="F292">
        <v>2010</v>
      </c>
      <c r="H292" t="s">
        <v>580</v>
      </c>
      <c r="I292">
        <v>147</v>
      </c>
      <c r="J292">
        <v>7.5</v>
      </c>
    </row>
    <row r="293" spans="1:10" x14ac:dyDescent="0.25">
      <c r="A293" t="s">
        <v>8301</v>
      </c>
      <c r="B293" t="s">
        <v>1067</v>
      </c>
      <c r="C293">
        <v>167</v>
      </c>
      <c r="D293">
        <v>7.9</v>
      </c>
      <c r="E293" t="s">
        <v>602</v>
      </c>
      <c r="F293">
        <v>2010</v>
      </c>
      <c r="H293" t="s">
        <v>602</v>
      </c>
      <c r="I293">
        <v>167</v>
      </c>
      <c r="J293">
        <v>7.9</v>
      </c>
    </row>
    <row r="294" spans="1:10" x14ac:dyDescent="0.25">
      <c r="A294" t="s">
        <v>8301</v>
      </c>
      <c r="B294" t="s">
        <v>2941</v>
      </c>
      <c r="C294">
        <v>135</v>
      </c>
      <c r="D294">
        <v>7.5</v>
      </c>
      <c r="E294" t="s">
        <v>605</v>
      </c>
      <c r="F294">
        <v>1996</v>
      </c>
      <c r="H294" t="s">
        <v>605</v>
      </c>
      <c r="I294">
        <v>135</v>
      </c>
      <c r="J294">
        <v>7.5</v>
      </c>
    </row>
    <row r="295" spans="1:10" x14ac:dyDescent="0.25">
      <c r="A295" t="s">
        <v>8301</v>
      </c>
      <c r="B295" t="s">
        <v>317</v>
      </c>
      <c r="C295">
        <v>135</v>
      </c>
      <c r="D295">
        <v>7.8</v>
      </c>
      <c r="E295" t="s">
        <v>608</v>
      </c>
      <c r="F295">
        <v>2012</v>
      </c>
      <c r="H295" t="s">
        <v>608</v>
      </c>
      <c r="I295">
        <v>135</v>
      </c>
      <c r="J295">
        <v>7.8</v>
      </c>
    </row>
    <row r="296" spans="1:10" x14ac:dyDescent="0.25">
      <c r="A296" t="s">
        <v>8301</v>
      </c>
      <c r="B296" t="s">
        <v>1223</v>
      </c>
      <c r="C296">
        <v>139</v>
      </c>
      <c r="D296">
        <v>6.9</v>
      </c>
      <c r="E296" t="s">
        <v>611</v>
      </c>
      <c r="F296">
        <v>1996</v>
      </c>
      <c r="H296" t="s">
        <v>611</v>
      </c>
      <c r="I296">
        <v>139</v>
      </c>
      <c r="J296">
        <v>6.9</v>
      </c>
    </row>
    <row r="297" spans="1:10" x14ac:dyDescent="0.25">
      <c r="A297" t="s">
        <v>8301</v>
      </c>
      <c r="B297" t="s">
        <v>159</v>
      </c>
      <c r="C297">
        <v>134</v>
      </c>
      <c r="D297">
        <v>7</v>
      </c>
      <c r="E297" t="s">
        <v>93</v>
      </c>
      <c r="F297">
        <v>2000</v>
      </c>
      <c r="H297" t="s">
        <v>93</v>
      </c>
      <c r="I297">
        <v>134</v>
      </c>
      <c r="J297">
        <v>7</v>
      </c>
    </row>
    <row r="298" spans="1:10" x14ac:dyDescent="0.25">
      <c r="A298" t="s">
        <v>8301</v>
      </c>
      <c r="B298" t="s">
        <v>3097</v>
      </c>
      <c r="C298">
        <v>145</v>
      </c>
      <c r="D298">
        <v>6.1</v>
      </c>
      <c r="E298" t="s">
        <v>17</v>
      </c>
      <c r="F298">
        <v>2012</v>
      </c>
      <c r="H298" t="s">
        <v>17</v>
      </c>
      <c r="I298">
        <v>145</v>
      </c>
      <c r="J298">
        <v>6.1</v>
      </c>
    </row>
    <row r="299" spans="1:10" x14ac:dyDescent="0.25">
      <c r="A299" t="s">
        <v>8301</v>
      </c>
      <c r="B299" t="s">
        <v>3106</v>
      </c>
      <c r="C299">
        <v>164</v>
      </c>
      <c r="D299">
        <v>7.4</v>
      </c>
      <c r="E299" t="s">
        <v>617</v>
      </c>
      <c r="F299">
        <v>2004</v>
      </c>
      <c r="H299" t="s">
        <v>617</v>
      </c>
      <c r="I299">
        <v>164</v>
      </c>
      <c r="J299">
        <v>7.4</v>
      </c>
    </row>
    <row r="300" spans="1:10" x14ac:dyDescent="0.25">
      <c r="A300" t="s">
        <v>8301</v>
      </c>
      <c r="B300" t="s">
        <v>1814</v>
      </c>
      <c r="C300">
        <v>148</v>
      </c>
      <c r="D300">
        <v>7.9</v>
      </c>
      <c r="E300" t="s">
        <v>51</v>
      </c>
      <c r="F300">
        <v>2006</v>
      </c>
      <c r="H300" t="s">
        <v>51</v>
      </c>
      <c r="I300">
        <v>148</v>
      </c>
      <c r="J300">
        <v>7.9</v>
      </c>
    </row>
    <row r="301" spans="1:10" x14ac:dyDescent="0.25">
      <c r="A301" t="s">
        <v>8301</v>
      </c>
      <c r="B301" t="s">
        <v>3128</v>
      </c>
      <c r="C301">
        <v>193</v>
      </c>
      <c r="D301">
        <v>7.9</v>
      </c>
      <c r="E301" t="s">
        <v>181</v>
      </c>
      <c r="F301">
        <v>2009</v>
      </c>
      <c r="H301" t="s">
        <v>181</v>
      </c>
      <c r="I301">
        <v>193</v>
      </c>
      <c r="J301">
        <v>7.9</v>
      </c>
    </row>
    <row r="302" spans="1:10" x14ac:dyDescent="0.25">
      <c r="A302" t="s">
        <v>8301</v>
      </c>
      <c r="B302" t="s">
        <v>287</v>
      </c>
      <c r="C302">
        <v>135</v>
      </c>
      <c r="D302">
        <v>6.6</v>
      </c>
      <c r="E302" t="s">
        <v>210</v>
      </c>
      <c r="F302">
        <v>2013</v>
      </c>
      <c r="H302" t="s">
        <v>210</v>
      </c>
      <c r="I302">
        <v>135</v>
      </c>
      <c r="J302">
        <v>6.6</v>
      </c>
    </row>
    <row r="303" spans="1:10" x14ac:dyDescent="0.25">
      <c r="A303" t="s">
        <v>8301</v>
      </c>
      <c r="B303" t="s">
        <v>993</v>
      </c>
      <c r="C303">
        <v>139</v>
      </c>
      <c r="D303">
        <v>7.5</v>
      </c>
      <c r="E303" t="s">
        <v>626</v>
      </c>
      <c r="F303">
        <v>2010</v>
      </c>
      <c r="H303" t="s">
        <v>626</v>
      </c>
      <c r="I303">
        <v>139</v>
      </c>
      <c r="J303">
        <v>7.5</v>
      </c>
    </row>
    <row r="304" spans="1:10" x14ac:dyDescent="0.25">
      <c r="A304" t="s">
        <v>8306</v>
      </c>
      <c r="B304" t="s">
        <v>3028</v>
      </c>
      <c r="C304">
        <v>175</v>
      </c>
      <c r="D304">
        <v>7.4</v>
      </c>
      <c r="E304" t="s">
        <v>629</v>
      </c>
      <c r="F304">
        <v>1999</v>
      </c>
      <c r="H304" t="s">
        <v>629</v>
      </c>
      <c r="I304">
        <v>175</v>
      </c>
      <c r="J304">
        <v>7.4</v>
      </c>
    </row>
    <row r="305" spans="1:10" x14ac:dyDescent="0.25">
      <c r="A305" t="s">
        <v>8306</v>
      </c>
      <c r="B305" t="s">
        <v>127</v>
      </c>
      <c r="C305">
        <v>185</v>
      </c>
      <c r="D305">
        <v>8.9</v>
      </c>
      <c r="E305" t="s">
        <v>631</v>
      </c>
      <c r="F305">
        <v>2006</v>
      </c>
      <c r="H305" t="s">
        <v>631</v>
      </c>
      <c r="I305">
        <v>185</v>
      </c>
      <c r="J305">
        <v>8.9</v>
      </c>
    </row>
    <row r="306" spans="1:10" x14ac:dyDescent="0.25">
      <c r="A306" t="s">
        <v>8301</v>
      </c>
      <c r="B306" t="s">
        <v>2905</v>
      </c>
      <c r="C306">
        <v>146</v>
      </c>
      <c r="D306">
        <v>8.1</v>
      </c>
      <c r="E306" t="s">
        <v>633</v>
      </c>
      <c r="F306">
        <v>2013</v>
      </c>
      <c r="H306" t="s">
        <v>633</v>
      </c>
      <c r="I306">
        <v>146</v>
      </c>
      <c r="J306">
        <v>8.1</v>
      </c>
    </row>
    <row r="307" spans="1:10" x14ac:dyDescent="0.25">
      <c r="A307" t="s">
        <v>8301</v>
      </c>
      <c r="B307" t="s">
        <v>2068</v>
      </c>
      <c r="C307">
        <v>134</v>
      </c>
      <c r="D307">
        <v>7.8</v>
      </c>
      <c r="E307" t="s">
        <v>14</v>
      </c>
      <c r="F307">
        <v>1995</v>
      </c>
      <c r="H307" t="s">
        <v>14</v>
      </c>
      <c r="I307">
        <v>134</v>
      </c>
      <c r="J307">
        <v>7.8</v>
      </c>
    </row>
    <row r="308" spans="1:10" x14ac:dyDescent="0.25">
      <c r="A308" t="s">
        <v>8301</v>
      </c>
      <c r="B308" t="s">
        <v>159</v>
      </c>
      <c r="C308">
        <v>146</v>
      </c>
      <c r="D308">
        <v>8.6999999999999993</v>
      </c>
      <c r="E308" t="s">
        <v>636</v>
      </c>
      <c r="F308">
        <v>1997</v>
      </c>
      <c r="H308" t="s">
        <v>636</v>
      </c>
      <c r="I308">
        <v>146</v>
      </c>
      <c r="J308">
        <v>8.6999999999999993</v>
      </c>
    </row>
    <row r="309" spans="1:10" x14ac:dyDescent="0.25">
      <c r="A309" t="s">
        <v>8301</v>
      </c>
      <c r="B309" t="s">
        <v>783</v>
      </c>
      <c r="C309">
        <v>142</v>
      </c>
      <c r="D309">
        <v>8.3000000000000007</v>
      </c>
      <c r="E309" t="s">
        <v>639</v>
      </c>
      <c r="F309">
        <v>2012</v>
      </c>
      <c r="H309" t="s">
        <v>639</v>
      </c>
      <c r="I309">
        <v>142</v>
      </c>
      <c r="J309">
        <v>8.3000000000000007</v>
      </c>
    </row>
    <row r="310" spans="1:10" x14ac:dyDescent="0.25">
      <c r="A310" t="s">
        <v>8301</v>
      </c>
      <c r="B310" t="s">
        <v>3268</v>
      </c>
      <c r="C310">
        <v>219</v>
      </c>
      <c r="D310">
        <v>7.8</v>
      </c>
      <c r="E310" t="s">
        <v>641</v>
      </c>
      <c r="F310">
        <v>2010</v>
      </c>
      <c r="H310" t="s">
        <v>641</v>
      </c>
      <c r="I310">
        <v>219</v>
      </c>
      <c r="J310">
        <v>7.8</v>
      </c>
    </row>
    <row r="311" spans="1:10" x14ac:dyDescent="0.25">
      <c r="A311" t="s">
        <v>8301</v>
      </c>
      <c r="B311" t="s">
        <v>2434</v>
      </c>
      <c r="C311">
        <v>158</v>
      </c>
      <c r="D311">
        <v>8.1</v>
      </c>
      <c r="E311" t="s">
        <v>644</v>
      </c>
      <c r="F311">
        <v>2004</v>
      </c>
      <c r="H311" t="s">
        <v>644</v>
      </c>
      <c r="I311">
        <v>158</v>
      </c>
      <c r="J311">
        <v>8.1</v>
      </c>
    </row>
    <row r="312" spans="1:10" x14ac:dyDescent="0.25">
      <c r="A312" t="s">
        <v>8301</v>
      </c>
      <c r="B312" t="s">
        <v>3299</v>
      </c>
      <c r="C312">
        <v>144</v>
      </c>
      <c r="D312">
        <v>6.5</v>
      </c>
      <c r="E312" t="s">
        <v>44</v>
      </c>
      <c r="F312">
        <v>2014</v>
      </c>
      <c r="H312" t="s">
        <v>44</v>
      </c>
      <c r="I312">
        <v>144</v>
      </c>
      <c r="J312">
        <v>6.5</v>
      </c>
    </row>
    <row r="313" spans="1:10" x14ac:dyDescent="0.25">
      <c r="A313" t="s">
        <v>8301</v>
      </c>
      <c r="B313" t="s">
        <v>3306</v>
      </c>
      <c r="C313">
        <v>160</v>
      </c>
      <c r="D313">
        <v>7.5</v>
      </c>
      <c r="E313" t="s">
        <v>135</v>
      </c>
      <c r="F313">
        <v>2002</v>
      </c>
      <c r="H313" t="s">
        <v>135</v>
      </c>
      <c r="I313">
        <v>160</v>
      </c>
      <c r="J313">
        <v>7.5</v>
      </c>
    </row>
    <row r="314" spans="1:10" x14ac:dyDescent="0.25">
      <c r="A314" t="s">
        <v>8301</v>
      </c>
      <c r="B314" t="s">
        <v>1133</v>
      </c>
      <c r="C314">
        <v>142</v>
      </c>
      <c r="D314">
        <v>9.3000000000000007</v>
      </c>
      <c r="E314" t="s">
        <v>649</v>
      </c>
      <c r="F314">
        <v>2009</v>
      </c>
      <c r="H314" t="s">
        <v>649</v>
      </c>
      <c r="I314">
        <v>142</v>
      </c>
      <c r="J314">
        <v>9.3000000000000007</v>
      </c>
    </row>
    <row r="315" spans="1:10" x14ac:dyDescent="0.25">
      <c r="A315" t="s">
        <v>8301</v>
      </c>
      <c r="B315" t="s">
        <v>1753</v>
      </c>
      <c r="C315">
        <v>136</v>
      </c>
      <c r="D315">
        <v>6.9</v>
      </c>
      <c r="E315" t="s">
        <v>17</v>
      </c>
      <c r="F315">
        <v>2014</v>
      </c>
      <c r="H315" t="s">
        <v>17</v>
      </c>
      <c r="I315">
        <v>136</v>
      </c>
      <c r="J315">
        <v>6.9</v>
      </c>
    </row>
    <row r="316" spans="1:10" x14ac:dyDescent="0.25">
      <c r="A316" t="s">
        <v>8301</v>
      </c>
      <c r="B316" t="s">
        <v>1623</v>
      </c>
      <c r="C316">
        <v>145</v>
      </c>
      <c r="D316">
        <v>7.3</v>
      </c>
      <c r="E316" t="s">
        <v>654</v>
      </c>
      <c r="F316">
        <v>2015</v>
      </c>
      <c r="H316" t="s">
        <v>654</v>
      </c>
      <c r="I316">
        <v>145</v>
      </c>
      <c r="J316">
        <v>7.3</v>
      </c>
    </row>
    <row r="317" spans="1:10" x14ac:dyDescent="0.25">
      <c r="A317" t="s">
        <v>8301</v>
      </c>
      <c r="B317" t="s">
        <v>2941</v>
      </c>
      <c r="C317">
        <v>140</v>
      </c>
      <c r="D317">
        <v>8.1999999999999993</v>
      </c>
      <c r="E317" t="s">
        <v>171</v>
      </c>
      <c r="F317">
        <v>2005</v>
      </c>
      <c r="H317" t="s">
        <v>171</v>
      </c>
      <c r="I317">
        <v>140</v>
      </c>
      <c r="J317">
        <v>8.1999999999999993</v>
      </c>
    </row>
    <row r="318" spans="1:10" x14ac:dyDescent="0.25">
      <c r="A318" t="s">
        <v>8301</v>
      </c>
      <c r="B318" t="s">
        <v>3299</v>
      </c>
      <c r="C318">
        <v>134</v>
      </c>
      <c r="D318">
        <v>7.1</v>
      </c>
      <c r="E318" t="s">
        <v>658</v>
      </c>
      <c r="F318">
        <v>2015</v>
      </c>
      <c r="H318" t="s">
        <v>658</v>
      </c>
      <c r="I318">
        <v>134</v>
      </c>
      <c r="J318">
        <v>7.1</v>
      </c>
    </row>
    <row r="319" spans="1:10" x14ac:dyDescent="0.25">
      <c r="A319" t="s">
        <v>8301</v>
      </c>
      <c r="B319" t="s">
        <v>64</v>
      </c>
      <c r="C319">
        <v>138</v>
      </c>
      <c r="D319">
        <v>5.3</v>
      </c>
      <c r="E319" t="s">
        <v>661</v>
      </c>
      <c r="F319">
        <v>2002</v>
      </c>
      <c r="H319" t="s">
        <v>661</v>
      </c>
      <c r="I319">
        <v>138</v>
      </c>
      <c r="J319">
        <v>5.3</v>
      </c>
    </row>
    <row r="320" spans="1:10" x14ac:dyDescent="0.25">
      <c r="A320" t="s">
        <v>8301</v>
      </c>
      <c r="B320" t="s">
        <v>3442</v>
      </c>
      <c r="C320">
        <v>134</v>
      </c>
      <c r="D320">
        <v>7.3</v>
      </c>
      <c r="E320" t="s">
        <v>663</v>
      </c>
      <c r="F320">
        <v>2010</v>
      </c>
      <c r="H320" t="s">
        <v>663</v>
      </c>
      <c r="I320">
        <v>134</v>
      </c>
      <c r="J320">
        <v>7.3</v>
      </c>
    </row>
    <row r="321" spans="1:10" x14ac:dyDescent="0.25">
      <c r="A321" t="s">
        <v>8301</v>
      </c>
      <c r="B321" t="s">
        <v>1520</v>
      </c>
      <c r="C321">
        <v>137</v>
      </c>
      <c r="D321">
        <v>6.1</v>
      </c>
      <c r="E321" t="s">
        <v>152</v>
      </c>
      <c r="F321">
        <v>2015</v>
      </c>
      <c r="H321" t="s">
        <v>152</v>
      </c>
      <c r="I321">
        <v>137</v>
      </c>
      <c r="J321">
        <v>6.1</v>
      </c>
    </row>
    <row r="322" spans="1:10" x14ac:dyDescent="0.25">
      <c r="A322" t="s">
        <v>8301</v>
      </c>
      <c r="B322" t="s">
        <v>879</v>
      </c>
      <c r="C322">
        <v>139</v>
      </c>
      <c r="D322">
        <v>7.2</v>
      </c>
      <c r="E322" t="s">
        <v>668</v>
      </c>
      <c r="F322">
        <v>1997</v>
      </c>
      <c r="H322" t="s">
        <v>668</v>
      </c>
      <c r="I322">
        <v>139</v>
      </c>
      <c r="J322">
        <v>7.2</v>
      </c>
    </row>
    <row r="323" spans="1:10" x14ac:dyDescent="0.25">
      <c r="A323" t="s">
        <v>8301</v>
      </c>
      <c r="B323" t="s">
        <v>970</v>
      </c>
      <c r="C323">
        <v>137</v>
      </c>
      <c r="D323">
        <v>7.6</v>
      </c>
      <c r="E323" t="s">
        <v>670</v>
      </c>
      <c r="F323">
        <v>2001</v>
      </c>
      <c r="H323" t="s">
        <v>670</v>
      </c>
      <c r="I323">
        <v>137</v>
      </c>
      <c r="J323">
        <v>7.6</v>
      </c>
    </row>
    <row r="324" spans="1:10" x14ac:dyDescent="0.25">
      <c r="A324" t="s">
        <v>8301</v>
      </c>
      <c r="B324" t="s">
        <v>59</v>
      </c>
      <c r="C324">
        <v>201</v>
      </c>
      <c r="D324">
        <v>7.2</v>
      </c>
      <c r="E324" t="s">
        <v>672</v>
      </c>
      <c r="F324">
        <v>2002</v>
      </c>
      <c r="H324" t="s">
        <v>672</v>
      </c>
      <c r="I324">
        <v>201</v>
      </c>
      <c r="J324">
        <v>7.2</v>
      </c>
    </row>
    <row r="325" spans="1:10" x14ac:dyDescent="0.25">
      <c r="A325" t="s">
        <v>8301</v>
      </c>
      <c r="B325" t="s">
        <v>3531</v>
      </c>
      <c r="C325">
        <v>141</v>
      </c>
      <c r="D325">
        <v>6.2</v>
      </c>
      <c r="E325" t="s">
        <v>675</v>
      </c>
      <c r="F325">
        <v>2011</v>
      </c>
      <c r="H325" t="s">
        <v>675</v>
      </c>
      <c r="I325">
        <v>141</v>
      </c>
      <c r="J325">
        <v>6.2</v>
      </c>
    </row>
    <row r="326" spans="1:10" x14ac:dyDescent="0.25">
      <c r="A326" t="s">
        <v>8301</v>
      </c>
      <c r="B326" t="s">
        <v>3444</v>
      </c>
      <c r="C326">
        <v>139</v>
      </c>
      <c r="D326">
        <v>6.9</v>
      </c>
      <c r="E326" t="s">
        <v>679</v>
      </c>
      <c r="F326">
        <v>2007</v>
      </c>
      <c r="H326" t="s">
        <v>679</v>
      </c>
      <c r="I326">
        <v>139</v>
      </c>
      <c r="J326">
        <v>6.9</v>
      </c>
    </row>
    <row r="327" spans="1:10" x14ac:dyDescent="0.25">
      <c r="A327" t="s">
        <v>8301</v>
      </c>
      <c r="B327" t="s">
        <v>1285</v>
      </c>
      <c r="C327">
        <v>135</v>
      </c>
      <c r="D327">
        <v>7.5</v>
      </c>
      <c r="E327" t="s">
        <v>682</v>
      </c>
      <c r="F327">
        <v>2004</v>
      </c>
      <c r="H327" t="s">
        <v>682</v>
      </c>
      <c r="I327">
        <v>135</v>
      </c>
      <c r="J327">
        <v>7.5</v>
      </c>
    </row>
    <row r="328" spans="1:10" x14ac:dyDescent="0.25">
      <c r="A328" t="s">
        <v>8306</v>
      </c>
      <c r="B328" t="s">
        <v>3028</v>
      </c>
      <c r="C328">
        <v>240</v>
      </c>
      <c r="D328">
        <v>8.1</v>
      </c>
      <c r="E328" t="s">
        <v>684</v>
      </c>
      <c r="F328">
        <v>2001</v>
      </c>
      <c r="H328" t="s">
        <v>684</v>
      </c>
      <c r="I328">
        <v>240</v>
      </c>
      <c r="J328">
        <v>8.1</v>
      </c>
    </row>
    <row r="329" spans="1:10" x14ac:dyDescent="0.25">
      <c r="A329" t="s">
        <v>8301</v>
      </c>
      <c r="B329" t="s">
        <v>3553</v>
      </c>
      <c r="C329">
        <v>170</v>
      </c>
      <c r="D329">
        <v>5.6</v>
      </c>
      <c r="E329" t="s">
        <v>575</v>
      </c>
      <c r="F329">
        <v>2012</v>
      </c>
      <c r="H329" t="s">
        <v>575</v>
      </c>
      <c r="I329">
        <v>170</v>
      </c>
      <c r="J329">
        <v>5.6</v>
      </c>
    </row>
    <row r="330" spans="1:10" x14ac:dyDescent="0.25">
      <c r="A330" t="s">
        <v>8301</v>
      </c>
      <c r="B330" t="s">
        <v>1753</v>
      </c>
      <c r="C330">
        <v>142</v>
      </c>
      <c r="D330">
        <v>6.6</v>
      </c>
      <c r="E330" t="s">
        <v>26</v>
      </c>
      <c r="F330">
        <v>1997</v>
      </c>
      <c r="H330" t="s">
        <v>26</v>
      </c>
      <c r="I330">
        <v>142</v>
      </c>
      <c r="J330">
        <v>6.6</v>
      </c>
    </row>
    <row r="331" spans="1:10" x14ac:dyDescent="0.25">
      <c r="A331" t="s">
        <v>8301</v>
      </c>
      <c r="B331" t="s">
        <v>95</v>
      </c>
      <c r="C331">
        <v>136</v>
      </c>
      <c r="D331">
        <v>6.9</v>
      </c>
      <c r="E331" t="s">
        <v>486</v>
      </c>
      <c r="F331">
        <v>2010</v>
      </c>
      <c r="H331" t="s">
        <v>486</v>
      </c>
      <c r="I331">
        <v>136</v>
      </c>
      <c r="J331">
        <v>6.9</v>
      </c>
    </row>
    <row r="332" spans="1:10" x14ac:dyDescent="0.25">
      <c r="A332" t="s">
        <v>8301</v>
      </c>
      <c r="B332" t="s">
        <v>3582</v>
      </c>
      <c r="C332">
        <v>143</v>
      </c>
      <c r="D332">
        <v>6.2</v>
      </c>
      <c r="E332" t="s">
        <v>693</v>
      </c>
      <c r="F332">
        <v>2000</v>
      </c>
      <c r="H332" t="s">
        <v>693</v>
      </c>
      <c r="I332">
        <v>143</v>
      </c>
      <c r="J332">
        <v>6.2</v>
      </c>
    </row>
    <row r="333" spans="1:10" x14ac:dyDescent="0.25">
      <c r="A333" t="s">
        <v>8301</v>
      </c>
      <c r="B333" t="s">
        <v>447</v>
      </c>
      <c r="C333">
        <v>145</v>
      </c>
      <c r="D333">
        <v>7.8</v>
      </c>
      <c r="E333" t="s">
        <v>152</v>
      </c>
      <c r="F333">
        <v>2012</v>
      </c>
      <c r="H333" t="s">
        <v>152</v>
      </c>
      <c r="I333">
        <v>145</v>
      </c>
      <c r="J333">
        <v>7.8</v>
      </c>
    </row>
    <row r="334" spans="1:10" x14ac:dyDescent="0.25">
      <c r="A334" t="s">
        <v>8301</v>
      </c>
      <c r="B334" t="s">
        <v>1285</v>
      </c>
      <c r="C334">
        <v>136</v>
      </c>
      <c r="D334">
        <v>5.9</v>
      </c>
      <c r="E334" t="s">
        <v>696</v>
      </c>
      <c r="F334">
        <v>2015</v>
      </c>
      <c r="H334" t="s">
        <v>696</v>
      </c>
      <c r="I334">
        <v>136</v>
      </c>
      <c r="J334">
        <v>5.9</v>
      </c>
    </row>
    <row r="335" spans="1:10" x14ac:dyDescent="0.25">
      <c r="A335" t="s">
        <v>8301</v>
      </c>
      <c r="B335" t="s">
        <v>127</v>
      </c>
      <c r="C335">
        <v>135</v>
      </c>
      <c r="D335">
        <v>7.7</v>
      </c>
      <c r="E335" t="s">
        <v>698</v>
      </c>
      <c r="F335">
        <v>2009</v>
      </c>
      <c r="H335" t="s">
        <v>698</v>
      </c>
      <c r="I335">
        <v>135</v>
      </c>
      <c r="J335">
        <v>7.7</v>
      </c>
    </row>
    <row r="336" spans="1:10" x14ac:dyDescent="0.25">
      <c r="A336" t="s">
        <v>8301</v>
      </c>
      <c r="B336" t="s">
        <v>950</v>
      </c>
      <c r="C336">
        <v>138</v>
      </c>
      <c r="D336">
        <v>8.6</v>
      </c>
      <c r="E336" t="s">
        <v>152</v>
      </c>
      <c r="F336">
        <v>2003</v>
      </c>
      <c r="H336" t="s">
        <v>152</v>
      </c>
      <c r="I336">
        <v>138</v>
      </c>
      <c r="J336">
        <v>8.6</v>
      </c>
    </row>
    <row r="337" spans="1:10" x14ac:dyDescent="0.25">
      <c r="A337" t="s">
        <v>8301</v>
      </c>
      <c r="B337" t="s">
        <v>3669</v>
      </c>
      <c r="C337">
        <v>134</v>
      </c>
      <c r="D337">
        <v>8.1</v>
      </c>
      <c r="E337" t="s">
        <v>185</v>
      </c>
      <c r="F337">
        <v>2003</v>
      </c>
      <c r="H337" t="s">
        <v>185</v>
      </c>
      <c r="I337">
        <v>134</v>
      </c>
      <c r="J337">
        <v>8.1</v>
      </c>
    </row>
    <row r="338" spans="1:10" x14ac:dyDescent="0.25">
      <c r="A338" t="s">
        <v>8301</v>
      </c>
      <c r="B338" t="s">
        <v>3704</v>
      </c>
      <c r="C338">
        <v>137</v>
      </c>
      <c r="D338">
        <v>5</v>
      </c>
      <c r="E338" t="s">
        <v>185</v>
      </c>
      <c r="F338">
        <v>2002</v>
      </c>
      <c r="H338" t="s">
        <v>185</v>
      </c>
      <c r="I338">
        <v>137</v>
      </c>
      <c r="J338">
        <v>5</v>
      </c>
    </row>
    <row r="339" spans="1:10" x14ac:dyDescent="0.25">
      <c r="A339" t="s">
        <v>8301</v>
      </c>
      <c r="B339" t="s">
        <v>383</v>
      </c>
      <c r="C339">
        <v>143</v>
      </c>
      <c r="D339">
        <v>7.5</v>
      </c>
      <c r="E339" t="s">
        <v>14</v>
      </c>
      <c r="F339">
        <v>2014</v>
      </c>
      <c r="H339" t="s">
        <v>14</v>
      </c>
      <c r="I339">
        <v>143</v>
      </c>
      <c r="J339">
        <v>7.5</v>
      </c>
    </row>
    <row r="340" spans="1:10" x14ac:dyDescent="0.25">
      <c r="A340" t="s">
        <v>8301</v>
      </c>
      <c r="B340" t="s">
        <v>3725</v>
      </c>
      <c r="C340">
        <v>158</v>
      </c>
      <c r="D340">
        <v>6.7</v>
      </c>
      <c r="E340" t="s">
        <v>670</v>
      </c>
      <c r="F340">
        <v>2001</v>
      </c>
      <c r="H340" t="s">
        <v>670</v>
      </c>
      <c r="I340">
        <v>158</v>
      </c>
      <c r="J340">
        <v>6.7</v>
      </c>
    </row>
    <row r="341" spans="1:10" x14ac:dyDescent="0.25">
      <c r="A341" t="s">
        <v>8301</v>
      </c>
      <c r="B341" t="s">
        <v>2045</v>
      </c>
      <c r="C341">
        <v>148</v>
      </c>
      <c r="D341">
        <v>8.1999999999999993</v>
      </c>
      <c r="E341" t="s">
        <v>707</v>
      </c>
      <c r="F341">
        <v>2014</v>
      </c>
      <c r="H341" t="s">
        <v>707</v>
      </c>
      <c r="I341">
        <v>148</v>
      </c>
      <c r="J341">
        <v>8.1999999999999993</v>
      </c>
    </row>
    <row r="342" spans="1:10" x14ac:dyDescent="0.25">
      <c r="A342" t="s">
        <v>8301</v>
      </c>
      <c r="B342" t="s">
        <v>3821</v>
      </c>
      <c r="C342">
        <v>225</v>
      </c>
      <c r="D342">
        <v>6.6</v>
      </c>
      <c r="E342" t="s">
        <v>78</v>
      </c>
      <c r="F342">
        <v>2001</v>
      </c>
      <c r="H342" t="s">
        <v>78</v>
      </c>
      <c r="I342">
        <v>225</v>
      </c>
      <c r="J342">
        <v>6.6</v>
      </c>
    </row>
    <row r="343" spans="1:10" x14ac:dyDescent="0.25">
      <c r="A343" t="s">
        <v>8301</v>
      </c>
      <c r="B343" t="s">
        <v>847</v>
      </c>
      <c r="C343">
        <v>154</v>
      </c>
      <c r="D343">
        <v>7</v>
      </c>
      <c r="E343" t="s">
        <v>476</v>
      </c>
      <c r="F343">
        <v>2011</v>
      </c>
      <c r="H343" t="s">
        <v>476</v>
      </c>
      <c r="I343">
        <v>154</v>
      </c>
      <c r="J343">
        <v>7</v>
      </c>
    </row>
    <row r="344" spans="1:10" x14ac:dyDescent="0.25">
      <c r="A344" t="s">
        <v>8301</v>
      </c>
      <c r="B344" t="s">
        <v>2434</v>
      </c>
      <c r="C344">
        <v>148</v>
      </c>
      <c r="D344">
        <v>6.7</v>
      </c>
      <c r="E344" t="s">
        <v>69</v>
      </c>
      <c r="F344">
        <v>2008</v>
      </c>
      <c r="H344" t="s">
        <v>69</v>
      </c>
      <c r="I344">
        <v>148</v>
      </c>
      <c r="J344">
        <v>6.7</v>
      </c>
    </row>
    <row r="345" spans="1:10" x14ac:dyDescent="0.25">
      <c r="A345" t="s">
        <v>8301</v>
      </c>
      <c r="B345" t="s">
        <v>3879</v>
      </c>
      <c r="C345">
        <v>154</v>
      </c>
      <c r="D345">
        <v>7.4</v>
      </c>
      <c r="E345" t="s">
        <v>20</v>
      </c>
      <c r="F345">
        <v>2013</v>
      </c>
      <c r="H345" t="s">
        <v>20</v>
      </c>
      <c r="I345">
        <v>154</v>
      </c>
      <c r="J345">
        <v>7.4</v>
      </c>
    </row>
    <row r="346" spans="1:10" x14ac:dyDescent="0.25">
      <c r="A346" t="s">
        <v>8306</v>
      </c>
      <c r="B346" t="s">
        <v>3898</v>
      </c>
      <c r="C346">
        <v>135</v>
      </c>
      <c r="D346">
        <v>7</v>
      </c>
      <c r="E346" t="s">
        <v>717</v>
      </c>
      <c r="F346">
        <v>2004</v>
      </c>
      <c r="H346" t="s">
        <v>717</v>
      </c>
      <c r="I346">
        <v>135</v>
      </c>
      <c r="J346">
        <v>7</v>
      </c>
    </row>
    <row r="347" spans="1:10" x14ac:dyDescent="0.25">
      <c r="A347" t="s">
        <v>8301</v>
      </c>
      <c r="B347" t="s">
        <v>2663</v>
      </c>
      <c r="C347">
        <v>134</v>
      </c>
      <c r="D347">
        <v>8.4</v>
      </c>
      <c r="E347" t="s">
        <v>719</v>
      </c>
      <c r="F347">
        <v>2004</v>
      </c>
      <c r="H347" t="s">
        <v>719</v>
      </c>
      <c r="I347">
        <v>134</v>
      </c>
      <c r="J347">
        <v>8.4</v>
      </c>
    </row>
    <row r="348" spans="1:10" x14ac:dyDescent="0.25">
      <c r="A348" t="s">
        <v>8301</v>
      </c>
      <c r="B348" t="s">
        <v>3949</v>
      </c>
      <c r="C348">
        <v>153</v>
      </c>
      <c r="D348">
        <v>7</v>
      </c>
      <c r="E348" t="s">
        <v>559</v>
      </c>
      <c r="F348">
        <v>1995</v>
      </c>
      <c r="H348" t="s">
        <v>559</v>
      </c>
      <c r="I348">
        <v>153</v>
      </c>
      <c r="J348">
        <v>7</v>
      </c>
    </row>
    <row r="349" spans="1:10" x14ac:dyDescent="0.25">
      <c r="A349" t="s">
        <v>8301</v>
      </c>
      <c r="B349" t="s">
        <v>3575</v>
      </c>
      <c r="C349">
        <v>184</v>
      </c>
      <c r="D349">
        <v>7.4</v>
      </c>
      <c r="E349" t="s">
        <v>69</v>
      </c>
      <c r="F349">
        <v>2010</v>
      </c>
      <c r="H349" t="s">
        <v>69</v>
      </c>
      <c r="I349">
        <v>184</v>
      </c>
      <c r="J349">
        <v>7.4</v>
      </c>
    </row>
    <row r="350" spans="1:10" x14ac:dyDescent="0.25">
      <c r="A350" t="s">
        <v>8301</v>
      </c>
      <c r="B350" t="s">
        <v>993</v>
      </c>
      <c r="C350">
        <v>236</v>
      </c>
      <c r="D350">
        <v>8</v>
      </c>
      <c r="E350" t="s">
        <v>724</v>
      </c>
      <c r="F350">
        <v>1997</v>
      </c>
      <c r="H350" t="s">
        <v>724</v>
      </c>
      <c r="I350">
        <v>236</v>
      </c>
      <c r="J350">
        <v>8</v>
      </c>
    </row>
    <row r="351" spans="1:10" x14ac:dyDescent="0.25">
      <c r="A351" t="s">
        <v>8301</v>
      </c>
      <c r="B351" t="s">
        <v>1294</v>
      </c>
      <c r="C351">
        <v>146</v>
      </c>
      <c r="D351">
        <v>8.4</v>
      </c>
      <c r="E351" t="s">
        <v>93</v>
      </c>
      <c r="F351">
        <v>1999</v>
      </c>
      <c r="H351" t="s">
        <v>93</v>
      </c>
      <c r="I351">
        <v>146</v>
      </c>
      <c r="J351">
        <v>8.4</v>
      </c>
    </row>
    <row r="352" spans="1:10" x14ac:dyDescent="0.25">
      <c r="A352" t="s">
        <v>8301</v>
      </c>
      <c r="B352" t="s">
        <v>3993</v>
      </c>
      <c r="C352">
        <v>172</v>
      </c>
      <c r="D352">
        <v>6.7</v>
      </c>
      <c r="E352" t="s">
        <v>20</v>
      </c>
      <c r="F352">
        <v>2010</v>
      </c>
      <c r="H352" t="s">
        <v>20</v>
      </c>
      <c r="I352">
        <v>172</v>
      </c>
      <c r="J352">
        <v>6.7</v>
      </c>
    </row>
    <row r="353" spans="1:10" x14ac:dyDescent="0.25">
      <c r="A353" t="s">
        <v>8301</v>
      </c>
      <c r="B353" t="s">
        <v>1713</v>
      </c>
      <c r="C353">
        <v>180</v>
      </c>
      <c r="D353">
        <v>8.3000000000000007</v>
      </c>
      <c r="E353" t="s">
        <v>137</v>
      </c>
      <c r="F353">
        <v>2001</v>
      </c>
      <c r="H353" t="s">
        <v>137</v>
      </c>
      <c r="I353">
        <v>180</v>
      </c>
      <c r="J353">
        <v>8.3000000000000007</v>
      </c>
    </row>
    <row r="354" spans="1:10" x14ac:dyDescent="0.25">
      <c r="A354" t="s">
        <v>8301</v>
      </c>
      <c r="B354" t="s">
        <v>287</v>
      </c>
      <c r="C354">
        <v>150</v>
      </c>
      <c r="D354">
        <v>7.8</v>
      </c>
      <c r="E354" t="s">
        <v>729</v>
      </c>
      <c r="F354">
        <v>2000</v>
      </c>
      <c r="H354" t="s">
        <v>729</v>
      </c>
      <c r="I354">
        <v>150</v>
      </c>
      <c r="J354">
        <v>7.8</v>
      </c>
    </row>
    <row r="355" spans="1:10" x14ac:dyDescent="0.25">
      <c r="A355" t="s">
        <v>8306</v>
      </c>
      <c r="B355" t="s">
        <v>4110</v>
      </c>
      <c r="C355">
        <v>144</v>
      </c>
      <c r="D355">
        <v>7.8</v>
      </c>
      <c r="E355" t="s">
        <v>732</v>
      </c>
      <c r="F355">
        <v>2009</v>
      </c>
      <c r="H355" t="s">
        <v>732</v>
      </c>
      <c r="I355">
        <v>144</v>
      </c>
      <c r="J355">
        <v>7.8</v>
      </c>
    </row>
    <row r="356" spans="1:10" x14ac:dyDescent="0.25">
      <c r="A356" t="s">
        <v>8301</v>
      </c>
      <c r="B356" t="s">
        <v>9</v>
      </c>
      <c r="C356">
        <v>154</v>
      </c>
      <c r="D356">
        <v>8.4</v>
      </c>
      <c r="E356" t="s">
        <v>270</v>
      </c>
      <c r="F356">
        <v>2009</v>
      </c>
      <c r="H356" t="s">
        <v>270</v>
      </c>
      <c r="I356">
        <v>154</v>
      </c>
      <c r="J356">
        <v>8.4</v>
      </c>
    </row>
    <row r="357" spans="1:10" x14ac:dyDescent="0.25">
      <c r="A357" t="s">
        <v>8301</v>
      </c>
      <c r="B357" t="s">
        <v>4157</v>
      </c>
      <c r="C357">
        <v>170</v>
      </c>
      <c r="D357">
        <v>7.9</v>
      </c>
      <c r="E357" t="s">
        <v>736</v>
      </c>
      <c r="F357">
        <v>2013</v>
      </c>
      <c r="H357" t="s">
        <v>736</v>
      </c>
      <c r="I357">
        <v>170</v>
      </c>
      <c r="J357">
        <v>7.9</v>
      </c>
    </row>
    <row r="358" spans="1:10" x14ac:dyDescent="0.25">
      <c r="A358" t="s">
        <v>8301</v>
      </c>
      <c r="B358" t="s">
        <v>4196</v>
      </c>
      <c r="C358">
        <v>154</v>
      </c>
      <c r="D358">
        <v>6.8</v>
      </c>
      <c r="E358" t="s">
        <v>738</v>
      </c>
      <c r="F358">
        <v>2000</v>
      </c>
      <c r="H358" t="s">
        <v>738</v>
      </c>
      <c r="I358">
        <v>154</v>
      </c>
      <c r="J358">
        <v>6.8</v>
      </c>
    </row>
    <row r="359" spans="1:10" x14ac:dyDescent="0.25">
      <c r="A359" t="s">
        <v>8301</v>
      </c>
      <c r="B359" t="s">
        <v>4202</v>
      </c>
      <c r="C359">
        <v>134</v>
      </c>
      <c r="D359">
        <v>3.6</v>
      </c>
      <c r="E359" t="s">
        <v>740</v>
      </c>
      <c r="F359">
        <v>2006</v>
      </c>
      <c r="H359" t="s">
        <v>740</v>
      </c>
      <c r="I359">
        <v>134</v>
      </c>
      <c r="J359">
        <v>3.6</v>
      </c>
    </row>
    <row r="360" spans="1:10" x14ac:dyDescent="0.25">
      <c r="A360" t="s">
        <v>8301</v>
      </c>
      <c r="B360" t="s">
        <v>3357</v>
      </c>
      <c r="C360">
        <v>160</v>
      </c>
      <c r="D360">
        <v>5.5</v>
      </c>
      <c r="E360" t="s">
        <v>743</v>
      </c>
      <c r="F360">
        <v>1998</v>
      </c>
      <c r="H360" t="s">
        <v>743</v>
      </c>
      <c r="I360">
        <v>160</v>
      </c>
      <c r="J360">
        <v>5.5</v>
      </c>
    </row>
    <row r="361" spans="1:10" x14ac:dyDescent="0.25">
      <c r="A361" t="s">
        <v>8301</v>
      </c>
      <c r="B361" t="s">
        <v>358</v>
      </c>
      <c r="C361">
        <v>136</v>
      </c>
      <c r="D361">
        <v>7.7</v>
      </c>
      <c r="E361" t="s">
        <v>745</v>
      </c>
      <c r="F361">
        <v>2008</v>
      </c>
      <c r="H361" t="s">
        <v>745</v>
      </c>
      <c r="I361">
        <v>136</v>
      </c>
      <c r="J361">
        <v>7.7</v>
      </c>
    </row>
    <row r="362" spans="1:10" x14ac:dyDescent="0.25">
      <c r="A362" t="s">
        <v>8301</v>
      </c>
      <c r="B362" t="s">
        <v>4272</v>
      </c>
      <c r="C362">
        <v>270</v>
      </c>
      <c r="D362">
        <v>6.6</v>
      </c>
      <c r="E362" t="s">
        <v>747</v>
      </c>
      <c r="F362">
        <v>2011</v>
      </c>
      <c r="H362" t="s">
        <v>747</v>
      </c>
      <c r="I362">
        <v>270</v>
      </c>
      <c r="J362">
        <v>6.6</v>
      </c>
    </row>
    <row r="363" spans="1:10" x14ac:dyDescent="0.25">
      <c r="A363" t="s">
        <v>8301</v>
      </c>
      <c r="B363" t="s">
        <v>4308</v>
      </c>
      <c r="C363">
        <v>135</v>
      </c>
      <c r="D363">
        <v>6.7</v>
      </c>
      <c r="E363" t="s">
        <v>17</v>
      </c>
      <c r="F363">
        <v>1995</v>
      </c>
      <c r="H363" t="s">
        <v>17</v>
      </c>
      <c r="I363">
        <v>135</v>
      </c>
      <c r="J363">
        <v>6.7</v>
      </c>
    </row>
    <row r="364" spans="1:10" x14ac:dyDescent="0.25">
      <c r="A364" t="s">
        <v>8301</v>
      </c>
      <c r="B364" t="s">
        <v>4317</v>
      </c>
      <c r="C364">
        <v>161</v>
      </c>
      <c r="D364">
        <v>7.3</v>
      </c>
      <c r="E364" t="s">
        <v>444</v>
      </c>
      <c r="F364">
        <v>2009</v>
      </c>
      <c r="H364" t="s">
        <v>444</v>
      </c>
      <c r="I364">
        <v>161</v>
      </c>
      <c r="J364">
        <v>7.3</v>
      </c>
    </row>
    <row r="365" spans="1:10" x14ac:dyDescent="0.25">
      <c r="A365" t="s">
        <v>8301</v>
      </c>
      <c r="B365" t="s">
        <v>127</v>
      </c>
      <c r="C365">
        <v>154</v>
      </c>
      <c r="D365">
        <v>7.8</v>
      </c>
      <c r="E365" t="s">
        <v>752</v>
      </c>
      <c r="F365">
        <v>2016</v>
      </c>
      <c r="H365" t="s">
        <v>752</v>
      </c>
      <c r="I365">
        <v>154</v>
      </c>
      <c r="J365">
        <v>7.8</v>
      </c>
    </row>
    <row r="366" spans="1:10" x14ac:dyDescent="0.25">
      <c r="A366" t="s">
        <v>8301</v>
      </c>
      <c r="B366" t="s">
        <v>751</v>
      </c>
      <c r="C366">
        <v>141</v>
      </c>
      <c r="D366">
        <v>6.1</v>
      </c>
      <c r="E366" t="s">
        <v>754</v>
      </c>
      <c r="F366">
        <v>2001</v>
      </c>
      <c r="H366" t="s">
        <v>754</v>
      </c>
      <c r="I366">
        <v>141</v>
      </c>
      <c r="J366">
        <v>6.1</v>
      </c>
    </row>
    <row r="367" spans="1:10" x14ac:dyDescent="0.25">
      <c r="A367" t="s">
        <v>8301</v>
      </c>
      <c r="B367" t="s">
        <v>2088</v>
      </c>
      <c r="C367">
        <v>183</v>
      </c>
      <c r="D367">
        <v>8.1999999999999993</v>
      </c>
      <c r="E367" t="s">
        <v>757</v>
      </c>
      <c r="F367">
        <v>2015</v>
      </c>
      <c r="H367" t="s">
        <v>757</v>
      </c>
      <c r="I367">
        <v>183</v>
      </c>
      <c r="J367">
        <v>8.1999999999999993</v>
      </c>
    </row>
    <row r="368" spans="1:10" x14ac:dyDescent="0.25">
      <c r="A368" t="s">
        <v>8301</v>
      </c>
      <c r="B368" t="s">
        <v>3106</v>
      </c>
      <c r="C368">
        <v>227</v>
      </c>
      <c r="D368">
        <v>8.4</v>
      </c>
      <c r="E368" t="s">
        <v>759</v>
      </c>
      <c r="F368">
        <v>2008</v>
      </c>
      <c r="H368" t="s">
        <v>759</v>
      </c>
      <c r="I368">
        <v>227</v>
      </c>
      <c r="J368">
        <v>8.4</v>
      </c>
    </row>
    <row r="369" spans="1:10" x14ac:dyDescent="0.25">
      <c r="A369" t="s">
        <v>8301</v>
      </c>
      <c r="B369" t="s">
        <v>4308</v>
      </c>
      <c r="C369">
        <v>134</v>
      </c>
      <c r="D369">
        <v>7.9</v>
      </c>
      <c r="E369" t="s">
        <v>745</v>
      </c>
      <c r="F369">
        <v>2008</v>
      </c>
      <c r="H369" t="s">
        <v>745</v>
      </c>
      <c r="I369">
        <v>134</v>
      </c>
      <c r="J369">
        <v>7.9</v>
      </c>
    </row>
    <row r="370" spans="1:10" x14ac:dyDescent="0.25">
      <c r="A370" t="s">
        <v>8301</v>
      </c>
      <c r="B370" t="s">
        <v>2434</v>
      </c>
      <c r="C370">
        <v>155</v>
      </c>
      <c r="D370">
        <v>7.9</v>
      </c>
      <c r="E370" t="s">
        <v>763</v>
      </c>
      <c r="F370">
        <v>2015</v>
      </c>
      <c r="H370" t="s">
        <v>763</v>
      </c>
      <c r="I370">
        <v>155</v>
      </c>
      <c r="J370">
        <v>7.9</v>
      </c>
    </row>
    <row r="371" spans="1:10" x14ac:dyDescent="0.25">
      <c r="A371" t="s">
        <v>8301</v>
      </c>
      <c r="B371" t="s">
        <v>4446</v>
      </c>
      <c r="C371">
        <v>140</v>
      </c>
      <c r="D371">
        <v>7.3</v>
      </c>
      <c r="E371" t="s">
        <v>220</v>
      </c>
      <c r="F371">
        <v>2001</v>
      </c>
      <c r="H371" t="s">
        <v>220</v>
      </c>
      <c r="I371">
        <v>140</v>
      </c>
      <c r="J371">
        <v>7.3</v>
      </c>
    </row>
    <row r="372" spans="1:10" x14ac:dyDescent="0.25">
      <c r="A372" t="s">
        <v>8301</v>
      </c>
      <c r="B372" t="s">
        <v>970</v>
      </c>
      <c r="C372">
        <v>142</v>
      </c>
      <c r="D372">
        <v>8</v>
      </c>
      <c r="E372" t="s">
        <v>766</v>
      </c>
      <c r="F372">
        <v>2003</v>
      </c>
      <c r="H372" t="s">
        <v>766</v>
      </c>
      <c r="I372">
        <v>142</v>
      </c>
      <c r="J372">
        <v>8</v>
      </c>
    </row>
    <row r="373" spans="1:10" x14ac:dyDescent="0.25">
      <c r="A373" t="s">
        <v>8301</v>
      </c>
      <c r="B373" t="s">
        <v>2030</v>
      </c>
      <c r="C373">
        <v>147</v>
      </c>
      <c r="D373">
        <v>8</v>
      </c>
      <c r="E373" t="s">
        <v>768</v>
      </c>
      <c r="F373">
        <v>1997</v>
      </c>
      <c r="H373" t="s">
        <v>768</v>
      </c>
      <c r="I373">
        <v>147</v>
      </c>
      <c r="J373">
        <v>8</v>
      </c>
    </row>
    <row r="374" spans="1:10" x14ac:dyDescent="0.25">
      <c r="A374" t="s">
        <v>8306</v>
      </c>
      <c r="B374" t="s">
        <v>4543</v>
      </c>
      <c r="C374">
        <v>145</v>
      </c>
      <c r="D374">
        <v>8.3000000000000007</v>
      </c>
      <c r="E374" t="s">
        <v>770</v>
      </c>
      <c r="F374">
        <v>2000</v>
      </c>
      <c r="H374" t="s">
        <v>770</v>
      </c>
      <c r="I374">
        <v>145</v>
      </c>
      <c r="J374">
        <v>8.3000000000000007</v>
      </c>
    </row>
    <row r="375" spans="1:10" x14ac:dyDescent="0.25">
      <c r="A375" t="s">
        <v>8301</v>
      </c>
      <c r="B375" t="s">
        <v>4571</v>
      </c>
      <c r="C375">
        <v>141</v>
      </c>
      <c r="D375">
        <v>6</v>
      </c>
      <c r="E375" t="s">
        <v>773</v>
      </c>
      <c r="F375">
        <v>2005</v>
      </c>
      <c r="H375" t="s">
        <v>773</v>
      </c>
      <c r="I375">
        <v>141</v>
      </c>
      <c r="J375">
        <v>6</v>
      </c>
    </row>
    <row r="376" spans="1:10" x14ac:dyDescent="0.25">
      <c r="A376" t="s">
        <v>8301</v>
      </c>
      <c r="B376" t="s">
        <v>4597</v>
      </c>
      <c r="C376">
        <v>139</v>
      </c>
      <c r="D376">
        <v>7.4</v>
      </c>
      <c r="E376" t="s">
        <v>69</v>
      </c>
      <c r="F376">
        <v>2013</v>
      </c>
      <c r="H376" t="s">
        <v>69</v>
      </c>
      <c r="I376">
        <v>139</v>
      </c>
      <c r="J376">
        <v>7.4</v>
      </c>
    </row>
    <row r="377" spans="1:10" x14ac:dyDescent="0.25">
      <c r="A377" t="s">
        <v>8301</v>
      </c>
      <c r="B377" t="s">
        <v>255</v>
      </c>
      <c r="C377">
        <v>145</v>
      </c>
      <c r="D377">
        <v>7.2</v>
      </c>
      <c r="E377" t="s">
        <v>14</v>
      </c>
      <c r="F377">
        <v>2003</v>
      </c>
      <c r="H377" t="s">
        <v>14</v>
      </c>
      <c r="I377">
        <v>145</v>
      </c>
      <c r="J377">
        <v>7.2</v>
      </c>
    </row>
    <row r="378" spans="1:10" x14ac:dyDescent="0.25">
      <c r="A378" t="s">
        <v>8301</v>
      </c>
      <c r="B378" t="s">
        <v>159</v>
      </c>
      <c r="C378">
        <v>136</v>
      </c>
      <c r="D378">
        <v>6.7</v>
      </c>
      <c r="E378" t="s">
        <v>779</v>
      </c>
      <c r="F378">
        <v>2016</v>
      </c>
      <c r="H378" t="s">
        <v>779</v>
      </c>
      <c r="I378">
        <v>136</v>
      </c>
      <c r="J378">
        <v>6.7</v>
      </c>
    </row>
    <row r="379" spans="1:10" x14ac:dyDescent="0.25">
      <c r="A379" t="s">
        <v>8301</v>
      </c>
      <c r="B379" t="s">
        <v>4651</v>
      </c>
      <c r="C379">
        <v>137</v>
      </c>
      <c r="D379">
        <v>7.6</v>
      </c>
      <c r="E379" t="s">
        <v>577</v>
      </c>
      <c r="F379">
        <v>1997</v>
      </c>
      <c r="H379" t="s">
        <v>577</v>
      </c>
      <c r="I379">
        <v>137</v>
      </c>
      <c r="J379">
        <v>7.6</v>
      </c>
    </row>
    <row r="380" spans="1:10" x14ac:dyDescent="0.25">
      <c r="A380" t="s">
        <v>8301</v>
      </c>
      <c r="B380" t="s">
        <v>4308</v>
      </c>
      <c r="C380">
        <v>139</v>
      </c>
      <c r="D380">
        <v>5.7</v>
      </c>
      <c r="E380" t="s">
        <v>112</v>
      </c>
      <c r="F380">
        <v>2001</v>
      </c>
      <c r="H380" t="s">
        <v>112</v>
      </c>
      <c r="I380">
        <v>139</v>
      </c>
      <c r="J380">
        <v>5.7</v>
      </c>
    </row>
    <row r="381" spans="1:10" x14ac:dyDescent="0.25">
      <c r="A381" t="s">
        <v>8301</v>
      </c>
      <c r="B381" t="s">
        <v>3879</v>
      </c>
      <c r="C381">
        <v>150</v>
      </c>
      <c r="D381">
        <v>6.8</v>
      </c>
      <c r="E381" t="s">
        <v>398</v>
      </c>
      <c r="F381">
        <v>2000</v>
      </c>
      <c r="H381" t="s">
        <v>398</v>
      </c>
      <c r="I381">
        <v>150</v>
      </c>
      <c r="J381">
        <v>6.8</v>
      </c>
    </row>
    <row r="382" spans="1:10" x14ac:dyDescent="0.25">
      <c r="A382" t="s">
        <v>8301</v>
      </c>
      <c r="B382" t="s">
        <v>4671</v>
      </c>
      <c r="C382">
        <v>186</v>
      </c>
      <c r="D382">
        <v>6.5</v>
      </c>
      <c r="E382" t="s">
        <v>439</v>
      </c>
      <c r="F382">
        <v>2011</v>
      </c>
      <c r="H382" t="s">
        <v>439</v>
      </c>
      <c r="I382">
        <v>186</v>
      </c>
      <c r="J382">
        <v>6.5</v>
      </c>
    </row>
    <row r="383" spans="1:10" x14ac:dyDescent="0.25">
      <c r="A383" t="s">
        <v>8301</v>
      </c>
      <c r="B383" t="s">
        <v>358</v>
      </c>
      <c r="C383">
        <v>134</v>
      </c>
      <c r="D383">
        <v>7.7</v>
      </c>
      <c r="E383" t="s">
        <v>786</v>
      </c>
      <c r="F383">
        <v>1999</v>
      </c>
      <c r="H383" t="s">
        <v>786</v>
      </c>
      <c r="I383">
        <v>134</v>
      </c>
      <c r="J383">
        <v>7.7</v>
      </c>
    </row>
    <row r="384" spans="1:10" x14ac:dyDescent="0.25">
      <c r="A384" t="s">
        <v>8301</v>
      </c>
      <c r="B384" t="s">
        <v>1023</v>
      </c>
      <c r="C384">
        <v>178</v>
      </c>
      <c r="D384">
        <v>8.3000000000000007</v>
      </c>
      <c r="E384" t="s">
        <v>476</v>
      </c>
      <c r="F384">
        <v>1997</v>
      </c>
      <c r="H384" t="s">
        <v>476</v>
      </c>
      <c r="I384">
        <v>178</v>
      </c>
      <c r="J384">
        <v>8.3000000000000007</v>
      </c>
    </row>
    <row r="385" spans="1:10" x14ac:dyDescent="0.25">
      <c r="A385" t="s">
        <v>8301</v>
      </c>
      <c r="B385" t="s">
        <v>1675</v>
      </c>
      <c r="C385">
        <v>220</v>
      </c>
      <c r="D385">
        <v>9</v>
      </c>
      <c r="E385" t="s">
        <v>149</v>
      </c>
      <c r="F385">
        <v>1997</v>
      </c>
      <c r="H385" t="s">
        <v>149</v>
      </c>
      <c r="I385">
        <v>220</v>
      </c>
      <c r="J385">
        <v>9</v>
      </c>
    </row>
    <row r="386" spans="1:10" x14ac:dyDescent="0.25">
      <c r="A386" t="s">
        <v>8301</v>
      </c>
      <c r="B386" t="s">
        <v>1866</v>
      </c>
      <c r="C386">
        <v>135</v>
      </c>
      <c r="D386">
        <v>6.5</v>
      </c>
      <c r="E386" t="s">
        <v>759</v>
      </c>
      <c r="F386">
        <v>2002</v>
      </c>
      <c r="H386" t="s">
        <v>759</v>
      </c>
      <c r="I386">
        <v>135</v>
      </c>
      <c r="J386">
        <v>6.5</v>
      </c>
    </row>
    <row r="387" spans="1:10" x14ac:dyDescent="0.25">
      <c r="A387" t="s">
        <v>8301</v>
      </c>
      <c r="B387" t="s">
        <v>1285</v>
      </c>
      <c r="C387">
        <v>141</v>
      </c>
      <c r="D387">
        <v>7.9</v>
      </c>
      <c r="E387" t="s">
        <v>60</v>
      </c>
      <c r="F387">
        <v>1982</v>
      </c>
      <c r="H387" t="s">
        <v>60</v>
      </c>
      <c r="I387">
        <v>141</v>
      </c>
      <c r="J387">
        <v>7.9</v>
      </c>
    </row>
    <row r="388" spans="1:10" x14ac:dyDescent="0.25">
      <c r="A388" t="s">
        <v>8301</v>
      </c>
      <c r="B388" t="s">
        <v>4597</v>
      </c>
      <c r="C388">
        <v>140</v>
      </c>
      <c r="D388">
        <v>8</v>
      </c>
      <c r="E388" t="s">
        <v>562</v>
      </c>
      <c r="F388">
        <v>2005</v>
      </c>
      <c r="H388" t="s">
        <v>562</v>
      </c>
      <c r="I388">
        <v>140</v>
      </c>
      <c r="J388">
        <v>8</v>
      </c>
    </row>
    <row r="389" spans="1:10" x14ac:dyDescent="0.25">
      <c r="A389" t="s">
        <v>8301</v>
      </c>
      <c r="B389" t="s">
        <v>4817</v>
      </c>
      <c r="C389">
        <v>148</v>
      </c>
      <c r="D389">
        <v>8.1</v>
      </c>
      <c r="E389" t="s">
        <v>798</v>
      </c>
      <c r="F389">
        <v>2010</v>
      </c>
      <c r="H389" t="s">
        <v>798</v>
      </c>
      <c r="I389">
        <v>148</v>
      </c>
      <c r="J389">
        <v>8.1</v>
      </c>
    </row>
    <row r="390" spans="1:10" x14ac:dyDescent="0.25">
      <c r="A390" t="s">
        <v>8301</v>
      </c>
      <c r="B390" t="s">
        <v>607</v>
      </c>
      <c r="C390">
        <v>154</v>
      </c>
      <c r="D390">
        <v>7.5</v>
      </c>
      <c r="E390" t="s">
        <v>801</v>
      </c>
      <c r="F390">
        <v>2003</v>
      </c>
      <c r="H390" t="s">
        <v>801</v>
      </c>
      <c r="I390">
        <v>154</v>
      </c>
      <c r="J390">
        <v>7.5</v>
      </c>
    </row>
    <row r="391" spans="1:10" x14ac:dyDescent="0.25">
      <c r="A391" t="s">
        <v>8301</v>
      </c>
      <c r="B391" t="s">
        <v>4854</v>
      </c>
      <c r="C391">
        <v>172</v>
      </c>
      <c r="D391">
        <v>8</v>
      </c>
      <c r="E391" t="s">
        <v>240</v>
      </c>
      <c r="F391">
        <v>1996</v>
      </c>
      <c r="H391" t="s">
        <v>240</v>
      </c>
      <c r="I391">
        <v>172</v>
      </c>
      <c r="J391">
        <v>8</v>
      </c>
    </row>
    <row r="392" spans="1:10" x14ac:dyDescent="0.25">
      <c r="A392" t="s">
        <v>8306</v>
      </c>
      <c r="B392" t="s">
        <v>105</v>
      </c>
      <c r="C392">
        <v>144</v>
      </c>
      <c r="D392">
        <v>8</v>
      </c>
      <c r="E392" t="s">
        <v>804</v>
      </c>
      <c r="F392">
        <v>2000</v>
      </c>
      <c r="H392" t="s">
        <v>804</v>
      </c>
      <c r="I392">
        <v>144</v>
      </c>
      <c r="J392">
        <v>8</v>
      </c>
    </row>
    <row r="393" spans="1:10" x14ac:dyDescent="0.25">
      <c r="A393" t="s">
        <v>8301</v>
      </c>
      <c r="B393" t="s">
        <v>4934</v>
      </c>
      <c r="C393">
        <v>172</v>
      </c>
      <c r="D393">
        <v>7.7</v>
      </c>
      <c r="E393" t="s">
        <v>806</v>
      </c>
      <c r="F393">
        <v>2006</v>
      </c>
      <c r="H393" t="s">
        <v>806</v>
      </c>
      <c r="I393">
        <v>172</v>
      </c>
      <c r="J393">
        <v>7.7</v>
      </c>
    </row>
    <row r="394" spans="1:10" x14ac:dyDescent="0.25">
      <c r="A394" t="s">
        <v>8301</v>
      </c>
      <c r="B394" t="s">
        <v>4954</v>
      </c>
      <c r="C394">
        <v>134</v>
      </c>
      <c r="D394">
        <v>7.1</v>
      </c>
      <c r="E394" t="s">
        <v>392</v>
      </c>
      <c r="F394">
        <v>2004</v>
      </c>
      <c r="H394" t="s">
        <v>392</v>
      </c>
      <c r="I394">
        <v>134</v>
      </c>
      <c r="J394">
        <v>7.1</v>
      </c>
    </row>
    <row r="395" spans="1:10" x14ac:dyDescent="0.25">
      <c r="A395" t="s">
        <v>8301</v>
      </c>
      <c r="B395" t="s">
        <v>4966</v>
      </c>
      <c r="C395">
        <v>138</v>
      </c>
      <c r="D395">
        <v>6.1</v>
      </c>
      <c r="E395" t="s">
        <v>240</v>
      </c>
      <c r="F395">
        <v>1997</v>
      </c>
      <c r="H395" t="s">
        <v>240</v>
      </c>
      <c r="I395">
        <v>138</v>
      </c>
      <c r="J395">
        <v>6.1</v>
      </c>
    </row>
    <row r="396" spans="1:10" x14ac:dyDescent="0.25">
      <c r="A396" t="s">
        <v>8301</v>
      </c>
      <c r="B396" t="s">
        <v>4980</v>
      </c>
      <c r="C396">
        <v>134</v>
      </c>
      <c r="D396">
        <v>7.5</v>
      </c>
      <c r="E396" t="s">
        <v>525</v>
      </c>
      <c r="F396">
        <v>2001</v>
      </c>
      <c r="H396" t="s">
        <v>525</v>
      </c>
      <c r="I396">
        <v>134</v>
      </c>
      <c r="J396">
        <v>7.5</v>
      </c>
    </row>
    <row r="397" spans="1:10" x14ac:dyDescent="0.25">
      <c r="A397" t="s">
        <v>8301</v>
      </c>
      <c r="B397" t="s">
        <v>3106</v>
      </c>
      <c r="C397">
        <v>200</v>
      </c>
      <c r="D397">
        <v>8</v>
      </c>
      <c r="E397" t="s">
        <v>29</v>
      </c>
      <c r="F397">
        <v>2011</v>
      </c>
      <c r="H397" t="s">
        <v>29</v>
      </c>
      <c r="I397">
        <v>200</v>
      </c>
      <c r="J397">
        <v>8</v>
      </c>
    </row>
    <row r="398" spans="1:10" x14ac:dyDescent="0.25">
      <c r="A398" t="s">
        <v>8301</v>
      </c>
      <c r="B398" t="s">
        <v>2408</v>
      </c>
      <c r="C398">
        <v>145</v>
      </c>
      <c r="D398">
        <v>6.4</v>
      </c>
      <c r="E398" t="s">
        <v>266</v>
      </c>
      <c r="F398">
        <v>2012</v>
      </c>
      <c r="H398" t="s">
        <v>266</v>
      </c>
      <c r="I398">
        <v>145</v>
      </c>
      <c r="J398">
        <v>6.4</v>
      </c>
    </row>
    <row r="399" spans="1:10" x14ac:dyDescent="0.25">
      <c r="A399" t="s">
        <v>8301</v>
      </c>
      <c r="B399" t="s">
        <v>1294</v>
      </c>
      <c r="C399">
        <v>184</v>
      </c>
      <c r="D399">
        <v>8.1</v>
      </c>
      <c r="E399" t="s">
        <v>816</v>
      </c>
      <c r="F399">
        <v>2007</v>
      </c>
      <c r="H399" t="s">
        <v>816</v>
      </c>
      <c r="I399">
        <v>184</v>
      </c>
      <c r="J399">
        <v>8.1</v>
      </c>
    </row>
    <row r="400" spans="1:10" x14ac:dyDescent="0.25">
      <c r="A400" t="s">
        <v>8301</v>
      </c>
      <c r="B400" t="s">
        <v>5061</v>
      </c>
      <c r="C400">
        <v>193</v>
      </c>
      <c r="D400">
        <v>6</v>
      </c>
      <c r="E400" t="s">
        <v>818</v>
      </c>
      <c r="H400" t="s">
        <v>818</v>
      </c>
      <c r="I400">
        <v>193</v>
      </c>
      <c r="J400">
        <v>6</v>
      </c>
    </row>
    <row r="401" spans="1:10" x14ac:dyDescent="0.25">
      <c r="A401" t="s">
        <v>8301</v>
      </c>
      <c r="B401" t="s">
        <v>1294</v>
      </c>
      <c r="C401">
        <v>161</v>
      </c>
      <c r="D401">
        <v>8.3000000000000007</v>
      </c>
      <c r="E401" t="s">
        <v>407</v>
      </c>
      <c r="F401">
        <v>2012</v>
      </c>
      <c r="H401" t="s">
        <v>407</v>
      </c>
      <c r="I401">
        <v>161</v>
      </c>
      <c r="J401">
        <v>8.3000000000000007</v>
      </c>
    </row>
    <row r="402" spans="1:10" x14ac:dyDescent="0.25">
      <c r="A402" t="s">
        <v>8301</v>
      </c>
      <c r="B402" t="s">
        <v>5078</v>
      </c>
      <c r="C402">
        <v>144</v>
      </c>
      <c r="D402">
        <v>5.3</v>
      </c>
      <c r="E402" t="s">
        <v>822</v>
      </c>
      <c r="F402">
        <v>2000</v>
      </c>
      <c r="H402" t="s">
        <v>822</v>
      </c>
      <c r="I402">
        <v>144</v>
      </c>
      <c r="J402">
        <v>5.3</v>
      </c>
    </row>
    <row r="403" spans="1:10" x14ac:dyDescent="0.25">
      <c r="A403" t="s">
        <v>8301</v>
      </c>
      <c r="B403" t="s">
        <v>5082</v>
      </c>
      <c r="C403">
        <v>145</v>
      </c>
      <c r="D403">
        <v>6.6</v>
      </c>
      <c r="E403" t="s">
        <v>602</v>
      </c>
      <c r="F403">
        <v>2011</v>
      </c>
      <c r="H403" t="s">
        <v>602</v>
      </c>
      <c r="I403">
        <v>145</v>
      </c>
      <c r="J403">
        <v>6.6</v>
      </c>
    </row>
    <row r="404" spans="1:10" x14ac:dyDescent="0.25">
      <c r="A404" t="s">
        <v>8306</v>
      </c>
      <c r="B404" t="s">
        <v>5100</v>
      </c>
      <c r="C404">
        <v>178</v>
      </c>
      <c r="D404">
        <v>7.8</v>
      </c>
      <c r="E404" t="s">
        <v>580</v>
      </c>
      <c r="F404">
        <v>2006</v>
      </c>
      <c r="H404" t="s">
        <v>580</v>
      </c>
      <c r="I404">
        <v>178</v>
      </c>
      <c r="J404">
        <v>7.8</v>
      </c>
    </row>
    <row r="405" spans="1:10" x14ac:dyDescent="0.25">
      <c r="A405" t="s">
        <v>8301</v>
      </c>
      <c r="B405" t="s">
        <v>5108</v>
      </c>
      <c r="C405">
        <v>153</v>
      </c>
      <c r="D405">
        <v>7.5</v>
      </c>
      <c r="E405" t="s">
        <v>380</v>
      </c>
      <c r="F405">
        <v>1998</v>
      </c>
      <c r="H405" t="s">
        <v>380</v>
      </c>
      <c r="I405">
        <v>153</v>
      </c>
      <c r="J405">
        <v>7.5</v>
      </c>
    </row>
    <row r="406" spans="1:10" x14ac:dyDescent="0.25">
      <c r="A406" t="s">
        <v>8301</v>
      </c>
      <c r="B406" t="s">
        <v>2908</v>
      </c>
      <c r="C406">
        <v>140</v>
      </c>
      <c r="D406">
        <v>5.4</v>
      </c>
      <c r="E406" t="s">
        <v>486</v>
      </c>
      <c r="F406">
        <v>2009</v>
      </c>
      <c r="H406" t="s">
        <v>486</v>
      </c>
      <c r="I406">
        <v>140</v>
      </c>
      <c r="J406">
        <v>5.4</v>
      </c>
    </row>
    <row r="407" spans="1:10" x14ac:dyDescent="0.25">
      <c r="A407" t="s">
        <v>8301</v>
      </c>
      <c r="B407" t="s">
        <v>5243</v>
      </c>
      <c r="C407">
        <v>135</v>
      </c>
      <c r="D407">
        <v>7.1</v>
      </c>
      <c r="E407" t="s">
        <v>525</v>
      </c>
      <c r="F407">
        <v>2007</v>
      </c>
      <c r="H407" t="s">
        <v>525</v>
      </c>
      <c r="I407">
        <v>135</v>
      </c>
      <c r="J407">
        <v>7.1</v>
      </c>
    </row>
    <row r="408" spans="1:10" x14ac:dyDescent="0.25">
      <c r="A408" t="s">
        <v>8301</v>
      </c>
      <c r="B408" t="s">
        <v>1753</v>
      </c>
      <c r="C408">
        <v>135</v>
      </c>
      <c r="D408">
        <v>6.5</v>
      </c>
      <c r="E408" t="s">
        <v>152</v>
      </c>
      <c r="F408">
        <v>2006</v>
      </c>
      <c r="H408" t="s">
        <v>152</v>
      </c>
      <c r="I408">
        <v>135</v>
      </c>
      <c r="J408">
        <v>6.5</v>
      </c>
    </row>
    <row r="409" spans="1:10" x14ac:dyDescent="0.25">
      <c r="A409" t="s">
        <v>8301</v>
      </c>
      <c r="B409" t="s">
        <v>5262</v>
      </c>
      <c r="C409">
        <v>168</v>
      </c>
      <c r="D409">
        <v>6.3</v>
      </c>
      <c r="E409" t="s">
        <v>472</v>
      </c>
      <c r="F409">
        <v>2014</v>
      </c>
      <c r="H409" t="s">
        <v>472</v>
      </c>
      <c r="I409">
        <v>168</v>
      </c>
      <c r="J409">
        <v>6.3</v>
      </c>
    </row>
    <row r="410" spans="1:10" x14ac:dyDescent="0.25">
      <c r="A410" t="s">
        <v>8301</v>
      </c>
      <c r="B410" t="s">
        <v>2954</v>
      </c>
      <c r="C410">
        <v>135</v>
      </c>
      <c r="D410">
        <v>7.3</v>
      </c>
      <c r="E410" t="s">
        <v>684</v>
      </c>
      <c r="F410">
        <v>2001</v>
      </c>
      <c r="H410" t="s">
        <v>684</v>
      </c>
      <c r="I410">
        <v>135</v>
      </c>
      <c r="J410">
        <v>7.3</v>
      </c>
    </row>
    <row r="411" spans="1:10" x14ac:dyDescent="0.25">
      <c r="A411" t="s">
        <v>8301</v>
      </c>
      <c r="B411" t="s">
        <v>5351</v>
      </c>
      <c r="C411">
        <v>144</v>
      </c>
      <c r="D411">
        <v>6.7</v>
      </c>
      <c r="E411" t="s">
        <v>363</v>
      </c>
      <c r="F411">
        <v>2003</v>
      </c>
      <c r="H411" t="s">
        <v>363</v>
      </c>
      <c r="I411">
        <v>144</v>
      </c>
      <c r="J411">
        <v>6.7</v>
      </c>
    </row>
    <row r="412" spans="1:10" x14ac:dyDescent="0.25">
      <c r="A412" t="s">
        <v>8301</v>
      </c>
      <c r="B412" t="s">
        <v>5364</v>
      </c>
      <c r="C412">
        <v>197</v>
      </c>
      <c r="D412">
        <v>7.6</v>
      </c>
      <c r="E412" t="s">
        <v>837</v>
      </c>
      <c r="F412">
        <v>1993</v>
      </c>
      <c r="H412" t="s">
        <v>837</v>
      </c>
      <c r="I412">
        <v>197</v>
      </c>
      <c r="J412">
        <v>7.6</v>
      </c>
    </row>
    <row r="413" spans="1:10" x14ac:dyDescent="0.25">
      <c r="A413" t="s">
        <v>8301</v>
      </c>
      <c r="B413" t="s">
        <v>5382</v>
      </c>
      <c r="C413">
        <v>176</v>
      </c>
      <c r="D413">
        <v>6.9</v>
      </c>
      <c r="E413" t="s">
        <v>73</v>
      </c>
      <c r="F413">
        <v>2005</v>
      </c>
      <c r="H413" t="s">
        <v>73</v>
      </c>
      <c r="I413">
        <v>176</v>
      </c>
      <c r="J413">
        <v>6.9</v>
      </c>
    </row>
    <row r="414" spans="1:10" x14ac:dyDescent="0.25">
      <c r="A414" t="s">
        <v>8301</v>
      </c>
      <c r="B414" t="s">
        <v>2408</v>
      </c>
      <c r="C414">
        <v>181</v>
      </c>
      <c r="D414">
        <v>8</v>
      </c>
      <c r="E414" t="s">
        <v>112</v>
      </c>
      <c r="F414">
        <v>2006</v>
      </c>
      <c r="H414" t="s">
        <v>112</v>
      </c>
      <c r="I414">
        <v>181</v>
      </c>
      <c r="J414">
        <v>8</v>
      </c>
    </row>
    <row r="415" spans="1:10" x14ac:dyDescent="0.25">
      <c r="A415" t="s">
        <v>8301</v>
      </c>
      <c r="B415" t="s">
        <v>287</v>
      </c>
      <c r="C415">
        <v>137</v>
      </c>
      <c r="D415">
        <v>7.7</v>
      </c>
      <c r="E415" t="s">
        <v>93</v>
      </c>
      <c r="F415">
        <v>2011</v>
      </c>
      <c r="H415" t="s">
        <v>93</v>
      </c>
      <c r="I415">
        <v>137</v>
      </c>
      <c r="J415">
        <v>7.7</v>
      </c>
    </row>
    <row r="416" spans="1:10" x14ac:dyDescent="0.25">
      <c r="A416" t="s">
        <v>8301</v>
      </c>
      <c r="B416" t="s">
        <v>5426</v>
      </c>
      <c r="C416">
        <v>156</v>
      </c>
      <c r="D416">
        <v>7.7</v>
      </c>
      <c r="E416" t="s">
        <v>230</v>
      </c>
      <c r="F416">
        <v>1998</v>
      </c>
      <c r="H416" t="s">
        <v>230</v>
      </c>
      <c r="I416">
        <v>156</v>
      </c>
      <c r="J416">
        <v>7.7</v>
      </c>
    </row>
    <row r="417" spans="1:10" x14ac:dyDescent="0.25">
      <c r="A417" t="s">
        <v>8301</v>
      </c>
      <c r="B417" t="s">
        <v>5484</v>
      </c>
      <c r="C417">
        <v>135</v>
      </c>
      <c r="D417">
        <v>7.2</v>
      </c>
      <c r="E417" t="s">
        <v>311</v>
      </c>
      <c r="F417">
        <v>2002</v>
      </c>
      <c r="H417" t="s">
        <v>311</v>
      </c>
      <c r="I417">
        <v>135</v>
      </c>
      <c r="J417">
        <v>7.2</v>
      </c>
    </row>
    <row r="418" spans="1:10" x14ac:dyDescent="0.25">
      <c r="A418" t="s">
        <v>8301</v>
      </c>
      <c r="B418" t="s">
        <v>5495</v>
      </c>
      <c r="C418">
        <v>160</v>
      </c>
      <c r="D418">
        <v>6.9</v>
      </c>
      <c r="E418" t="s">
        <v>848</v>
      </c>
      <c r="F418">
        <v>1979</v>
      </c>
      <c r="H418" t="s">
        <v>848</v>
      </c>
      <c r="I418">
        <v>160</v>
      </c>
      <c r="J418">
        <v>6.9</v>
      </c>
    </row>
    <row r="419" spans="1:10" x14ac:dyDescent="0.25">
      <c r="A419" t="s">
        <v>8301</v>
      </c>
      <c r="B419" t="s">
        <v>5497</v>
      </c>
      <c r="C419">
        <v>171</v>
      </c>
      <c r="D419">
        <v>7.2</v>
      </c>
      <c r="E419" t="s">
        <v>851</v>
      </c>
      <c r="F419">
        <v>2012</v>
      </c>
      <c r="H419" t="s">
        <v>851</v>
      </c>
      <c r="I419">
        <v>171</v>
      </c>
      <c r="J419">
        <v>7.2</v>
      </c>
    </row>
    <row r="420" spans="1:10" x14ac:dyDescent="0.25">
      <c r="A420" t="s">
        <v>8301</v>
      </c>
      <c r="B420" t="s">
        <v>5089</v>
      </c>
      <c r="C420">
        <v>150</v>
      </c>
      <c r="D420">
        <v>6.7</v>
      </c>
      <c r="E420" t="s">
        <v>854</v>
      </c>
      <c r="F420">
        <v>2010</v>
      </c>
      <c r="H420" t="s">
        <v>854</v>
      </c>
      <c r="I420">
        <v>150</v>
      </c>
      <c r="J420">
        <v>6.7</v>
      </c>
    </row>
    <row r="421" spans="1:10" x14ac:dyDescent="0.25">
      <c r="A421" t="s">
        <v>8301</v>
      </c>
      <c r="B421" t="s">
        <v>607</v>
      </c>
      <c r="C421">
        <v>178</v>
      </c>
      <c r="D421">
        <v>8.9</v>
      </c>
      <c r="E421" t="s">
        <v>78</v>
      </c>
      <c r="F421">
        <v>2003</v>
      </c>
      <c r="H421" t="s">
        <v>78</v>
      </c>
      <c r="I421">
        <v>178</v>
      </c>
      <c r="J421">
        <v>8.9</v>
      </c>
    </row>
    <row r="422" spans="1:10" x14ac:dyDescent="0.25">
      <c r="A422" t="s">
        <v>8301</v>
      </c>
      <c r="B422" t="s">
        <v>2503</v>
      </c>
      <c r="C422">
        <v>174</v>
      </c>
      <c r="D422">
        <v>8</v>
      </c>
      <c r="E422" t="s">
        <v>859</v>
      </c>
      <c r="F422">
        <v>2000</v>
      </c>
      <c r="H422" t="s">
        <v>859</v>
      </c>
      <c r="I422">
        <v>174</v>
      </c>
      <c r="J422">
        <v>8</v>
      </c>
    </row>
    <row r="423" spans="1:10" x14ac:dyDescent="0.25">
      <c r="A423" t="s">
        <v>8301</v>
      </c>
      <c r="B423" t="s">
        <v>5535</v>
      </c>
      <c r="C423">
        <v>142</v>
      </c>
      <c r="D423">
        <v>6.8</v>
      </c>
      <c r="E423" t="s">
        <v>861</v>
      </c>
      <c r="F423">
        <v>2002</v>
      </c>
      <c r="H423" t="s">
        <v>861</v>
      </c>
      <c r="I423">
        <v>142</v>
      </c>
      <c r="J423">
        <v>6.8</v>
      </c>
    </row>
    <row r="424" spans="1:10" x14ac:dyDescent="0.25">
      <c r="A424" t="s">
        <v>8301</v>
      </c>
      <c r="B424" t="s">
        <v>5550</v>
      </c>
      <c r="C424">
        <v>138</v>
      </c>
      <c r="D424">
        <v>6.3</v>
      </c>
      <c r="E424" t="s">
        <v>216</v>
      </c>
      <c r="F424">
        <v>2012</v>
      </c>
      <c r="H424" t="s">
        <v>216</v>
      </c>
      <c r="I424">
        <v>138</v>
      </c>
      <c r="J424">
        <v>6.3</v>
      </c>
    </row>
    <row r="425" spans="1:10" x14ac:dyDescent="0.25">
      <c r="A425" t="s">
        <v>8301</v>
      </c>
      <c r="B425" t="s">
        <v>4308</v>
      </c>
      <c r="C425">
        <v>140</v>
      </c>
      <c r="D425">
        <v>7.5</v>
      </c>
      <c r="E425" t="s">
        <v>865</v>
      </c>
      <c r="F425">
        <v>2006</v>
      </c>
      <c r="H425" t="s">
        <v>865</v>
      </c>
      <c r="I425">
        <v>140</v>
      </c>
      <c r="J425">
        <v>7.5</v>
      </c>
    </row>
    <row r="426" spans="1:10" x14ac:dyDescent="0.25">
      <c r="A426" t="s">
        <v>8301</v>
      </c>
      <c r="B426" t="s">
        <v>5592</v>
      </c>
      <c r="C426">
        <v>180</v>
      </c>
      <c r="D426">
        <v>7.2</v>
      </c>
      <c r="E426" t="s">
        <v>297</v>
      </c>
      <c r="F426">
        <v>1982</v>
      </c>
      <c r="H426" t="s">
        <v>297</v>
      </c>
      <c r="I426">
        <v>180</v>
      </c>
      <c r="J426">
        <v>7.2</v>
      </c>
    </row>
    <row r="427" spans="1:10" x14ac:dyDescent="0.25">
      <c r="A427" t="s">
        <v>8301</v>
      </c>
      <c r="C427">
        <v>142</v>
      </c>
      <c r="D427">
        <v>7.7</v>
      </c>
      <c r="E427" t="s">
        <v>869</v>
      </c>
      <c r="F427">
        <v>2010</v>
      </c>
      <c r="H427" t="s">
        <v>869</v>
      </c>
      <c r="I427">
        <v>142</v>
      </c>
      <c r="J427">
        <v>7.7</v>
      </c>
    </row>
    <row r="428" spans="1:10" x14ac:dyDescent="0.25">
      <c r="A428" t="s">
        <v>8301</v>
      </c>
      <c r="B428" t="s">
        <v>5662</v>
      </c>
      <c r="C428">
        <v>153</v>
      </c>
      <c r="D428">
        <v>5.4</v>
      </c>
      <c r="E428" t="s">
        <v>78</v>
      </c>
      <c r="F428">
        <v>2008</v>
      </c>
      <c r="H428" t="s">
        <v>78</v>
      </c>
      <c r="I428">
        <v>153</v>
      </c>
      <c r="J428">
        <v>5.4</v>
      </c>
    </row>
    <row r="429" spans="1:10" x14ac:dyDescent="0.25">
      <c r="A429" t="s">
        <v>8301</v>
      </c>
      <c r="B429" t="s">
        <v>28</v>
      </c>
      <c r="C429">
        <v>156</v>
      </c>
      <c r="D429">
        <v>6.2</v>
      </c>
      <c r="E429" t="s">
        <v>872</v>
      </c>
      <c r="F429">
        <v>2008</v>
      </c>
      <c r="H429" t="s">
        <v>872</v>
      </c>
      <c r="I429">
        <v>156</v>
      </c>
      <c r="J429">
        <v>6.2</v>
      </c>
    </row>
    <row r="430" spans="1:10" x14ac:dyDescent="0.25">
      <c r="A430" t="s">
        <v>8301</v>
      </c>
      <c r="B430" t="s">
        <v>1675</v>
      </c>
      <c r="C430">
        <v>175</v>
      </c>
      <c r="D430">
        <v>9.1999999999999993</v>
      </c>
      <c r="E430" t="s">
        <v>874</v>
      </c>
      <c r="F430">
        <v>2007</v>
      </c>
      <c r="H430" t="s">
        <v>874</v>
      </c>
      <c r="I430">
        <v>175</v>
      </c>
      <c r="J430">
        <v>9.1999999999999993</v>
      </c>
    </row>
    <row r="431" spans="1:10" x14ac:dyDescent="0.25">
      <c r="A431" t="s">
        <v>8301</v>
      </c>
      <c r="B431" t="s">
        <v>120</v>
      </c>
      <c r="C431">
        <v>143</v>
      </c>
      <c r="D431">
        <v>7.3</v>
      </c>
      <c r="E431" t="s">
        <v>566</v>
      </c>
      <c r="F431">
        <v>2000</v>
      </c>
      <c r="H431" t="s">
        <v>566</v>
      </c>
      <c r="I431">
        <v>143</v>
      </c>
      <c r="J431">
        <v>7.3</v>
      </c>
    </row>
    <row r="432" spans="1:10" x14ac:dyDescent="0.25">
      <c r="A432" t="s">
        <v>8301</v>
      </c>
      <c r="B432" t="s">
        <v>16</v>
      </c>
      <c r="C432">
        <v>143</v>
      </c>
      <c r="D432">
        <v>7.8</v>
      </c>
      <c r="E432" t="s">
        <v>877</v>
      </c>
      <c r="F432">
        <v>2003</v>
      </c>
      <c r="H432" t="s">
        <v>877</v>
      </c>
      <c r="I432">
        <v>143</v>
      </c>
      <c r="J432">
        <v>7.8</v>
      </c>
    </row>
    <row r="433" spans="1:10" x14ac:dyDescent="0.25">
      <c r="A433" t="s">
        <v>8301</v>
      </c>
      <c r="B433" t="s">
        <v>159</v>
      </c>
      <c r="C433">
        <v>164</v>
      </c>
      <c r="D433">
        <v>7.6</v>
      </c>
      <c r="E433" t="s">
        <v>17</v>
      </c>
      <c r="F433">
        <v>2010</v>
      </c>
      <c r="H433" t="s">
        <v>17</v>
      </c>
      <c r="I433">
        <v>164</v>
      </c>
      <c r="J433">
        <v>7.6</v>
      </c>
    </row>
    <row r="434" spans="1:10" x14ac:dyDescent="0.25">
      <c r="A434" t="s">
        <v>8301</v>
      </c>
      <c r="B434" t="s">
        <v>5382</v>
      </c>
      <c r="C434">
        <v>192</v>
      </c>
      <c r="D434">
        <v>7.9</v>
      </c>
      <c r="E434" t="s">
        <v>17</v>
      </c>
      <c r="F434">
        <v>1996</v>
      </c>
      <c r="H434" t="s">
        <v>17</v>
      </c>
      <c r="I434">
        <v>192</v>
      </c>
      <c r="J434">
        <v>7.9</v>
      </c>
    </row>
    <row r="435" spans="1:10" x14ac:dyDescent="0.25">
      <c r="A435" t="s">
        <v>8306</v>
      </c>
      <c r="B435" t="s">
        <v>5767</v>
      </c>
      <c r="C435">
        <v>177</v>
      </c>
      <c r="D435">
        <v>6.7</v>
      </c>
      <c r="E435" t="s">
        <v>509</v>
      </c>
      <c r="F435">
        <v>2012</v>
      </c>
      <c r="H435" t="s">
        <v>509</v>
      </c>
      <c r="I435">
        <v>177</v>
      </c>
      <c r="J435">
        <v>6.7</v>
      </c>
    </row>
    <row r="436" spans="1:10" x14ac:dyDescent="0.25">
      <c r="A436" t="s">
        <v>8301</v>
      </c>
      <c r="B436" t="s">
        <v>1984</v>
      </c>
      <c r="C436">
        <v>139</v>
      </c>
      <c r="D436">
        <v>8.1999999999999993</v>
      </c>
      <c r="E436" t="s">
        <v>575</v>
      </c>
      <c r="F436">
        <v>2011</v>
      </c>
      <c r="H436" t="s">
        <v>575</v>
      </c>
      <c r="I436">
        <v>139</v>
      </c>
      <c r="J436">
        <v>8.1999999999999993</v>
      </c>
    </row>
    <row r="437" spans="1:10" x14ac:dyDescent="0.25">
      <c r="A437" t="s">
        <v>8301</v>
      </c>
      <c r="B437" t="s">
        <v>5826</v>
      </c>
      <c r="C437">
        <v>141</v>
      </c>
      <c r="D437">
        <v>7.7</v>
      </c>
      <c r="E437" t="s">
        <v>455</v>
      </c>
      <c r="F437">
        <v>1992</v>
      </c>
      <c r="H437" t="s">
        <v>455</v>
      </c>
      <c r="I437">
        <v>141</v>
      </c>
      <c r="J437">
        <v>7.7</v>
      </c>
    </row>
    <row r="438" spans="1:10" x14ac:dyDescent="0.25">
      <c r="A438" t="s">
        <v>8301</v>
      </c>
      <c r="B438" t="s">
        <v>5859</v>
      </c>
      <c r="C438">
        <v>139</v>
      </c>
      <c r="D438">
        <v>7.8</v>
      </c>
      <c r="E438" t="s">
        <v>152</v>
      </c>
      <c r="F438">
        <v>2006</v>
      </c>
      <c r="H438" t="s">
        <v>152</v>
      </c>
      <c r="I438">
        <v>139</v>
      </c>
      <c r="J438">
        <v>7.8</v>
      </c>
    </row>
    <row r="439" spans="1:10" x14ac:dyDescent="0.25">
      <c r="A439" t="s">
        <v>8301</v>
      </c>
      <c r="B439" t="s">
        <v>5863</v>
      </c>
      <c r="C439">
        <v>152</v>
      </c>
      <c r="D439">
        <v>7.6</v>
      </c>
      <c r="E439" t="s">
        <v>887</v>
      </c>
      <c r="F439">
        <v>2002</v>
      </c>
      <c r="H439" t="s">
        <v>887</v>
      </c>
      <c r="I439">
        <v>152</v>
      </c>
      <c r="J439">
        <v>7.6</v>
      </c>
    </row>
    <row r="440" spans="1:10" x14ac:dyDescent="0.25">
      <c r="A440" t="s">
        <v>8301</v>
      </c>
      <c r="B440" t="s">
        <v>5875</v>
      </c>
      <c r="C440">
        <v>144</v>
      </c>
      <c r="D440">
        <v>6.9</v>
      </c>
      <c r="E440" t="s">
        <v>171</v>
      </c>
      <c r="F440">
        <v>2006</v>
      </c>
      <c r="H440" t="s">
        <v>171</v>
      </c>
      <c r="I440">
        <v>144</v>
      </c>
      <c r="J440">
        <v>6.9</v>
      </c>
    </row>
    <row r="441" spans="1:10" x14ac:dyDescent="0.25">
      <c r="A441" t="s">
        <v>8301</v>
      </c>
      <c r="B441" t="s">
        <v>5929</v>
      </c>
      <c r="C441">
        <v>144</v>
      </c>
      <c r="D441">
        <v>8</v>
      </c>
      <c r="E441" t="s">
        <v>892</v>
      </c>
      <c r="F441">
        <v>1998</v>
      </c>
      <c r="H441" t="s">
        <v>892</v>
      </c>
      <c r="I441">
        <v>144</v>
      </c>
      <c r="J441">
        <v>8</v>
      </c>
    </row>
    <row r="442" spans="1:10" x14ac:dyDescent="0.25">
      <c r="A442" t="s">
        <v>8306</v>
      </c>
      <c r="B442" t="s">
        <v>2652</v>
      </c>
      <c r="C442">
        <v>152</v>
      </c>
      <c r="D442">
        <v>8.3000000000000007</v>
      </c>
      <c r="E442" t="s">
        <v>137</v>
      </c>
      <c r="F442">
        <v>2013</v>
      </c>
      <c r="H442" t="s">
        <v>137</v>
      </c>
      <c r="I442">
        <v>152</v>
      </c>
      <c r="J442">
        <v>8.3000000000000007</v>
      </c>
    </row>
    <row r="443" spans="1:10" x14ac:dyDescent="0.25">
      <c r="A443" t="s">
        <v>8301</v>
      </c>
      <c r="C443">
        <v>240</v>
      </c>
      <c r="D443">
        <v>8.1999999999999993</v>
      </c>
      <c r="E443" t="s">
        <v>895</v>
      </c>
      <c r="F443">
        <v>2005</v>
      </c>
      <c r="H443" t="s">
        <v>895</v>
      </c>
      <c r="I443">
        <v>240</v>
      </c>
      <c r="J443">
        <v>8.1999999999999993</v>
      </c>
    </row>
    <row r="444" spans="1:10" x14ac:dyDescent="0.25">
      <c r="A444" t="s">
        <v>8301</v>
      </c>
      <c r="B444" t="s">
        <v>5489</v>
      </c>
      <c r="C444">
        <v>141</v>
      </c>
      <c r="D444">
        <v>6.9</v>
      </c>
      <c r="E444" t="s">
        <v>757</v>
      </c>
      <c r="F444">
        <v>2011</v>
      </c>
      <c r="H444" t="s">
        <v>757</v>
      </c>
      <c r="I444">
        <v>141</v>
      </c>
      <c r="J444">
        <v>6.9</v>
      </c>
    </row>
    <row r="445" spans="1:10" x14ac:dyDescent="0.25">
      <c r="A445" t="s">
        <v>8301</v>
      </c>
      <c r="B445" t="s">
        <v>5984</v>
      </c>
      <c r="C445">
        <v>141</v>
      </c>
      <c r="D445">
        <v>4.3</v>
      </c>
      <c r="E445" t="s">
        <v>575</v>
      </c>
      <c r="F445">
        <v>2013</v>
      </c>
      <c r="H445" t="s">
        <v>575</v>
      </c>
      <c r="I445">
        <v>141</v>
      </c>
      <c r="J445">
        <v>4.3</v>
      </c>
    </row>
    <row r="446" spans="1:10" x14ac:dyDescent="0.25">
      <c r="A446" t="s">
        <v>8301</v>
      </c>
      <c r="B446" t="s">
        <v>6016</v>
      </c>
      <c r="C446">
        <v>157</v>
      </c>
      <c r="D446">
        <v>8.4</v>
      </c>
      <c r="E446" t="s">
        <v>559</v>
      </c>
      <c r="F446">
        <v>2008</v>
      </c>
      <c r="H446" t="s">
        <v>559</v>
      </c>
      <c r="I446">
        <v>157</v>
      </c>
      <c r="J446">
        <v>8.4</v>
      </c>
    </row>
    <row r="447" spans="1:10" x14ac:dyDescent="0.25">
      <c r="A447" t="s">
        <v>8301</v>
      </c>
      <c r="B447" t="s">
        <v>6054</v>
      </c>
      <c r="C447">
        <v>135</v>
      </c>
      <c r="D447">
        <v>6.8</v>
      </c>
      <c r="E447" t="s">
        <v>486</v>
      </c>
      <c r="F447">
        <v>2003</v>
      </c>
      <c r="H447" t="s">
        <v>486</v>
      </c>
      <c r="I447">
        <v>135</v>
      </c>
      <c r="J447">
        <v>6.8</v>
      </c>
    </row>
    <row r="448" spans="1:10" x14ac:dyDescent="0.25">
      <c r="A448" t="s">
        <v>8301</v>
      </c>
      <c r="B448" t="s">
        <v>6081</v>
      </c>
      <c r="C448">
        <v>134</v>
      </c>
      <c r="D448">
        <v>7.2</v>
      </c>
      <c r="E448" t="s">
        <v>285</v>
      </c>
      <c r="F448">
        <v>2010</v>
      </c>
      <c r="H448" t="s">
        <v>285</v>
      </c>
      <c r="I448">
        <v>134</v>
      </c>
      <c r="J448">
        <v>7.2</v>
      </c>
    </row>
    <row r="449" spans="1:10" x14ac:dyDescent="0.25">
      <c r="A449" t="s">
        <v>8301</v>
      </c>
      <c r="B449" t="s">
        <v>947</v>
      </c>
      <c r="C449">
        <v>134</v>
      </c>
      <c r="D449">
        <v>7.1</v>
      </c>
      <c r="E449" t="s">
        <v>486</v>
      </c>
      <c r="F449">
        <v>2008</v>
      </c>
      <c r="H449" t="s">
        <v>486</v>
      </c>
      <c r="I449">
        <v>134</v>
      </c>
      <c r="J449">
        <v>7.1</v>
      </c>
    </row>
    <row r="450" spans="1:10" x14ac:dyDescent="0.25">
      <c r="A450" t="s">
        <v>8301</v>
      </c>
      <c r="B450" t="s">
        <v>6095</v>
      </c>
      <c r="C450">
        <v>139</v>
      </c>
      <c r="D450">
        <v>6.6</v>
      </c>
      <c r="E450" t="s">
        <v>208</v>
      </c>
      <c r="F450">
        <v>2005</v>
      </c>
      <c r="H450" t="s">
        <v>208</v>
      </c>
      <c r="I450">
        <v>139</v>
      </c>
      <c r="J450">
        <v>6.6</v>
      </c>
    </row>
    <row r="451" spans="1:10" x14ac:dyDescent="0.25">
      <c r="A451" t="s">
        <v>8301</v>
      </c>
      <c r="B451" t="s">
        <v>5489</v>
      </c>
      <c r="C451">
        <v>135</v>
      </c>
      <c r="D451">
        <v>7.6</v>
      </c>
      <c r="E451" t="s">
        <v>481</v>
      </c>
      <c r="F451">
        <v>1997</v>
      </c>
      <c r="H451" t="s">
        <v>481</v>
      </c>
      <c r="I451">
        <v>135</v>
      </c>
      <c r="J451">
        <v>7.6</v>
      </c>
    </row>
    <row r="452" spans="1:10" x14ac:dyDescent="0.25">
      <c r="A452" t="s">
        <v>8301</v>
      </c>
      <c r="B452" t="s">
        <v>5875</v>
      </c>
      <c r="C452">
        <v>141</v>
      </c>
      <c r="D452">
        <v>6.2</v>
      </c>
      <c r="E452" t="s">
        <v>907</v>
      </c>
      <c r="F452">
        <v>2008</v>
      </c>
      <c r="H452" t="s">
        <v>907</v>
      </c>
      <c r="I452">
        <v>141</v>
      </c>
      <c r="J452">
        <v>6.2</v>
      </c>
    </row>
    <row r="453" spans="1:10" x14ac:dyDescent="0.25">
      <c r="A453" t="s">
        <v>8301</v>
      </c>
      <c r="B453" t="s">
        <v>6143</v>
      </c>
      <c r="C453">
        <v>150</v>
      </c>
      <c r="D453">
        <v>7</v>
      </c>
      <c r="E453" t="s">
        <v>740</v>
      </c>
      <c r="F453">
        <v>2002</v>
      </c>
      <c r="H453" t="s">
        <v>740</v>
      </c>
      <c r="I453">
        <v>150</v>
      </c>
      <c r="J453">
        <v>7</v>
      </c>
    </row>
    <row r="454" spans="1:10" x14ac:dyDescent="0.25">
      <c r="A454" t="s">
        <v>8301</v>
      </c>
      <c r="B454" t="s">
        <v>2972</v>
      </c>
      <c r="C454">
        <v>145</v>
      </c>
      <c r="D454">
        <v>8.6</v>
      </c>
      <c r="E454" t="s">
        <v>580</v>
      </c>
      <c r="F454">
        <v>2011</v>
      </c>
      <c r="H454" t="s">
        <v>580</v>
      </c>
      <c r="I454">
        <v>145</v>
      </c>
      <c r="J454">
        <v>8.6</v>
      </c>
    </row>
    <row r="455" spans="1:10" x14ac:dyDescent="0.25">
      <c r="A455" t="s">
        <v>8301</v>
      </c>
      <c r="B455" t="s">
        <v>6186</v>
      </c>
      <c r="C455">
        <v>136</v>
      </c>
      <c r="D455">
        <v>7.4</v>
      </c>
      <c r="E455" t="s">
        <v>911</v>
      </c>
      <c r="H455" t="s">
        <v>911</v>
      </c>
      <c r="I455">
        <v>136</v>
      </c>
      <c r="J455">
        <v>7.4</v>
      </c>
    </row>
    <row r="456" spans="1:10" x14ac:dyDescent="0.25">
      <c r="A456" t="s">
        <v>8301</v>
      </c>
      <c r="B456" t="s">
        <v>2052</v>
      </c>
      <c r="C456">
        <v>148</v>
      </c>
      <c r="D456">
        <v>8</v>
      </c>
      <c r="E456" t="s">
        <v>112</v>
      </c>
      <c r="F456">
        <v>1997</v>
      </c>
      <c r="H456" t="s">
        <v>112</v>
      </c>
      <c r="I456">
        <v>148</v>
      </c>
      <c r="J456">
        <v>8</v>
      </c>
    </row>
    <row r="457" spans="1:10" x14ac:dyDescent="0.25">
      <c r="A457" t="s">
        <v>8301</v>
      </c>
      <c r="B457" t="s">
        <v>6320</v>
      </c>
      <c r="C457">
        <v>134</v>
      </c>
      <c r="D457">
        <v>4.7</v>
      </c>
      <c r="E457" t="s">
        <v>392</v>
      </c>
      <c r="F457">
        <v>2008</v>
      </c>
      <c r="H457" t="s">
        <v>392</v>
      </c>
      <c r="I457">
        <v>134</v>
      </c>
      <c r="J457">
        <v>4.7</v>
      </c>
    </row>
    <row r="458" spans="1:10" x14ac:dyDescent="0.25">
      <c r="A458" t="s">
        <v>8301</v>
      </c>
      <c r="C458">
        <v>199</v>
      </c>
      <c r="D458">
        <v>8.4</v>
      </c>
      <c r="E458" t="s">
        <v>917</v>
      </c>
      <c r="F458">
        <v>2003</v>
      </c>
      <c r="H458" t="s">
        <v>917</v>
      </c>
      <c r="I458">
        <v>199</v>
      </c>
      <c r="J458">
        <v>8.4</v>
      </c>
    </row>
    <row r="459" spans="1:10" x14ac:dyDescent="0.25">
      <c r="A459" t="s">
        <v>8301</v>
      </c>
      <c r="B459" t="s">
        <v>6352</v>
      </c>
      <c r="C459">
        <v>152</v>
      </c>
      <c r="D459">
        <v>6.7</v>
      </c>
      <c r="E459" t="s">
        <v>240</v>
      </c>
      <c r="F459">
        <v>2010</v>
      </c>
      <c r="H459" t="s">
        <v>240</v>
      </c>
      <c r="I459">
        <v>152</v>
      </c>
      <c r="J459">
        <v>6.7</v>
      </c>
    </row>
    <row r="460" spans="1:10" x14ac:dyDescent="0.25">
      <c r="A460" t="s">
        <v>8301</v>
      </c>
      <c r="B460" t="s">
        <v>64</v>
      </c>
      <c r="C460">
        <v>150</v>
      </c>
      <c r="D460">
        <v>6.1</v>
      </c>
      <c r="E460" t="s">
        <v>922</v>
      </c>
      <c r="F460">
        <v>1997</v>
      </c>
      <c r="H460" t="s">
        <v>922</v>
      </c>
      <c r="I460">
        <v>150</v>
      </c>
      <c r="J460">
        <v>6.1</v>
      </c>
    </row>
    <row r="461" spans="1:10" x14ac:dyDescent="0.25">
      <c r="A461" t="s">
        <v>8301</v>
      </c>
      <c r="B461" t="s">
        <v>6368</v>
      </c>
      <c r="C461">
        <v>172</v>
      </c>
      <c r="D461">
        <v>8.3000000000000007</v>
      </c>
      <c r="E461" t="s">
        <v>924</v>
      </c>
      <c r="F461">
        <v>1999</v>
      </c>
      <c r="H461" t="s">
        <v>924</v>
      </c>
      <c r="I461">
        <v>172</v>
      </c>
      <c r="J461">
        <v>8.3000000000000007</v>
      </c>
    </row>
    <row r="462" spans="1:10" x14ac:dyDescent="0.25">
      <c r="A462" t="s">
        <v>8301</v>
      </c>
      <c r="B462" t="s">
        <v>3140</v>
      </c>
      <c r="C462">
        <v>165</v>
      </c>
      <c r="D462">
        <v>8</v>
      </c>
      <c r="E462" t="s">
        <v>927</v>
      </c>
      <c r="F462">
        <v>1996</v>
      </c>
      <c r="H462" t="s">
        <v>927</v>
      </c>
      <c r="I462">
        <v>165</v>
      </c>
      <c r="J462">
        <v>8</v>
      </c>
    </row>
    <row r="463" spans="1:10" x14ac:dyDescent="0.25">
      <c r="A463" t="s">
        <v>8301</v>
      </c>
      <c r="B463" t="s">
        <v>6452</v>
      </c>
      <c r="C463">
        <v>168</v>
      </c>
      <c r="D463">
        <v>7.6</v>
      </c>
      <c r="E463" t="s">
        <v>929</v>
      </c>
      <c r="F463">
        <v>2006</v>
      </c>
      <c r="H463" t="s">
        <v>929</v>
      </c>
      <c r="I463">
        <v>168</v>
      </c>
      <c r="J463">
        <v>7.6</v>
      </c>
    </row>
    <row r="464" spans="1:10" x14ac:dyDescent="0.25">
      <c r="A464" t="s">
        <v>8301</v>
      </c>
      <c r="B464" t="s">
        <v>751</v>
      </c>
      <c r="C464">
        <v>141</v>
      </c>
      <c r="D464">
        <v>6</v>
      </c>
      <c r="E464" t="s">
        <v>932</v>
      </c>
      <c r="F464">
        <v>2008</v>
      </c>
      <c r="H464" t="s">
        <v>932</v>
      </c>
      <c r="I464">
        <v>141</v>
      </c>
      <c r="J464">
        <v>6</v>
      </c>
    </row>
    <row r="465" spans="1:10" x14ac:dyDescent="0.25">
      <c r="A465" t="s">
        <v>8301</v>
      </c>
      <c r="B465" t="s">
        <v>6472</v>
      </c>
      <c r="C465">
        <v>226</v>
      </c>
      <c r="D465">
        <v>8.1999999999999993</v>
      </c>
      <c r="E465" t="s">
        <v>934</v>
      </c>
      <c r="F465">
        <v>1997</v>
      </c>
      <c r="H465" t="s">
        <v>934</v>
      </c>
      <c r="I465">
        <v>226</v>
      </c>
      <c r="J465">
        <v>8.1999999999999993</v>
      </c>
    </row>
    <row r="466" spans="1:10" x14ac:dyDescent="0.25">
      <c r="A466" t="s">
        <v>8301</v>
      </c>
      <c r="B466" t="s">
        <v>5929</v>
      </c>
      <c r="C466">
        <v>152</v>
      </c>
      <c r="D466">
        <v>6.8</v>
      </c>
      <c r="E466" t="s">
        <v>504</v>
      </c>
      <c r="F466">
        <v>2014</v>
      </c>
      <c r="H466" t="s">
        <v>504</v>
      </c>
      <c r="I466">
        <v>152</v>
      </c>
      <c r="J466">
        <v>6.8</v>
      </c>
    </row>
    <row r="467" spans="1:10" x14ac:dyDescent="0.25">
      <c r="A467" t="s">
        <v>8306</v>
      </c>
      <c r="B467" t="s">
        <v>6509</v>
      </c>
      <c r="C467">
        <v>134</v>
      </c>
      <c r="D467">
        <v>8</v>
      </c>
      <c r="E467" t="s">
        <v>938</v>
      </c>
      <c r="F467">
        <v>1998</v>
      </c>
      <c r="H467" t="s">
        <v>938</v>
      </c>
      <c r="I467">
        <v>134</v>
      </c>
      <c r="J467">
        <v>8</v>
      </c>
    </row>
    <row r="468" spans="1:10" x14ac:dyDescent="0.25">
      <c r="A468" t="s">
        <v>8301</v>
      </c>
      <c r="B468" t="s">
        <v>5946</v>
      </c>
      <c r="C468">
        <v>149</v>
      </c>
      <c r="D468">
        <v>7.6</v>
      </c>
      <c r="E468" t="s">
        <v>152</v>
      </c>
      <c r="F468">
        <v>2010</v>
      </c>
      <c r="H468" t="s">
        <v>152</v>
      </c>
      <c r="I468">
        <v>149</v>
      </c>
      <c r="J468">
        <v>7.6</v>
      </c>
    </row>
    <row r="469" spans="1:10" x14ac:dyDescent="0.25">
      <c r="A469" t="s">
        <v>8301</v>
      </c>
      <c r="B469" t="s">
        <v>6549</v>
      </c>
      <c r="C469">
        <v>148</v>
      </c>
      <c r="D469">
        <v>8.4</v>
      </c>
      <c r="E469" t="s">
        <v>943</v>
      </c>
      <c r="F469">
        <v>2002</v>
      </c>
      <c r="H469" t="s">
        <v>943</v>
      </c>
      <c r="I469">
        <v>148</v>
      </c>
      <c r="J469">
        <v>8.4</v>
      </c>
    </row>
    <row r="470" spans="1:10" x14ac:dyDescent="0.25">
      <c r="A470" t="s">
        <v>8301</v>
      </c>
      <c r="B470" t="s">
        <v>3206</v>
      </c>
      <c r="C470">
        <v>135</v>
      </c>
      <c r="D470">
        <v>8.6999999999999993</v>
      </c>
      <c r="E470" t="s">
        <v>945</v>
      </c>
      <c r="F470">
        <v>2011</v>
      </c>
      <c r="H470" t="s">
        <v>945</v>
      </c>
      <c r="I470">
        <v>135</v>
      </c>
      <c r="J470">
        <v>8.6999999999999993</v>
      </c>
    </row>
    <row r="471" spans="1:10" x14ac:dyDescent="0.25">
      <c r="A471" t="s">
        <v>8301</v>
      </c>
      <c r="B471" t="s">
        <v>1323</v>
      </c>
      <c r="C471">
        <v>136</v>
      </c>
      <c r="D471">
        <v>8</v>
      </c>
      <c r="E471" t="s">
        <v>948</v>
      </c>
      <c r="F471">
        <v>1998</v>
      </c>
      <c r="H471" t="s">
        <v>948</v>
      </c>
      <c r="I471">
        <v>136</v>
      </c>
      <c r="J471">
        <v>8</v>
      </c>
    </row>
    <row r="472" spans="1:10" x14ac:dyDescent="0.25">
      <c r="A472" t="s">
        <v>8301</v>
      </c>
      <c r="B472" t="s">
        <v>3106</v>
      </c>
      <c r="C472">
        <v>161</v>
      </c>
      <c r="D472">
        <v>8.1999999999999993</v>
      </c>
      <c r="E472" t="s">
        <v>768</v>
      </c>
      <c r="F472">
        <v>2004</v>
      </c>
      <c r="H472" t="s">
        <v>768</v>
      </c>
      <c r="I472">
        <v>161</v>
      </c>
      <c r="J472">
        <v>8.1999999999999993</v>
      </c>
    </row>
    <row r="473" spans="1:10" x14ac:dyDescent="0.25">
      <c r="A473" t="s">
        <v>8301</v>
      </c>
      <c r="B473" t="s">
        <v>6509</v>
      </c>
      <c r="C473">
        <v>146</v>
      </c>
      <c r="D473">
        <v>7.9</v>
      </c>
      <c r="E473" t="s">
        <v>73</v>
      </c>
      <c r="F473">
        <v>1997</v>
      </c>
      <c r="H473" t="s">
        <v>73</v>
      </c>
      <c r="I473">
        <v>146</v>
      </c>
      <c r="J473">
        <v>7.9</v>
      </c>
    </row>
    <row r="474" spans="1:10" x14ac:dyDescent="0.25">
      <c r="A474" t="s">
        <v>8306</v>
      </c>
      <c r="B474" t="s">
        <v>5364</v>
      </c>
      <c r="C474">
        <v>186</v>
      </c>
      <c r="D474">
        <v>8.3000000000000007</v>
      </c>
      <c r="E474" t="s">
        <v>266</v>
      </c>
      <c r="F474">
        <v>2015</v>
      </c>
      <c r="H474" t="s">
        <v>266</v>
      </c>
      <c r="I474">
        <v>186</v>
      </c>
      <c r="J474">
        <v>8.3000000000000007</v>
      </c>
    </row>
    <row r="475" spans="1:10" x14ac:dyDescent="0.25">
      <c r="A475" t="s">
        <v>8301</v>
      </c>
      <c r="C475">
        <v>197</v>
      </c>
      <c r="D475">
        <v>7.4</v>
      </c>
      <c r="E475" t="s">
        <v>171</v>
      </c>
      <c r="H475" t="s">
        <v>171</v>
      </c>
      <c r="I475">
        <v>197</v>
      </c>
      <c r="J475">
        <v>7.4</v>
      </c>
    </row>
    <row r="476" spans="1:10" x14ac:dyDescent="0.25">
      <c r="A476" t="s">
        <v>8301</v>
      </c>
      <c r="B476" t="s">
        <v>6305</v>
      </c>
      <c r="C476">
        <v>134</v>
      </c>
      <c r="D476">
        <v>7.8</v>
      </c>
      <c r="E476" t="s">
        <v>957</v>
      </c>
      <c r="F476">
        <v>1999</v>
      </c>
      <c r="H476" t="s">
        <v>957</v>
      </c>
      <c r="I476">
        <v>134</v>
      </c>
      <c r="J476">
        <v>7.8</v>
      </c>
    </row>
    <row r="477" spans="1:10" x14ac:dyDescent="0.25">
      <c r="A477" t="s">
        <v>8301</v>
      </c>
      <c r="C477">
        <v>173</v>
      </c>
      <c r="D477">
        <v>5</v>
      </c>
      <c r="E477" t="s">
        <v>26</v>
      </c>
      <c r="F477">
        <v>2002</v>
      </c>
      <c r="H477" t="s">
        <v>26</v>
      </c>
      <c r="I477">
        <v>173</v>
      </c>
      <c r="J477">
        <v>5</v>
      </c>
    </row>
    <row r="478" spans="1:10" x14ac:dyDescent="0.25">
      <c r="A478" t="s">
        <v>8301</v>
      </c>
      <c r="B478" t="s">
        <v>6603</v>
      </c>
      <c r="C478">
        <v>136</v>
      </c>
      <c r="D478">
        <v>7.3</v>
      </c>
      <c r="E478" t="s">
        <v>960</v>
      </c>
      <c r="F478">
        <v>1998</v>
      </c>
      <c r="H478" t="s">
        <v>960</v>
      </c>
      <c r="I478">
        <v>136</v>
      </c>
      <c r="J478">
        <v>7.3</v>
      </c>
    </row>
    <row r="479" spans="1:10" x14ac:dyDescent="0.25">
      <c r="A479" t="s">
        <v>8301</v>
      </c>
      <c r="B479" t="s">
        <v>6778</v>
      </c>
      <c r="C479">
        <v>144</v>
      </c>
      <c r="D479">
        <v>8.1999999999999993</v>
      </c>
      <c r="E479" t="s">
        <v>112</v>
      </c>
      <c r="F479">
        <v>2001</v>
      </c>
      <c r="H479" t="s">
        <v>112</v>
      </c>
      <c r="I479">
        <v>144</v>
      </c>
      <c r="J479">
        <v>8.1999999999999993</v>
      </c>
    </row>
    <row r="480" spans="1:10" x14ac:dyDescent="0.25">
      <c r="A480" t="s">
        <v>8301</v>
      </c>
      <c r="B480" t="s">
        <v>6784</v>
      </c>
      <c r="C480">
        <v>141</v>
      </c>
      <c r="D480">
        <v>6.6</v>
      </c>
      <c r="E480" t="s">
        <v>47</v>
      </c>
      <c r="F480">
        <v>2005</v>
      </c>
      <c r="H480" t="s">
        <v>47</v>
      </c>
      <c r="I480">
        <v>141</v>
      </c>
      <c r="J480">
        <v>6.6</v>
      </c>
    </row>
    <row r="481" spans="1:10" x14ac:dyDescent="0.25">
      <c r="A481" t="s">
        <v>8301</v>
      </c>
      <c r="B481" t="s">
        <v>4308</v>
      </c>
      <c r="C481">
        <v>140</v>
      </c>
      <c r="D481">
        <v>7.8</v>
      </c>
      <c r="E481" t="s">
        <v>230</v>
      </c>
      <c r="F481">
        <v>1998</v>
      </c>
      <c r="H481" t="s">
        <v>230</v>
      </c>
      <c r="I481">
        <v>140</v>
      </c>
      <c r="J481">
        <v>7.8</v>
      </c>
    </row>
    <row r="482" spans="1:10" x14ac:dyDescent="0.25">
      <c r="A482" t="s">
        <v>8301</v>
      </c>
      <c r="B482" t="s">
        <v>2883</v>
      </c>
      <c r="C482">
        <v>149</v>
      </c>
      <c r="D482">
        <v>6.9</v>
      </c>
      <c r="E482" t="s">
        <v>968</v>
      </c>
      <c r="F482">
        <v>2000</v>
      </c>
      <c r="H482" t="s">
        <v>968</v>
      </c>
      <c r="I482">
        <v>149</v>
      </c>
      <c r="J482">
        <v>6.9</v>
      </c>
    </row>
    <row r="483" spans="1:10" x14ac:dyDescent="0.25">
      <c r="A483" t="s">
        <v>8306</v>
      </c>
      <c r="B483" t="s">
        <v>6908</v>
      </c>
      <c r="C483">
        <v>172</v>
      </c>
      <c r="D483">
        <v>8.1</v>
      </c>
      <c r="E483" t="s">
        <v>971</v>
      </c>
      <c r="F483">
        <v>2005</v>
      </c>
      <c r="H483" t="s">
        <v>971</v>
      </c>
      <c r="I483">
        <v>172</v>
      </c>
      <c r="J483">
        <v>8.1</v>
      </c>
    </row>
    <row r="484" spans="1:10" x14ac:dyDescent="0.25">
      <c r="A484" t="s">
        <v>8306</v>
      </c>
      <c r="B484" t="s">
        <v>1294</v>
      </c>
      <c r="C484">
        <v>152</v>
      </c>
      <c r="D484">
        <v>7.7</v>
      </c>
      <c r="E484" t="s">
        <v>661</v>
      </c>
      <c r="F484">
        <v>1996</v>
      </c>
      <c r="H484" t="s">
        <v>661</v>
      </c>
      <c r="I484">
        <v>152</v>
      </c>
      <c r="J484">
        <v>7.7</v>
      </c>
    </row>
    <row r="485" spans="1:10" x14ac:dyDescent="0.25">
      <c r="A485" t="s">
        <v>8301</v>
      </c>
      <c r="B485" t="s">
        <v>625</v>
      </c>
      <c r="C485">
        <v>137</v>
      </c>
      <c r="D485">
        <v>8.5</v>
      </c>
      <c r="E485" t="s">
        <v>975</v>
      </c>
      <c r="F485">
        <v>2015</v>
      </c>
      <c r="H485" t="s">
        <v>975</v>
      </c>
      <c r="I485">
        <v>137</v>
      </c>
      <c r="J485">
        <v>8.5</v>
      </c>
    </row>
    <row r="486" spans="1:10" x14ac:dyDescent="0.25">
      <c r="A486" t="s">
        <v>8306</v>
      </c>
      <c r="B486" t="s">
        <v>6945</v>
      </c>
      <c r="C486">
        <v>134</v>
      </c>
      <c r="D486">
        <v>8</v>
      </c>
      <c r="E486" t="s">
        <v>240</v>
      </c>
      <c r="F486">
        <v>1997</v>
      </c>
      <c r="H486" t="s">
        <v>240</v>
      </c>
      <c r="I486">
        <v>134</v>
      </c>
      <c r="J486">
        <v>8</v>
      </c>
    </row>
    <row r="487" spans="1:10" x14ac:dyDescent="0.25">
      <c r="A487" t="s">
        <v>8301</v>
      </c>
      <c r="B487" t="s">
        <v>7103</v>
      </c>
      <c r="C487">
        <v>160</v>
      </c>
      <c r="D487">
        <v>6.4</v>
      </c>
      <c r="E487" t="s">
        <v>978</v>
      </c>
      <c r="F487">
        <v>2009</v>
      </c>
      <c r="H487" t="s">
        <v>978</v>
      </c>
      <c r="I487">
        <v>160</v>
      </c>
      <c r="J487">
        <v>6.4</v>
      </c>
    </row>
    <row r="488" spans="1:10" x14ac:dyDescent="0.25">
      <c r="A488" t="s">
        <v>8301</v>
      </c>
      <c r="B488" t="s">
        <v>7126</v>
      </c>
      <c r="C488">
        <v>155</v>
      </c>
      <c r="D488">
        <v>5.0999999999999996</v>
      </c>
      <c r="E488" t="s">
        <v>980</v>
      </c>
      <c r="F488">
        <v>2000</v>
      </c>
      <c r="H488" t="s">
        <v>980</v>
      </c>
      <c r="I488">
        <v>155</v>
      </c>
      <c r="J488">
        <v>5.0999999999999996</v>
      </c>
    </row>
    <row r="489" spans="1:10" x14ac:dyDescent="0.25">
      <c r="A489" t="s">
        <v>8301</v>
      </c>
      <c r="B489" t="s">
        <v>4651</v>
      </c>
      <c r="C489">
        <v>138</v>
      </c>
      <c r="D489">
        <v>7.5</v>
      </c>
      <c r="E489" t="s">
        <v>240</v>
      </c>
      <c r="F489">
        <v>1996</v>
      </c>
      <c r="H489" t="s">
        <v>240</v>
      </c>
      <c r="I489">
        <v>138</v>
      </c>
      <c r="J489">
        <v>7.5</v>
      </c>
    </row>
    <row r="490" spans="1:10" x14ac:dyDescent="0.25">
      <c r="A490" t="s">
        <v>8301</v>
      </c>
      <c r="B490" t="s">
        <v>7291</v>
      </c>
      <c r="C490">
        <v>135</v>
      </c>
      <c r="D490">
        <v>7.4</v>
      </c>
      <c r="E490" t="s">
        <v>984</v>
      </c>
      <c r="F490">
        <v>2013</v>
      </c>
      <c r="H490" t="s">
        <v>984</v>
      </c>
      <c r="I490">
        <v>135</v>
      </c>
      <c r="J490">
        <v>7.4</v>
      </c>
    </row>
    <row r="491" spans="1:10" x14ac:dyDescent="0.25">
      <c r="A491" t="s">
        <v>8301</v>
      </c>
      <c r="B491" t="s">
        <v>7299</v>
      </c>
      <c r="C491">
        <v>135</v>
      </c>
      <c r="D491">
        <v>8.6999999999999993</v>
      </c>
      <c r="E491" t="s">
        <v>26</v>
      </c>
      <c r="F491">
        <v>2000</v>
      </c>
      <c r="H491" t="s">
        <v>26</v>
      </c>
      <c r="I491">
        <v>135</v>
      </c>
      <c r="J491">
        <v>8.6999999999999993</v>
      </c>
    </row>
    <row r="492" spans="1:10" x14ac:dyDescent="0.25">
      <c r="A492" t="s">
        <v>8301</v>
      </c>
      <c r="B492" t="s">
        <v>2972</v>
      </c>
      <c r="C492">
        <v>142</v>
      </c>
      <c r="D492">
        <v>8.9</v>
      </c>
      <c r="E492" t="s">
        <v>401</v>
      </c>
      <c r="F492">
        <v>2003</v>
      </c>
      <c r="H492" t="s">
        <v>401</v>
      </c>
      <c r="I492">
        <v>142</v>
      </c>
      <c r="J492">
        <v>8.9</v>
      </c>
    </row>
    <row r="493" spans="1:10" x14ac:dyDescent="0.25">
      <c r="A493" t="s">
        <v>8301</v>
      </c>
      <c r="B493" t="s">
        <v>7401</v>
      </c>
      <c r="C493">
        <v>150</v>
      </c>
      <c r="D493">
        <v>7.5</v>
      </c>
      <c r="E493" t="s">
        <v>990</v>
      </c>
      <c r="F493">
        <v>2009</v>
      </c>
      <c r="H493" t="s">
        <v>990</v>
      </c>
      <c r="I493">
        <v>150</v>
      </c>
      <c r="J493">
        <v>7.5</v>
      </c>
    </row>
    <row r="494" spans="1:10" x14ac:dyDescent="0.25">
      <c r="A494" t="s">
        <v>8301</v>
      </c>
      <c r="B494" t="s">
        <v>2154</v>
      </c>
      <c r="C494">
        <v>145</v>
      </c>
      <c r="D494">
        <v>8.1</v>
      </c>
      <c r="E494" t="s">
        <v>26</v>
      </c>
      <c r="F494">
        <v>2003</v>
      </c>
      <c r="H494" t="s">
        <v>26</v>
      </c>
      <c r="I494">
        <v>145</v>
      </c>
      <c r="J494">
        <v>8.1</v>
      </c>
    </row>
    <row r="495" spans="1:10" x14ac:dyDescent="0.25">
      <c r="A495" t="s">
        <v>8306</v>
      </c>
      <c r="B495" t="s">
        <v>7469</v>
      </c>
      <c r="C495">
        <v>167</v>
      </c>
      <c r="D495">
        <v>6.2</v>
      </c>
      <c r="E495" t="s">
        <v>191</v>
      </c>
      <c r="F495">
        <v>1997</v>
      </c>
      <c r="H495" t="s">
        <v>191</v>
      </c>
      <c r="I495">
        <v>167</v>
      </c>
      <c r="J495">
        <v>6.2</v>
      </c>
    </row>
    <row r="496" spans="1:10" x14ac:dyDescent="0.25">
      <c r="A496" t="s">
        <v>8301</v>
      </c>
      <c r="B496" t="s">
        <v>59</v>
      </c>
      <c r="C496">
        <v>135</v>
      </c>
      <c r="D496">
        <v>6.7</v>
      </c>
      <c r="E496" t="s">
        <v>851</v>
      </c>
      <c r="F496">
        <v>1998</v>
      </c>
      <c r="H496" t="s">
        <v>851</v>
      </c>
      <c r="I496">
        <v>135</v>
      </c>
      <c r="J496">
        <v>6.7</v>
      </c>
    </row>
    <row r="497" spans="1:10" x14ac:dyDescent="0.25">
      <c r="A497" t="s">
        <v>8301</v>
      </c>
      <c r="B497" t="s">
        <v>7505</v>
      </c>
      <c r="C497">
        <v>160</v>
      </c>
      <c r="D497">
        <v>4.8</v>
      </c>
      <c r="E497" t="s">
        <v>14</v>
      </c>
      <c r="F497">
        <v>2015</v>
      </c>
      <c r="H497" t="s">
        <v>14</v>
      </c>
      <c r="I497">
        <v>160</v>
      </c>
      <c r="J497">
        <v>4.8</v>
      </c>
    </row>
    <row r="498" spans="1:10" x14ac:dyDescent="0.25">
      <c r="A498" t="s">
        <v>8301</v>
      </c>
      <c r="B498" t="s">
        <v>7560</v>
      </c>
      <c r="C498">
        <v>138</v>
      </c>
      <c r="D498">
        <v>3.4</v>
      </c>
      <c r="E498" t="s">
        <v>978</v>
      </c>
      <c r="F498">
        <v>2000</v>
      </c>
      <c r="H498" t="s">
        <v>978</v>
      </c>
      <c r="I498">
        <v>138</v>
      </c>
      <c r="J498">
        <v>3.4</v>
      </c>
    </row>
    <row r="499" spans="1:10" x14ac:dyDescent="0.25">
      <c r="A499" t="s">
        <v>8301</v>
      </c>
      <c r="B499" t="s">
        <v>5580</v>
      </c>
      <c r="C499">
        <v>170</v>
      </c>
      <c r="D499">
        <v>8.3000000000000007</v>
      </c>
      <c r="E499" t="s">
        <v>210</v>
      </c>
      <c r="F499">
        <v>2006</v>
      </c>
      <c r="H499" t="s">
        <v>210</v>
      </c>
      <c r="I499">
        <v>170</v>
      </c>
      <c r="J499">
        <v>8.3000000000000007</v>
      </c>
    </row>
    <row r="500" spans="1:10" x14ac:dyDescent="0.25">
      <c r="A500" t="s">
        <v>8301</v>
      </c>
      <c r="B500" t="s">
        <v>59</v>
      </c>
      <c r="C500">
        <v>201</v>
      </c>
      <c r="D500">
        <v>7.2</v>
      </c>
      <c r="E500" t="s">
        <v>1001</v>
      </c>
      <c r="F500">
        <v>2009</v>
      </c>
      <c r="H500" t="s">
        <v>1001</v>
      </c>
      <c r="I500">
        <v>201</v>
      </c>
      <c r="J500">
        <v>7.2</v>
      </c>
    </row>
    <row r="501" spans="1:10" x14ac:dyDescent="0.25">
      <c r="A501" t="s">
        <v>8301</v>
      </c>
      <c r="B501" t="s">
        <v>7707</v>
      </c>
      <c r="C501">
        <v>215</v>
      </c>
      <c r="D501">
        <v>8.1</v>
      </c>
      <c r="E501" t="s">
        <v>114</v>
      </c>
      <c r="F501">
        <v>2005</v>
      </c>
      <c r="H501" t="s">
        <v>114</v>
      </c>
      <c r="I501">
        <v>215</v>
      </c>
      <c r="J501">
        <v>8.1</v>
      </c>
    </row>
    <row r="502" spans="1:10" x14ac:dyDescent="0.25">
      <c r="A502" t="s">
        <v>8306</v>
      </c>
      <c r="B502" t="s">
        <v>4980</v>
      </c>
      <c r="C502">
        <v>202</v>
      </c>
      <c r="D502">
        <v>8.6999999999999993</v>
      </c>
      <c r="E502" t="s">
        <v>1004</v>
      </c>
      <c r="F502">
        <v>2014</v>
      </c>
      <c r="H502" t="s">
        <v>1004</v>
      </c>
      <c r="I502">
        <v>202</v>
      </c>
      <c r="J502">
        <v>8.6999999999999993</v>
      </c>
    </row>
    <row r="503" spans="1:10" x14ac:dyDescent="0.25">
      <c r="A503" t="s">
        <v>8306</v>
      </c>
      <c r="B503" t="s">
        <v>5875</v>
      </c>
      <c r="C503">
        <v>151</v>
      </c>
      <c r="D503">
        <v>8.3000000000000007</v>
      </c>
      <c r="E503" t="s">
        <v>1007</v>
      </c>
      <c r="F503">
        <v>2015</v>
      </c>
      <c r="H503" t="s">
        <v>1007</v>
      </c>
      <c r="I503">
        <v>151</v>
      </c>
      <c r="J503">
        <v>8.3000000000000007</v>
      </c>
    </row>
    <row r="504" spans="1:10" x14ac:dyDescent="0.25">
      <c r="B504" t="s">
        <v>8244</v>
      </c>
      <c r="C504">
        <v>143</v>
      </c>
      <c r="D504">
        <v>3</v>
      </c>
      <c r="E504" t="s">
        <v>530</v>
      </c>
      <c r="F504">
        <v>2001</v>
      </c>
      <c r="H504" t="s">
        <v>530</v>
      </c>
      <c r="I504">
        <v>143</v>
      </c>
      <c r="J504">
        <v>3</v>
      </c>
    </row>
    <row r="505" spans="1:10" x14ac:dyDescent="0.25">
      <c r="A505" t="s">
        <v>8301</v>
      </c>
      <c r="B505" t="s">
        <v>25</v>
      </c>
      <c r="C505">
        <v>132</v>
      </c>
      <c r="D505">
        <v>6.6</v>
      </c>
      <c r="E505" t="s">
        <v>57</v>
      </c>
      <c r="F505">
        <v>2012</v>
      </c>
      <c r="H505" t="s">
        <v>57</v>
      </c>
      <c r="I505">
        <v>132</v>
      </c>
      <c r="J505">
        <v>6.6</v>
      </c>
    </row>
    <row r="506" spans="1:10" x14ac:dyDescent="0.25">
      <c r="A506" t="s">
        <v>8301</v>
      </c>
      <c r="B506" t="s">
        <v>31</v>
      </c>
      <c r="C506">
        <v>100</v>
      </c>
      <c r="D506">
        <v>7.8</v>
      </c>
      <c r="E506" t="s">
        <v>1014</v>
      </c>
      <c r="F506">
        <v>2013</v>
      </c>
      <c r="H506" t="s">
        <v>1014</v>
      </c>
      <c r="I506">
        <v>100</v>
      </c>
      <c r="J506">
        <v>7.8</v>
      </c>
    </row>
    <row r="507" spans="1:10" x14ac:dyDescent="0.25">
      <c r="A507" t="s">
        <v>8301</v>
      </c>
      <c r="B507" t="s">
        <v>43</v>
      </c>
      <c r="C507">
        <v>106</v>
      </c>
      <c r="D507">
        <v>6.7</v>
      </c>
      <c r="E507" t="s">
        <v>740</v>
      </c>
      <c r="F507">
        <v>2002</v>
      </c>
      <c r="H507" t="s">
        <v>740</v>
      </c>
      <c r="I507">
        <v>106</v>
      </c>
      <c r="J507">
        <v>6.7</v>
      </c>
    </row>
    <row r="508" spans="1:10" x14ac:dyDescent="0.25">
      <c r="A508" t="s">
        <v>8301</v>
      </c>
      <c r="B508" t="s">
        <v>56</v>
      </c>
      <c r="C508">
        <v>106</v>
      </c>
      <c r="D508">
        <v>6.8</v>
      </c>
      <c r="E508" t="s">
        <v>47</v>
      </c>
      <c r="F508">
        <v>2004</v>
      </c>
      <c r="H508" t="s">
        <v>47</v>
      </c>
      <c r="I508">
        <v>106</v>
      </c>
      <c r="J508">
        <v>6.8</v>
      </c>
    </row>
    <row r="509" spans="1:10" x14ac:dyDescent="0.25">
      <c r="A509" t="s">
        <v>8301</v>
      </c>
      <c r="B509" t="s">
        <v>68</v>
      </c>
      <c r="C509">
        <v>113</v>
      </c>
      <c r="D509">
        <v>6.1</v>
      </c>
      <c r="E509" t="s">
        <v>575</v>
      </c>
      <c r="F509">
        <v>2011</v>
      </c>
      <c r="H509" t="s">
        <v>575</v>
      </c>
      <c r="I509">
        <v>113</v>
      </c>
      <c r="J509">
        <v>6.1</v>
      </c>
    </row>
    <row r="510" spans="1:10" x14ac:dyDescent="0.25">
      <c r="A510" t="s">
        <v>8301</v>
      </c>
      <c r="B510" t="s">
        <v>77</v>
      </c>
      <c r="C510">
        <v>131</v>
      </c>
      <c r="D510">
        <v>5.9</v>
      </c>
      <c r="E510" t="s">
        <v>112</v>
      </c>
      <c r="F510">
        <v>2003</v>
      </c>
      <c r="H510" t="s">
        <v>112</v>
      </c>
      <c r="I510">
        <v>131</v>
      </c>
      <c r="J510">
        <v>5.9</v>
      </c>
    </row>
    <row r="511" spans="1:10" x14ac:dyDescent="0.25">
      <c r="A511" t="s">
        <v>8301</v>
      </c>
      <c r="B511" t="s">
        <v>80</v>
      </c>
      <c r="C511">
        <v>124</v>
      </c>
      <c r="D511">
        <v>7</v>
      </c>
      <c r="E511" t="s">
        <v>1021</v>
      </c>
      <c r="F511">
        <v>2015</v>
      </c>
      <c r="H511" t="s">
        <v>1021</v>
      </c>
      <c r="I511">
        <v>124</v>
      </c>
      <c r="J511">
        <v>7</v>
      </c>
    </row>
    <row r="512" spans="1:10" x14ac:dyDescent="0.25">
      <c r="A512" t="s">
        <v>8301</v>
      </c>
      <c r="B512" t="s">
        <v>87</v>
      </c>
      <c r="C512">
        <v>108</v>
      </c>
      <c r="D512">
        <v>6.5</v>
      </c>
      <c r="E512" t="s">
        <v>1024</v>
      </c>
      <c r="F512">
        <v>2007</v>
      </c>
      <c r="H512" t="s">
        <v>1024</v>
      </c>
      <c r="I512">
        <v>108</v>
      </c>
      <c r="J512">
        <v>6.5</v>
      </c>
    </row>
    <row r="513" spans="1:10" x14ac:dyDescent="0.25">
      <c r="A513" t="s">
        <v>8301</v>
      </c>
      <c r="B513" t="s">
        <v>89</v>
      </c>
      <c r="C513">
        <v>104</v>
      </c>
      <c r="D513">
        <v>6.8</v>
      </c>
      <c r="E513" t="s">
        <v>93</v>
      </c>
      <c r="F513">
        <v>2000</v>
      </c>
      <c r="H513" t="s">
        <v>93</v>
      </c>
      <c r="I513">
        <v>104</v>
      </c>
      <c r="J513">
        <v>6.8</v>
      </c>
    </row>
    <row r="514" spans="1:10" x14ac:dyDescent="0.25">
      <c r="A514" t="s">
        <v>8301</v>
      </c>
      <c r="B514" t="s">
        <v>92</v>
      </c>
      <c r="C514">
        <v>104</v>
      </c>
      <c r="D514">
        <v>7.3</v>
      </c>
      <c r="E514" t="s">
        <v>1029</v>
      </c>
      <c r="F514">
        <v>2016</v>
      </c>
      <c r="H514" t="s">
        <v>1029</v>
      </c>
      <c r="I514">
        <v>104</v>
      </c>
      <c r="J514">
        <v>7.3</v>
      </c>
    </row>
    <row r="515" spans="1:10" x14ac:dyDescent="0.25">
      <c r="A515" t="s">
        <v>8301</v>
      </c>
      <c r="B515" t="s">
        <v>28</v>
      </c>
      <c r="C515">
        <v>130</v>
      </c>
      <c r="D515">
        <v>6.4</v>
      </c>
      <c r="E515" t="s">
        <v>10</v>
      </c>
      <c r="F515">
        <v>2003</v>
      </c>
      <c r="H515" t="s">
        <v>10</v>
      </c>
      <c r="I515">
        <v>130</v>
      </c>
      <c r="J515">
        <v>6.4</v>
      </c>
    </row>
    <row r="516" spans="1:10" x14ac:dyDescent="0.25">
      <c r="A516" t="s">
        <v>8301</v>
      </c>
      <c r="B516" t="s">
        <v>100</v>
      </c>
      <c r="C516">
        <v>125</v>
      </c>
      <c r="D516">
        <v>6.8</v>
      </c>
      <c r="E516" t="s">
        <v>732</v>
      </c>
      <c r="F516">
        <v>2013</v>
      </c>
      <c r="H516" t="s">
        <v>732</v>
      </c>
      <c r="I516">
        <v>125</v>
      </c>
      <c r="J516">
        <v>6.8</v>
      </c>
    </row>
    <row r="517" spans="1:10" x14ac:dyDescent="0.25">
      <c r="A517" t="s">
        <v>8301</v>
      </c>
      <c r="B517" t="s">
        <v>102</v>
      </c>
      <c r="C517">
        <v>106</v>
      </c>
      <c r="D517">
        <v>6.3</v>
      </c>
      <c r="E517" t="s">
        <v>26</v>
      </c>
      <c r="F517">
        <v>1996</v>
      </c>
      <c r="H517" t="s">
        <v>26</v>
      </c>
      <c r="I517">
        <v>106</v>
      </c>
      <c r="J517">
        <v>6.3</v>
      </c>
    </row>
    <row r="518" spans="1:10" x14ac:dyDescent="0.25">
      <c r="A518" t="s">
        <v>8301</v>
      </c>
      <c r="B518" t="s">
        <v>105</v>
      </c>
      <c r="C518">
        <v>123</v>
      </c>
      <c r="D518">
        <v>5.6</v>
      </c>
      <c r="E518" t="s">
        <v>26</v>
      </c>
      <c r="F518">
        <v>1997</v>
      </c>
      <c r="H518" t="s">
        <v>26</v>
      </c>
      <c r="I518">
        <v>123</v>
      </c>
      <c r="J518">
        <v>5.6</v>
      </c>
    </row>
    <row r="519" spans="1:10" x14ac:dyDescent="0.25">
      <c r="A519" t="s">
        <v>8301</v>
      </c>
      <c r="B519" t="s">
        <v>107</v>
      </c>
      <c r="C519">
        <v>103</v>
      </c>
      <c r="D519">
        <v>8.3000000000000007</v>
      </c>
      <c r="E519" t="s">
        <v>152</v>
      </c>
      <c r="F519">
        <v>2005</v>
      </c>
      <c r="H519" t="s">
        <v>152</v>
      </c>
      <c r="I519">
        <v>103</v>
      </c>
      <c r="J519">
        <v>8.3000000000000007</v>
      </c>
    </row>
    <row r="520" spans="1:10" x14ac:dyDescent="0.25">
      <c r="A520" t="s">
        <v>8301</v>
      </c>
      <c r="B520" t="s">
        <v>109</v>
      </c>
      <c r="C520">
        <v>118</v>
      </c>
      <c r="D520">
        <v>6.6</v>
      </c>
      <c r="E520" t="s">
        <v>932</v>
      </c>
      <c r="F520">
        <v>2006</v>
      </c>
      <c r="H520" t="s">
        <v>932</v>
      </c>
      <c r="I520">
        <v>118</v>
      </c>
      <c r="J520">
        <v>6.6</v>
      </c>
    </row>
    <row r="521" spans="1:10" x14ac:dyDescent="0.25">
      <c r="A521" t="s">
        <v>8301</v>
      </c>
      <c r="B521" t="s">
        <v>43</v>
      </c>
      <c r="C521">
        <v>123</v>
      </c>
      <c r="D521">
        <v>7</v>
      </c>
      <c r="E521" t="s">
        <v>26</v>
      </c>
      <c r="F521">
        <v>2000</v>
      </c>
      <c r="H521" t="s">
        <v>26</v>
      </c>
      <c r="I521">
        <v>123</v>
      </c>
      <c r="J521">
        <v>7</v>
      </c>
    </row>
    <row r="522" spans="1:10" x14ac:dyDescent="0.25">
      <c r="A522" t="s">
        <v>8301</v>
      </c>
      <c r="B522" t="s">
        <v>117</v>
      </c>
      <c r="C522">
        <v>132</v>
      </c>
      <c r="D522">
        <v>7.8</v>
      </c>
      <c r="E522" t="s">
        <v>1040</v>
      </c>
      <c r="F522">
        <v>2008</v>
      </c>
      <c r="H522" t="s">
        <v>1040</v>
      </c>
      <c r="I522">
        <v>132</v>
      </c>
      <c r="J522">
        <v>7.8</v>
      </c>
    </row>
    <row r="523" spans="1:10" x14ac:dyDescent="0.25">
      <c r="A523" t="s">
        <v>8301</v>
      </c>
      <c r="B523" t="s">
        <v>41</v>
      </c>
      <c r="C523">
        <v>114</v>
      </c>
      <c r="D523">
        <v>6.3</v>
      </c>
      <c r="E523" t="s">
        <v>17</v>
      </c>
      <c r="F523">
        <v>1996</v>
      </c>
      <c r="H523" t="s">
        <v>17</v>
      </c>
      <c r="I523">
        <v>114</v>
      </c>
      <c r="J523">
        <v>6.3</v>
      </c>
    </row>
    <row r="524" spans="1:10" x14ac:dyDescent="0.25">
      <c r="A524" t="s">
        <v>8301</v>
      </c>
      <c r="B524" t="s">
        <v>122</v>
      </c>
      <c r="C524">
        <v>116</v>
      </c>
      <c r="D524">
        <v>6.6</v>
      </c>
      <c r="E524" t="s">
        <v>349</v>
      </c>
      <c r="F524">
        <v>2006</v>
      </c>
      <c r="H524" t="s">
        <v>349</v>
      </c>
      <c r="I524">
        <v>116</v>
      </c>
      <c r="J524">
        <v>6.6</v>
      </c>
    </row>
    <row r="525" spans="1:10" x14ac:dyDescent="0.25">
      <c r="A525" t="s">
        <v>8301</v>
      </c>
      <c r="B525" t="s">
        <v>124</v>
      </c>
      <c r="C525">
        <v>131</v>
      </c>
      <c r="D525">
        <v>7</v>
      </c>
      <c r="E525" t="s">
        <v>580</v>
      </c>
      <c r="F525">
        <v>2004</v>
      </c>
      <c r="H525" t="s">
        <v>580</v>
      </c>
      <c r="I525">
        <v>131</v>
      </c>
      <c r="J525">
        <v>7</v>
      </c>
    </row>
    <row r="526" spans="1:10" x14ac:dyDescent="0.25">
      <c r="A526" t="s">
        <v>8301</v>
      </c>
      <c r="B526" t="s">
        <v>127</v>
      </c>
      <c r="C526">
        <v>122</v>
      </c>
      <c r="D526">
        <v>6.2</v>
      </c>
      <c r="E526" t="s">
        <v>1045</v>
      </c>
      <c r="F526">
        <v>2007</v>
      </c>
      <c r="H526" t="s">
        <v>1045</v>
      </c>
      <c r="I526">
        <v>122</v>
      </c>
      <c r="J526">
        <v>6.2</v>
      </c>
    </row>
    <row r="527" spans="1:10" x14ac:dyDescent="0.25">
      <c r="A527" t="s">
        <v>8301</v>
      </c>
      <c r="B527" t="s">
        <v>129</v>
      </c>
      <c r="C527">
        <v>93</v>
      </c>
      <c r="D527">
        <v>6.8</v>
      </c>
      <c r="E527" t="s">
        <v>1047</v>
      </c>
      <c r="F527">
        <v>2004</v>
      </c>
      <c r="H527" t="s">
        <v>1047</v>
      </c>
      <c r="I527">
        <v>93</v>
      </c>
      <c r="J527">
        <v>6.8</v>
      </c>
    </row>
    <row r="528" spans="1:10" x14ac:dyDescent="0.25">
      <c r="A528" t="s">
        <v>8301</v>
      </c>
      <c r="B528" t="s">
        <v>131</v>
      </c>
      <c r="C528">
        <v>93</v>
      </c>
      <c r="D528">
        <v>7.2</v>
      </c>
      <c r="E528" t="s">
        <v>1050</v>
      </c>
      <c r="F528">
        <v>1999</v>
      </c>
      <c r="H528" t="s">
        <v>1050</v>
      </c>
      <c r="I528">
        <v>93</v>
      </c>
      <c r="J528">
        <v>7.2</v>
      </c>
    </row>
    <row r="529" spans="1:10" x14ac:dyDescent="0.25">
      <c r="A529" t="s">
        <v>8301</v>
      </c>
      <c r="B529" t="s">
        <v>133</v>
      </c>
      <c r="C529">
        <v>122</v>
      </c>
      <c r="D529">
        <v>7.5</v>
      </c>
      <c r="E529" t="s">
        <v>773</v>
      </c>
      <c r="F529">
        <v>2013</v>
      </c>
      <c r="H529" t="s">
        <v>773</v>
      </c>
      <c r="I529">
        <v>122</v>
      </c>
      <c r="J529">
        <v>7.5</v>
      </c>
    </row>
    <row r="530" spans="1:10" x14ac:dyDescent="0.25">
      <c r="A530" t="s">
        <v>8301</v>
      </c>
      <c r="B530" t="s">
        <v>25</v>
      </c>
      <c r="C530">
        <v>98</v>
      </c>
      <c r="D530">
        <v>8.4</v>
      </c>
      <c r="E530" t="s">
        <v>575</v>
      </c>
      <c r="F530">
        <v>2010</v>
      </c>
      <c r="H530" t="s">
        <v>575</v>
      </c>
      <c r="I530">
        <v>98</v>
      </c>
      <c r="J530">
        <v>8.4</v>
      </c>
    </row>
    <row r="531" spans="1:10" x14ac:dyDescent="0.25">
      <c r="A531" t="s">
        <v>8301</v>
      </c>
      <c r="B531" t="s">
        <v>89</v>
      </c>
      <c r="C531">
        <v>91</v>
      </c>
      <c r="D531">
        <v>6.2</v>
      </c>
      <c r="E531" t="s">
        <v>877</v>
      </c>
      <c r="F531">
        <v>2004</v>
      </c>
      <c r="H531" t="s">
        <v>877</v>
      </c>
      <c r="I531">
        <v>91</v>
      </c>
      <c r="J531">
        <v>6.2</v>
      </c>
    </row>
    <row r="532" spans="1:10" x14ac:dyDescent="0.25">
      <c r="A532" t="s">
        <v>8301</v>
      </c>
      <c r="B532" t="s">
        <v>141</v>
      </c>
      <c r="C532">
        <v>96</v>
      </c>
      <c r="D532">
        <v>6.8</v>
      </c>
      <c r="E532" t="s">
        <v>302</v>
      </c>
      <c r="H532" t="s">
        <v>302</v>
      </c>
      <c r="I532">
        <v>96</v>
      </c>
      <c r="J532">
        <v>6.8</v>
      </c>
    </row>
    <row r="533" spans="1:10" x14ac:dyDescent="0.25">
      <c r="A533" t="s">
        <v>8301</v>
      </c>
      <c r="B533" t="s">
        <v>144</v>
      </c>
      <c r="C533">
        <v>127</v>
      </c>
      <c r="D533">
        <v>5.4</v>
      </c>
      <c r="E533" t="s">
        <v>1056</v>
      </c>
      <c r="F533">
        <v>2009</v>
      </c>
      <c r="H533" t="s">
        <v>1056</v>
      </c>
      <c r="I533">
        <v>127</v>
      </c>
      <c r="J533">
        <v>5.4</v>
      </c>
    </row>
    <row r="534" spans="1:10" x14ac:dyDescent="0.25">
      <c r="A534" t="s">
        <v>8301</v>
      </c>
      <c r="B534" t="s">
        <v>36</v>
      </c>
      <c r="C534">
        <v>110</v>
      </c>
      <c r="D534">
        <v>6.6</v>
      </c>
      <c r="E534" t="s">
        <v>240</v>
      </c>
      <c r="F534">
        <v>2000</v>
      </c>
      <c r="H534" t="s">
        <v>240</v>
      </c>
      <c r="I534">
        <v>110</v>
      </c>
      <c r="J534">
        <v>6.6</v>
      </c>
    </row>
    <row r="535" spans="1:10" x14ac:dyDescent="0.25">
      <c r="A535" t="s">
        <v>8301</v>
      </c>
      <c r="B535" t="s">
        <v>151</v>
      </c>
      <c r="C535">
        <v>96</v>
      </c>
      <c r="D535">
        <v>8.3000000000000007</v>
      </c>
      <c r="E535" t="s">
        <v>1060</v>
      </c>
      <c r="F535">
        <v>2007</v>
      </c>
      <c r="H535" t="s">
        <v>1060</v>
      </c>
      <c r="I535">
        <v>96</v>
      </c>
      <c r="J535">
        <v>8.3000000000000007</v>
      </c>
    </row>
    <row r="536" spans="1:10" x14ac:dyDescent="0.25">
      <c r="A536" t="s">
        <v>8301</v>
      </c>
      <c r="B536" t="s">
        <v>154</v>
      </c>
      <c r="C536">
        <v>94</v>
      </c>
      <c r="D536">
        <v>6.5</v>
      </c>
      <c r="E536" t="s">
        <v>152</v>
      </c>
      <c r="F536">
        <v>2004</v>
      </c>
      <c r="H536" t="s">
        <v>152</v>
      </c>
      <c r="I536">
        <v>94</v>
      </c>
      <c r="J536">
        <v>6.5</v>
      </c>
    </row>
    <row r="537" spans="1:10" x14ac:dyDescent="0.25">
      <c r="A537" t="s">
        <v>8301</v>
      </c>
      <c r="B537" t="s">
        <v>157</v>
      </c>
      <c r="C537">
        <v>126</v>
      </c>
      <c r="D537">
        <v>7.9</v>
      </c>
      <c r="E537" t="s">
        <v>1063</v>
      </c>
      <c r="F537">
        <v>2006</v>
      </c>
      <c r="H537" t="s">
        <v>1063</v>
      </c>
      <c r="I537">
        <v>126</v>
      </c>
      <c r="J537">
        <v>7.9</v>
      </c>
    </row>
    <row r="538" spans="1:10" x14ac:dyDescent="0.25">
      <c r="A538" t="s">
        <v>8301</v>
      </c>
      <c r="B538" t="s">
        <v>159</v>
      </c>
      <c r="C538">
        <v>126</v>
      </c>
      <c r="D538">
        <v>7.5</v>
      </c>
      <c r="E538" t="s">
        <v>1065</v>
      </c>
      <c r="H538" t="s">
        <v>1065</v>
      </c>
      <c r="I538">
        <v>126</v>
      </c>
      <c r="J538">
        <v>7.5</v>
      </c>
    </row>
    <row r="539" spans="1:10" x14ac:dyDescent="0.25">
      <c r="A539" t="s">
        <v>8301</v>
      </c>
      <c r="B539" t="s">
        <v>56</v>
      </c>
      <c r="C539">
        <v>106</v>
      </c>
      <c r="D539">
        <v>4.8</v>
      </c>
      <c r="E539" t="s">
        <v>1068</v>
      </c>
      <c r="F539">
        <v>2005</v>
      </c>
      <c r="H539" t="s">
        <v>1068</v>
      </c>
      <c r="I539">
        <v>106</v>
      </c>
      <c r="J539">
        <v>4.8</v>
      </c>
    </row>
    <row r="540" spans="1:10" x14ac:dyDescent="0.25">
      <c r="A540" t="s">
        <v>8301</v>
      </c>
      <c r="B540" t="s">
        <v>164</v>
      </c>
      <c r="C540">
        <v>112</v>
      </c>
      <c r="D540">
        <v>5.2</v>
      </c>
      <c r="E540" t="s">
        <v>980</v>
      </c>
      <c r="F540">
        <v>2005</v>
      </c>
      <c r="H540" t="s">
        <v>980</v>
      </c>
      <c r="I540">
        <v>112</v>
      </c>
      <c r="J540">
        <v>5.2</v>
      </c>
    </row>
    <row r="541" spans="1:10" x14ac:dyDescent="0.25">
      <c r="A541" t="s">
        <v>8301</v>
      </c>
      <c r="B541" t="s">
        <v>167</v>
      </c>
      <c r="C541">
        <v>123</v>
      </c>
      <c r="D541">
        <v>6.9</v>
      </c>
      <c r="E541" t="s">
        <v>663</v>
      </c>
      <c r="F541">
        <v>2003</v>
      </c>
      <c r="H541" t="s">
        <v>663</v>
      </c>
      <c r="I541">
        <v>123</v>
      </c>
      <c r="J541">
        <v>6.9</v>
      </c>
    </row>
    <row r="542" spans="1:10" x14ac:dyDescent="0.25">
      <c r="A542" t="s">
        <v>8301</v>
      </c>
      <c r="B542" t="s">
        <v>170</v>
      </c>
      <c r="C542">
        <v>96</v>
      </c>
      <c r="D542">
        <v>5.4</v>
      </c>
      <c r="E542" t="s">
        <v>1074</v>
      </c>
      <c r="F542">
        <v>2010</v>
      </c>
      <c r="H542" t="s">
        <v>1074</v>
      </c>
      <c r="I542">
        <v>96</v>
      </c>
      <c r="J542">
        <v>5.4</v>
      </c>
    </row>
    <row r="543" spans="1:10" x14ac:dyDescent="0.25">
      <c r="A543" t="s">
        <v>8301</v>
      </c>
      <c r="B543" t="s">
        <v>173</v>
      </c>
      <c r="C543">
        <v>113</v>
      </c>
      <c r="D543">
        <v>7.9</v>
      </c>
      <c r="E543" t="s">
        <v>559</v>
      </c>
      <c r="F543">
        <v>2015</v>
      </c>
      <c r="H543" t="s">
        <v>559</v>
      </c>
      <c r="I543">
        <v>113</v>
      </c>
      <c r="J543">
        <v>7.9</v>
      </c>
    </row>
    <row r="544" spans="1:10" x14ac:dyDescent="0.25">
      <c r="A544" t="s">
        <v>8301</v>
      </c>
      <c r="B544" t="s">
        <v>177</v>
      </c>
      <c r="C544">
        <v>118</v>
      </c>
      <c r="D544">
        <v>5.8</v>
      </c>
      <c r="E544" t="s">
        <v>486</v>
      </c>
      <c r="F544">
        <v>2004</v>
      </c>
      <c r="H544" t="s">
        <v>486</v>
      </c>
      <c r="I544">
        <v>118</v>
      </c>
      <c r="J544">
        <v>5.8</v>
      </c>
    </row>
    <row r="545" spans="1:10" x14ac:dyDescent="0.25">
      <c r="A545" t="s">
        <v>8301</v>
      </c>
      <c r="B545" t="s">
        <v>151</v>
      </c>
      <c r="C545">
        <v>95</v>
      </c>
      <c r="D545">
        <v>8.3000000000000007</v>
      </c>
      <c r="E545" t="s">
        <v>1079</v>
      </c>
      <c r="F545">
        <v>2006</v>
      </c>
      <c r="H545" t="s">
        <v>1079</v>
      </c>
      <c r="I545">
        <v>95</v>
      </c>
      <c r="J545">
        <v>8.3000000000000007</v>
      </c>
    </row>
    <row r="546" spans="1:10" x14ac:dyDescent="0.25">
      <c r="A546" t="s">
        <v>8301</v>
      </c>
      <c r="B546" t="s">
        <v>157</v>
      </c>
      <c r="C546">
        <v>106</v>
      </c>
      <c r="D546">
        <v>7.8</v>
      </c>
      <c r="E546" t="s">
        <v>1082</v>
      </c>
      <c r="F546">
        <v>2001</v>
      </c>
      <c r="H546" t="s">
        <v>1082</v>
      </c>
      <c r="I546">
        <v>106</v>
      </c>
      <c r="J546">
        <v>7.8</v>
      </c>
    </row>
    <row r="547" spans="1:10" x14ac:dyDescent="0.25">
      <c r="A547" t="s">
        <v>8301</v>
      </c>
      <c r="B547" t="s">
        <v>157</v>
      </c>
      <c r="C547">
        <v>124</v>
      </c>
      <c r="D547">
        <v>7</v>
      </c>
      <c r="E547" t="s">
        <v>1085</v>
      </c>
      <c r="F547">
        <v>1995</v>
      </c>
      <c r="H547" t="s">
        <v>1085</v>
      </c>
      <c r="I547">
        <v>124</v>
      </c>
      <c r="J547">
        <v>7</v>
      </c>
    </row>
    <row r="548" spans="1:10" x14ac:dyDescent="0.25">
      <c r="A548" t="s">
        <v>8301</v>
      </c>
      <c r="B548" t="s">
        <v>184</v>
      </c>
      <c r="C548">
        <v>132</v>
      </c>
      <c r="D548">
        <v>6.1</v>
      </c>
      <c r="E548" t="s">
        <v>1088</v>
      </c>
      <c r="F548">
        <v>1999</v>
      </c>
      <c r="H548" t="s">
        <v>1088</v>
      </c>
      <c r="I548">
        <v>132</v>
      </c>
      <c r="J548">
        <v>6.1</v>
      </c>
    </row>
    <row r="549" spans="1:10" x14ac:dyDescent="0.25">
      <c r="A549" t="s">
        <v>8301</v>
      </c>
      <c r="B549" t="s">
        <v>187</v>
      </c>
      <c r="C549">
        <v>97</v>
      </c>
      <c r="D549">
        <v>7</v>
      </c>
      <c r="E549" t="s">
        <v>1090</v>
      </c>
      <c r="F549">
        <v>2011</v>
      </c>
      <c r="H549" t="s">
        <v>1090</v>
      </c>
      <c r="I549">
        <v>97</v>
      </c>
      <c r="J549">
        <v>7</v>
      </c>
    </row>
    <row r="550" spans="1:10" x14ac:dyDescent="0.25">
      <c r="A550" t="s">
        <v>8301</v>
      </c>
      <c r="B550" t="s">
        <v>190</v>
      </c>
      <c r="C550">
        <v>130</v>
      </c>
      <c r="D550">
        <v>7.6</v>
      </c>
      <c r="E550" t="s">
        <v>380</v>
      </c>
      <c r="F550">
        <v>2005</v>
      </c>
      <c r="H550" t="s">
        <v>380</v>
      </c>
      <c r="I550">
        <v>130</v>
      </c>
      <c r="J550">
        <v>7.6</v>
      </c>
    </row>
    <row r="551" spans="1:10" x14ac:dyDescent="0.25">
      <c r="A551" t="s">
        <v>8301</v>
      </c>
      <c r="B551" t="s">
        <v>193</v>
      </c>
      <c r="C551">
        <v>109</v>
      </c>
      <c r="D551">
        <v>4.5</v>
      </c>
      <c r="E551" t="s">
        <v>1095</v>
      </c>
      <c r="F551">
        <v>2000</v>
      </c>
      <c r="H551" t="s">
        <v>1095</v>
      </c>
      <c r="I551">
        <v>109</v>
      </c>
      <c r="J551">
        <v>4.5</v>
      </c>
    </row>
    <row r="552" spans="1:10" x14ac:dyDescent="0.25">
      <c r="A552" t="s">
        <v>8301</v>
      </c>
      <c r="B552" t="s">
        <v>196</v>
      </c>
      <c r="C552">
        <v>128</v>
      </c>
      <c r="D552">
        <v>6.3</v>
      </c>
      <c r="E552" t="s">
        <v>137</v>
      </c>
      <c r="F552">
        <v>2003</v>
      </c>
      <c r="H552" t="s">
        <v>137</v>
      </c>
      <c r="I552">
        <v>128</v>
      </c>
      <c r="J552">
        <v>6.3</v>
      </c>
    </row>
    <row r="553" spans="1:10" x14ac:dyDescent="0.25">
      <c r="A553" t="s">
        <v>8301</v>
      </c>
      <c r="B553" t="s">
        <v>199</v>
      </c>
      <c r="C553">
        <v>93</v>
      </c>
      <c r="D553">
        <v>6.4</v>
      </c>
      <c r="E553" t="s">
        <v>1099</v>
      </c>
      <c r="F553">
        <v>1998</v>
      </c>
      <c r="H553" t="s">
        <v>1099</v>
      </c>
      <c r="I553">
        <v>93</v>
      </c>
      <c r="J553">
        <v>6.4</v>
      </c>
    </row>
    <row r="554" spans="1:10" x14ac:dyDescent="0.25">
      <c r="A554" t="s">
        <v>8301</v>
      </c>
      <c r="B554" t="s">
        <v>201</v>
      </c>
      <c r="C554">
        <v>130</v>
      </c>
      <c r="D554">
        <v>6.5</v>
      </c>
      <c r="E554" t="s">
        <v>1102</v>
      </c>
      <c r="F554">
        <v>2009</v>
      </c>
      <c r="H554" t="s">
        <v>1102</v>
      </c>
      <c r="I554">
        <v>130</v>
      </c>
      <c r="J554">
        <v>6.5</v>
      </c>
    </row>
    <row r="555" spans="1:10" x14ac:dyDescent="0.25">
      <c r="A555" t="s">
        <v>8301</v>
      </c>
      <c r="B555" t="s">
        <v>204</v>
      </c>
      <c r="C555">
        <v>102</v>
      </c>
      <c r="D555">
        <v>7.9</v>
      </c>
      <c r="E555" t="s">
        <v>1105</v>
      </c>
      <c r="F555">
        <v>2001</v>
      </c>
      <c r="H555" t="s">
        <v>1105</v>
      </c>
      <c r="I555">
        <v>102</v>
      </c>
      <c r="J555">
        <v>7.9</v>
      </c>
    </row>
    <row r="556" spans="1:10" x14ac:dyDescent="0.25">
      <c r="A556" t="s">
        <v>8301</v>
      </c>
      <c r="B556" t="s">
        <v>207</v>
      </c>
      <c r="C556">
        <v>101</v>
      </c>
      <c r="D556">
        <v>7.8</v>
      </c>
      <c r="E556" t="s">
        <v>240</v>
      </c>
      <c r="F556">
        <v>2004</v>
      </c>
      <c r="H556" t="s">
        <v>240</v>
      </c>
      <c r="I556">
        <v>101</v>
      </c>
      <c r="J556">
        <v>7.8</v>
      </c>
    </row>
    <row r="557" spans="1:10" x14ac:dyDescent="0.25">
      <c r="A557" t="s">
        <v>8301</v>
      </c>
      <c r="B557" t="s">
        <v>141</v>
      </c>
      <c r="C557">
        <v>100</v>
      </c>
      <c r="D557">
        <v>6.6</v>
      </c>
      <c r="E557" t="s">
        <v>768</v>
      </c>
      <c r="F557">
        <v>2000</v>
      </c>
      <c r="H557" t="s">
        <v>768</v>
      </c>
      <c r="I557">
        <v>100</v>
      </c>
      <c r="J557">
        <v>6.6</v>
      </c>
    </row>
    <row r="558" spans="1:10" x14ac:dyDescent="0.25">
      <c r="A558" t="s">
        <v>8301</v>
      </c>
      <c r="B558" t="s">
        <v>139</v>
      </c>
      <c r="C558">
        <v>120</v>
      </c>
      <c r="D558">
        <v>5.5</v>
      </c>
      <c r="E558" t="s">
        <v>426</v>
      </c>
      <c r="F558">
        <v>2015</v>
      </c>
      <c r="H558" t="s">
        <v>426</v>
      </c>
      <c r="I558">
        <v>120</v>
      </c>
      <c r="J558">
        <v>5.5</v>
      </c>
    </row>
    <row r="559" spans="1:10" x14ac:dyDescent="0.25">
      <c r="A559" t="s">
        <v>8301</v>
      </c>
      <c r="B559" t="s">
        <v>213</v>
      </c>
      <c r="C559">
        <v>98</v>
      </c>
      <c r="D559">
        <v>8.1999999999999993</v>
      </c>
      <c r="E559" t="s">
        <v>422</v>
      </c>
      <c r="F559">
        <v>2011</v>
      </c>
      <c r="H559" t="s">
        <v>422</v>
      </c>
      <c r="I559">
        <v>98</v>
      </c>
      <c r="J559">
        <v>8.1999999999999993</v>
      </c>
    </row>
    <row r="560" spans="1:10" x14ac:dyDescent="0.25">
      <c r="A560" t="s">
        <v>8301</v>
      </c>
      <c r="B560" t="s">
        <v>215</v>
      </c>
      <c r="C560">
        <v>109</v>
      </c>
      <c r="D560">
        <v>6.4</v>
      </c>
      <c r="E560" t="s">
        <v>773</v>
      </c>
      <c r="F560">
        <v>1998</v>
      </c>
      <c r="H560" t="s">
        <v>773</v>
      </c>
      <c r="I560">
        <v>109</v>
      </c>
      <c r="J560">
        <v>6.4</v>
      </c>
    </row>
    <row r="561" spans="1:10" x14ac:dyDescent="0.25">
      <c r="A561" t="s">
        <v>8301</v>
      </c>
      <c r="B561" t="s">
        <v>218</v>
      </c>
      <c r="C561">
        <v>121</v>
      </c>
      <c r="D561">
        <v>8.1</v>
      </c>
      <c r="E561" t="s">
        <v>768</v>
      </c>
      <c r="F561">
        <v>1998</v>
      </c>
      <c r="H561" t="s">
        <v>768</v>
      </c>
      <c r="I561">
        <v>121</v>
      </c>
      <c r="J561">
        <v>8.1</v>
      </c>
    </row>
    <row r="562" spans="1:10" x14ac:dyDescent="0.25">
      <c r="A562" t="s">
        <v>8301</v>
      </c>
      <c r="B562" t="s">
        <v>223</v>
      </c>
      <c r="C562">
        <v>120</v>
      </c>
      <c r="D562">
        <v>8.1999999999999993</v>
      </c>
      <c r="E562" t="s">
        <v>1115</v>
      </c>
      <c r="F562">
        <v>2016</v>
      </c>
      <c r="H562" t="s">
        <v>1115</v>
      </c>
      <c r="I562">
        <v>120</v>
      </c>
      <c r="J562">
        <v>8.1999999999999993</v>
      </c>
    </row>
    <row r="563" spans="1:10" x14ac:dyDescent="0.25">
      <c r="A563" t="s">
        <v>8301</v>
      </c>
      <c r="B563" t="s">
        <v>164</v>
      </c>
      <c r="C563">
        <v>106</v>
      </c>
      <c r="D563">
        <v>6.7</v>
      </c>
      <c r="E563" t="s">
        <v>1117</v>
      </c>
      <c r="F563">
        <v>2008</v>
      </c>
      <c r="H563" t="s">
        <v>1117</v>
      </c>
      <c r="I563">
        <v>106</v>
      </c>
      <c r="J563">
        <v>6.7</v>
      </c>
    </row>
    <row r="564" spans="1:10" x14ac:dyDescent="0.25">
      <c r="A564" t="s">
        <v>8301</v>
      </c>
      <c r="B564" t="s">
        <v>232</v>
      </c>
      <c r="C564">
        <v>132</v>
      </c>
      <c r="D564">
        <v>7.8</v>
      </c>
      <c r="E564" t="s">
        <v>877</v>
      </c>
      <c r="F564">
        <v>2009</v>
      </c>
      <c r="H564" t="s">
        <v>877</v>
      </c>
      <c r="I564">
        <v>132</v>
      </c>
      <c r="J564">
        <v>7.8</v>
      </c>
    </row>
    <row r="565" spans="1:10" x14ac:dyDescent="0.25">
      <c r="A565" t="s">
        <v>8301</v>
      </c>
      <c r="B565" t="s">
        <v>237</v>
      </c>
      <c r="C565">
        <v>109</v>
      </c>
      <c r="D565">
        <v>6.1</v>
      </c>
      <c r="E565" t="s">
        <v>311</v>
      </c>
      <c r="F565">
        <v>2007</v>
      </c>
      <c r="H565" t="s">
        <v>311</v>
      </c>
      <c r="I565">
        <v>109</v>
      </c>
      <c r="J565">
        <v>6.1</v>
      </c>
    </row>
    <row r="566" spans="1:10" x14ac:dyDescent="0.25">
      <c r="A566" t="s">
        <v>8301</v>
      </c>
      <c r="B566" t="s">
        <v>239</v>
      </c>
      <c r="C566">
        <v>98</v>
      </c>
      <c r="D566">
        <v>5.6</v>
      </c>
      <c r="E566" t="s">
        <v>1122</v>
      </c>
      <c r="F566">
        <v>2006</v>
      </c>
      <c r="H566" t="s">
        <v>1122</v>
      </c>
      <c r="I566">
        <v>98</v>
      </c>
      <c r="J566">
        <v>5.6</v>
      </c>
    </row>
    <row r="567" spans="1:10" x14ac:dyDescent="0.25">
      <c r="A567" t="s">
        <v>8301</v>
      </c>
      <c r="B567" t="s">
        <v>242</v>
      </c>
      <c r="C567">
        <v>113</v>
      </c>
      <c r="D567">
        <v>6.4</v>
      </c>
      <c r="E567" t="s">
        <v>171</v>
      </c>
      <c r="F567">
        <v>2001</v>
      </c>
      <c r="H567" t="s">
        <v>171</v>
      </c>
      <c r="I567">
        <v>113</v>
      </c>
      <c r="J567">
        <v>6.4</v>
      </c>
    </row>
    <row r="568" spans="1:10" x14ac:dyDescent="0.25">
      <c r="A568" t="s">
        <v>8301</v>
      </c>
      <c r="B568" t="s">
        <v>244</v>
      </c>
      <c r="C568">
        <v>93</v>
      </c>
      <c r="D568">
        <v>6.1</v>
      </c>
      <c r="E568" t="s">
        <v>1127</v>
      </c>
      <c r="F568">
        <v>1995</v>
      </c>
      <c r="H568" t="s">
        <v>1127</v>
      </c>
      <c r="I568">
        <v>93</v>
      </c>
      <c r="J568">
        <v>6.1</v>
      </c>
    </row>
    <row r="569" spans="1:10" x14ac:dyDescent="0.25">
      <c r="A569" t="s">
        <v>8301</v>
      </c>
      <c r="B569" t="s">
        <v>246</v>
      </c>
      <c r="C569">
        <v>123</v>
      </c>
      <c r="D569">
        <v>7.3</v>
      </c>
      <c r="E569" t="s">
        <v>504</v>
      </c>
      <c r="F569">
        <v>2005</v>
      </c>
      <c r="H569" t="s">
        <v>504</v>
      </c>
      <c r="I569">
        <v>123</v>
      </c>
      <c r="J569">
        <v>7.3</v>
      </c>
    </row>
    <row r="570" spans="1:10" x14ac:dyDescent="0.25">
      <c r="A570" t="s">
        <v>8301</v>
      </c>
      <c r="B570" t="s">
        <v>248</v>
      </c>
      <c r="C570">
        <v>126</v>
      </c>
      <c r="D570">
        <v>6.6</v>
      </c>
      <c r="E570" t="s">
        <v>1131</v>
      </c>
      <c r="F570">
        <v>2007</v>
      </c>
      <c r="H570" t="s">
        <v>1131</v>
      </c>
      <c r="I570">
        <v>126</v>
      </c>
      <c r="J570">
        <v>6.6</v>
      </c>
    </row>
    <row r="571" spans="1:10" x14ac:dyDescent="0.25">
      <c r="A571" t="s">
        <v>8301</v>
      </c>
      <c r="B571" t="s">
        <v>250</v>
      </c>
      <c r="C571">
        <v>113</v>
      </c>
      <c r="D571">
        <v>6.3</v>
      </c>
      <c r="E571" t="s">
        <v>73</v>
      </c>
      <c r="F571">
        <v>2001</v>
      </c>
      <c r="H571" t="s">
        <v>73</v>
      </c>
      <c r="I571">
        <v>113</v>
      </c>
      <c r="J571">
        <v>6.3</v>
      </c>
    </row>
    <row r="572" spans="1:10" x14ac:dyDescent="0.25">
      <c r="A572" t="s">
        <v>8301</v>
      </c>
      <c r="B572" t="s">
        <v>77</v>
      </c>
      <c r="C572">
        <v>102</v>
      </c>
      <c r="D572">
        <v>6.4</v>
      </c>
      <c r="E572" t="s">
        <v>1135</v>
      </c>
      <c r="F572">
        <v>2001</v>
      </c>
      <c r="H572" t="s">
        <v>1135</v>
      </c>
      <c r="I572">
        <v>102</v>
      </c>
      <c r="J572">
        <v>6.4</v>
      </c>
    </row>
    <row r="573" spans="1:10" x14ac:dyDescent="0.25">
      <c r="A573" t="s">
        <v>8301</v>
      </c>
      <c r="B573" t="s">
        <v>234</v>
      </c>
      <c r="C573">
        <v>104</v>
      </c>
      <c r="D573">
        <v>7.2</v>
      </c>
      <c r="E573" t="s">
        <v>1137</v>
      </c>
      <c r="F573">
        <v>2004</v>
      </c>
      <c r="H573" t="s">
        <v>1137</v>
      </c>
      <c r="I573">
        <v>104</v>
      </c>
      <c r="J573">
        <v>7.2</v>
      </c>
    </row>
    <row r="574" spans="1:10" x14ac:dyDescent="0.25">
      <c r="A574" t="s">
        <v>8301</v>
      </c>
      <c r="B574" t="s">
        <v>87</v>
      </c>
      <c r="C574">
        <v>115</v>
      </c>
      <c r="D574">
        <v>6.7</v>
      </c>
      <c r="E574" t="s">
        <v>1139</v>
      </c>
      <c r="F574">
        <v>2004</v>
      </c>
      <c r="H574" t="s">
        <v>1139</v>
      </c>
      <c r="I574">
        <v>115</v>
      </c>
      <c r="J574">
        <v>6.7</v>
      </c>
    </row>
    <row r="575" spans="1:10" x14ac:dyDescent="0.25">
      <c r="A575" t="s">
        <v>8301</v>
      </c>
      <c r="B575" t="s">
        <v>201</v>
      </c>
      <c r="C575">
        <v>111</v>
      </c>
      <c r="D575">
        <v>8</v>
      </c>
      <c r="E575" t="s">
        <v>171</v>
      </c>
      <c r="F575">
        <v>1998</v>
      </c>
      <c r="H575" t="s">
        <v>171</v>
      </c>
      <c r="I575">
        <v>111</v>
      </c>
      <c r="J575">
        <v>8</v>
      </c>
    </row>
    <row r="576" spans="1:10" x14ac:dyDescent="0.25">
      <c r="A576" t="s">
        <v>8301</v>
      </c>
      <c r="B576" t="s">
        <v>19</v>
      </c>
      <c r="C576">
        <v>128</v>
      </c>
      <c r="D576">
        <v>8.3000000000000007</v>
      </c>
      <c r="E576" t="s">
        <v>932</v>
      </c>
      <c r="F576">
        <v>2002</v>
      </c>
      <c r="H576" t="s">
        <v>932</v>
      </c>
      <c r="I576">
        <v>128</v>
      </c>
      <c r="J576">
        <v>8.3000000000000007</v>
      </c>
    </row>
    <row r="577" spans="1:10" x14ac:dyDescent="0.25">
      <c r="A577" t="s">
        <v>8301</v>
      </c>
      <c r="B577" t="s">
        <v>269</v>
      </c>
      <c r="C577">
        <v>89</v>
      </c>
      <c r="D577">
        <v>6.7</v>
      </c>
      <c r="E577" t="s">
        <v>1144</v>
      </c>
      <c r="F577">
        <v>2004</v>
      </c>
      <c r="H577" t="s">
        <v>1144</v>
      </c>
      <c r="I577">
        <v>89</v>
      </c>
      <c r="J577">
        <v>6.7</v>
      </c>
    </row>
    <row r="578" spans="1:10" x14ac:dyDescent="0.25">
      <c r="A578" t="s">
        <v>8301</v>
      </c>
      <c r="B578" t="s">
        <v>272</v>
      </c>
      <c r="C578">
        <v>105</v>
      </c>
      <c r="D578">
        <v>5.9</v>
      </c>
      <c r="E578" t="s">
        <v>103</v>
      </c>
      <c r="F578">
        <v>2006</v>
      </c>
      <c r="H578" t="s">
        <v>103</v>
      </c>
      <c r="I578">
        <v>105</v>
      </c>
      <c r="J578">
        <v>5.9</v>
      </c>
    </row>
    <row r="579" spans="1:10" x14ac:dyDescent="0.25">
      <c r="A579" t="s">
        <v>8301</v>
      </c>
      <c r="B579" t="s">
        <v>274</v>
      </c>
      <c r="C579">
        <v>119</v>
      </c>
      <c r="D579">
        <v>6.7</v>
      </c>
      <c r="E579" t="s">
        <v>580</v>
      </c>
      <c r="F579">
        <v>1999</v>
      </c>
      <c r="H579" t="s">
        <v>580</v>
      </c>
      <c r="I579">
        <v>119</v>
      </c>
      <c r="J579">
        <v>6.7</v>
      </c>
    </row>
    <row r="580" spans="1:10" x14ac:dyDescent="0.25">
      <c r="A580" t="s">
        <v>8301</v>
      </c>
      <c r="B580" t="s">
        <v>144</v>
      </c>
      <c r="C580">
        <v>129</v>
      </c>
      <c r="D580">
        <v>6.7</v>
      </c>
      <c r="E580" t="s">
        <v>17</v>
      </c>
      <c r="F580">
        <v>2002</v>
      </c>
      <c r="H580" t="s">
        <v>17</v>
      </c>
      <c r="I580">
        <v>129</v>
      </c>
      <c r="J580">
        <v>6.7</v>
      </c>
    </row>
    <row r="581" spans="1:10" x14ac:dyDescent="0.25">
      <c r="A581" t="s">
        <v>8301</v>
      </c>
      <c r="B581" t="s">
        <v>277</v>
      </c>
      <c r="C581">
        <v>102</v>
      </c>
      <c r="D581">
        <v>7.6</v>
      </c>
      <c r="E581" t="s">
        <v>93</v>
      </c>
      <c r="F581">
        <v>2015</v>
      </c>
      <c r="H581" t="s">
        <v>93</v>
      </c>
      <c r="I581">
        <v>102</v>
      </c>
      <c r="J581">
        <v>7.6</v>
      </c>
    </row>
    <row r="582" spans="1:10" x14ac:dyDescent="0.25">
      <c r="A582" t="s">
        <v>8301</v>
      </c>
      <c r="B582" t="s">
        <v>248</v>
      </c>
      <c r="C582">
        <v>112</v>
      </c>
      <c r="D582">
        <v>7.1</v>
      </c>
      <c r="E582" t="s">
        <v>525</v>
      </c>
      <c r="F582">
        <v>1996</v>
      </c>
      <c r="H582" t="s">
        <v>525</v>
      </c>
      <c r="I582">
        <v>112</v>
      </c>
      <c r="J582">
        <v>7.1</v>
      </c>
    </row>
    <row r="583" spans="1:10" x14ac:dyDescent="0.25">
      <c r="A583" t="s">
        <v>8301</v>
      </c>
      <c r="B583" t="s">
        <v>282</v>
      </c>
      <c r="C583">
        <v>120</v>
      </c>
      <c r="D583">
        <v>8.1</v>
      </c>
      <c r="E583" t="s">
        <v>1153</v>
      </c>
      <c r="F583">
        <v>2009</v>
      </c>
      <c r="H583" t="s">
        <v>1153</v>
      </c>
      <c r="I583">
        <v>120</v>
      </c>
      <c r="J583">
        <v>8.1</v>
      </c>
    </row>
    <row r="584" spans="1:10" x14ac:dyDescent="0.25">
      <c r="A584" t="s">
        <v>8301</v>
      </c>
      <c r="B584" t="s">
        <v>287</v>
      </c>
      <c r="C584">
        <v>115</v>
      </c>
      <c r="D584">
        <v>7</v>
      </c>
      <c r="E584" t="s">
        <v>264</v>
      </c>
      <c r="F584">
        <v>1991</v>
      </c>
      <c r="H584" t="s">
        <v>264</v>
      </c>
      <c r="I584">
        <v>115</v>
      </c>
      <c r="J584">
        <v>7</v>
      </c>
    </row>
    <row r="585" spans="1:10" x14ac:dyDescent="0.25">
      <c r="A585" t="s">
        <v>8301</v>
      </c>
      <c r="B585" t="s">
        <v>289</v>
      </c>
      <c r="C585">
        <v>96</v>
      </c>
      <c r="D585">
        <v>6.9</v>
      </c>
      <c r="E585" t="s">
        <v>20</v>
      </c>
      <c r="F585">
        <v>1990</v>
      </c>
      <c r="H585" t="s">
        <v>20</v>
      </c>
      <c r="I585">
        <v>96</v>
      </c>
      <c r="J585">
        <v>6.9</v>
      </c>
    </row>
    <row r="586" spans="1:10" x14ac:dyDescent="0.25">
      <c r="A586" t="s">
        <v>8301</v>
      </c>
      <c r="B586" t="s">
        <v>292</v>
      </c>
      <c r="C586">
        <v>88</v>
      </c>
      <c r="D586">
        <v>5.0999999999999996</v>
      </c>
      <c r="E586" t="s">
        <v>1158</v>
      </c>
      <c r="F586">
        <v>2003</v>
      </c>
      <c r="H586" t="s">
        <v>1158</v>
      </c>
      <c r="I586">
        <v>88</v>
      </c>
      <c r="J586">
        <v>5.0999999999999996</v>
      </c>
    </row>
    <row r="587" spans="1:10" x14ac:dyDescent="0.25">
      <c r="A587" t="s">
        <v>8301</v>
      </c>
      <c r="B587" t="s">
        <v>295</v>
      </c>
      <c r="C587">
        <v>99</v>
      </c>
      <c r="D587">
        <v>5.8</v>
      </c>
      <c r="E587" t="s">
        <v>1160</v>
      </c>
      <c r="H587" t="s">
        <v>1160</v>
      </c>
      <c r="I587">
        <v>99</v>
      </c>
      <c r="J587">
        <v>5.8</v>
      </c>
    </row>
    <row r="588" spans="1:10" x14ac:dyDescent="0.25">
      <c r="A588" t="s">
        <v>8301</v>
      </c>
      <c r="B588" t="s">
        <v>87</v>
      </c>
      <c r="C588">
        <v>113</v>
      </c>
      <c r="D588">
        <v>6.2</v>
      </c>
      <c r="E588" t="s">
        <v>1163</v>
      </c>
      <c r="F588">
        <v>2001</v>
      </c>
      <c r="H588" t="s">
        <v>1163</v>
      </c>
      <c r="I588">
        <v>113</v>
      </c>
      <c r="J588">
        <v>6.2</v>
      </c>
    </row>
    <row r="589" spans="1:10" x14ac:dyDescent="0.25">
      <c r="A589" t="s">
        <v>8301</v>
      </c>
      <c r="B589" t="s">
        <v>299</v>
      </c>
      <c r="C589">
        <v>131</v>
      </c>
      <c r="D589">
        <v>7.4</v>
      </c>
      <c r="E589" t="s">
        <v>1165</v>
      </c>
      <c r="F589">
        <v>2006</v>
      </c>
      <c r="H589" t="s">
        <v>1165</v>
      </c>
      <c r="I589">
        <v>131</v>
      </c>
      <c r="J589">
        <v>7.4</v>
      </c>
    </row>
    <row r="590" spans="1:10" x14ac:dyDescent="0.25">
      <c r="A590" t="s">
        <v>8301</v>
      </c>
      <c r="B590" t="s">
        <v>301</v>
      </c>
      <c r="C590">
        <v>119</v>
      </c>
      <c r="D590">
        <v>5.8</v>
      </c>
      <c r="E590" t="s">
        <v>770</v>
      </c>
      <c r="F590">
        <v>2004</v>
      </c>
      <c r="H590" t="s">
        <v>770</v>
      </c>
      <c r="I590">
        <v>119</v>
      </c>
      <c r="J590">
        <v>5.8</v>
      </c>
    </row>
    <row r="591" spans="1:10" x14ac:dyDescent="0.25">
      <c r="A591" t="s">
        <v>8301</v>
      </c>
      <c r="B591" t="s">
        <v>304</v>
      </c>
      <c r="C591">
        <v>91</v>
      </c>
      <c r="D591">
        <v>6.2</v>
      </c>
      <c r="E591" t="s">
        <v>1168</v>
      </c>
      <c r="F591">
        <v>2009</v>
      </c>
      <c r="H591" t="s">
        <v>1168</v>
      </c>
      <c r="I591">
        <v>91</v>
      </c>
      <c r="J591">
        <v>6.2</v>
      </c>
    </row>
    <row r="592" spans="1:10" x14ac:dyDescent="0.25">
      <c r="A592" t="s">
        <v>8301</v>
      </c>
      <c r="B592" t="s">
        <v>306</v>
      </c>
      <c r="C592">
        <v>90</v>
      </c>
      <c r="D592">
        <v>7.3</v>
      </c>
      <c r="E592" t="s">
        <v>343</v>
      </c>
      <c r="F592">
        <v>2002</v>
      </c>
      <c r="H592" t="s">
        <v>343</v>
      </c>
      <c r="I592">
        <v>90</v>
      </c>
      <c r="J592">
        <v>7.3</v>
      </c>
    </row>
    <row r="593" spans="1:10" x14ac:dyDescent="0.25">
      <c r="A593" t="s">
        <v>8301</v>
      </c>
      <c r="B593" t="s">
        <v>308</v>
      </c>
      <c r="C593">
        <v>103</v>
      </c>
      <c r="D593">
        <v>4.2</v>
      </c>
      <c r="E593" t="s">
        <v>20</v>
      </c>
      <c r="F593">
        <v>2013</v>
      </c>
      <c r="H593" t="s">
        <v>20</v>
      </c>
      <c r="I593">
        <v>103</v>
      </c>
      <c r="J593">
        <v>4.2</v>
      </c>
    </row>
    <row r="594" spans="1:10" x14ac:dyDescent="0.25">
      <c r="A594" t="s">
        <v>8301</v>
      </c>
      <c r="B594" t="s">
        <v>117</v>
      </c>
      <c r="C594">
        <v>124</v>
      </c>
      <c r="D594">
        <v>6.9</v>
      </c>
      <c r="E594" t="s">
        <v>78</v>
      </c>
      <c r="F594">
        <v>1998</v>
      </c>
      <c r="H594" t="s">
        <v>78</v>
      </c>
      <c r="I594">
        <v>124</v>
      </c>
      <c r="J594">
        <v>6.9</v>
      </c>
    </row>
    <row r="595" spans="1:10" x14ac:dyDescent="0.25">
      <c r="A595" t="s">
        <v>8301</v>
      </c>
      <c r="B595" t="s">
        <v>139</v>
      </c>
      <c r="C595">
        <v>131</v>
      </c>
      <c r="D595">
        <v>6.4</v>
      </c>
      <c r="E595" t="s">
        <v>216</v>
      </c>
      <c r="F595">
        <v>2011</v>
      </c>
      <c r="H595" t="s">
        <v>216</v>
      </c>
      <c r="I595">
        <v>131</v>
      </c>
      <c r="J595">
        <v>6.4</v>
      </c>
    </row>
    <row r="596" spans="1:10" x14ac:dyDescent="0.25">
      <c r="A596" t="s">
        <v>8301</v>
      </c>
      <c r="B596" t="s">
        <v>313</v>
      </c>
      <c r="C596">
        <v>88</v>
      </c>
      <c r="D596">
        <v>5.4</v>
      </c>
      <c r="E596" t="s">
        <v>464</v>
      </c>
      <c r="F596">
        <v>2003</v>
      </c>
      <c r="H596" t="s">
        <v>464</v>
      </c>
      <c r="I596">
        <v>88</v>
      </c>
      <c r="J596">
        <v>5.4</v>
      </c>
    </row>
    <row r="597" spans="1:10" x14ac:dyDescent="0.25">
      <c r="A597" t="s">
        <v>8301</v>
      </c>
      <c r="B597" t="s">
        <v>315</v>
      </c>
      <c r="C597">
        <v>85</v>
      </c>
      <c r="D597">
        <v>6.7</v>
      </c>
      <c r="E597" t="s">
        <v>1177</v>
      </c>
      <c r="F597">
        <v>1994</v>
      </c>
      <c r="H597" t="s">
        <v>1177</v>
      </c>
      <c r="I597">
        <v>85</v>
      </c>
      <c r="J597">
        <v>6.7</v>
      </c>
    </row>
    <row r="598" spans="1:10" x14ac:dyDescent="0.25">
      <c r="A598" t="s">
        <v>8301</v>
      </c>
      <c r="B598" t="s">
        <v>317</v>
      </c>
      <c r="C598">
        <v>111</v>
      </c>
      <c r="D598">
        <v>5.8</v>
      </c>
      <c r="E598" t="s">
        <v>1179</v>
      </c>
      <c r="F598">
        <v>2011</v>
      </c>
      <c r="H598" t="s">
        <v>1179</v>
      </c>
      <c r="I598">
        <v>111</v>
      </c>
      <c r="J598">
        <v>5.8</v>
      </c>
    </row>
    <row r="599" spans="1:10" x14ac:dyDescent="0.25">
      <c r="A599" t="s">
        <v>8301</v>
      </c>
      <c r="B599" t="s">
        <v>319</v>
      </c>
      <c r="C599">
        <v>92</v>
      </c>
      <c r="D599">
        <v>6.9</v>
      </c>
      <c r="E599" t="s">
        <v>1179</v>
      </c>
      <c r="F599">
        <v>2014</v>
      </c>
      <c r="H599" t="s">
        <v>1179</v>
      </c>
      <c r="I599">
        <v>92</v>
      </c>
      <c r="J599">
        <v>6.9</v>
      </c>
    </row>
    <row r="600" spans="1:10" x14ac:dyDescent="0.25">
      <c r="A600" t="s">
        <v>8301</v>
      </c>
      <c r="B600" t="s">
        <v>269</v>
      </c>
      <c r="C600">
        <v>93</v>
      </c>
      <c r="D600">
        <v>6.9</v>
      </c>
      <c r="E600" t="s">
        <v>509</v>
      </c>
      <c r="F600">
        <v>1989</v>
      </c>
      <c r="H600" t="s">
        <v>509</v>
      </c>
      <c r="I600">
        <v>93</v>
      </c>
      <c r="J600">
        <v>6.9</v>
      </c>
    </row>
    <row r="601" spans="1:10" x14ac:dyDescent="0.25">
      <c r="A601" t="s">
        <v>8306</v>
      </c>
      <c r="B601" t="s">
        <v>324</v>
      </c>
      <c r="C601">
        <v>133</v>
      </c>
      <c r="D601">
        <v>6.1</v>
      </c>
      <c r="E601" t="s">
        <v>1184</v>
      </c>
      <c r="F601">
        <v>2010</v>
      </c>
      <c r="H601" t="s">
        <v>1184</v>
      </c>
      <c r="I601">
        <v>133</v>
      </c>
      <c r="J601">
        <v>6.1</v>
      </c>
    </row>
    <row r="602" spans="1:10" x14ac:dyDescent="0.25">
      <c r="A602" t="s">
        <v>8301</v>
      </c>
      <c r="B602" t="s">
        <v>326</v>
      </c>
      <c r="C602">
        <v>116</v>
      </c>
      <c r="D602">
        <v>5.5</v>
      </c>
      <c r="E602" t="s">
        <v>1187</v>
      </c>
      <c r="F602">
        <v>2014</v>
      </c>
      <c r="H602" t="s">
        <v>1187</v>
      </c>
      <c r="I602">
        <v>116</v>
      </c>
      <c r="J602">
        <v>5.5</v>
      </c>
    </row>
    <row r="603" spans="1:10" x14ac:dyDescent="0.25">
      <c r="A603" t="s">
        <v>8301</v>
      </c>
      <c r="B603" t="s">
        <v>56</v>
      </c>
      <c r="C603">
        <v>88</v>
      </c>
      <c r="D603">
        <v>6.1</v>
      </c>
      <c r="E603" t="s">
        <v>20</v>
      </c>
      <c r="F603">
        <v>1998</v>
      </c>
      <c r="H603" t="s">
        <v>20</v>
      </c>
      <c r="I603">
        <v>88</v>
      </c>
      <c r="J603">
        <v>6.1</v>
      </c>
    </row>
    <row r="604" spans="1:10" x14ac:dyDescent="0.25">
      <c r="A604" t="s">
        <v>8301</v>
      </c>
      <c r="B604" t="s">
        <v>141</v>
      </c>
      <c r="C604">
        <v>115</v>
      </c>
      <c r="D604">
        <v>6.3</v>
      </c>
      <c r="E604" t="s">
        <v>1190</v>
      </c>
      <c r="F604">
        <v>2007</v>
      </c>
      <c r="H604" t="s">
        <v>1190</v>
      </c>
      <c r="I604">
        <v>115</v>
      </c>
      <c r="J604">
        <v>6.3</v>
      </c>
    </row>
    <row r="605" spans="1:10" x14ac:dyDescent="0.25">
      <c r="A605" t="s">
        <v>8301</v>
      </c>
      <c r="B605" t="s">
        <v>334</v>
      </c>
      <c r="C605">
        <v>95</v>
      </c>
      <c r="D605">
        <v>7.2</v>
      </c>
      <c r="E605" t="s">
        <v>1192</v>
      </c>
      <c r="F605">
        <v>1997</v>
      </c>
      <c r="H605" t="s">
        <v>1192</v>
      </c>
      <c r="I605">
        <v>95</v>
      </c>
      <c r="J605">
        <v>7.2</v>
      </c>
    </row>
    <row r="606" spans="1:10" x14ac:dyDescent="0.25">
      <c r="A606" t="s">
        <v>8301</v>
      </c>
      <c r="B606" t="s">
        <v>201</v>
      </c>
      <c r="C606">
        <v>133</v>
      </c>
      <c r="D606">
        <v>7.4</v>
      </c>
      <c r="E606" t="s">
        <v>877</v>
      </c>
      <c r="F606">
        <v>2011</v>
      </c>
      <c r="H606" t="s">
        <v>877</v>
      </c>
      <c r="I606">
        <v>133</v>
      </c>
      <c r="J606">
        <v>7.4</v>
      </c>
    </row>
    <row r="607" spans="1:10" x14ac:dyDescent="0.25">
      <c r="A607" t="s">
        <v>8301</v>
      </c>
      <c r="B607" t="s">
        <v>337</v>
      </c>
      <c r="C607">
        <v>97</v>
      </c>
      <c r="D607">
        <v>7.3</v>
      </c>
      <c r="E607" t="s">
        <v>363</v>
      </c>
      <c r="F607">
        <v>2002</v>
      </c>
      <c r="H607" t="s">
        <v>363</v>
      </c>
      <c r="I607">
        <v>97</v>
      </c>
      <c r="J607">
        <v>7.3</v>
      </c>
    </row>
    <row r="608" spans="1:10" x14ac:dyDescent="0.25">
      <c r="A608" t="s">
        <v>8301</v>
      </c>
      <c r="B608" t="s">
        <v>339</v>
      </c>
      <c r="C608">
        <v>90</v>
      </c>
      <c r="D608">
        <v>6.1</v>
      </c>
      <c r="E608" t="s">
        <v>1197</v>
      </c>
      <c r="F608">
        <v>2005</v>
      </c>
      <c r="H608" t="s">
        <v>1197</v>
      </c>
      <c r="I608">
        <v>90</v>
      </c>
      <c r="J608">
        <v>6.1</v>
      </c>
    </row>
    <row r="609" spans="1:10" x14ac:dyDescent="0.25">
      <c r="A609" t="s">
        <v>8301</v>
      </c>
      <c r="B609" t="s">
        <v>117</v>
      </c>
      <c r="C609">
        <v>127</v>
      </c>
      <c r="D609">
        <v>8</v>
      </c>
      <c r="E609" t="s">
        <v>363</v>
      </c>
      <c r="F609">
        <v>2002</v>
      </c>
      <c r="H609" t="s">
        <v>363</v>
      </c>
      <c r="I609">
        <v>127</v>
      </c>
      <c r="J609">
        <v>8</v>
      </c>
    </row>
    <row r="610" spans="1:10" x14ac:dyDescent="0.25">
      <c r="A610" t="s">
        <v>8301</v>
      </c>
      <c r="B610" t="s">
        <v>28</v>
      </c>
      <c r="C610">
        <v>121</v>
      </c>
      <c r="D610">
        <v>7.3</v>
      </c>
      <c r="E610" t="s">
        <v>1201</v>
      </c>
      <c r="F610">
        <v>2012</v>
      </c>
      <c r="H610" t="s">
        <v>1201</v>
      </c>
      <c r="I610">
        <v>121</v>
      </c>
      <c r="J610">
        <v>7.3</v>
      </c>
    </row>
    <row r="611" spans="1:10" x14ac:dyDescent="0.25">
      <c r="A611" t="s">
        <v>8301</v>
      </c>
      <c r="B611" t="s">
        <v>213</v>
      </c>
      <c r="C611">
        <v>102</v>
      </c>
      <c r="D611">
        <v>7.9</v>
      </c>
      <c r="E611" t="s">
        <v>1203</v>
      </c>
      <c r="F611">
        <v>2012</v>
      </c>
      <c r="H611" t="s">
        <v>1203</v>
      </c>
      <c r="I611">
        <v>102</v>
      </c>
      <c r="J611">
        <v>7.9</v>
      </c>
    </row>
    <row r="612" spans="1:10" x14ac:dyDescent="0.25">
      <c r="A612" t="s">
        <v>8301</v>
      </c>
      <c r="B612" t="s">
        <v>351</v>
      </c>
      <c r="C612">
        <v>126</v>
      </c>
      <c r="D612">
        <v>5.5</v>
      </c>
      <c r="E612" t="s">
        <v>1179</v>
      </c>
      <c r="F612">
        <v>2002</v>
      </c>
      <c r="H612" t="s">
        <v>1179</v>
      </c>
      <c r="I612">
        <v>126</v>
      </c>
      <c r="J612">
        <v>5.5</v>
      </c>
    </row>
    <row r="613" spans="1:10" x14ac:dyDescent="0.25">
      <c r="A613" t="s">
        <v>8301</v>
      </c>
      <c r="B613" t="s">
        <v>164</v>
      </c>
      <c r="C613">
        <v>121</v>
      </c>
      <c r="D613">
        <v>5</v>
      </c>
      <c r="E613" t="s">
        <v>112</v>
      </c>
      <c r="F613">
        <v>2011</v>
      </c>
      <c r="H613" t="s">
        <v>112</v>
      </c>
      <c r="I613">
        <v>121</v>
      </c>
      <c r="J613">
        <v>5</v>
      </c>
    </row>
    <row r="614" spans="1:10" x14ac:dyDescent="0.25">
      <c r="A614" t="s">
        <v>8301</v>
      </c>
      <c r="B614" t="s">
        <v>356</v>
      </c>
      <c r="C614">
        <v>127</v>
      </c>
      <c r="D614">
        <v>6.6</v>
      </c>
      <c r="E614" t="s">
        <v>1209</v>
      </c>
      <c r="F614">
        <v>2002</v>
      </c>
      <c r="H614" t="s">
        <v>1209</v>
      </c>
      <c r="I614">
        <v>127</v>
      </c>
      <c r="J614">
        <v>6.6</v>
      </c>
    </row>
    <row r="615" spans="1:10" x14ac:dyDescent="0.25">
      <c r="A615" t="s">
        <v>8301</v>
      </c>
      <c r="B615" t="s">
        <v>360</v>
      </c>
      <c r="C615">
        <v>122</v>
      </c>
      <c r="D615">
        <v>5.8</v>
      </c>
      <c r="E615" t="s">
        <v>481</v>
      </c>
      <c r="F615">
        <v>2002</v>
      </c>
      <c r="H615" t="s">
        <v>481</v>
      </c>
      <c r="I615">
        <v>122</v>
      </c>
      <c r="J615">
        <v>5.8</v>
      </c>
    </row>
    <row r="616" spans="1:10" x14ac:dyDescent="0.25">
      <c r="A616" t="s">
        <v>8301</v>
      </c>
      <c r="B616" t="s">
        <v>362</v>
      </c>
      <c r="C616">
        <v>124</v>
      </c>
      <c r="D616">
        <v>6</v>
      </c>
      <c r="E616" t="s">
        <v>149</v>
      </c>
      <c r="F616">
        <v>1998</v>
      </c>
      <c r="H616" t="s">
        <v>149</v>
      </c>
      <c r="I616">
        <v>124</v>
      </c>
      <c r="J616">
        <v>6</v>
      </c>
    </row>
    <row r="617" spans="1:10" x14ac:dyDescent="0.25">
      <c r="A617" t="s">
        <v>8301</v>
      </c>
      <c r="B617" t="s">
        <v>365</v>
      </c>
      <c r="C617">
        <v>106</v>
      </c>
      <c r="D617">
        <v>6.4</v>
      </c>
      <c r="E617" t="s">
        <v>1216</v>
      </c>
      <c r="F617">
        <v>2001</v>
      </c>
      <c r="H617" t="s">
        <v>1216</v>
      </c>
      <c r="I617">
        <v>106</v>
      </c>
      <c r="J617">
        <v>6.4</v>
      </c>
    </row>
    <row r="618" spans="1:10" x14ac:dyDescent="0.25">
      <c r="A618" t="s">
        <v>8301</v>
      </c>
      <c r="B618" t="s">
        <v>301</v>
      </c>
      <c r="C618">
        <v>124</v>
      </c>
      <c r="D618">
        <v>6.9</v>
      </c>
      <c r="E618" t="s">
        <v>1218</v>
      </c>
      <c r="F618">
        <v>2013</v>
      </c>
      <c r="H618" t="s">
        <v>1218</v>
      </c>
      <c r="I618">
        <v>124</v>
      </c>
      <c r="J618">
        <v>6.9</v>
      </c>
    </row>
    <row r="619" spans="1:10" x14ac:dyDescent="0.25">
      <c r="A619" t="s">
        <v>8301</v>
      </c>
      <c r="B619" t="s">
        <v>250</v>
      </c>
      <c r="C619">
        <v>128</v>
      </c>
      <c r="D619">
        <v>6.4</v>
      </c>
      <c r="E619" t="s">
        <v>380</v>
      </c>
      <c r="F619">
        <v>2015</v>
      </c>
      <c r="H619" t="s">
        <v>380</v>
      </c>
      <c r="I619">
        <v>128</v>
      </c>
      <c r="J619">
        <v>6.4</v>
      </c>
    </row>
    <row r="620" spans="1:10" x14ac:dyDescent="0.25">
      <c r="A620" t="s">
        <v>8301</v>
      </c>
      <c r="B620" t="s">
        <v>373</v>
      </c>
      <c r="C620">
        <v>115</v>
      </c>
      <c r="D620">
        <v>5.5</v>
      </c>
      <c r="E620" t="s">
        <v>546</v>
      </c>
      <c r="F620">
        <v>2004</v>
      </c>
      <c r="H620" t="s">
        <v>546</v>
      </c>
      <c r="I620">
        <v>115</v>
      </c>
      <c r="J620">
        <v>5.5</v>
      </c>
    </row>
    <row r="621" spans="1:10" x14ac:dyDescent="0.25">
      <c r="A621" t="s">
        <v>8301</v>
      </c>
      <c r="B621" t="s">
        <v>282</v>
      </c>
      <c r="C621">
        <v>100</v>
      </c>
      <c r="D621">
        <v>5.9</v>
      </c>
      <c r="E621" t="s">
        <v>773</v>
      </c>
      <c r="F621">
        <v>2006</v>
      </c>
      <c r="H621" t="s">
        <v>773</v>
      </c>
      <c r="I621">
        <v>100</v>
      </c>
      <c r="J621">
        <v>5.9</v>
      </c>
    </row>
    <row r="622" spans="1:10" x14ac:dyDescent="0.25">
      <c r="A622" t="s">
        <v>8301</v>
      </c>
      <c r="C622">
        <v>60</v>
      </c>
      <c r="D622">
        <v>7.5</v>
      </c>
      <c r="E622" t="s">
        <v>1226</v>
      </c>
      <c r="F622">
        <v>2013</v>
      </c>
      <c r="H622" t="s">
        <v>1226</v>
      </c>
      <c r="I622">
        <v>60</v>
      </c>
      <c r="J622">
        <v>7.5</v>
      </c>
    </row>
    <row r="623" spans="1:10" x14ac:dyDescent="0.25">
      <c r="A623" t="s">
        <v>8301</v>
      </c>
      <c r="B623" t="s">
        <v>127</v>
      </c>
      <c r="C623">
        <v>117</v>
      </c>
      <c r="D623">
        <v>6.8</v>
      </c>
      <c r="E623" t="s">
        <v>14</v>
      </c>
      <c r="F623">
        <v>2014</v>
      </c>
      <c r="H623" t="s">
        <v>14</v>
      </c>
      <c r="I623">
        <v>117</v>
      </c>
      <c r="J623">
        <v>6.8</v>
      </c>
    </row>
    <row r="624" spans="1:10" x14ac:dyDescent="0.25">
      <c r="A624" t="s">
        <v>8301</v>
      </c>
      <c r="B624" t="s">
        <v>386</v>
      </c>
      <c r="C624">
        <v>96</v>
      </c>
      <c r="D624">
        <v>6.5</v>
      </c>
      <c r="E624" t="s">
        <v>311</v>
      </c>
      <c r="F624">
        <v>2002</v>
      </c>
      <c r="H624" t="s">
        <v>311</v>
      </c>
      <c r="I624">
        <v>96</v>
      </c>
      <c r="J624">
        <v>6.5</v>
      </c>
    </row>
    <row r="625" spans="1:10" x14ac:dyDescent="0.25">
      <c r="A625" t="s">
        <v>8301</v>
      </c>
      <c r="B625" t="s">
        <v>13</v>
      </c>
      <c r="C625">
        <v>107</v>
      </c>
      <c r="D625">
        <v>7.2</v>
      </c>
      <c r="E625" t="s">
        <v>374</v>
      </c>
      <c r="F625">
        <v>2010</v>
      </c>
      <c r="H625" t="s">
        <v>374</v>
      </c>
      <c r="I625">
        <v>107</v>
      </c>
      <c r="J625">
        <v>7.2</v>
      </c>
    </row>
    <row r="626" spans="1:10" x14ac:dyDescent="0.25">
      <c r="A626" t="s">
        <v>8301</v>
      </c>
      <c r="B626" t="s">
        <v>269</v>
      </c>
      <c r="C626">
        <v>92</v>
      </c>
      <c r="D626">
        <v>6.7</v>
      </c>
      <c r="E626" t="s">
        <v>740</v>
      </c>
      <c r="F626">
        <v>2001</v>
      </c>
      <c r="H626" t="s">
        <v>740</v>
      </c>
      <c r="I626">
        <v>92</v>
      </c>
      <c r="J626">
        <v>6.7</v>
      </c>
    </row>
    <row r="627" spans="1:10" x14ac:dyDescent="0.25">
      <c r="A627" t="s">
        <v>8301</v>
      </c>
      <c r="B627" t="s">
        <v>391</v>
      </c>
      <c r="C627">
        <v>115</v>
      </c>
      <c r="D627">
        <v>8.1</v>
      </c>
      <c r="E627" t="s">
        <v>1029</v>
      </c>
      <c r="F627">
        <v>2010</v>
      </c>
      <c r="H627" t="s">
        <v>1029</v>
      </c>
      <c r="I627">
        <v>115</v>
      </c>
      <c r="J627">
        <v>8.1</v>
      </c>
    </row>
    <row r="628" spans="1:10" x14ac:dyDescent="0.25">
      <c r="A628" t="s">
        <v>8301</v>
      </c>
      <c r="B628" t="s">
        <v>394</v>
      </c>
      <c r="C628">
        <v>92</v>
      </c>
      <c r="D628">
        <v>7.6</v>
      </c>
      <c r="E628" t="s">
        <v>1236</v>
      </c>
      <c r="F628">
        <v>1995</v>
      </c>
      <c r="H628" t="s">
        <v>1236</v>
      </c>
      <c r="I628">
        <v>92</v>
      </c>
      <c r="J628">
        <v>7.6</v>
      </c>
    </row>
    <row r="629" spans="1:10" x14ac:dyDescent="0.25">
      <c r="A629" t="s">
        <v>8301</v>
      </c>
      <c r="B629" t="s">
        <v>396</v>
      </c>
      <c r="C629">
        <v>117</v>
      </c>
      <c r="D629">
        <v>7.4</v>
      </c>
      <c r="E629" t="s">
        <v>575</v>
      </c>
      <c r="F629">
        <v>2015</v>
      </c>
      <c r="H629" t="s">
        <v>575</v>
      </c>
      <c r="I629">
        <v>117</v>
      </c>
      <c r="J629">
        <v>7.4</v>
      </c>
    </row>
    <row r="630" spans="1:10" x14ac:dyDescent="0.25">
      <c r="A630" t="s">
        <v>8301</v>
      </c>
      <c r="B630" t="s">
        <v>400</v>
      </c>
      <c r="C630">
        <v>94</v>
      </c>
      <c r="D630">
        <v>6.7</v>
      </c>
      <c r="E630" t="s">
        <v>1241</v>
      </c>
      <c r="F630">
        <v>2009</v>
      </c>
      <c r="H630" t="s">
        <v>1241</v>
      </c>
      <c r="I630">
        <v>94</v>
      </c>
      <c r="J630">
        <v>6.7</v>
      </c>
    </row>
    <row r="631" spans="1:10" x14ac:dyDescent="0.25">
      <c r="A631" t="s">
        <v>8301</v>
      </c>
      <c r="B631" t="s">
        <v>127</v>
      </c>
      <c r="C631">
        <v>116</v>
      </c>
      <c r="D631">
        <v>6.5</v>
      </c>
      <c r="E631" t="s">
        <v>327</v>
      </c>
      <c r="F631">
        <v>1999</v>
      </c>
      <c r="H631" t="s">
        <v>327</v>
      </c>
      <c r="I631">
        <v>116</v>
      </c>
      <c r="J631">
        <v>6.5</v>
      </c>
    </row>
    <row r="632" spans="1:10" x14ac:dyDescent="0.25">
      <c r="A632" t="s">
        <v>8301</v>
      </c>
      <c r="B632" t="s">
        <v>244</v>
      </c>
      <c r="C632">
        <v>90</v>
      </c>
      <c r="D632">
        <v>6.7</v>
      </c>
      <c r="E632" t="s">
        <v>580</v>
      </c>
      <c r="F632">
        <v>2011</v>
      </c>
      <c r="H632" t="s">
        <v>580</v>
      </c>
      <c r="I632">
        <v>90</v>
      </c>
      <c r="J632">
        <v>6.7</v>
      </c>
    </row>
    <row r="633" spans="1:10" x14ac:dyDescent="0.25">
      <c r="A633" t="s">
        <v>8301</v>
      </c>
      <c r="B633" t="s">
        <v>406</v>
      </c>
      <c r="C633">
        <v>101</v>
      </c>
      <c r="D633">
        <v>6.4</v>
      </c>
      <c r="E633" t="s">
        <v>1246</v>
      </c>
      <c r="F633">
        <v>1999</v>
      </c>
      <c r="H633" t="s">
        <v>1246</v>
      </c>
      <c r="I633">
        <v>101</v>
      </c>
      <c r="J633">
        <v>6.4</v>
      </c>
    </row>
    <row r="634" spans="1:10" x14ac:dyDescent="0.25">
      <c r="A634" t="s">
        <v>8301</v>
      </c>
      <c r="B634" t="s">
        <v>127</v>
      </c>
      <c r="C634">
        <v>107</v>
      </c>
      <c r="D634">
        <v>7.4</v>
      </c>
      <c r="E634" t="s">
        <v>1249</v>
      </c>
      <c r="F634">
        <v>2016</v>
      </c>
      <c r="H634" t="s">
        <v>1249</v>
      </c>
      <c r="I634">
        <v>107</v>
      </c>
      <c r="J634">
        <v>7.4</v>
      </c>
    </row>
    <row r="635" spans="1:10" x14ac:dyDescent="0.25">
      <c r="A635" t="s">
        <v>8301</v>
      </c>
      <c r="B635" t="s">
        <v>308</v>
      </c>
      <c r="C635">
        <v>100</v>
      </c>
      <c r="D635">
        <v>4.9000000000000004</v>
      </c>
      <c r="E635" t="s">
        <v>311</v>
      </c>
      <c r="F635">
        <v>2008</v>
      </c>
      <c r="H635" t="s">
        <v>311</v>
      </c>
      <c r="I635">
        <v>100</v>
      </c>
      <c r="J635">
        <v>4.9000000000000004</v>
      </c>
    </row>
    <row r="636" spans="1:10" x14ac:dyDescent="0.25">
      <c r="A636" t="s">
        <v>8301</v>
      </c>
      <c r="B636" t="s">
        <v>418</v>
      </c>
      <c r="C636">
        <v>82</v>
      </c>
      <c r="D636">
        <v>6.5</v>
      </c>
      <c r="E636" t="s">
        <v>575</v>
      </c>
      <c r="F636">
        <v>2010</v>
      </c>
      <c r="H636" t="s">
        <v>575</v>
      </c>
      <c r="I636">
        <v>82</v>
      </c>
      <c r="J636">
        <v>6.5</v>
      </c>
    </row>
    <row r="637" spans="1:10" x14ac:dyDescent="0.25">
      <c r="A637" t="s">
        <v>8301</v>
      </c>
      <c r="B637" t="s">
        <v>272</v>
      </c>
      <c r="C637">
        <v>98</v>
      </c>
      <c r="D637">
        <v>6.2</v>
      </c>
      <c r="E637" t="s">
        <v>552</v>
      </c>
      <c r="F637">
        <v>1999</v>
      </c>
      <c r="H637" t="s">
        <v>552</v>
      </c>
      <c r="I637">
        <v>98</v>
      </c>
      <c r="J637">
        <v>6.2</v>
      </c>
    </row>
    <row r="638" spans="1:10" x14ac:dyDescent="0.25">
      <c r="A638" t="s">
        <v>8301</v>
      </c>
      <c r="B638" t="s">
        <v>425</v>
      </c>
      <c r="C638">
        <v>95</v>
      </c>
      <c r="D638">
        <v>7.3</v>
      </c>
      <c r="E638" t="s">
        <v>575</v>
      </c>
      <c r="H638" t="s">
        <v>575</v>
      </c>
      <c r="I638">
        <v>95</v>
      </c>
      <c r="J638">
        <v>7.3</v>
      </c>
    </row>
    <row r="639" spans="1:10" x14ac:dyDescent="0.25">
      <c r="A639" t="s">
        <v>8301</v>
      </c>
      <c r="B639" t="s">
        <v>430</v>
      </c>
      <c r="C639">
        <v>96</v>
      </c>
      <c r="D639">
        <v>5.6</v>
      </c>
      <c r="E639" t="s">
        <v>768</v>
      </c>
      <c r="F639">
        <v>1998</v>
      </c>
      <c r="H639" t="s">
        <v>768</v>
      </c>
      <c r="I639">
        <v>96</v>
      </c>
      <c r="J639">
        <v>5.6</v>
      </c>
    </row>
    <row r="640" spans="1:10" x14ac:dyDescent="0.25">
      <c r="A640" t="s">
        <v>8301</v>
      </c>
      <c r="B640" t="s">
        <v>234</v>
      </c>
      <c r="C640">
        <v>123</v>
      </c>
      <c r="D640">
        <v>6.7</v>
      </c>
      <c r="E640" t="s">
        <v>504</v>
      </c>
      <c r="F640">
        <v>1998</v>
      </c>
      <c r="H640" t="s">
        <v>504</v>
      </c>
      <c r="I640">
        <v>123</v>
      </c>
      <c r="J640">
        <v>6.7</v>
      </c>
    </row>
    <row r="641" spans="1:10" x14ac:dyDescent="0.25">
      <c r="A641" t="s">
        <v>8301</v>
      </c>
      <c r="B641" t="s">
        <v>438</v>
      </c>
      <c r="C641">
        <v>101</v>
      </c>
      <c r="D641">
        <v>6.4</v>
      </c>
      <c r="E641" t="s">
        <v>149</v>
      </c>
      <c r="F641">
        <v>2014</v>
      </c>
      <c r="H641" t="s">
        <v>149</v>
      </c>
      <c r="I641">
        <v>101</v>
      </c>
      <c r="J641">
        <v>6.4</v>
      </c>
    </row>
    <row r="642" spans="1:10" x14ac:dyDescent="0.25">
      <c r="A642" t="s">
        <v>8301</v>
      </c>
      <c r="B642" t="s">
        <v>133</v>
      </c>
      <c r="C642">
        <v>132</v>
      </c>
      <c r="D642">
        <v>7.3</v>
      </c>
      <c r="E642" t="s">
        <v>1264</v>
      </c>
      <c r="F642">
        <v>2000</v>
      </c>
      <c r="H642" t="s">
        <v>1264</v>
      </c>
      <c r="I642">
        <v>132</v>
      </c>
      <c r="J642">
        <v>7.3</v>
      </c>
    </row>
    <row r="643" spans="1:10" x14ac:dyDescent="0.25">
      <c r="A643" t="s">
        <v>8301</v>
      </c>
      <c r="B643" t="s">
        <v>443</v>
      </c>
      <c r="C643">
        <v>129</v>
      </c>
      <c r="D643">
        <v>7.5</v>
      </c>
      <c r="E643" t="s">
        <v>152</v>
      </c>
      <c r="F643">
        <v>2002</v>
      </c>
      <c r="H643" t="s">
        <v>152</v>
      </c>
      <c r="I643">
        <v>129</v>
      </c>
      <c r="J643">
        <v>7.5</v>
      </c>
    </row>
    <row r="644" spans="1:10" x14ac:dyDescent="0.25">
      <c r="A644" t="s">
        <v>8301</v>
      </c>
      <c r="B644" t="s">
        <v>378</v>
      </c>
      <c r="C644">
        <v>106</v>
      </c>
      <c r="D644">
        <v>5.8</v>
      </c>
      <c r="E644" t="s">
        <v>1102</v>
      </c>
      <c r="F644">
        <v>2003</v>
      </c>
      <c r="H644" t="s">
        <v>1102</v>
      </c>
      <c r="I644">
        <v>106</v>
      </c>
      <c r="J644">
        <v>5.8</v>
      </c>
    </row>
    <row r="645" spans="1:10" x14ac:dyDescent="0.25">
      <c r="A645" t="s">
        <v>8301</v>
      </c>
      <c r="B645" t="s">
        <v>447</v>
      </c>
      <c r="C645">
        <v>113</v>
      </c>
      <c r="D645">
        <v>7.5</v>
      </c>
      <c r="E645" t="s">
        <v>1127</v>
      </c>
      <c r="F645">
        <v>2012</v>
      </c>
      <c r="H645" t="s">
        <v>1127</v>
      </c>
      <c r="I645">
        <v>113</v>
      </c>
      <c r="J645">
        <v>7.5</v>
      </c>
    </row>
    <row r="646" spans="1:10" x14ac:dyDescent="0.25">
      <c r="A646" t="s">
        <v>8301</v>
      </c>
      <c r="B646" t="s">
        <v>449</v>
      </c>
      <c r="C646">
        <v>102</v>
      </c>
      <c r="D646">
        <v>6.6</v>
      </c>
      <c r="E646" t="s">
        <v>216</v>
      </c>
      <c r="F646">
        <v>1999</v>
      </c>
      <c r="H646" t="s">
        <v>216</v>
      </c>
      <c r="I646">
        <v>102</v>
      </c>
      <c r="J646">
        <v>6.6</v>
      </c>
    </row>
    <row r="647" spans="1:10" x14ac:dyDescent="0.25">
      <c r="A647" t="s">
        <v>8301</v>
      </c>
      <c r="B647" t="s">
        <v>454</v>
      </c>
      <c r="C647">
        <v>125</v>
      </c>
      <c r="D647">
        <v>3.7</v>
      </c>
      <c r="E647" t="s">
        <v>752</v>
      </c>
      <c r="F647">
        <v>1995</v>
      </c>
      <c r="H647" t="s">
        <v>752</v>
      </c>
      <c r="I647">
        <v>125</v>
      </c>
      <c r="J647">
        <v>3.7</v>
      </c>
    </row>
    <row r="648" spans="1:10" x14ac:dyDescent="0.25">
      <c r="A648" t="s">
        <v>8301</v>
      </c>
      <c r="B648" t="s">
        <v>284</v>
      </c>
      <c r="C648">
        <v>110</v>
      </c>
      <c r="D648">
        <v>6</v>
      </c>
      <c r="E648" t="s">
        <v>171</v>
      </c>
      <c r="F648">
        <v>2002</v>
      </c>
      <c r="H648" t="s">
        <v>171</v>
      </c>
      <c r="I648">
        <v>110</v>
      </c>
      <c r="J648">
        <v>6</v>
      </c>
    </row>
    <row r="649" spans="1:10" x14ac:dyDescent="0.25">
      <c r="A649" t="s">
        <v>8301</v>
      </c>
      <c r="B649" t="s">
        <v>139</v>
      </c>
      <c r="C649">
        <v>124</v>
      </c>
      <c r="D649">
        <v>6.4</v>
      </c>
      <c r="E649" t="s">
        <v>990</v>
      </c>
      <c r="F649">
        <v>2012</v>
      </c>
      <c r="H649" t="s">
        <v>990</v>
      </c>
      <c r="I649">
        <v>124</v>
      </c>
      <c r="J649">
        <v>6.4</v>
      </c>
    </row>
    <row r="650" spans="1:10" x14ac:dyDescent="0.25">
      <c r="A650" t="s">
        <v>8301</v>
      </c>
      <c r="B650" t="s">
        <v>459</v>
      </c>
      <c r="C650">
        <v>123</v>
      </c>
      <c r="D650">
        <v>6.1</v>
      </c>
      <c r="E650" t="s">
        <v>486</v>
      </c>
      <c r="F650">
        <v>1998</v>
      </c>
      <c r="H650" t="s">
        <v>486</v>
      </c>
      <c r="I650">
        <v>123</v>
      </c>
      <c r="J650">
        <v>6.1</v>
      </c>
    </row>
    <row r="651" spans="1:10" x14ac:dyDescent="0.25">
      <c r="A651" t="s">
        <v>8301</v>
      </c>
      <c r="B651" t="s">
        <v>239</v>
      </c>
      <c r="C651">
        <v>130</v>
      </c>
      <c r="D651">
        <v>6.4</v>
      </c>
      <c r="E651" t="s">
        <v>575</v>
      </c>
      <c r="F651">
        <v>2008</v>
      </c>
      <c r="H651" t="s">
        <v>575</v>
      </c>
      <c r="I651">
        <v>130</v>
      </c>
      <c r="J651">
        <v>6.4</v>
      </c>
    </row>
    <row r="652" spans="1:10" x14ac:dyDescent="0.25">
      <c r="A652" t="s">
        <v>8301</v>
      </c>
      <c r="B652" t="s">
        <v>462</v>
      </c>
      <c r="C652">
        <v>92</v>
      </c>
      <c r="D652">
        <v>5.6</v>
      </c>
      <c r="E652" t="s">
        <v>1279</v>
      </c>
      <c r="F652">
        <v>1998</v>
      </c>
      <c r="H652" t="s">
        <v>1279</v>
      </c>
      <c r="I652">
        <v>92</v>
      </c>
      <c r="J652">
        <v>5.6</v>
      </c>
    </row>
    <row r="653" spans="1:10" x14ac:dyDescent="0.25">
      <c r="A653" t="s">
        <v>8301</v>
      </c>
      <c r="B653" t="s">
        <v>358</v>
      </c>
      <c r="C653">
        <v>127</v>
      </c>
      <c r="D653">
        <v>8</v>
      </c>
      <c r="E653" t="s">
        <v>877</v>
      </c>
      <c r="F653">
        <v>2010</v>
      </c>
      <c r="H653" t="s">
        <v>877</v>
      </c>
      <c r="I653">
        <v>127</v>
      </c>
      <c r="J653">
        <v>8</v>
      </c>
    </row>
    <row r="654" spans="1:10" x14ac:dyDescent="0.25">
      <c r="A654" t="s">
        <v>8301</v>
      </c>
      <c r="B654" t="s">
        <v>466</v>
      </c>
      <c r="C654">
        <v>123</v>
      </c>
      <c r="D654">
        <v>5.2</v>
      </c>
      <c r="E654" t="s">
        <v>1283</v>
      </c>
      <c r="F654">
        <v>2014</v>
      </c>
      <c r="H654" t="s">
        <v>1283</v>
      </c>
      <c r="I654">
        <v>123</v>
      </c>
      <c r="J654">
        <v>5.2</v>
      </c>
    </row>
    <row r="655" spans="1:10" x14ac:dyDescent="0.25">
      <c r="A655" t="s">
        <v>8301</v>
      </c>
      <c r="B655" t="s">
        <v>391</v>
      </c>
      <c r="C655">
        <v>123</v>
      </c>
      <c r="D655">
        <v>7.1</v>
      </c>
      <c r="E655" t="s">
        <v>17</v>
      </c>
      <c r="F655">
        <v>2000</v>
      </c>
      <c r="H655" t="s">
        <v>17</v>
      </c>
      <c r="I655">
        <v>123</v>
      </c>
      <c r="J655">
        <v>7.1</v>
      </c>
    </row>
    <row r="656" spans="1:10" x14ac:dyDescent="0.25">
      <c r="A656" t="s">
        <v>8301</v>
      </c>
      <c r="B656" t="s">
        <v>109</v>
      </c>
      <c r="C656">
        <v>107</v>
      </c>
      <c r="D656">
        <v>4.8</v>
      </c>
      <c r="E656" t="s">
        <v>17</v>
      </c>
      <c r="F656">
        <v>1993</v>
      </c>
      <c r="H656" t="s">
        <v>17</v>
      </c>
      <c r="I656">
        <v>107</v>
      </c>
      <c r="J656">
        <v>4.8</v>
      </c>
    </row>
    <row r="657" spans="1:10" x14ac:dyDescent="0.25">
      <c r="A657" t="s">
        <v>8301</v>
      </c>
      <c r="B657" t="s">
        <v>64</v>
      </c>
      <c r="C657">
        <v>124</v>
      </c>
      <c r="D657">
        <v>7</v>
      </c>
      <c r="E657" t="s">
        <v>112</v>
      </c>
      <c r="F657">
        <v>1996</v>
      </c>
      <c r="H657" t="s">
        <v>112</v>
      </c>
      <c r="I657">
        <v>124</v>
      </c>
      <c r="J657">
        <v>7</v>
      </c>
    </row>
    <row r="658" spans="1:10" x14ac:dyDescent="0.25">
      <c r="A658" t="s">
        <v>8301</v>
      </c>
      <c r="B658" t="s">
        <v>319</v>
      </c>
      <c r="C658">
        <v>77</v>
      </c>
      <c r="D658">
        <v>5.4</v>
      </c>
      <c r="E658" t="s">
        <v>171</v>
      </c>
      <c r="F658">
        <v>2000</v>
      </c>
      <c r="H658" t="s">
        <v>171</v>
      </c>
      <c r="I658">
        <v>77</v>
      </c>
      <c r="J658">
        <v>5.4</v>
      </c>
    </row>
    <row r="659" spans="1:10" x14ac:dyDescent="0.25">
      <c r="A659" t="s">
        <v>8301</v>
      </c>
      <c r="B659" t="s">
        <v>475</v>
      </c>
      <c r="C659">
        <v>109</v>
      </c>
      <c r="D659">
        <v>6.6</v>
      </c>
      <c r="E659" t="s">
        <v>980</v>
      </c>
      <c r="F659">
        <v>2006</v>
      </c>
      <c r="H659" t="s">
        <v>980</v>
      </c>
      <c r="I659">
        <v>109</v>
      </c>
      <c r="J659">
        <v>6.6</v>
      </c>
    </row>
    <row r="660" spans="1:10" x14ac:dyDescent="0.25">
      <c r="A660" t="s">
        <v>8301</v>
      </c>
      <c r="B660" t="s">
        <v>480</v>
      </c>
      <c r="C660">
        <v>117</v>
      </c>
      <c r="D660">
        <v>6.2</v>
      </c>
      <c r="E660" t="s">
        <v>1184</v>
      </c>
      <c r="F660">
        <v>2003</v>
      </c>
      <c r="H660" t="s">
        <v>1184</v>
      </c>
      <c r="I660">
        <v>117</v>
      </c>
      <c r="J660">
        <v>6.2</v>
      </c>
    </row>
    <row r="661" spans="1:10" x14ac:dyDescent="0.25">
      <c r="A661" t="s">
        <v>8301</v>
      </c>
      <c r="B661" t="s">
        <v>485</v>
      </c>
      <c r="C661">
        <v>121</v>
      </c>
      <c r="D661">
        <v>5.3</v>
      </c>
      <c r="E661" t="s">
        <v>580</v>
      </c>
      <c r="F661">
        <v>2012</v>
      </c>
      <c r="H661" t="s">
        <v>580</v>
      </c>
      <c r="I661">
        <v>121</v>
      </c>
      <c r="J661">
        <v>5.3</v>
      </c>
    </row>
    <row r="662" spans="1:10" x14ac:dyDescent="0.25">
      <c r="A662" t="s">
        <v>8301</v>
      </c>
      <c r="B662" t="s">
        <v>488</v>
      </c>
      <c r="C662">
        <v>117</v>
      </c>
      <c r="D662">
        <v>6.3</v>
      </c>
      <c r="E662" t="s">
        <v>668</v>
      </c>
      <c r="F662">
        <v>1999</v>
      </c>
      <c r="H662" t="s">
        <v>668</v>
      </c>
      <c r="I662">
        <v>117</v>
      </c>
      <c r="J662">
        <v>6.3</v>
      </c>
    </row>
    <row r="663" spans="1:10" x14ac:dyDescent="0.25">
      <c r="A663" t="s">
        <v>8301</v>
      </c>
      <c r="B663" t="s">
        <v>100</v>
      </c>
      <c r="C663">
        <v>124</v>
      </c>
      <c r="D663">
        <v>7</v>
      </c>
      <c r="E663" t="s">
        <v>1297</v>
      </c>
      <c r="F663">
        <v>2014</v>
      </c>
      <c r="H663" t="s">
        <v>1297</v>
      </c>
      <c r="I663">
        <v>124</v>
      </c>
      <c r="J663">
        <v>7</v>
      </c>
    </row>
    <row r="664" spans="1:10" x14ac:dyDescent="0.25">
      <c r="A664" t="s">
        <v>8301</v>
      </c>
      <c r="B664" t="s">
        <v>151</v>
      </c>
      <c r="C664">
        <v>92</v>
      </c>
      <c r="D664">
        <v>8.1</v>
      </c>
      <c r="E664" t="s">
        <v>1082</v>
      </c>
      <c r="F664">
        <v>2015</v>
      </c>
      <c r="H664" t="s">
        <v>1082</v>
      </c>
      <c r="I664">
        <v>92</v>
      </c>
      <c r="J664">
        <v>8.1</v>
      </c>
    </row>
    <row r="665" spans="1:10" x14ac:dyDescent="0.25">
      <c r="A665" t="s">
        <v>8301</v>
      </c>
      <c r="B665" t="s">
        <v>499</v>
      </c>
      <c r="C665">
        <v>98</v>
      </c>
      <c r="D665">
        <v>7.3</v>
      </c>
      <c r="E665" t="s">
        <v>489</v>
      </c>
      <c r="F665">
        <v>2012</v>
      </c>
      <c r="H665" t="s">
        <v>489</v>
      </c>
      <c r="I665">
        <v>98</v>
      </c>
      <c r="J665">
        <v>7.3</v>
      </c>
    </row>
    <row r="666" spans="1:10" x14ac:dyDescent="0.25">
      <c r="A666" t="s">
        <v>8301</v>
      </c>
      <c r="B666" t="s">
        <v>501</v>
      </c>
      <c r="C666">
        <v>116</v>
      </c>
      <c r="D666">
        <v>5.0999999999999996</v>
      </c>
      <c r="E666" t="s">
        <v>1303</v>
      </c>
      <c r="F666">
        <v>2004</v>
      </c>
      <c r="H666" t="s">
        <v>1303</v>
      </c>
      <c r="I666">
        <v>116</v>
      </c>
      <c r="J666">
        <v>5.0999999999999996</v>
      </c>
    </row>
    <row r="667" spans="1:10" x14ac:dyDescent="0.25">
      <c r="A667" t="s">
        <v>8301</v>
      </c>
      <c r="B667" t="s">
        <v>506</v>
      </c>
      <c r="C667">
        <v>120</v>
      </c>
      <c r="D667">
        <v>6.1</v>
      </c>
      <c r="E667" t="s">
        <v>504</v>
      </c>
      <c r="F667">
        <v>1984</v>
      </c>
      <c r="H667" t="s">
        <v>504</v>
      </c>
      <c r="I667">
        <v>120</v>
      </c>
      <c r="J667">
        <v>6.1</v>
      </c>
    </row>
    <row r="668" spans="1:10" x14ac:dyDescent="0.25">
      <c r="A668" t="s">
        <v>8301</v>
      </c>
      <c r="B668" t="s">
        <v>295</v>
      </c>
      <c r="C668">
        <v>101</v>
      </c>
      <c r="D668">
        <v>5.9</v>
      </c>
      <c r="E668" t="s">
        <v>877</v>
      </c>
      <c r="F668">
        <v>1998</v>
      </c>
      <c r="H668" t="s">
        <v>877</v>
      </c>
      <c r="I668">
        <v>101</v>
      </c>
      <c r="J668">
        <v>5.9</v>
      </c>
    </row>
    <row r="669" spans="1:10" x14ac:dyDescent="0.25">
      <c r="A669" t="s">
        <v>8301</v>
      </c>
      <c r="B669" t="s">
        <v>413</v>
      </c>
      <c r="C669">
        <v>91</v>
      </c>
      <c r="D669">
        <v>7.8</v>
      </c>
      <c r="E669" t="s">
        <v>770</v>
      </c>
      <c r="F669">
        <v>2012</v>
      </c>
      <c r="H669" t="s">
        <v>770</v>
      </c>
      <c r="I669">
        <v>91</v>
      </c>
      <c r="J669">
        <v>7.8</v>
      </c>
    </row>
    <row r="670" spans="1:10" x14ac:dyDescent="0.25">
      <c r="A670" t="s">
        <v>8301</v>
      </c>
      <c r="B670" t="s">
        <v>511</v>
      </c>
      <c r="C670">
        <v>108</v>
      </c>
      <c r="D670">
        <v>5.8</v>
      </c>
      <c r="E670" t="s">
        <v>978</v>
      </c>
      <c r="F670">
        <v>2008</v>
      </c>
      <c r="H670" t="s">
        <v>978</v>
      </c>
      <c r="I670">
        <v>108</v>
      </c>
      <c r="J670">
        <v>5.8</v>
      </c>
    </row>
    <row r="671" spans="1:10" x14ac:dyDescent="0.25">
      <c r="A671" t="s">
        <v>8301</v>
      </c>
      <c r="B671" t="s">
        <v>513</v>
      </c>
      <c r="C671">
        <v>112</v>
      </c>
      <c r="D671">
        <v>6.3</v>
      </c>
      <c r="E671" t="s">
        <v>380</v>
      </c>
      <c r="F671">
        <v>1996</v>
      </c>
      <c r="H671" t="s">
        <v>380</v>
      </c>
      <c r="I671">
        <v>112</v>
      </c>
      <c r="J671">
        <v>6.3</v>
      </c>
    </row>
    <row r="672" spans="1:10" x14ac:dyDescent="0.25">
      <c r="A672" t="s">
        <v>8301</v>
      </c>
      <c r="B672" t="s">
        <v>515</v>
      </c>
      <c r="C672">
        <v>100</v>
      </c>
      <c r="D672">
        <v>4.3</v>
      </c>
      <c r="E672" t="s">
        <v>311</v>
      </c>
      <c r="F672">
        <v>2000</v>
      </c>
      <c r="H672" t="s">
        <v>311</v>
      </c>
      <c r="I672">
        <v>100</v>
      </c>
      <c r="J672">
        <v>4.3</v>
      </c>
    </row>
    <row r="673" spans="1:10" x14ac:dyDescent="0.25">
      <c r="A673" t="s">
        <v>8301</v>
      </c>
      <c r="B673" t="s">
        <v>272</v>
      </c>
      <c r="C673">
        <v>108</v>
      </c>
      <c r="D673">
        <v>6.4</v>
      </c>
      <c r="E673" t="s">
        <v>57</v>
      </c>
      <c r="F673">
        <v>2005</v>
      </c>
      <c r="H673" t="s">
        <v>57</v>
      </c>
      <c r="I673">
        <v>108</v>
      </c>
      <c r="J673">
        <v>6.4</v>
      </c>
    </row>
    <row r="674" spans="1:10" x14ac:dyDescent="0.25">
      <c r="A674" t="s">
        <v>8301</v>
      </c>
      <c r="B674" t="s">
        <v>519</v>
      </c>
      <c r="C674">
        <v>114</v>
      </c>
      <c r="D674">
        <v>6.1</v>
      </c>
      <c r="E674" t="s">
        <v>1184</v>
      </c>
      <c r="F674">
        <v>1999</v>
      </c>
      <c r="H674" t="s">
        <v>1184</v>
      </c>
      <c r="I674">
        <v>114</v>
      </c>
      <c r="J674">
        <v>6.1</v>
      </c>
    </row>
    <row r="675" spans="1:10" x14ac:dyDescent="0.25">
      <c r="A675" t="s">
        <v>8301</v>
      </c>
      <c r="B675" t="s">
        <v>521</v>
      </c>
      <c r="C675">
        <v>119</v>
      </c>
      <c r="D675">
        <v>6.5</v>
      </c>
      <c r="E675" t="s">
        <v>1314</v>
      </c>
      <c r="F675">
        <v>2006</v>
      </c>
      <c r="H675" t="s">
        <v>1314</v>
      </c>
      <c r="I675">
        <v>119</v>
      </c>
      <c r="J675">
        <v>6.5</v>
      </c>
    </row>
    <row r="676" spans="1:10" x14ac:dyDescent="0.25">
      <c r="A676" t="s">
        <v>8301</v>
      </c>
      <c r="B676" t="s">
        <v>524</v>
      </c>
      <c r="C676">
        <v>125</v>
      </c>
      <c r="D676">
        <v>6.4</v>
      </c>
      <c r="E676" t="s">
        <v>1065</v>
      </c>
      <c r="H676" t="s">
        <v>1065</v>
      </c>
      <c r="I676">
        <v>125</v>
      </c>
      <c r="J676">
        <v>6.4</v>
      </c>
    </row>
    <row r="677" spans="1:10" x14ac:dyDescent="0.25">
      <c r="A677" t="s">
        <v>8301</v>
      </c>
      <c r="B677" t="s">
        <v>173</v>
      </c>
      <c r="C677">
        <v>126</v>
      </c>
      <c r="D677">
        <v>6.5</v>
      </c>
      <c r="E677" t="s">
        <v>559</v>
      </c>
      <c r="F677">
        <v>1991</v>
      </c>
      <c r="H677" t="s">
        <v>559</v>
      </c>
      <c r="I677">
        <v>126</v>
      </c>
      <c r="J677">
        <v>6.5</v>
      </c>
    </row>
    <row r="678" spans="1:10" x14ac:dyDescent="0.25">
      <c r="A678" t="s">
        <v>8301</v>
      </c>
      <c r="B678" t="s">
        <v>430</v>
      </c>
      <c r="C678">
        <v>119</v>
      </c>
      <c r="D678">
        <v>6.3</v>
      </c>
      <c r="E678" t="s">
        <v>340</v>
      </c>
      <c r="F678">
        <v>2000</v>
      </c>
      <c r="H678" t="s">
        <v>340</v>
      </c>
      <c r="I678">
        <v>119</v>
      </c>
      <c r="J678">
        <v>6.3</v>
      </c>
    </row>
    <row r="679" spans="1:10" x14ac:dyDescent="0.25">
      <c r="A679" t="s">
        <v>8301</v>
      </c>
      <c r="B679" t="s">
        <v>154</v>
      </c>
      <c r="C679">
        <v>85</v>
      </c>
      <c r="D679">
        <v>4.9000000000000004</v>
      </c>
      <c r="E679" t="s">
        <v>1321</v>
      </c>
      <c r="F679">
        <v>2014</v>
      </c>
      <c r="H679" t="s">
        <v>1321</v>
      </c>
      <c r="I679">
        <v>85</v>
      </c>
      <c r="J679">
        <v>4.9000000000000004</v>
      </c>
    </row>
    <row r="680" spans="1:10" x14ac:dyDescent="0.25">
      <c r="A680" t="s">
        <v>8301</v>
      </c>
      <c r="B680" t="s">
        <v>533</v>
      </c>
      <c r="C680">
        <v>119</v>
      </c>
      <c r="D680">
        <v>5.8</v>
      </c>
      <c r="E680" t="s">
        <v>672</v>
      </c>
      <c r="F680">
        <v>2005</v>
      </c>
      <c r="H680" t="s">
        <v>672</v>
      </c>
      <c r="I680">
        <v>119</v>
      </c>
      <c r="J680">
        <v>5.8</v>
      </c>
    </row>
    <row r="681" spans="1:10" x14ac:dyDescent="0.25">
      <c r="A681" t="s">
        <v>8301</v>
      </c>
      <c r="C681">
        <v>60</v>
      </c>
      <c r="D681">
        <v>7.6</v>
      </c>
      <c r="E681" t="s">
        <v>1040</v>
      </c>
      <c r="F681">
        <v>2005</v>
      </c>
      <c r="H681" t="s">
        <v>1040</v>
      </c>
      <c r="I681">
        <v>60</v>
      </c>
      <c r="J681">
        <v>7.6</v>
      </c>
    </row>
    <row r="682" spans="1:10" x14ac:dyDescent="0.25">
      <c r="A682" t="s">
        <v>8301</v>
      </c>
      <c r="B682" t="s">
        <v>538</v>
      </c>
      <c r="C682">
        <v>102</v>
      </c>
      <c r="D682">
        <v>6.2</v>
      </c>
      <c r="E682" t="s">
        <v>112</v>
      </c>
      <c r="F682">
        <v>2014</v>
      </c>
      <c r="H682" t="s">
        <v>112</v>
      </c>
      <c r="I682">
        <v>102</v>
      </c>
      <c r="J682">
        <v>6.2</v>
      </c>
    </row>
    <row r="683" spans="1:10" x14ac:dyDescent="0.25">
      <c r="A683" t="s">
        <v>8301</v>
      </c>
      <c r="B683" t="s">
        <v>541</v>
      </c>
      <c r="C683">
        <v>103</v>
      </c>
      <c r="D683">
        <v>5.5</v>
      </c>
      <c r="E683" t="s">
        <v>1328</v>
      </c>
      <c r="F683">
        <v>1999</v>
      </c>
      <c r="H683" t="s">
        <v>1328</v>
      </c>
      <c r="I683">
        <v>103</v>
      </c>
      <c r="J683">
        <v>5.5</v>
      </c>
    </row>
    <row r="684" spans="1:10" x14ac:dyDescent="0.25">
      <c r="A684" t="s">
        <v>8301</v>
      </c>
      <c r="B684" t="s">
        <v>543</v>
      </c>
      <c r="C684">
        <v>76</v>
      </c>
      <c r="D684">
        <v>5.4</v>
      </c>
      <c r="E684" t="s">
        <v>1331</v>
      </c>
      <c r="F684">
        <v>2015</v>
      </c>
      <c r="H684" t="s">
        <v>1331</v>
      </c>
      <c r="I684">
        <v>76</v>
      </c>
      <c r="J684">
        <v>5.4</v>
      </c>
    </row>
    <row r="685" spans="1:10" x14ac:dyDescent="0.25">
      <c r="A685" t="s">
        <v>8301</v>
      </c>
      <c r="B685" t="s">
        <v>430</v>
      </c>
      <c r="C685">
        <v>120</v>
      </c>
      <c r="D685">
        <v>5.8</v>
      </c>
      <c r="E685" t="s">
        <v>1333</v>
      </c>
      <c r="F685">
        <v>2006</v>
      </c>
      <c r="H685" t="s">
        <v>1333</v>
      </c>
      <c r="I685">
        <v>120</v>
      </c>
      <c r="J685">
        <v>5.8</v>
      </c>
    </row>
    <row r="686" spans="1:10" x14ac:dyDescent="0.25">
      <c r="A686" t="s">
        <v>8301</v>
      </c>
      <c r="B686" t="s">
        <v>272</v>
      </c>
      <c r="C686">
        <v>127</v>
      </c>
      <c r="D686">
        <v>7.1</v>
      </c>
      <c r="E686" t="s">
        <v>602</v>
      </c>
      <c r="F686">
        <v>2002</v>
      </c>
      <c r="H686" t="s">
        <v>602</v>
      </c>
      <c r="I686">
        <v>127</v>
      </c>
      <c r="J686">
        <v>7.1</v>
      </c>
    </row>
    <row r="687" spans="1:10" x14ac:dyDescent="0.25">
      <c r="A687" t="s">
        <v>8301</v>
      </c>
      <c r="B687" t="s">
        <v>541</v>
      </c>
      <c r="C687">
        <v>105</v>
      </c>
      <c r="D687">
        <v>5.4</v>
      </c>
      <c r="E687" t="s">
        <v>426</v>
      </c>
      <c r="F687">
        <v>2009</v>
      </c>
      <c r="H687" t="s">
        <v>426</v>
      </c>
      <c r="I687">
        <v>105</v>
      </c>
      <c r="J687">
        <v>5.4</v>
      </c>
    </row>
    <row r="688" spans="1:10" x14ac:dyDescent="0.25">
      <c r="A688" t="s">
        <v>8301</v>
      </c>
      <c r="B688" t="s">
        <v>551</v>
      </c>
      <c r="C688">
        <v>121</v>
      </c>
      <c r="D688">
        <v>3.7</v>
      </c>
      <c r="E688" t="s">
        <v>398</v>
      </c>
      <c r="F688">
        <v>1993</v>
      </c>
      <c r="H688" t="s">
        <v>398</v>
      </c>
      <c r="I688">
        <v>121</v>
      </c>
      <c r="J688">
        <v>3.7</v>
      </c>
    </row>
    <row r="689" spans="1:10" x14ac:dyDescent="0.25">
      <c r="A689" t="s">
        <v>8301</v>
      </c>
      <c r="B689" t="s">
        <v>274</v>
      </c>
      <c r="C689">
        <v>114</v>
      </c>
      <c r="D689">
        <v>6.7</v>
      </c>
      <c r="E689" t="s">
        <v>1338</v>
      </c>
      <c r="F689">
        <v>1994</v>
      </c>
      <c r="H689" t="s">
        <v>1338</v>
      </c>
      <c r="I689">
        <v>114</v>
      </c>
      <c r="J689">
        <v>6.7</v>
      </c>
    </row>
    <row r="690" spans="1:10" x14ac:dyDescent="0.25">
      <c r="A690" t="s">
        <v>8301</v>
      </c>
      <c r="B690" t="s">
        <v>555</v>
      </c>
      <c r="C690">
        <v>129</v>
      </c>
      <c r="D690">
        <v>7.2</v>
      </c>
      <c r="E690" t="s">
        <v>149</v>
      </c>
      <c r="F690">
        <v>1994</v>
      </c>
      <c r="H690" t="s">
        <v>149</v>
      </c>
      <c r="I690">
        <v>129</v>
      </c>
      <c r="J690">
        <v>7.2</v>
      </c>
    </row>
    <row r="691" spans="1:10" x14ac:dyDescent="0.25">
      <c r="A691" t="s">
        <v>8301</v>
      </c>
      <c r="B691" t="s">
        <v>558</v>
      </c>
      <c r="C691">
        <v>120</v>
      </c>
      <c r="D691">
        <v>5.8</v>
      </c>
      <c r="E691" t="s">
        <v>65</v>
      </c>
      <c r="F691">
        <v>2015</v>
      </c>
      <c r="H691" t="s">
        <v>65</v>
      </c>
      <c r="I691">
        <v>120</v>
      </c>
      <c r="J691">
        <v>5.8</v>
      </c>
    </row>
    <row r="692" spans="1:10" x14ac:dyDescent="0.25">
      <c r="A692" t="s">
        <v>8301</v>
      </c>
      <c r="B692" t="s">
        <v>564</v>
      </c>
      <c r="C692">
        <v>82</v>
      </c>
      <c r="D692">
        <v>3.8</v>
      </c>
      <c r="E692" t="s">
        <v>340</v>
      </c>
      <c r="F692">
        <v>2006</v>
      </c>
      <c r="H692" t="s">
        <v>340</v>
      </c>
      <c r="I692">
        <v>82</v>
      </c>
      <c r="J692">
        <v>3.8</v>
      </c>
    </row>
    <row r="693" spans="1:10" x14ac:dyDescent="0.25">
      <c r="A693" t="s">
        <v>8301</v>
      </c>
      <c r="B693" t="s">
        <v>351</v>
      </c>
      <c r="C693">
        <v>115</v>
      </c>
      <c r="D693">
        <v>7.1</v>
      </c>
      <c r="E693" t="s">
        <v>1345</v>
      </c>
      <c r="F693">
        <v>2000</v>
      </c>
      <c r="H693" t="s">
        <v>1345</v>
      </c>
      <c r="I693">
        <v>115</v>
      </c>
      <c r="J693">
        <v>7.1</v>
      </c>
    </row>
    <row r="694" spans="1:10" x14ac:dyDescent="0.25">
      <c r="A694" t="s">
        <v>8301</v>
      </c>
      <c r="B694" t="s">
        <v>319</v>
      </c>
      <c r="C694">
        <v>84</v>
      </c>
      <c r="D694">
        <v>5.9</v>
      </c>
      <c r="E694" t="s">
        <v>486</v>
      </c>
      <c r="F694">
        <v>1995</v>
      </c>
      <c r="H694" t="s">
        <v>486</v>
      </c>
      <c r="I694">
        <v>84</v>
      </c>
      <c r="J694">
        <v>5.9</v>
      </c>
    </row>
    <row r="695" spans="1:10" x14ac:dyDescent="0.25">
      <c r="A695" t="s">
        <v>8301</v>
      </c>
      <c r="B695" t="s">
        <v>570</v>
      </c>
      <c r="C695">
        <v>97</v>
      </c>
      <c r="D695">
        <v>7.1</v>
      </c>
      <c r="E695" t="s">
        <v>1350</v>
      </c>
      <c r="F695">
        <v>2008</v>
      </c>
      <c r="H695" t="s">
        <v>1350</v>
      </c>
      <c r="I695">
        <v>97</v>
      </c>
      <c r="J695">
        <v>7.1</v>
      </c>
    </row>
    <row r="696" spans="1:10" x14ac:dyDescent="0.25">
      <c r="B696" t="s">
        <v>574</v>
      </c>
      <c r="C696">
        <v>22</v>
      </c>
      <c r="D696">
        <v>7.2</v>
      </c>
      <c r="E696" t="s">
        <v>137</v>
      </c>
      <c r="F696">
        <v>2001</v>
      </c>
      <c r="H696" t="s">
        <v>137</v>
      </c>
      <c r="I696">
        <v>22</v>
      </c>
      <c r="J696">
        <v>7.2</v>
      </c>
    </row>
    <row r="697" spans="1:10" x14ac:dyDescent="0.25">
      <c r="A697" t="s">
        <v>8301</v>
      </c>
      <c r="B697" t="s">
        <v>579</v>
      </c>
      <c r="C697">
        <v>104</v>
      </c>
      <c r="D697">
        <v>4.4000000000000004</v>
      </c>
      <c r="E697" t="s">
        <v>1354</v>
      </c>
      <c r="F697">
        <v>2015</v>
      </c>
      <c r="H697" t="s">
        <v>1354</v>
      </c>
      <c r="I697">
        <v>104</v>
      </c>
      <c r="J697">
        <v>4.4000000000000004</v>
      </c>
    </row>
    <row r="698" spans="1:10" x14ac:dyDescent="0.25">
      <c r="A698" t="s">
        <v>8301</v>
      </c>
      <c r="B698" t="s">
        <v>582</v>
      </c>
      <c r="C698">
        <v>127</v>
      </c>
      <c r="D698">
        <v>6.5</v>
      </c>
      <c r="E698" t="s">
        <v>1357</v>
      </c>
      <c r="F698">
        <v>2007</v>
      </c>
      <c r="H698" t="s">
        <v>1357</v>
      </c>
      <c r="I698">
        <v>127</v>
      </c>
      <c r="J698">
        <v>6.5</v>
      </c>
    </row>
    <row r="699" spans="1:10" x14ac:dyDescent="0.25">
      <c r="A699" t="s">
        <v>8301</v>
      </c>
      <c r="B699" t="s">
        <v>87</v>
      </c>
      <c r="C699">
        <v>119</v>
      </c>
      <c r="D699">
        <v>5.7</v>
      </c>
      <c r="E699" t="s">
        <v>93</v>
      </c>
      <c r="F699">
        <v>2011</v>
      </c>
      <c r="H699" t="s">
        <v>93</v>
      </c>
      <c r="I699">
        <v>119</v>
      </c>
      <c r="J699">
        <v>5.7</v>
      </c>
    </row>
    <row r="700" spans="1:10" x14ac:dyDescent="0.25">
      <c r="A700" t="s">
        <v>8301</v>
      </c>
      <c r="B700" t="s">
        <v>597</v>
      </c>
      <c r="C700">
        <v>106</v>
      </c>
      <c r="D700">
        <v>6.4</v>
      </c>
      <c r="E700" t="s">
        <v>539</v>
      </c>
      <c r="F700">
        <v>2006</v>
      </c>
      <c r="H700" t="s">
        <v>539</v>
      </c>
      <c r="I700">
        <v>106</v>
      </c>
      <c r="J700">
        <v>6.4</v>
      </c>
    </row>
    <row r="701" spans="1:10" x14ac:dyDescent="0.25">
      <c r="A701" t="s">
        <v>8301</v>
      </c>
      <c r="B701" t="s">
        <v>599</v>
      </c>
      <c r="C701">
        <v>98</v>
      </c>
      <c r="D701">
        <v>5.5</v>
      </c>
      <c r="E701" t="s">
        <v>580</v>
      </c>
      <c r="F701">
        <v>2004</v>
      </c>
      <c r="H701" t="s">
        <v>580</v>
      </c>
      <c r="I701">
        <v>98</v>
      </c>
      <c r="J701">
        <v>5.5</v>
      </c>
    </row>
    <row r="702" spans="1:10" x14ac:dyDescent="0.25">
      <c r="A702" t="s">
        <v>8301</v>
      </c>
      <c r="B702" t="s">
        <v>601</v>
      </c>
      <c r="C702">
        <v>116</v>
      </c>
      <c r="D702">
        <v>6.7</v>
      </c>
      <c r="E702" t="s">
        <v>1364</v>
      </c>
      <c r="F702">
        <v>2008</v>
      </c>
      <c r="H702" t="s">
        <v>1364</v>
      </c>
      <c r="I702">
        <v>116</v>
      </c>
      <c r="J702">
        <v>6.7</v>
      </c>
    </row>
    <row r="703" spans="1:10" x14ac:dyDescent="0.25">
      <c r="A703" t="s">
        <v>8301</v>
      </c>
      <c r="B703" t="s">
        <v>604</v>
      </c>
      <c r="C703">
        <v>115</v>
      </c>
      <c r="D703">
        <v>6.1</v>
      </c>
      <c r="E703" t="s">
        <v>1366</v>
      </c>
      <c r="F703">
        <v>1999</v>
      </c>
      <c r="H703" t="s">
        <v>1366</v>
      </c>
      <c r="I703">
        <v>115</v>
      </c>
      <c r="J703">
        <v>6.1</v>
      </c>
    </row>
    <row r="704" spans="1:10" x14ac:dyDescent="0.25">
      <c r="A704" t="s">
        <v>8301</v>
      </c>
      <c r="B704" t="s">
        <v>610</v>
      </c>
      <c r="C704">
        <v>91</v>
      </c>
      <c r="D704">
        <v>6.9</v>
      </c>
      <c r="E704" t="s">
        <v>559</v>
      </c>
      <c r="F704">
        <v>2007</v>
      </c>
      <c r="H704" t="s">
        <v>559</v>
      </c>
      <c r="I704">
        <v>91</v>
      </c>
      <c r="J704">
        <v>6.9</v>
      </c>
    </row>
    <row r="705" spans="1:10" x14ac:dyDescent="0.25">
      <c r="A705" t="s">
        <v>8301</v>
      </c>
      <c r="B705" t="s">
        <v>613</v>
      </c>
      <c r="C705">
        <v>78</v>
      </c>
      <c r="D705">
        <v>7.3</v>
      </c>
      <c r="E705" t="s">
        <v>208</v>
      </c>
      <c r="F705">
        <v>2005</v>
      </c>
      <c r="H705" t="s">
        <v>208</v>
      </c>
      <c r="I705">
        <v>78</v>
      </c>
      <c r="J705">
        <v>7.3</v>
      </c>
    </row>
    <row r="706" spans="1:10" x14ac:dyDescent="0.25">
      <c r="A706" t="s">
        <v>8301</v>
      </c>
      <c r="B706" t="s">
        <v>615</v>
      </c>
      <c r="C706">
        <v>103</v>
      </c>
      <c r="D706">
        <v>6.7</v>
      </c>
      <c r="E706" t="s">
        <v>747</v>
      </c>
      <c r="F706">
        <v>2014</v>
      </c>
      <c r="H706" t="s">
        <v>747</v>
      </c>
      <c r="I706">
        <v>103</v>
      </c>
      <c r="J706">
        <v>6.7</v>
      </c>
    </row>
    <row r="707" spans="1:10" x14ac:dyDescent="0.25">
      <c r="A707" t="s">
        <v>8301</v>
      </c>
      <c r="B707" t="s">
        <v>237</v>
      </c>
      <c r="C707">
        <v>131</v>
      </c>
      <c r="D707">
        <v>6.9</v>
      </c>
      <c r="E707" t="s">
        <v>392</v>
      </c>
      <c r="F707">
        <v>2002</v>
      </c>
      <c r="H707" t="s">
        <v>392</v>
      </c>
      <c r="I707">
        <v>131</v>
      </c>
      <c r="J707">
        <v>6.9</v>
      </c>
    </row>
    <row r="708" spans="1:10" x14ac:dyDescent="0.25">
      <c r="A708" t="s">
        <v>8306</v>
      </c>
      <c r="B708" t="s">
        <v>619</v>
      </c>
      <c r="C708">
        <v>104</v>
      </c>
      <c r="D708">
        <v>5.0999999999999996</v>
      </c>
      <c r="E708" t="s">
        <v>17</v>
      </c>
      <c r="F708">
        <v>1995</v>
      </c>
      <c r="H708" t="s">
        <v>17</v>
      </c>
      <c r="I708">
        <v>104</v>
      </c>
      <c r="J708">
        <v>5.0999999999999996</v>
      </c>
    </row>
    <row r="709" spans="1:10" x14ac:dyDescent="0.25">
      <c r="A709" t="s">
        <v>8301</v>
      </c>
      <c r="B709" t="s">
        <v>621</v>
      </c>
      <c r="C709">
        <v>101</v>
      </c>
      <c r="D709">
        <v>6.8</v>
      </c>
      <c r="E709" t="s">
        <v>668</v>
      </c>
      <c r="F709">
        <v>1999</v>
      </c>
      <c r="H709" t="s">
        <v>668</v>
      </c>
      <c r="I709">
        <v>101</v>
      </c>
      <c r="J709">
        <v>6.8</v>
      </c>
    </row>
    <row r="710" spans="1:10" x14ac:dyDescent="0.25">
      <c r="A710" t="s">
        <v>8301</v>
      </c>
      <c r="B710" t="s">
        <v>623</v>
      </c>
      <c r="C710">
        <v>102</v>
      </c>
      <c r="D710">
        <v>6.7</v>
      </c>
      <c r="E710" t="s">
        <v>786</v>
      </c>
      <c r="F710">
        <v>1998</v>
      </c>
      <c r="H710" t="s">
        <v>786</v>
      </c>
      <c r="I710">
        <v>102</v>
      </c>
      <c r="J710">
        <v>6.7</v>
      </c>
    </row>
    <row r="711" spans="1:10" x14ac:dyDescent="0.25">
      <c r="A711" t="s">
        <v>8301</v>
      </c>
      <c r="B711" t="s">
        <v>625</v>
      </c>
      <c r="C711">
        <v>103</v>
      </c>
      <c r="D711">
        <v>6</v>
      </c>
      <c r="E711" t="s">
        <v>1376</v>
      </c>
      <c r="F711">
        <v>1998</v>
      </c>
      <c r="H711" t="s">
        <v>1376</v>
      </c>
      <c r="I711">
        <v>103</v>
      </c>
      <c r="J711">
        <v>6</v>
      </c>
    </row>
    <row r="712" spans="1:10" x14ac:dyDescent="0.25">
      <c r="A712" t="s">
        <v>8301</v>
      </c>
      <c r="B712" t="s">
        <v>628</v>
      </c>
      <c r="C712">
        <v>121</v>
      </c>
      <c r="D712">
        <v>5.7</v>
      </c>
      <c r="E712" t="s">
        <v>1056</v>
      </c>
      <c r="F712">
        <v>2003</v>
      </c>
      <c r="H712" t="s">
        <v>1056</v>
      </c>
      <c r="I712">
        <v>121</v>
      </c>
      <c r="J712">
        <v>5.7</v>
      </c>
    </row>
    <row r="713" spans="1:10" x14ac:dyDescent="0.25">
      <c r="A713" t="s">
        <v>8301</v>
      </c>
      <c r="B713" t="s">
        <v>454</v>
      </c>
      <c r="C713">
        <v>121</v>
      </c>
      <c r="D713">
        <v>5.4</v>
      </c>
      <c r="E713" t="s">
        <v>1236</v>
      </c>
      <c r="F713">
        <v>2013</v>
      </c>
      <c r="H713" t="s">
        <v>1236</v>
      </c>
      <c r="I713">
        <v>121</v>
      </c>
      <c r="J713">
        <v>5.4</v>
      </c>
    </row>
    <row r="714" spans="1:10" x14ac:dyDescent="0.25">
      <c r="A714" t="s">
        <v>8301</v>
      </c>
      <c r="B714" t="s">
        <v>447</v>
      </c>
      <c r="C714">
        <v>129</v>
      </c>
      <c r="D714">
        <v>7.2</v>
      </c>
      <c r="E714" t="s">
        <v>869</v>
      </c>
      <c r="F714">
        <v>2001</v>
      </c>
      <c r="H714" t="s">
        <v>869</v>
      </c>
      <c r="I714">
        <v>129</v>
      </c>
      <c r="J714">
        <v>7.2</v>
      </c>
    </row>
    <row r="715" spans="1:10" x14ac:dyDescent="0.25">
      <c r="A715" t="s">
        <v>8301</v>
      </c>
      <c r="B715" t="s">
        <v>39</v>
      </c>
      <c r="C715">
        <v>101</v>
      </c>
      <c r="D715">
        <v>7</v>
      </c>
      <c r="E715" t="s">
        <v>112</v>
      </c>
      <c r="F715">
        <v>2003</v>
      </c>
      <c r="H715" t="s">
        <v>112</v>
      </c>
      <c r="I715">
        <v>101</v>
      </c>
      <c r="J715">
        <v>7</v>
      </c>
    </row>
    <row r="716" spans="1:10" x14ac:dyDescent="0.25">
      <c r="A716" t="s">
        <v>8301</v>
      </c>
      <c r="B716" t="s">
        <v>643</v>
      </c>
      <c r="C716">
        <v>87</v>
      </c>
      <c r="D716">
        <v>3.3</v>
      </c>
      <c r="E716" t="s">
        <v>580</v>
      </c>
      <c r="F716">
        <v>2002</v>
      </c>
      <c r="H716" t="s">
        <v>580</v>
      </c>
      <c r="I716">
        <v>87</v>
      </c>
      <c r="J716">
        <v>3.3</v>
      </c>
    </row>
    <row r="717" spans="1:10" x14ac:dyDescent="0.25">
      <c r="A717" t="s">
        <v>8301</v>
      </c>
      <c r="B717" t="s">
        <v>89</v>
      </c>
      <c r="C717">
        <v>101</v>
      </c>
      <c r="D717">
        <v>6</v>
      </c>
      <c r="E717" t="s">
        <v>152</v>
      </c>
      <c r="F717">
        <v>1998</v>
      </c>
      <c r="H717" t="s">
        <v>152</v>
      </c>
      <c r="I717">
        <v>101</v>
      </c>
      <c r="J717">
        <v>6</v>
      </c>
    </row>
    <row r="718" spans="1:10" x14ac:dyDescent="0.25">
      <c r="A718" t="s">
        <v>8301</v>
      </c>
      <c r="B718" t="s">
        <v>570</v>
      </c>
      <c r="C718">
        <v>95</v>
      </c>
      <c r="D718">
        <v>7.1</v>
      </c>
      <c r="E718" t="s">
        <v>575</v>
      </c>
      <c r="F718">
        <v>2009</v>
      </c>
      <c r="H718" t="s">
        <v>575</v>
      </c>
      <c r="I718">
        <v>95</v>
      </c>
      <c r="J718">
        <v>7.1</v>
      </c>
    </row>
    <row r="719" spans="1:10" x14ac:dyDescent="0.25">
      <c r="A719" t="s">
        <v>8301</v>
      </c>
      <c r="B719" t="s">
        <v>648</v>
      </c>
      <c r="C719">
        <v>102</v>
      </c>
      <c r="D719">
        <v>5.4</v>
      </c>
      <c r="E719" t="s">
        <v>1135</v>
      </c>
      <c r="F719">
        <v>1990</v>
      </c>
      <c r="H719" t="s">
        <v>1135</v>
      </c>
      <c r="I719">
        <v>102</v>
      </c>
      <c r="J719">
        <v>5.4</v>
      </c>
    </row>
    <row r="720" spans="1:10" x14ac:dyDescent="0.25">
      <c r="A720" t="s">
        <v>8301</v>
      </c>
      <c r="B720" t="s">
        <v>651</v>
      </c>
      <c r="C720">
        <v>131</v>
      </c>
      <c r="D720">
        <v>6.1</v>
      </c>
      <c r="E720" t="s">
        <v>822</v>
      </c>
      <c r="F720">
        <v>2005</v>
      </c>
      <c r="H720" t="s">
        <v>822</v>
      </c>
      <c r="I720">
        <v>131</v>
      </c>
      <c r="J720">
        <v>6.1</v>
      </c>
    </row>
    <row r="721" spans="1:10" x14ac:dyDescent="0.25">
      <c r="A721" t="s">
        <v>8301</v>
      </c>
      <c r="B721" t="s">
        <v>653</v>
      </c>
      <c r="C721">
        <v>114</v>
      </c>
      <c r="D721">
        <v>5.3</v>
      </c>
      <c r="E721" t="s">
        <v>978</v>
      </c>
      <c r="F721">
        <v>2015</v>
      </c>
      <c r="H721" t="s">
        <v>978</v>
      </c>
      <c r="I721">
        <v>114</v>
      </c>
      <c r="J721">
        <v>5.3</v>
      </c>
    </row>
    <row r="722" spans="1:10" x14ac:dyDescent="0.25">
      <c r="A722" t="s">
        <v>8301</v>
      </c>
      <c r="B722" t="s">
        <v>656</v>
      </c>
      <c r="C722">
        <v>94</v>
      </c>
      <c r="D722">
        <v>2.2000000000000002</v>
      </c>
      <c r="E722" t="s">
        <v>73</v>
      </c>
      <c r="F722">
        <v>2010</v>
      </c>
      <c r="H722" t="s">
        <v>73</v>
      </c>
      <c r="I722">
        <v>94</v>
      </c>
      <c r="J722">
        <v>2.2000000000000002</v>
      </c>
    </row>
    <row r="723" spans="1:10" x14ac:dyDescent="0.25">
      <c r="A723" t="s">
        <v>8301</v>
      </c>
      <c r="B723" t="s">
        <v>284</v>
      </c>
      <c r="C723">
        <v>122</v>
      </c>
      <c r="D723">
        <v>7</v>
      </c>
      <c r="E723" t="s">
        <v>865</v>
      </c>
      <c r="F723">
        <v>2000</v>
      </c>
      <c r="H723" t="s">
        <v>865</v>
      </c>
      <c r="I723">
        <v>122</v>
      </c>
      <c r="J723">
        <v>7</v>
      </c>
    </row>
    <row r="724" spans="1:10" x14ac:dyDescent="0.25">
      <c r="A724" t="s">
        <v>8301</v>
      </c>
      <c r="B724" t="s">
        <v>660</v>
      </c>
      <c r="C724">
        <v>95</v>
      </c>
      <c r="D724">
        <v>3.8</v>
      </c>
      <c r="E724" t="s">
        <v>137</v>
      </c>
      <c r="F724">
        <v>2010</v>
      </c>
      <c r="H724" t="s">
        <v>137</v>
      </c>
      <c r="I724">
        <v>95</v>
      </c>
      <c r="J724">
        <v>3.8</v>
      </c>
    </row>
    <row r="725" spans="1:10" x14ac:dyDescent="0.25">
      <c r="A725" t="s">
        <v>8301</v>
      </c>
      <c r="B725" t="s">
        <v>391</v>
      </c>
      <c r="C725">
        <v>115</v>
      </c>
      <c r="D725">
        <v>6.9</v>
      </c>
      <c r="E725" t="s">
        <v>1314</v>
      </c>
      <c r="F725">
        <v>1999</v>
      </c>
      <c r="H725" t="s">
        <v>1314</v>
      </c>
      <c r="I725">
        <v>115</v>
      </c>
      <c r="J725">
        <v>6.9</v>
      </c>
    </row>
    <row r="726" spans="1:10" x14ac:dyDescent="0.25">
      <c r="A726" t="s">
        <v>8301</v>
      </c>
      <c r="B726" t="s">
        <v>665</v>
      </c>
      <c r="C726">
        <v>88</v>
      </c>
      <c r="D726">
        <v>7.2</v>
      </c>
      <c r="E726" t="s">
        <v>1397</v>
      </c>
      <c r="F726">
        <v>1998</v>
      </c>
      <c r="H726" t="s">
        <v>1397</v>
      </c>
      <c r="I726">
        <v>88</v>
      </c>
      <c r="J726">
        <v>7.2</v>
      </c>
    </row>
    <row r="727" spans="1:10" x14ac:dyDescent="0.25">
      <c r="A727" t="s">
        <v>8301</v>
      </c>
      <c r="B727" t="s">
        <v>667</v>
      </c>
      <c r="C727">
        <v>110</v>
      </c>
      <c r="D727">
        <v>7.3</v>
      </c>
      <c r="E727" t="s">
        <v>740</v>
      </c>
      <c r="F727">
        <v>2004</v>
      </c>
      <c r="H727" t="s">
        <v>740</v>
      </c>
      <c r="I727">
        <v>110</v>
      </c>
      <c r="J727">
        <v>7.3</v>
      </c>
    </row>
    <row r="728" spans="1:10" x14ac:dyDescent="0.25">
      <c r="A728" t="s">
        <v>8301</v>
      </c>
      <c r="B728" t="s">
        <v>177</v>
      </c>
      <c r="C728">
        <v>130</v>
      </c>
      <c r="D728">
        <v>6.3</v>
      </c>
      <c r="E728" t="s">
        <v>670</v>
      </c>
      <c r="F728">
        <v>2002</v>
      </c>
      <c r="H728" t="s">
        <v>670</v>
      </c>
      <c r="I728">
        <v>130</v>
      </c>
      <c r="J728">
        <v>6.3</v>
      </c>
    </row>
    <row r="729" spans="1:10" x14ac:dyDescent="0.25">
      <c r="A729" t="s">
        <v>8301</v>
      </c>
      <c r="B729" t="s">
        <v>678</v>
      </c>
      <c r="C729">
        <v>85</v>
      </c>
      <c r="D729">
        <v>6.8</v>
      </c>
      <c r="E729" t="s">
        <v>311</v>
      </c>
      <c r="F729">
        <v>2004</v>
      </c>
      <c r="H729" t="s">
        <v>311</v>
      </c>
      <c r="I729">
        <v>85</v>
      </c>
      <c r="J729">
        <v>6.8</v>
      </c>
    </row>
    <row r="730" spans="1:10" x14ac:dyDescent="0.25">
      <c r="A730" t="s">
        <v>8301</v>
      </c>
      <c r="B730" t="s">
        <v>681</v>
      </c>
      <c r="C730">
        <v>93</v>
      </c>
      <c r="D730">
        <v>5.2</v>
      </c>
      <c r="E730" t="s">
        <v>407</v>
      </c>
      <c r="F730">
        <v>2012</v>
      </c>
      <c r="H730" t="s">
        <v>407</v>
      </c>
      <c r="I730">
        <v>93</v>
      </c>
      <c r="J730">
        <v>5.2</v>
      </c>
    </row>
    <row r="731" spans="1:10" x14ac:dyDescent="0.25">
      <c r="A731" t="s">
        <v>8301</v>
      </c>
      <c r="B731" t="s">
        <v>686</v>
      </c>
      <c r="C731">
        <v>85</v>
      </c>
      <c r="D731">
        <v>6.2</v>
      </c>
      <c r="E731" t="s">
        <v>978</v>
      </c>
      <c r="F731">
        <v>1999</v>
      </c>
      <c r="H731" t="s">
        <v>978</v>
      </c>
      <c r="I731">
        <v>85</v>
      </c>
      <c r="J731">
        <v>6.2</v>
      </c>
    </row>
    <row r="732" spans="1:10" x14ac:dyDescent="0.25">
      <c r="A732" t="s">
        <v>8301</v>
      </c>
      <c r="B732" t="s">
        <v>688</v>
      </c>
      <c r="C732">
        <v>126</v>
      </c>
      <c r="D732">
        <v>7.7</v>
      </c>
      <c r="E732" t="s">
        <v>1406</v>
      </c>
      <c r="F732">
        <v>2009</v>
      </c>
      <c r="H732" t="s">
        <v>1406</v>
      </c>
      <c r="I732">
        <v>126</v>
      </c>
      <c r="J732">
        <v>7.7</v>
      </c>
    </row>
    <row r="733" spans="1:10" x14ac:dyDescent="0.25">
      <c r="A733" t="s">
        <v>8301</v>
      </c>
      <c r="B733" t="s">
        <v>692</v>
      </c>
      <c r="C733">
        <v>89</v>
      </c>
      <c r="D733">
        <v>6.9</v>
      </c>
      <c r="E733" t="s">
        <v>1408</v>
      </c>
      <c r="F733">
        <v>2011</v>
      </c>
      <c r="H733" t="s">
        <v>1408</v>
      </c>
      <c r="I733">
        <v>89</v>
      </c>
      <c r="J733">
        <v>6.9</v>
      </c>
    </row>
    <row r="734" spans="1:10" x14ac:dyDescent="0.25">
      <c r="A734" t="s">
        <v>8301</v>
      </c>
      <c r="B734" t="s">
        <v>665</v>
      </c>
      <c r="C734">
        <v>88</v>
      </c>
      <c r="D734">
        <v>6.6</v>
      </c>
      <c r="E734" t="s">
        <v>470</v>
      </c>
      <c r="F734">
        <v>2003</v>
      </c>
      <c r="H734" t="s">
        <v>470</v>
      </c>
      <c r="I734">
        <v>88</v>
      </c>
      <c r="J734">
        <v>6.6</v>
      </c>
    </row>
    <row r="735" spans="1:10" x14ac:dyDescent="0.25">
      <c r="A735" t="s">
        <v>8301</v>
      </c>
      <c r="B735" t="s">
        <v>287</v>
      </c>
      <c r="C735">
        <v>105</v>
      </c>
      <c r="D735">
        <v>7</v>
      </c>
      <c r="E735" t="s">
        <v>1412</v>
      </c>
      <c r="F735">
        <v>2009</v>
      </c>
      <c r="H735" t="s">
        <v>1412</v>
      </c>
      <c r="I735">
        <v>105</v>
      </c>
      <c r="J735">
        <v>7</v>
      </c>
    </row>
    <row r="736" spans="1:10" x14ac:dyDescent="0.25">
      <c r="A736" t="s">
        <v>8301</v>
      </c>
      <c r="B736" t="s">
        <v>25</v>
      </c>
      <c r="C736">
        <v>100</v>
      </c>
      <c r="D736">
        <v>8.1999999999999993</v>
      </c>
      <c r="E736" t="s">
        <v>1024</v>
      </c>
      <c r="F736">
        <v>2008</v>
      </c>
      <c r="H736" t="s">
        <v>1024</v>
      </c>
      <c r="I736">
        <v>100</v>
      </c>
      <c r="J736">
        <v>8.1999999999999993</v>
      </c>
    </row>
    <row r="737" spans="1:10" x14ac:dyDescent="0.25">
      <c r="A737" t="s">
        <v>8301</v>
      </c>
      <c r="B737" t="s">
        <v>703</v>
      </c>
      <c r="C737">
        <v>102</v>
      </c>
      <c r="D737">
        <v>5.5</v>
      </c>
      <c r="E737" t="s">
        <v>149</v>
      </c>
      <c r="F737">
        <v>2004</v>
      </c>
      <c r="H737" t="s">
        <v>149</v>
      </c>
      <c r="I737">
        <v>102</v>
      </c>
      <c r="J737">
        <v>5.5</v>
      </c>
    </row>
    <row r="738" spans="1:10" x14ac:dyDescent="0.25">
      <c r="A738" t="s">
        <v>8301</v>
      </c>
      <c r="B738" t="s">
        <v>615</v>
      </c>
      <c r="C738">
        <v>100</v>
      </c>
      <c r="D738">
        <v>5.7</v>
      </c>
      <c r="E738" t="s">
        <v>171</v>
      </c>
      <c r="F738">
        <v>2006</v>
      </c>
      <c r="H738" t="s">
        <v>171</v>
      </c>
      <c r="I738">
        <v>100</v>
      </c>
      <c r="J738">
        <v>5.7</v>
      </c>
    </row>
    <row r="739" spans="1:10" x14ac:dyDescent="0.25">
      <c r="A739" t="s">
        <v>8301</v>
      </c>
      <c r="B739" t="s">
        <v>706</v>
      </c>
      <c r="C739">
        <v>119</v>
      </c>
      <c r="D739">
        <v>6.3</v>
      </c>
      <c r="E739" t="s">
        <v>340</v>
      </c>
      <c r="F739">
        <v>2004</v>
      </c>
      <c r="H739" t="s">
        <v>340</v>
      </c>
      <c r="I739">
        <v>119</v>
      </c>
      <c r="J739">
        <v>6.3</v>
      </c>
    </row>
    <row r="740" spans="1:10" x14ac:dyDescent="0.25">
      <c r="A740" t="s">
        <v>8301</v>
      </c>
      <c r="B740" t="s">
        <v>301</v>
      </c>
      <c r="C740">
        <v>92</v>
      </c>
      <c r="D740">
        <v>5.9</v>
      </c>
      <c r="E740" t="s">
        <v>1056</v>
      </c>
      <c r="F740">
        <v>1996</v>
      </c>
      <c r="H740" t="s">
        <v>1056</v>
      </c>
      <c r="I740">
        <v>92</v>
      </c>
      <c r="J740">
        <v>5.9</v>
      </c>
    </row>
    <row r="741" spans="1:10" x14ac:dyDescent="0.25">
      <c r="A741" t="s">
        <v>8301</v>
      </c>
      <c r="B741" t="s">
        <v>710</v>
      </c>
      <c r="C741">
        <v>105</v>
      </c>
      <c r="D741">
        <v>7.6</v>
      </c>
      <c r="E741" t="s">
        <v>1421</v>
      </c>
      <c r="F741">
        <v>2004</v>
      </c>
      <c r="H741" t="s">
        <v>1421</v>
      </c>
      <c r="I741">
        <v>105</v>
      </c>
      <c r="J741">
        <v>7.6</v>
      </c>
    </row>
    <row r="742" spans="1:10" x14ac:dyDescent="0.25">
      <c r="A742" t="s">
        <v>8301</v>
      </c>
      <c r="B742" t="s">
        <v>712</v>
      </c>
      <c r="C742">
        <v>107</v>
      </c>
      <c r="D742">
        <v>6.6</v>
      </c>
      <c r="E742" t="s">
        <v>1184</v>
      </c>
      <c r="F742">
        <v>1998</v>
      </c>
      <c r="H742" t="s">
        <v>1184</v>
      </c>
      <c r="I742">
        <v>107</v>
      </c>
      <c r="J742">
        <v>6.6</v>
      </c>
    </row>
    <row r="743" spans="1:10" x14ac:dyDescent="0.25">
      <c r="A743" t="s">
        <v>8301</v>
      </c>
      <c r="B743" t="s">
        <v>714</v>
      </c>
      <c r="C743">
        <v>101</v>
      </c>
      <c r="D743">
        <v>5.3</v>
      </c>
      <c r="E743" t="s">
        <v>93</v>
      </c>
      <c r="F743">
        <v>2012</v>
      </c>
      <c r="H743" t="s">
        <v>93</v>
      </c>
      <c r="I743">
        <v>101</v>
      </c>
      <c r="J743">
        <v>5.3</v>
      </c>
    </row>
    <row r="744" spans="1:10" x14ac:dyDescent="0.25">
      <c r="A744" t="s">
        <v>8301</v>
      </c>
      <c r="B744" t="s">
        <v>201</v>
      </c>
      <c r="C744">
        <v>115</v>
      </c>
      <c r="D744">
        <v>8</v>
      </c>
      <c r="E744" t="s">
        <v>1158</v>
      </c>
      <c r="F744">
        <v>1997</v>
      </c>
      <c r="H744" t="s">
        <v>1158</v>
      </c>
      <c r="I744">
        <v>115</v>
      </c>
      <c r="J744">
        <v>8</v>
      </c>
    </row>
    <row r="745" spans="1:10" x14ac:dyDescent="0.25">
      <c r="A745" t="s">
        <v>8301</v>
      </c>
      <c r="B745" t="s">
        <v>721</v>
      </c>
      <c r="C745">
        <v>124</v>
      </c>
      <c r="D745">
        <v>5.6</v>
      </c>
      <c r="E745" t="s">
        <v>566</v>
      </c>
      <c r="F745">
        <v>2003</v>
      </c>
      <c r="H745" t="s">
        <v>566</v>
      </c>
      <c r="I745">
        <v>124</v>
      </c>
      <c r="J745">
        <v>5.6</v>
      </c>
    </row>
    <row r="746" spans="1:10" x14ac:dyDescent="0.25">
      <c r="A746" t="s">
        <v>8301</v>
      </c>
      <c r="B746" t="s">
        <v>428</v>
      </c>
      <c r="C746">
        <v>118</v>
      </c>
      <c r="D746">
        <v>5.9</v>
      </c>
      <c r="E746" t="s">
        <v>73</v>
      </c>
      <c r="F746">
        <v>1996</v>
      </c>
      <c r="H746" t="s">
        <v>73</v>
      </c>
      <c r="I746">
        <v>118</v>
      </c>
      <c r="J746">
        <v>5.9</v>
      </c>
    </row>
    <row r="747" spans="1:10" x14ac:dyDescent="0.25">
      <c r="A747" t="s">
        <v>8301</v>
      </c>
      <c r="B747" t="s">
        <v>56</v>
      </c>
      <c r="C747">
        <v>98</v>
      </c>
      <c r="D747">
        <v>7.3</v>
      </c>
      <c r="E747" t="s">
        <v>93</v>
      </c>
      <c r="F747">
        <v>2008</v>
      </c>
      <c r="H747" t="s">
        <v>93</v>
      </c>
      <c r="I747">
        <v>98</v>
      </c>
      <c r="J747">
        <v>7.3</v>
      </c>
    </row>
    <row r="748" spans="1:10" x14ac:dyDescent="0.25">
      <c r="A748" t="s">
        <v>8301</v>
      </c>
      <c r="B748" t="s">
        <v>102</v>
      </c>
      <c r="C748">
        <v>82</v>
      </c>
      <c r="D748">
        <v>7.9</v>
      </c>
      <c r="E748" t="s">
        <v>580</v>
      </c>
      <c r="H748" t="s">
        <v>580</v>
      </c>
      <c r="I748">
        <v>82</v>
      </c>
      <c r="J748">
        <v>7.9</v>
      </c>
    </row>
    <row r="749" spans="1:10" x14ac:dyDescent="0.25">
      <c r="A749" t="s">
        <v>8301</v>
      </c>
      <c r="B749" t="s">
        <v>597</v>
      </c>
      <c r="C749">
        <v>98</v>
      </c>
      <c r="D749">
        <v>6.8</v>
      </c>
      <c r="E749" t="s">
        <v>661</v>
      </c>
      <c r="F749">
        <v>2002</v>
      </c>
      <c r="H749" t="s">
        <v>661</v>
      </c>
      <c r="I749">
        <v>98</v>
      </c>
      <c r="J749">
        <v>6.8</v>
      </c>
    </row>
    <row r="750" spans="1:10" x14ac:dyDescent="0.25">
      <c r="A750" t="s">
        <v>8301</v>
      </c>
      <c r="B750" t="s">
        <v>89</v>
      </c>
      <c r="C750">
        <v>90</v>
      </c>
      <c r="D750">
        <v>6.6</v>
      </c>
      <c r="E750" t="s">
        <v>20</v>
      </c>
      <c r="F750">
        <v>1995</v>
      </c>
      <c r="H750" t="s">
        <v>20</v>
      </c>
      <c r="I750">
        <v>90</v>
      </c>
      <c r="J750">
        <v>6.6</v>
      </c>
    </row>
    <row r="751" spans="1:10" x14ac:dyDescent="0.25">
      <c r="A751" t="s">
        <v>8301</v>
      </c>
      <c r="B751" t="s">
        <v>141</v>
      </c>
      <c r="C751">
        <v>130</v>
      </c>
      <c r="D751">
        <v>6.6</v>
      </c>
      <c r="E751" t="s">
        <v>311</v>
      </c>
      <c r="F751">
        <v>2014</v>
      </c>
      <c r="H751" t="s">
        <v>311</v>
      </c>
      <c r="I751">
        <v>130</v>
      </c>
      <c r="J751">
        <v>6.6</v>
      </c>
    </row>
    <row r="752" spans="1:10" x14ac:dyDescent="0.25">
      <c r="A752" t="s">
        <v>8301</v>
      </c>
      <c r="B752" t="s">
        <v>731</v>
      </c>
      <c r="C752">
        <v>90</v>
      </c>
      <c r="D752">
        <v>7</v>
      </c>
      <c r="E752" t="s">
        <v>1440</v>
      </c>
      <c r="F752">
        <v>2015</v>
      </c>
      <c r="H752" t="s">
        <v>1440</v>
      </c>
      <c r="I752">
        <v>90</v>
      </c>
      <c r="J752">
        <v>7</v>
      </c>
    </row>
    <row r="753" spans="1:10" x14ac:dyDescent="0.25">
      <c r="A753" t="s">
        <v>8301</v>
      </c>
      <c r="B753" t="s">
        <v>438</v>
      </c>
      <c r="C753">
        <v>94</v>
      </c>
      <c r="D753">
        <v>7</v>
      </c>
      <c r="E753" t="s">
        <v>149</v>
      </c>
      <c r="F753">
        <v>2016</v>
      </c>
      <c r="H753" t="s">
        <v>149</v>
      </c>
      <c r="I753">
        <v>94</v>
      </c>
      <c r="J753">
        <v>7</v>
      </c>
    </row>
    <row r="754" spans="1:10" x14ac:dyDescent="0.25">
      <c r="A754" t="s">
        <v>8301</v>
      </c>
      <c r="B754" t="s">
        <v>735</v>
      </c>
      <c r="C754">
        <v>114</v>
      </c>
      <c r="D754">
        <v>7.3</v>
      </c>
      <c r="E754" t="s">
        <v>1445</v>
      </c>
      <c r="F754">
        <v>1997</v>
      </c>
      <c r="H754" t="s">
        <v>1445</v>
      </c>
      <c r="I754">
        <v>114</v>
      </c>
      <c r="J754">
        <v>7.3</v>
      </c>
    </row>
    <row r="755" spans="1:10" x14ac:dyDescent="0.25">
      <c r="A755" t="s">
        <v>8301</v>
      </c>
      <c r="B755" t="s">
        <v>109</v>
      </c>
      <c r="C755">
        <v>94</v>
      </c>
      <c r="D755">
        <v>5.5</v>
      </c>
      <c r="E755" t="s">
        <v>380</v>
      </c>
      <c r="F755">
        <v>2007</v>
      </c>
      <c r="H755" t="s">
        <v>380</v>
      </c>
      <c r="I755">
        <v>94</v>
      </c>
      <c r="J755">
        <v>5.5</v>
      </c>
    </row>
    <row r="756" spans="1:10" x14ac:dyDescent="0.25">
      <c r="A756" t="s">
        <v>8301</v>
      </c>
      <c r="B756" t="s">
        <v>742</v>
      </c>
      <c r="C756">
        <v>88</v>
      </c>
      <c r="D756">
        <v>7.5</v>
      </c>
      <c r="E756" t="s">
        <v>93</v>
      </c>
      <c r="F756">
        <v>2014</v>
      </c>
      <c r="H756" t="s">
        <v>93</v>
      </c>
      <c r="I756">
        <v>88</v>
      </c>
      <c r="J756">
        <v>7.5</v>
      </c>
    </row>
    <row r="757" spans="1:10" x14ac:dyDescent="0.25">
      <c r="A757" t="s">
        <v>8301</v>
      </c>
      <c r="B757" t="s">
        <v>735</v>
      </c>
      <c r="C757">
        <v>121</v>
      </c>
      <c r="D757">
        <v>7</v>
      </c>
      <c r="E757" t="s">
        <v>865</v>
      </c>
      <c r="F757">
        <v>1998</v>
      </c>
      <c r="H757" t="s">
        <v>865</v>
      </c>
      <c r="I757">
        <v>121</v>
      </c>
      <c r="J757">
        <v>7</v>
      </c>
    </row>
    <row r="758" spans="1:10" x14ac:dyDescent="0.25">
      <c r="A758" t="s">
        <v>8301</v>
      </c>
      <c r="B758" t="s">
        <v>449</v>
      </c>
      <c r="C758">
        <v>128</v>
      </c>
      <c r="D758">
        <v>7.6</v>
      </c>
      <c r="E758" t="s">
        <v>349</v>
      </c>
      <c r="F758">
        <v>2014</v>
      </c>
      <c r="H758" t="s">
        <v>349</v>
      </c>
      <c r="I758">
        <v>128</v>
      </c>
      <c r="J758">
        <v>7.6</v>
      </c>
    </row>
    <row r="759" spans="1:10" x14ac:dyDescent="0.25">
      <c r="A759" t="s">
        <v>8301</v>
      </c>
      <c r="B759" t="s">
        <v>443</v>
      </c>
      <c r="C759">
        <v>128</v>
      </c>
      <c r="D759">
        <v>7.6</v>
      </c>
      <c r="E759" t="s">
        <v>602</v>
      </c>
      <c r="F759">
        <v>2005</v>
      </c>
      <c r="H759" t="s">
        <v>602</v>
      </c>
      <c r="I759">
        <v>128</v>
      </c>
      <c r="J759">
        <v>7.6</v>
      </c>
    </row>
    <row r="760" spans="1:10" x14ac:dyDescent="0.25">
      <c r="A760" t="s">
        <v>8301</v>
      </c>
      <c r="B760" t="s">
        <v>610</v>
      </c>
      <c r="C760">
        <v>95</v>
      </c>
      <c r="D760">
        <v>6.8</v>
      </c>
      <c r="E760" t="s">
        <v>90</v>
      </c>
      <c r="F760">
        <v>2002</v>
      </c>
      <c r="H760" t="s">
        <v>90</v>
      </c>
      <c r="I760">
        <v>95</v>
      </c>
      <c r="J760">
        <v>6.8</v>
      </c>
    </row>
    <row r="761" spans="1:10" x14ac:dyDescent="0.25">
      <c r="A761" t="s">
        <v>8301</v>
      </c>
      <c r="B761" t="s">
        <v>756</v>
      </c>
      <c r="C761">
        <v>92</v>
      </c>
      <c r="D761">
        <v>5</v>
      </c>
      <c r="E761" t="s">
        <v>149</v>
      </c>
      <c r="F761">
        <v>2013</v>
      </c>
      <c r="H761" t="s">
        <v>149</v>
      </c>
      <c r="I761">
        <v>92</v>
      </c>
      <c r="J761">
        <v>5</v>
      </c>
    </row>
    <row r="762" spans="1:10" x14ac:dyDescent="0.25">
      <c r="A762" t="s">
        <v>8301</v>
      </c>
      <c r="B762" t="s">
        <v>41</v>
      </c>
      <c r="C762">
        <v>121</v>
      </c>
      <c r="D762">
        <v>7.1</v>
      </c>
      <c r="E762" t="s">
        <v>1459</v>
      </c>
      <c r="F762">
        <v>2009</v>
      </c>
      <c r="H762" t="s">
        <v>1459</v>
      </c>
      <c r="I762">
        <v>121</v>
      </c>
      <c r="J762">
        <v>7.1</v>
      </c>
    </row>
    <row r="763" spans="1:10" x14ac:dyDescent="0.25">
      <c r="A763" t="s">
        <v>8301</v>
      </c>
      <c r="B763" t="s">
        <v>761</v>
      </c>
      <c r="C763">
        <v>113</v>
      </c>
      <c r="D763">
        <v>5.5</v>
      </c>
      <c r="E763" t="s">
        <v>1461</v>
      </c>
      <c r="F763">
        <v>2009</v>
      </c>
      <c r="H763" t="s">
        <v>1461</v>
      </c>
      <c r="I763">
        <v>113</v>
      </c>
      <c r="J763">
        <v>5.5</v>
      </c>
    </row>
    <row r="764" spans="1:10" x14ac:dyDescent="0.25">
      <c r="A764" t="s">
        <v>8301</v>
      </c>
      <c r="B764" t="s">
        <v>428</v>
      </c>
      <c r="C764">
        <v>106</v>
      </c>
      <c r="D764">
        <v>5.6</v>
      </c>
      <c r="E764" t="s">
        <v>747</v>
      </c>
      <c r="F764">
        <v>2009</v>
      </c>
      <c r="H764" t="s">
        <v>747</v>
      </c>
      <c r="I764">
        <v>106</v>
      </c>
      <c r="J764">
        <v>5.6</v>
      </c>
    </row>
    <row r="765" spans="1:10" x14ac:dyDescent="0.25">
      <c r="A765" t="s">
        <v>8301</v>
      </c>
      <c r="B765" t="s">
        <v>319</v>
      </c>
      <c r="C765">
        <v>88</v>
      </c>
      <c r="D765">
        <v>4.9000000000000004</v>
      </c>
      <c r="E765" t="s">
        <v>1465</v>
      </c>
      <c r="F765">
        <v>2009</v>
      </c>
      <c r="H765" t="s">
        <v>1465</v>
      </c>
      <c r="I765">
        <v>88</v>
      </c>
      <c r="J765">
        <v>4.9000000000000004</v>
      </c>
    </row>
    <row r="766" spans="1:10" x14ac:dyDescent="0.25">
      <c r="A766" t="s">
        <v>8301</v>
      </c>
      <c r="B766" t="s">
        <v>447</v>
      </c>
      <c r="C766">
        <v>119</v>
      </c>
      <c r="D766">
        <v>5.7</v>
      </c>
      <c r="E766" t="s">
        <v>922</v>
      </c>
      <c r="F766">
        <v>1999</v>
      </c>
      <c r="H766" t="s">
        <v>922</v>
      </c>
      <c r="I766">
        <v>119</v>
      </c>
      <c r="J766">
        <v>5.7</v>
      </c>
    </row>
    <row r="767" spans="1:10" x14ac:dyDescent="0.25">
      <c r="A767" t="s">
        <v>8301</v>
      </c>
      <c r="B767" t="s">
        <v>772</v>
      </c>
      <c r="C767">
        <v>128</v>
      </c>
      <c r="D767">
        <v>6.4</v>
      </c>
      <c r="E767" t="s">
        <v>112</v>
      </c>
      <c r="F767">
        <v>2006</v>
      </c>
      <c r="H767" t="s">
        <v>112</v>
      </c>
      <c r="I767">
        <v>128</v>
      </c>
      <c r="J767">
        <v>6.4</v>
      </c>
    </row>
    <row r="768" spans="1:10" x14ac:dyDescent="0.25">
      <c r="A768" t="s">
        <v>8301</v>
      </c>
      <c r="B768" t="s">
        <v>776</v>
      </c>
      <c r="C768">
        <v>106</v>
      </c>
      <c r="D768">
        <v>5.9</v>
      </c>
      <c r="E768" t="s">
        <v>208</v>
      </c>
      <c r="F768">
        <v>2009</v>
      </c>
      <c r="H768" t="s">
        <v>208</v>
      </c>
      <c r="I768">
        <v>106</v>
      </c>
      <c r="J768">
        <v>5.9</v>
      </c>
    </row>
    <row r="769" spans="1:10" x14ac:dyDescent="0.25">
      <c r="A769" t="s">
        <v>8301</v>
      </c>
      <c r="B769" t="s">
        <v>551</v>
      </c>
      <c r="C769">
        <v>117</v>
      </c>
      <c r="D769">
        <v>5.5</v>
      </c>
      <c r="E769" t="s">
        <v>78</v>
      </c>
      <c r="F769">
        <v>2002</v>
      </c>
      <c r="H769" t="s">
        <v>78</v>
      </c>
      <c r="I769">
        <v>117</v>
      </c>
      <c r="J769">
        <v>5.5</v>
      </c>
    </row>
    <row r="770" spans="1:10" x14ac:dyDescent="0.25">
      <c r="A770" t="s">
        <v>8301</v>
      </c>
      <c r="B770" t="s">
        <v>360</v>
      </c>
      <c r="C770">
        <v>129</v>
      </c>
      <c r="D770">
        <v>6.9</v>
      </c>
      <c r="E770" t="s">
        <v>1475</v>
      </c>
      <c r="F770">
        <v>2003</v>
      </c>
      <c r="H770" t="s">
        <v>1475</v>
      </c>
      <c r="I770">
        <v>129</v>
      </c>
      <c r="J770">
        <v>6.9</v>
      </c>
    </row>
    <row r="771" spans="1:10" x14ac:dyDescent="0.25">
      <c r="A771" t="s">
        <v>8301</v>
      </c>
      <c r="B771" t="s">
        <v>406</v>
      </c>
      <c r="C771">
        <v>116</v>
      </c>
      <c r="D771">
        <v>6.2</v>
      </c>
      <c r="E771" t="s">
        <v>1314</v>
      </c>
      <c r="F771">
        <v>2012</v>
      </c>
      <c r="H771" t="s">
        <v>1314</v>
      </c>
      <c r="I771">
        <v>116</v>
      </c>
      <c r="J771">
        <v>6.2</v>
      </c>
    </row>
    <row r="772" spans="1:10" x14ac:dyDescent="0.25">
      <c r="A772" t="s">
        <v>8301</v>
      </c>
      <c r="B772" t="s">
        <v>597</v>
      </c>
      <c r="C772">
        <v>114</v>
      </c>
      <c r="D772">
        <v>7</v>
      </c>
      <c r="E772" t="s">
        <v>747</v>
      </c>
      <c r="F772">
        <v>2010</v>
      </c>
      <c r="H772" t="s">
        <v>747</v>
      </c>
      <c r="I772">
        <v>114</v>
      </c>
      <c r="J772">
        <v>7</v>
      </c>
    </row>
    <row r="773" spans="1:10" x14ac:dyDescent="0.25">
      <c r="A773" t="s">
        <v>8301</v>
      </c>
      <c r="B773" t="s">
        <v>783</v>
      </c>
      <c r="C773">
        <v>114</v>
      </c>
      <c r="D773">
        <v>5.6</v>
      </c>
      <c r="E773" t="s">
        <v>1480</v>
      </c>
      <c r="F773">
        <v>1997</v>
      </c>
      <c r="H773" t="s">
        <v>1480</v>
      </c>
      <c r="I773">
        <v>114</v>
      </c>
      <c r="J773">
        <v>5.6</v>
      </c>
    </row>
    <row r="774" spans="1:10" x14ac:dyDescent="0.25">
      <c r="A774" t="s">
        <v>8301</v>
      </c>
      <c r="B774" t="s">
        <v>438</v>
      </c>
      <c r="C774">
        <v>96</v>
      </c>
      <c r="D774">
        <v>7</v>
      </c>
      <c r="E774" t="s">
        <v>340</v>
      </c>
      <c r="F774">
        <v>2002</v>
      </c>
      <c r="H774" t="s">
        <v>340</v>
      </c>
      <c r="I774">
        <v>96</v>
      </c>
      <c r="J774">
        <v>7</v>
      </c>
    </row>
    <row r="775" spans="1:10" x14ac:dyDescent="0.25">
      <c r="A775" t="s">
        <v>8301</v>
      </c>
      <c r="B775" t="s">
        <v>428</v>
      </c>
      <c r="C775">
        <v>132</v>
      </c>
      <c r="D775">
        <v>6.8</v>
      </c>
      <c r="E775" t="s">
        <v>380</v>
      </c>
      <c r="F775">
        <v>2008</v>
      </c>
      <c r="H775" t="s">
        <v>380</v>
      </c>
      <c r="I775">
        <v>132</v>
      </c>
      <c r="J775">
        <v>6.8</v>
      </c>
    </row>
    <row r="776" spans="1:10" x14ac:dyDescent="0.25">
      <c r="A776" t="s">
        <v>8301</v>
      </c>
      <c r="B776" t="s">
        <v>788</v>
      </c>
      <c r="C776">
        <v>104</v>
      </c>
      <c r="D776">
        <v>5.4</v>
      </c>
      <c r="E776" t="s">
        <v>149</v>
      </c>
      <c r="F776">
        <v>1998</v>
      </c>
      <c r="H776" t="s">
        <v>149</v>
      </c>
      <c r="I776">
        <v>104</v>
      </c>
      <c r="J776">
        <v>5.4</v>
      </c>
    </row>
    <row r="777" spans="1:10" x14ac:dyDescent="0.25">
      <c r="A777" t="s">
        <v>8301</v>
      </c>
      <c r="B777" t="s">
        <v>790</v>
      </c>
      <c r="C777">
        <v>111</v>
      </c>
      <c r="D777">
        <v>6.1</v>
      </c>
      <c r="E777" t="s">
        <v>1486</v>
      </c>
      <c r="F777">
        <v>2009</v>
      </c>
      <c r="H777" t="s">
        <v>1486</v>
      </c>
      <c r="I777">
        <v>111</v>
      </c>
      <c r="J777">
        <v>6.1</v>
      </c>
    </row>
    <row r="778" spans="1:10" x14ac:dyDescent="0.25">
      <c r="A778" t="s">
        <v>8301</v>
      </c>
      <c r="B778" t="s">
        <v>794</v>
      </c>
      <c r="C778">
        <v>129</v>
      </c>
      <c r="D778">
        <v>6.9</v>
      </c>
      <c r="E778" t="s">
        <v>1488</v>
      </c>
      <c r="F778">
        <v>2000</v>
      </c>
      <c r="H778" t="s">
        <v>1488</v>
      </c>
      <c r="I778">
        <v>129</v>
      </c>
      <c r="J778">
        <v>6.9</v>
      </c>
    </row>
    <row r="779" spans="1:10" x14ac:dyDescent="0.25">
      <c r="A779" t="s">
        <v>8301</v>
      </c>
      <c r="B779" t="s">
        <v>797</v>
      </c>
      <c r="C779">
        <v>110</v>
      </c>
      <c r="D779">
        <v>4.4000000000000004</v>
      </c>
      <c r="E779" t="s">
        <v>1490</v>
      </c>
      <c r="F779">
        <v>2000</v>
      </c>
      <c r="H779" t="s">
        <v>1490</v>
      </c>
      <c r="I779">
        <v>110</v>
      </c>
      <c r="J779">
        <v>4.4000000000000004</v>
      </c>
    </row>
    <row r="780" spans="1:10" x14ac:dyDescent="0.25">
      <c r="A780" t="s">
        <v>8301</v>
      </c>
      <c r="B780" t="s">
        <v>551</v>
      </c>
      <c r="C780">
        <v>113</v>
      </c>
      <c r="D780">
        <v>6.3</v>
      </c>
      <c r="E780" t="s">
        <v>266</v>
      </c>
      <c r="F780">
        <v>2006</v>
      </c>
      <c r="H780" t="s">
        <v>266</v>
      </c>
      <c r="I780">
        <v>113</v>
      </c>
      <c r="J780">
        <v>6.3</v>
      </c>
    </row>
    <row r="781" spans="1:10" x14ac:dyDescent="0.25">
      <c r="A781" t="s">
        <v>8301</v>
      </c>
      <c r="B781" t="s">
        <v>282</v>
      </c>
      <c r="C781">
        <v>108</v>
      </c>
      <c r="D781">
        <v>6.5</v>
      </c>
      <c r="E781" t="s">
        <v>1158</v>
      </c>
      <c r="F781">
        <v>2005</v>
      </c>
      <c r="H781" t="s">
        <v>1158</v>
      </c>
      <c r="I781">
        <v>108</v>
      </c>
      <c r="J781">
        <v>6.5</v>
      </c>
    </row>
    <row r="782" spans="1:10" x14ac:dyDescent="0.25">
      <c r="A782" t="s">
        <v>8301</v>
      </c>
      <c r="B782" t="s">
        <v>391</v>
      </c>
      <c r="C782">
        <v>108</v>
      </c>
      <c r="D782">
        <v>7.8</v>
      </c>
      <c r="E782" t="s">
        <v>1495</v>
      </c>
      <c r="F782">
        <v>2011</v>
      </c>
      <c r="H782" t="s">
        <v>1495</v>
      </c>
      <c r="I782">
        <v>108</v>
      </c>
      <c r="J782">
        <v>7.8</v>
      </c>
    </row>
    <row r="783" spans="1:10" x14ac:dyDescent="0.25">
      <c r="A783" t="s">
        <v>8301</v>
      </c>
      <c r="B783" t="s">
        <v>239</v>
      </c>
      <c r="C783">
        <v>124</v>
      </c>
      <c r="D783">
        <v>6.4</v>
      </c>
      <c r="E783" t="s">
        <v>1498</v>
      </c>
      <c r="F783">
        <v>2003</v>
      </c>
      <c r="H783" t="s">
        <v>1498</v>
      </c>
      <c r="I783">
        <v>124</v>
      </c>
      <c r="J783">
        <v>6.4</v>
      </c>
    </row>
    <row r="784" spans="1:10" x14ac:dyDescent="0.25">
      <c r="A784" t="s">
        <v>8301</v>
      </c>
      <c r="B784" t="s">
        <v>524</v>
      </c>
      <c r="C784">
        <v>116</v>
      </c>
      <c r="D784">
        <v>7.8</v>
      </c>
      <c r="E784" t="s">
        <v>1500</v>
      </c>
      <c r="F784">
        <v>1997</v>
      </c>
      <c r="H784" t="s">
        <v>1500</v>
      </c>
      <c r="I784">
        <v>116</v>
      </c>
      <c r="J784">
        <v>7.8</v>
      </c>
    </row>
    <row r="785" spans="1:10" x14ac:dyDescent="0.25">
      <c r="A785" t="s">
        <v>8301</v>
      </c>
      <c r="B785" t="s">
        <v>811</v>
      </c>
      <c r="C785">
        <v>110</v>
      </c>
      <c r="D785">
        <v>5.8</v>
      </c>
      <c r="E785" t="s">
        <v>1502</v>
      </c>
      <c r="F785">
        <v>2002</v>
      </c>
      <c r="H785" t="s">
        <v>1502</v>
      </c>
      <c r="I785">
        <v>110</v>
      </c>
      <c r="J785">
        <v>5.8</v>
      </c>
    </row>
    <row r="786" spans="1:10" x14ac:dyDescent="0.25">
      <c r="A786" t="s">
        <v>8301</v>
      </c>
      <c r="B786" t="s">
        <v>813</v>
      </c>
      <c r="C786">
        <v>91</v>
      </c>
      <c r="D786">
        <v>7.1</v>
      </c>
      <c r="E786" t="s">
        <v>747</v>
      </c>
      <c r="F786">
        <v>2006</v>
      </c>
      <c r="H786" t="s">
        <v>747</v>
      </c>
      <c r="I786">
        <v>91</v>
      </c>
      <c r="J786">
        <v>7.1</v>
      </c>
    </row>
    <row r="787" spans="1:10" x14ac:dyDescent="0.25">
      <c r="A787" t="s">
        <v>8301</v>
      </c>
      <c r="B787" t="s">
        <v>815</v>
      </c>
      <c r="C787">
        <v>107</v>
      </c>
      <c r="D787">
        <v>7.1</v>
      </c>
      <c r="E787" t="s">
        <v>1506</v>
      </c>
      <c r="F787">
        <v>2006</v>
      </c>
      <c r="H787" t="s">
        <v>1506</v>
      </c>
      <c r="I787">
        <v>107</v>
      </c>
      <c r="J787">
        <v>7.1</v>
      </c>
    </row>
    <row r="788" spans="1:10" x14ac:dyDescent="0.25">
      <c r="A788" t="s">
        <v>8301</v>
      </c>
      <c r="C788">
        <v>44</v>
      </c>
      <c r="D788">
        <v>8.6</v>
      </c>
      <c r="E788" t="s">
        <v>311</v>
      </c>
      <c r="F788">
        <v>2001</v>
      </c>
      <c r="H788" t="s">
        <v>311</v>
      </c>
      <c r="I788">
        <v>44</v>
      </c>
      <c r="J788">
        <v>8.6</v>
      </c>
    </row>
    <row r="789" spans="1:10" x14ac:dyDescent="0.25">
      <c r="A789" t="s">
        <v>8301</v>
      </c>
      <c r="B789" t="s">
        <v>820</v>
      </c>
      <c r="C789">
        <v>115</v>
      </c>
      <c r="D789">
        <v>6.8</v>
      </c>
      <c r="E789" t="s">
        <v>1500</v>
      </c>
      <c r="F789">
        <v>2000</v>
      </c>
      <c r="H789" t="s">
        <v>1500</v>
      </c>
      <c r="I789">
        <v>115</v>
      </c>
      <c r="J789">
        <v>6.8</v>
      </c>
    </row>
    <row r="790" spans="1:10" x14ac:dyDescent="0.25">
      <c r="A790" t="s">
        <v>8301</v>
      </c>
      <c r="B790" t="s">
        <v>815</v>
      </c>
      <c r="C790">
        <v>100</v>
      </c>
      <c r="D790">
        <v>4.8</v>
      </c>
      <c r="E790" t="s">
        <v>1513</v>
      </c>
      <c r="F790">
        <v>2014</v>
      </c>
      <c r="H790" t="s">
        <v>1513</v>
      </c>
      <c r="I790">
        <v>100</v>
      </c>
      <c r="J790">
        <v>4.8</v>
      </c>
    </row>
    <row r="791" spans="1:10" x14ac:dyDescent="0.25">
      <c r="A791" t="s">
        <v>8301</v>
      </c>
      <c r="B791" t="s">
        <v>89</v>
      </c>
      <c r="C791">
        <v>104</v>
      </c>
      <c r="D791">
        <v>6.2</v>
      </c>
      <c r="E791" t="s">
        <v>1516</v>
      </c>
      <c r="F791">
        <v>2013</v>
      </c>
      <c r="H791" t="s">
        <v>1516</v>
      </c>
      <c r="I791">
        <v>104</v>
      </c>
      <c r="J791">
        <v>6.2</v>
      </c>
    </row>
    <row r="792" spans="1:10" x14ac:dyDescent="0.25">
      <c r="A792" t="s">
        <v>8301</v>
      </c>
      <c r="B792" t="s">
        <v>825</v>
      </c>
      <c r="C792">
        <v>120</v>
      </c>
      <c r="D792">
        <v>6.6</v>
      </c>
      <c r="E792" t="s">
        <v>1518</v>
      </c>
      <c r="F792">
        <v>2008</v>
      </c>
      <c r="H792" t="s">
        <v>1518</v>
      </c>
      <c r="I792">
        <v>120</v>
      </c>
      <c r="J792">
        <v>6.6</v>
      </c>
    </row>
    <row r="793" spans="1:10" x14ac:dyDescent="0.25">
      <c r="A793" t="s">
        <v>8301</v>
      </c>
      <c r="B793" t="s">
        <v>524</v>
      </c>
      <c r="C793">
        <v>122</v>
      </c>
      <c r="D793">
        <v>6.9</v>
      </c>
      <c r="E793" t="s">
        <v>1521</v>
      </c>
      <c r="F793">
        <v>2005</v>
      </c>
      <c r="H793" t="s">
        <v>1521</v>
      </c>
      <c r="I793">
        <v>122</v>
      </c>
      <c r="J793">
        <v>6.9</v>
      </c>
    </row>
    <row r="794" spans="1:10" x14ac:dyDescent="0.25">
      <c r="A794" t="s">
        <v>8301</v>
      </c>
      <c r="B794" t="s">
        <v>830</v>
      </c>
      <c r="C794">
        <v>83</v>
      </c>
      <c r="D794">
        <v>6.2</v>
      </c>
      <c r="E794" t="s">
        <v>877</v>
      </c>
      <c r="F794">
        <v>1999</v>
      </c>
      <c r="H794" t="s">
        <v>877</v>
      </c>
      <c r="I794">
        <v>83</v>
      </c>
      <c r="J794">
        <v>6.2</v>
      </c>
    </row>
    <row r="795" spans="1:10" x14ac:dyDescent="0.25">
      <c r="A795" t="s">
        <v>8301</v>
      </c>
      <c r="B795" t="s">
        <v>834</v>
      </c>
      <c r="C795">
        <v>131</v>
      </c>
      <c r="D795">
        <v>7.6</v>
      </c>
      <c r="E795" t="s">
        <v>69</v>
      </c>
      <c r="F795">
        <v>2008</v>
      </c>
      <c r="H795" t="s">
        <v>69</v>
      </c>
      <c r="I795">
        <v>131</v>
      </c>
      <c r="J795">
        <v>7.6</v>
      </c>
    </row>
    <row r="796" spans="1:10" x14ac:dyDescent="0.25">
      <c r="A796" t="s">
        <v>8301</v>
      </c>
      <c r="B796" t="s">
        <v>77</v>
      </c>
      <c r="C796">
        <v>104</v>
      </c>
      <c r="D796">
        <v>6.7</v>
      </c>
      <c r="E796" t="s">
        <v>1040</v>
      </c>
      <c r="F796">
        <v>2008</v>
      </c>
      <c r="H796" t="s">
        <v>1040</v>
      </c>
      <c r="I796">
        <v>104</v>
      </c>
      <c r="J796">
        <v>6.7</v>
      </c>
    </row>
    <row r="797" spans="1:10" x14ac:dyDescent="0.25">
      <c r="A797" t="s">
        <v>8301</v>
      </c>
      <c r="B797" t="s">
        <v>449</v>
      </c>
      <c r="C797">
        <v>130</v>
      </c>
      <c r="D797">
        <v>6.2</v>
      </c>
      <c r="E797" t="s">
        <v>1528</v>
      </c>
      <c r="F797">
        <v>2015</v>
      </c>
      <c r="H797" t="s">
        <v>1528</v>
      </c>
      <c r="I797">
        <v>130</v>
      </c>
      <c r="J797">
        <v>6.2</v>
      </c>
    </row>
    <row r="798" spans="1:10" x14ac:dyDescent="0.25">
      <c r="A798" t="s">
        <v>8301</v>
      </c>
      <c r="B798" t="s">
        <v>133</v>
      </c>
      <c r="C798">
        <v>104</v>
      </c>
      <c r="D798">
        <v>6</v>
      </c>
      <c r="E798" t="s">
        <v>670</v>
      </c>
      <c r="F798">
        <v>2007</v>
      </c>
      <c r="H798" t="s">
        <v>670</v>
      </c>
      <c r="I798">
        <v>104</v>
      </c>
      <c r="J798">
        <v>6</v>
      </c>
    </row>
    <row r="799" spans="1:10" x14ac:dyDescent="0.25">
      <c r="A799" t="s">
        <v>8301</v>
      </c>
      <c r="B799" t="s">
        <v>841</v>
      </c>
      <c r="C799">
        <v>97</v>
      </c>
      <c r="D799">
        <v>7.1</v>
      </c>
      <c r="E799" t="s">
        <v>415</v>
      </c>
      <c r="F799">
        <v>2003</v>
      </c>
      <c r="H799" t="s">
        <v>415</v>
      </c>
      <c r="I799">
        <v>97</v>
      </c>
      <c r="J799">
        <v>7.1</v>
      </c>
    </row>
    <row r="800" spans="1:10" x14ac:dyDescent="0.25">
      <c r="A800" t="s">
        <v>8301</v>
      </c>
      <c r="B800" t="s">
        <v>845</v>
      </c>
      <c r="C800">
        <v>108</v>
      </c>
      <c r="D800">
        <v>5.5</v>
      </c>
      <c r="E800" t="s">
        <v>14</v>
      </c>
      <c r="F800">
        <v>2016</v>
      </c>
      <c r="H800" t="s">
        <v>14</v>
      </c>
      <c r="I800">
        <v>108</v>
      </c>
      <c r="J800">
        <v>5.5</v>
      </c>
    </row>
    <row r="801" spans="1:10" x14ac:dyDescent="0.25">
      <c r="A801" t="s">
        <v>8301</v>
      </c>
      <c r="B801" t="s">
        <v>847</v>
      </c>
      <c r="C801">
        <v>123</v>
      </c>
      <c r="D801">
        <v>7.8</v>
      </c>
      <c r="E801" t="s">
        <v>504</v>
      </c>
      <c r="F801">
        <v>2005</v>
      </c>
      <c r="H801" t="s">
        <v>504</v>
      </c>
      <c r="I801">
        <v>123</v>
      </c>
      <c r="J801">
        <v>7.8</v>
      </c>
    </row>
    <row r="802" spans="1:10" x14ac:dyDescent="0.25">
      <c r="A802" t="s">
        <v>8301</v>
      </c>
      <c r="B802" t="s">
        <v>850</v>
      </c>
      <c r="C802">
        <v>106</v>
      </c>
      <c r="D802">
        <v>5.6</v>
      </c>
      <c r="E802" t="s">
        <v>1539</v>
      </c>
      <c r="F802">
        <v>2016</v>
      </c>
      <c r="H802" t="s">
        <v>1539</v>
      </c>
      <c r="I802">
        <v>106</v>
      </c>
      <c r="J802">
        <v>5.6</v>
      </c>
    </row>
    <row r="803" spans="1:10" x14ac:dyDescent="0.25">
      <c r="A803" t="s">
        <v>8301</v>
      </c>
      <c r="B803" t="s">
        <v>853</v>
      </c>
      <c r="C803">
        <v>112</v>
      </c>
      <c r="D803">
        <v>7.5</v>
      </c>
      <c r="E803" t="s">
        <v>877</v>
      </c>
      <c r="F803">
        <v>1998</v>
      </c>
      <c r="H803" t="s">
        <v>877</v>
      </c>
      <c r="I803">
        <v>112</v>
      </c>
      <c r="J803">
        <v>7.5</v>
      </c>
    </row>
    <row r="804" spans="1:10" x14ac:dyDescent="0.25">
      <c r="A804" t="s">
        <v>8301</v>
      </c>
      <c r="B804" t="s">
        <v>858</v>
      </c>
      <c r="C804">
        <v>109</v>
      </c>
      <c r="D804">
        <v>4.3</v>
      </c>
      <c r="E804" t="s">
        <v>1543</v>
      </c>
      <c r="F804">
        <v>2014</v>
      </c>
      <c r="H804" t="s">
        <v>1543</v>
      </c>
      <c r="I804">
        <v>109</v>
      </c>
      <c r="J804">
        <v>4.3</v>
      </c>
    </row>
    <row r="805" spans="1:10" x14ac:dyDescent="0.25">
      <c r="A805" t="s">
        <v>8301</v>
      </c>
      <c r="B805" t="s">
        <v>541</v>
      </c>
      <c r="C805">
        <v>86</v>
      </c>
      <c r="D805">
        <v>4.9000000000000004</v>
      </c>
      <c r="E805" t="s">
        <v>1545</v>
      </c>
      <c r="F805">
        <v>2015</v>
      </c>
      <c r="H805" t="s">
        <v>1545</v>
      </c>
      <c r="I805">
        <v>86</v>
      </c>
      <c r="J805">
        <v>4.9000000000000004</v>
      </c>
    </row>
    <row r="806" spans="1:10" x14ac:dyDescent="0.25">
      <c r="A806" t="s">
        <v>8301</v>
      </c>
      <c r="B806" t="s">
        <v>863</v>
      </c>
      <c r="C806">
        <v>95</v>
      </c>
      <c r="D806">
        <v>7.1</v>
      </c>
      <c r="E806" t="s">
        <v>171</v>
      </c>
      <c r="H806" t="s">
        <v>171</v>
      </c>
      <c r="I806">
        <v>95</v>
      </c>
      <c r="J806">
        <v>7.1</v>
      </c>
    </row>
    <row r="807" spans="1:10" x14ac:dyDescent="0.25">
      <c r="A807" t="s">
        <v>8301</v>
      </c>
      <c r="B807" t="s">
        <v>558</v>
      </c>
      <c r="C807">
        <v>107</v>
      </c>
      <c r="D807">
        <v>6.4</v>
      </c>
      <c r="E807" t="s">
        <v>1264</v>
      </c>
      <c r="F807">
        <v>2005</v>
      </c>
      <c r="H807" t="s">
        <v>1264</v>
      </c>
      <c r="I807">
        <v>107</v>
      </c>
      <c r="J807">
        <v>6.4</v>
      </c>
    </row>
    <row r="808" spans="1:10" x14ac:dyDescent="0.25">
      <c r="A808" t="s">
        <v>8301</v>
      </c>
      <c r="B808" t="s">
        <v>867</v>
      </c>
      <c r="C808">
        <v>130</v>
      </c>
      <c r="D808">
        <v>6.9</v>
      </c>
      <c r="E808" t="s">
        <v>1549</v>
      </c>
      <c r="F808">
        <v>2000</v>
      </c>
      <c r="H808" t="s">
        <v>1549</v>
      </c>
      <c r="I808">
        <v>130</v>
      </c>
      <c r="J808">
        <v>6.9</v>
      </c>
    </row>
    <row r="809" spans="1:10" x14ac:dyDescent="0.25">
      <c r="A809" t="s">
        <v>8301</v>
      </c>
      <c r="B809" t="s">
        <v>519</v>
      </c>
      <c r="C809">
        <v>82</v>
      </c>
      <c r="D809">
        <v>4.3</v>
      </c>
      <c r="E809" t="s">
        <v>1552</v>
      </c>
      <c r="F809">
        <v>1988</v>
      </c>
      <c r="H809" t="s">
        <v>1552</v>
      </c>
      <c r="I809">
        <v>82</v>
      </c>
      <c r="J809">
        <v>4.3</v>
      </c>
    </row>
    <row r="810" spans="1:10" x14ac:dyDescent="0.25">
      <c r="A810" t="s">
        <v>8301</v>
      </c>
      <c r="B810" t="s">
        <v>173</v>
      </c>
      <c r="C810">
        <v>88</v>
      </c>
      <c r="D810">
        <v>6.1</v>
      </c>
      <c r="E810" t="s">
        <v>1554</v>
      </c>
      <c r="F810">
        <v>2008</v>
      </c>
      <c r="H810" t="s">
        <v>1554</v>
      </c>
      <c r="I810">
        <v>88</v>
      </c>
      <c r="J810">
        <v>6.1</v>
      </c>
    </row>
    <row r="811" spans="1:10" x14ac:dyDescent="0.25">
      <c r="A811" t="s">
        <v>8301</v>
      </c>
      <c r="B811" t="s">
        <v>124</v>
      </c>
      <c r="C811">
        <v>120</v>
      </c>
      <c r="D811">
        <v>7</v>
      </c>
      <c r="E811" t="s">
        <v>1556</v>
      </c>
      <c r="F811">
        <v>2015</v>
      </c>
      <c r="H811" t="s">
        <v>1556</v>
      </c>
      <c r="I811">
        <v>120</v>
      </c>
      <c r="J811">
        <v>7</v>
      </c>
    </row>
    <row r="812" spans="1:10" x14ac:dyDescent="0.25">
      <c r="A812" t="s">
        <v>8301</v>
      </c>
      <c r="B812" t="s">
        <v>521</v>
      </c>
      <c r="C812">
        <v>123</v>
      </c>
      <c r="D812">
        <v>5.9</v>
      </c>
      <c r="E812" t="s">
        <v>486</v>
      </c>
      <c r="F812">
        <v>2009</v>
      </c>
      <c r="H812" t="s">
        <v>486</v>
      </c>
      <c r="I812">
        <v>123</v>
      </c>
      <c r="J812">
        <v>5.9</v>
      </c>
    </row>
    <row r="813" spans="1:10" x14ac:dyDescent="0.25">
      <c r="A813" t="s">
        <v>8301</v>
      </c>
      <c r="B813" t="s">
        <v>170</v>
      </c>
      <c r="C813">
        <v>101</v>
      </c>
      <c r="D813">
        <v>6.7</v>
      </c>
      <c r="E813" t="s">
        <v>575</v>
      </c>
      <c r="F813">
        <v>2013</v>
      </c>
      <c r="H813" t="s">
        <v>575</v>
      </c>
      <c r="I813">
        <v>101</v>
      </c>
      <c r="J813">
        <v>6.7</v>
      </c>
    </row>
    <row r="814" spans="1:10" x14ac:dyDescent="0.25">
      <c r="A814" t="s">
        <v>8301</v>
      </c>
      <c r="B814" t="s">
        <v>879</v>
      </c>
      <c r="C814">
        <v>113</v>
      </c>
      <c r="D814">
        <v>6.5</v>
      </c>
      <c r="E814" t="s">
        <v>1197</v>
      </c>
      <c r="F814">
        <v>2010</v>
      </c>
      <c r="H814" t="s">
        <v>1197</v>
      </c>
      <c r="I814">
        <v>113</v>
      </c>
      <c r="J814">
        <v>6.5</v>
      </c>
    </row>
    <row r="815" spans="1:10" x14ac:dyDescent="0.25">
      <c r="A815" t="s">
        <v>8301</v>
      </c>
      <c r="B815" t="s">
        <v>783</v>
      </c>
      <c r="C815">
        <v>110</v>
      </c>
      <c r="D815">
        <v>7.1</v>
      </c>
      <c r="E815" t="s">
        <v>371</v>
      </c>
      <c r="F815">
        <v>2012</v>
      </c>
      <c r="H815" t="s">
        <v>371</v>
      </c>
      <c r="I815">
        <v>110</v>
      </c>
      <c r="J815">
        <v>7.1</v>
      </c>
    </row>
    <row r="816" spans="1:10" x14ac:dyDescent="0.25">
      <c r="A816" t="s">
        <v>8301</v>
      </c>
      <c r="B816" t="s">
        <v>883</v>
      </c>
      <c r="C816">
        <v>102</v>
      </c>
      <c r="D816">
        <v>6.5</v>
      </c>
      <c r="E816" t="s">
        <v>580</v>
      </c>
      <c r="H816" t="s">
        <v>580</v>
      </c>
      <c r="I816">
        <v>102</v>
      </c>
      <c r="J816">
        <v>6.5</v>
      </c>
    </row>
    <row r="817" spans="1:10" x14ac:dyDescent="0.25">
      <c r="A817" t="s">
        <v>8301</v>
      </c>
      <c r="B817" t="s">
        <v>87</v>
      </c>
      <c r="C817">
        <v>126</v>
      </c>
      <c r="D817">
        <v>7</v>
      </c>
      <c r="E817" t="s">
        <v>668</v>
      </c>
      <c r="F817">
        <v>1997</v>
      </c>
      <c r="H817" t="s">
        <v>668</v>
      </c>
      <c r="I817">
        <v>126</v>
      </c>
      <c r="J817">
        <v>7</v>
      </c>
    </row>
    <row r="818" spans="1:10" x14ac:dyDescent="0.25">
      <c r="A818" t="s">
        <v>8301</v>
      </c>
      <c r="B818" t="s">
        <v>400</v>
      </c>
      <c r="C818">
        <v>83</v>
      </c>
      <c r="D818">
        <v>6.8</v>
      </c>
      <c r="E818" t="s">
        <v>575</v>
      </c>
      <c r="F818">
        <v>2012</v>
      </c>
      <c r="H818" t="s">
        <v>575</v>
      </c>
      <c r="I818">
        <v>83</v>
      </c>
      <c r="J818">
        <v>6.8</v>
      </c>
    </row>
    <row r="819" spans="1:10" x14ac:dyDescent="0.25">
      <c r="A819" t="s">
        <v>8301</v>
      </c>
      <c r="B819" t="s">
        <v>213</v>
      </c>
      <c r="C819">
        <v>85</v>
      </c>
      <c r="D819">
        <v>7.2</v>
      </c>
      <c r="E819" t="s">
        <v>14</v>
      </c>
      <c r="F819">
        <v>1996</v>
      </c>
      <c r="H819" t="s">
        <v>14</v>
      </c>
      <c r="I819">
        <v>85</v>
      </c>
      <c r="J819">
        <v>7.2</v>
      </c>
    </row>
    <row r="820" spans="1:10" x14ac:dyDescent="0.25">
      <c r="A820" t="s">
        <v>8301</v>
      </c>
      <c r="B820" t="s">
        <v>889</v>
      </c>
      <c r="C820">
        <v>97</v>
      </c>
      <c r="D820">
        <v>6.4</v>
      </c>
      <c r="E820" t="s">
        <v>1568</v>
      </c>
      <c r="F820">
        <v>2004</v>
      </c>
      <c r="H820" t="s">
        <v>1568</v>
      </c>
      <c r="I820">
        <v>97</v>
      </c>
      <c r="J820">
        <v>6.4</v>
      </c>
    </row>
    <row r="821" spans="1:10" x14ac:dyDescent="0.25">
      <c r="A821" t="s">
        <v>8301</v>
      </c>
      <c r="B821" t="s">
        <v>891</v>
      </c>
      <c r="C821">
        <v>120</v>
      </c>
      <c r="D821">
        <v>6.1</v>
      </c>
      <c r="E821" t="s">
        <v>467</v>
      </c>
      <c r="F821">
        <v>2011</v>
      </c>
      <c r="H821" t="s">
        <v>467</v>
      </c>
      <c r="I821">
        <v>120</v>
      </c>
      <c r="J821">
        <v>6.1</v>
      </c>
    </row>
    <row r="822" spans="1:10" x14ac:dyDescent="0.25">
      <c r="A822" t="s">
        <v>8301</v>
      </c>
      <c r="B822" t="s">
        <v>339</v>
      </c>
      <c r="C822">
        <v>116</v>
      </c>
      <c r="D822">
        <v>6.7</v>
      </c>
      <c r="E822" t="s">
        <v>1573</v>
      </c>
      <c r="F822">
        <v>2001</v>
      </c>
      <c r="H822" t="s">
        <v>1573</v>
      </c>
      <c r="I822">
        <v>116</v>
      </c>
      <c r="J822">
        <v>6.7</v>
      </c>
    </row>
    <row r="823" spans="1:10" x14ac:dyDescent="0.25">
      <c r="A823" t="s">
        <v>8301</v>
      </c>
      <c r="B823" t="s">
        <v>858</v>
      </c>
      <c r="C823">
        <v>113</v>
      </c>
      <c r="D823">
        <v>6.4</v>
      </c>
      <c r="E823" t="s">
        <v>580</v>
      </c>
      <c r="H823" t="s">
        <v>580</v>
      </c>
      <c r="I823">
        <v>113</v>
      </c>
      <c r="J823">
        <v>6.4</v>
      </c>
    </row>
    <row r="824" spans="1:10" x14ac:dyDescent="0.25">
      <c r="A824" t="s">
        <v>8301</v>
      </c>
      <c r="B824" t="s">
        <v>199</v>
      </c>
      <c r="C824">
        <v>87</v>
      </c>
      <c r="D824">
        <v>4.4000000000000004</v>
      </c>
      <c r="E824" t="s">
        <v>1576</v>
      </c>
      <c r="F824">
        <v>2005</v>
      </c>
      <c r="H824" t="s">
        <v>1576</v>
      </c>
      <c r="I824">
        <v>87</v>
      </c>
      <c r="J824">
        <v>4.4000000000000004</v>
      </c>
    </row>
    <row r="825" spans="1:10" x14ac:dyDescent="0.25">
      <c r="A825" t="s">
        <v>8301</v>
      </c>
      <c r="B825" t="s">
        <v>761</v>
      </c>
      <c r="C825">
        <v>101</v>
      </c>
      <c r="D825">
        <v>5.4</v>
      </c>
      <c r="E825" t="s">
        <v>1579</v>
      </c>
      <c r="F825">
        <v>2004</v>
      </c>
      <c r="H825" t="s">
        <v>1579</v>
      </c>
      <c r="I825">
        <v>101</v>
      </c>
      <c r="J825">
        <v>5.4</v>
      </c>
    </row>
    <row r="826" spans="1:10" x14ac:dyDescent="0.25">
      <c r="A826" t="s">
        <v>8301</v>
      </c>
      <c r="B826" t="s">
        <v>858</v>
      </c>
      <c r="C826">
        <v>110</v>
      </c>
      <c r="D826">
        <v>6.5</v>
      </c>
      <c r="E826" t="s">
        <v>877</v>
      </c>
      <c r="F826">
        <v>1994</v>
      </c>
      <c r="H826" t="s">
        <v>877</v>
      </c>
      <c r="I826">
        <v>110</v>
      </c>
      <c r="J826">
        <v>6.5</v>
      </c>
    </row>
    <row r="827" spans="1:10" x14ac:dyDescent="0.25">
      <c r="A827" t="s">
        <v>8301</v>
      </c>
      <c r="B827" t="s">
        <v>825</v>
      </c>
      <c r="C827">
        <v>128</v>
      </c>
      <c r="D827">
        <v>6.7</v>
      </c>
      <c r="E827" t="s">
        <v>1168</v>
      </c>
      <c r="F827">
        <v>2007</v>
      </c>
      <c r="H827" t="s">
        <v>1168</v>
      </c>
      <c r="I827">
        <v>128</v>
      </c>
      <c r="J827">
        <v>6.7</v>
      </c>
    </row>
    <row r="828" spans="1:10" x14ac:dyDescent="0.25">
      <c r="A828" t="s">
        <v>8301</v>
      </c>
      <c r="B828" t="s">
        <v>902</v>
      </c>
      <c r="C828">
        <v>88</v>
      </c>
      <c r="D828">
        <v>5.6</v>
      </c>
      <c r="E828" t="s">
        <v>575</v>
      </c>
      <c r="F828">
        <v>2000</v>
      </c>
      <c r="H828" t="s">
        <v>575</v>
      </c>
      <c r="I828">
        <v>88</v>
      </c>
      <c r="J828">
        <v>5.6</v>
      </c>
    </row>
    <row r="829" spans="1:10" x14ac:dyDescent="0.25">
      <c r="A829" t="s">
        <v>8301</v>
      </c>
      <c r="B829" t="s">
        <v>623</v>
      </c>
      <c r="C829">
        <v>91</v>
      </c>
      <c r="D829">
        <v>6.3</v>
      </c>
      <c r="E829" t="s">
        <v>1585</v>
      </c>
      <c r="F829">
        <v>1995</v>
      </c>
      <c r="H829" t="s">
        <v>1585</v>
      </c>
      <c r="I829">
        <v>91</v>
      </c>
      <c r="J829">
        <v>6.3</v>
      </c>
    </row>
    <row r="830" spans="1:10" x14ac:dyDescent="0.25">
      <c r="A830" t="s">
        <v>8301</v>
      </c>
      <c r="B830" t="s">
        <v>906</v>
      </c>
      <c r="C830">
        <v>99</v>
      </c>
      <c r="D830">
        <v>6.1</v>
      </c>
      <c r="E830" t="s">
        <v>1587</v>
      </c>
      <c r="F830">
        <v>1978</v>
      </c>
      <c r="H830" t="s">
        <v>1587</v>
      </c>
      <c r="I830">
        <v>99</v>
      </c>
      <c r="J830">
        <v>6.1</v>
      </c>
    </row>
    <row r="831" spans="1:10" x14ac:dyDescent="0.25">
      <c r="A831" t="s">
        <v>8301</v>
      </c>
      <c r="B831" t="s">
        <v>16</v>
      </c>
      <c r="C831">
        <v>117</v>
      </c>
      <c r="D831">
        <v>7.7</v>
      </c>
      <c r="E831" t="s">
        <v>859</v>
      </c>
      <c r="F831">
        <v>1996</v>
      </c>
      <c r="H831" t="s">
        <v>859</v>
      </c>
      <c r="I831">
        <v>117</v>
      </c>
      <c r="J831">
        <v>7.7</v>
      </c>
    </row>
    <row r="832" spans="1:10" x14ac:dyDescent="0.25">
      <c r="A832" t="s">
        <v>8301</v>
      </c>
      <c r="B832" t="s">
        <v>761</v>
      </c>
      <c r="C832">
        <v>117</v>
      </c>
      <c r="D832">
        <v>6.4</v>
      </c>
      <c r="E832" t="s">
        <v>580</v>
      </c>
      <c r="F832">
        <v>2005</v>
      </c>
      <c r="H832" t="s">
        <v>580</v>
      </c>
      <c r="I832">
        <v>117</v>
      </c>
      <c r="J832">
        <v>6.4</v>
      </c>
    </row>
    <row r="833" spans="1:10" x14ac:dyDescent="0.25">
      <c r="C833">
        <v>54</v>
      </c>
      <c r="D833">
        <v>8.8000000000000007</v>
      </c>
      <c r="E833" t="s">
        <v>1592</v>
      </c>
      <c r="F833">
        <v>1997</v>
      </c>
      <c r="H833" t="s">
        <v>1592</v>
      </c>
      <c r="I833">
        <v>54</v>
      </c>
      <c r="J833">
        <v>8.8000000000000007</v>
      </c>
    </row>
    <row r="834" spans="1:10" x14ac:dyDescent="0.25">
      <c r="A834" t="s">
        <v>8301</v>
      </c>
      <c r="B834" t="s">
        <v>615</v>
      </c>
      <c r="C834">
        <v>123</v>
      </c>
      <c r="D834">
        <v>6.8</v>
      </c>
      <c r="E834" t="s">
        <v>580</v>
      </c>
      <c r="F834">
        <v>2003</v>
      </c>
      <c r="H834" t="s">
        <v>580</v>
      </c>
      <c r="I834">
        <v>123</v>
      </c>
      <c r="J834">
        <v>6.8</v>
      </c>
    </row>
    <row r="835" spans="1:10" x14ac:dyDescent="0.25">
      <c r="A835" t="s">
        <v>8301</v>
      </c>
      <c r="B835" t="s">
        <v>914</v>
      </c>
      <c r="C835">
        <v>118</v>
      </c>
      <c r="D835">
        <v>6.6</v>
      </c>
      <c r="E835" t="s">
        <v>1246</v>
      </c>
      <c r="F835">
        <v>2013</v>
      </c>
      <c r="H835" t="s">
        <v>1246</v>
      </c>
      <c r="I835">
        <v>118</v>
      </c>
      <c r="J835">
        <v>6.6</v>
      </c>
    </row>
    <row r="836" spans="1:10" x14ac:dyDescent="0.25">
      <c r="A836" t="s">
        <v>8301</v>
      </c>
      <c r="B836" t="s">
        <v>919</v>
      </c>
      <c r="C836">
        <v>118</v>
      </c>
      <c r="D836">
        <v>6.9</v>
      </c>
      <c r="E836" t="s">
        <v>1465</v>
      </c>
      <c r="F836">
        <v>2010</v>
      </c>
      <c r="H836" t="s">
        <v>1465</v>
      </c>
      <c r="I836">
        <v>118</v>
      </c>
      <c r="J836">
        <v>6.9</v>
      </c>
    </row>
    <row r="837" spans="1:10" x14ac:dyDescent="0.25">
      <c r="A837" t="s">
        <v>8301</v>
      </c>
      <c r="B837" t="s">
        <v>921</v>
      </c>
      <c r="C837">
        <v>90</v>
      </c>
      <c r="D837">
        <v>5.2</v>
      </c>
      <c r="E837" t="s">
        <v>171</v>
      </c>
      <c r="F837">
        <v>1995</v>
      </c>
      <c r="H837" t="s">
        <v>171</v>
      </c>
      <c r="I837">
        <v>90</v>
      </c>
      <c r="J837">
        <v>5.2</v>
      </c>
    </row>
    <row r="838" spans="1:10" x14ac:dyDescent="0.25">
      <c r="A838" t="s">
        <v>8301</v>
      </c>
      <c r="B838" t="s">
        <v>551</v>
      </c>
      <c r="C838">
        <v>113</v>
      </c>
      <c r="D838">
        <v>4.9000000000000004</v>
      </c>
      <c r="E838" t="s">
        <v>112</v>
      </c>
      <c r="F838">
        <v>2014</v>
      </c>
      <c r="H838" t="s">
        <v>112</v>
      </c>
      <c r="I838">
        <v>113</v>
      </c>
      <c r="J838">
        <v>4.9000000000000004</v>
      </c>
    </row>
    <row r="839" spans="1:10" x14ac:dyDescent="0.25">
      <c r="A839" t="s">
        <v>8301</v>
      </c>
      <c r="B839" t="s">
        <v>926</v>
      </c>
      <c r="C839">
        <v>88</v>
      </c>
      <c r="D839">
        <v>6.3</v>
      </c>
      <c r="E839" t="s">
        <v>486</v>
      </c>
      <c r="F839">
        <v>2002</v>
      </c>
      <c r="H839" t="s">
        <v>486</v>
      </c>
      <c r="I839">
        <v>88</v>
      </c>
      <c r="J839">
        <v>6.3</v>
      </c>
    </row>
    <row r="840" spans="1:10" x14ac:dyDescent="0.25">
      <c r="A840" t="s">
        <v>8301</v>
      </c>
      <c r="B840" t="s">
        <v>272</v>
      </c>
      <c r="C840">
        <v>93</v>
      </c>
      <c r="D840">
        <v>5.6</v>
      </c>
      <c r="E840" t="s">
        <v>663</v>
      </c>
      <c r="F840">
        <v>1995</v>
      </c>
      <c r="H840" t="s">
        <v>663</v>
      </c>
      <c r="I840">
        <v>93</v>
      </c>
      <c r="J840">
        <v>5.6</v>
      </c>
    </row>
    <row r="841" spans="1:10" x14ac:dyDescent="0.25">
      <c r="A841" t="s">
        <v>8301</v>
      </c>
      <c r="B841" t="s">
        <v>931</v>
      </c>
      <c r="C841">
        <v>104</v>
      </c>
      <c r="D841">
        <v>5.5</v>
      </c>
      <c r="E841" t="s">
        <v>530</v>
      </c>
      <c r="F841">
        <v>2006</v>
      </c>
      <c r="H841" t="s">
        <v>530</v>
      </c>
      <c r="I841">
        <v>104</v>
      </c>
      <c r="J841">
        <v>5.5</v>
      </c>
    </row>
    <row r="842" spans="1:10" x14ac:dyDescent="0.25">
      <c r="A842" t="s">
        <v>8301</v>
      </c>
      <c r="B842" t="s">
        <v>937</v>
      </c>
      <c r="C842">
        <v>98</v>
      </c>
      <c r="D842">
        <v>5.7</v>
      </c>
      <c r="E842" t="s">
        <v>668</v>
      </c>
      <c r="F842">
        <v>2005</v>
      </c>
      <c r="H842" t="s">
        <v>668</v>
      </c>
      <c r="I842">
        <v>98</v>
      </c>
      <c r="J842">
        <v>5.7</v>
      </c>
    </row>
    <row r="843" spans="1:10" x14ac:dyDescent="0.25">
      <c r="A843" t="s">
        <v>8301</v>
      </c>
      <c r="B843" t="s">
        <v>940</v>
      </c>
      <c r="C843">
        <v>80</v>
      </c>
      <c r="D843">
        <v>4.5999999999999996</v>
      </c>
      <c r="E843" t="s">
        <v>1408</v>
      </c>
      <c r="F843">
        <v>1994</v>
      </c>
      <c r="H843" t="s">
        <v>1408</v>
      </c>
      <c r="I843">
        <v>80</v>
      </c>
      <c r="J843">
        <v>4.5999999999999996</v>
      </c>
    </row>
    <row r="844" spans="1:10" x14ac:dyDescent="0.25">
      <c r="A844" t="s">
        <v>8301</v>
      </c>
      <c r="B844" t="s">
        <v>942</v>
      </c>
      <c r="C844">
        <v>83</v>
      </c>
      <c r="D844">
        <v>7</v>
      </c>
      <c r="E844" t="s">
        <v>230</v>
      </c>
      <c r="F844">
        <v>1998</v>
      </c>
      <c r="H844" t="s">
        <v>230</v>
      </c>
      <c r="I844">
        <v>83</v>
      </c>
      <c r="J844">
        <v>7</v>
      </c>
    </row>
    <row r="845" spans="1:10" x14ac:dyDescent="0.25">
      <c r="A845" t="s">
        <v>8301</v>
      </c>
      <c r="B845" t="s">
        <v>558</v>
      </c>
      <c r="C845">
        <v>102</v>
      </c>
      <c r="D845">
        <v>5.2</v>
      </c>
      <c r="E845" t="s">
        <v>455</v>
      </c>
      <c r="F845">
        <v>2003</v>
      </c>
      <c r="H845" t="s">
        <v>455</v>
      </c>
      <c r="I845">
        <v>102</v>
      </c>
      <c r="J845">
        <v>5.2</v>
      </c>
    </row>
    <row r="846" spans="1:10" x14ac:dyDescent="0.25">
      <c r="A846" t="s">
        <v>8301</v>
      </c>
      <c r="B846" t="s">
        <v>947</v>
      </c>
      <c r="C846">
        <v>130</v>
      </c>
      <c r="D846">
        <v>5.0999999999999996</v>
      </c>
      <c r="E846" t="s">
        <v>575</v>
      </c>
      <c r="F846">
        <v>1999</v>
      </c>
      <c r="H846" t="s">
        <v>575</v>
      </c>
      <c r="I846">
        <v>130</v>
      </c>
      <c r="J846">
        <v>5.0999999999999996</v>
      </c>
    </row>
    <row r="847" spans="1:10" x14ac:dyDescent="0.25">
      <c r="A847" t="s">
        <v>8301</v>
      </c>
      <c r="B847" t="s">
        <v>950</v>
      </c>
      <c r="C847">
        <v>129</v>
      </c>
      <c r="D847">
        <v>6.6</v>
      </c>
      <c r="E847" t="s">
        <v>191</v>
      </c>
      <c r="H847" t="s">
        <v>191</v>
      </c>
      <c r="I847">
        <v>129</v>
      </c>
      <c r="J847">
        <v>6.6</v>
      </c>
    </row>
    <row r="848" spans="1:10" x14ac:dyDescent="0.25">
      <c r="A848" t="s">
        <v>8301</v>
      </c>
      <c r="B848" t="s">
        <v>952</v>
      </c>
      <c r="C848">
        <v>117</v>
      </c>
      <c r="D848">
        <v>7</v>
      </c>
      <c r="E848" t="s">
        <v>149</v>
      </c>
      <c r="F848">
        <v>2004</v>
      </c>
      <c r="H848" t="s">
        <v>149</v>
      </c>
      <c r="I848">
        <v>117</v>
      </c>
      <c r="J848">
        <v>7</v>
      </c>
    </row>
    <row r="849" spans="1:10" x14ac:dyDescent="0.25">
      <c r="A849" t="s">
        <v>8301</v>
      </c>
      <c r="B849" t="s">
        <v>813</v>
      </c>
      <c r="C849">
        <v>89</v>
      </c>
      <c r="D849">
        <v>6.7</v>
      </c>
      <c r="E849" t="s">
        <v>137</v>
      </c>
      <c r="F849">
        <v>1989</v>
      </c>
      <c r="H849" t="s">
        <v>137</v>
      </c>
      <c r="I849">
        <v>89</v>
      </c>
      <c r="J849">
        <v>6.7</v>
      </c>
    </row>
    <row r="850" spans="1:10" x14ac:dyDescent="0.25">
      <c r="A850" t="s">
        <v>8306</v>
      </c>
      <c r="C850">
        <v>25</v>
      </c>
      <c r="D850">
        <v>7.6</v>
      </c>
      <c r="E850" t="s">
        <v>297</v>
      </c>
      <c r="F850">
        <v>1992</v>
      </c>
      <c r="H850" t="s">
        <v>297</v>
      </c>
      <c r="I850">
        <v>25</v>
      </c>
      <c r="J850">
        <v>7.6</v>
      </c>
    </row>
    <row r="851" spans="1:10" x14ac:dyDescent="0.25">
      <c r="A851" t="s">
        <v>8301</v>
      </c>
      <c r="B851" t="s">
        <v>956</v>
      </c>
      <c r="C851">
        <v>74</v>
      </c>
      <c r="D851">
        <v>7.3</v>
      </c>
      <c r="E851" t="s">
        <v>1615</v>
      </c>
      <c r="F851">
        <v>2000</v>
      </c>
      <c r="H851" t="s">
        <v>1615</v>
      </c>
      <c r="I851">
        <v>74</v>
      </c>
      <c r="J851">
        <v>7.3</v>
      </c>
    </row>
    <row r="852" spans="1:10" x14ac:dyDescent="0.25">
      <c r="A852" t="s">
        <v>8301</v>
      </c>
      <c r="B852" t="s">
        <v>313</v>
      </c>
      <c r="C852">
        <v>96</v>
      </c>
      <c r="D852">
        <v>5.9</v>
      </c>
      <c r="E852" t="s">
        <v>17</v>
      </c>
      <c r="F852">
        <v>1996</v>
      </c>
      <c r="H852" t="s">
        <v>17</v>
      </c>
      <c r="I852">
        <v>96</v>
      </c>
      <c r="J852">
        <v>5.9</v>
      </c>
    </row>
    <row r="853" spans="1:10" x14ac:dyDescent="0.25">
      <c r="A853" t="s">
        <v>8301</v>
      </c>
      <c r="B853" t="s">
        <v>660</v>
      </c>
      <c r="C853">
        <v>114</v>
      </c>
      <c r="D853">
        <v>5.6</v>
      </c>
      <c r="E853" t="s">
        <v>171</v>
      </c>
      <c r="F853">
        <v>2011</v>
      </c>
      <c r="H853" t="s">
        <v>171</v>
      </c>
      <c r="I853">
        <v>114</v>
      </c>
      <c r="J853">
        <v>5.6</v>
      </c>
    </row>
    <row r="854" spans="1:10" x14ac:dyDescent="0.25">
      <c r="A854" t="s">
        <v>8301</v>
      </c>
      <c r="B854" t="s">
        <v>582</v>
      </c>
      <c r="C854">
        <v>99</v>
      </c>
      <c r="D854">
        <v>6.5</v>
      </c>
      <c r="E854" t="s">
        <v>14</v>
      </c>
      <c r="F854">
        <v>2008</v>
      </c>
      <c r="H854" t="s">
        <v>14</v>
      </c>
      <c r="I854">
        <v>99</v>
      </c>
      <c r="J854">
        <v>6.5</v>
      </c>
    </row>
    <row r="855" spans="1:10" x14ac:dyDescent="0.25">
      <c r="A855" t="s">
        <v>8301</v>
      </c>
      <c r="B855" t="s">
        <v>105</v>
      </c>
      <c r="C855">
        <v>129</v>
      </c>
      <c r="D855">
        <v>5.9</v>
      </c>
      <c r="E855" t="s">
        <v>152</v>
      </c>
      <c r="F855">
        <v>2013</v>
      </c>
      <c r="H855" t="s">
        <v>152</v>
      </c>
      <c r="I855">
        <v>129</v>
      </c>
      <c r="J855">
        <v>5.9</v>
      </c>
    </row>
    <row r="856" spans="1:10" x14ac:dyDescent="0.25">
      <c r="A856" t="s">
        <v>8301</v>
      </c>
      <c r="B856" t="s">
        <v>965</v>
      </c>
      <c r="C856">
        <v>113</v>
      </c>
      <c r="D856">
        <v>7</v>
      </c>
      <c r="E856" t="s">
        <v>1445</v>
      </c>
      <c r="F856">
        <v>1992</v>
      </c>
      <c r="H856" t="s">
        <v>1445</v>
      </c>
      <c r="I856">
        <v>113</v>
      </c>
      <c r="J856">
        <v>7</v>
      </c>
    </row>
    <row r="857" spans="1:10" x14ac:dyDescent="0.25">
      <c r="A857" t="s">
        <v>8301</v>
      </c>
      <c r="B857" t="s">
        <v>967</v>
      </c>
      <c r="C857">
        <v>90</v>
      </c>
      <c r="D857">
        <v>5.3</v>
      </c>
      <c r="E857" t="s">
        <v>1624</v>
      </c>
      <c r="F857">
        <v>1996</v>
      </c>
      <c r="H857" t="s">
        <v>1624</v>
      </c>
      <c r="I857">
        <v>90</v>
      </c>
      <c r="J857">
        <v>5.3</v>
      </c>
    </row>
    <row r="858" spans="1:10" x14ac:dyDescent="0.25">
      <c r="A858" t="s">
        <v>8301</v>
      </c>
      <c r="B858" t="s">
        <v>970</v>
      </c>
      <c r="C858">
        <v>118</v>
      </c>
      <c r="D858">
        <v>5.9</v>
      </c>
      <c r="E858" t="s">
        <v>1158</v>
      </c>
      <c r="F858">
        <v>1998</v>
      </c>
      <c r="H858" t="s">
        <v>1158</v>
      </c>
      <c r="I858">
        <v>118</v>
      </c>
      <c r="J858">
        <v>5.9</v>
      </c>
    </row>
    <row r="859" spans="1:10" x14ac:dyDescent="0.25">
      <c r="A859" t="s">
        <v>8301</v>
      </c>
      <c r="B859" t="s">
        <v>87</v>
      </c>
      <c r="C859">
        <v>106</v>
      </c>
      <c r="D859">
        <v>6.3</v>
      </c>
      <c r="E859" t="s">
        <v>1628</v>
      </c>
      <c r="F859">
        <v>1996</v>
      </c>
      <c r="H859" t="s">
        <v>1628</v>
      </c>
      <c r="I859">
        <v>106</v>
      </c>
      <c r="J859">
        <v>6.3</v>
      </c>
    </row>
    <row r="860" spans="1:10" x14ac:dyDescent="0.25">
      <c r="A860" t="s">
        <v>8301</v>
      </c>
      <c r="B860" t="s">
        <v>974</v>
      </c>
      <c r="C860">
        <v>81</v>
      </c>
      <c r="D860">
        <v>6.4</v>
      </c>
      <c r="E860" t="s">
        <v>266</v>
      </c>
      <c r="F860">
        <v>2014</v>
      </c>
      <c r="H860" t="s">
        <v>266</v>
      </c>
      <c r="I860">
        <v>81</v>
      </c>
      <c r="J860">
        <v>6.4</v>
      </c>
    </row>
    <row r="861" spans="1:10" x14ac:dyDescent="0.25">
      <c r="A861" t="s">
        <v>8301</v>
      </c>
      <c r="B861" t="s">
        <v>324</v>
      </c>
      <c r="C861">
        <v>117</v>
      </c>
      <c r="D861">
        <v>6.9</v>
      </c>
      <c r="E861" t="s">
        <v>661</v>
      </c>
      <c r="F861">
        <v>2012</v>
      </c>
      <c r="H861" t="s">
        <v>661</v>
      </c>
      <c r="I861">
        <v>117</v>
      </c>
      <c r="J861">
        <v>6.9</v>
      </c>
    </row>
    <row r="862" spans="1:10" x14ac:dyDescent="0.25">
      <c r="A862" t="s">
        <v>8301</v>
      </c>
      <c r="B862" t="s">
        <v>215</v>
      </c>
      <c r="C862">
        <v>89</v>
      </c>
      <c r="D862">
        <v>6.3</v>
      </c>
      <c r="E862" t="s">
        <v>149</v>
      </c>
      <c r="F862">
        <v>2003</v>
      </c>
      <c r="H862" t="s">
        <v>149</v>
      </c>
      <c r="I862">
        <v>89</v>
      </c>
      <c r="J862">
        <v>6.3</v>
      </c>
    </row>
    <row r="863" spans="1:10" x14ac:dyDescent="0.25">
      <c r="A863" t="s">
        <v>8301</v>
      </c>
      <c r="B863" t="s">
        <v>164</v>
      </c>
      <c r="C863">
        <v>114</v>
      </c>
      <c r="D863">
        <v>5.8</v>
      </c>
      <c r="E863" t="s">
        <v>1408</v>
      </c>
      <c r="F863">
        <v>1999</v>
      </c>
      <c r="H863" t="s">
        <v>1408</v>
      </c>
      <c r="I863">
        <v>114</v>
      </c>
      <c r="J863">
        <v>5.8</v>
      </c>
    </row>
    <row r="864" spans="1:10" x14ac:dyDescent="0.25">
      <c r="A864" t="s">
        <v>8301</v>
      </c>
      <c r="B864" t="s">
        <v>983</v>
      </c>
      <c r="C864">
        <v>87</v>
      </c>
      <c r="D864">
        <v>5.2</v>
      </c>
      <c r="E864" t="s">
        <v>575</v>
      </c>
      <c r="F864">
        <v>2003</v>
      </c>
      <c r="H864" t="s">
        <v>575</v>
      </c>
      <c r="I864">
        <v>87</v>
      </c>
      <c r="J864">
        <v>5.2</v>
      </c>
    </row>
    <row r="865" spans="1:10" x14ac:dyDescent="0.25">
      <c r="A865" t="s">
        <v>8301</v>
      </c>
      <c r="B865" t="s">
        <v>986</v>
      </c>
      <c r="C865">
        <v>119</v>
      </c>
      <c r="D865">
        <v>2.4</v>
      </c>
      <c r="E865" t="s">
        <v>1357</v>
      </c>
      <c r="F865">
        <v>2008</v>
      </c>
      <c r="H865" t="s">
        <v>1357</v>
      </c>
      <c r="I865">
        <v>119</v>
      </c>
      <c r="J865">
        <v>2.4</v>
      </c>
    </row>
    <row r="866" spans="1:10" x14ac:dyDescent="0.25">
      <c r="A866" t="s">
        <v>8301</v>
      </c>
      <c r="B866" t="s">
        <v>988</v>
      </c>
      <c r="C866">
        <v>91</v>
      </c>
      <c r="D866">
        <v>5.7</v>
      </c>
      <c r="E866" t="s">
        <v>152</v>
      </c>
      <c r="F866">
        <v>2012</v>
      </c>
      <c r="H866" t="s">
        <v>152</v>
      </c>
      <c r="I866">
        <v>91</v>
      </c>
      <c r="J866">
        <v>5.7</v>
      </c>
    </row>
    <row r="867" spans="1:10" x14ac:dyDescent="0.25">
      <c r="A867" t="s">
        <v>8306</v>
      </c>
      <c r="B867" t="s">
        <v>54</v>
      </c>
      <c r="C867">
        <v>118</v>
      </c>
      <c r="D867">
        <v>5.8</v>
      </c>
      <c r="E867" t="s">
        <v>747</v>
      </c>
      <c r="F867">
        <v>2008</v>
      </c>
      <c r="H867" t="s">
        <v>747</v>
      </c>
      <c r="I867">
        <v>118</v>
      </c>
      <c r="J867">
        <v>5.8</v>
      </c>
    </row>
    <row r="868" spans="1:10" x14ac:dyDescent="0.25">
      <c r="A868" t="s">
        <v>8301</v>
      </c>
      <c r="B868" t="s">
        <v>356</v>
      </c>
      <c r="C868">
        <v>116</v>
      </c>
      <c r="D868">
        <v>5.6</v>
      </c>
      <c r="E868" t="s">
        <v>476</v>
      </c>
      <c r="F868">
        <v>1996</v>
      </c>
      <c r="H868" t="s">
        <v>476</v>
      </c>
      <c r="I868">
        <v>116</v>
      </c>
      <c r="J868">
        <v>5.6</v>
      </c>
    </row>
    <row r="869" spans="1:10" x14ac:dyDescent="0.25">
      <c r="A869" t="s">
        <v>8301</v>
      </c>
      <c r="B869" t="s">
        <v>282</v>
      </c>
      <c r="C869">
        <v>97</v>
      </c>
      <c r="D869">
        <v>5.8</v>
      </c>
      <c r="E869" t="s">
        <v>1644</v>
      </c>
      <c r="F869">
        <v>1996</v>
      </c>
      <c r="H869" t="s">
        <v>1644</v>
      </c>
      <c r="I869">
        <v>97</v>
      </c>
      <c r="J869">
        <v>5.8</v>
      </c>
    </row>
    <row r="870" spans="1:10" x14ac:dyDescent="0.25">
      <c r="A870" t="s">
        <v>8301</v>
      </c>
      <c r="B870" t="s">
        <v>362</v>
      </c>
      <c r="C870">
        <v>106</v>
      </c>
      <c r="D870">
        <v>6</v>
      </c>
      <c r="E870" t="s">
        <v>1646</v>
      </c>
      <c r="F870">
        <v>2004</v>
      </c>
      <c r="H870" t="s">
        <v>1646</v>
      </c>
      <c r="I870">
        <v>106</v>
      </c>
      <c r="J870">
        <v>6</v>
      </c>
    </row>
    <row r="871" spans="1:10" x14ac:dyDescent="0.25">
      <c r="A871" t="s">
        <v>8301</v>
      </c>
      <c r="B871" t="s">
        <v>997</v>
      </c>
      <c r="C871">
        <v>106</v>
      </c>
      <c r="D871">
        <v>5.7</v>
      </c>
      <c r="E871" t="s">
        <v>1127</v>
      </c>
      <c r="F871">
        <v>2007</v>
      </c>
      <c r="H871" t="s">
        <v>1127</v>
      </c>
      <c r="I871">
        <v>106</v>
      </c>
      <c r="J871">
        <v>5.7</v>
      </c>
    </row>
    <row r="872" spans="1:10" x14ac:dyDescent="0.25">
      <c r="A872" t="s">
        <v>8301</v>
      </c>
      <c r="B872" t="s">
        <v>688</v>
      </c>
      <c r="C872">
        <v>94</v>
      </c>
      <c r="D872">
        <v>6</v>
      </c>
      <c r="E872" t="s">
        <v>216</v>
      </c>
      <c r="F872">
        <v>2005</v>
      </c>
      <c r="H872" t="s">
        <v>216</v>
      </c>
      <c r="I872">
        <v>94</v>
      </c>
      <c r="J872">
        <v>6</v>
      </c>
    </row>
    <row r="873" spans="1:10" x14ac:dyDescent="0.25">
      <c r="A873" t="s">
        <v>8301</v>
      </c>
      <c r="B873" t="s">
        <v>1000</v>
      </c>
      <c r="C873">
        <v>104</v>
      </c>
      <c r="D873">
        <v>7.8</v>
      </c>
      <c r="E873" t="s">
        <v>684</v>
      </c>
      <c r="F873">
        <v>2003</v>
      </c>
      <c r="H873" t="s">
        <v>684</v>
      </c>
      <c r="I873">
        <v>104</v>
      </c>
      <c r="J873">
        <v>7.8</v>
      </c>
    </row>
    <row r="874" spans="1:10" x14ac:dyDescent="0.25">
      <c r="A874" t="s">
        <v>8301</v>
      </c>
      <c r="B874" t="s">
        <v>628</v>
      </c>
      <c r="C874">
        <v>102</v>
      </c>
      <c r="D874">
        <v>4.2</v>
      </c>
      <c r="E874" t="s">
        <v>20</v>
      </c>
      <c r="F874">
        <v>1997</v>
      </c>
      <c r="H874" t="s">
        <v>20</v>
      </c>
      <c r="I874">
        <v>102</v>
      </c>
      <c r="J874">
        <v>4.2</v>
      </c>
    </row>
    <row r="875" spans="1:10" x14ac:dyDescent="0.25">
      <c r="A875" t="s">
        <v>8301</v>
      </c>
      <c r="B875" t="s">
        <v>811</v>
      </c>
      <c r="C875">
        <v>105</v>
      </c>
      <c r="D875">
        <v>5.6</v>
      </c>
      <c r="E875" t="s">
        <v>1657</v>
      </c>
      <c r="F875">
        <v>2009</v>
      </c>
      <c r="H875" t="s">
        <v>1657</v>
      </c>
      <c r="I875">
        <v>105</v>
      </c>
      <c r="J875">
        <v>5.6</v>
      </c>
    </row>
    <row r="876" spans="1:10" x14ac:dyDescent="0.25">
      <c r="A876" t="s">
        <v>8301</v>
      </c>
      <c r="B876" t="s">
        <v>1006</v>
      </c>
      <c r="C876">
        <v>89</v>
      </c>
      <c r="D876">
        <v>4.4000000000000004</v>
      </c>
      <c r="E876" t="s">
        <v>1659</v>
      </c>
      <c r="F876">
        <v>2014</v>
      </c>
      <c r="H876" t="s">
        <v>1659</v>
      </c>
      <c r="I876">
        <v>89</v>
      </c>
      <c r="J876">
        <v>4.4000000000000004</v>
      </c>
    </row>
    <row r="877" spans="1:10" x14ac:dyDescent="0.25">
      <c r="A877" t="s">
        <v>8301</v>
      </c>
      <c r="B877" t="s">
        <v>830</v>
      </c>
      <c r="C877">
        <v>73</v>
      </c>
      <c r="D877">
        <v>8.5</v>
      </c>
      <c r="E877" t="s">
        <v>1050</v>
      </c>
      <c r="F877">
        <v>2004</v>
      </c>
      <c r="H877" t="s">
        <v>1050</v>
      </c>
      <c r="I877">
        <v>73</v>
      </c>
      <c r="J877">
        <v>8.5</v>
      </c>
    </row>
    <row r="878" spans="1:10" x14ac:dyDescent="0.25">
      <c r="A878" t="s">
        <v>8301</v>
      </c>
      <c r="B878" t="s">
        <v>519</v>
      </c>
      <c r="C878">
        <v>94</v>
      </c>
      <c r="D878">
        <v>5.8</v>
      </c>
      <c r="E878" t="s">
        <v>1663</v>
      </c>
      <c r="F878">
        <v>2010</v>
      </c>
      <c r="H878" t="s">
        <v>1663</v>
      </c>
      <c r="I878">
        <v>94</v>
      </c>
      <c r="J878">
        <v>5.8</v>
      </c>
    </row>
    <row r="879" spans="1:10" x14ac:dyDescent="0.25">
      <c r="A879" t="s">
        <v>8301</v>
      </c>
      <c r="B879" t="s">
        <v>1013</v>
      </c>
      <c r="C879">
        <v>95</v>
      </c>
      <c r="D879">
        <v>6.5</v>
      </c>
      <c r="E879" t="s">
        <v>1665</v>
      </c>
      <c r="F879">
        <v>2004</v>
      </c>
      <c r="H879" t="s">
        <v>1665</v>
      </c>
      <c r="I879">
        <v>95</v>
      </c>
      <c r="J879">
        <v>6.5</v>
      </c>
    </row>
    <row r="880" spans="1:10" x14ac:dyDescent="0.25">
      <c r="A880" t="s">
        <v>8301</v>
      </c>
      <c r="B880" t="s">
        <v>89</v>
      </c>
      <c r="C880">
        <v>124</v>
      </c>
      <c r="D880">
        <v>7.2</v>
      </c>
      <c r="E880" t="s">
        <v>1667</v>
      </c>
      <c r="F880">
        <v>1962</v>
      </c>
      <c r="H880" t="s">
        <v>1667</v>
      </c>
      <c r="I880">
        <v>124</v>
      </c>
      <c r="J880">
        <v>7.2</v>
      </c>
    </row>
    <row r="881" spans="1:10" x14ac:dyDescent="0.25">
      <c r="A881" t="s">
        <v>8301</v>
      </c>
      <c r="B881" t="s">
        <v>761</v>
      </c>
      <c r="C881">
        <v>91</v>
      </c>
      <c r="D881">
        <v>3.4</v>
      </c>
      <c r="E881" t="s">
        <v>1670</v>
      </c>
      <c r="F881">
        <v>2002</v>
      </c>
      <c r="H881" t="s">
        <v>1670</v>
      </c>
      <c r="I881">
        <v>91</v>
      </c>
      <c r="J881">
        <v>3.4</v>
      </c>
    </row>
    <row r="882" spans="1:10" x14ac:dyDescent="0.25">
      <c r="A882" t="s">
        <v>8301</v>
      </c>
      <c r="B882" t="s">
        <v>1019</v>
      </c>
      <c r="C882">
        <v>107</v>
      </c>
      <c r="D882">
        <v>5.9</v>
      </c>
      <c r="E882" t="s">
        <v>770</v>
      </c>
      <c r="F882">
        <v>2002</v>
      </c>
      <c r="H882" t="s">
        <v>770</v>
      </c>
      <c r="I882">
        <v>107</v>
      </c>
      <c r="J882">
        <v>5.9</v>
      </c>
    </row>
    <row r="883" spans="1:10" x14ac:dyDescent="0.25">
      <c r="A883" t="s">
        <v>8301</v>
      </c>
      <c r="B883" t="s">
        <v>394</v>
      </c>
      <c r="C883">
        <v>108</v>
      </c>
      <c r="D883">
        <v>7.8</v>
      </c>
      <c r="E883" t="s">
        <v>73</v>
      </c>
      <c r="F883">
        <v>2008</v>
      </c>
      <c r="H883" t="s">
        <v>73</v>
      </c>
      <c r="I883">
        <v>108</v>
      </c>
      <c r="J883">
        <v>7.8</v>
      </c>
    </row>
    <row r="884" spans="1:10" x14ac:dyDescent="0.25">
      <c r="A884" t="s">
        <v>8301</v>
      </c>
      <c r="B884" t="s">
        <v>1023</v>
      </c>
      <c r="C884">
        <v>99</v>
      </c>
      <c r="D884">
        <v>5.9</v>
      </c>
      <c r="E884" t="s">
        <v>20</v>
      </c>
      <c r="F884">
        <v>2012</v>
      </c>
      <c r="H884" t="s">
        <v>20</v>
      </c>
      <c r="I884">
        <v>99</v>
      </c>
      <c r="J884">
        <v>5.9</v>
      </c>
    </row>
    <row r="885" spans="1:10" x14ac:dyDescent="0.25">
      <c r="A885" t="s">
        <v>8301</v>
      </c>
      <c r="B885" t="s">
        <v>1026</v>
      </c>
      <c r="C885">
        <v>92</v>
      </c>
      <c r="D885">
        <v>4.0999999999999996</v>
      </c>
      <c r="E885" t="s">
        <v>672</v>
      </c>
      <c r="F885">
        <v>1990</v>
      </c>
      <c r="H885" t="s">
        <v>672</v>
      </c>
      <c r="I885">
        <v>92</v>
      </c>
      <c r="J885">
        <v>4.0999999999999996</v>
      </c>
    </row>
    <row r="886" spans="1:10" x14ac:dyDescent="0.25">
      <c r="A886" t="s">
        <v>8301</v>
      </c>
      <c r="B886" t="s">
        <v>1028</v>
      </c>
      <c r="C886">
        <v>87</v>
      </c>
      <c r="D886">
        <v>6.8</v>
      </c>
      <c r="E886" t="s">
        <v>486</v>
      </c>
      <c r="F886">
        <v>2005</v>
      </c>
      <c r="H886" t="s">
        <v>486</v>
      </c>
      <c r="I886">
        <v>87</v>
      </c>
      <c r="J886">
        <v>6.8</v>
      </c>
    </row>
    <row r="887" spans="1:10" x14ac:dyDescent="0.25">
      <c r="A887" t="s">
        <v>8306</v>
      </c>
      <c r="B887" t="s">
        <v>1031</v>
      </c>
      <c r="C887">
        <v>110</v>
      </c>
      <c r="D887">
        <v>5.8</v>
      </c>
      <c r="E887" t="s">
        <v>580</v>
      </c>
      <c r="F887">
        <v>2006</v>
      </c>
      <c r="H887" t="s">
        <v>580</v>
      </c>
      <c r="I887">
        <v>110</v>
      </c>
      <c r="J887">
        <v>5.8</v>
      </c>
    </row>
    <row r="888" spans="1:10" x14ac:dyDescent="0.25">
      <c r="A888" t="s">
        <v>8301</v>
      </c>
      <c r="B888" t="s">
        <v>1033</v>
      </c>
      <c r="C888">
        <v>98</v>
      </c>
      <c r="D888">
        <v>7.5</v>
      </c>
      <c r="E888" t="s">
        <v>194</v>
      </c>
      <c r="F888">
        <v>1980</v>
      </c>
      <c r="H888" t="s">
        <v>194</v>
      </c>
      <c r="I888">
        <v>98</v>
      </c>
      <c r="J888">
        <v>7.5</v>
      </c>
    </row>
    <row r="889" spans="1:10" x14ac:dyDescent="0.25">
      <c r="A889" t="s">
        <v>8301</v>
      </c>
      <c r="B889" t="s">
        <v>127</v>
      </c>
      <c r="C889">
        <v>129</v>
      </c>
      <c r="D889">
        <v>6.5</v>
      </c>
      <c r="E889" t="s">
        <v>1475</v>
      </c>
      <c r="F889">
        <v>2003</v>
      </c>
      <c r="H889" t="s">
        <v>1475</v>
      </c>
      <c r="I889">
        <v>129</v>
      </c>
      <c r="J889">
        <v>6.5</v>
      </c>
    </row>
    <row r="890" spans="1:10" x14ac:dyDescent="0.25">
      <c r="A890" t="s">
        <v>8301</v>
      </c>
      <c r="B890" t="s">
        <v>269</v>
      </c>
      <c r="C890">
        <v>86</v>
      </c>
      <c r="D890">
        <v>6.9</v>
      </c>
      <c r="E890" t="s">
        <v>1408</v>
      </c>
      <c r="F890">
        <v>2006</v>
      </c>
      <c r="H890" t="s">
        <v>1408</v>
      </c>
      <c r="I890">
        <v>86</v>
      </c>
      <c r="J890">
        <v>6.9</v>
      </c>
    </row>
    <row r="891" spans="1:10" x14ac:dyDescent="0.25">
      <c r="A891" t="s">
        <v>8301</v>
      </c>
      <c r="B891" t="s">
        <v>413</v>
      </c>
      <c r="C891">
        <v>109</v>
      </c>
      <c r="D891">
        <v>7.9</v>
      </c>
      <c r="E891" t="s">
        <v>112</v>
      </c>
      <c r="F891">
        <v>2000</v>
      </c>
      <c r="H891" t="s">
        <v>112</v>
      </c>
      <c r="I891">
        <v>109</v>
      </c>
      <c r="J891">
        <v>7.9</v>
      </c>
    </row>
    <row r="892" spans="1:10" x14ac:dyDescent="0.25">
      <c r="A892" t="s">
        <v>8301</v>
      </c>
      <c r="B892" t="s">
        <v>41</v>
      </c>
      <c r="C892">
        <v>104</v>
      </c>
      <c r="D892">
        <v>7.4</v>
      </c>
      <c r="E892" t="s">
        <v>1684</v>
      </c>
      <c r="F892">
        <v>1997</v>
      </c>
      <c r="H892" t="s">
        <v>1684</v>
      </c>
      <c r="I892">
        <v>104</v>
      </c>
      <c r="J892">
        <v>7.4</v>
      </c>
    </row>
    <row r="893" spans="1:10" x14ac:dyDescent="0.25">
      <c r="A893" t="s">
        <v>8301</v>
      </c>
      <c r="B893" t="s">
        <v>751</v>
      </c>
      <c r="C893">
        <v>110</v>
      </c>
      <c r="D893">
        <v>6.7</v>
      </c>
      <c r="E893" t="s">
        <v>990</v>
      </c>
      <c r="F893">
        <v>2001</v>
      </c>
      <c r="H893" t="s">
        <v>990</v>
      </c>
      <c r="I893">
        <v>110</v>
      </c>
      <c r="J893">
        <v>6.7</v>
      </c>
    </row>
    <row r="894" spans="1:10" x14ac:dyDescent="0.25">
      <c r="A894" t="s">
        <v>8301</v>
      </c>
      <c r="B894" t="s">
        <v>438</v>
      </c>
      <c r="C894">
        <v>115</v>
      </c>
      <c r="D894">
        <v>6.9</v>
      </c>
      <c r="E894" t="s">
        <v>773</v>
      </c>
      <c r="F894">
        <v>2001</v>
      </c>
      <c r="H894" t="s">
        <v>773</v>
      </c>
      <c r="I894">
        <v>115</v>
      </c>
      <c r="J894">
        <v>6.9</v>
      </c>
    </row>
    <row r="895" spans="1:10" x14ac:dyDescent="0.25">
      <c r="A895" t="s">
        <v>8301</v>
      </c>
      <c r="B895" t="s">
        <v>858</v>
      </c>
      <c r="C895">
        <v>99</v>
      </c>
      <c r="D895">
        <v>6.8</v>
      </c>
      <c r="E895" t="s">
        <v>593</v>
      </c>
      <c r="F895">
        <v>2015</v>
      </c>
      <c r="H895" t="s">
        <v>593</v>
      </c>
      <c r="I895">
        <v>99</v>
      </c>
      <c r="J895">
        <v>6.8</v>
      </c>
    </row>
    <row r="896" spans="1:10" x14ac:dyDescent="0.25">
      <c r="A896" t="s">
        <v>8301</v>
      </c>
      <c r="B896" t="s">
        <v>906</v>
      </c>
      <c r="C896">
        <v>117</v>
      </c>
      <c r="D896">
        <v>6.7</v>
      </c>
      <c r="E896" t="s">
        <v>684</v>
      </c>
      <c r="F896">
        <v>2006</v>
      </c>
      <c r="H896" t="s">
        <v>684</v>
      </c>
      <c r="I896">
        <v>117</v>
      </c>
      <c r="J896">
        <v>6.7</v>
      </c>
    </row>
    <row r="897" spans="1:10" x14ac:dyDescent="0.25">
      <c r="A897" t="s">
        <v>8301</v>
      </c>
      <c r="B897" t="s">
        <v>721</v>
      </c>
      <c r="C897">
        <v>125</v>
      </c>
      <c r="D897">
        <v>5.0999999999999996</v>
      </c>
      <c r="E897" t="s">
        <v>740</v>
      </c>
      <c r="F897">
        <v>2009</v>
      </c>
      <c r="H897" t="s">
        <v>740</v>
      </c>
      <c r="I897">
        <v>125</v>
      </c>
      <c r="J897">
        <v>5.0999999999999996</v>
      </c>
    </row>
    <row r="898" spans="1:10" x14ac:dyDescent="0.25">
      <c r="A898" t="s">
        <v>8301</v>
      </c>
      <c r="B898" t="s">
        <v>1049</v>
      </c>
      <c r="C898">
        <v>110</v>
      </c>
      <c r="D898">
        <v>4.0999999999999996</v>
      </c>
      <c r="E898" t="s">
        <v>1693</v>
      </c>
      <c r="F898">
        <v>2007</v>
      </c>
      <c r="H898" t="s">
        <v>1693</v>
      </c>
      <c r="I898">
        <v>110</v>
      </c>
      <c r="J898">
        <v>4.0999999999999996</v>
      </c>
    </row>
    <row r="899" spans="1:10" x14ac:dyDescent="0.25">
      <c r="A899" t="s">
        <v>8301</v>
      </c>
      <c r="B899" t="s">
        <v>378</v>
      </c>
      <c r="C899">
        <v>125</v>
      </c>
      <c r="D899">
        <v>7.3</v>
      </c>
      <c r="E899" t="s">
        <v>1695</v>
      </c>
      <c r="F899">
        <v>1998</v>
      </c>
      <c r="H899" t="s">
        <v>1695</v>
      </c>
      <c r="I899">
        <v>125</v>
      </c>
      <c r="J899">
        <v>7.3</v>
      </c>
    </row>
    <row r="900" spans="1:10" x14ac:dyDescent="0.25">
      <c r="A900" t="s">
        <v>8301</v>
      </c>
      <c r="B900" t="s">
        <v>761</v>
      </c>
      <c r="C900">
        <v>102</v>
      </c>
      <c r="D900">
        <v>6</v>
      </c>
      <c r="E900" t="s">
        <v>1698</v>
      </c>
      <c r="F900">
        <v>2007</v>
      </c>
      <c r="H900" t="s">
        <v>1698</v>
      </c>
      <c r="I900">
        <v>102</v>
      </c>
      <c r="J900">
        <v>6</v>
      </c>
    </row>
    <row r="901" spans="1:10" x14ac:dyDescent="0.25">
      <c r="A901" t="s">
        <v>8301</v>
      </c>
      <c r="B901" t="s">
        <v>127</v>
      </c>
      <c r="C901">
        <v>128</v>
      </c>
      <c r="D901">
        <v>7.3</v>
      </c>
      <c r="E901" t="s">
        <v>593</v>
      </c>
      <c r="F901">
        <v>2002</v>
      </c>
      <c r="H901" t="s">
        <v>593</v>
      </c>
      <c r="I901">
        <v>128</v>
      </c>
      <c r="J901">
        <v>7.3</v>
      </c>
    </row>
    <row r="902" spans="1:10" x14ac:dyDescent="0.25">
      <c r="A902" t="s">
        <v>8301</v>
      </c>
      <c r="C902">
        <v>43</v>
      </c>
      <c r="D902">
        <v>7.5</v>
      </c>
      <c r="E902" t="s">
        <v>980</v>
      </c>
      <c r="F902">
        <v>2012</v>
      </c>
      <c r="H902" t="s">
        <v>980</v>
      </c>
      <c r="I902">
        <v>43</v>
      </c>
      <c r="J902">
        <v>7.5</v>
      </c>
    </row>
    <row r="903" spans="1:10" x14ac:dyDescent="0.25">
      <c r="A903" t="s">
        <v>8301</v>
      </c>
      <c r="B903" t="s">
        <v>776</v>
      </c>
      <c r="C903">
        <v>100</v>
      </c>
      <c r="D903">
        <v>5.4</v>
      </c>
      <c r="E903" t="s">
        <v>486</v>
      </c>
      <c r="F903">
        <v>2006</v>
      </c>
      <c r="H903" t="s">
        <v>486</v>
      </c>
      <c r="I903">
        <v>100</v>
      </c>
      <c r="J903">
        <v>5.4</v>
      </c>
    </row>
    <row r="904" spans="1:10" x14ac:dyDescent="0.25">
      <c r="A904" t="s">
        <v>8301</v>
      </c>
      <c r="B904" t="s">
        <v>105</v>
      </c>
      <c r="C904">
        <v>124</v>
      </c>
      <c r="D904">
        <v>5.9</v>
      </c>
      <c r="E904" t="s">
        <v>1704</v>
      </c>
      <c r="F904">
        <v>2008</v>
      </c>
      <c r="H904" t="s">
        <v>1704</v>
      </c>
      <c r="I904">
        <v>124</v>
      </c>
      <c r="J904">
        <v>5.9</v>
      </c>
    </row>
    <row r="905" spans="1:10" x14ac:dyDescent="0.25">
      <c r="A905" t="s">
        <v>8301</v>
      </c>
      <c r="B905" t="s">
        <v>1059</v>
      </c>
      <c r="C905">
        <v>102</v>
      </c>
      <c r="D905">
        <v>7.1</v>
      </c>
      <c r="E905" t="s">
        <v>580</v>
      </c>
      <c r="F905">
        <v>2010</v>
      </c>
      <c r="H905" t="s">
        <v>580</v>
      </c>
      <c r="I905">
        <v>102</v>
      </c>
      <c r="J905">
        <v>7.1</v>
      </c>
    </row>
    <row r="906" spans="1:10" x14ac:dyDescent="0.25">
      <c r="A906" t="s">
        <v>8301</v>
      </c>
      <c r="B906" t="s">
        <v>692</v>
      </c>
      <c r="C906">
        <v>90</v>
      </c>
      <c r="D906">
        <v>6</v>
      </c>
      <c r="E906" t="s">
        <v>559</v>
      </c>
      <c r="F906">
        <v>2005</v>
      </c>
      <c r="H906" t="s">
        <v>559</v>
      </c>
      <c r="I906">
        <v>90</v>
      </c>
      <c r="J906">
        <v>6</v>
      </c>
    </row>
    <row r="907" spans="1:10" x14ac:dyDescent="0.25">
      <c r="A907" t="s">
        <v>8301</v>
      </c>
      <c r="B907" t="s">
        <v>373</v>
      </c>
      <c r="C907">
        <v>130</v>
      </c>
      <c r="D907">
        <v>6.5</v>
      </c>
      <c r="E907" t="s">
        <v>1179</v>
      </c>
      <c r="F907">
        <v>1998</v>
      </c>
      <c r="H907" t="s">
        <v>1179</v>
      </c>
      <c r="I907">
        <v>130</v>
      </c>
      <c r="J907">
        <v>6.5</v>
      </c>
    </row>
    <row r="908" spans="1:10" x14ac:dyDescent="0.25">
      <c r="A908" t="s">
        <v>8301</v>
      </c>
      <c r="C908">
        <v>45</v>
      </c>
      <c r="D908">
        <v>8.3000000000000007</v>
      </c>
      <c r="E908" t="s">
        <v>968</v>
      </c>
      <c r="F908">
        <v>2011</v>
      </c>
      <c r="H908" t="s">
        <v>968</v>
      </c>
      <c r="I908">
        <v>45</v>
      </c>
      <c r="J908">
        <v>8.3000000000000007</v>
      </c>
    </row>
    <row r="909" spans="1:10" x14ac:dyDescent="0.25">
      <c r="A909" t="s">
        <v>8301</v>
      </c>
      <c r="B909" t="s">
        <v>1067</v>
      </c>
      <c r="C909">
        <v>118</v>
      </c>
      <c r="D909">
        <v>5.7</v>
      </c>
      <c r="E909" t="s">
        <v>1440</v>
      </c>
      <c r="F909">
        <v>1999</v>
      </c>
      <c r="H909" t="s">
        <v>1440</v>
      </c>
      <c r="I909">
        <v>118</v>
      </c>
      <c r="J909">
        <v>5.7</v>
      </c>
    </row>
    <row r="910" spans="1:10" x14ac:dyDescent="0.25">
      <c r="A910" t="s">
        <v>8301</v>
      </c>
      <c r="B910" t="s">
        <v>1073</v>
      </c>
      <c r="C910">
        <v>100</v>
      </c>
      <c r="D910">
        <v>5.4</v>
      </c>
      <c r="E910" t="s">
        <v>593</v>
      </c>
      <c r="F910">
        <v>1995</v>
      </c>
      <c r="H910" t="s">
        <v>593</v>
      </c>
      <c r="I910">
        <v>100</v>
      </c>
      <c r="J910">
        <v>5.4</v>
      </c>
    </row>
    <row r="911" spans="1:10" x14ac:dyDescent="0.25">
      <c r="A911" t="s">
        <v>8301</v>
      </c>
      <c r="B911" t="s">
        <v>443</v>
      </c>
      <c r="C911">
        <v>116</v>
      </c>
      <c r="D911">
        <v>7.3</v>
      </c>
      <c r="E911" t="s">
        <v>20</v>
      </c>
      <c r="F911">
        <v>2010</v>
      </c>
      <c r="H911" t="s">
        <v>20</v>
      </c>
      <c r="I911">
        <v>116</v>
      </c>
      <c r="J911">
        <v>7.3</v>
      </c>
    </row>
    <row r="912" spans="1:10" x14ac:dyDescent="0.25">
      <c r="A912" t="s">
        <v>8301</v>
      </c>
      <c r="B912" t="s">
        <v>485</v>
      </c>
      <c r="C912">
        <v>131</v>
      </c>
      <c r="D912">
        <v>6.5</v>
      </c>
      <c r="E912" t="s">
        <v>431</v>
      </c>
      <c r="F912">
        <v>2003</v>
      </c>
      <c r="H912" t="s">
        <v>431</v>
      </c>
      <c r="I912">
        <v>131</v>
      </c>
      <c r="J912">
        <v>6.5</v>
      </c>
    </row>
    <row r="913" spans="1:10" x14ac:dyDescent="0.25">
      <c r="A913" t="s">
        <v>8301</v>
      </c>
      <c r="B913" t="s">
        <v>1078</v>
      </c>
      <c r="C913">
        <v>91</v>
      </c>
      <c r="D913">
        <v>6.6</v>
      </c>
      <c r="E913" t="s">
        <v>575</v>
      </c>
      <c r="F913">
        <v>2000</v>
      </c>
      <c r="H913" t="s">
        <v>575</v>
      </c>
      <c r="I913">
        <v>91</v>
      </c>
      <c r="J913">
        <v>6.6</v>
      </c>
    </row>
    <row r="914" spans="1:10" x14ac:dyDescent="0.25">
      <c r="A914" t="s">
        <v>8301</v>
      </c>
      <c r="B914" t="s">
        <v>1081</v>
      </c>
      <c r="C914">
        <v>123</v>
      </c>
      <c r="D914">
        <v>6.6</v>
      </c>
      <c r="E914" t="s">
        <v>1029</v>
      </c>
      <c r="F914">
        <v>2006</v>
      </c>
      <c r="H914" t="s">
        <v>1029</v>
      </c>
      <c r="I914">
        <v>123</v>
      </c>
      <c r="J914">
        <v>6.6</v>
      </c>
    </row>
    <row r="915" spans="1:10" x14ac:dyDescent="0.25">
      <c r="A915" t="s">
        <v>8301</v>
      </c>
      <c r="B915" t="s">
        <v>850</v>
      </c>
      <c r="C915">
        <v>110</v>
      </c>
      <c r="D915">
        <v>6.1</v>
      </c>
      <c r="E915" t="s">
        <v>1056</v>
      </c>
      <c r="F915">
        <v>2006</v>
      </c>
      <c r="H915" t="s">
        <v>1056</v>
      </c>
      <c r="I915">
        <v>110</v>
      </c>
      <c r="J915">
        <v>6.1</v>
      </c>
    </row>
    <row r="916" spans="1:10" x14ac:dyDescent="0.25">
      <c r="A916" t="s">
        <v>8301</v>
      </c>
      <c r="B916" t="s">
        <v>1092</v>
      </c>
      <c r="C916">
        <v>113</v>
      </c>
      <c r="D916">
        <v>6.6</v>
      </c>
      <c r="E916" t="s">
        <v>374</v>
      </c>
      <c r="F916">
        <v>2009</v>
      </c>
      <c r="H916" t="s">
        <v>374</v>
      </c>
      <c r="I916">
        <v>113</v>
      </c>
      <c r="J916">
        <v>6.6</v>
      </c>
    </row>
    <row r="917" spans="1:10" x14ac:dyDescent="0.25">
      <c r="A917" t="s">
        <v>8301</v>
      </c>
      <c r="B917" t="s">
        <v>1094</v>
      </c>
      <c r="C917">
        <v>94</v>
      </c>
      <c r="D917">
        <v>6.6</v>
      </c>
      <c r="E917" t="s">
        <v>93</v>
      </c>
      <c r="F917">
        <v>2001</v>
      </c>
      <c r="H917" t="s">
        <v>93</v>
      </c>
      <c r="I917">
        <v>94</v>
      </c>
      <c r="J917">
        <v>6.6</v>
      </c>
    </row>
    <row r="918" spans="1:10" x14ac:dyDescent="0.25">
      <c r="A918" t="s">
        <v>8301</v>
      </c>
      <c r="B918" t="s">
        <v>1097</v>
      </c>
      <c r="C918">
        <v>116</v>
      </c>
      <c r="D918">
        <v>5.3</v>
      </c>
      <c r="E918" t="s">
        <v>1728</v>
      </c>
      <c r="F918">
        <v>2011</v>
      </c>
      <c r="H918" t="s">
        <v>1728</v>
      </c>
      <c r="I918">
        <v>116</v>
      </c>
      <c r="J918">
        <v>5.3</v>
      </c>
    </row>
    <row r="919" spans="1:10" x14ac:dyDescent="0.25">
      <c r="A919" t="s">
        <v>8301</v>
      </c>
      <c r="B919" t="s">
        <v>811</v>
      </c>
      <c r="C919">
        <v>99</v>
      </c>
      <c r="D919">
        <v>6</v>
      </c>
      <c r="E919" t="s">
        <v>71</v>
      </c>
      <c r="F919">
        <v>1991</v>
      </c>
      <c r="H919" t="s">
        <v>71</v>
      </c>
      <c r="I919">
        <v>99</v>
      </c>
      <c r="J919">
        <v>6</v>
      </c>
    </row>
    <row r="920" spans="1:10" x14ac:dyDescent="0.25">
      <c r="A920" t="s">
        <v>8301</v>
      </c>
      <c r="B920" t="s">
        <v>1101</v>
      </c>
      <c r="C920">
        <v>84</v>
      </c>
      <c r="D920">
        <v>6</v>
      </c>
      <c r="E920" t="s">
        <v>1554</v>
      </c>
      <c r="F920">
        <v>1996</v>
      </c>
      <c r="H920" t="s">
        <v>1554</v>
      </c>
      <c r="I920">
        <v>84</v>
      </c>
      <c r="J920">
        <v>6</v>
      </c>
    </row>
    <row r="921" spans="1:10" x14ac:dyDescent="0.25">
      <c r="A921" t="s">
        <v>8301</v>
      </c>
      <c r="B921" t="s">
        <v>1104</v>
      </c>
      <c r="C921">
        <v>93</v>
      </c>
      <c r="D921">
        <v>4.7</v>
      </c>
      <c r="E921" t="s">
        <v>968</v>
      </c>
      <c r="F921">
        <v>2012</v>
      </c>
      <c r="H921" t="s">
        <v>968</v>
      </c>
      <c r="I921">
        <v>93</v>
      </c>
      <c r="J921">
        <v>4.7</v>
      </c>
    </row>
    <row r="922" spans="1:10" x14ac:dyDescent="0.25">
      <c r="A922" t="s">
        <v>8301</v>
      </c>
      <c r="B922" t="s">
        <v>714</v>
      </c>
      <c r="C922">
        <v>113</v>
      </c>
      <c r="D922">
        <v>6.1</v>
      </c>
      <c r="E922" t="s">
        <v>486</v>
      </c>
      <c r="F922">
        <v>1997</v>
      </c>
      <c r="H922" t="s">
        <v>486</v>
      </c>
      <c r="I922">
        <v>113</v>
      </c>
      <c r="J922">
        <v>6.1</v>
      </c>
    </row>
    <row r="923" spans="1:10" x14ac:dyDescent="0.25">
      <c r="A923" t="s">
        <v>8301</v>
      </c>
      <c r="B923" t="s">
        <v>308</v>
      </c>
      <c r="C923">
        <v>106</v>
      </c>
      <c r="D923">
        <v>7.2</v>
      </c>
      <c r="E923" t="s">
        <v>1734</v>
      </c>
      <c r="F923">
        <v>1998</v>
      </c>
      <c r="H923" t="s">
        <v>1734</v>
      </c>
      <c r="I923">
        <v>106</v>
      </c>
      <c r="J923">
        <v>7.2</v>
      </c>
    </row>
    <row r="924" spans="1:10" x14ac:dyDescent="0.25">
      <c r="A924" t="s">
        <v>8301</v>
      </c>
      <c r="B924" t="s">
        <v>1109</v>
      </c>
      <c r="C924">
        <v>91</v>
      </c>
      <c r="D924">
        <v>6.4</v>
      </c>
      <c r="E924" t="s">
        <v>575</v>
      </c>
      <c r="F924">
        <v>2013</v>
      </c>
      <c r="H924" t="s">
        <v>575</v>
      </c>
      <c r="I924">
        <v>91</v>
      </c>
      <c r="J924">
        <v>6.4</v>
      </c>
    </row>
    <row r="925" spans="1:10" x14ac:dyDescent="0.25">
      <c r="A925" t="s">
        <v>8301</v>
      </c>
      <c r="B925" t="s">
        <v>39</v>
      </c>
      <c r="C925">
        <v>128</v>
      </c>
      <c r="D925">
        <v>6.1</v>
      </c>
      <c r="E925" t="s">
        <v>580</v>
      </c>
      <c r="F925">
        <v>2002</v>
      </c>
      <c r="H925" t="s">
        <v>580</v>
      </c>
      <c r="I925">
        <v>128</v>
      </c>
      <c r="J925">
        <v>6.1</v>
      </c>
    </row>
    <row r="926" spans="1:10" x14ac:dyDescent="0.25">
      <c r="A926" t="s">
        <v>8301</v>
      </c>
      <c r="B926" t="s">
        <v>783</v>
      </c>
      <c r="C926">
        <v>98</v>
      </c>
      <c r="D926">
        <v>5.9</v>
      </c>
      <c r="E926" t="s">
        <v>1738</v>
      </c>
      <c r="F926">
        <v>2011</v>
      </c>
      <c r="H926" t="s">
        <v>1738</v>
      </c>
      <c r="I926">
        <v>98</v>
      </c>
      <c r="J926">
        <v>5.9</v>
      </c>
    </row>
    <row r="927" spans="1:10" x14ac:dyDescent="0.25">
      <c r="A927" t="s">
        <v>8301</v>
      </c>
      <c r="B927" t="s">
        <v>1114</v>
      </c>
      <c r="C927">
        <v>97</v>
      </c>
      <c r="D927">
        <v>6.3</v>
      </c>
      <c r="E927" t="s">
        <v>530</v>
      </c>
      <c r="F927">
        <v>2000</v>
      </c>
      <c r="H927" t="s">
        <v>530</v>
      </c>
      <c r="I927">
        <v>97</v>
      </c>
      <c r="J927">
        <v>6.3</v>
      </c>
    </row>
    <row r="928" spans="1:10" x14ac:dyDescent="0.25">
      <c r="A928" t="s">
        <v>8301</v>
      </c>
      <c r="B928" t="s">
        <v>1087</v>
      </c>
      <c r="C928">
        <v>112</v>
      </c>
      <c r="D928">
        <v>5.6</v>
      </c>
      <c r="E928" t="s">
        <v>580</v>
      </c>
      <c r="F928">
        <v>2003</v>
      </c>
      <c r="H928" t="s">
        <v>580</v>
      </c>
      <c r="I928">
        <v>112</v>
      </c>
      <c r="J928">
        <v>5.6</v>
      </c>
    </row>
    <row r="929" spans="1:10" x14ac:dyDescent="0.25">
      <c r="A929" t="s">
        <v>8301</v>
      </c>
      <c r="B929" t="s">
        <v>77</v>
      </c>
      <c r="C929">
        <v>110</v>
      </c>
      <c r="D929">
        <v>7.1</v>
      </c>
      <c r="E929" t="s">
        <v>602</v>
      </c>
      <c r="F929">
        <v>2014</v>
      </c>
      <c r="H929" t="s">
        <v>602</v>
      </c>
      <c r="I929">
        <v>110</v>
      </c>
      <c r="J929">
        <v>7.1</v>
      </c>
    </row>
    <row r="930" spans="1:10" x14ac:dyDescent="0.25">
      <c r="A930" t="s">
        <v>8301</v>
      </c>
      <c r="B930" t="s">
        <v>601</v>
      </c>
      <c r="C930">
        <v>122</v>
      </c>
      <c r="D930">
        <v>6.6</v>
      </c>
      <c r="E930" t="s">
        <v>1744</v>
      </c>
      <c r="F930">
        <v>1994</v>
      </c>
      <c r="H930" t="s">
        <v>1744</v>
      </c>
      <c r="I930">
        <v>122</v>
      </c>
      <c r="J930">
        <v>6.6</v>
      </c>
    </row>
    <row r="931" spans="1:10" x14ac:dyDescent="0.25">
      <c r="A931" t="s">
        <v>8301</v>
      </c>
      <c r="B931" t="s">
        <v>1124</v>
      </c>
      <c r="C931">
        <v>87</v>
      </c>
      <c r="D931">
        <v>4.5999999999999996</v>
      </c>
      <c r="E931" t="s">
        <v>580</v>
      </c>
      <c r="F931">
        <v>2008</v>
      </c>
      <c r="H931" t="s">
        <v>580</v>
      </c>
      <c r="I931">
        <v>87</v>
      </c>
      <c r="J931">
        <v>4.5999999999999996</v>
      </c>
    </row>
    <row r="932" spans="1:10" x14ac:dyDescent="0.25">
      <c r="A932" t="s">
        <v>8301</v>
      </c>
      <c r="B932" t="s">
        <v>16</v>
      </c>
      <c r="C932">
        <v>125</v>
      </c>
      <c r="D932">
        <v>7.1</v>
      </c>
      <c r="E932" t="s">
        <v>602</v>
      </c>
      <c r="F932">
        <v>2016</v>
      </c>
      <c r="H932" t="s">
        <v>602</v>
      </c>
      <c r="I932">
        <v>125</v>
      </c>
      <c r="J932">
        <v>7.1</v>
      </c>
    </row>
    <row r="933" spans="1:10" x14ac:dyDescent="0.25">
      <c r="A933" t="s">
        <v>8301</v>
      </c>
      <c r="B933" t="s">
        <v>1130</v>
      </c>
      <c r="C933">
        <v>87</v>
      </c>
      <c r="D933">
        <v>7.4</v>
      </c>
      <c r="E933" t="s">
        <v>877</v>
      </c>
      <c r="F933">
        <v>1998</v>
      </c>
      <c r="H933" t="s">
        <v>877</v>
      </c>
      <c r="I933">
        <v>87</v>
      </c>
      <c r="J933">
        <v>7.4</v>
      </c>
    </row>
    <row r="934" spans="1:10" x14ac:dyDescent="0.25">
      <c r="A934" t="s">
        <v>8301</v>
      </c>
      <c r="B934" t="s">
        <v>721</v>
      </c>
      <c r="C934">
        <v>116</v>
      </c>
      <c r="D934">
        <v>4.5</v>
      </c>
      <c r="E934" t="s">
        <v>1056</v>
      </c>
      <c r="F934">
        <v>2015</v>
      </c>
      <c r="H934" t="s">
        <v>1056</v>
      </c>
      <c r="I934">
        <v>116</v>
      </c>
      <c r="J934">
        <v>4.5</v>
      </c>
    </row>
    <row r="935" spans="1:10" x14ac:dyDescent="0.25">
      <c r="A935" t="s">
        <v>8301</v>
      </c>
      <c r="B935" t="s">
        <v>834</v>
      </c>
      <c r="C935">
        <v>109</v>
      </c>
      <c r="D935">
        <v>7.1</v>
      </c>
      <c r="E935" t="s">
        <v>1751</v>
      </c>
      <c r="F935">
        <v>2014</v>
      </c>
      <c r="H935" t="s">
        <v>1751</v>
      </c>
      <c r="I935">
        <v>109</v>
      </c>
      <c r="J935">
        <v>7.1</v>
      </c>
    </row>
    <row r="936" spans="1:10" x14ac:dyDescent="0.25">
      <c r="A936" t="s">
        <v>8301</v>
      </c>
      <c r="B936" t="s">
        <v>308</v>
      </c>
      <c r="C936">
        <v>108</v>
      </c>
      <c r="D936">
        <v>6.5</v>
      </c>
      <c r="E936" t="s">
        <v>747</v>
      </c>
      <c r="F936">
        <v>2006</v>
      </c>
      <c r="H936" t="s">
        <v>747</v>
      </c>
      <c r="I936">
        <v>108</v>
      </c>
      <c r="J936">
        <v>6.5</v>
      </c>
    </row>
    <row r="937" spans="1:10" x14ac:dyDescent="0.25">
      <c r="A937" t="s">
        <v>8301</v>
      </c>
      <c r="B937" t="s">
        <v>1141</v>
      </c>
      <c r="C937">
        <v>85</v>
      </c>
      <c r="D937">
        <v>5.3</v>
      </c>
      <c r="E937" t="s">
        <v>149</v>
      </c>
      <c r="F937">
        <v>1999</v>
      </c>
      <c r="H937" t="s">
        <v>149</v>
      </c>
      <c r="I937">
        <v>85</v>
      </c>
      <c r="J937">
        <v>5.3</v>
      </c>
    </row>
    <row r="938" spans="1:10" x14ac:dyDescent="0.25">
      <c r="A938" t="s">
        <v>8301</v>
      </c>
      <c r="B938" t="s">
        <v>308</v>
      </c>
      <c r="C938">
        <v>106</v>
      </c>
      <c r="D938">
        <v>6.7</v>
      </c>
      <c r="E938" t="s">
        <v>491</v>
      </c>
      <c r="F938">
        <v>1995</v>
      </c>
      <c r="H938" t="s">
        <v>491</v>
      </c>
      <c r="I938">
        <v>106</v>
      </c>
      <c r="J938">
        <v>6.7</v>
      </c>
    </row>
    <row r="939" spans="1:10" x14ac:dyDescent="0.25">
      <c r="A939" t="s">
        <v>8301</v>
      </c>
      <c r="B939" t="s">
        <v>50</v>
      </c>
      <c r="C939">
        <v>93</v>
      </c>
      <c r="D939">
        <v>7.2</v>
      </c>
      <c r="E939" t="s">
        <v>1364</v>
      </c>
      <c r="F939">
        <v>2011</v>
      </c>
      <c r="H939" t="s">
        <v>1364</v>
      </c>
      <c r="I939">
        <v>93</v>
      </c>
      <c r="J939">
        <v>7.2</v>
      </c>
    </row>
    <row r="940" spans="1:10" x14ac:dyDescent="0.25">
      <c r="A940" t="s">
        <v>8301</v>
      </c>
      <c r="B940" t="s">
        <v>102</v>
      </c>
      <c r="C940">
        <v>117</v>
      </c>
      <c r="D940">
        <v>7.2</v>
      </c>
      <c r="E940" t="s">
        <v>768</v>
      </c>
      <c r="F940">
        <v>2009</v>
      </c>
      <c r="H940" t="s">
        <v>768</v>
      </c>
      <c r="I940">
        <v>117</v>
      </c>
      <c r="J940">
        <v>7.2</v>
      </c>
    </row>
    <row r="941" spans="1:10" x14ac:dyDescent="0.25">
      <c r="A941" t="s">
        <v>8301</v>
      </c>
      <c r="B941" t="s">
        <v>1147</v>
      </c>
      <c r="C941">
        <v>116</v>
      </c>
      <c r="D941">
        <v>5.5</v>
      </c>
      <c r="E941" t="s">
        <v>580</v>
      </c>
      <c r="F941">
        <v>2006</v>
      </c>
      <c r="H941" t="s">
        <v>580</v>
      </c>
      <c r="I941">
        <v>116</v>
      </c>
      <c r="J941">
        <v>5.5</v>
      </c>
    </row>
    <row r="942" spans="1:10" x14ac:dyDescent="0.25">
      <c r="A942" t="s">
        <v>8301</v>
      </c>
      <c r="B942" t="s">
        <v>164</v>
      </c>
      <c r="C942">
        <v>132</v>
      </c>
      <c r="D942">
        <v>5.8</v>
      </c>
      <c r="E942" t="s">
        <v>1763</v>
      </c>
      <c r="F942">
        <v>2005</v>
      </c>
      <c r="H942" t="s">
        <v>1763</v>
      </c>
      <c r="I942">
        <v>132</v>
      </c>
      <c r="J942">
        <v>5.8</v>
      </c>
    </row>
    <row r="943" spans="1:10" x14ac:dyDescent="0.25">
      <c r="A943" t="s">
        <v>8301</v>
      </c>
      <c r="B943" t="s">
        <v>1150</v>
      </c>
      <c r="C943">
        <v>92</v>
      </c>
      <c r="D943">
        <v>6</v>
      </c>
      <c r="E943" t="s">
        <v>486</v>
      </c>
      <c r="F943">
        <v>2011</v>
      </c>
      <c r="H943" t="s">
        <v>486</v>
      </c>
      <c r="I943">
        <v>92</v>
      </c>
      <c r="J943">
        <v>6</v>
      </c>
    </row>
    <row r="944" spans="1:10" x14ac:dyDescent="0.25">
      <c r="A944" t="s">
        <v>8301</v>
      </c>
      <c r="B944" t="s">
        <v>721</v>
      </c>
      <c r="C944">
        <v>124</v>
      </c>
      <c r="D944">
        <v>7.1</v>
      </c>
      <c r="E944" t="s">
        <v>266</v>
      </c>
      <c r="F944">
        <v>2004</v>
      </c>
      <c r="H944" t="s">
        <v>266</v>
      </c>
      <c r="I944">
        <v>124</v>
      </c>
      <c r="J944">
        <v>7.1</v>
      </c>
    </row>
    <row r="945" spans="1:10" x14ac:dyDescent="0.25">
      <c r="A945" t="s">
        <v>8301</v>
      </c>
      <c r="B945" t="s">
        <v>1157</v>
      </c>
      <c r="C945">
        <v>117</v>
      </c>
      <c r="D945">
        <v>6</v>
      </c>
      <c r="E945" t="s">
        <v>1056</v>
      </c>
      <c r="F945">
        <v>2004</v>
      </c>
      <c r="H945" t="s">
        <v>1056</v>
      </c>
      <c r="I945">
        <v>117</v>
      </c>
      <c r="J945">
        <v>6</v>
      </c>
    </row>
    <row r="946" spans="1:10" x14ac:dyDescent="0.25">
      <c r="A946" t="s">
        <v>8301</v>
      </c>
      <c r="C946">
        <v>45</v>
      </c>
      <c r="D946">
        <v>7.5</v>
      </c>
      <c r="E946" t="s">
        <v>562</v>
      </c>
      <c r="F946">
        <v>2011</v>
      </c>
      <c r="H946" t="s">
        <v>562</v>
      </c>
      <c r="I946">
        <v>45</v>
      </c>
      <c r="J946">
        <v>7.5</v>
      </c>
    </row>
    <row r="947" spans="1:10" x14ac:dyDescent="0.25">
      <c r="A947" t="s">
        <v>8301</v>
      </c>
      <c r="B947" t="s">
        <v>308</v>
      </c>
      <c r="C947">
        <v>110</v>
      </c>
      <c r="D947">
        <v>5.6</v>
      </c>
      <c r="E947" t="s">
        <v>311</v>
      </c>
      <c r="F947">
        <v>1995</v>
      </c>
      <c r="H947" t="s">
        <v>311</v>
      </c>
      <c r="I947">
        <v>110</v>
      </c>
      <c r="J947">
        <v>5.6</v>
      </c>
    </row>
    <row r="948" spans="1:10" x14ac:dyDescent="0.25">
      <c r="A948" t="s">
        <v>8301</v>
      </c>
      <c r="B948" t="s">
        <v>811</v>
      </c>
      <c r="C948">
        <v>109</v>
      </c>
      <c r="D948">
        <v>5.6</v>
      </c>
      <c r="E948" t="s">
        <v>392</v>
      </c>
      <c r="F948">
        <v>2014</v>
      </c>
      <c r="H948" t="s">
        <v>392</v>
      </c>
      <c r="I948">
        <v>109</v>
      </c>
      <c r="J948">
        <v>5.6</v>
      </c>
    </row>
    <row r="949" spans="1:10" x14ac:dyDescent="0.25">
      <c r="A949" t="s">
        <v>8301</v>
      </c>
      <c r="B949" t="s">
        <v>1141</v>
      </c>
      <c r="C949">
        <v>88</v>
      </c>
      <c r="D949">
        <v>4.5</v>
      </c>
      <c r="E949" t="s">
        <v>1776</v>
      </c>
      <c r="F949">
        <v>2009</v>
      </c>
      <c r="H949" t="s">
        <v>1776</v>
      </c>
      <c r="I949">
        <v>88</v>
      </c>
      <c r="J949">
        <v>4.5</v>
      </c>
    </row>
    <row r="950" spans="1:10" x14ac:dyDescent="0.25">
      <c r="A950" t="s">
        <v>8301</v>
      </c>
      <c r="B950" t="s">
        <v>1170</v>
      </c>
      <c r="C950">
        <v>124</v>
      </c>
      <c r="D950">
        <v>7.1</v>
      </c>
      <c r="E950" t="s">
        <v>311</v>
      </c>
      <c r="F950">
        <v>2005</v>
      </c>
      <c r="H950" t="s">
        <v>311</v>
      </c>
      <c r="I950">
        <v>124</v>
      </c>
      <c r="J950">
        <v>7.1</v>
      </c>
    </row>
    <row r="951" spans="1:10" x14ac:dyDescent="0.25">
      <c r="A951" t="s">
        <v>8301</v>
      </c>
      <c r="B951" t="s">
        <v>1071</v>
      </c>
      <c r="C951">
        <v>119</v>
      </c>
      <c r="D951">
        <v>6.5</v>
      </c>
      <c r="E951" t="s">
        <v>559</v>
      </c>
      <c r="F951">
        <v>2003</v>
      </c>
      <c r="H951" t="s">
        <v>559</v>
      </c>
      <c r="I951">
        <v>119</v>
      </c>
      <c r="J951">
        <v>6.5</v>
      </c>
    </row>
    <row r="952" spans="1:10" x14ac:dyDescent="0.25">
      <c r="A952" t="s">
        <v>8301</v>
      </c>
      <c r="B952" t="s">
        <v>1173</v>
      </c>
      <c r="C952">
        <v>103</v>
      </c>
      <c r="D952">
        <v>6.4</v>
      </c>
      <c r="E952" t="s">
        <v>672</v>
      </c>
      <c r="H952" t="s">
        <v>672</v>
      </c>
      <c r="I952">
        <v>103</v>
      </c>
      <c r="J952">
        <v>6.4</v>
      </c>
    </row>
    <row r="953" spans="1:10" x14ac:dyDescent="0.25">
      <c r="A953" t="s">
        <v>8301</v>
      </c>
      <c r="B953" t="s">
        <v>295</v>
      </c>
      <c r="C953">
        <v>116</v>
      </c>
      <c r="D953">
        <v>5.8</v>
      </c>
      <c r="E953" t="s">
        <v>152</v>
      </c>
      <c r="F953">
        <v>2006</v>
      </c>
      <c r="H953" t="s">
        <v>152</v>
      </c>
      <c r="I953">
        <v>116</v>
      </c>
      <c r="J953">
        <v>5.8</v>
      </c>
    </row>
    <row r="954" spans="1:10" x14ac:dyDescent="0.25">
      <c r="A954" t="s">
        <v>8301</v>
      </c>
      <c r="B954" t="s">
        <v>87</v>
      </c>
      <c r="C954">
        <v>125</v>
      </c>
      <c r="D954">
        <v>8</v>
      </c>
      <c r="E954" t="s">
        <v>1785</v>
      </c>
      <c r="F954">
        <v>2005</v>
      </c>
      <c r="H954" t="s">
        <v>1785</v>
      </c>
      <c r="I954">
        <v>125</v>
      </c>
      <c r="J954">
        <v>8</v>
      </c>
    </row>
    <row r="955" spans="1:10" x14ac:dyDescent="0.25">
      <c r="A955" t="s">
        <v>8301</v>
      </c>
      <c r="B955" t="s">
        <v>1059</v>
      </c>
      <c r="C955">
        <v>125</v>
      </c>
      <c r="D955">
        <v>6.2</v>
      </c>
      <c r="E955" t="s">
        <v>747</v>
      </c>
      <c r="F955">
        <v>2001</v>
      </c>
      <c r="H955" t="s">
        <v>747</v>
      </c>
      <c r="I955">
        <v>125</v>
      </c>
      <c r="J955">
        <v>6.2</v>
      </c>
    </row>
    <row r="956" spans="1:10" x14ac:dyDescent="0.25">
      <c r="A956" t="s">
        <v>8301</v>
      </c>
      <c r="B956" t="s">
        <v>1181</v>
      </c>
      <c r="C956">
        <v>118</v>
      </c>
      <c r="D956">
        <v>6.1</v>
      </c>
      <c r="E956" t="s">
        <v>1201</v>
      </c>
      <c r="F956">
        <v>2013</v>
      </c>
      <c r="H956" t="s">
        <v>1201</v>
      </c>
      <c r="I956">
        <v>118</v>
      </c>
      <c r="J956">
        <v>6.1</v>
      </c>
    </row>
    <row r="957" spans="1:10" x14ac:dyDescent="0.25">
      <c r="A957" t="s">
        <v>8301</v>
      </c>
      <c r="B957" t="s">
        <v>1186</v>
      </c>
      <c r="C957">
        <v>92</v>
      </c>
      <c r="D957">
        <v>6.3</v>
      </c>
      <c r="E957" t="s">
        <v>1408</v>
      </c>
      <c r="F957">
        <v>2002</v>
      </c>
      <c r="H957" t="s">
        <v>1408</v>
      </c>
      <c r="I957">
        <v>92</v>
      </c>
      <c r="J957">
        <v>6.3</v>
      </c>
    </row>
    <row r="958" spans="1:10" x14ac:dyDescent="0.25">
      <c r="A958" t="s">
        <v>8301</v>
      </c>
      <c r="B958" t="s">
        <v>342</v>
      </c>
      <c r="C958">
        <v>116</v>
      </c>
      <c r="D958">
        <v>6.3</v>
      </c>
      <c r="E958" t="s">
        <v>78</v>
      </c>
      <c r="F958">
        <v>2011</v>
      </c>
      <c r="H958" t="s">
        <v>78</v>
      </c>
      <c r="I958">
        <v>116</v>
      </c>
      <c r="J958">
        <v>6.3</v>
      </c>
    </row>
    <row r="959" spans="1:10" x14ac:dyDescent="0.25">
      <c r="A959" t="s">
        <v>8301</v>
      </c>
      <c r="B959" t="s">
        <v>232</v>
      </c>
      <c r="C959">
        <v>127</v>
      </c>
      <c r="D959">
        <v>7.7</v>
      </c>
      <c r="E959" t="s">
        <v>1408</v>
      </c>
      <c r="F959">
        <v>2005</v>
      </c>
      <c r="H959" t="s">
        <v>1408</v>
      </c>
      <c r="I959">
        <v>127</v>
      </c>
      <c r="J959">
        <v>7.7</v>
      </c>
    </row>
    <row r="960" spans="1:10" x14ac:dyDescent="0.25">
      <c r="A960" t="s">
        <v>8301</v>
      </c>
      <c r="B960" t="s">
        <v>284</v>
      </c>
      <c r="C960">
        <v>111</v>
      </c>
      <c r="D960">
        <v>5.3</v>
      </c>
      <c r="E960" t="s">
        <v>663</v>
      </c>
      <c r="F960">
        <v>2016</v>
      </c>
      <c r="H960" t="s">
        <v>663</v>
      </c>
      <c r="I960">
        <v>111</v>
      </c>
      <c r="J960">
        <v>5.3</v>
      </c>
    </row>
    <row r="961" spans="1:10" x14ac:dyDescent="0.25">
      <c r="A961" t="s">
        <v>8301</v>
      </c>
      <c r="B961" t="s">
        <v>454</v>
      </c>
      <c r="C961">
        <v>116</v>
      </c>
      <c r="D961">
        <v>5.6</v>
      </c>
      <c r="E961" t="s">
        <v>1144</v>
      </c>
      <c r="F961">
        <v>2014</v>
      </c>
      <c r="H961" t="s">
        <v>1144</v>
      </c>
      <c r="I961">
        <v>116</v>
      </c>
      <c r="J961">
        <v>5.6</v>
      </c>
    </row>
    <row r="962" spans="1:10" x14ac:dyDescent="0.25">
      <c r="A962" t="s">
        <v>8301</v>
      </c>
      <c r="B962" t="s">
        <v>1196</v>
      </c>
      <c r="C962">
        <v>113</v>
      </c>
      <c r="D962">
        <v>5.2</v>
      </c>
      <c r="E962" t="s">
        <v>525</v>
      </c>
      <c r="F962">
        <v>2006</v>
      </c>
      <c r="H962" t="s">
        <v>525</v>
      </c>
      <c r="I962">
        <v>113</v>
      </c>
      <c r="J962">
        <v>5.2</v>
      </c>
    </row>
    <row r="963" spans="1:10" x14ac:dyDescent="0.25">
      <c r="A963" t="s">
        <v>8301</v>
      </c>
      <c r="B963" t="s">
        <v>1141</v>
      </c>
      <c r="C963">
        <v>97</v>
      </c>
      <c r="D963">
        <v>5.4</v>
      </c>
      <c r="E963" t="s">
        <v>149</v>
      </c>
      <c r="F963">
        <v>1997</v>
      </c>
      <c r="H963" t="s">
        <v>149</v>
      </c>
      <c r="I963">
        <v>97</v>
      </c>
      <c r="J963">
        <v>5.4</v>
      </c>
    </row>
    <row r="964" spans="1:10" x14ac:dyDescent="0.25">
      <c r="A964" t="s">
        <v>8301</v>
      </c>
      <c r="B964" t="s">
        <v>1200</v>
      </c>
      <c r="C964">
        <v>88</v>
      </c>
      <c r="D964">
        <v>6.4</v>
      </c>
      <c r="E964" t="s">
        <v>504</v>
      </c>
      <c r="F964">
        <v>1997</v>
      </c>
      <c r="H964" t="s">
        <v>504</v>
      </c>
      <c r="I964">
        <v>88</v>
      </c>
      <c r="J964">
        <v>6.4</v>
      </c>
    </row>
    <row r="965" spans="1:10" x14ac:dyDescent="0.25">
      <c r="A965" t="s">
        <v>8301</v>
      </c>
      <c r="B965" t="s">
        <v>1205</v>
      </c>
      <c r="C965">
        <v>125</v>
      </c>
      <c r="D965">
        <v>6.3</v>
      </c>
      <c r="E965" t="s">
        <v>668</v>
      </c>
      <c r="F965">
        <v>1997</v>
      </c>
      <c r="H965" t="s">
        <v>668</v>
      </c>
      <c r="I965">
        <v>125</v>
      </c>
      <c r="J965">
        <v>6.3</v>
      </c>
    </row>
    <row r="966" spans="1:10" x14ac:dyDescent="0.25">
      <c r="A966" t="s">
        <v>8301</v>
      </c>
      <c r="B966" t="s">
        <v>1207</v>
      </c>
      <c r="C966">
        <v>116</v>
      </c>
      <c r="D966">
        <v>6.5</v>
      </c>
      <c r="E966" t="s">
        <v>1805</v>
      </c>
      <c r="F966">
        <v>2006</v>
      </c>
      <c r="H966" t="s">
        <v>1805</v>
      </c>
      <c r="I966">
        <v>116</v>
      </c>
      <c r="J966">
        <v>6.5</v>
      </c>
    </row>
    <row r="967" spans="1:10" x14ac:dyDescent="0.25">
      <c r="A967" t="s">
        <v>8301</v>
      </c>
      <c r="B967" t="s">
        <v>449</v>
      </c>
      <c r="C967">
        <v>98</v>
      </c>
      <c r="D967">
        <v>3</v>
      </c>
      <c r="E967" t="s">
        <v>1357</v>
      </c>
      <c r="F967">
        <v>2000</v>
      </c>
      <c r="H967" t="s">
        <v>1357</v>
      </c>
      <c r="I967">
        <v>98</v>
      </c>
      <c r="J967">
        <v>3</v>
      </c>
    </row>
    <row r="968" spans="1:10" x14ac:dyDescent="0.25">
      <c r="A968" t="s">
        <v>8301</v>
      </c>
      <c r="B968" t="s">
        <v>1211</v>
      </c>
      <c r="C968">
        <v>91</v>
      </c>
      <c r="D968">
        <v>3.6</v>
      </c>
      <c r="E968" t="s">
        <v>575</v>
      </c>
      <c r="F968">
        <v>2012</v>
      </c>
      <c r="H968" t="s">
        <v>575</v>
      </c>
      <c r="I968">
        <v>91</v>
      </c>
      <c r="J968">
        <v>3.6</v>
      </c>
    </row>
    <row r="969" spans="1:10" x14ac:dyDescent="0.25">
      <c r="A969" t="s">
        <v>8301</v>
      </c>
      <c r="B969" t="s">
        <v>1213</v>
      </c>
      <c r="C969">
        <v>97</v>
      </c>
      <c r="D969">
        <v>5.8</v>
      </c>
      <c r="E969" t="s">
        <v>380</v>
      </c>
      <c r="F969">
        <v>1998</v>
      </c>
      <c r="H969" t="s">
        <v>380</v>
      </c>
      <c r="I969">
        <v>97</v>
      </c>
      <c r="J969">
        <v>5.8</v>
      </c>
    </row>
    <row r="970" spans="1:10" x14ac:dyDescent="0.25">
      <c r="A970" t="s">
        <v>8301</v>
      </c>
      <c r="B970" t="s">
        <v>1215</v>
      </c>
      <c r="C970">
        <v>95</v>
      </c>
      <c r="D970">
        <v>6.2</v>
      </c>
      <c r="E970" t="s">
        <v>20</v>
      </c>
      <c r="F970">
        <v>2014</v>
      </c>
      <c r="H970" t="s">
        <v>20</v>
      </c>
      <c r="I970">
        <v>95</v>
      </c>
      <c r="J970">
        <v>6.2</v>
      </c>
    </row>
    <row r="971" spans="1:10" x14ac:dyDescent="0.25">
      <c r="A971" t="s">
        <v>8301</v>
      </c>
      <c r="B971" t="s">
        <v>543</v>
      </c>
      <c r="C971">
        <v>88</v>
      </c>
      <c r="D971">
        <v>5.6</v>
      </c>
      <c r="E971" t="s">
        <v>137</v>
      </c>
      <c r="F971">
        <v>1994</v>
      </c>
      <c r="H971" t="s">
        <v>137</v>
      </c>
      <c r="I971">
        <v>88</v>
      </c>
      <c r="J971">
        <v>5.6</v>
      </c>
    </row>
    <row r="972" spans="1:10" x14ac:dyDescent="0.25">
      <c r="A972" t="s">
        <v>8301</v>
      </c>
      <c r="B972" t="s">
        <v>561</v>
      </c>
      <c r="C972">
        <v>133</v>
      </c>
      <c r="D972">
        <v>5.4</v>
      </c>
      <c r="E972" t="s">
        <v>297</v>
      </c>
      <c r="F972">
        <v>1990</v>
      </c>
      <c r="H972" t="s">
        <v>297</v>
      </c>
      <c r="I972">
        <v>133</v>
      </c>
      <c r="J972">
        <v>5.4</v>
      </c>
    </row>
    <row r="973" spans="1:10" x14ac:dyDescent="0.25">
      <c r="A973" t="s">
        <v>8301</v>
      </c>
      <c r="B973" t="s">
        <v>1221</v>
      </c>
      <c r="C973">
        <v>106</v>
      </c>
      <c r="D973">
        <v>6.1</v>
      </c>
      <c r="E973" t="s">
        <v>672</v>
      </c>
      <c r="F973">
        <v>2014</v>
      </c>
      <c r="H973" t="s">
        <v>672</v>
      </c>
      <c r="I973">
        <v>106</v>
      </c>
      <c r="J973">
        <v>6.1</v>
      </c>
    </row>
    <row r="974" spans="1:10" x14ac:dyDescent="0.25">
      <c r="A974" t="s">
        <v>8301</v>
      </c>
      <c r="B974" t="s">
        <v>1223</v>
      </c>
      <c r="C974">
        <v>116</v>
      </c>
      <c r="D974">
        <v>4.2</v>
      </c>
      <c r="E974" t="s">
        <v>20</v>
      </c>
      <c r="F974">
        <v>1997</v>
      </c>
      <c r="H974" t="s">
        <v>20</v>
      </c>
      <c r="I974">
        <v>116</v>
      </c>
      <c r="J974">
        <v>4.2</v>
      </c>
    </row>
    <row r="975" spans="1:10" x14ac:dyDescent="0.25">
      <c r="A975" t="s">
        <v>8301</v>
      </c>
      <c r="B975" t="s">
        <v>1225</v>
      </c>
      <c r="C975">
        <v>115</v>
      </c>
      <c r="D975">
        <v>6.7</v>
      </c>
      <c r="E975" t="s">
        <v>770</v>
      </c>
      <c r="F975">
        <v>2004</v>
      </c>
      <c r="H975" t="s">
        <v>770</v>
      </c>
      <c r="I975">
        <v>115</v>
      </c>
      <c r="J975">
        <v>6.7</v>
      </c>
    </row>
    <row r="976" spans="1:10" x14ac:dyDescent="0.25">
      <c r="A976" t="s">
        <v>8301</v>
      </c>
      <c r="B976" t="s">
        <v>721</v>
      </c>
      <c r="C976">
        <v>99</v>
      </c>
      <c r="D976">
        <v>4.2</v>
      </c>
      <c r="E976" t="s">
        <v>486</v>
      </c>
      <c r="F976">
        <v>2004</v>
      </c>
      <c r="H976" t="s">
        <v>486</v>
      </c>
      <c r="I976">
        <v>99</v>
      </c>
      <c r="J976">
        <v>4.2</v>
      </c>
    </row>
    <row r="977" spans="1:10" x14ac:dyDescent="0.25">
      <c r="A977" t="s">
        <v>8301</v>
      </c>
      <c r="B977" t="s">
        <v>1229</v>
      </c>
      <c r="C977">
        <v>124</v>
      </c>
      <c r="D977">
        <v>6.4</v>
      </c>
      <c r="E977" t="s">
        <v>1824</v>
      </c>
      <c r="F977">
        <v>2003</v>
      </c>
      <c r="H977" t="s">
        <v>1824</v>
      </c>
      <c r="I977">
        <v>124</v>
      </c>
      <c r="J977">
        <v>6.4</v>
      </c>
    </row>
    <row r="978" spans="1:10" x14ac:dyDescent="0.25">
      <c r="A978" t="s">
        <v>8301</v>
      </c>
      <c r="B978" t="s">
        <v>1231</v>
      </c>
      <c r="C978">
        <v>124</v>
      </c>
      <c r="D978">
        <v>4.9000000000000004</v>
      </c>
      <c r="E978" t="s">
        <v>17</v>
      </c>
      <c r="F978">
        <v>1994</v>
      </c>
      <c r="H978" t="s">
        <v>17</v>
      </c>
      <c r="I978">
        <v>124</v>
      </c>
      <c r="J978">
        <v>4.9000000000000004</v>
      </c>
    </row>
    <row r="979" spans="1:10" x14ac:dyDescent="0.25">
      <c r="A979" t="s">
        <v>8301</v>
      </c>
      <c r="B979" t="s">
        <v>681</v>
      </c>
      <c r="C979">
        <v>124</v>
      </c>
      <c r="D979">
        <v>6.8</v>
      </c>
      <c r="E979" t="s">
        <v>51</v>
      </c>
      <c r="F979">
        <v>2005</v>
      </c>
      <c r="H979" t="s">
        <v>51</v>
      </c>
      <c r="I979">
        <v>124</v>
      </c>
      <c r="J979">
        <v>6.8</v>
      </c>
    </row>
    <row r="980" spans="1:10" x14ac:dyDescent="0.25">
      <c r="A980" t="s">
        <v>8301</v>
      </c>
      <c r="B980" t="s">
        <v>1033</v>
      </c>
      <c r="C980">
        <v>87</v>
      </c>
      <c r="D980">
        <v>7.7</v>
      </c>
      <c r="E980" t="s">
        <v>631</v>
      </c>
      <c r="F980">
        <v>2000</v>
      </c>
      <c r="H980" t="s">
        <v>631</v>
      </c>
      <c r="I980">
        <v>87</v>
      </c>
      <c r="J980">
        <v>7.7</v>
      </c>
    </row>
    <row r="981" spans="1:10" x14ac:dyDescent="0.25">
      <c r="A981" t="s">
        <v>8301</v>
      </c>
      <c r="B981" t="s">
        <v>1235</v>
      </c>
      <c r="C981">
        <v>105</v>
      </c>
      <c r="D981">
        <v>5.6</v>
      </c>
      <c r="E981" t="s">
        <v>486</v>
      </c>
      <c r="F981">
        <v>2004</v>
      </c>
      <c r="H981" t="s">
        <v>486</v>
      </c>
      <c r="I981">
        <v>105</v>
      </c>
      <c r="J981">
        <v>5.6</v>
      </c>
    </row>
    <row r="982" spans="1:10" x14ac:dyDescent="0.25">
      <c r="A982" t="s">
        <v>8301</v>
      </c>
      <c r="B982" t="s">
        <v>1238</v>
      </c>
      <c r="C982">
        <v>125</v>
      </c>
      <c r="D982">
        <v>6.4</v>
      </c>
      <c r="E982" t="s">
        <v>112</v>
      </c>
      <c r="F982">
        <v>2009</v>
      </c>
      <c r="H982" t="s">
        <v>112</v>
      </c>
      <c r="I982">
        <v>125</v>
      </c>
      <c r="J982">
        <v>6.4</v>
      </c>
    </row>
    <row r="983" spans="1:10" x14ac:dyDescent="0.25">
      <c r="A983" t="s">
        <v>8301</v>
      </c>
      <c r="B983" t="s">
        <v>1243</v>
      </c>
      <c r="C983">
        <v>121</v>
      </c>
      <c r="D983">
        <v>6</v>
      </c>
      <c r="E983" t="s">
        <v>1698</v>
      </c>
      <c r="F983">
        <v>1999</v>
      </c>
      <c r="H983" t="s">
        <v>1698</v>
      </c>
      <c r="I983">
        <v>121</v>
      </c>
      <c r="J983">
        <v>6</v>
      </c>
    </row>
    <row r="984" spans="1:10" x14ac:dyDescent="0.25">
      <c r="A984" t="s">
        <v>8301</v>
      </c>
      <c r="B984" t="s">
        <v>1215</v>
      </c>
      <c r="C984">
        <v>111</v>
      </c>
      <c r="D984">
        <v>5.9</v>
      </c>
      <c r="E984" t="s">
        <v>1065</v>
      </c>
      <c r="H984" t="s">
        <v>1065</v>
      </c>
      <c r="I984">
        <v>111</v>
      </c>
      <c r="J984">
        <v>5.9</v>
      </c>
    </row>
    <row r="985" spans="1:10" x14ac:dyDescent="0.25">
      <c r="A985" t="s">
        <v>8301</v>
      </c>
      <c r="B985" t="s">
        <v>1248</v>
      </c>
      <c r="C985">
        <v>117</v>
      </c>
      <c r="D985">
        <v>6.8</v>
      </c>
      <c r="E985" t="s">
        <v>1836</v>
      </c>
      <c r="F985">
        <v>1996</v>
      </c>
      <c r="H985" t="s">
        <v>1836</v>
      </c>
      <c r="I985">
        <v>117</v>
      </c>
      <c r="J985">
        <v>6.8</v>
      </c>
    </row>
    <row r="986" spans="1:10" x14ac:dyDescent="0.25">
      <c r="A986" t="s">
        <v>8301</v>
      </c>
      <c r="B986" t="s">
        <v>64</v>
      </c>
      <c r="C986">
        <v>128</v>
      </c>
      <c r="D986">
        <v>7.1</v>
      </c>
      <c r="E986" t="s">
        <v>1056</v>
      </c>
      <c r="F986">
        <v>2010</v>
      </c>
      <c r="H986" t="s">
        <v>1056</v>
      </c>
      <c r="I986">
        <v>128</v>
      </c>
      <c r="J986">
        <v>7.1</v>
      </c>
    </row>
    <row r="987" spans="1:10" x14ac:dyDescent="0.25">
      <c r="A987" t="s">
        <v>8301</v>
      </c>
      <c r="B987" t="s">
        <v>686</v>
      </c>
      <c r="C987">
        <v>114</v>
      </c>
      <c r="D987">
        <v>5.9</v>
      </c>
      <c r="E987" t="s">
        <v>1839</v>
      </c>
      <c r="F987">
        <v>2010</v>
      </c>
      <c r="H987" t="s">
        <v>1839</v>
      </c>
      <c r="I987">
        <v>114</v>
      </c>
      <c r="J987">
        <v>5.9</v>
      </c>
    </row>
    <row r="988" spans="1:10" x14ac:dyDescent="0.25">
      <c r="A988" t="s">
        <v>8301</v>
      </c>
      <c r="B988" t="s">
        <v>751</v>
      </c>
      <c r="C988">
        <v>105</v>
      </c>
      <c r="D988">
        <v>5.9</v>
      </c>
      <c r="E988" t="s">
        <v>773</v>
      </c>
      <c r="F988">
        <v>2002</v>
      </c>
      <c r="H988" t="s">
        <v>773</v>
      </c>
      <c r="I988">
        <v>105</v>
      </c>
      <c r="J988">
        <v>5.9</v>
      </c>
    </row>
    <row r="989" spans="1:10" x14ac:dyDescent="0.25">
      <c r="A989" t="s">
        <v>8301</v>
      </c>
      <c r="B989" t="s">
        <v>856</v>
      </c>
      <c r="C989">
        <v>113</v>
      </c>
      <c r="D989">
        <v>6.2</v>
      </c>
      <c r="E989" t="s">
        <v>112</v>
      </c>
      <c r="F989">
        <v>1995</v>
      </c>
      <c r="H989" t="s">
        <v>112</v>
      </c>
      <c r="I989">
        <v>113</v>
      </c>
      <c r="J989">
        <v>6.2</v>
      </c>
    </row>
    <row r="990" spans="1:10" x14ac:dyDescent="0.25">
      <c r="A990" t="s">
        <v>8301</v>
      </c>
      <c r="C990">
        <v>30</v>
      </c>
      <c r="D990">
        <v>7.4</v>
      </c>
      <c r="E990" t="s">
        <v>740</v>
      </c>
      <c r="F990">
        <v>2007</v>
      </c>
      <c r="H990" t="s">
        <v>740</v>
      </c>
      <c r="I990">
        <v>30</v>
      </c>
      <c r="J990">
        <v>7.4</v>
      </c>
    </row>
    <row r="991" spans="1:10" x14ac:dyDescent="0.25">
      <c r="A991" t="s">
        <v>8301</v>
      </c>
      <c r="B991" t="s">
        <v>1256</v>
      </c>
      <c r="C991">
        <v>121</v>
      </c>
      <c r="D991">
        <v>7</v>
      </c>
      <c r="E991" t="s">
        <v>486</v>
      </c>
      <c r="F991">
        <v>1999</v>
      </c>
      <c r="H991" t="s">
        <v>486</v>
      </c>
      <c r="I991">
        <v>121</v>
      </c>
      <c r="J991">
        <v>7</v>
      </c>
    </row>
    <row r="992" spans="1:10" x14ac:dyDescent="0.25">
      <c r="A992" t="s">
        <v>8301</v>
      </c>
      <c r="B992" t="s">
        <v>1258</v>
      </c>
      <c r="C992">
        <v>102</v>
      </c>
      <c r="D992">
        <v>5.4</v>
      </c>
      <c r="E992" t="s">
        <v>577</v>
      </c>
      <c r="F992">
        <v>2013</v>
      </c>
      <c r="H992" t="s">
        <v>577</v>
      </c>
      <c r="I992">
        <v>102</v>
      </c>
      <c r="J992">
        <v>5.4</v>
      </c>
    </row>
    <row r="993" spans="1:10" x14ac:dyDescent="0.25">
      <c r="A993" t="s">
        <v>8301</v>
      </c>
      <c r="B993" t="s">
        <v>1262</v>
      </c>
      <c r="C993">
        <v>132</v>
      </c>
      <c r="D993">
        <v>6.5</v>
      </c>
      <c r="E993" t="s">
        <v>380</v>
      </c>
      <c r="F993">
        <v>2003</v>
      </c>
      <c r="H993" t="s">
        <v>380</v>
      </c>
      <c r="I993">
        <v>132</v>
      </c>
      <c r="J993">
        <v>6.5</v>
      </c>
    </row>
    <row r="994" spans="1:10" x14ac:dyDescent="0.25">
      <c r="A994" t="s">
        <v>8301</v>
      </c>
      <c r="B994" t="s">
        <v>825</v>
      </c>
      <c r="C994">
        <v>127</v>
      </c>
      <c r="D994">
        <v>6.4</v>
      </c>
      <c r="E994" t="s">
        <v>380</v>
      </c>
      <c r="F994">
        <v>2002</v>
      </c>
      <c r="H994" t="s">
        <v>380</v>
      </c>
      <c r="I994">
        <v>127</v>
      </c>
      <c r="J994">
        <v>6.4</v>
      </c>
    </row>
    <row r="995" spans="1:10" x14ac:dyDescent="0.25">
      <c r="A995" t="s">
        <v>8301</v>
      </c>
      <c r="B995" t="s">
        <v>623</v>
      </c>
      <c r="C995">
        <v>103</v>
      </c>
      <c r="D995">
        <v>7.6</v>
      </c>
      <c r="E995" t="s">
        <v>380</v>
      </c>
      <c r="F995">
        <v>2009</v>
      </c>
      <c r="H995" t="s">
        <v>380</v>
      </c>
      <c r="I995">
        <v>103</v>
      </c>
      <c r="J995">
        <v>7.6</v>
      </c>
    </row>
    <row r="996" spans="1:10" x14ac:dyDescent="0.25">
      <c r="A996" t="s">
        <v>8301</v>
      </c>
      <c r="B996" t="s">
        <v>1272</v>
      </c>
      <c r="C996">
        <v>104</v>
      </c>
      <c r="D996">
        <v>5.5</v>
      </c>
      <c r="E996" t="s">
        <v>78</v>
      </c>
      <c r="F996">
        <v>1996</v>
      </c>
      <c r="H996" t="s">
        <v>78</v>
      </c>
      <c r="I996">
        <v>104</v>
      </c>
      <c r="J996">
        <v>5.5</v>
      </c>
    </row>
    <row r="997" spans="1:10" x14ac:dyDescent="0.25">
      <c r="A997" t="s">
        <v>8301</v>
      </c>
      <c r="B997" t="s">
        <v>1276</v>
      </c>
      <c r="C997">
        <v>119</v>
      </c>
      <c r="D997">
        <v>6.5</v>
      </c>
      <c r="E997" t="s">
        <v>668</v>
      </c>
      <c r="H997" t="s">
        <v>668</v>
      </c>
      <c r="I997">
        <v>119</v>
      </c>
      <c r="J997">
        <v>6.5</v>
      </c>
    </row>
    <row r="998" spans="1:10" x14ac:dyDescent="0.25">
      <c r="A998" t="s">
        <v>8301</v>
      </c>
      <c r="B998" t="s">
        <v>601</v>
      </c>
      <c r="C998">
        <v>106</v>
      </c>
      <c r="D998">
        <v>6.9</v>
      </c>
      <c r="E998" t="s">
        <v>205</v>
      </c>
      <c r="F998">
        <v>1999</v>
      </c>
      <c r="H998" t="s">
        <v>205</v>
      </c>
      <c r="I998">
        <v>106</v>
      </c>
      <c r="J998">
        <v>6.9</v>
      </c>
    </row>
    <row r="999" spans="1:10" x14ac:dyDescent="0.25">
      <c r="A999" t="s">
        <v>8301</v>
      </c>
      <c r="B999" t="s">
        <v>883</v>
      </c>
      <c r="C999">
        <v>95</v>
      </c>
      <c r="D999">
        <v>6.6</v>
      </c>
      <c r="E999" t="s">
        <v>1857</v>
      </c>
      <c r="F999">
        <v>2004</v>
      </c>
      <c r="H999" t="s">
        <v>1857</v>
      </c>
      <c r="I999">
        <v>95</v>
      </c>
      <c r="J999">
        <v>6.6</v>
      </c>
    </row>
    <row r="1000" spans="1:10" x14ac:dyDescent="0.25">
      <c r="A1000" t="s">
        <v>8306</v>
      </c>
      <c r="B1000" t="s">
        <v>1285</v>
      </c>
      <c r="C1000">
        <v>130</v>
      </c>
      <c r="D1000">
        <v>6.4</v>
      </c>
      <c r="E1000" t="s">
        <v>1859</v>
      </c>
      <c r="F1000">
        <v>2016</v>
      </c>
      <c r="H1000" t="s">
        <v>1859</v>
      </c>
      <c r="I1000">
        <v>130</v>
      </c>
      <c r="J1000">
        <v>6.4</v>
      </c>
    </row>
    <row r="1001" spans="1:10" x14ac:dyDescent="0.25">
      <c r="A1001" t="s">
        <v>8301</v>
      </c>
      <c r="B1001" t="s">
        <v>721</v>
      </c>
      <c r="C1001">
        <v>124</v>
      </c>
      <c r="D1001">
        <v>6.4</v>
      </c>
      <c r="E1001" t="s">
        <v>740</v>
      </c>
      <c r="F1001">
        <v>2003</v>
      </c>
      <c r="H1001" t="s">
        <v>740</v>
      </c>
      <c r="I1001">
        <v>124</v>
      </c>
      <c r="J1001">
        <v>6.4</v>
      </c>
    </row>
    <row r="1002" spans="1:10" x14ac:dyDescent="0.25">
      <c r="A1002" t="s">
        <v>8301</v>
      </c>
      <c r="B1002" t="s">
        <v>459</v>
      </c>
      <c r="C1002">
        <v>108</v>
      </c>
      <c r="D1002">
        <v>6</v>
      </c>
      <c r="E1002" t="s">
        <v>745</v>
      </c>
      <c r="F1002">
        <v>2005</v>
      </c>
      <c r="H1002" t="s">
        <v>745</v>
      </c>
      <c r="I1002">
        <v>108</v>
      </c>
      <c r="J1002">
        <v>6</v>
      </c>
    </row>
    <row r="1003" spans="1:10" x14ac:dyDescent="0.25">
      <c r="A1003" t="s">
        <v>8301</v>
      </c>
      <c r="B1003" t="s">
        <v>237</v>
      </c>
      <c r="C1003">
        <v>104</v>
      </c>
      <c r="D1003">
        <v>6.1</v>
      </c>
      <c r="E1003" t="s">
        <v>149</v>
      </c>
      <c r="F1003">
        <v>2015</v>
      </c>
      <c r="H1003" t="s">
        <v>149</v>
      </c>
      <c r="I1003">
        <v>104</v>
      </c>
      <c r="J1003">
        <v>6.1</v>
      </c>
    </row>
    <row r="1004" spans="1:10" x14ac:dyDescent="0.25">
      <c r="A1004" t="s">
        <v>8301</v>
      </c>
      <c r="B1004" t="s">
        <v>255</v>
      </c>
      <c r="C1004">
        <v>129</v>
      </c>
      <c r="D1004">
        <v>6</v>
      </c>
      <c r="E1004" t="s">
        <v>773</v>
      </c>
      <c r="F1004">
        <v>2007</v>
      </c>
      <c r="H1004" t="s">
        <v>773</v>
      </c>
      <c r="I1004">
        <v>129</v>
      </c>
      <c r="J1004">
        <v>6</v>
      </c>
    </row>
    <row r="1005" spans="1:10" x14ac:dyDescent="0.25">
      <c r="A1005" t="s">
        <v>8301</v>
      </c>
      <c r="B1005" t="s">
        <v>122</v>
      </c>
      <c r="C1005">
        <v>117</v>
      </c>
      <c r="D1005">
        <v>6.4</v>
      </c>
      <c r="E1005" t="s">
        <v>1158</v>
      </c>
      <c r="F1005">
        <v>2005</v>
      </c>
      <c r="H1005" t="s">
        <v>1158</v>
      </c>
      <c r="I1005">
        <v>117</v>
      </c>
      <c r="J1005">
        <v>6.4</v>
      </c>
    </row>
    <row r="1006" spans="1:10" x14ac:dyDescent="0.25">
      <c r="A1006" t="s">
        <v>8301</v>
      </c>
      <c r="B1006" t="s">
        <v>1292</v>
      </c>
      <c r="C1006">
        <v>99</v>
      </c>
      <c r="D1006">
        <v>6.4</v>
      </c>
      <c r="E1006" t="s">
        <v>1192</v>
      </c>
      <c r="F1006">
        <v>1999</v>
      </c>
      <c r="H1006" t="s">
        <v>1192</v>
      </c>
      <c r="I1006">
        <v>99</v>
      </c>
      <c r="J1006">
        <v>6.4</v>
      </c>
    </row>
    <row r="1007" spans="1:10" x14ac:dyDescent="0.25">
      <c r="A1007" t="s">
        <v>8301</v>
      </c>
      <c r="B1007" t="s">
        <v>1296</v>
      </c>
      <c r="C1007">
        <v>118</v>
      </c>
      <c r="D1007">
        <v>5.2</v>
      </c>
      <c r="E1007" t="s">
        <v>1870</v>
      </c>
      <c r="F1007">
        <v>2011</v>
      </c>
      <c r="H1007" t="s">
        <v>1870</v>
      </c>
      <c r="I1007">
        <v>118</v>
      </c>
      <c r="J1007">
        <v>5.2</v>
      </c>
    </row>
    <row r="1008" spans="1:10" x14ac:dyDescent="0.25">
      <c r="A1008" t="s">
        <v>8301</v>
      </c>
      <c r="B1008" t="s">
        <v>1299</v>
      </c>
      <c r="C1008">
        <v>105</v>
      </c>
      <c r="D1008">
        <v>6.6</v>
      </c>
      <c r="E1008" t="s">
        <v>668</v>
      </c>
      <c r="F1008">
        <v>2011</v>
      </c>
      <c r="H1008" t="s">
        <v>668</v>
      </c>
      <c r="I1008">
        <v>105</v>
      </c>
      <c r="J1008">
        <v>6.6</v>
      </c>
    </row>
    <row r="1009" spans="1:10" x14ac:dyDescent="0.25">
      <c r="A1009" t="s">
        <v>8301</v>
      </c>
      <c r="B1009" t="s">
        <v>109</v>
      </c>
      <c r="C1009">
        <v>103</v>
      </c>
      <c r="D1009">
        <v>6.3</v>
      </c>
      <c r="E1009" t="s">
        <v>740</v>
      </c>
      <c r="F1009">
        <v>1997</v>
      </c>
      <c r="H1009" t="s">
        <v>740</v>
      </c>
      <c r="I1009">
        <v>103</v>
      </c>
      <c r="J1009">
        <v>6.3</v>
      </c>
    </row>
    <row r="1010" spans="1:10" x14ac:dyDescent="0.25">
      <c r="A1010" t="s">
        <v>8301</v>
      </c>
      <c r="B1010" t="s">
        <v>1302</v>
      </c>
      <c r="C1010">
        <v>122</v>
      </c>
      <c r="D1010">
        <v>5.9</v>
      </c>
      <c r="E1010" t="s">
        <v>1877</v>
      </c>
      <c r="F1010">
        <v>1994</v>
      </c>
      <c r="H1010" t="s">
        <v>1877</v>
      </c>
      <c r="I1010">
        <v>122</v>
      </c>
      <c r="J1010">
        <v>5.9</v>
      </c>
    </row>
    <row r="1011" spans="1:10" x14ac:dyDescent="0.25">
      <c r="A1011" t="s">
        <v>8301</v>
      </c>
      <c r="B1011" t="s">
        <v>794</v>
      </c>
      <c r="C1011">
        <v>114</v>
      </c>
      <c r="D1011">
        <v>6.4</v>
      </c>
      <c r="E1011" t="s">
        <v>73</v>
      </c>
      <c r="F1011">
        <v>1995</v>
      </c>
      <c r="H1011" t="s">
        <v>73</v>
      </c>
      <c r="I1011">
        <v>114</v>
      </c>
      <c r="J1011">
        <v>6.4</v>
      </c>
    </row>
    <row r="1012" spans="1:10" x14ac:dyDescent="0.25">
      <c r="A1012" t="s">
        <v>8301</v>
      </c>
      <c r="B1012" t="s">
        <v>811</v>
      </c>
      <c r="C1012">
        <v>96</v>
      </c>
      <c r="D1012">
        <v>5.4</v>
      </c>
      <c r="E1012" t="s">
        <v>1246</v>
      </c>
      <c r="F1012">
        <v>2010</v>
      </c>
      <c r="H1012" t="s">
        <v>1246</v>
      </c>
      <c r="I1012">
        <v>96</v>
      </c>
      <c r="J1012">
        <v>5.4</v>
      </c>
    </row>
    <row r="1013" spans="1:10" x14ac:dyDescent="0.25">
      <c r="A1013" t="s">
        <v>8301</v>
      </c>
      <c r="B1013" t="s">
        <v>811</v>
      </c>
      <c r="C1013">
        <v>111</v>
      </c>
      <c r="D1013">
        <v>6.4</v>
      </c>
      <c r="E1013" t="s">
        <v>1099</v>
      </c>
      <c r="H1013" t="s">
        <v>1099</v>
      </c>
      <c r="I1013">
        <v>111</v>
      </c>
      <c r="J1013">
        <v>6.4</v>
      </c>
    </row>
    <row r="1014" spans="1:10" x14ac:dyDescent="0.25">
      <c r="A1014" t="s">
        <v>8301</v>
      </c>
      <c r="B1014" t="s">
        <v>721</v>
      </c>
      <c r="C1014">
        <v>121</v>
      </c>
      <c r="D1014">
        <v>6.7</v>
      </c>
      <c r="E1014" t="s">
        <v>1882</v>
      </c>
      <c r="F1014">
        <v>2005</v>
      </c>
      <c r="H1014" t="s">
        <v>1882</v>
      </c>
      <c r="I1014">
        <v>121</v>
      </c>
      <c r="J1014">
        <v>6.7</v>
      </c>
    </row>
    <row r="1015" spans="1:10" x14ac:dyDescent="0.25">
      <c r="A1015" t="s">
        <v>8301</v>
      </c>
      <c r="B1015" t="s">
        <v>157</v>
      </c>
      <c r="C1015">
        <v>101</v>
      </c>
      <c r="D1015">
        <v>6.1</v>
      </c>
      <c r="E1015" t="s">
        <v>740</v>
      </c>
      <c r="F1015">
        <v>1995</v>
      </c>
      <c r="H1015" t="s">
        <v>740</v>
      </c>
      <c r="I1015">
        <v>101</v>
      </c>
      <c r="J1015">
        <v>6.1</v>
      </c>
    </row>
    <row r="1016" spans="1:10" x14ac:dyDescent="0.25">
      <c r="A1016" t="s">
        <v>8301</v>
      </c>
      <c r="B1016" t="s">
        <v>109</v>
      </c>
      <c r="C1016">
        <v>131</v>
      </c>
      <c r="D1016">
        <v>7.1</v>
      </c>
      <c r="E1016" t="s">
        <v>978</v>
      </c>
      <c r="F1016">
        <v>2009</v>
      </c>
      <c r="H1016" t="s">
        <v>978</v>
      </c>
      <c r="I1016">
        <v>131</v>
      </c>
      <c r="J1016">
        <v>7.1</v>
      </c>
    </row>
    <row r="1017" spans="1:10" x14ac:dyDescent="0.25">
      <c r="A1017" t="s">
        <v>8301</v>
      </c>
      <c r="C1017">
        <v>60</v>
      </c>
      <c r="D1017">
        <v>8.1</v>
      </c>
      <c r="E1017" t="s">
        <v>230</v>
      </c>
      <c r="F1017">
        <v>2013</v>
      </c>
      <c r="H1017" t="s">
        <v>230</v>
      </c>
      <c r="I1017">
        <v>60</v>
      </c>
      <c r="J1017">
        <v>8.1</v>
      </c>
    </row>
    <row r="1018" spans="1:10" x14ac:dyDescent="0.25">
      <c r="A1018" t="s">
        <v>8301</v>
      </c>
      <c r="B1018" t="s">
        <v>1317</v>
      </c>
      <c r="C1018">
        <v>100</v>
      </c>
      <c r="D1018">
        <v>5.7</v>
      </c>
      <c r="E1018" t="s">
        <v>1836</v>
      </c>
      <c r="F1018">
        <v>2002</v>
      </c>
      <c r="H1018" t="s">
        <v>1836</v>
      </c>
      <c r="I1018">
        <v>100</v>
      </c>
      <c r="J1018">
        <v>5.7</v>
      </c>
    </row>
    <row r="1019" spans="1:10" x14ac:dyDescent="0.25">
      <c r="A1019" t="s">
        <v>8301</v>
      </c>
      <c r="B1019" t="s">
        <v>1276</v>
      </c>
      <c r="C1019">
        <v>105</v>
      </c>
      <c r="D1019">
        <v>5</v>
      </c>
      <c r="E1019" t="s">
        <v>575</v>
      </c>
      <c r="F1019">
        <v>2016</v>
      </c>
      <c r="H1019" t="s">
        <v>575</v>
      </c>
      <c r="I1019">
        <v>105</v>
      </c>
      <c r="J1019">
        <v>5</v>
      </c>
    </row>
    <row r="1020" spans="1:10" x14ac:dyDescent="0.25">
      <c r="A1020" t="s">
        <v>8301</v>
      </c>
      <c r="B1020" t="s">
        <v>1320</v>
      </c>
      <c r="C1020">
        <v>92</v>
      </c>
      <c r="D1020">
        <v>5.0999999999999996</v>
      </c>
      <c r="E1020" t="s">
        <v>340</v>
      </c>
      <c r="F1020">
        <v>2004</v>
      </c>
      <c r="H1020" t="s">
        <v>340</v>
      </c>
      <c r="I1020">
        <v>92</v>
      </c>
      <c r="J1020">
        <v>5.0999999999999996</v>
      </c>
    </row>
    <row r="1021" spans="1:10" x14ac:dyDescent="0.25">
      <c r="A1021" t="s">
        <v>8301</v>
      </c>
      <c r="B1021" t="s">
        <v>1323</v>
      </c>
      <c r="C1021">
        <v>130</v>
      </c>
      <c r="D1021">
        <v>6.9</v>
      </c>
      <c r="E1021" t="s">
        <v>1893</v>
      </c>
      <c r="F1021">
        <v>2000</v>
      </c>
      <c r="H1021" t="s">
        <v>1893</v>
      </c>
      <c r="I1021">
        <v>130</v>
      </c>
      <c r="J1021">
        <v>6.9</v>
      </c>
    </row>
    <row r="1022" spans="1:10" x14ac:dyDescent="0.25">
      <c r="A1022" t="s">
        <v>8301</v>
      </c>
      <c r="B1022" t="s">
        <v>1256</v>
      </c>
      <c r="C1022">
        <v>100</v>
      </c>
      <c r="D1022">
        <v>4.8</v>
      </c>
      <c r="E1022" t="s">
        <v>467</v>
      </c>
      <c r="F1022">
        <v>2011</v>
      </c>
      <c r="H1022" t="s">
        <v>467</v>
      </c>
      <c r="I1022">
        <v>100</v>
      </c>
      <c r="J1022">
        <v>4.8</v>
      </c>
    </row>
    <row r="1023" spans="1:10" x14ac:dyDescent="0.25">
      <c r="A1023" t="s">
        <v>8306</v>
      </c>
      <c r="B1023" t="s">
        <v>1326</v>
      </c>
      <c r="C1023">
        <v>102</v>
      </c>
      <c r="D1023">
        <v>6.5</v>
      </c>
      <c r="E1023" t="s">
        <v>380</v>
      </c>
      <c r="F1023">
        <v>2009</v>
      </c>
      <c r="H1023" t="s">
        <v>380</v>
      </c>
      <c r="I1023">
        <v>102</v>
      </c>
      <c r="J1023">
        <v>6.5</v>
      </c>
    </row>
    <row r="1024" spans="1:10" x14ac:dyDescent="0.25">
      <c r="A1024" t="s">
        <v>8301</v>
      </c>
      <c r="B1024" t="s">
        <v>772</v>
      </c>
      <c r="C1024">
        <v>133</v>
      </c>
      <c r="D1024">
        <v>5.0999999999999996</v>
      </c>
      <c r="E1024" t="s">
        <v>978</v>
      </c>
      <c r="F1024">
        <v>2001</v>
      </c>
      <c r="H1024" t="s">
        <v>978</v>
      </c>
      <c r="I1024">
        <v>133</v>
      </c>
      <c r="J1024">
        <v>5.0999999999999996</v>
      </c>
    </row>
    <row r="1025" spans="1:10" x14ac:dyDescent="0.25">
      <c r="A1025" t="s">
        <v>8301</v>
      </c>
      <c r="B1025" t="s">
        <v>1330</v>
      </c>
      <c r="C1025">
        <v>121</v>
      </c>
      <c r="D1025">
        <v>7.1</v>
      </c>
      <c r="E1025" t="s">
        <v>1900</v>
      </c>
      <c r="H1025" t="s">
        <v>1900</v>
      </c>
      <c r="I1025">
        <v>121</v>
      </c>
      <c r="J1025">
        <v>7.1</v>
      </c>
    </row>
    <row r="1026" spans="1:10" x14ac:dyDescent="0.25">
      <c r="A1026" t="s">
        <v>8301</v>
      </c>
      <c r="B1026" t="s">
        <v>686</v>
      </c>
      <c r="C1026">
        <v>94</v>
      </c>
      <c r="D1026">
        <v>6.2</v>
      </c>
      <c r="E1026" t="s">
        <v>1902</v>
      </c>
      <c r="F1026">
        <v>1990</v>
      </c>
      <c r="H1026" t="s">
        <v>1902</v>
      </c>
      <c r="I1026">
        <v>94</v>
      </c>
      <c r="J1026">
        <v>6.2</v>
      </c>
    </row>
    <row r="1027" spans="1:10" x14ac:dyDescent="0.25">
      <c r="A1027" t="s">
        <v>8301</v>
      </c>
      <c r="B1027" t="s">
        <v>315</v>
      </c>
      <c r="C1027">
        <v>94</v>
      </c>
      <c r="D1027">
        <v>6.3</v>
      </c>
      <c r="E1027" t="s">
        <v>1905</v>
      </c>
      <c r="F1027">
        <v>2009</v>
      </c>
      <c r="H1027" t="s">
        <v>1905</v>
      </c>
      <c r="I1027">
        <v>94</v>
      </c>
      <c r="J1027">
        <v>6.3</v>
      </c>
    </row>
    <row r="1028" spans="1:10" x14ac:dyDescent="0.25">
      <c r="A1028" t="s">
        <v>8301</v>
      </c>
      <c r="B1028" t="s">
        <v>127</v>
      </c>
      <c r="C1028">
        <v>127</v>
      </c>
      <c r="D1028">
        <v>8.1</v>
      </c>
      <c r="E1028" t="s">
        <v>740</v>
      </c>
      <c r="F1028">
        <v>2000</v>
      </c>
      <c r="H1028" t="s">
        <v>740</v>
      </c>
      <c r="I1028">
        <v>127</v>
      </c>
      <c r="J1028">
        <v>8.1</v>
      </c>
    </row>
    <row r="1029" spans="1:10" x14ac:dyDescent="0.25">
      <c r="A1029" t="s">
        <v>8301</v>
      </c>
      <c r="B1029" t="s">
        <v>1341</v>
      </c>
      <c r="C1029">
        <v>103</v>
      </c>
      <c r="D1029">
        <v>6.1</v>
      </c>
      <c r="E1029" t="s">
        <v>14</v>
      </c>
      <c r="F1029">
        <v>1989</v>
      </c>
      <c r="H1029" t="s">
        <v>14</v>
      </c>
      <c r="I1029">
        <v>103</v>
      </c>
      <c r="J1029">
        <v>6.1</v>
      </c>
    </row>
    <row r="1030" spans="1:10" x14ac:dyDescent="0.25">
      <c r="A1030" t="s">
        <v>8301</v>
      </c>
      <c r="B1030" t="s">
        <v>1343</v>
      </c>
      <c r="C1030">
        <v>98</v>
      </c>
      <c r="D1030">
        <v>4.3</v>
      </c>
      <c r="E1030" t="s">
        <v>73</v>
      </c>
      <c r="F1030">
        <v>2012</v>
      </c>
      <c r="H1030" t="s">
        <v>73</v>
      </c>
      <c r="I1030">
        <v>98</v>
      </c>
      <c r="J1030">
        <v>4.3</v>
      </c>
    </row>
    <row r="1031" spans="1:10" x14ac:dyDescent="0.25">
      <c r="A1031" t="s">
        <v>8301</v>
      </c>
      <c r="B1031" t="s">
        <v>215</v>
      </c>
      <c r="C1031">
        <v>116</v>
      </c>
      <c r="D1031">
        <v>6.6</v>
      </c>
      <c r="E1031" t="s">
        <v>1910</v>
      </c>
      <c r="F1031">
        <v>2015</v>
      </c>
      <c r="H1031" t="s">
        <v>1910</v>
      </c>
      <c r="I1031">
        <v>116</v>
      </c>
      <c r="J1031">
        <v>6.6</v>
      </c>
    </row>
    <row r="1032" spans="1:10" x14ac:dyDescent="0.25">
      <c r="A1032" t="s">
        <v>8301</v>
      </c>
      <c r="B1032" t="s">
        <v>1347</v>
      </c>
      <c r="C1032">
        <v>114</v>
      </c>
      <c r="D1032">
        <v>6.8</v>
      </c>
      <c r="E1032" t="s">
        <v>747</v>
      </c>
      <c r="F1032">
        <v>1999</v>
      </c>
      <c r="H1032" t="s">
        <v>747</v>
      </c>
      <c r="I1032">
        <v>114</v>
      </c>
      <c r="J1032">
        <v>6.8</v>
      </c>
    </row>
    <row r="1033" spans="1:10" x14ac:dyDescent="0.25">
      <c r="A1033" t="s">
        <v>8301</v>
      </c>
      <c r="B1033" t="s">
        <v>1349</v>
      </c>
      <c r="C1033">
        <v>87</v>
      </c>
      <c r="D1033">
        <v>3.8</v>
      </c>
      <c r="E1033" t="s">
        <v>740</v>
      </c>
      <c r="F1033">
        <v>2002</v>
      </c>
      <c r="H1033" t="s">
        <v>740</v>
      </c>
      <c r="I1033">
        <v>87</v>
      </c>
      <c r="J1033">
        <v>3.8</v>
      </c>
    </row>
    <row r="1034" spans="1:10" x14ac:dyDescent="0.25">
      <c r="A1034" t="s">
        <v>8301</v>
      </c>
      <c r="B1034" t="s">
        <v>1352</v>
      </c>
      <c r="C1034">
        <v>125</v>
      </c>
      <c r="D1034">
        <v>5.9</v>
      </c>
      <c r="E1034" t="s">
        <v>1915</v>
      </c>
      <c r="F1034">
        <v>2006</v>
      </c>
      <c r="H1034" t="s">
        <v>1915</v>
      </c>
      <c r="I1034">
        <v>125</v>
      </c>
      <c r="J1034">
        <v>5.9</v>
      </c>
    </row>
    <row r="1035" spans="1:10" x14ac:dyDescent="0.25">
      <c r="A1035" t="s">
        <v>8301</v>
      </c>
      <c r="B1035" t="s">
        <v>1356</v>
      </c>
      <c r="C1035">
        <v>93</v>
      </c>
      <c r="D1035">
        <v>6.3</v>
      </c>
      <c r="E1035" t="s">
        <v>1917</v>
      </c>
      <c r="F1035">
        <v>1999</v>
      </c>
      <c r="H1035" t="s">
        <v>1917</v>
      </c>
      <c r="I1035">
        <v>93</v>
      </c>
      <c r="J1035">
        <v>6.3</v>
      </c>
    </row>
    <row r="1036" spans="1:10" x14ac:dyDescent="0.25">
      <c r="A1036" t="s">
        <v>8301</v>
      </c>
      <c r="B1036" t="s">
        <v>1359</v>
      </c>
      <c r="C1036">
        <v>95</v>
      </c>
      <c r="D1036">
        <v>5.5</v>
      </c>
      <c r="E1036" t="s">
        <v>740</v>
      </c>
      <c r="F1036">
        <v>2015</v>
      </c>
      <c r="H1036" t="s">
        <v>740</v>
      </c>
      <c r="I1036">
        <v>95</v>
      </c>
      <c r="J1036">
        <v>5.5</v>
      </c>
    </row>
    <row r="1037" spans="1:10" x14ac:dyDescent="0.25">
      <c r="A1037" t="s">
        <v>8301</v>
      </c>
      <c r="B1037" t="s">
        <v>39</v>
      </c>
      <c r="C1037">
        <v>117</v>
      </c>
      <c r="D1037">
        <v>7.7</v>
      </c>
      <c r="E1037" t="s">
        <v>1459</v>
      </c>
      <c r="F1037">
        <v>2001</v>
      </c>
      <c r="H1037" t="s">
        <v>1459</v>
      </c>
      <c r="I1037">
        <v>117</v>
      </c>
      <c r="J1037">
        <v>7.7</v>
      </c>
    </row>
    <row r="1038" spans="1:10" x14ac:dyDescent="0.25">
      <c r="A1038" t="s">
        <v>8301</v>
      </c>
      <c r="B1038" t="s">
        <v>686</v>
      </c>
      <c r="C1038">
        <v>106</v>
      </c>
      <c r="D1038">
        <v>6.3</v>
      </c>
      <c r="E1038" t="s">
        <v>1921</v>
      </c>
      <c r="F1038">
        <v>2001</v>
      </c>
      <c r="H1038" t="s">
        <v>1921</v>
      </c>
      <c r="I1038">
        <v>106</v>
      </c>
      <c r="J1038">
        <v>6.3</v>
      </c>
    </row>
    <row r="1039" spans="1:10" x14ac:dyDescent="0.25">
      <c r="A1039" t="s">
        <v>8301</v>
      </c>
      <c r="B1039" t="s">
        <v>1363</v>
      </c>
      <c r="C1039">
        <v>115</v>
      </c>
      <c r="D1039">
        <v>7.1</v>
      </c>
      <c r="E1039" t="s">
        <v>1264</v>
      </c>
      <c r="F1039">
        <v>2001</v>
      </c>
      <c r="H1039" t="s">
        <v>1264</v>
      </c>
      <c r="I1039">
        <v>115</v>
      </c>
      <c r="J1039">
        <v>7.1</v>
      </c>
    </row>
    <row r="1040" spans="1:10" x14ac:dyDescent="0.25">
      <c r="A1040" t="s">
        <v>8301</v>
      </c>
      <c r="B1040" t="s">
        <v>756</v>
      </c>
      <c r="C1040">
        <v>100</v>
      </c>
      <c r="D1040">
        <v>5.9</v>
      </c>
      <c r="E1040" t="s">
        <v>1264</v>
      </c>
      <c r="F1040">
        <v>2000</v>
      </c>
      <c r="H1040" t="s">
        <v>1264</v>
      </c>
      <c r="I1040">
        <v>100</v>
      </c>
      <c r="J1040">
        <v>5.9</v>
      </c>
    </row>
    <row r="1041" spans="1:10" x14ac:dyDescent="0.25">
      <c r="A1041" t="s">
        <v>8301</v>
      </c>
      <c r="B1041" t="s">
        <v>613</v>
      </c>
      <c r="C1041">
        <v>81</v>
      </c>
      <c r="D1041">
        <v>5.8</v>
      </c>
      <c r="E1041" t="s">
        <v>1925</v>
      </c>
      <c r="F1041">
        <v>1984</v>
      </c>
      <c r="H1041" t="s">
        <v>1925</v>
      </c>
      <c r="I1041">
        <v>81</v>
      </c>
      <c r="J1041">
        <v>5.8</v>
      </c>
    </row>
    <row r="1042" spans="1:10" x14ac:dyDescent="0.25">
      <c r="A1042" t="s">
        <v>8301</v>
      </c>
      <c r="B1042" t="s">
        <v>173</v>
      </c>
      <c r="C1042">
        <v>119</v>
      </c>
      <c r="D1042">
        <v>7.9</v>
      </c>
      <c r="E1042" t="s">
        <v>1927</v>
      </c>
      <c r="F1042">
        <v>2007</v>
      </c>
      <c r="H1042" t="s">
        <v>1927</v>
      </c>
      <c r="I1042">
        <v>119</v>
      </c>
      <c r="J1042">
        <v>7.9</v>
      </c>
    </row>
    <row r="1043" spans="1:10" x14ac:dyDescent="0.25">
      <c r="A1043" t="s">
        <v>8301</v>
      </c>
      <c r="B1043" t="s">
        <v>105</v>
      </c>
      <c r="C1043">
        <v>130</v>
      </c>
      <c r="D1043">
        <v>7.2</v>
      </c>
      <c r="E1043" t="s">
        <v>20</v>
      </c>
      <c r="F1043">
        <v>2014</v>
      </c>
      <c r="H1043" t="s">
        <v>20</v>
      </c>
      <c r="I1043">
        <v>130</v>
      </c>
      <c r="J1043">
        <v>7.2</v>
      </c>
    </row>
    <row r="1044" spans="1:10" x14ac:dyDescent="0.25">
      <c r="A1044" t="s">
        <v>8301</v>
      </c>
      <c r="B1044" t="s">
        <v>615</v>
      </c>
      <c r="C1044">
        <v>116</v>
      </c>
      <c r="D1044">
        <v>6.3</v>
      </c>
      <c r="E1044" t="s">
        <v>1824</v>
      </c>
      <c r="F1044">
        <v>1998</v>
      </c>
      <c r="H1044" t="s">
        <v>1824</v>
      </c>
      <c r="I1044">
        <v>116</v>
      </c>
      <c r="J1044">
        <v>6.3</v>
      </c>
    </row>
    <row r="1045" spans="1:10" x14ac:dyDescent="0.25">
      <c r="A1045" t="s">
        <v>8301</v>
      </c>
      <c r="B1045" t="s">
        <v>370</v>
      </c>
      <c r="C1045">
        <v>103</v>
      </c>
      <c r="D1045">
        <v>8.1</v>
      </c>
      <c r="E1045" t="s">
        <v>1932</v>
      </c>
      <c r="F1045">
        <v>1996</v>
      </c>
      <c r="H1045" t="s">
        <v>1932</v>
      </c>
      <c r="I1045">
        <v>103</v>
      </c>
      <c r="J1045">
        <v>8.1</v>
      </c>
    </row>
    <row r="1046" spans="1:10" x14ac:dyDescent="0.25">
      <c r="A1046" t="s">
        <v>8301</v>
      </c>
      <c r="B1046" t="s">
        <v>1375</v>
      </c>
      <c r="C1046">
        <v>99</v>
      </c>
      <c r="D1046">
        <v>7</v>
      </c>
      <c r="E1046" t="s">
        <v>1935</v>
      </c>
      <c r="F1046">
        <v>1998</v>
      </c>
      <c r="H1046" t="s">
        <v>1935</v>
      </c>
      <c r="I1046">
        <v>99</v>
      </c>
      <c r="J1046">
        <v>7</v>
      </c>
    </row>
    <row r="1047" spans="1:10" x14ac:dyDescent="0.25">
      <c r="A1047" t="s">
        <v>8301</v>
      </c>
      <c r="B1047" t="s">
        <v>1124</v>
      </c>
      <c r="C1047">
        <v>92</v>
      </c>
      <c r="D1047">
        <v>5.5</v>
      </c>
      <c r="E1047" t="s">
        <v>1939</v>
      </c>
      <c r="F1047">
        <v>1990</v>
      </c>
      <c r="H1047" t="s">
        <v>1939</v>
      </c>
      <c r="I1047">
        <v>92</v>
      </c>
      <c r="J1047">
        <v>5.5</v>
      </c>
    </row>
    <row r="1048" spans="1:10" x14ac:dyDescent="0.25">
      <c r="A1048" t="s">
        <v>8301</v>
      </c>
      <c r="B1048" t="s">
        <v>1330</v>
      </c>
      <c r="C1048">
        <v>109</v>
      </c>
      <c r="D1048">
        <v>6.7</v>
      </c>
      <c r="E1048" t="s">
        <v>1941</v>
      </c>
      <c r="F1048">
        <v>1999</v>
      </c>
      <c r="H1048" t="s">
        <v>1941</v>
      </c>
      <c r="I1048">
        <v>109</v>
      </c>
      <c r="J1048">
        <v>6.7</v>
      </c>
    </row>
    <row r="1049" spans="1:10" x14ac:dyDescent="0.25">
      <c r="A1049" t="s">
        <v>8301</v>
      </c>
      <c r="B1049" t="s">
        <v>656</v>
      </c>
      <c r="C1049">
        <v>87</v>
      </c>
      <c r="D1049">
        <v>5.2</v>
      </c>
      <c r="E1049" t="s">
        <v>1440</v>
      </c>
      <c r="F1049">
        <v>2001</v>
      </c>
      <c r="H1049" t="s">
        <v>1440</v>
      </c>
      <c r="I1049">
        <v>87</v>
      </c>
      <c r="J1049">
        <v>5.2</v>
      </c>
    </row>
    <row r="1050" spans="1:10" x14ac:dyDescent="0.25">
      <c r="A1050" t="s">
        <v>8301</v>
      </c>
      <c r="B1050" t="s">
        <v>1067</v>
      </c>
      <c r="C1050">
        <v>111</v>
      </c>
      <c r="D1050">
        <v>7</v>
      </c>
      <c r="E1050" t="s">
        <v>345</v>
      </c>
      <c r="F1050">
        <v>1982</v>
      </c>
      <c r="H1050" t="s">
        <v>345</v>
      </c>
      <c r="I1050">
        <v>111</v>
      </c>
      <c r="J1050">
        <v>7</v>
      </c>
    </row>
    <row r="1051" spans="1:10" x14ac:dyDescent="0.25">
      <c r="A1051" t="s">
        <v>8301</v>
      </c>
      <c r="B1051" t="s">
        <v>1382</v>
      </c>
      <c r="C1051">
        <v>101</v>
      </c>
      <c r="D1051">
        <v>6.1</v>
      </c>
      <c r="E1051" t="s">
        <v>1921</v>
      </c>
      <c r="F1051">
        <v>1972</v>
      </c>
      <c r="H1051" t="s">
        <v>1921</v>
      </c>
      <c r="I1051">
        <v>101</v>
      </c>
      <c r="J1051">
        <v>6.1</v>
      </c>
    </row>
    <row r="1052" spans="1:10" x14ac:dyDescent="0.25">
      <c r="A1052" t="s">
        <v>8301</v>
      </c>
      <c r="B1052" t="s">
        <v>269</v>
      </c>
      <c r="C1052">
        <v>83</v>
      </c>
      <c r="D1052">
        <v>6.6</v>
      </c>
      <c r="E1052" t="s">
        <v>93</v>
      </c>
      <c r="F1052">
        <v>2006</v>
      </c>
      <c r="H1052" t="s">
        <v>93</v>
      </c>
      <c r="I1052">
        <v>83</v>
      </c>
      <c r="J1052">
        <v>6.6</v>
      </c>
    </row>
    <row r="1053" spans="1:10" x14ac:dyDescent="0.25">
      <c r="A1053" t="s">
        <v>8301</v>
      </c>
      <c r="B1053" t="s">
        <v>1385</v>
      </c>
      <c r="C1053">
        <v>113</v>
      </c>
      <c r="D1053">
        <v>5.5</v>
      </c>
      <c r="E1053" t="s">
        <v>1177</v>
      </c>
      <c r="F1053">
        <v>1996</v>
      </c>
      <c r="H1053" t="s">
        <v>1177</v>
      </c>
      <c r="I1053">
        <v>113</v>
      </c>
      <c r="J1053">
        <v>5.5</v>
      </c>
    </row>
    <row r="1054" spans="1:10" x14ac:dyDescent="0.25">
      <c r="A1054" t="s">
        <v>8301</v>
      </c>
      <c r="B1054" t="s">
        <v>597</v>
      </c>
      <c r="C1054">
        <v>107</v>
      </c>
      <c r="D1054">
        <v>5.9</v>
      </c>
      <c r="E1054" t="s">
        <v>580</v>
      </c>
      <c r="F1054">
        <v>1997</v>
      </c>
      <c r="H1054" t="s">
        <v>580</v>
      </c>
      <c r="I1054">
        <v>107</v>
      </c>
      <c r="J1054">
        <v>5.9</v>
      </c>
    </row>
    <row r="1055" spans="1:10" x14ac:dyDescent="0.25">
      <c r="A1055" t="s">
        <v>8301</v>
      </c>
      <c r="B1055" t="s">
        <v>906</v>
      </c>
      <c r="C1055">
        <v>94</v>
      </c>
      <c r="D1055">
        <v>5.4</v>
      </c>
      <c r="E1055" t="s">
        <v>580</v>
      </c>
      <c r="F1055">
        <v>2001</v>
      </c>
      <c r="H1055" t="s">
        <v>580</v>
      </c>
      <c r="I1055">
        <v>94</v>
      </c>
      <c r="J1055">
        <v>5.4</v>
      </c>
    </row>
    <row r="1056" spans="1:10" x14ac:dyDescent="0.25">
      <c r="A1056" t="s">
        <v>8301</v>
      </c>
      <c r="B1056" t="s">
        <v>1389</v>
      </c>
      <c r="C1056">
        <v>132</v>
      </c>
      <c r="D1056">
        <v>6.4</v>
      </c>
      <c r="E1056" t="s">
        <v>668</v>
      </c>
      <c r="F1056">
        <v>2002</v>
      </c>
      <c r="H1056" t="s">
        <v>668</v>
      </c>
      <c r="I1056">
        <v>132</v>
      </c>
      <c r="J1056">
        <v>6.4</v>
      </c>
    </row>
    <row r="1057" spans="1:10" x14ac:dyDescent="0.25">
      <c r="A1057" t="s">
        <v>8301</v>
      </c>
      <c r="B1057" t="s">
        <v>89</v>
      </c>
      <c r="C1057">
        <v>125</v>
      </c>
      <c r="D1057">
        <v>6.7</v>
      </c>
      <c r="E1057" t="s">
        <v>1958</v>
      </c>
      <c r="F1057">
        <v>1996</v>
      </c>
      <c r="H1057" t="s">
        <v>1958</v>
      </c>
      <c r="I1057">
        <v>125</v>
      </c>
      <c r="J1057">
        <v>6.7</v>
      </c>
    </row>
    <row r="1058" spans="1:10" x14ac:dyDescent="0.25">
      <c r="A1058" t="s">
        <v>8301</v>
      </c>
      <c r="B1058" t="s">
        <v>430</v>
      </c>
      <c r="C1058">
        <v>111</v>
      </c>
      <c r="D1058">
        <v>7.1</v>
      </c>
      <c r="E1058" t="s">
        <v>1960</v>
      </c>
      <c r="F1058">
        <v>2010</v>
      </c>
      <c r="H1058" t="s">
        <v>1960</v>
      </c>
      <c r="I1058">
        <v>111</v>
      </c>
      <c r="J1058">
        <v>7.1</v>
      </c>
    </row>
    <row r="1059" spans="1:10" x14ac:dyDescent="0.25">
      <c r="A1059" t="s">
        <v>8301</v>
      </c>
      <c r="B1059" t="s">
        <v>561</v>
      </c>
      <c r="C1059">
        <v>120</v>
      </c>
      <c r="D1059">
        <v>7.6</v>
      </c>
      <c r="E1059" t="s">
        <v>1962</v>
      </c>
      <c r="F1059">
        <v>1996</v>
      </c>
      <c r="H1059" t="s">
        <v>1962</v>
      </c>
      <c r="I1059">
        <v>120</v>
      </c>
      <c r="J1059">
        <v>7.6</v>
      </c>
    </row>
    <row r="1060" spans="1:10" x14ac:dyDescent="0.25">
      <c r="A1060" t="s">
        <v>8301</v>
      </c>
      <c r="B1060" t="s">
        <v>604</v>
      </c>
      <c r="C1060">
        <v>100</v>
      </c>
      <c r="D1060">
        <v>5.5</v>
      </c>
      <c r="E1060" t="s">
        <v>1264</v>
      </c>
      <c r="F1060">
        <v>1997</v>
      </c>
      <c r="H1060" t="s">
        <v>1264</v>
      </c>
      <c r="I1060">
        <v>100</v>
      </c>
      <c r="J1060">
        <v>5.5</v>
      </c>
    </row>
    <row r="1061" spans="1:10" x14ac:dyDescent="0.25">
      <c r="A1061" t="s">
        <v>8301</v>
      </c>
      <c r="B1061" t="s">
        <v>1401</v>
      </c>
      <c r="C1061">
        <v>115</v>
      </c>
      <c r="D1061">
        <v>6.5</v>
      </c>
      <c r="E1061" t="s">
        <v>1966</v>
      </c>
      <c r="F1061">
        <v>2016</v>
      </c>
      <c r="H1061" t="s">
        <v>1966</v>
      </c>
      <c r="I1061">
        <v>115</v>
      </c>
      <c r="J1061">
        <v>6.5</v>
      </c>
    </row>
    <row r="1062" spans="1:10" x14ac:dyDescent="0.25">
      <c r="A1062" t="s">
        <v>8301</v>
      </c>
      <c r="B1062" t="s">
        <v>299</v>
      </c>
      <c r="C1062">
        <v>130</v>
      </c>
      <c r="D1062">
        <v>7</v>
      </c>
      <c r="E1062" t="s">
        <v>684</v>
      </c>
      <c r="F1062">
        <v>1981</v>
      </c>
      <c r="H1062" t="s">
        <v>684</v>
      </c>
      <c r="I1062">
        <v>130</v>
      </c>
      <c r="J1062">
        <v>7</v>
      </c>
    </row>
    <row r="1063" spans="1:10" x14ac:dyDescent="0.25">
      <c r="A1063" t="s">
        <v>8301</v>
      </c>
      <c r="B1063" t="s">
        <v>721</v>
      </c>
      <c r="C1063">
        <v>105</v>
      </c>
      <c r="D1063">
        <v>5.8</v>
      </c>
      <c r="E1063" t="s">
        <v>171</v>
      </c>
      <c r="F1063">
        <v>1994</v>
      </c>
      <c r="H1063" t="s">
        <v>171</v>
      </c>
      <c r="I1063">
        <v>105</v>
      </c>
      <c r="J1063">
        <v>5.8</v>
      </c>
    </row>
    <row r="1064" spans="1:10" x14ac:dyDescent="0.25">
      <c r="A1064" t="s">
        <v>8301</v>
      </c>
      <c r="B1064" t="s">
        <v>1405</v>
      </c>
      <c r="C1064">
        <v>111</v>
      </c>
      <c r="D1064">
        <v>7.3</v>
      </c>
      <c r="E1064" t="s">
        <v>112</v>
      </c>
      <c r="F1064">
        <v>2012</v>
      </c>
      <c r="H1064" t="s">
        <v>112</v>
      </c>
      <c r="I1064">
        <v>111</v>
      </c>
      <c r="J1064">
        <v>7.3</v>
      </c>
    </row>
    <row r="1065" spans="1:10" x14ac:dyDescent="0.25">
      <c r="A1065" t="s">
        <v>8301</v>
      </c>
      <c r="B1065" t="s">
        <v>524</v>
      </c>
      <c r="C1065">
        <v>106</v>
      </c>
      <c r="D1065">
        <v>6.6</v>
      </c>
      <c r="E1065" t="s">
        <v>575</v>
      </c>
      <c r="F1065">
        <v>2003</v>
      </c>
      <c r="H1065" t="s">
        <v>575</v>
      </c>
      <c r="I1065">
        <v>106</v>
      </c>
      <c r="J1065">
        <v>6.6</v>
      </c>
    </row>
    <row r="1066" spans="1:10" x14ac:dyDescent="0.25">
      <c r="A1066" t="s">
        <v>8301</v>
      </c>
      <c r="B1066" t="s">
        <v>1410</v>
      </c>
      <c r="C1066">
        <v>89</v>
      </c>
      <c r="D1066">
        <v>4.4000000000000004</v>
      </c>
      <c r="E1066" t="s">
        <v>1974</v>
      </c>
      <c r="F1066">
        <v>2000</v>
      </c>
      <c r="H1066" t="s">
        <v>1974</v>
      </c>
      <c r="I1066">
        <v>89</v>
      </c>
      <c r="J1066">
        <v>4.4000000000000004</v>
      </c>
    </row>
    <row r="1067" spans="1:10" x14ac:dyDescent="0.25">
      <c r="A1067" t="s">
        <v>8306</v>
      </c>
      <c r="B1067" t="s">
        <v>1104</v>
      </c>
      <c r="C1067">
        <v>100</v>
      </c>
      <c r="D1067">
        <v>7.7</v>
      </c>
      <c r="E1067" t="s">
        <v>1976</v>
      </c>
      <c r="F1067">
        <v>2008</v>
      </c>
      <c r="H1067" t="s">
        <v>1976</v>
      </c>
      <c r="I1067">
        <v>100</v>
      </c>
      <c r="J1067">
        <v>7.7</v>
      </c>
    </row>
    <row r="1068" spans="1:10" x14ac:dyDescent="0.25">
      <c r="A1068" t="s">
        <v>8301</v>
      </c>
      <c r="B1068" t="s">
        <v>308</v>
      </c>
      <c r="C1068">
        <v>91</v>
      </c>
      <c r="D1068">
        <v>5</v>
      </c>
      <c r="E1068" t="s">
        <v>945</v>
      </c>
      <c r="F1068">
        <v>2004</v>
      </c>
      <c r="H1068" t="s">
        <v>945</v>
      </c>
      <c r="I1068">
        <v>91</v>
      </c>
      <c r="J1068">
        <v>5</v>
      </c>
    </row>
    <row r="1069" spans="1:10" x14ac:dyDescent="0.25">
      <c r="A1069" t="s">
        <v>8301</v>
      </c>
      <c r="B1069" t="s">
        <v>1416</v>
      </c>
      <c r="C1069">
        <v>98</v>
      </c>
      <c r="D1069">
        <v>4.4000000000000004</v>
      </c>
      <c r="E1069" t="s">
        <v>747</v>
      </c>
      <c r="F1069">
        <v>1993</v>
      </c>
      <c r="H1069" t="s">
        <v>747</v>
      </c>
      <c r="I1069">
        <v>98</v>
      </c>
      <c r="J1069">
        <v>4.4000000000000004</v>
      </c>
    </row>
    <row r="1070" spans="1:10" x14ac:dyDescent="0.25">
      <c r="A1070" t="s">
        <v>8301</v>
      </c>
      <c r="B1070" t="s">
        <v>883</v>
      </c>
      <c r="C1070">
        <v>101</v>
      </c>
      <c r="D1070">
        <v>6.1</v>
      </c>
      <c r="E1070" t="s">
        <v>747</v>
      </c>
      <c r="F1070">
        <v>1994</v>
      </c>
      <c r="H1070" t="s">
        <v>747</v>
      </c>
      <c r="I1070">
        <v>101</v>
      </c>
      <c r="J1070">
        <v>6.1</v>
      </c>
    </row>
    <row r="1071" spans="1:10" x14ac:dyDescent="0.25">
      <c r="A1071" t="s">
        <v>8301</v>
      </c>
      <c r="B1071" t="s">
        <v>1419</v>
      </c>
      <c r="C1071">
        <v>94</v>
      </c>
      <c r="D1071">
        <v>5.4</v>
      </c>
      <c r="E1071" t="s">
        <v>1857</v>
      </c>
      <c r="F1071">
        <v>2007</v>
      </c>
      <c r="H1071" t="s">
        <v>1857</v>
      </c>
      <c r="I1071">
        <v>94</v>
      </c>
      <c r="J1071">
        <v>5.4</v>
      </c>
    </row>
    <row r="1072" spans="1:10" x14ac:dyDescent="0.25">
      <c r="A1072" t="s">
        <v>8301</v>
      </c>
      <c r="B1072" t="s">
        <v>124</v>
      </c>
      <c r="C1072">
        <v>132</v>
      </c>
      <c r="D1072">
        <v>6.8</v>
      </c>
      <c r="E1072" t="s">
        <v>20</v>
      </c>
      <c r="F1072">
        <v>1992</v>
      </c>
      <c r="H1072" t="s">
        <v>20</v>
      </c>
      <c r="I1072">
        <v>132</v>
      </c>
      <c r="J1072">
        <v>6.8</v>
      </c>
    </row>
    <row r="1073" spans="1:10" x14ac:dyDescent="0.25">
      <c r="A1073" t="s">
        <v>8301</v>
      </c>
      <c r="B1073" t="s">
        <v>1423</v>
      </c>
      <c r="C1073">
        <v>115</v>
      </c>
      <c r="D1073">
        <v>6.5</v>
      </c>
      <c r="E1073" t="s">
        <v>580</v>
      </c>
      <c r="F1073">
        <v>2005</v>
      </c>
      <c r="H1073" t="s">
        <v>580</v>
      </c>
      <c r="I1073">
        <v>115</v>
      </c>
      <c r="J1073">
        <v>6.5</v>
      </c>
    </row>
    <row r="1074" spans="1:10" x14ac:dyDescent="0.25">
      <c r="A1074" t="s">
        <v>8301</v>
      </c>
      <c r="B1074" t="s">
        <v>1425</v>
      </c>
      <c r="C1074">
        <v>92</v>
      </c>
      <c r="D1074">
        <v>7</v>
      </c>
      <c r="E1074" t="s">
        <v>747</v>
      </c>
      <c r="F1074">
        <v>2013</v>
      </c>
      <c r="H1074" t="s">
        <v>747</v>
      </c>
      <c r="I1074">
        <v>92</v>
      </c>
      <c r="J1074">
        <v>7</v>
      </c>
    </row>
    <row r="1075" spans="1:10" x14ac:dyDescent="0.25">
      <c r="A1075" t="s">
        <v>8301</v>
      </c>
      <c r="B1075" t="s">
        <v>1223</v>
      </c>
      <c r="C1075">
        <v>124</v>
      </c>
      <c r="D1075">
        <v>6.3</v>
      </c>
      <c r="E1075" t="s">
        <v>740</v>
      </c>
      <c r="F1075">
        <v>2001</v>
      </c>
      <c r="H1075" t="s">
        <v>740</v>
      </c>
      <c r="I1075">
        <v>124</v>
      </c>
      <c r="J1075">
        <v>6.3</v>
      </c>
    </row>
    <row r="1076" spans="1:10" x14ac:dyDescent="0.25">
      <c r="A1076" t="s">
        <v>8301</v>
      </c>
      <c r="B1076" t="s">
        <v>459</v>
      </c>
      <c r="C1076">
        <v>119</v>
      </c>
      <c r="D1076">
        <v>6.3</v>
      </c>
      <c r="E1076" t="s">
        <v>649</v>
      </c>
      <c r="F1076">
        <v>1999</v>
      </c>
      <c r="H1076" t="s">
        <v>649</v>
      </c>
      <c r="I1076">
        <v>119</v>
      </c>
      <c r="J1076">
        <v>6.3</v>
      </c>
    </row>
    <row r="1077" spans="1:10" x14ac:dyDescent="0.25">
      <c r="A1077" t="s">
        <v>8301</v>
      </c>
      <c r="B1077" t="s">
        <v>1429</v>
      </c>
      <c r="C1077">
        <v>124</v>
      </c>
      <c r="D1077">
        <v>6.1</v>
      </c>
      <c r="E1077" t="s">
        <v>575</v>
      </c>
      <c r="F1077">
        <v>2001</v>
      </c>
      <c r="H1077" t="s">
        <v>575</v>
      </c>
      <c r="I1077">
        <v>124</v>
      </c>
      <c r="J1077">
        <v>6.1</v>
      </c>
    </row>
    <row r="1078" spans="1:10" x14ac:dyDescent="0.25">
      <c r="A1078" t="s">
        <v>8301</v>
      </c>
      <c r="B1078" t="s">
        <v>1431</v>
      </c>
      <c r="C1078">
        <v>93</v>
      </c>
      <c r="D1078">
        <v>6.1</v>
      </c>
      <c r="E1078" t="s">
        <v>1989</v>
      </c>
      <c r="F1078">
        <v>2011</v>
      </c>
      <c r="H1078" t="s">
        <v>1989</v>
      </c>
      <c r="I1078">
        <v>93</v>
      </c>
      <c r="J1078">
        <v>6.1</v>
      </c>
    </row>
    <row r="1079" spans="1:10" x14ac:dyDescent="0.25">
      <c r="A1079" t="s">
        <v>8301</v>
      </c>
      <c r="C1079">
        <v>22</v>
      </c>
      <c r="D1079">
        <v>7.3</v>
      </c>
      <c r="E1079" t="s">
        <v>1991</v>
      </c>
      <c r="F1079">
        <v>1998</v>
      </c>
      <c r="H1079" t="s">
        <v>1991</v>
      </c>
      <c r="I1079">
        <v>22</v>
      </c>
      <c r="J1079">
        <v>7.3</v>
      </c>
    </row>
    <row r="1080" spans="1:10" x14ac:dyDescent="0.25">
      <c r="A1080" t="s">
        <v>8301</v>
      </c>
      <c r="B1080" t="s">
        <v>1434</v>
      </c>
      <c r="C1080">
        <v>98</v>
      </c>
      <c r="D1080">
        <v>5.3</v>
      </c>
      <c r="E1080" t="s">
        <v>1314</v>
      </c>
      <c r="F1080">
        <v>2005</v>
      </c>
      <c r="H1080" t="s">
        <v>1314</v>
      </c>
      <c r="I1080">
        <v>98</v>
      </c>
      <c r="J1080">
        <v>5.3</v>
      </c>
    </row>
    <row r="1081" spans="1:10" x14ac:dyDescent="0.25">
      <c r="A1081" t="s">
        <v>8301</v>
      </c>
      <c r="B1081" t="s">
        <v>1436</v>
      </c>
      <c r="C1081">
        <v>92</v>
      </c>
      <c r="D1081">
        <v>5.4</v>
      </c>
      <c r="E1081" t="s">
        <v>1408</v>
      </c>
      <c r="F1081">
        <v>2002</v>
      </c>
      <c r="H1081" t="s">
        <v>1408</v>
      </c>
      <c r="I1081">
        <v>92</v>
      </c>
      <c r="J1081">
        <v>5.4</v>
      </c>
    </row>
    <row r="1082" spans="1:10" x14ac:dyDescent="0.25">
      <c r="A1082" t="s">
        <v>8301</v>
      </c>
      <c r="B1082" t="s">
        <v>287</v>
      </c>
      <c r="C1082">
        <v>105</v>
      </c>
      <c r="D1082">
        <v>6.2</v>
      </c>
      <c r="E1082" t="s">
        <v>1998</v>
      </c>
      <c r="F1082">
        <v>1997</v>
      </c>
      <c r="H1082" t="s">
        <v>1998</v>
      </c>
      <c r="I1082">
        <v>105</v>
      </c>
      <c r="J1082">
        <v>6.2</v>
      </c>
    </row>
    <row r="1083" spans="1:10" x14ac:dyDescent="0.25">
      <c r="A1083" t="s">
        <v>8301</v>
      </c>
      <c r="B1083" t="s">
        <v>1439</v>
      </c>
      <c r="C1083">
        <v>124</v>
      </c>
      <c r="D1083">
        <v>6.6</v>
      </c>
      <c r="E1083" t="s">
        <v>2000</v>
      </c>
      <c r="F1083">
        <v>2000</v>
      </c>
      <c r="H1083" t="s">
        <v>2000</v>
      </c>
      <c r="I1083">
        <v>124</v>
      </c>
      <c r="J1083">
        <v>6.6</v>
      </c>
    </row>
    <row r="1084" spans="1:10" x14ac:dyDescent="0.25">
      <c r="A1084" t="s">
        <v>8301</v>
      </c>
      <c r="B1084" t="s">
        <v>1442</v>
      </c>
      <c r="C1084">
        <v>99</v>
      </c>
      <c r="D1084">
        <v>5.9</v>
      </c>
      <c r="E1084" t="s">
        <v>486</v>
      </c>
      <c r="F1084">
        <v>2003</v>
      </c>
      <c r="H1084" t="s">
        <v>486</v>
      </c>
      <c r="I1084">
        <v>99</v>
      </c>
      <c r="J1084">
        <v>5.9</v>
      </c>
    </row>
    <row r="1085" spans="1:10" x14ac:dyDescent="0.25">
      <c r="A1085" t="s">
        <v>8301</v>
      </c>
      <c r="B1085" t="s">
        <v>1444</v>
      </c>
      <c r="C1085">
        <v>116</v>
      </c>
      <c r="D1085">
        <v>6.3</v>
      </c>
      <c r="E1085" t="s">
        <v>93</v>
      </c>
      <c r="F1085">
        <v>1998</v>
      </c>
      <c r="H1085" t="s">
        <v>93</v>
      </c>
      <c r="I1085">
        <v>116</v>
      </c>
      <c r="J1085">
        <v>6.3</v>
      </c>
    </row>
    <row r="1086" spans="1:10" x14ac:dyDescent="0.25">
      <c r="A1086" t="s">
        <v>8301</v>
      </c>
      <c r="B1086" t="s">
        <v>1071</v>
      </c>
      <c r="C1086">
        <v>124</v>
      </c>
      <c r="D1086">
        <v>7.2</v>
      </c>
      <c r="E1086" t="s">
        <v>1047</v>
      </c>
      <c r="F1086">
        <v>2001</v>
      </c>
      <c r="H1086" t="s">
        <v>1047</v>
      </c>
      <c r="I1086">
        <v>124</v>
      </c>
      <c r="J1086">
        <v>7.2</v>
      </c>
    </row>
    <row r="1087" spans="1:10" x14ac:dyDescent="0.25">
      <c r="A1087" t="s">
        <v>8301</v>
      </c>
      <c r="B1087" t="s">
        <v>1448</v>
      </c>
      <c r="C1087">
        <v>96</v>
      </c>
      <c r="D1087">
        <v>6.8</v>
      </c>
      <c r="E1087" t="s">
        <v>2005</v>
      </c>
      <c r="F1087">
        <v>1994</v>
      </c>
      <c r="H1087" t="s">
        <v>2005</v>
      </c>
      <c r="I1087">
        <v>96</v>
      </c>
      <c r="J1087">
        <v>6.8</v>
      </c>
    </row>
    <row r="1088" spans="1:10" x14ac:dyDescent="0.25">
      <c r="A1088" t="s">
        <v>8301</v>
      </c>
      <c r="B1088" t="s">
        <v>1450</v>
      </c>
      <c r="C1088">
        <v>104</v>
      </c>
      <c r="D1088">
        <v>6.1</v>
      </c>
      <c r="E1088" t="s">
        <v>1554</v>
      </c>
      <c r="F1088">
        <v>1996</v>
      </c>
      <c r="H1088" t="s">
        <v>1554</v>
      </c>
      <c r="I1088">
        <v>104</v>
      </c>
      <c r="J1088">
        <v>6.1</v>
      </c>
    </row>
    <row r="1089" spans="1:10" x14ac:dyDescent="0.25">
      <c r="A1089" t="s">
        <v>8301</v>
      </c>
      <c r="B1089" t="s">
        <v>731</v>
      </c>
      <c r="C1089">
        <v>100</v>
      </c>
      <c r="D1089">
        <v>7.8</v>
      </c>
      <c r="E1089" t="s">
        <v>1056</v>
      </c>
      <c r="F1089">
        <v>1968</v>
      </c>
      <c r="H1089" t="s">
        <v>1056</v>
      </c>
      <c r="I1089">
        <v>100</v>
      </c>
      <c r="J1089">
        <v>7.8</v>
      </c>
    </row>
    <row r="1090" spans="1:10" x14ac:dyDescent="0.25">
      <c r="A1090" t="s">
        <v>8301</v>
      </c>
      <c r="B1090" t="s">
        <v>1453</v>
      </c>
      <c r="C1090">
        <v>115</v>
      </c>
      <c r="D1090">
        <v>5</v>
      </c>
      <c r="E1090" t="s">
        <v>2010</v>
      </c>
      <c r="F1090">
        <v>2005</v>
      </c>
      <c r="H1090" t="s">
        <v>2010</v>
      </c>
      <c r="I1090">
        <v>115</v>
      </c>
      <c r="J1090">
        <v>5</v>
      </c>
    </row>
    <row r="1091" spans="1:10" x14ac:dyDescent="0.25">
      <c r="A1091" t="s">
        <v>8301</v>
      </c>
      <c r="B1091" t="s">
        <v>1256</v>
      </c>
      <c r="C1091">
        <v>101</v>
      </c>
      <c r="D1091">
        <v>6.2</v>
      </c>
      <c r="E1091" t="s">
        <v>649</v>
      </c>
      <c r="F1091">
        <v>2005</v>
      </c>
      <c r="H1091" t="s">
        <v>649</v>
      </c>
      <c r="I1091">
        <v>101</v>
      </c>
      <c r="J1091">
        <v>6.2</v>
      </c>
    </row>
    <row r="1092" spans="1:10" x14ac:dyDescent="0.25">
      <c r="A1092" t="s">
        <v>8301</v>
      </c>
      <c r="B1092" t="s">
        <v>1456</v>
      </c>
      <c r="C1092">
        <v>113</v>
      </c>
      <c r="D1092">
        <v>6.7</v>
      </c>
      <c r="E1092" t="s">
        <v>907</v>
      </c>
      <c r="F1092">
        <v>2004</v>
      </c>
      <c r="H1092" t="s">
        <v>907</v>
      </c>
      <c r="I1092">
        <v>113</v>
      </c>
      <c r="J1092">
        <v>6.7</v>
      </c>
    </row>
    <row r="1093" spans="1:10" x14ac:dyDescent="0.25">
      <c r="A1093" t="s">
        <v>8301</v>
      </c>
      <c r="B1093" t="s">
        <v>1458</v>
      </c>
      <c r="C1093">
        <v>100</v>
      </c>
      <c r="D1093">
        <v>4.9000000000000004</v>
      </c>
      <c r="E1093" t="s">
        <v>770</v>
      </c>
      <c r="F1093">
        <v>2007</v>
      </c>
      <c r="H1093" t="s">
        <v>770</v>
      </c>
      <c r="I1093">
        <v>100</v>
      </c>
      <c r="J1093">
        <v>4.9000000000000004</v>
      </c>
    </row>
    <row r="1094" spans="1:10" x14ac:dyDescent="0.25">
      <c r="A1094" t="s">
        <v>8301</v>
      </c>
      <c r="B1094" t="s">
        <v>1463</v>
      </c>
      <c r="C1094">
        <v>127</v>
      </c>
      <c r="D1094">
        <v>7.1</v>
      </c>
      <c r="E1094" t="s">
        <v>580</v>
      </c>
      <c r="F1094">
        <v>2014</v>
      </c>
      <c r="H1094" t="s">
        <v>580</v>
      </c>
      <c r="I1094">
        <v>127</v>
      </c>
      <c r="J1094">
        <v>7.1</v>
      </c>
    </row>
    <row r="1095" spans="1:10" x14ac:dyDescent="0.25">
      <c r="A1095" t="s">
        <v>8301</v>
      </c>
      <c r="B1095" t="s">
        <v>452</v>
      </c>
      <c r="C1095">
        <v>125</v>
      </c>
      <c r="D1095">
        <v>6.2</v>
      </c>
      <c r="E1095" t="s">
        <v>1857</v>
      </c>
      <c r="F1095">
        <v>2006</v>
      </c>
      <c r="H1095" t="s">
        <v>1857</v>
      </c>
      <c r="I1095">
        <v>125</v>
      </c>
      <c r="J1095">
        <v>6.2</v>
      </c>
    </row>
    <row r="1096" spans="1:10" x14ac:dyDescent="0.25">
      <c r="A1096" t="s">
        <v>8301</v>
      </c>
      <c r="B1096" t="s">
        <v>1467</v>
      </c>
      <c r="C1096">
        <v>94</v>
      </c>
      <c r="D1096">
        <v>4.9000000000000004</v>
      </c>
      <c r="E1096" t="s">
        <v>1158</v>
      </c>
      <c r="F1096">
        <v>1994</v>
      </c>
      <c r="H1096" t="s">
        <v>1158</v>
      </c>
      <c r="I1096">
        <v>94</v>
      </c>
      <c r="J1096">
        <v>4.9000000000000004</v>
      </c>
    </row>
    <row r="1097" spans="1:10" x14ac:dyDescent="0.25">
      <c r="A1097" t="s">
        <v>8301</v>
      </c>
      <c r="B1097" t="s">
        <v>1157</v>
      </c>
      <c r="C1097">
        <v>107</v>
      </c>
      <c r="D1097">
        <v>6.1</v>
      </c>
      <c r="E1097" t="s">
        <v>2021</v>
      </c>
      <c r="F1097">
        <v>1995</v>
      </c>
      <c r="H1097" t="s">
        <v>2021</v>
      </c>
      <c r="I1097">
        <v>107</v>
      </c>
      <c r="J1097">
        <v>6.1</v>
      </c>
    </row>
    <row r="1098" spans="1:10" x14ac:dyDescent="0.25">
      <c r="A1098" t="s">
        <v>8301</v>
      </c>
      <c r="B1098" t="s">
        <v>1470</v>
      </c>
      <c r="C1098">
        <v>91</v>
      </c>
      <c r="D1098">
        <v>6.1</v>
      </c>
      <c r="E1098" t="s">
        <v>740</v>
      </c>
      <c r="F1098">
        <v>2012</v>
      </c>
      <c r="H1098" t="s">
        <v>740</v>
      </c>
      <c r="I1098">
        <v>91</v>
      </c>
      <c r="J1098">
        <v>6.1</v>
      </c>
    </row>
    <row r="1099" spans="1:10" x14ac:dyDescent="0.25">
      <c r="A1099" t="s">
        <v>8301</v>
      </c>
      <c r="B1099" t="s">
        <v>1472</v>
      </c>
      <c r="C1099">
        <v>116</v>
      </c>
      <c r="D1099">
        <v>6.4</v>
      </c>
      <c r="E1099" t="s">
        <v>112</v>
      </c>
      <c r="F1099">
        <v>2004</v>
      </c>
      <c r="H1099" t="s">
        <v>112</v>
      </c>
      <c r="I1099">
        <v>116</v>
      </c>
      <c r="J1099">
        <v>6.4</v>
      </c>
    </row>
    <row r="1100" spans="1:10" x14ac:dyDescent="0.25">
      <c r="A1100" t="s">
        <v>8301</v>
      </c>
      <c r="B1100" t="s">
        <v>1474</v>
      </c>
      <c r="C1100">
        <v>100</v>
      </c>
      <c r="D1100">
        <v>6.3</v>
      </c>
      <c r="E1100" t="s">
        <v>559</v>
      </c>
      <c r="F1100">
        <v>2003</v>
      </c>
      <c r="H1100" t="s">
        <v>559</v>
      </c>
      <c r="I1100">
        <v>100</v>
      </c>
      <c r="J1100">
        <v>6.3</v>
      </c>
    </row>
    <row r="1101" spans="1:10" x14ac:dyDescent="0.25">
      <c r="A1101" t="s">
        <v>8301</v>
      </c>
      <c r="B1101" t="s">
        <v>1477</v>
      </c>
      <c r="C1101">
        <v>111</v>
      </c>
      <c r="D1101">
        <v>6.8</v>
      </c>
      <c r="E1101" t="s">
        <v>93</v>
      </c>
      <c r="F1101">
        <v>2006</v>
      </c>
      <c r="H1101" t="s">
        <v>93</v>
      </c>
      <c r="I1101">
        <v>111</v>
      </c>
      <c r="J1101">
        <v>6.8</v>
      </c>
    </row>
    <row r="1102" spans="1:10" x14ac:dyDescent="0.25">
      <c r="A1102" t="s">
        <v>8301</v>
      </c>
      <c r="B1102" t="s">
        <v>105</v>
      </c>
      <c r="C1102">
        <v>117</v>
      </c>
      <c r="D1102">
        <v>6.6</v>
      </c>
      <c r="E1102" t="s">
        <v>26</v>
      </c>
      <c r="F1102">
        <v>1984</v>
      </c>
      <c r="H1102" t="s">
        <v>26</v>
      </c>
      <c r="I1102">
        <v>117</v>
      </c>
      <c r="J1102">
        <v>6.6</v>
      </c>
    </row>
    <row r="1103" spans="1:10" x14ac:dyDescent="0.25">
      <c r="A1103" t="s">
        <v>8301</v>
      </c>
      <c r="B1103" t="s">
        <v>628</v>
      </c>
      <c r="C1103">
        <v>110</v>
      </c>
      <c r="D1103">
        <v>5.7</v>
      </c>
      <c r="E1103" t="s">
        <v>2033</v>
      </c>
      <c r="F1103">
        <v>2007</v>
      </c>
      <c r="H1103" t="s">
        <v>2033</v>
      </c>
      <c r="I1103">
        <v>110</v>
      </c>
      <c r="J1103">
        <v>5.7</v>
      </c>
    </row>
    <row r="1104" spans="1:10" x14ac:dyDescent="0.25">
      <c r="A1104" t="s">
        <v>8301</v>
      </c>
      <c r="B1104" t="s">
        <v>1458</v>
      </c>
      <c r="C1104">
        <v>96</v>
      </c>
      <c r="D1104">
        <v>5.9</v>
      </c>
      <c r="E1104" t="s">
        <v>73</v>
      </c>
      <c r="F1104">
        <v>2008</v>
      </c>
      <c r="H1104" t="s">
        <v>73</v>
      </c>
      <c r="I1104">
        <v>96</v>
      </c>
      <c r="J1104">
        <v>5.9</v>
      </c>
    </row>
    <row r="1105" spans="1:10" x14ac:dyDescent="0.25">
      <c r="A1105" t="s">
        <v>8301</v>
      </c>
      <c r="B1105" t="s">
        <v>1429</v>
      </c>
      <c r="C1105">
        <v>101</v>
      </c>
      <c r="D1105">
        <v>6</v>
      </c>
      <c r="E1105" t="s">
        <v>149</v>
      </c>
      <c r="F1105">
        <v>2006</v>
      </c>
      <c r="H1105" t="s">
        <v>149</v>
      </c>
      <c r="I1105">
        <v>101</v>
      </c>
      <c r="J1105">
        <v>6</v>
      </c>
    </row>
    <row r="1106" spans="1:10" x14ac:dyDescent="0.25">
      <c r="A1106" t="s">
        <v>8301</v>
      </c>
      <c r="B1106" t="s">
        <v>1484</v>
      </c>
      <c r="C1106">
        <v>111</v>
      </c>
      <c r="D1106">
        <v>6.1</v>
      </c>
      <c r="E1106" t="s">
        <v>78</v>
      </c>
      <c r="F1106">
        <v>2008</v>
      </c>
      <c r="H1106" t="s">
        <v>78</v>
      </c>
      <c r="I1106">
        <v>111</v>
      </c>
      <c r="J1106">
        <v>6.1</v>
      </c>
    </row>
    <row r="1107" spans="1:10" x14ac:dyDescent="0.25">
      <c r="A1107" t="s">
        <v>8301</v>
      </c>
      <c r="B1107" t="s">
        <v>317</v>
      </c>
      <c r="C1107">
        <v>117</v>
      </c>
      <c r="D1107">
        <v>6.7</v>
      </c>
      <c r="E1107" t="s">
        <v>1236</v>
      </c>
      <c r="F1107">
        <v>1996</v>
      </c>
      <c r="H1107" t="s">
        <v>1236</v>
      </c>
      <c r="I1107">
        <v>117</v>
      </c>
      <c r="J1107">
        <v>6.7</v>
      </c>
    </row>
    <row r="1108" spans="1:10" x14ac:dyDescent="0.25">
      <c r="A1108" t="s">
        <v>8301</v>
      </c>
      <c r="B1108" t="s">
        <v>1396</v>
      </c>
      <c r="C1108">
        <v>126</v>
      </c>
      <c r="D1108">
        <v>6.7</v>
      </c>
      <c r="E1108" t="s">
        <v>859</v>
      </c>
      <c r="F1108">
        <v>1996</v>
      </c>
      <c r="H1108" t="s">
        <v>859</v>
      </c>
      <c r="I1108">
        <v>126</v>
      </c>
      <c r="J1108">
        <v>6.7</v>
      </c>
    </row>
    <row r="1109" spans="1:10" x14ac:dyDescent="0.25">
      <c r="A1109" t="s">
        <v>8301</v>
      </c>
      <c r="B1109" t="s">
        <v>1359</v>
      </c>
      <c r="C1109">
        <v>86</v>
      </c>
      <c r="D1109">
        <v>5</v>
      </c>
      <c r="E1109" t="s">
        <v>2043</v>
      </c>
      <c r="F1109">
        <v>2009</v>
      </c>
      <c r="H1109" t="s">
        <v>2043</v>
      </c>
      <c r="I1109">
        <v>86</v>
      </c>
      <c r="J1109">
        <v>5</v>
      </c>
    </row>
    <row r="1110" spans="1:10" x14ac:dyDescent="0.25">
      <c r="A1110" t="s">
        <v>8301</v>
      </c>
      <c r="B1110" t="s">
        <v>324</v>
      </c>
      <c r="C1110">
        <v>101</v>
      </c>
      <c r="D1110">
        <v>4.3</v>
      </c>
      <c r="E1110" t="s">
        <v>747</v>
      </c>
      <c r="F1110">
        <v>2001</v>
      </c>
      <c r="H1110" t="s">
        <v>747</v>
      </c>
      <c r="I1110">
        <v>101</v>
      </c>
      <c r="J1110">
        <v>4.3</v>
      </c>
    </row>
    <row r="1111" spans="1:10" x14ac:dyDescent="0.25">
      <c r="A1111" t="s">
        <v>8301</v>
      </c>
      <c r="B1111" t="s">
        <v>1494</v>
      </c>
      <c r="C1111">
        <v>87</v>
      </c>
      <c r="D1111">
        <v>5.7</v>
      </c>
      <c r="E1111" t="s">
        <v>2048</v>
      </c>
      <c r="F1111">
        <v>2005</v>
      </c>
      <c r="H1111" t="s">
        <v>2048</v>
      </c>
      <c r="I1111">
        <v>87</v>
      </c>
      <c r="J1111">
        <v>5.7</v>
      </c>
    </row>
    <row r="1112" spans="1:10" x14ac:dyDescent="0.25">
      <c r="A1112" t="s">
        <v>8301</v>
      </c>
      <c r="B1112" t="s">
        <v>1497</v>
      </c>
      <c r="C1112">
        <v>85</v>
      </c>
      <c r="D1112">
        <v>6.7</v>
      </c>
      <c r="E1112" t="s">
        <v>216</v>
      </c>
      <c r="F1112">
        <v>2012</v>
      </c>
      <c r="H1112" t="s">
        <v>216</v>
      </c>
      <c r="I1112">
        <v>85</v>
      </c>
      <c r="J1112">
        <v>6.7</v>
      </c>
    </row>
    <row r="1113" spans="1:10" x14ac:dyDescent="0.25">
      <c r="A1113" t="s">
        <v>8301</v>
      </c>
      <c r="B1113" t="s">
        <v>811</v>
      </c>
      <c r="C1113">
        <v>130</v>
      </c>
      <c r="D1113">
        <v>6.7</v>
      </c>
      <c r="E1113" t="s">
        <v>837</v>
      </c>
      <c r="F1113">
        <v>1996</v>
      </c>
      <c r="H1113" t="s">
        <v>837</v>
      </c>
      <c r="I1113">
        <v>130</v>
      </c>
      <c r="J1113">
        <v>6.7</v>
      </c>
    </row>
    <row r="1114" spans="1:10" x14ac:dyDescent="0.25">
      <c r="A1114" t="s">
        <v>8301</v>
      </c>
      <c r="B1114" t="s">
        <v>170</v>
      </c>
      <c r="C1114">
        <v>104</v>
      </c>
      <c r="D1114">
        <v>6.1</v>
      </c>
      <c r="E1114" t="s">
        <v>1397</v>
      </c>
      <c r="F1114">
        <v>2000</v>
      </c>
      <c r="H1114" t="s">
        <v>1397</v>
      </c>
      <c r="I1114">
        <v>104</v>
      </c>
      <c r="J1114">
        <v>6.1</v>
      </c>
    </row>
    <row r="1115" spans="1:10" x14ac:dyDescent="0.25">
      <c r="A1115" t="s">
        <v>8301</v>
      </c>
      <c r="B1115" t="s">
        <v>783</v>
      </c>
      <c r="C1115">
        <v>121</v>
      </c>
      <c r="D1115">
        <v>5.6</v>
      </c>
      <c r="E1115" t="s">
        <v>2054</v>
      </c>
      <c r="F1115">
        <v>1995</v>
      </c>
      <c r="H1115" t="s">
        <v>2054</v>
      </c>
      <c r="I1115">
        <v>121</v>
      </c>
      <c r="J1115">
        <v>5.6</v>
      </c>
    </row>
    <row r="1116" spans="1:10" x14ac:dyDescent="0.25">
      <c r="A1116" t="s">
        <v>8301</v>
      </c>
      <c r="B1116" t="s">
        <v>1508</v>
      </c>
      <c r="C1116">
        <v>131</v>
      </c>
      <c r="D1116">
        <v>6.9</v>
      </c>
      <c r="E1116" t="s">
        <v>285</v>
      </c>
      <c r="F1116">
        <v>2010</v>
      </c>
      <c r="H1116" t="s">
        <v>285</v>
      </c>
      <c r="I1116">
        <v>131</v>
      </c>
      <c r="J1116">
        <v>6.9</v>
      </c>
    </row>
    <row r="1117" spans="1:10" x14ac:dyDescent="0.25">
      <c r="A1117" t="s">
        <v>8301</v>
      </c>
      <c r="B1117" t="s">
        <v>1510</v>
      </c>
      <c r="C1117">
        <v>91</v>
      </c>
      <c r="D1117">
        <v>4.8</v>
      </c>
      <c r="E1117" t="s">
        <v>1197</v>
      </c>
      <c r="F1117">
        <v>1998</v>
      </c>
      <c r="H1117" t="s">
        <v>1197</v>
      </c>
      <c r="I1117">
        <v>91</v>
      </c>
      <c r="J1117">
        <v>4.8</v>
      </c>
    </row>
    <row r="1118" spans="1:10" x14ac:dyDescent="0.25">
      <c r="A1118" t="s">
        <v>8301</v>
      </c>
      <c r="B1118" t="s">
        <v>1512</v>
      </c>
      <c r="C1118">
        <v>118</v>
      </c>
      <c r="D1118">
        <v>6.2</v>
      </c>
      <c r="E1118" t="s">
        <v>2058</v>
      </c>
      <c r="F1118">
        <v>2008</v>
      </c>
      <c r="H1118" t="s">
        <v>2058</v>
      </c>
      <c r="I1118">
        <v>118</v>
      </c>
      <c r="J1118">
        <v>6.2</v>
      </c>
    </row>
    <row r="1119" spans="1:10" x14ac:dyDescent="0.25">
      <c r="A1119" t="s">
        <v>8301</v>
      </c>
      <c r="B1119" t="s">
        <v>1515</v>
      </c>
      <c r="C1119">
        <v>130</v>
      </c>
      <c r="D1119">
        <v>6</v>
      </c>
      <c r="E1119" t="s">
        <v>73</v>
      </c>
      <c r="F1119">
        <v>2006</v>
      </c>
      <c r="H1119" t="s">
        <v>73</v>
      </c>
      <c r="I1119">
        <v>130</v>
      </c>
      <c r="J1119">
        <v>6</v>
      </c>
    </row>
    <row r="1120" spans="1:10" x14ac:dyDescent="0.25">
      <c r="A1120" t="s">
        <v>8301</v>
      </c>
      <c r="B1120" t="s">
        <v>1416</v>
      </c>
      <c r="C1120">
        <v>90</v>
      </c>
      <c r="D1120">
        <v>4.9000000000000004</v>
      </c>
      <c r="E1120" t="s">
        <v>112</v>
      </c>
      <c r="F1120">
        <v>2008</v>
      </c>
      <c r="H1120" t="s">
        <v>112</v>
      </c>
      <c r="I1120">
        <v>90</v>
      </c>
      <c r="J1120">
        <v>4.9000000000000004</v>
      </c>
    </row>
    <row r="1121" spans="1:10" x14ac:dyDescent="0.25">
      <c r="A1121" t="s">
        <v>8301</v>
      </c>
      <c r="B1121" t="s">
        <v>1520</v>
      </c>
      <c r="C1121">
        <v>103</v>
      </c>
      <c r="D1121">
        <v>5.6</v>
      </c>
      <c r="E1121" t="s">
        <v>2063</v>
      </c>
      <c r="F1121">
        <v>2002</v>
      </c>
      <c r="H1121" t="s">
        <v>2063</v>
      </c>
      <c r="I1121">
        <v>103</v>
      </c>
      <c r="J1121">
        <v>5.6</v>
      </c>
    </row>
    <row r="1122" spans="1:10" x14ac:dyDescent="0.25">
      <c r="A1122" t="s">
        <v>8301</v>
      </c>
      <c r="B1122" t="s">
        <v>284</v>
      </c>
      <c r="C1122">
        <v>122</v>
      </c>
      <c r="D1122">
        <v>6.1</v>
      </c>
      <c r="E1122" t="s">
        <v>73</v>
      </c>
      <c r="F1122">
        <v>2007</v>
      </c>
      <c r="H1122" t="s">
        <v>73</v>
      </c>
      <c r="I1122">
        <v>122</v>
      </c>
      <c r="J1122">
        <v>6.1</v>
      </c>
    </row>
    <row r="1123" spans="1:10" x14ac:dyDescent="0.25">
      <c r="A1123" t="s">
        <v>8301</v>
      </c>
      <c r="B1123" t="s">
        <v>1524</v>
      </c>
      <c r="C1123">
        <v>106</v>
      </c>
      <c r="D1123">
        <v>6.1</v>
      </c>
      <c r="E1123" t="s">
        <v>2066</v>
      </c>
      <c r="H1123" t="s">
        <v>2066</v>
      </c>
      <c r="I1123">
        <v>106</v>
      </c>
      <c r="J1123">
        <v>6.1</v>
      </c>
    </row>
    <row r="1124" spans="1:10" x14ac:dyDescent="0.25">
      <c r="A1124" t="s">
        <v>8301</v>
      </c>
      <c r="B1124" t="s">
        <v>1326</v>
      </c>
      <c r="C1124">
        <v>103</v>
      </c>
      <c r="D1124">
        <v>4.8</v>
      </c>
      <c r="E1124" t="s">
        <v>20</v>
      </c>
      <c r="F1124">
        <v>1997</v>
      </c>
      <c r="H1124" t="s">
        <v>20</v>
      </c>
      <c r="I1124">
        <v>103</v>
      </c>
      <c r="J1124">
        <v>4.8</v>
      </c>
    </row>
    <row r="1125" spans="1:10" x14ac:dyDescent="0.25">
      <c r="A1125" t="s">
        <v>8301</v>
      </c>
      <c r="B1125" t="s">
        <v>1527</v>
      </c>
      <c r="C1125">
        <v>107</v>
      </c>
      <c r="D1125">
        <v>5.5</v>
      </c>
      <c r="E1125" t="s">
        <v>470</v>
      </c>
      <c r="F1125">
        <v>2011</v>
      </c>
      <c r="H1125" t="s">
        <v>470</v>
      </c>
      <c r="I1125">
        <v>107</v>
      </c>
      <c r="J1125">
        <v>5.5</v>
      </c>
    </row>
    <row r="1126" spans="1:10" x14ac:dyDescent="0.25">
      <c r="A1126" t="s">
        <v>8301</v>
      </c>
      <c r="B1126" t="s">
        <v>105</v>
      </c>
      <c r="C1126">
        <v>127</v>
      </c>
      <c r="D1126">
        <v>6.5</v>
      </c>
      <c r="E1126" t="s">
        <v>2073</v>
      </c>
      <c r="F1126">
        <v>2012</v>
      </c>
      <c r="H1126" t="s">
        <v>2073</v>
      </c>
      <c r="I1126">
        <v>127</v>
      </c>
      <c r="J1126">
        <v>6.5</v>
      </c>
    </row>
    <row r="1127" spans="1:10" x14ac:dyDescent="0.25">
      <c r="A1127" t="s">
        <v>8301</v>
      </c>
      <c r="B1127" t="s">
        <v>1533</v>
      </c>
      <c r="C1127">
        <v>119</v>
      </c>
      <c r="D1127">
        <v>6</v>
      </c>
      <c r="E1127" t="s">
        <v>2076</v>
      </c>
      <c r="F1127">
        <v>2012</v>
      </c>
      <c r="H1127" t="s">
        <v>2076</v>
      </c>
      <c r="I1127">
        <v>119</v>
      </c>
      <c r="J1127">
        <v>6</v>
      </c>
    </row>
    <row r="1128" spans="1:10" x14ac:dyDescent="0.25">
      <c r="A1128" t="s">
        <v>8306</v>
      </c>
      <c r="B1128" t="s">
        <v>1535</v>
      </c>
      <c r="C1128">
        <v>132</v>
      </c>
      <c r="D1128">
        <v>6.7</v>
      </c>
      <c r="E1128" t="s">
        <v>2078</v>
      </c>
      <c r="F1128">
        <v>1993</v>
      </c>
      <c r="H1128" t="s">
        <v>2078</v>
      </c>
      <c r="I1128">
        <v>132</v>
      </c>
      <c r="J1128">
        <v>6.7</v>
      </c>
    </row>
    <row r="1129" spans="1:10" x14ac:dyDescent="0.25">
      <c r="A1129" t="s">
        <v>8301</v>
      </c>
      <c r="B1129" t="s">
        <v>1538</v>
      </c>
      <c r="C1129">
        <v>108</v>
      </c>
      <c r="D1129">
        <v>8.1</v>
      </c>
      <c r="E1129" t="s">
        <v>489</v>
      </c>
      <c r="F1129">
        <v>2010</v>
      </c>
      <c r="H1129" t="s">
        <v>489</v>
      </c>
      <c r="I1129">
        <v>108</v>
      </c>
      <c r="J1129">
        <v>8.1</v>
      </c>
    </row>
    <row r="1130" spans="1:10" x14ac:dyDescent="0.25">
      <c r="A1130" t="s">
        <v>8301</v>
      </c>
      <c r="B1130" t="s">
        <v>1541</v>
      </c>
      <c r="C1130">
        <v>114</v>
      </c>
      <c r="D1130">
        <v>4.9000000000000004</v>
      </c>
      <c r="E1130" t="s">
        <v>740</v>
      </c>
      <c r="F1130">
        <v>1996</v>
      </c>
      <c r="H1130" t="s">
        <v>740</v>
      </c>
      <c r="I1130">
        <v>114</v>
      </c>
      <c r="J1130">
        <v>4.9000000000000004</v>
      </c>
    </row>
    <row r="1131" spans="1:10" x14ac:dyDescent="0.25">
      <c r="A1131" t="s">
        <v>8301</v>
      </c>
      <c r="B1131" t="s">
        <v>1285</v>
      </c>
      <c r="C1131">
        <v>133</v>
      </c>
      <c r="D1131">
        <v>7.3</v>
      </c>
      <c r="E1131" t="s">
        <v>1552</v>
      </c>
      <c r="F1131">
        <v>1985</v>
      </c>
      <c r="H1131" t="s">
        <v>1552</v>
      </c>
      <c r="I1131">
        <v>133</v>
      </c>
      <c r="J1131">
        <v>7.3</v>
      </c>
    </row>
    <row r="1132" spans="1:10" x14ac:dyDescent="0.25">
      <c r="A1132" t="s">
        <v>8301</v>
      </c>
      <c r="B1132" t="s">
        <v>154</v>
      </c>
      <c r="C1132">
        <v>103</v>
      </c>
      <c r="D1132">
        <v>6.4</v>
      </c>
      <c r="E1132" t="s">
        <v>1408</v>
      </c>
      <c r="F1132">
        <v>1996</v>
      </c>
      <c r="H1132" t="s">
        <v>1408</v>
      </c>
      <c r="I1132">
        <v>103</v>
      </c>
      <c r="J1132">
        <v>6.4</v>
      </c>
    </row>
    <row r="1133" spans="1:10" x14ac:dyDescent="0.25">
      <c r="A1133" t="s">
        <v>8301</v>
      </c>
      <c r="C1133">
        <v>22</v>
      </c>
      <c r="D1133">
        <v>6.6</v>
      </c>
      <c r="E1133" t="s">
        <v>2086</v>
      </c>
      <c r="F1133">
        <v>1940</v>
      </c>
      <c r="H1133" t="s">
        <v>2086</v>
      </c>
      <c r="I1133">
        <v>22</v>
      </c>
      <c r="J1133">
        <v>6.6</v>
      </c>
    </row>
    <row r="1134" spans="1:10" x14ac:dyDescent="0.25">
      <c r="A1134" t="s">
        <v>8301</v>
      </c>
      <c r="B1134" t="s">
        <v>712</v>
      </c>
      <c r="C1134">
        <v>95</v>
      </c>
      <c r="D1134">
        <v>6.7</v>
      </c>
      <c r="E1134" t="s">
        <v>2089</v>
      </c>
      <c r="F1134">
        <v>1980</v>
      </c>
      <c r="H1134" t="s">
        <v>2089</v>
      </c>
      <c r="I1134">
        <v>95</v>
      </c>
      <c r="J1134">
        <v>6.7</v>
      </c>
    </row>
    <row r="1135" spans="1:10" x14ac:dyDescent="0.25">
      <c r="A1135" t="s">
        <v>8301</v>
      </c>
      <c r="B1135" t="s">
        <v>1419</v>
      </c>
      <c r="C1135">
        <v>90</v>
      </c>
      <c r="D1135">
        <v>3.6</v>
      </c>
      <c r="E1135" t="s">
        <v>90</v>
      </c>
      <c r="F1135">
        <v>2006</v>
      </c>
      <c r="H1135" t="s">
        <v>90</v>
      </c>
      <c r="I1135">
        <v>90</v>
      </c>
      <c r="J1135">
        <v>3.6</v>
      </c>
    </row>
    <row r="1136" spans="1:10" x14ac:dyDescent="0.25">
      <c r="A1136" t="s">
        <v>8301</v>
      </c>
      <c r="B1136" t="s">
        <v>1551</v>
      </c>
      <c r="C1136">
        <v>87</v>
      </c>
      <c r="D1136">
        <v>5.7</v>
      </c>
      <c r="E1136" t="s">
        <v>1102</v>
      </c>
      <c r="F1136">
        <v>2015</v>
      </c>
      <c r="H1136" t="s">
        <v>1102</v>
      </c>
      <c r="I1136">
        <v>87</v>
      </c>
      <c r="J1136">
        <v>5.7</v>
      </c>
    </row>
    <row r="1137" spans="1:10" x14ac:dyDescent="0.25">
      <c r="A1137" t="s">
        <v>8301</v>
      </c>
      <c r="B1137" t="s">
        <v>1181</v>
      </c>
      <c r="C1137">
        <v>114</v>
      </c>
      <c r="D1137">
        <v>6</v>
      </c>
      <c r="E1137" t="s">
        <v>1184</v>
      </c>
      <c r="F1137">
        <v>2000</v>
      </c>
      <c r="H1137" t="s">
        <v>1184</v>
      </c>
      <c r="I1137">
        <v>114</v>
      </c>
      <c r="J1137">
        <v>6</v>
      </c>
    </row>
    <row r="1138" spans="1:10" x14ac:dyDescent="0.25">
      <c r="A1138" t="s">
        <v>8301</v>
      </c>
      <c r="B1138" t="s">
        <v>558</v>
      </c>
      <c r="C1138">
        <v>119</v>
      </c>
      <c r="D1138">
        <v>4.9000000000000004</v>
      </c>
      <c r="E1138" t="s">
        <v>877</v>
      </c>
      <c r="F1138">
        <v>2000</v>
      </c>
      <c r="H1138" t="s">
        <v>877</v>
      </c>
      <c r="I1138">
        <v>119</v>
      </c>
      <c r="J1138">
        <v>4.9000000000000004</v>
      </c>
    </row>
    <row r="1139" spans="1:10" x14ac:dyDescent="0.25">
      <c r="A1139" t="s">
        <v>8301</v>
      </c>
      <c r="B1139" t="s">
        <v>1382</v>
      </c>
      <c r="C1139">
        <v>103</v>
      </c>
      <c r="D1139">
        <v>4.7</v>
      </c>
      <c r="E1139" t="s">
        <v>149</v>
      </c>
      <c r="F1139">
        <v>2005</v>
      </c>
      <c r="H1139" t="s">
        <v>149</v>
      </c>
      <c r="I1139">
        <v>103</v>
      </c>
      <c r="J1139">
        <v>4.7</v>
      </c>
    </row>
    <row r="1140" spans="1:10" x14ac:dyDescent="0.25">
      <c r="A1140" t="s">
        <v>8301</v>
      </c>
      <c r="B1140" t="s">
        <v>272</v>
      </c>
      <c r="C1140">
        <v>125</v>
      </c>
      <c r="D1140">
        <v>6.3</v>
      </c>
      <c r="E1140" t="s">
        <v>580</v>
      </c>
      <c r="F1140">
        <v>2002</v>
      </c>
      <c r="H1140" t="s">
        <v>580</v>
      </c>
      <c r="I1140">
        <v>125</v>
      </c>
      <c r="J1140">
        <v>6.3</v>
      </c>
    </row>
    <row r="1141" spans="1:10" x14ac:dyDescent="0.25">
      <c r="A1141" t="s">
        <v>8301</v>
      </c>
      <c r="B1141" t="s">
        <v>811</v>
      </c>
      <c r="C1141">
        <v>97</v>
      </c>
      <c r="D1141">
        <v>5.9</v>
      </c>
      <c r="E1141" t="s">
        <v>668</v>
      </c>
      <c r="F1141">
        <v>1993</v>
      </c>
      <c r="H1141" t="s">
        <v>668</v>
      </c>
      <c r="I1141">
        <v>97</v>
      </c>
      <c r="J1141">
        <v>5.9</v>
      </c>
    </row>
    <row r="1142" spans="1:10" x14ac:dyDescent="0.25">
      <c r="A1142" t="s">
        <v>8301</v>
      </c>
      <c r="B1142" t="s">
        <v>1561</v>
      </c>
      <c r="C1142">
        <v>125</v>
      </c>
      <c r="D1142">
        <v>5.9</v>
      </c>
      <c r="E1142" t="s">
        <v>230</v>
      </c>
      <c r="F1142">
        <v>2010</v>
      </c>
      <c r="H1142" t="s">
        <v>230</v>
      </c>
      <c r="I1142">
        <v>125</v>
      </c>
      <c r="J1142">
        <v>5.9</v>
      </c>
    </row>
    <row r="1143" spans="1:10" x14ac:dyDescent="0.25">
      <c r="A1143" t="s">
        <v>8301</v>
      </c>
      <c r="C1143">
        <v>30</v>
      </c>
      <c r="D1143">
        <v>7</v>
      </c>
      <c r="E1143" t="s">
        <v>112</v>
      </c>
      <c r="F1143">
        <v>2011</v>
      </c>
      <c r="H1143" t="s">
        <v>112</v>
      </c>
      <c r="I1143">
        <v>30</v>
      </c>
      <c r="J1143">
        <v>7</v>
      </c>
    </row>
    <row r="1144" spans="1:10" x14ac:dyDescent="0.25">
      <c r="A1144" t="s">
        <v>8301</v>
      </c>
      <c r="B1144" t="s">
        <v>1565</v>
      </c>
      <c r="C1144">
        <v>116</v>
      </c>
      <c r="D1144">
        <v>5.6</v>
      </c>
      <c r="E1144" t="s">
        <v>602</v>
      </c>
      <c r="F1144">
        <v>2012</v>
      </c>
      <c r="H1144" t="s">
        <v>602</v>
      </c>
      <c r="I1144">
        <v>116</v>
      </c>
      <c r="J1144">
        <v>5.6</v>
      </c>
    </row>
    <row r="1145" spans="1:10" x14ac:dyDescent="0.25">
      <c r="A1145" t="s">
        <v>8301</v>
      </c>
      <c r="B1145" t="s">
        <v>164</v>
      </c>
      <c r="C1145">
        <v>103</v>
      </c>
      <c r="D1145">
        <v>6.4</v>
      </c>
      <c r="E1145" t="s">
        <v>486</v>
      </c>
      <c r="F1145">
        <v>1999</v>
      </c>
      <c r="H1145" t="s">
        <v>486</v>
      </c>
      <c r="I1145">
        <v>103</v>
      </c>
      <c r="J1145">
        <v>6.4</v>
      </c>
    </row>
    <row r="1146" spans="1:10" x14ac:dyDescent="0.25">
      <c r="A1146" t="s">
        <v>8301</v>
      </c>
      <c r="B1146" t="s">
        <v>89</v>
      </c>
      <c r="C1146">
        <v>97</v>
      </c>
      <c r="D1146">
        <v>6.3</v>
      </c>
      <c r="E1146" t="s">
        <v>290</v>
      </c>
      <c r="F1146">
        <v>2000</v>
      </c>
      <c r="H1146" t="s">
        <v>290</v>
      </c>
      <c r="I1146">
        <v>97</v>
      </c>
      <c r="J1146">
        <v>6.3</v>
      </c>
    </row>
    <row r="1147" spans="1:10" x14ac:dyDescent="0.25">
      <c r="A1147" t="s">
        <v>8301</v>
      </c>
      <c r="B1147" t="s">
        <v>1570</v>
      </c>
      <c r="C1147">
        <v>96</v>
      </c>
      <c r="D1147">
        <v>4.3</v>
      </c>
      <c r="E1147" t="s">
        <v>580</v>
      </c>
      <c r="F1147">
        <v>2004</v>
      </c>
      <c r="H1147" t="s">
        <v>580</v>
      </c>
      <c r="I1147">
        <v>96</v>
      </c>
      <c r="J1147">
        <v>4.3</v>
      </c>
    </row>
    <row r="1148" spans="1:10" x14ac:dyDescent="0.25">
      <c r="A1148" t="s">
        <v>8301</v>
      </c>
      <c r="B1148" t="s">
        <v>1572</v>
      </c>
      <c r="C1148">
        <v>131</v>
      </c>
      <c r="D1148">
        <v>5.9</v>
      </c>
      <c r="E1148" t="s">
        <v>486</v>
      </c>
      <c r="F1148">
        <v>1992</v>
      </c>
      <c r="H1148" t="s">
        <v>486</v>
      </c>
      <c r="I1148">
        <v>131</v>
      </c>
      <c r="J1148">
        <v>5.9</v>
      </c>
    </row>
    <row r="1149" spans="1:10" x14ac:dyDescent="0.25">
      <c r="A1149" t="s">
        <v>8301</v>
      </c>
      <c r="C1149">
        <v>22</v>
      </c>
      <c r="D1149">
        <v>6.7</v>
      </c>
      <c r="E1149" t="s">
        <v>602</v>
      </c>
      <c r="F1149">
        <v>2013</v>
      </c>
      <c r="H1149" t="s">
        <v>602</v>
      </c>
      <c r="I1149">
        <v>22</v>
      </c>
      <c r="J1149">
        <v>6.7</v>
      </c>
    </row>
    <row r="1150" spans="1:10" x14ac:dyDescent="0.25">
      <c r="A1150" t="s">
        <v>8301</v>
      </c>
      <c r="B1150" t="s">
        <v>906</v>
      </c>
      <c r="C1150">
        <v>95</v>
      </c>
      <c r="D1150">
        <v>5.5</v>
      </c>
      <c r="E1150" t="s">
        <v>2113</v>
      </c>
      <c r="F1150">
        <v>1963</v>
      </c>
      <c r="H1150" t="s">
        <v>2113</v>
      </c>
      <c r="I1150">
        <v>95</v>
      </c>
      <c r="J1150">
        <v>5.5</v>
      </c>
    </row>
    <row r="1151" spans="1:10" x14ac:dyDescent="0.25">
      <c r="A1151" t="s">
        <v>8301</v>
      </c>
      <c r="B1151" t="s">
        <v>1578</v>
      </c>
      <c r="C1151">
        <v>86</v>
      </c>
      <c r="D1151">
        <v>6.2</v>
      </c>
      <c r="E1151" t="s">
        <v>1122</v>
      </c>
      <c r="F1151">
        <v>2012</v>
      </c>
      <c r="H1151" t="s">
        <v>1122</v>
      </c>
      <c r="I1151">
        <v>86</v>
      </c>
      <c r="J1151">
        <v>6.2</v>
      </c>
    </row>
    <row r="1152" spans="1:10" x14ac:dyDescent="0.25">
      <c r="A1152" t="s">
        <v>8301</v>
      </c>
      <c r="B1152" t="s">
        <v>1359</v>
      </c>
      <c r="C1152">
        <v>92</v>
      </c>
      <c r="D1152">
        <v>5.2</v>
      </c>
      <c r="E1152" t="s">
        <v>747</v>
      </c>
      <c r="F1152">
        <v>2002</v>
      </c>
      <c r="H1152" t="s">
        <v>747</v>
      </c>
      <c r="I1152">
        <v>92</v>
      </c>
      <c r="J1152">
        <v>5.2</v>
      </c>
    </row>
    <row r="1153" spans="1:10" x14ac:dyDescent="0.25">
      <c r="A1153" t="s">
        <v>8301</v>
      </c>
      <c r="B1153" t="s">
        <v>686</v>
      </c>
      <c r="C1153">
        <v>108</v>
      </c>
      <c r="D1153">
        <v>7</v>
      </c>
      <c r="E1153" t="s">
        <v>486</v>
      </c>
      <c r="F1153">
        <v>1996</v>
      </c>
      <c r="H1153" t="s">
        <v>486</v>
      </c>
      <c r="I1153">
        <v>108</v>
      </c>
      <c r="J1153">
        <v>7</v>
      </c>
    </row>
    <row r="1154" spans="1:10" x14ac:dyDescent="0.25">
      <c r="A1154" t="s">
        <v>8301</v>
      </c>
      <c r="B1154" t="s">
        <v>1584</v>
      </c>
      <c r="C1154">
        <v>84</v>
      </c>
      <c r="D1154">
        <v>6.6</v>
      </c>
      <c r="E1154" t="s">
        <v>2120</v>
      </c>
      <c r="F1154">
        <v>2002</v>
      </c>
      <c r="H1154" t="s">
        <v>2120</v>
      </c>
      <c r="I1154">
        <v>84</v>
      </c>
      <c r="J1154">
        <v>6.6</v>
      </c>
    </row>
    <row r="1155" spans="1:10" x14ac:dyDescent="0.25">
      <c r="A1155" t="s">
        <v>8301</v>
      </c>
      <c r="B1155" t="s">
        <v>170</v>
      </c>
      <c r="C1155">
        <v>95</v>
      </c>
      <c r="D1155">
        <v>5.6</v>
      </c>
      <c r="E1155" t="s">
        <v>575</v>
      </c>
      <c r="F1155">
        <v>2009</v>
      </c>
      <c r="H1155" t="s">
        <v>575</v>
      </c>
      <c r="I1155">
        <v>95</v>
      </c>
      <c r="J1155">
        <v>5.6</v>
      </c>
    </row>
    <row r="1156" spans="1:10" x14ac:dyDescent="0.25">
      <c r="A1156" t="s">
        <v>8301</v>
      </c>
      <c r="B1156" t="s">
        <v>1087</v>
      </c>
      <c r="C1156">
        <v>118</v>
      </c>
      <c r="D1156">
        <v>6.6</v>
      </c>
      <c r="E1156" t="s">
        <v>17</v>
      </c>
      <c r="F1156">
        <v>1989</v>
      </c>
      <c r="H1156" t="s">
        <v>17</v>
      </c>
      <c r="I1156">
        <v>118</v>
      </c>
      <c r="J1156">
        <v>6.6</v>
      </c>
    </row>
    <row r="1157" spans="1:10" x14ac:dyDescent="0.25">
      <c r="A1157" t="s">
        <v>8301</v>
      </c>
      <c r="B1157" t="s">
        <v>1591</v>
      </c>
      <c r="C1157">
        <v>92</v>
      </c>
      <c r="D1157">
        <v>5.4</v>
      </c>
      <c r="E1157" t="s">
        <v>924</v>
      </c>
      <c r="F1157">
        <v>2011</v>
      </c>
      <c r="H1157" t="s">
        <v>924</v>
      </c>
      <c r="I1157">
        <v>92</v>
      </c>
      <c r="J1157">
        <v>5.4</v>
      </c>
    </row>
    <row r="1158" spans="1:10" x14ac:dyDescent="0.25">
      <c r="A1158" t="s">
        <v>8301</v>
      </c>
      <c r="B1158" t="s">
        <v>1594</v>
      </c>
      <c r="C1158">
        <v>74</v>
      </c>
      <c r="D1158">
        <v>6.3</v>
      </c>
      <c r="E1158" t="s">
        <v>149</v>
      </c>
      <c r="F1158">
        <v>2001</v>
      </c>
      <c r="H1158" t="s">
        <v>149</v>
      </c>
      <c r="I1158">
        <v>74</v>
      </c>
      <c r="J1158">
        <v>6.3</v>
      </c>
    </row>
    <row r="1159" spans="1:10" x14ac:dyDescent="0.25">
      <c r="A1159" t="s">
        <v>8301</v>
      </c>
      <c r="B1159" t="s">
        <v>272</v>
      </c>
      <c r="C1159">
        <v>101</v>
      </c>
      <c r="D1159">
        <v>6.3</v>
      </c>
      <c r="E1159" t="s">
        <v>2043</v>
      </c>
      <c r="F1159">
        <v>1993</v>
      </c>
      <c r="H1159" t="s">
        <v>2043</v>
      </c>
      <c r="I1159">
        <v>101</v>
      </c>
      <c r="J1159">
        <v>6.3</v>
      </c>
    </row>
    <row r="1160" spans="1:10" x14ac:dyDescent="0.25">
      <c r="A1160" t="s">
        <v>8301</v>
      </c>
      <c r="B1160" t="s">
        <v>648</v>
      </c>
      <c r="C1160">
        <v>100</v>
      </c>
      <c r="D1160">
        <v>6</v>
      </c>
      <c r="E1160" t="s">
        <v>740</v>
      </c>
      <c r="F1160">
        <v>2005</v>
      </c>
      <c r="H1160" t="s">
        <v>740</v>
      </c>
      <c r="I1160">
        <v>100</v>
      </c>
      <c r="J1160">
        <v>6</v>
      </c>
    </row>
    <row r="1161" spans="1:10" x14ac:dyDescent="0.25">
      <c r="A1161" t="s">
        <v>8301</v>
      </c>
      <c r="B1161" t="s">
        <v>1071</v>
      </c>
      <c r="C1161">
        <v>132</v>
      </c>
      <c r="D1161">
        <v>7.2</v>
      </c>
      <c r="E1161" t="s">
        <v>450</v>
      </c>
      <c r="F1161">
        <v>2002</v>
      </c>
      <c r="H1161" t="s">
        <v>450</v>
      </c>
      <c r="I1161">
        <v>132</v>
      </c>
      <c r="J1161">
        <v>7.2</v>
      </c>
    </row>
    <row r="1162" spans="1:10" x14ac:dyDescent="0.25">
      <c r="A1162" t="s">
        <v>8301</v>
      </c>
      <c r="B1162" t="s">
        <v>1600</v>
      </c>
      <c r="C1162">
        <v>105</v>
      </c>
      <c r="D1162">
        <v>5.0999999999999996</v>
      </c>
      <c r="E1162" t="s">
        <v>527</v>
      </c>
      <c r="F1162">
        <v>2012</v>
      </c>
      <c r="H1162" t="s">
        <v>527</v>
      </c>
      <c r="I1162">
        <v>105</v>
      </c>
      <c r="J1162">
        <v>5.0999999999999996</v>
      </c>
    </row>
    <row r="1163" spans="1:10" x14ac:dyDescent="0.25">
      <c r="A1163" t="s">
        <v>8301</v>
      </c>
      <c r="B1163" t="s">
        <v>597</v>
      </c>
      <c r="C1163">
        <v>123</v>
      </c>
      <c r="D1163">
        <v>7.3</v>
      </c>
      <c r="E1163" t="s">
        <v>575</v>
      </c>
      <c r="F1163">
        <v>2014</v>
      </c>
      <c r="H1163" t="s">
        <v>575</v>
      </c>
      <c r="I1163">
        <v>123</v>
      </c>
      <c r="J1163">
        <v>7.3</v>
      </c>
    </row>
    <row r="1164" spans="1:10" x14ac:dyDescent="0.25">
      <c r="A1164" t="s">
        <v>8301</v>
      </c>
      <c r="B1164" t="s">
        <v>1603</v>
      </c>
      <c r="C1164">
        <v>117</v>
      </c>
      <c r="D1164">
        <v>8</v>
      </c>
      <c r="E1164" t="s">
        <v>2138</v>
      </c>
      <c r="F1164">
        <v>2010</v>
      </c>
      <c r="H1164" t="s">
        <v>2138</v>
      </c>
      <c r="I1164">
        <v>117</v>
      </c>
      <c r="J1164">
        <v>8</v>
      </c>
    </row>
    <row r="1165" spans="1:10" x14ac:dyDescent="0.25">
      <c r="A1165" t="s">
        <v>8301</v>
      </c>
      <c r="B1165" t="s">
        <v>430</v>
      </c>
      <c r="C1165">
        <v>98</v>
      </c>
      <c r="D1165">
        <v>6.2</v>
      </c>
      <c r="E1165" t="s">
        <v>2140</v>
      </c>
      <c r="H1165" t="s">
        <v>2140</v>
      </c>
      <c r="I1165">
        <v>98</v>
      </c>
      <c r="J1165">
        <v>6.2</v>
      </c>
    </row>
    <row r="1166" spans="1:10" x14ac:dyDescent="0.25">
      <c r="A1166" t="s">
        <v>8301</v>
      </c>
      <c r="B1166" t="s">
        <v>1081</v>
      </c>
      <c r="C1166">
        <v>128</v>
      </c>
      <c r="D1166">
        <v>6</v>
      </c>
      <c r="E1166" t="s">
        <v>602</v>
      </c>
      <c r="F1166">
        <v>2009</v>
      </c>
      <c r="H1166" t="s">
        <v>602</v>
      </c>
      <c r="I1166">
        <v>128</v>
      </c>
      <c r="J1166">
        <v>6</v>
      </c>
    </row>
    <row r="1167" spans="1:10" x14ac:dyDescent="0.25">
      <c r="A1167" t="s">
        <v>8301</v>
      </c>
      <c r="B1167" t="s">
        <v>648</v>
      </c>
      <c r="C1167">
        <v>114</v>
      </c>
      <c r="D1167">
        <v>6.7</v>
      </c>
      <c r="E1167" t="s">
        <v>2143</v>
      </c>
      <c r="F1167">
        <v>2002</v>
      </c>
      <c r="H1167" t="s">
        <v>2143</v>
      </c>
      <c r="I1167">
        <v>114</v>
      </c>
      <c r="J1167">
        <v>6.7</v>
      </c>
    </row>
    <row r="1168" spans="1:10" x14ac:dyDescent="0.25">
      <c r="A1168" t="s">
        <v>8306</v>
      </c>
      <c r="B1168" t="s">
        <v>607</v>
      </c>
      <c r="C1168">
        <v>111</v>
      </c>
      <c r="D1168">
        <v>8.1</v>
      </c>
      <c r="E1168" t="s">
        <v>152</v>
      </c>
      <c r="F1168">
        <v>2015</v>
      </c>
      <c r="H1168" t="s">
        <v>152</v>
      </c>
      <c r="I1168">
        <v>111</v>
      </c>
      <c r="J1168">
        <v>8.1</v>
      </c>
    </row>
    <row r="1169" spans="1:10" x14ac:dyDescent="0.25">
      <c r="A1169" t="s">
        <v>8301</v>
      </c>
      <c r="B1169" t="s">
        <v>681</v>
      </c>
      <c r="C1169">
        <v>85</v>
      </c>
      <c r="D1169">
        <v>6.4</v>
      </c>
      <c r="E1169" t="s">
        <v>29</v>
      </c>
      <c r="F1169">
        <v>2001</v>
      </c>
      <c r="H1169" t="s">
        <v>29</v>
      </c>
      <c r="I1169">
        <v>85</v>
      </c>
      <c r="J1169">
        <v>6.4</v>
      </c>
    </row>
    <row r="1170" spans="1:10" x14ac:dyDescent="0.25">
      <c r="A1170" t="s">
        <v>8301</v>
      </c>
      <c r="C1170">
        <v>44</v>
      </c>
      <c r="D1170">
        <v>8.4</v>
      </c>
      <c r="E1170" t="s">
        <v>431</v>
      </c>
      <c r="F1170">
        <v>2003</v>
      </c>
      <c r="H1170" t="s">
        <v>431</v>
      </c>
      <c r="I1170">
        <v>44</v>
      </c>
      <c r="J1170">
        <v>8.4</v>
      </c>
    </row>
    <row r="1171" spans="1:10" x14ac:dyDescent="0.25">
      <c r="A1171" t="s">
        <v>8301</v>
      </c>
      <c r="B1171" t="s">
        <v>797</v>
      </c>
      <c r="C1171">
        <v>97</v>
      </c>
      <c r="D1171">
        <v>6.3</v>
      </c>
      <c r="E1171" t="s">
        <v>668</v>
      </c>
      <c r="F1171">
        <v>1999</v>
      </c>
      <c r="H1171" t="s">
        <v>668</v>
      </c>
      <c r="I1171">
        <v>97</v>
      </c>
      <c r="J1171">
        <v>6.3</v>
      </c>
    </row>
    <row r="1172" spans="1:10" x14ac:dyDescent="0.25">
      <c r="A1172" t="s">
        <v>8301</v>
      </c>
      <c r="B1172" t="s">
        <v>141</v>
      </c>
      <c r="C1172">
        <v>104</v>
      </c>
      <c r="D1172">
        <v>6.4</v>
      </c>
      <c r="E1172" t="s">
        <v>112</v>
      </c>
      <c r="F1172">
        <v>2012</v>
      </c>
      <c r="H1172" t="s">
        <v>112</v>
      </c>
      <c r="I1172">
        <v>104</v>
      </c>
      <c r="J1172">
        <v>6.4</v>
      </c>
    </row>
    <row r="1173" spans="1:10" x14ac:dyDescent="0.25">
      <c r="A1173" t="s">
        <v>8301</v>
      </c>
      <c r="B1173" t="s">
        <v>1614</v>
      </c>
      <c r="C1173">
        <v>110</v>
      </c>
      <c r="D1173">
        <v>6.6</v>
      </c>
      <c r="E1173" t="s">
        <v>575</v>
      </c>
      <c r="F1173">
        <v>2011</v>
      </c>
      <c r="H1173" t="s">
        <v>575</v>
      </c>
      <c r="I1173">
        <v>110</v>
      </c>
      <c r="J1173">
        <v>6.6</v>
      </c>
    </row>
    <row r="1174" spans="1:10" x14ac:dyDescent="0.25">
      <c r="A1174" t="s">
        <v>8301</v>
      </c>
      <c r="B1174" t="s">
        <v>1472</v>
      </c>
      <c r="C1174">
        <v>133</v>
      </c>
      <c r="D1174">
        <v>6.4</v>
      </c>
      <c r="E1174" t="s">
        <v>2155</v>
      </c>
      <c r="F1174">
        <v>1984</v>
      </c>
      <c r="H1174" t="s">
        <v>2155</v>
      </c>
      <c r="I1174">
        <v>133</v>
      </c>
      <c r="J1174">
        <v>6.4</v>
      </c>
    </row>
    <row r="1175" spans="1:10" x14ac:dyDescent="0.25">
      <c r="A1175" t="s">
        <v>8301</v>
      </c>
      <c r="B1175" t="s">
        <v>712</v>
      </c>
      <c r="C1175">
        <v>94</v>
      </c>
      <c r="D1175">
        <v>6</v>
      </c>
      <c r="E1175" t="s">
        <v>672</v>
      </c>
      <c r="F1175">
        <v>2013</v>
      </c>
      <c r="H1175" t="s">
        <v>672</v>
      </c>
      <c r="I1175">
        <v>94</v>
      </c>
      <c r="J1175">
        <v>6</v>
      </c>
    </row>
    <row r="1176" spans="1:10" x14ac:dyDescent="0.25">
      <c r="A1176" t="s">
        <v>8301</v>
      </c>
      <c r="B1176" t="s">
        <v>319</v>
      </c>
      <c r="C1176">
        <v>104</v>
      </c>
      <c r="D1176">
        <v>6.6</v>
      </c>
      <c r="E1176" t="s">
        <v>486</v>
      </c>
      <c r="F1176">
        <v>2009</v>
      </c>
      <c r="H1176" t="s">
        <v>486</v>
      </c>
      <c r="I1176">
        <v>104</v>
      </c>
      <c r="J1176">
        <v>6.6</v>
      </c>
    </row>
    <row r="1177" spans="1:10" x14ac:dyDescent="0.25">
      <c r="A1177" t="s">
        <v>8301</v>
      </c>
      <c r="B1177" t="s">
        <v>1620</v>
      </c>
      <c r="C1177">
        <v>91</v>
      </c>
      <c r="D1177">
        <v>5.9</v>
      </c>
      <c r="E1177" t="s">
        <v>773</v>
      </c>
      <c r="F1177">
        <v>1999</v>
      </c>
      <c r="H1177" t="s">
        <v>773</v>
      </c>
      <c r="I1177">
        <v>91</v>
      </c>
      <c r="J1177">
        <v>5.9</v>
      </c>
    </row>
    <row r="1178" spans="1:10" x14ac:dyDescent="0.25">
      <c r="A1178" t="s">
        <v>8301</v>
      </c>
      <c r="B1178" t="s">
        <v>1626</v>
      </c>
      <c r="C1178">
        <v>122</v>
      </c>
      <c r="D1178">
        <v>7.3</v>
      </c>
      <c r="E1178" t="s">
        <v>649</v>
      </c>
      <c r="F1178">
        <v>1989</v>
      </c>
      <c r="H1178" t="s">
        <v>649</v>
      </c>
      <c r="I1178">
        <v>122</v>
      </c>
      <c r="J1178">
        <v>7.3</v>
      </c>
    </row>
    <row r="1179" spans="1:10" x14ac:dyDescent="0.25">
      <c r="A1179" t="s">
        <v>8301</v>
      </c>
      <c r="B1179" t="s">
        <v>947</v>
      </c>
      <c r="C1179">
        <v>110</v>
      </c>
      <c r="D1179">
        <v>6.8</v>
      </c>
      <c r="E1179" t="s">
        <v>978</v>
      </c>
      <c r="F1179">
        <v>2014</v>
      </c>
      <c r="H1179" t="s">
        <v>978</v>
      </c>
      <c r="I1179">
        <v>110</v>
      </c>
      <c r="J1179">
        <v>6.8</v>
      </c>
    </row>
    <row r="1180" spans="1:10" x14ac:dyDescent="0.25">
      <c r="A1180" t="s">
        <v>8301</v>
      </c>
      <c r="B1180" t="s">
        <v>1630</v>
      </c>
      <c r="C1180">
        <v>95</v>
      </c>
      <c r="D1180">
        <v>7.2</v>
      </c>
      <c r="E1180" t="s">
        <v>73</v>
      </c>
      <c r="F1180">
        <v>2015</v>
      </c>
      <c r="H1180" t="s">
        <v>73</v>
      </c>
      <c r="I1180">
        <v>95</v>
      </c>
      <c r="J1180">
        <v>7.2</v>
      </c>
    </row>
    <row r="1181" spans="1:10" x14ac:dyDescent="0.25">
      <c r="A1181" t="s">
        <v>8301</v>
      </c>
      <c r="B1181" t="s">
        <v>1632</v>
      </c>
      <c r="C1181">
        <v>102</v>
      </c>
      <c r="D1181">
        <v>5.7</v>
      </c>
      <c r="E1181" t="s">
        <v>1050</v>
      </c>
      <c r="F1181">
        <v>2003</v>
      </c>
      <c r="H1181" t="s">
        <v>1050</v>
      </c>
      <c r="I1181">
        <v>102</v>
      </c>
      <c r="J1181">
        <v>5.7</v>
      </c>
    </row>
    <row r="1182" spans="1:10" x14ac:dyDescent="0.25">
      <c r="A1182" t="s">
        <v>8301</v>
      </c>
      <c r="B1182" t="s">
        <v>1634</v>
      </c>
      <c r="C1182">
        <v>94</v>
      </c>
      <c r="D1182">
        <v>6</v>
      </c>
      <c r="E1182" t="s">
        <v>740</v>
      </c>
      <c r="F1182">
        <v>1996</v>
      </c>
      <c r="H1182" t="s">
        <v>740</v>
      </c>
      <c r="I1182">
        <v>94</v>
      </c>
      <c r="J1182">
        <v>6</v>
      </c>
    </row>
    <row r="1183" spans="1:10" x14ac:dyDescent="0.25">
      <c r="A1183" t="s">
        <v>8301</v>
      </c>
      <c r="B1183" t="s">
        <v>237</v>
      </c>
      <c r="C1183">
        <v>126</v>
      </c>
      <c r="D1183">
        <v>6.5</v>
      </c>
      <c r="E1183" t="s">
        <v>1056</v>
      </c>
      <c r="F1183">
        <v>2003</v>
      </c>
      <c r="H1183" t="s">
        <v>1056</v>
      </c>
      <c r="I1183">
        <v>126</v>
      </c>
      <c r="J1183">
        <v>6.5</v>
      </c>
    </row>
    <row r="1184" spans="1:10" x14ac:dyDescent="0.25">
      <c r="A1184" t="s">
        <v>8301</v>
      </c>
      <c r="B1184" t="s">
        <v>1215</v>
      </c>
      <c r="C1184">
        <v>118</v>
      </c>
      <c r="D1184">
        <v>5.8</v>
      </c>
      <c r="E1184" t="s">
        <v>2169</v>
      </c>
      <c r="F1184">
        <v>2013</v>
      </c>
      <c r="H1184" t="s">
        <v>2169</v>
      </c>
      <c r="I1184">
        <v>118</v>
      </c>
      <c r="J1184">
        <v>5.8</v>
      </c>
    </row>
    <row r="1185" spans="1:10" x14ac:dyDescent="0.25">
      <c r="A1185" t="s">
        <v>8301</v>
      </c>
      <c r="B1185" t="s">
        <v>1638</v>
      </c>
      <c r="C1185">
        <v>99</v>
      </c>
      <c r="D1185">
        <v>5.8</v>
      </c>
      <c r="E1185" t="s">
        <v>2171</v>
      </c>
      <c r="F1185">
        <v>1992</v>
      </c>
      <c r="H1185" t="s">
        <v>2171</v>
      </c>
      <c r="I1185">
        <v>99</v>
      </c>
      <c r="J1185">
        <v>5.8</v>
      </c>
    </row>
    <row r="1186" spans="1:10" x14ac:dyDescent="0.25">
      <c r="A1186" t="s">
        <v>8301</v>
      </c>
      <c r="B1186" t="s">
        <v>1640</v>
      </c>
      <c r="C1186">
        <v>88</v>
      </c>
      <c r="D1186">
        <v>6.7</v>
      </c>
      <c r="E1186" t="s">
        <v>1047</v>
      </c>
      <c r="F1186">
        <v>2016</v>
      </c>
      <c r="H1186" t="s">
        <v>1047</v>
      </c>
      <c r="I1186">
        <v>88</v>
      </c>
      <c r="J1186">
        <v>6.7</v>
      </c>
    </row>
    <row r="1187" spans="1:10" x14ac:dyDescent="0.25">
      <c r="A1187" t="s">
        <v>8301</v>
      </c>
      <c r="B1187" t="s">
        <v>845</v>
      </c>
      <c r="C1187">
        <v>107</v>
      </c>
      <c r="D1187">
        <v>5.6</v>
      </c>
      <c r="E1187" t="s">
        <v>530</v>
      </c>
      <c r="F1187">
        <v>2010</v>
      </c>
      <c r="H1187" t="s">
        <v>530</v>
      </c>
      <c r="I1187">
        <v>107</v>
      </c>
      <c r="J1187">
        <v>5.6</v>
      </c>
    </row>
    <row r="1188" spans="1:10" x14ac:dyDescent="0.25">
      <c r="A1188" t="s">
        <v>8301</v>
      </c>
      <c r="B1188" t="s">
        <v>597</v>
      </c>
      <c r="C1188">
        <v>116</v>
      </c>
      <c r="D1188">
        <v>5.8</v>
      </c>
      <c r="E1188" t="s">
        <v>486</v>
      </c>
      <c r="F1188">
        <v>2009</v>
      </c>
      <c r="H1188" t="s">
        <v>486</v>
      </c>
      <c r="I1188">
        <v>116</v>
      </c>
      <c r="J1188">
        <v>5.8</v>
      </c>
    </row>
    <row r="1189" spans="1:10" x14ac:dyDescent="0.25">
      <c r="A1189" t="s">
        <v>8301</v>
      </c>
      <c r="B1189" t="s">
        <v>1648</v>
      </c>
      <c r="C1189">
        <v>114</v>
      </c>
      <c r="D1189">
        <v>6.9</v>
      </c>
      <c r="E1189" t="s">
        <v>575</v>
      </c>
      <c r="F1189">
        <v>2006</v>
      </c>
      <c r="H1189" t="s">
        <v>575</v>
      </c>
      <c r="I1189">
        <v>114</v>
      </c>
      <c r="J1189">
        <v>6.9</v>
      </c>
    </row>
    <row r="1190" spans="1:10" x14ac:dyDescent="0.25">
      <c r="A1190" t="s">
        <v>8301</v>
      </c>
      <c r="B1190" t="s">
        <v>1650</v>
      </c>
      <c r="C1190">
        <v>93</v>
      </c>
      <c r="D1190">
        <v>5.5</v>
      </c>
      <c r="E1190" t="s">
        <v>1763</v>
      </c>
      <c r="F1190">
        <v>2000</v>
      </c>
      <c r="H1190" t="s">
        <v>1763</v>
      </c>
      <c r="I1190">
        <v>93</v>
      </c>
      <c r="J1190">
        <v>5.5</v>
      </c>
    </row>
    <row r="1191" spans="1:10" x14ac:dyDescent="0.25">
      <c r="A1191" t="s">
        <v>8301</v>
      </c>
      <c r="B1191" t="s">
        <v>1654</v>
      </c>
      <c r="C1191">
        <v>100</v>
      </c>
      <c r="D1191">
        <v>4.7</v>
      </c>
      <c r="E1191" t="s">
        <v>2180</v>
      </c>
      <c r="F1191">
        <v>1990</v>
      </c>
      <c r="H1191" t="s">
        <v>2180</v>
      </c>
      <c r="I1191">
        <v>100</v>
      </c>
      <c r="J1191">
        <v>4.7</v>
      </c>
    </row>
    <row r="1192" spans="1:10" x14ac:dyDescent="0.25">
      <c r="A1192" t="s">
        <v>8301</v>
      </c>
      <c r="B1192" t="s">
        <v>1656</v>
      </c>
      <c r="C1192">
        <v>107</v>
      </c>
      <c r="D1192">
        <v>5.6</v>
      </c>
      <c r="E1192" t="s">
        <v>340</v>
      </c>
      <c r="F1192">
        <v>2015</v>
      </c>
      <c r="H1192" t="s">
        <v>340</v>
      </c>
      <c r="I1192">
        <v>107</v>
      </c>
      <c r="J1192">
        <v>5.6</v>
      </c>
    </row>
    <row r="1193" spans="1:10" x14ac:dyDescent="0.25">
      <c r="A1193" t="s">
        <v>8301</v>
      </c>
      <c r="B1193" t="s">
        <v>242</v>
      </c>
      <c r="C1193">
        <v>119</v>
      </c>
      <c r="D1193">
        <v>6.4</v>
      </c>
      <c r="E1193" t="s">
        <v>2184</v>
      </c>
      <c r="F1193">
        <v>1992</v>
      </c>
      <c r="H1193" t="s">
        <v>2184</v>
      </c>
      <c r="I1193">
        <v>119</v>
      </c>
      <c r="J1193">
        <v>6.4</v>
      </c>
    </row>
    <row r="1194" spans="1:10" x14ac:dyDescent="0.25">
      <c r="A1194" t="s">
        <v>8301</v>
      </c>
      <c r="B1194" t="s">
        <v>1173</v>
      </c>
      <c r="C1194">
        <v>95</v>
      </c>
      <c r="D1194">
        <v>4.2</v>
      </c>
      <c r="E1194" t="s">
        <v>2186</v>
      </c>
      <c r="F1194">
        <v>2009</v>
      </c>
      <c r="H1194" t="s">
        <v>2186</v>
      </c>
      <c r="I1194">
        <v>95</v>
      </c>
      <c r="J1194">
        <v>4.2</v>
      </c>
    </row>
    <row r="1195" spans="1:10" x14ac:dyDescent="0.25">
      <c r="A1195" t="s">
        <v>8301</v>
      </c>
      <c r="B1195" t="s">
        <v>1662</v>
      </c>
      <c r="C1195">
        <v>119</v>
      </c>
      <c r="D1195">
        <v>6.4</v>
      </c>
      <c r="E1195" t="s">
        <v>562</v>
      </c>
      <c r="F1195">
        <v>2013</v>
      </c>
      <c r="H1195" t="s">
        <v>562</v>
      </c>
      <c r="I1195">
        <v>119</v>
      </c>
      <c r="J1195">
        <v>6.4</v>
      </c>
    </row>
    <row r="1196" spans="1:10" x14ac:dyDescent="0.25">
      <c r="A1196" t="s">
        <v>8301</v>
      </c>
      <c r="B1196" t="s">
        <v>1444</v>
      </c>
      <c r="C1196">
        <v>133</v>
      </c>
      <c r="D1196">
        <v>7.7</v>
      </c>
      <c r="E1196" t="s">
        <v>740</v>
      </c>
      <c r="F1196">
        <v>1999</v>
      </c>
      <c r="H1196" t="s">
        <v>740</v>
      </c>
      <c r="I1196">
        <v>133</v>
      </c>
      <c r="J1196">
        <v>7.7</v>
      </c>
    </row>
    <row r="1197" spans="1:10" x14ac:dyDescent="0.25">
      <c r="A1197" t="s">
        <v>8301</v>
      </c>
      <c r="B1197" t="s">
        <v>1669</v>
      </c>
      <c r="C1197">
        <v>96</v>
      </c>
      <c r="D1197">
        <v>5.3</v>
      </c>
      <c r="E1197" t="s">
        <v>575</v>
      </c>
      <c r="F1197">
        <v>2014</v>
      </c>
      <c r="H1197" t="s">
        <v>575</v>
      </c>
      <c r="I1197">
        <v>96</v>
      </c>
      <c r="J1197">
        <v>5.3</v>
      </c>
    </row>
    <row r="1198" spans="1:10" x14ac:dyDescent="0.25">
      <c r="A1198" t="s">
        <v>8301</v>
      </c>
      <c r="B1198" t="s">
        <v>124</v>
      </c>
      <c r="C1198">
        <v>117</v>
      </c>
      <c r="D1198">
        <v>6.7</v>
      </c>
      <c r="E1198" t="s">
        <v>1137</v>
      </c>
      <c r="F1198">
        <v>2006</v>
      </c>
      <c r="H1198" t="s">
        <v>1137</v>
      </c>
      <c r="I1198">
        <v>117</v>
      </c>
      <c r="J1198">
        <v>6.7</v>
      </c>
    </row>
    <row r="1199" spans="1:10" x14ac:dyDescent="0.25">
      <c r="A1199" t="s">
        <v>8301</v>
      </c>
      <c r="B1199" t="s">
        <v>1603</v>
      </c>
      <c r="C1199">
        <v>123</v>
      </c>
      <c r="D1199">
        <v>7.7</v>
      </c>
      <c r="E1199" t="s">
        <v>877</v>
      </c>
      <c r="F1199">
        <v>2015</v>
      </c>
      <c r="H1199" t="s">
        <v>877</v>
      </c>
      <c r="I1199">
        <v>123</v>
      </c>
      <c r="J1199">
        <v>7.7</v>
      </c>
    </row>
    <row r="1200" spans="1:10" x14ac:dyDescent="0.25">
      <c r="A1200" t="s">
        <v>8301</v>
      </c>
      <c r="B1200" t="s">
        <v>1510</v>
      </c>
      <c r="C1200">
        <v>92</v>
      </c>
      <c r="D1200">
        <v>5.7</v>
      </c>
      <c r="E1200" t="s">
        <v>745</v>
      </c>
      <c r="F1200">
        <v>2016</v>
      </c>
      <c r="H1200" t="s">
        <v>745</v>
      </c>
      <c r="I1200">
        <v>92</v>
      </c>
      <c r="J1200">
        <v>5.7</v>
      </c>
    </row>
    <row r="1201" spans="1:10" x14ac:dyDescent="0.25">
      <c r="A1201" t="s">
        <v>8301</v>
      </c>
      <c r="B1201" t="s">
        <v>1162</v>
      </c>
      <c r="C1201">
        <v>123</v>
      </c>
      <c r="D1201">
        <v>6.4</v>
      </c>
      <c r="E1201" t="s">
        <v>2194</v>
      </c>
      <c r="F1201">
        <v>1992</v>
      </c>
      <c r="H1201" t="s">
        <v>2194</v>
      </c>
      <c r="I1201">
        <v>123</v>
      </c>
      <c r="J1201">
        <v>6.4</v>
      </c>
    </row>
    <row r="1202" spans="1:10" x14ac:dyDescent="0.25">
      <c r="A1202" t="s">
        <v>8301</v>
      </c>
      <c r="B1202" t="s">
        <v>75</v>
      </c>
      <c r="C1202">
        <v>110</v>
      </c>
      <c r="D1202">
        <v>5.6</v>
      </c>
      <c r="E1202" t="s">
        <v>1486</v>
      </c>
      <c r="F1202">
        <v>2004</v>
      </c>
      <c r="H1202" t="s">
        <v>1486</v>
      </c>
      <c r="I1202">
        <v>110</v>
      </c>
      <c r="J1202">
        <v>5.6</v>
      </c>
    </row>
    <row r="1203" spans="1:10" x14ac:dyDescent="0.25">
      <c r="A1203" t="s">
        <v>8301</v>
      </c>
      <c r="B1203" t="s">
        <v>1679</v>
      </c>
      <c r="C1203">
        <v>116</v>
      </c>
      <c r="D1203">
        <v>6.8</v>
      </c>
      <c r="E1203" t="s">
        <v>525</v>
      </c>
      <c r="F1203">
        <v>2005</v>
      </c>
      <c r="H1203" t="s">
        <v>525</v>
      </c>
      <c r="I1203">
        <v>116</v>
      </c>
      <c r="J1203">
        <v>6.8</v>
      </c>
    </row>
    <row r="1204" spans="1:10" x14ac:dyDescent="0.25">
      <c r="A1204" t="s">
        <v>8301</v>
      </c>
      <c r="B1204" t="s">
        <v>843</v>
      </c>
      <c r="C1204">
        <v>121</v>
      </c>
      <c r="D1204">
        <v>2.4</v>
      </c>
      <c r="E1204" t="s">
        <v>747</v>
      </c>
      <c r="F1204">
        <v>2008</v>
      </c>
      <c r="H1204" t="s">
        <v>747</v>
      </c>
      <c r="I1204">
        <v>121</v>
      </c>
      <c r="J1204">
        <v>2.4</v>
      </c>
    </row>
    <row r="1205" spans="1:10" x14ac:dyDescent="0.25">
      <c r="A1205" t="s">
        <v>8306</v>
      </c>
      <c r="B1205" t="s">
        <v>1423</v>
      </c>
      <c r="C1205">
        <v>128</v>
      </c>
      <c r="D1205">
        <v>6.2</v>
      </c>
      <c r="E1205" t="s">
        <v>580</v>
      </c>
      <c r="F1205">
        <v>2009</v>
      </c>
      <c r="H1205" t="s">
        <v>580</v>
      </c>
      <c r="I1205">
        <v>128</v>
      </c>
      <c r="J1205">
        <v>6.2</v>
      </c>
    </row>
    <row r="1206" spans="1:10" x14ac:dyDescent="0.25">
      <c r="A1206" t="s">
        <v>8301</v>
      </c>
      <c r="B1206" t="s">
        <v>1019</v>
      </c>
      <c r="C1206">
        <v>99</v>
      </c>
      <c r="D1206">
        <v>5.9</v>
      </c>
      <c r="E1206" t="s">
        <v>865</v>
      </c>
      <c r="F1206">
        <v>2001</v>
      </c>
      <c r="H1206" t="s">
        <v>865</v>
      </c>
      <c r="I1206">
        <v>99</v>
      </c>
      <c r="J1206">
        <v>5.9</v>
      </c>
    </row>
    <row r="1207" spans="1:10" x14ac:dyDescent="0.25">
      <c r="A1207" t="s">
        <v>8301</v>
      </c>
      <c r="B1207" t="s">
        <v>1094</v>
      </c>
      <c r="C1207">
        <v>94</v>
      </c>
      <c r="D1207">
        <v>7.1</v>
      </c>
      <c r="E1207" t="s">
        <v>980</v>
      </c>
      <c r="F1207">
        <v>1991</v>
      </c>
      <c r="H1207" t="s">
        <v>980</v>
      </c>
      <c r="I1207">
        <v>94</v>
      </c>
      <c r="J1207">
        <v>7.1</v>
      </c>
    </row>
    <row r="1208" spans="1:10" x14ac:dyDescent="0.25">
      <c r="A1208" t="s">
        <v>8306</v>
      </c>
      <c r="B1208" t="s">
        <v>120</v>
      </c>
      <c r="C1208">
        <v>127</v>
      </c>
      <c r="D1208">
        <v>7.6</v>
      </c>
      <c r="E1208" t="s">
        <v>340</v>
      </c>
      <c r="F1208">
        <v>2006</v>
      </c>
      <c r="H1208" t="s">
        <v>340</v>
      </c>
      <c r="I1208">
        <v>127</v>
      </c>
      <c r="J1208">
        <v>7.6</v>
      </c>
    </row>
    <row r="1209" spans="1:10" x14ac:dyDescent="0.25">
      <c r="A1209" t="s">
        <v>8301</v>
      </c>
      <c r="B1209" t="s">
        <v>1484</v>
      </c>
      <c r="C1209">
        <v>89</v>
      </c>
      <c r="D1209">
        <v>5.5</v>
      </c>
      <c r="E1209" t="s">
        <v>2203</v>
      </c>
      <c r="F1209">
        <v>2001</v>
      </c>
      <c r="H1209" t="s">
        <v>2203</v>
      </c>
      <c r="I1209">
        <v>89</v>
      </c>
      <c r="J1209">
        <v>5.5</v>
      </c>
    </row>
    <row r="1210" spans="1:10" x14ac:dyDescent="0.25">
      <c r="A1210" t="s">
        <v>8301</v>
      </c>
      <c r="B1210" t="s">
        <v>1688</v>
      </c>
      <c r="C1210">
        <v>123</v>
      </c>
      <c r="D1210">
        <v>7</v>
      </c>
      <c r="E1210" t="s">
        <v>2205</v>
      </c>
      <c r="F1210">
        <v>2009</v>
      </c>
      <c r="H1210" t="s">
        <v>2205</v>
      </c>
      <c r="I1210">
        <v>123</v>
      </c>
      <c r="J1210">
        <v>7</v>
      </c>
    </row>
    <row r="1211" spans="1:10" x14ac:dyDescent="0.25">
      <c r="A1211" t="s">
        <v>8301</v>
      </c>
      <c r="B1211" t="s">
        <v>1067</v>
      </c>
      <c r="C1211">
        <v>118</v>
      </c>
      <c r="D1211">
        <v>7.4</v>
      </c>
      <c r="E1211" t="s">
        <v>580</v>
      </c>
      <c r="F1211">
        <v>2014</v>
      </c>
      <c r="H1211" t="s">
        <v>580</v>
      </c>
      <c r="I1211">
        <v>118</v>
      </c>
      <c r="J1211">
        <v>7.4</v>
      </c>
    </row>
    <row r="1212" spans="1:10" x14ac:dyDescent="0.25">
      <c r="A1212" t="s">
        <v>8301</v>
      </c>
      <c r="B1212" t="s">
        <v>1697</v>
      </c>
      <c r="C1212">
        <v>124</v>
      </c>
      <c r="D1212">
        <v>5.9</v>
      </c>
      <c r="E1212" t="s">
        <v>2209</v>
      </c>
      <c r="F1212">
        <v>2009</v>
      </c>
      <c r="H1212" t="s">
        <v>2209</v>
      </c>
      <c r="I1212">
        <v>124</v>
      </c>
      <c r="J1212">
        <v>5.9</v>
      </c>
    </row>
    <row r="1213" spans="1:10" x14ac:dyDescent="0.25">
      <c r="A1213" t="s">
        <v>8301</v>
      </c>
      <c r="B1213" t="s">
        <v>396</v>
      </c>
      <c r="C1213">
        <v>106</v>
      </c>
      <c r="D1213">
        <v>5.8</v>
      </c>
      <c r="E1213" t="s">
        <v>980</v>
      </c>
      <c r="F1213">
        <v>2015</v>
      </c>
      <c r="H1213" t="s">
        <v>980</v>
      </c>
      <c r="I1213">
        <v>106</v>
      </c>
      <c r="J1213">
        <v>5.8</v>
      </c>
    </row>
    <row r="1214" spans="1:10" x14ac:dyDescent="0.25">
      <c r="A1214" t="s">
        <v>8301</v>
      </c>
      <c r="B1214" t="s">
        <v>1703</v>
      </c>
      <c r="C1214">
        <v>108</v>
      </c>
      <c r="D1214">
        <v>6.3</v>
      </c>
      <c r="E1214" t="s">
        <v>663</v>
      </c>
      <c r="F1214">
        <v>2001</v>
      </c>
      <c r="H1214" t="s">
        <v>663</v>
      </c>
      <c r="I1214">
        <v>108</v>
      </c>
      <c r="J1214">
        <v>6.3</v>
      </c>
    </row>
    <row r="1215" spans="1:10" x14ac:dyDescent="0.25">
      <c r="A1215" t="s">
        <v>8301</v>
      </c>
      <c r="B1215" t="s">
        <v>1147</v>
      </c>
      <c r="C1215">
        <v>125</v>
      </c>
      <c r="D1215">
        <v>5.7</v>
      </c>
      <c r="E1215" t="s">
        <v>2214</v>
      </c>
      <c r="F1215">
        <v>2010</v>
      </c>
      <c r="H1215" t="s">
        <v>2214</v>
      </c>
      <c r="I1215">
        <v>125</v>
      </c>
      <c r="J1215">
        <v>5.7</v>
      </c>
    </row>
    <row r="1216" spans="1:10" x14ac:dyDescent="0.25">
      <c r="A1216" t="s">
        <v>8301</v>
      </c>
      <c r="B1216" t="s">
        <v>1707</v>
      </c>
      <c r="C1216">
        <v>107</v>
      </c>
      <c r="D1216">
        <v>5.0999999999999996</v>
      </c>
      <c r="E1216" t="s">
        <v>486</v>
      </c>
      <c r="F1216">
        <v>2004</v>
      </c>
      <c r="H1216" t="s">
        <v>486</v>
      </c>
      <c r="I1216">
        <v>107</v>
      </c>
      <c r="J1216">
        <v>5.0999999999999996</v>
      </c>
    </row>
    <row r="1217" spans="1:10" x14ac:dyDescent="0.25">
      <c r="A1217" t="s">
        <v>8301</v>
      </c>
      <c r="B1217" t="s">
        <v>1711</v>
      </c>
      <c r="C1217">
        <v>118</v>
      </c>
      <c r="D1217">
        <v>6.4</v>
      </c>
      <c r="E1217" t="s">
        <v>1050</v>
      </c>
      <c r="F1217">
        <v>1998</v>
      </c>
      <c r="H1217" t="s">
        <v>1050</v>
      </c>
      <c r="I1217">
        <v>118</v>
      </c>
      <c r="J1217">
        <v>6.4</v>
      </c>
    </row>
    <row r="1218" spans="1:10" x14ac:dyDescent="0.25">
      <c r="A1218" t="s">
        <v>8301</v>
      </c>
      <c r="B1218" t="s">
        <v>1713</v>
      </c>
      <c r="C1218">
        <v>118</v>
      </c>
      <c r="D1218">
        <v>7.4</v>
      </c>
      <c r="E1218" t="s">
        <v>1991</v>
      </c>
      <c r="F1218">
        <v>1997</v>
      </c>
      <c r="H1218" t="s">
        <v>1991</v>
      </c>
      <c r="I1218">
        <v>118</v>
      </c>
      <c r="J1218">
        <v>7.4</v>
      </c>
    </row>
    <row r="1219" spans="1:10" x14ac:dyDescent="0.25">
      <c r="A1219" t="s">
        <v>8301</v>
      </c>
      <c r="B1219" t="s">
        <v>1716</v>
      </c>
      <c r="C1219">
        <v>92</v>
      </c>
      <c r="D1219">
        <v>6.5</v>
      </c>
      <c r="E1219" t="s">
        <v>2220</v>
      </c>
      <c r="F1219">
        <v>2002</v>
      </c>
      <c r="H1219" t="s">
        <v>2220</v>
      </c>
      <c r="I1219">
        <v>92</v>
      </c>
      <c r="J1219">
        <v>6.5</v>
      </c>
    </row>
    <row r="1220" spans="1:10" x14ac:dyDescent="0.25">
      <c r="A1220" t="s">
        <v>8301</v>
      </c>
      <c r="B1220" t="s">
        <v>1718</v>
      </c>
      <c r="C1220">
        <v>104</v>
      </c>
      <c r="D1220">
        <v>5.5</v>
      </c>
      <c r="E1220" t="s">
        <v>740</v>
      </c>
      <c r="F1220">
        <v>2011</v>
      </c>
      <c r="H1220" t="s">
        <v>740</v>
      </c>
      <c r="I1220">
        <v>104</v>
      </c>
      <c r="J1220">
        <v>5.5</v>
      </c>
    </row>
    <row r="1221" spans="1:10" x14ac:dyDescent="0.25">
      <c r="A1221" t="s">
        <v>8301</v>
      </c>
      <c r="B1221" t="s">
        <v>1215</v>
      </c>
      <c r="C1221">
        <v>116</v>
      </c>
      <c r="D1221">
        <v>6.5</v>
      </c>
      <c r="E1221" t="s">
        <v>392</v>
      </c>
      <c r="F1221">
        <v>2011</v>
      </c>
      <c r="H1221" t="s">
        <v>392</v>
      </c>
      <c r="I1221">
        <v>116</v>
      </c>
      <c r="J1221">
        <v>6.5</v>
      </c>
    </row>
    <row r="1222" spans="1:10" x14ac:dyDescent="0.25">
      <c r="A1222" t="s">
        <v>8301</v>
      </c>
      <c r="B1222" t="s">
        <v>1721</v>
      </c>
      <c r="C1222">
        <v>90</v>
      </c>
      <c r="D1222">
        <v>5.6</v>
      </c>
      <c r="E1222" t="s">
        <v>768</v>
      </c>
      <c r="F1222">
        <v>2006</v>
      </c>
      <c r="H1222" t="s">
        <v>768</v>
      </c>
      <c r="I1222">
        <v>90</v>
      </c>
      <c r="J1222">
        <v>5.6</v>
      </c>
    </row>
    <row r="1223" spans="1:10" x14ac:dyDescent="0.25">
      <c r="A1223" t="s">
        <v>8301</v>
      </c>
      <c r="B1223" t="s">
        <v>1723</v>
      </c>
      <c r="C1223">
        <v>93</v>
      </c>
      <c r="D1223">
        <v>4.9000000000000004</v>
      </c>
      <c r="E1223" t="s">
        <v>340</v>
      </c>
      <c r="F1223">
        <v>2014</v>
      </c>
      <c r="H1223" t="s">
        <v>340</v>
      </c>
      <c r="I1223">
        <v>93</v>
      </c>
      <c r="J1223">
        <v>4.9000000000000004</v>
      </c>
    </row>
    <row r="1224" spans="1:10" x14ac:dyDescent="0.25">
      <c r="A1224" t="s">
        <v>8301</v>
      </c>
      <c r="B1224" t="s">
        <v>68</v>
      </c>
      <c r="C1224">
        <v>130</v>
      </c>
      <c r="D1224">
        <v>4.5999999999999996</v>
      </c>
      <c r="E1224" t="s">
        <v>208</v>
      </c>
      <c r="F1224">
        <v>2013</v>
      </c>
      <c r="H1224" t="s">
        <v>208</v>
      </c>
      <c r="I1224">
        <v>130</v>
      </c>
      <c r="J1224">
        <v>4.5999999999999996</v>
      </c>
    </row>
    <row r="1225" spans="1:10" x14ac:dyDescent="0.25">
      <c r="A1225" t="s">
        <v>8301</v>
      </c>
      <c r="B1225" t="s">
        <v>50</v>
      </c>
      <c r="C1225">
        <v>90</v>
      </c>
      <c r="D1225">
        <v>7.9</v>
      </c>
      <c r="E1225" t="s">
        <v>240</v>
      </c>
      <c r="F1225">
        <v>2006</v>
      </c>
      <c r="H1225" t="s">
        <v>240</v>
      </c>
      <c r="I1225">
        <v>90</v>
      </c>
      <c r="J1225">
        <v>7.9</v>
      </c>
    </row>
    <row r="1226" spans="1:10" x14ac:dyDescent="0.25">
      <c r="A1226" t="s">
        <v>8301</v>
      </c>
      <c r="B1226" t="s">
        <v>1727</v>
      </c>
      <c r="C1226">
        <v>106</v>
      </c>
      <c r="D1226">
        <v>7.1</v>
      </c>
      <c r="E1226" t="s">
        <v>17</v>
      </c>
      <c r="F1226">
        <v>1987</v>
      </c>
      <c r="H1226" t="s">
        <v>17</v>
      </c>
      <c r="I1226">
        <v>106</v>
      </c>
      <c r="J1226">
        <v>7.1</v>
      </c>
    </row>
    <row r="1227" spans="1:10" x14ac:dyDescent="0.25">
      <c r="A1227" t="s">
        <v>8301</v>
      </c>
      <c r="B1227" t="s">
        <v>1238</v>
      </c>
      <c r="C1227">
        <v>112</v>
      </c>
      <c r="D1227">
        <v>7</v>
      </c>
      <c r="E1227" t="s">
        <v>78</v>
      </c>
      <c r="F1227">
        <v>2010</v>
      </c>
      <c r="H1227" t="s">
        <v>78</v>
      </c>
      <c r="I1227">
        <v>112</v>
      </c>
      <c r="J1227">
        <v>7</v>
      </c>
    </row>
    <row r="1228" spans="1:10" x14ac:dyDescent="0.25">
      <c r="A1228" t="s">
        <v>8301</v>
      </c>
      <c r="B1228" t="s">
        <v>170</v>
      </c>
      <c r="C1228">
        <v>115</v>
      </c>
      <c r="D1228">
        <v>6.7</v>
      </c>
      <c r="E1228" t="s">
        <v>1475</v>
      </c>
      <c r="F1228">
        <v>1986</v>
      </c>
      <c r="H1228" t="s">
        <v>1475</v>
      </c>
      <c r="I1228">
        <v>115</v>
      </c>
      <c r="J1228">
        <v>6.7</v>
      </c>
    </row>
    <row r="1229" spans="1:10" x14ac:dyDescent="0.25">
      <c r="A1229" t="s">
        <v>8301</v>
      </c>
      <c r="B1229" t="s">
        <v>967</v>
      </c>
      <c r="C1229">
        <v>96</v>
      </c>
      <c r="D1229">
        <v>5.8</v>
      </c>
      <c r="E1229" t="s">
        <v>285</v>
      </c>
      <c r="F1229">
        <v>2004</v>
      </c>
      <c r="H1229" t="s">
        <v>285</v>
      </c>
      <c r="I1229">
        <v>96</v>
      </c>
      <c r="J1229">
        <v>5.8</v>
      </c>
    </row>
    <row r="1230" spans="1:10" x14ac:dyDescent="0.25">
      <c r="A1230" t="s">
        <v>8301</v>
      </c>
      <c r="B1230" t="s">
        <v>117</v>
      </c>
      <c r="C1230">
        <v>112</v>
      </c>
      <c r="D1230">
        <v>7.1</v>
      </c>
      <c r="E1230" t="s">
        <v>230</v>
      </c>
      <c r="F1230">
        <v>2006</v>
      </c>
      <c r="H1230" t="s">
        <v>230</v>
      </c>
      <c r="I1230">
        <v>112</v>
      </c>
      <c r="J1230">
        <v>7.1</v>
      </c>
    </row>
    <row r="1231" spans="1:10" x14ac:dyDescent="0.25">
      <c r="A1231" t="s">
        <v>8301</v>
      </c>
      <c r="B1231" t="s">
        <v>524</v>
      </c>
      <c r="C1231">
        <v>131</v>
      </c>
      <c r="D1231">
        <v>7.3</v>
      </c>
      <c r="E1231" t="s">
        <v>1047</v>
      </c>
      <c r="F1231">
        <v>2005</v>
      </c>
      <c r="H1231" t="s">
        <v>1047</v>
      </c>
      <c r="I1231">
        <v>131</v>
      </c>
      <c r="J1231">
        <v>7.3</v>
      </c>
    </row>
    <row r="1232" spans="1:10" x14ac:dyDescent="0.25">
      <c r="A1232" t="s">
        <v>8301</v>
      </c>
      <c r="B1232" t="s">
        <v>1467</v>
      </c>
      <c r="C1232">
        <v>116</v>
      </c>
      <c r="D1232">
        <v>6.4</v>
      </c>
      <c r="E1232" t="s">
        <v>1657</v>
      </c>
      <c r="F1232">
        <v>2012</v>
      </c>
      <c r="H1232" t="s">
        <v>1657</v>
      </c>
      <c r="I1232">
        <v>116</v>
      </c>
      <c r="J1232">
        <v>6.4</v>
      </c>
    </row>
    <row r="1233" spans="1:10" x14ac:dyDescent="0.25">
      <c r="A1233" t="s">
        <v>8301</v>
      </c>
      <c r="B1233" t="s">
        <v>731</v>
      </c>
      <c r="C1233">
        <v>112</v>
      </c>
      <c r="D1233">
        <v>7.1</v>
      </c>
      <c r="E1233" t="s">
        <v>580</v>
      </c>
      <c r="F1233">
        <v>2008</v>
      </c>
      <c r="H1233" t="s">
        <v>580</v>
      </c>
      <c r="I1233">
        <v>112</v>
      </c>
      <c r="J1233">
        <v>7.1</v>
      </c>
    </row>
    <row r="1234" spans="1:10" x14ac:dyDescent="0.25">
      <c r="A1234" t="s">
        <v>8301</v>
      </c>
      <c r="B1234" t="s">
        <v>1743</v>
      </c>
      <c r="C1234">
        <v>123</v>
      </c>
      <c r="D1234">
        <v>7.6</v>
      </c>
      <c r="E1234" t="s">
        <v>2242</v>
      </c>
      <c r="F1234">
        <v>2014</v>
      </c>
      <c r="H1234" t="s">
        <v>2242</v>
      </c>
      <c r="I1234">
        <v>123</v>
      </c>
      <c r="J1234">
        <v>7.6</v>
      </c>
    </row>
    <row r="1235" spans="1:10" x14ac:dyDescent="0.25">
      <c r="A1235" t="s">
        <v>8301</v>
      </c>
      <c r="B1235" t="s">
        <v>396</v>
      </c>
      <c r="C1235">
        <v>104</v>
      </c>
      <c r="D1235">
        <v>6.8</v>
      </c>
      <c r="E1235" t="s">
        <v>740</v>
      </c>
      <c r="F1235">
        <v>1997</v>
      </c>
      <c r="H1235" t="s">
        <v>740</v>
      </c>
      <c r="I1235">
        <v>104</v>
      </c>
      <c r="J1235">
        <v>6.8</v>
      </c>
    </row>
    <row r="1236" spans="1:10" x14ac:dyDescent="0.25">
      <c r="A1236" t="s">
        <v>8301</v>
      </c>
      <c r="B1236" t="s">
        <v>1747</v>
      </c>
      <c r="C1236">
        <v>107</v>
      </c>
      <c r="D1236">
        <v>6.6</v>
      </c>
      <c r="E1236" t="s">
        <v>1047</v>
      </c>
      <c r="F1236">
        <v>2003</v>
      </c>
      <c r="H1236" t="s">
        <v>1047</v>
      </c>
      <c r="I1236">
        <v>107</v>
      </c>
      <c r="J1236">
        <v>6.6</v>
      </c>
    </row>
    <row r="1237" spans="1:10" x14ac:dyDescent="0.25">
      <c r="A1237" t="s">
        <v>8301</v>
      </c>
      <c r="B1237" t="s">
        <v>428</v>
      </c>
      <c r="C1237">
        <v>124</v>
      </c>
      <c r="D1237">
        <v>6.7</v>
      </c>
      <c r="E1237" t="s">
        <v>2246</v>
      </c>
      <c r="F1237">
        <v>1997</v>
      </c>
      <c r="H1237" t="s">
        <v>2246</v>
      </c>
      <c r="I1237">
        <v>124</v>
      </c>
      <c r="J1237">
        <v>6.7</v>
      </c>
    </row>
    <row r="1238" spans="1:10" x14ac:dyDescent="0.25">
      <c r="A1238" t="s">
        <v>8301</v>
      </c>
      <c r="B1238" t="s">
        <v>1565</v>
      </c>
      <c r="C1238">
        <v>96</v>
      </c>
      <c r="D1238">
        <v>6.1</v>
      </c>
      <c r="E1238" t="s">
        <v>804</v>
      </c>
      <c r="F1238">
        <v>1992</v>
      </c>
      <c r="H1238" t="s">
        <v>804</v>
      </c>
      <c r="I1238">
        <v>96</v>
      </c>
      <c r="J1238">
        <v>6.1</v>
      </c>
    </row>
    <row r="1239" spans="1:10" x14ac:dyDescent="0.25">
      <c r="A1239" t="s">
        <v>8301</v>
      </c>
      <c r="B1239" t="s">
        <v>54</v>
      </c>
      <c r="C1239">
        <v>125</v>
      </c>
      <c r="D1239">
        <v>6</v>
      </c>
      <c r="E1239" t="s">
        <v>770</v>
      </c>
      <c r="F1239">
        <v>2007</v>
      </c>
      <c r="H1239" t="s">
        <v>770</v>
      </c>
      <c r="I1239">
        <v>125</v>
      </c>
      <c r="J1239">
        <v>6</v>
      </c>
    </row>
    <row r="1240" spans="1:10" x14ac:dyDescent="0.25">
      <c r="A1240" t="s">
        <v>8301</v>
      </c>
      <c r="B1240" t="s">
        <v>1753</v>
      </c>
      <c r="C1240">
        <v>129</v>
      </c>
      <c r="D1240">
        <v>7.6</v>
      </c>
      <c r="E1240" t="s">
        <v>1056</v>
      </c>
      <c r="F1240">
        <v>1994</v>
      </c>
      <c r="H1240" t="s">
        <v>1056</v>
      </c>
      <c r="I1240">
        <v>129</v>
      </c>
      <c r="J1240">
        <v>7.6</v>
      </c>
    </row>
    <row r="1241" spans="1:10" x14ac:dyDescent="0.25">
      <c r="A1241" t="s">
        <v>8301</v>
      </c>
      <c r="B1241" t="s">
        <v>1755</v>
      </c>
      <c r="C1241">
        <v>90</v>
      </c>
      <c r="D1241">
        <v>7.1</v>
      </c>
      <c r="E1241" t="s">
        <v>73</v>
      </c>
      <c r="F1241">
        <v>2000</v>
      </c>
      <c r="H1241" t="s">
        <v>73</v>
      </c>
      <c r="I1241">
        <v>90</v>
      </c>
      <c r="J1241">
        <v>7.1</v>
      </c>
    </row>
    <row r="1242" spans="1:10" x14ac:dyDescent="0.25">
      <c r="A1242" t="s">
        <v>8301</v>
      </c>
      <c r="B1242" t="s">
        <v>1757</v>
      </c>
      <c r="C1242">
        <v>109</v>
      </c>
      <c r="D1242">
        <v>5</v>
      </c>
      <c r="E1242" t="s">
        <v>2254</v>
      </c>
      <c r="F1242">
        <v>2007</v>
      </c>
      <c r="H1242" t="s">
        <v>2254</v>
      </c>
      <c r="I1242">
        <v>109</v>
      </c>
      <c r="J1242">
        <v>5</v>
      </c>
    </row>
    <row r="1243" spans="1:10" x14ac:dyDescent="0.25">
      <c r="A1243" t="s">
        <v>8301</v>
      </c>
      <c r="B1243" t="s">
        <v>1162</v>
      </c>
      <c r="C1243">
        <v>124</v>
      </c>
      <c r="D1243">
        <v>7.1</v>
      </c>
      <c r="E1243" t="s">
        <v>649</v>
      </c>
      <c r="F1243">
        <v>2011</v>
      </c>
      <c r="H1243" t="s">
        <v>649</v>
      </c>
      <c r="I1243">
        <v>124</v>
      </c>
      <c r="J1243">
        <v>7.1</v>
      </c>
    </row>
    <row r="1244" spans="1:10" x14ac:dyDescent="0.25">
      <c r="A1244" t="s">
        <v>8301</v>
      </c>
      <c r="B1244" t="s">
        <v>351</v>
      </c>
      <c r="C1244">
        <v>121</v>
      </c>
      <c r="D1244">
        <v>6.2</v>
      </c>
      <c r="E1244" t="s">
        <v>877</v>
      </c>
      <c r="F1244">
        <v>2012</v>
      </c>
      <c r="H1244" t="s">
        <v>877</v>
      </c>
      <c r="I1244">
        <v>121</v>
      </c>
      <c r="J1244">
        <v>6.2</v>
      </c>
    </row>
    <row r="1245" spans="1:10" x14ac:dyDescent="0.25">
      <c r="A1245" t="s">
        <v>8301</v>
      </c>
      <c r="B1245" t="s">
        <v>1614</v>
      </c>
      <c r="C1245">
        <v>95</v>
      </c>
      <c r="D1245">
        <v>5.6</v>
      </c>
      <c r="E1245" t="s">
        <v>1763</v>
      </c>
      <c r="F1245">
        <v>2011</v>
      </c>
      <c r="H1245" t="s">
        <v>1763</v>
      </c>
      <c r="I1245">
        <v>95</v>
      </c>
      <c r="J1245">
        <v>5.6</v>
      </c>
    </row>
    <row r="1246" spans="1:10" x14ac:dyDescent="0.25">
      <c r="A1246" t="s">
        <v>8301</v>
      </c>
      <c r="B1246" t="s">
        <v>1762</v>
      </c>
      <c r="C1246">
        <v>128</v>
      </c>
      <c r="D1246">
        <v>5.4</v>
      </c>
      <c r="E1246" t="s">
        <v>285</v>
      </c>
      <c r="F1246">
        <v>1999</v>
      </c>
      <c r="H1246" t="s">
        <v>285</v>
      </c>
      <c r="I1246">
        <v>128</v>
      </c>
      <c r="J1246">
        <v>5.4</v>
      </c>
    </row>
    <row r="1247" spans="1:10" x14ac:dyDescent="0.25">
      <c r="A1247" t="s">
        <v>8301</v>
      </c>
      <c r="B1247" t="s">
        <v>1299</v>
      </c>
      <c r="C1247">
        <v>118</v>
      </c>
      <c r="D1247">
        <v>7.4</v>
      </c>
      <c r="E1247" t="s">
        <v>2242</v>
      </c>
      <c r="F1247">
        <v>1991</v>
      </c>
      <c r="H1247" t="s">
        <v>2242</v>
      </c>
      <c r="I1247">
        <v>118</v>
      </c>
      <c r="J1247">
        <v>7.4</v>
      </c>
    </row>
    <row r="1248" spans="1:10" x14ac:dyDescent="0.25">
      <c r="A1248" t="s">
        <v>8301</v>
      </c>
      <c r="B1248" t="s">
        <v>1766</v>
      </c>
      <c r="C1248">
        <v>80</v>
      </c>
      <c r="D1248">
        <v>5</v>
      </c>
      <c r="E1248" t="s">
        <v>575</v>
      </c>
      <c r="F1248">
        <v>2014</v>
      </c>
      <c r="H1248" t="s">
        <v>575</v>
      </c>
      <c r="I1248">
        <v>80</v>
      </c>
      <c r="J1248">
        <v>5</v>
      </c>
    </row>
    <row r="1249" spans="1:10" x14ac:dyDescent="0.25">
      <c r="A1249" t="s">
        <v>8301</v>
      </c>
      <c r="B1249" t="s">
        <v>1768</v>
      </c>
      <c r="C1249">
        <v>99</v>
      </c>
      <c r="D1249">
        <v>5.2</v>
      </c>
      <c r="E1249" t="s">
        <v>877</v>
      </c>
      <c r="F1249">
        <v>2000</v>
      </c>
      <c r="H1249" t="s">
        <v>877</v>
      </c>
      <c r="I1249">
        <v>99</v>
      </c>
      <c r="J1249">
        <v>5.2</v>
      </c>
    </row>
    <row r="1250" spans="1:10" x14ac:dyDescent="0.25">
      <c r="A1250" t="s">
        <v>8301</v>
      </c>
      <c r="B1250" t="s">
        <v>1770</v>
      </c>
      <c r="C1250">
        <v>133</v>
      </c>
      <c r="D1250">
        <v>7.6</v>
      </c>
      <c r="E1250" t="s">
        <v>2209</v>
      </c>
      <c r="F1250">
        <v>2011</v>
      </c>
      <c r="H1250" t="s">
        <v>2209</v>
      </c>
      <c r="I1250">
        <v>133</v>
      </c>
      <c r="J1250">
        <v>7.6</v>
      </c>
    </row>
    <row r="1251" spans="1:10" x14ac:dyDescent="0.25">
      <c r="A1251" t="s">
        <v>8301</v>
      </c>
      <c r="B1251" t="s">
        <v>239</v>
      </c>
      <c r="C1251">
        <v>127</v>
      </c>
      <c r="D1251">
        <v>6.6</v>
      </c>
      <c r="E1251" t="s">
        <v>1475</v>
      </c>
      <c r="F1251">
        <v>1999</v>
      </c>
      <c r="H1251" t="s">
        <v>1475</v>
      </c>
      <c r="I1251">
        <v>127</v>
      </c>
      <c r="J1251">
        <v>6.6</v>
      </c>
    </row>
    <row r="1252" spans="1:10" x14ac:dyDescent="0.25">
      <c r="A1252" t="s">
        <v>8301</v>
      </c>
      <c r="B1252" t="s">
        <v>1773</v>
      </c>
      <c r="C1252">
        <v>106</v>
      </c>
      <c r="D1252">
        <v>7</v>
      </c>
      <c r="E1252" t="s">
        <v>1184</v>
      </c>
      <c r="F1252">
        <v>2000</v>
      </c>
      <c r="H1252" t="s">
        <v>1184</v>
      </c>
      <c r="I1252">
        <v>106</v>
      </c>
      <c r="J1252">
        <v>7</v>
      </c>
    </row>
    <row r="1253" spans="1:10" x14ac:dyDescent="0.25">
      <c r="A1253" t="s">
        <v>8301</v>
      </c>
      <c r="B1253" t="s">
        <v>1775</v>
      </c>
      <c r="C1253">
        <v>98</v>
      </c>
      <c r="D1253">
        <v>5.7</v>
      </c>
      <c r="E1253" t="s">
        <v>1554</v>
      </c>
      <c r="F1253">
        <v>2005</v>
      </c>
      <c r="H1253" t="s">
        <v>1554</v>
      </c>
      <c r="I1253">
        <v>98</v>
      </c>
      <c r="J1253">
        <v>5.7</v>
      </c>
    </row>
    <row r="1254" spans="1:10" x14ac:dyDescent="0.25">
      <c r="A1254" t="s">
        <v>8301</v>
      </c>
      <c r="B1254" t="s">
        <v>1778</v>
      </c>
      <c r="C1254">
        <v>132</v>
      </c>
      <c r="D1254">
        <v>8.1999999999999993</v>
      </c>
      <c r="E1254" t="s">
        <v>1029</v>
      </c>
      <c r="H1254" t="s">
        <v>1029</v>
      </c>
      <c r="I1254">
        <v>132</v>
      </c>
      <c r="J1254">
        <v>8.1999999999999993</v>
      </c>
    </row>
    <row r="1255" spans="1:10" x14ac:dyDescent="0.25">
      <c r="A1255" t="s">
        <v>8301</v>
      </c>
      <c r="B1255" t="s">
        <v>1711</v>
      </c>
      <c r="C1255">
        <v>114</v>
      </c>
      <c r="D1255">
        <v>6.2</v>
      </c>
      <c r="E1255" t="s">
        <v>877</v>
      </c>
      <c r="F1255">
        <v>2008</v>
      </c>
      <c r="H1255" t="s">
        <v>877</v>
      </c>
      <c r="I1255">
        <v>114</v>
      </c>
      <c r="J1255">
        <v>6.2</v>
      </c>
    </row>
    <row r="1256" spans="1:10" x14ac:dyDescent="0.25">
      <c r="A1256" t="s">
        <v>8301</v>
      </c>
      <c r="C1256">
        <v>45</v>
      </c>
      <c r="D1256">
        <v>7.9</v>
      </c>
      <c r="E1256" t="s">
        <v>1556</v>
      </c>
      <c r="F1256">
        <v>2014</v>
      </c>
      <c r="H1256" t="s">
        <v>1556</v>
      </c>
      <c r="I1256">
        <v>45</v>
      </c>
      <c r="J1256">
        <v>7.9</v>
      </c>
    </row>
    <row r="1257" spans="1:10" x14ac:dyDescent="0.25">
      <c r="A1257" t="s">
        <v>8301</v>
      </c>
      <c r="B1257" t="s">
        <v>1782</v>
      </c>
      <c r="C1257">
        <v>78</v>
      </c>
      <c r="D1257">
        <v>6.6</v>
      </c>
      <c r="E1257" t="s">
        <v>2274</v>
      </c>
      <c r="F1257">
        <v>1994</v>
      </c>
      <c r="H1257" t="s">
        <v>2274</v>
      </c>
      <c r="I1257">
        <v>78</v>
      </c>
      <c r="J1257">
        <v>6.6</v>
      </c>
    </row>
    <row r="1258" spans="1:10" x14ac:dyDescent="0.25">
      <c r="A1258" t="s">
        <v>8301</v>
      </c>
      <c r="B1258" t="s">
        <v>1784</v>
      </c>
      <c r="C1258">
        <v>101</v>
      </c>
      <c r="D1258">
        <v>4.7</v>
      </c>
      <c r="E1258" t="s">
        <v>2277</v>
      </c>
      <c r="F1258">
        <v>2011</v>
      </c>
      <c r="H1258" t="s">
        <v>2277</v>
      </c>
      <c r="I1258">
        <v>101</v>
      </c>
      <c r="J1258">
        <v>4.7</v>
      </c>
    </row>
    <row r="1259" spans="1:10" x14ac:dyDescent="0.25">
      <c r="A1259" t="s">
        <v>8301</v>
      </c>
      <c r="B1259" t="s">
        <v>1787</v>
      </c>
      <c r="C1259">
        <v>113</v>
      </c>
      <c r="D1259">
        <v>6.3</v>
      </c>
      <c r="E1259" t="s">
        <v>486</v>
      </c>
      <c r="F1259">
        <v>2010</v>
      </c>
      <c r="H1259" t="s">
        <v>486</v>
      </c>
      <c r="I1259">
        <v>113</v>
      </c>
      <c r="J1259">
        <v>6.3</v>
      </c>
    </row>
    <row r="1260" spans="1:10" x14ac:dyDescent="0.25">
      <c r="A1260" t="s">
        <v>8301</v>
      </c>
      <c r="B1260" t="s">
        <v>1789</v>
      </c>
      <c r="C1260">
        <v>98</v>
      </c>
      <c r="D1260">
        <v>6.1</v>
      </c>
      <c r="E1260" t="s">
        <v>2280</v>
      </c>
      <c r="F1260">
        <v>2005</v>
      </c>
      <c r="H1260" t="s">
        <v>2280</v>
      </c>
      <c r="I1260">
        <v>98</v>
      </c>
      <c r="J1260">
        <v>6.1</v>
      </c>
    </row>
    <row r="1261" spans="1:10" x14ac:dyDescent="0.25">
      <c r="A1261" t="s">
        <v>8301</v>
      </c>
      <c r="B1261" t="s">
        <v>1791</v>
      </c>
      <c r="C1261">
        <v>124</v>
      </c>
      <c r="D1261">
        <v>6.7</v>
      </c>
      <c r="E1261" t="s">
        <v>1158</v>
      </c>
      <c r="F1261">
        <v>2000</v>
      </c>
      <c r="H1261" t="s">
        <v>1158</v>
      </c>
      <c r="I1261">
        <v>124</v>
      </c>
      <c r="J1261">
        <v>6.7</v>
      </c>
    </row>
    <row r="1262" spans="1:10" x14ac:dyDescent="0.25">
      <c r="A1262" t="s">
        <v>8301</v>
      </c>
      <c r="B1262" t="s">
        <v>914</v>
      </c>
      <c r="C1262">
        <v>109</v>
      </c>
      <c r="D1262">
        <v>6.1</v>
      </c>
      <c r="E1262" t="s">
        <v>990</v>
      </c>
      <c r="F1262">
        <v>2005</v>
      </c>
      <c r="H1262" t="s">
        <v>990</v>
      </c>
      <c r="I1262">
        <v>109</v>
      </c>
      <c r="J1262">
        <v>6.1</v>
      </c>
    </row>
    <row r="1263" spans="1:10" x14ac:dyDescent="0.25">
      <c r="A1263" t="s">
        <v>8301</v>
      </c>
      <c r="B1263" t="s">
        <v>1794</v>
      </c>
      <c r="C1263">
        <v>128</v>
      </c>
      <c r="D1263">
        <v>7</v>
      </c>
      <c r="E1263" t="s">
        <v>2285</v>
      </c>
      <c r="F1263">
        <v>2000</v>
      </c>
      <c r="H1263" t="s">
        <v>2285</v>
      </c>
      <c r="I1263">
        <v>128</v>
      </c>
      <c r="J1263">
        <v>7</v>
      </c>
    </row>
    <row r="1264" spans="1:10" x14ac:dyDescent="0.25">
      <c r="A1264" t="s">
        <v>8301</v>
      </c>
      <c r="B1264" t="s">
        <v>1797</v>
      </c>
      <c r="C1264">
        <v>95</v>
      </c>
      <c r="D1264">
        <v>7.3</v>
      </c>
      <c r="E1264" t="s">
        <v>575</v>
      </c>
      <c r="F1264">
        <v>1999</v>
      </c>
      <c r="H1264" t="s">
        <v>575</v>
      </c>
      <c r="I1264">
        <v>95</v>
      </c>
      <c r="J1264">
        <v>7.3</v>
      </c>
    </row>
    <row r="1265" spans="1:10" x14ac:dyDescent="0.25">
      <c r="A1265" t="s">
        <v>8301</v>
      </c>
      <c r="B1265" t="s">
        <v>1799</v>
      </c>
      <c r="C1265">
        <v>105</v>
      </c>
      <c r="D1265">
        <v>5.8</v>
      </c>
      <c r="E1265" t="s">
        <v>1500</v>
      </c>
      <c r="F1265">
        <v>1996</v>
      </c>
      <c r="H1265" t="s">
        <v>1500</v>
      </c>
      <c r="I1265">
        <v>105</v>
      </c>
      <c r="J1265">
        <v>5.8</v>
      </c>
    </row>
    <row r="1266" spans="1:10" x14ac:dyDescent="0.25">
      <c r="A1266" t="s">
        <v>8301</v>
      </c>
      <c r="B1266" t="s">
        <v>1285</v>
      </c>
      <c r="C1266">
        <v>121</v>
      </c>
      <c r="D1266">
        <v>6.7</v>
      </c>
      <c r="E1266" t="s">
        <v>29</v>
      </c>
      <c r="F1266">
        <v>2001</v>
      </c>
      <c r="H1266" t="s">
        <v>29</v>
      </c>
      <c r="I1266">
        <v>121</v>
      </c>
      <c r="J1266">
        <v>6.7</v>
      </c>
    </row>
    <row r="1267" spans="1:10" x14ac:dyDescent="0.25">
      <c r="A1267" t="s">
        <v>8301</v>
      </c>
      <c r="B1267" t="s">
        <v>64</v>
      </c>
      <c r="C1267">
        <v>125</v>
      </c>
      <c r="D1267">
        <v>5.8</v>
      </c>
      <c r="E1267" t="s">
        <v>2113</v>
      </c>
      <c r="F1267">
        <v>2008</v>
      </c>
      <c r="H1267" t="s">
        <v>2113</v>
      </c>
      <c r="I1267">
        <v>125</v>
      </c>
      <c r="J1267">
        <v>5.8</v>
      </c>
    </row>
    <row r="1268" spans="1:10" x14ac:dyDescent="0.25">
      <c r="A1268" t="s">
        <v>8301</v>
      </c>
      <c r="B1268" t="s">
        <v>229</v>
      </c>
      <c r="C1268">
        <v>129</v>
      </c>
      <c r="D1268">
        <v>7.8</v>
      </c>
      <c r="E1268" t="s">
        <v>73</v>
      </c>
      <c r="F1268">
        <v>2001</v>
      </c>
      <c r="H1268" t="s">
        <v>73</v>
      </c>
      <c r="I1268">
        <v>129</v>
      </c>
      <c r="J1268">
        <v>7.8</v>
      </c>
    </row>
    <row r="1269" spans="1:10" x14ac:dyDescent="0.25">
      <c r="A1269" t="s">
        <v>8301</v>
      </c>
      <c r="B1269" t="s">
        <v>1804</v>
      </c>
      <c r="C1269">
        <v>132</v>
      </c>
      <c r="D1269">
        <v>6.6</v>
      </c>
      <c r="E1269" t="s">
        <v>1915</v>
      </c>
      <c r="F1269">
        <v>2007</v>
      </c>
      <c r="H1269" t="s">
        <v>1915</v>
      </c>
      <c r="I1269">
        <v>132</v>
      </c>
      <c r="J1269">
        <v>6.6</v>
      </c>
    </row>
    <row r="1270" spans="1:10" x14ac:dyDescent="0.25">
      <c r="A1270" t="s">
        <v>8301</v>
      </c>
      <c r="B1270" t="s">
        <v>1807</v>
      </c>
      <c r="C1270">
        <v>118</v>
      </c>
      <c r="D1270">
        <v>6.5</v>
      </c>
      <c r="E1270" t="s">
        <v>1824</v>
      </c>
      <c r="F1270">
        <v>1973</v>
      </c>
      <c r="H1270" t="s">
        <v>1824</v>
      </c>
      <c r="I1270">
        <v>118</v>
      </c>
      <c r="J1270">
        <v>6.5</v>
      </c>
    </row>
    <row r="1271" spans="1:10" x14ac:dyDescent="0.25">
      <c r="A1271" t="s">
        <v>8301</v>
      </c>
      <c r="B1271" t="s">
        <v>1809</v>
      </c>
      <c r="C1271">
        <v>113</v>
      </c>
      <c r="D1271">
        <v>6.7</v>
      </c>
      <c r="E1271" t="s">
        <v>877</v>
      </c>
      <c r="F1271">
        <v>1994</v>
      </c>
      <c r="H1271" t="s">
        <v>877</v>
      </c>
      <c r="I1271">
        <v>113</v>
      </c>
      <c r="J1271">
        <v>6.7</v>
      </c>
    </row>
    <row r="1272" spans="1:10" x14ac:dyDescent="0.25">
      <c r="A1272" t="s">
        <v>8301</v>
      </c>
      <c r="B1272" t="s">
        <v>1812</v>
      </c>
      <c r="C1272">
        <v>89</v>
      </c>
      <c r="D1272">
        <v>5.8</v>
      </c>
      <c r="E1272" t="s">
        <v>149</v>
      </c>
      <c r="F1272">
        <v>2011</v>
      </c>
      <c r="H1272" t="s">
        <v>149</v>
      </c>
      <c r="I1272">
        <v>89</v>
      </c>
      <c r="J1272">
        <v>5.8</v>
      </c>
    </row>
    <row r="1273" spans="1:10" x14ac:dyDescent="0.25">
      <c r="A1273" t="s">
        <v>8301</v>
      </c>
      <c r="B1273" t="s">
        <v>1814</v>
      </c>
      <c r="C1273">
        <v>104</v>
      </c>
      <c r="D1273">
        <v>5.5</v>
      </c>
      <c r="E1273" t="s">
        <v>2299</v>
      </c>
      <c r="F1273">
        <v>1998</v>
      </c>
      <c r="H1273" t="s">
        <v>2299</v>
      </c>
      <c r="I1273">
        <v>104</v>
      </c>
      <c r="J1273">
        <v>5.5</v>
      </c>
    </row>
    <row r="1274" spans="1:10" x14ac:dyDescent="0.25">
      <c r="A1274" t="s">
        <v>8301</v>
      </c>
      <c r="B1274" t="s">
        <v>988</v>
      </c>
      <c r="C1274">
        <v>106</v>
      </c>
      <c r="D1274">
        <v>6.3</v>
      </c>
      <c r="E1274" t="s">
        <v>747</v>
      </c>
      <c r="F1274">
        <v>2002</v>
      </c>
      <c r="H1274" t="s">
        <v>747</v>
      </c>
      <c r="I1274">
        <v>106</v>
      </c>
      <c r="J1274">
        <v>6.3</v>
      </c>
    </row>
    <row r="1275" spans="1:10" x14ac:dyDescent="0.25">
      <c r="A1275" t="s">
        <v>8301</v>
      </c>
      <c r="B1275" t="s">
        <v>891</v>
      </c>
      <c r="C1275">
        <v>124</v>
      </c>
      <c r="D1275">
        <v>5.9</v>
      </c>
      <c r="E1275" t="s">
        <v>73</v>
      </c>
      <c r="F1275">
        <v>1999</v>
      </c>
      <c r="H1275" t="s">
        <v>73</v>
      </c>
      <c r="I1275">
        <v>124</v>
      </c>
      <c r="J1275">
        <v>5.9</v>
      </c>
    </row>
    <row r="1276" spans="1:10" x14ac:dyDescent="0.25">
      <c r="A1276" t="s">
        <v>8301</v>
      </c>
      <c r="B1276" t="s">
        <v>1819</v>
      </c>
      <c r="C1276">
        <v>98</v>
      </c>
      <c r="D1276">
        <v>6.2</v>
      </c>
      <c r="E1276" t="s">
        <v>602</v>
      </c>
      <c r="F1276">
        <v>2004</v>
      </c>
      <c r="H1276" t="s">
        <v>602</v>
      </c>
      <c r="I1276">
        <v>98</v>
      </c>
      <c r="J1276">
        <v>6.2</v>
      </c>
    </row>
    <row r="1277" spans="1:10" x14ac:dyDescent="0.25">
      <c r="A1277" t="s">
        <v>8301</v>
      </c>
      <c r="B1277" t="s">
        <v>1821</v>
      </c>
      <c r="C1277">
        <v>108</v>
      </c>
      <c r="D1277">
        <v>5.9</v>
      </c>
      <c r="E1277" t="s">
        <v>1408</v>
      </c>
      <c r="F1277">
        <v>1996</v>
      </c>
      <c r="H1277" t="s">
        <v>1408</v>
      </c>
      <c r="I1277">
        <v>108</v>
      </c>
      <c r="J1277">
        <v>5.9</v>
      </c>
    </row>
    <row r="1278" spans="1:10" x14ac:dyDescent="0.25">
      <c r="A1278" t="s">
        <v>8301</v>
      </c>
      <c r="B1278" t="s">
        <v>1823</v>
      </c>
      <c r="C1278">
        <v>114</v>
      </c>
      <c r="D1278">
        <v>6.5</v>
      </c>
      <c r="E1278" t="s">
        <v>1184</v>
      </c>
      <c r="F1278">
        <v>1995</v>
      </c>
      <c r="H1278" t="s">
        <v>1184</v>
      </c>
      <c r="I1278">
        <v>114</v>
      </c>
      <c r="J1278">
        <v>6.5</v>
      </c>
    </row>
    <row r="1279" spans="1:10" x14ac:dyDescent="0.25">
      <c r="A1279" t="s">
        <v>8301</v>
      </c>
      <c r="B1279" t="s">
        <v>1826</v>
      </c>
      <c r="C1279">
        <v>101</v>
      </c>
      <c r="D1279">
        <v>4.4000000000000004</v>
      </c>
      <c r="E1279" t="s">
        <v>2113</v>
      </c>
      <c r="F1279">
        <v>2006</v>
      </c>
      <c r="H1279" t="s">
        <v>2113</v>
      </c>
      <c r="I1279">
        <v>101</v>
      </c>
      <c r="J1279">
        <v>4.4000000000000004</v>
      </c>
    </row>
    <row r="1280" spans="1:10" x14ac:dyDescent="0.25">
      <c r="A1280" t="s">
        <v>8301</v>
      </c>
      <c r="B1280" t="s">
        <v>1692</v>
      </c>
      <c r="C1280">
        <v>93</v>
      </c>
      <c r="D1280">
        <v>3.5</v>
      </c>
      <c r="E1280" t="s">
        <v>112</v>
      </c>
      <c r="F1280">
        <v>1995</v>
      </c>
      <c r="H1280" t="s">
        <v>112</v>
      </c>
      <c r="I1280">
        <v>93</v>
      </c>
      <c r="J1280">
        <v>3.5</v>
      </c>
    </row>
    <row r="1281" spans="1:10" x14ac:dyDescent="0.25">
      <c r="A1281" t="s">
        <v>8301</v>
      </c>
      <c r="B1281" t="s">
        <v>1829</v>
      </c>
      <c r="C1281">
        <v>119</v>
      </c>
      <c r="D1281">
        <v>6.6</v>
      </c>
      <c r="E1281" t="s">
        <v>149</v>
      </c>
      <c r="F1281">
        <v>2000</v>
      </c>
      <c r="H1281" t="s">
        <v>149</v>
      </c>
      <c r="I1281">
        <v>119</v>
      </c>
      <c r="J1281">
        <v>6.6</v>
      </c>
    </row>
    <row r="1282" spans="1:10" x14ac:dyDescent="0.25">
      <c r="A1282" t="s">
        <v>8301</v>
      </c>
      <c r="B1282" t="s">
        <v>1147</v>
      </c>
      <c r="C1282">
        <v>119</v>
      </c>
      <c r="D1282">
        <v>6</v>
      </c>
      <c r="E1282" t="s">
        <v>1408</v>
      </c>
      <c r="F1282">
        <v>2012</v>
      </c>
      <c r="H1282" t="s">
        <v>1408</v>
      </c>
      <c r="I1282">
        <v>119</v>
      </c>
      <c r="J1282">
        <v>6</v>
      </c>
    </row>
    <row r="1283" spans="1:10" x14ac:dyDescent="0.25">
      <c r="A1283" t="s">
        <v>8301</v>
      </c>
      <c r="B1283" t="s">
        <v>1778</v>
      </c>
      <c r="C1283">
        <v>99</v>
      </c>
      <c r="D1283">
        <v>6.4</v>
      </c>
      <c r="E1283" t="s">
        <v>2316</v>
      </c>
      <c r="F1283">
        <v>1987</v>
      </c>
      <c r="H1283" t="s">
        <v>2316</v>
      </c>
      <c r="I1283">
        <v>99</v>
      </c>
      <c r="J1283">
        <v>6.4</v>
      </c>
    </row>
    <row r="1284" spans="1:10" x14ac:dyDescent="0.25">
      <c r="A1284" t="s">
        <v>8301</v>
      </c>
      <c r="C1284">
        <v>105</v>
      </c>
      <c r="D1284">
        <v>7.8</v>
      </c>
      <c r="E1284" t="s">
        <v>2318</v>
      </c>
      <c r="F1284">
        <v>2009</v>
      </c>
      <c r="H1284" t="s">
        <v>2318</v>
      </c>
      <c r="I1284">
        <v>105</v>
      </c>
      <c r="J1284">
        <v>7.8</v>
      </c>
    </row>
    <row r="1285" spans="1:10" x14ac:dyDescent="0.25">
      <c r="A1285" t="s">
        <v>8301</v>
      </c>
      <c r="B1285" t="s">
        <v>1835</v>
      </c>
      <c r="C1285">
        <v>117</v>
      </c>
      <c r="D1285">
        <v>4.3</v>
      </c>
      <c r="E1285" t="s">
        <v>580</v>
      </c>
      <c r="F1285">
        <v>2002</v>
      </c>
      <c r="H1285" t="s">
        <v>580</v>
      </c>
      <c r="I1285">
        <v>117</v>
      </c>
      <c r="J1285">
        <v>4.3</v>
      </c>
    </row>
    <row r="1286" spans="1:10" x14ac:dyDescent="0.25">
      <c r="A1286" t="s">
        <v>8301</v>
      </c>
      <c r="B1286" t="s">
        <v>1614</v>
      </c>
      <c r="C1286">
        <v>87</v>
      </c>
      <c r="D1286">
        <v>4.2</v>
      </c>
      <c r="E1286" t="s">
        <v>2321</v>
      </c>
      <c r="F1286">
        <v>1992</v>
      </c>
      <c r="H1286" t="s">
        <v>2321</v>
      </c>
      <c r="I1286">
        <v>87</v>
      </c>
      <c r="J1286">
        <v>4.2</v>
      </c>
    </row>
    <row r="1287" spans="1:10" x14ac:dyDescent="0.25">
      <c r="A1287" t="s">
        <v>8301</v>
      </c>
      <c r="B1287" t="s">
        <v>1285</v>
      </c>
      <c r="C1287">
        <v>129</v>
      </c>
      <c r="D1287">
        <v>6.5</v>
      </c>
      <c r="E1287" t="s">
        <v>580</v>
      </c>
      <c r="F1287">
        <v>2001</v>
      </c>
      <c r="H1287" t="s">
        <v>580</v>
      </c>
      <c r="I1287">
        <v>129</v>
      </c>
      <c r="J1287">
        <v>6.5</v>
      </c>
    </row>
    <row r="1288" spans="1:10" x14ac:dyDescent="0.25">
      <c r="A1288" t="s">
        <v>8301</v>
      </c>
      <c r="B1288" t="s">
        <v>1841</v>
      </c>
      <c r="C1288">
        <v>115</v>
      </c>
      <c r="D1288">
        <v>6.1</v>
      </c>
      <c r="E1288" t="s">
        <v>2325</v>
      </c>
      <c r="F1288">
        <v>2004</v>
      </c>
      <c r="H1288" t="s">
        <v>2325</v>
      </c>
      <c r="I1288">
        <v>115</v>
      </c>
      <c r="J1288">
        <v>6.1</v>
      </c>
    </row>
    <row r="1289" spans="1:10" x14ac:dyDescent="0.25">
      <c r="A1289" t="s">
        <v>8306</v>
      </c>
      <c r="B1289" t="s">
        <v>356</v>
      </c>
      <c r="C1289">
        <v>132</v>
      </c>
      <c r="D1289">
        <v>6.3</v>
      </c>
      <c r="E1289" t="s">
        <v>486</v>
      </c>
      <c r="F1289">
        <v>2004</v>
      </c>
      <c r="H1289" t="s">
        <v>486</v>
      </c>
      <c r="I1289">
        <v>132</v>
      </c>
      <c r="J1289">
        <v>6.3</v>
      </c>
    </row>
    <row r="1290" spans="1:10" x14ac:dyDescent="0.25">
      <c r="A1290" t="s">
        <v>8301</v>
      </c>
      <c r="B1290" t="s">
        <v>1844</v>
      </c>
      <c r="C1290">
        <v>131</v>
      </c>
      <c r="D1290">
        <v>6.2</v>
      </c>
      <c r="E1290" t="s">
        <v>2186</v>
      </c>
      <c r="F1290">
        <v>2012</v>
      </c>
      <c r="H1290" t="s">
        <v>2186</v>
      </c>
      <c r="I1290">
        <v>131</v>
      </c>
      <c r="J1290">
        <v>6.2</v>
      </c>
    </row>
    <row r="1291" spans="1:10" x14ac:dyDescent="0.25">
      <c r="A1291" t="s">
        <v>8301</v>
      </c>
      <c r="B1291" t="s">
        <v>1347</v>
      </c>
      <c r="C1291">
        <v>95</v>
      </c>
      <c r="D1291">
        <v>5.9</v>
      </c>
      <c r="E1291" t="s">
        <v>1184</v>
      </c>
      <c r="F1291">
        <v>1999</v>
      </c>
      <c r="H1291" t="s">
        <v>1184</v>
      </c>
      <c r="I1291">
        <v>95</v>
      </c>
      <c r="J1291">
        <v>5.9</v>
      </c>
    </row>
    <row r="1292" spans="1:10" x14ac:dyDescent="0.25">
      <c r="A1292" t="s">
        <v>8301</v>
      </c>
      <c r="B1292" t="s">
        <v>1847</v>
      </c>
      <c r="C1292">
        <v>125</v>
      </c>
      <c r="D1292">
        <v>5.9</v>
      </c>
      <c r="E1292" t="s">
        <v>2333</v>
      </c>
      <c r="F1292">
        <v>2002</v>
      </c>
      <c r="H1292" t="s">
        <v>2333</v>
      </c>
      <c r="I1292">
        <v>125</v>
      </c>
      <c r="J1292">
        <v>5.9</v>
      </c>
    </row>
    <row r="1293" spans="1:10" x14ac:dyDescent="0.25">
      <c r="A1293" t="s">
        <v>8301</v>
      </c>
      <c r="B1293" t="s">
        <v>449</v>
      </c>
      <c r="C1293">
        <v>98</v>
      </c>
      <c r="D1293">
        <v>6.5</v>
      </c>
      <c r="E1293" t="s">
        <v>670</v>
      </c>
      <c r="F1293">
        <v>2009</v>
      </c>
      <c r="H1293" t="s">
        <v>670</v>
      </c>
      <c r="I1293">
        <v>98</v>
      </c>
      <c r="J1293">
        <v>6.5</v>
      </c>
    </row>
    <row r="1294" spans="1:10" x14ac:dyDescent="0.25">
      <c r="A1294" t="s">
        <v>8301</v>
      </c>
      <c r="B1294" t="s">
        <v>1285</v>
      </c>
      <c r="C1294">
        <v>110</v>
      </c>
      <c r="D1294">
        <v>6.4</v>
      </c>
      <c r="E1294" t="s">
        <v>575</v>
      </c>
      <c r="F1294">
        <v>2003</v>
      </c>
      <c r="H1294" t="s">
        <v>575</v>
      </c>
      <c r="I1294">
        <v>110</v>
      </c>
      <c r="J1294">
        <v>6.4</v>
      </c>
    </row>
    <row r="1295" spans="1:10" x14ac:dyDescent="0.25">
      <c r="A1295" t="s">
        <v>8301</v>
      </c>
      <c r="B1295" t="s">
        <v>638</v>
      </c>
      <c r="C1295">
        <v>118</v>
      </c>
      <c r="D1295">
        <v>6.5</v>
      </c>
      <c r="E1295" t="s">
        <v>1905</v>
      </c>
      <c r="F1295">
        <v>2008</v>
      </c>
      <c r="H1295" t="s">
        <v>1905</v>
      </c>
      <c r="I1295">
        <v>118</v>
      </c>
      <c r="J1295">
        <v>6.5</v>
      </c>
    </row>
    <row r="1296" spans="1:10" x14ac:dyDescent="0.25">
      <c r="A1296" t="s">
        <v>8301</v>
      </c>
      <c r="B1296" t="s">
        <v>1852</v>
      </c>
      <c r="C1296">
        <v>101</v>
      </c>
      <c r="D1296">
        <v>5.7</v>
      </c>
      <c r="E1296" t="s">
        <v>240</v>
      </c>
      <c r="F1296">
        <v>1980</v>
      </c>
      <c r="H1296" t="s">
        <v>240</v>
      </c>
      <c r="I1296">
        <v>101</v>
      </c>
      <c r="J1296">
        <v>5.7</v>
      </c>
    </row>
    <row r="1297" spans="1:10" x14ac:dyDescent="0.25">
      <c r="A1297" t="s">
        <v>8301</v>
      </c>
      <c r="C1297">
        <v>60</v>
      </c>
      <c r="D1297">
        <v>7.5</v>
      </c>
      <c r="E1297" t="s">
        <v>216</v>
      </c>
      <c r="F1297">
        <v>1999</v>
      </c>
      <c r="H1297" t="s">
        <v>216</v>
      </c>
      <c r="I1297">
        <v>60</v>
      </c>
      <c r="J1297">
        <v>7.5</v>
      </c>
    </row>
    <row r="1298" spans="1:10" x14ac:dyDescent="0.25">
      <c r="A1298" t="s">
        <v>8301</v>
      </c>
      <c r="B1298" t="s">
        <v>201</v>
      </c>
      <c r="C1298">
        <v>90</v>
      </c>
      <c r="D1298">
        <v>8</v>
      </c>
      <c r="E1298" t="s">
        <v>2344</v>
      </c>
      <c r="F1298">
        <v>2009</v>
      </c>
      <c r="H1298" t="s">
        <v>2344</v>
      </c>
      <c r="I1298">
        <v>90</v>
      </c>
      <c r="J1298">
        <v>8</v>
      </c>
    </row>
    <row r="1299" spans="1:10" x14ac:dyDescent="0.25">
      <c r="A1299" t="s">
        <v>8301</v>
      </c>
      <c r="B1299" t="s">
        <v>1856</v>
      </c>
      <c r="C1299">
        <v>119</v>
      </c>
      <c r="D1299">
        <v>7.3</v>
      </c>
      <c r="E1299" t="s">
        <v>768</v>
      </c>
      <c r="F1299">
        <v>2001</v>
      </c>
      <c r="H1299" t="s">
        <v>768</v>
      </c>
      <c r="I1299">
        <v>119</v>
      </c>
      <c r="J1299">
        <v>7.3</v>
      </c>
    </row>
    <row r="1300" spans="1:10" x14ac:dyDescent="0.25">
      <c r="A1300" t="s">
        <v>8301</v>
      </c>
      <c r="B1300" t="s">
        <v>1623</v>
      </c>
      <c r="C1300">
        <v>130</v>
      </c>
      <c r="D1300">
        <v>7.5</v>
      </c>
      <c r="E1300" t="s">
        <v>17</v>
      </c>
      <c r="F1300">
        <v>2002</v>
      </c>
      <c r="H1300" t="s">
        <v>17</v>
      </c>
      <c r="I1300">
        <v>130</v>
      </c>
      <c r="J1300">
        <v>7.5</v>
      </c>
    </row>
    <row r="1301" spans="1:10" x14ac:dyDescent="0.25">
      <c r="A1301" t="s">
        <v>8301</v>
      </c>
      <c r="B1301" t="s">
        <v>1541</v>
      </c>
      <c r="C1301">
        <v>100</v>
      </c>
      <c r="D1301">
        <v>5.4</v>
      </c>
      <c r="E1301" t="s">
        <v>2349</v>
      </c>
      <c r="F1301">
        <v>2001</v>
      </c>
      <c r="H1301" t="s">
        <v>2349</v>
      </c>
      <c r="I1301">
        <v>100</v>
      </c>
      <c r="J1301">
        <v>5.4</v>
      </c>
    </row>
    <row r="1302" spans="1:10" x14ac:dyDescent="0.25">
      <c r="A1302" t="s">
        <v>8301</v>
      </c>
      <c r="B1302" t="s">
        <v>1773</v>
      </c>
      <c r="C1302">
        <v>114</v>
      </c>
      <c r="D1302">
        <v>6.6</v>
      </c>
      <c r="E1302" t="s">
        <v>398</v>
      </c>
      <c r="F1302">
        <v>2007</v>
      </c>
      <c r="H1302" t="s">
        <v>398</v>
      </c>
      <c r="I1302">
        <v>114</v>
      </c>
      <c r="J1302">
        <v>6.6</v>
      </c>
    </row>
    <row r="1303" spans="1:10" x14ac:dyDescent="0.25">
      <c r="A1303" t="s">
        <v>8301</v>
      </c>
      <c r="B1303" t="s">
        <v>1864</v>
      </c>
      <c r="C1303">
        <v>96</v>
      </c>
      <c r="D1303">
        <v>7.7</v>
      </c>
      <c r="E1303" t="s">
        <v>877</v>
      </c>
      <c r="F1303">
        <v>2012</v>
      </c>
      <c r="H1303" t="s">
        <v>877</v>
      </c>
      <c r="I1303">
        <v>96</v>
      </c>
      <c r="J1303">
        <v>7.7</v>
      </c>
    </row>
    <row r="1304" spans="1:10" x14ac:dyDescent="0.25">
      <c r="A1304" t="s">
        <v>8301</v>
      </c>
      <c r="B1304" t="s">
        <v>1866</v>
      </c>
      <c r="C1304">
        <v>110</v>
      </c>
      <c r="D1304">
        <v>5.8</v>
      </c>
      <c r="E1304" t="s">
        <v>2354</v>
      </c>
      <c r="F1304">
        <v>2008</v>
      </c>
      <c r="H1304" t="s">
        <v>2354</v>
      </c>
      <c r="I1304">
        <v>110</v>
      </c>
      <c r="J1304">
        <v>5.8</v>
      </c>
    </row>
    <row r="1305" spans="1:10" x14ac:dyDescent="0.25">
      <c r="A1305" t="s">
        <v>8301</v>
      </c>
      <c r="B1305" t="s">
        <v>1869</v>
      </c>
      <c r="C1305">
        <v>102</v>
      </c>
      <c r="D1305">
        <v>5.6</v>
      </c>
      <c r="E1305" t="s">
        <v>380</v>
      </c>
      <c r="F1305">
        <v>2015</v>
      </c>
      <c r="H1305" t="s">
        <v>380</v>
      </c>
      <c r="I1305">
        <v>102</v>
      </c>
      <c r="J1305">
        <v>5.6</v>
      </c>
    </row>
    <row r="1306" spans="1:10" x14ac:dyDescent="0.25">
      <c r="A1306" t="s">
        <v>8301</v>
      </c>
      <c r="B1306" t="s">
        <v>1872</v>
      </c>
      <c r="C1306">
        <v>84</v>
      </c>
      <c r="D1306">
        <v>6</v>
      </c>
      <c r="E1306" t="s">
        <v>2358</v>
      </c>
      <c r="F1306">
        <v>2006</v>
      </c>
      <c r="H1306" t="s">
        <v>2358</v>
      </c>
      <c r="I1306">
        <v>84</v>
      </c>
      <c r="J1306">
        <v>6</v>
      </c>
    </row>
    <row r="1307" spans="1:10" x14ac:dyDescent="0.25">
      <c r="A1307" t="s">
        <v>8301</v>
      </c>
      <c r="B1307" t="s">
        <v>1874</v>
      </c>
      <c r="C1307">
        <v>115</v>
      </c>
      <c r="D1307">
        <v>6.2</v>
      </c>
      <c r="E1307" t="s">
        <v>668</v>
      </c>
      <c r="F1307">
        <v>2007</v>
      </c>
      <c r="H1307" t="s">
        <v>668</v>
      </c>
      <c r="I1307">
        <v>115</v>
      </c>
      <c r="J1307">
        <v>6.2</v>
      </c>
    </row>
    <row r="1308" spans="1:10" x14ac:dyDescent="0.25">
      <c r="A1308" t="s">
        <v>8301</v>
      </c>
      <c r="B1308" t="s">
        <v>1876</v>
      </c>
      <c r="C1308">
        <v>99</v>
      </c>
      <c r="D1308">
        <v>5.9</v>
      </c>
      <c r="E1308" t="s">
        <v>1836</v>
      </c>
      <c r="F1308">
        <v>1995</v>
      </c>
      <c r="H1308" t="s">
        <v>1836</v>
      </c>
      <c r="I1308">
        <v>99</v>
      </c>
      <c r="J1308">
        <v>5.9</v>
      </c>
    </row>
    <row r="1309" spans="1:10" x14ac:dyDescent="0.25">
      <c r="A1309" t="s">
        <v>8301</v>
      </c>
      <c r="B1309" t="s">
        <v>173</v>
      </c>
      <c r="C1309">
        <v>108</v>
      </c>
      <c r="D1309">
        <v>6.8</v>
      </c>
      <c r="E1309" t="s">
        <v>2363</v>
      </c>
      <c r="F1309">
        <v>2007</v>
      </c>
      <c r="H1309" t="s">
        <v>2363</v>
      </c>
      <c r="I1309">
        <v>108</v>
      </c>
      <c r="J1309">
        <v>6.8</v>
      </c>
    </row>
    <row r="1310" spans="1:10" x14ac:dyDescent="0.25">
      <c r="A1310" t="s">
        <v>8301</v>
      </c>
      <c r="C1310">
        <v>43</v>
      </c>
      <c r="D1310">
        <v>7</v>
      </c>
      <c r="E1310" t="s">
        <v>968</v>
      </c>
      <c r="F1310">
        <v>1994</v>
      </c>
      <c r="H1310" t="s">
        <v>968</v>
      </c>
      <c r="I1310">
        <v>43</v>
      </c>
      <c r="J1310">
        <v>7</v>
      </c>
    </row>
    <row r="1311" spans="1:10" x14ac:dyDescent="0.25">
      <c r="A1311" t="s">
        <v>8301</v>
      </c>
      <c r="B1311" t="s">
        <v>597</v>
      </c>
      <c r="C1311">
        <v>127</v>
      </c>
      <c r="D1311">
        <v>6</v>
      </c>
      <c r="E1311" t="s">
        <v>252</v>
      </c>
      <c r="F1311">
        <v>2007</v>
      </c>
      <c r="H1311" t="s">
        <v>252</v>
      </c>
      <c r="I1311">
        <v>127</v>
      </c>
      <c r="J1311">
        <v>6</v>
      </c>
    </row>
    <row r="1312" spans="1:10" x14ac:dyDescent="0.25">
      <c r="A1312" t="s">
        <v>8301</v>
      </c>
      <c r="B1312" t="s">
        <v>1634</v>
      </c>
      <c r="C1312">
        <v>107</v>
      </c>
      <c r="D1312">
        <v>5.0999999999999996</v>
      </c>
      <c r="E1312" t="s">
        <v>684</v>
      </c>
      <c r="F1312">
        <v>2005</v>
      </c>
      <c r="H1312" t="s">
        <v>684</v>
      </c>
      <c r="I1312">
        <v>107</v>
      </c>
      <c r="J1312">
        <v>5.0999999999999996</v>
      </c>
    </row>
    <row r="1313" spans="1:10" x14ac:dyDescent="0.25">
      <c r="A1313" t="s">
        <v>8301</v>
      </c>
      <c r="B1313" t="s">
        <v>1570</v>
      </c>
      <c r="C1313">
        <v>95</v>
      </c>
      <c r="D1313">
        <v>5.8</v>
      </c>
      <c r="E1313" t="s">
        <v>476</v>
      </c>
      <c r="F1313">
        <v>2013</v>
      </c>
      <c r="H1313" t="s">
        <v>476</v>
      </c>
      <c r="I1313">
        <v>95</v>
      </c>
      <c r="J1313">
        <v>5.8</v>
      </c>
    </row>
    <row r="1314" spans="1:10" x14ac:dyDescent="0.25">
      <c r="A1314" t="s">
        <v>8301</v>
      </c>
      <c r="B1314" t="s">
        <v>1886</v>
      </c>
      <c r="C1314">
        <v>124</v>
      </c>
      <c r="D1314">
        <v>6.2</v>
      </c>
      <c r="E1314" t="s">
        <v>2372</v>
      </c>
      <c r="F1314">
        <v>2011</v>
      </c>
      <c r="H1314" t="s">
        <v>2372</v>
      </c>
      <c r="I1314">
        <v>124</v>
      </c>
      <c r="J1314">
        <v>6.2</v>
      </c>
    </row>
    <row r="1315" spans="1:10" x14ac:dyDescent="0.25">
      <c r="A1315" t="s">
        <v>8301</v>
      </c>
      <c r="B1315" t="s">
        <v>1888</v>
      </c>
      <c r="C1315">
        <v>109</v>
      </c>
      <c r="D1315">
        <v>6.4</v>
      </c>
      <c r="E1315" t="s">
        <v>575</v>
      </c>
      <c r="F1315">
        <v>2004</v>
      </c>
      <c r="H1315" t="s">
        <v>575</v>
      </c>
      <c r="I1315">
        <v>109</v>
      </c>
      <c r="J1315">
        <v>6.4</v>
      </c>
    </row>
    <row r="1316" spans="1:10" x14ac:dyDescent="0.25">
      <c r="A1316" t="s">
        <v>8301</v>
      </c>
      <c r="B1316" t="s">
        <v>735</v>
      </c>
      <c r="C1316">
        <v>102</v>
      </c>
      <c r="D1316">
        <v>4.8</v>
      </c>
      <c r="E1316" t="s">
        <v>2376</v>
      </c>
      <c r="F1316">
        <v>1994</v>
      </c>
      <c r="H1316" t="s">
        <v>2376</v>
      </c>
      <c r="I1316">
        <v>102</v>
      </c>
      <c r="J1316">
        <v>4.8</v>
      </c>
    </row>
    <row r="1317" spans="1:10" x14ac:dyDescent="0.25">
      <c r="A1317" t="s">
        <v>8301</v>
      </c>
      <c r="B1317" t="s">
        <v>1891</v>
      </c>
      <c r="C1317">
        <v>88</v>
      </c>
      <c r="D1317">
        <v>4.9000000000000004</v>
      </c>
      <c r="E1317" t="s">
        <v>2379</v>
      </c>
      <c r="F1317">
        <v>2015</v>
      </c>
      <c r="H1317" t="s">
        <v>2379</v>
      </c>
      <c r="I1317">
        <v>88</v>
      </c>
      <c r="J1317">
        <v>4.9000000000000004</v>
      </c>
    </row>
    <row r="1318" spans="1:10" x14ac:dyDescent="0.25">
      <c r="A1318" t="s">
        <v>8301</v>
      </c>
      <c r="B1318" t="s">
        <v>1059</v>
      </c>
      <c r="C1318">
        <v>87</v>
      </c>
      <c r="D1318">
        <v>5.6</v>
      </c>
      <c r="E1318" t="s">
        <v>2382</v>
      </c>
      <c r="F1318">
        <v>2009</v>
      </c>
      <c r="H1318" t="s">
        <v>2382</v>
      </c>
      <c r="I1318">
        <v>87</v>
      </c>
      <c r="J1318">
        <v>5.6</v>
      </c>
    </row>
    <row r="1319" spans="1:10" x14ac:dyDescent="0.25">
      <c r="A1319" t="s">
        <v>8301</v>
      </c>
      <c r="B1319" t="s">
        <v>1895</v>
      </c>
      <c r="C1319">
        <v>104</v>
      </c>
      <c r="D1319">
        <v>5.5</v>
      </c>
      <c r="E1319" t="s">
        <v>580</v>
      </c>
      <c r="F1319">
        <v>2007</v>
      </c>
      <c r="H1319" t="s">
        <v>580</v>
      </c>
      <c r="I1319">
        <v>104</v>
      </c>
      <c r="J1319">
        <v>5.5</v>
      </c>
    </row>
    <row r="1320" spans="1:10" x14ac:dyDescent="0.25">
      <c r="A1320" t="s">
        <v>8301</v>
      </c>
      <c r="B1320" t="s">
        <v>1196</v>
      </c>
      <c r="C1320">
        <v>96</v>
      </c>
      <c r="D1320">
        <v>3.7</v>
      </c>
      <c r="E1320" t="s">
        <v>112</v>
      </c>
      <c r="F1320">
        <v>2001</v>
      </c>
      <c r="H1320" t="s">
        <v>112</v>
      </c>
      <c r="I1320">
        <v>96</v>
      </c>
      <c r="J1320">
        <v>3.7</v>
      </c>
    </row>
    <row r="1321" spans="1:10" x14ac:dyDescent="0.25">
      <c r="A1321" t="s">
        <v>8301</v>
      </c>
      <c r="B1321" t="s">
        <v>1898</v>
      </c>
      <c r="C1321">
        <v>85</v>
      </c>
      <c r="D1321">
        <v>5.9</v>
      </c>
      <c r="E1321" t="s">
        <v>2385</v>
      </c>
      <c r="F1321">
        <v>2012</v>
      </c>
      <c r="H1321" t="s">
        <v>2385</v>
      </c>
      <c r="I1321">
        <v>85</v>
      </c>
      <c r="J1321">
        <v>5.9</v>
      </c>
    </row>
    <row r="1322" spans="1:10" x14ac:dyDescent="0.25">
      <c r="A1322" t="s">
        <v>8301</v>
      </c>
      <c r="C1322">
        <v>64</v>
      </c>
      <c r="D1322">
        <v>8.5</v>
      </c>
      <c r="E1322" t="s">
        <v>78</v>
      </c>
      <c r="F1322">
        <v>2005</v>
      </c>
      <c r="H1322" t="s">
        <v>78</v>
      </c>
      <c r="I1322">
        <v>64</v>
      </c>
      <c r="J1322">
        <v>8.5</v>
      </c>
    </row>
    <row r="1323" spans="1:10" x14ac:dyDescent="0.25">
      <c r="A1323" t="s">
        <v>8301</v>
      </c>
      <c r="B1323" t="s">
        <v>721</v>
      </c>
      <c r="C1323">
        <v>104</v>
      </c>
      <c r="D1323">
        <v>6.3</v>
      </c>
      <c r="E1323" t="s">
        <v>2389</v>
      </c>
      <c r="F1323">
        <v>2004</v>
      </c>
      <c r="H1323" t="s">
        <v>2389</v>
      </c>
      <c r="I1323">
        <v>104</v>
      </c>
      <c r="J1323">
        <v>6.3</v>
      </c>
    </row>
    <row r="1324" spans="1:10" x14ac:dyDescent="0.25">
      <c r="A1324" t="s">
        <v>8301</v>
      </c>
      <c r="B1324" t="s">
        <v>127</v>
      </c>
      <c r="C1324">
        <v>127</v>
      </c>
      <c r="D1324">
        <v>8.3000000000000007</v>
      </c>
      <c r="E1324" t="s">
        <v>661</v>
      </c>
      <c r="F1324">
        <v>1983</v>
      </c>
      <c r="H1324" t="s">
        <v>661</v>
      </c>
      <c r="I1324">
        <v>127</v>
      </c>
      <c r="J1324">
        <v>8.3000000000000007</v>
      </c>
    </row>
    <row r="1325" spans="1:10" x14ac:dyDescent="0.25">
      <c r="A1325" t="s">
        <v>8301</v>
      </c>
      <c r="B1325" t="s">
        <v>317</v>
      </c>
      <c r="C1325">
        <v>129</v>
      </c>
      <c r="D1325">
        <v>6.6</v>
      </c>
      <c r="E1325" t="s">
        <v>1357</v>
      </c>
      <c r="F1325">
        <v>2013</v>
      </c>
      <c r="H1325" t="s">
        <v>1357</v>
      </c>
      <c r="I1325">
        <v>129</v>
      </c>
      <c r="J1325">
        <v>6.6</v>
      </c>
    </row>
    <row r="1326" spans="1:10" x14ac:dyDescent="0.25">
      <c r="A1326" t="s">
        <v>8301</v>
      </c>
      <c r="B1326" t="s">
        <v>475</v>
      </c>
      <c r="C1326">
        <v>120</v>
      </c>
      <c r="D1326">
        <v>6.9</v>
      </c>
      <c r="E1326" t="s">
        <v>371</v>
      </c>
      <c r="F1326">
        <v>2008</v>
      </c>
      <c r="H1326" t="s">
        <v>371</v>
      </c>
      <c r="I1326">
        <v>120</v>
      </c>
      <c r="J1326">
        <v>6.9</v>
      </c>
    </row>
    <row r="1327" spans="1:10" x14ac:dyDescent="0.25">
      <c r="A1327" t="s">
        <v>8301</v>
      </c>
      <c r="B1327" t="s">
        <v>406</v>
      </c>
      <c r="C1327">
        <v>118</v>
      </c>
      <c r="D1327">
        <v>6.7</v>
      </c>
      <c r="E1327" t="s">
        <v>580</v>
      </c>
      <c r="F1327">
        <v>2002</v>
      </c>
      <c r="H1327" t="s">
        <v>580</v>
      </c>
      <c r="I1327">
        <v>118</v>
      </c>
      <c r="J1327">
        <v>6.7</v>
      </c>
    </row>
    <row r="1328" spans="1:10" x14ac:dyDescent="0.25">
      <c r="A1328" t="s">
        <v>8301</v>
      </c>
      <c r="B1328" t="s">
        <v>229</v>
      </c>
      <c r="C1328">
        <v>112</v>
      </c>
      <c r="D1328">
        <v>6.8</v>
      </c>
      <c r="E1328" t="s">
        <v>580</v>
      </c>
      <c r="F1328">
        <v>2009</v>
      </c>
      <c r="H1328" t="s">
        <v>580</v>
      </c>
      <c r="I1328">
        <v>112</v>
      </c>
      <c r="J1328">
        <v>6.8</v>
      </c>
    </row>
    <row r="1329" spans="1:10" x14ac:dyDescent="0.25">
      <c r="A1329" t="s">
        <v>8301</v>
      </c>
      <c r="B1329" t="s">
        <v>1914</v>
      </c>
      <c r="C1329">
        <v>89</v>
      </c>
      <c r="D1329">
        <v>4.5999999999999996</v>
      </c>
      <c r="E1329" t="s">
        <v>575</v>
      </c>
      <c r="F1329">
        <v>1996</v>
      </c>
      <c r="H1329" t="s">
        <v>575</v>
      </c>
      <c r="I1329">
        <v>89</v>
      </c>
      <c r="J1329">
        <v>4.5999999999999996</v>
      </c>
    </row>
    <row r="1330" spans="1:10" x14ac:dyDescent="0.25">
      <c r="A1330" t="s">
        <v>8301</v>
      </c>
      <c r="B1330" t="s">
        <v>1439</v>
      </c>
      <c r="C1330">
        <v>114</v>
      </c>
      <c r="D1330">
        <v>7.1</v>
      </c>
      <c r="E1330" t="s">
        <v>1050</v>
      </c>
      <c r="F1330">
        <v>2002</v>
      </c>
      <c r="H1330" t="s">
        <v>1050</v>
      </c>
      <c r="I1330">
        <v>114</v>
      </c>
      <c r="J1330">
        <v>7.1</v>
      </c>
    </row>
    <row r="1331" spans="1:10" x14ac:dyDescent="0.25">
      <c r="A1331" t="s">
        <v>8301</v>
      </c>
      <c r="B1331" t="s">
        <v>1084</v>
      </c>
      <c r="C1331">
        <v>112</v>
      </c>
      <c r="D1331">
        <v>6.4</v>
      </c>
      <c r="E1331" t="s">
        <v>546</v>
      </c>
      <c r="F1331">
        <v>1994</v>
      </c>
      <c r="H1331" t="s">
        <v>546</v>
      </c>
      <c r="I1331">
        <v>112</v>
      </c>
      <c r="J1331">
        <v>6.4</v>
      </c>
    </row>
    <row r="1332" spans="1:10" x14ac:dyDescent="0.25">
      <c r="A1332" t="s">
        <v>8301</v>
      </c>
      <c r="B1332" t="s">
        <v>1524</v>
      </c>
      <c r="C1332">
        <v>120</v>
      </c>
      <c r="D1332">
        <v>7.4</v>
      </c>
      <c r="E1332" t="s">
        <v>2402</v>
      </c>
      <c r="F1332">
        <v>2013</v>
      </c>
      <c r="H1332" t="s">
        <v>2402</v>
      </c>
      <c r="I1332">
        <v>120</v>
      </c>
      <c r="J1332">
        <v>7.4</v>
      </c>
    </row>
    <row r="1333" spans="1:10" x14ac:dyDescent="0.25">
      <c r="A1333" t="s">
        <v>8301</v>
      </c>
      <c r="B1333" t="s">
        <v>488</v>
      </c>
      <c r="C1333">
        <v>123</v>
      </c>
      <c r="D1333">
        <v>6.4</v>
      </c>
      <c r="E1333" t="s">
        <v>73</v>
      </c>
      <c r="F1333">
        <v>2011</v>
      </c>
      <c r="H1333" t="s">
        <v>73</v>
      </c>
      <c r="I1333">
        <v>123</v>
      </c>
      <c r="J1333">
        <v>6.4</v>
      </c>
    </row>
    <row r="1334" spans="1:10" x14ac:dyDescent="0.25">
      <c r="A1334" t="s">
        <v>8301</v>
      </c>
      <c r="B1334" t="s">
        <v>1458</v>
      </c>
      <c r="C1334">
        <v>93</v>
      </c>
      <c r="D1334">
        <v>6</v>
      </c>
      <c r="E1334" t="s">
        <v>922</v>
      </c>
      <c r="H1334" t="s">
        <v>922</v>
      </c>
      <c r="I1334">
        <v>93</v>
      </c>
      <c r="J1334">
        <v>6</v>
      </c>
    </row>
    <row r="1335" spans="1:10" x14ac:dyDescent="0.25">
      <c r="A1335" t="s">
        <v>8301</v>
      </c>
      <c r="B1335" t="s">
        <v>1675</v>
      </c>
      <c r="C1335">
        <v>123</v>
      </c>
      <c r="D1335">
        <v>6.5</v>
      </c>
      <c r="E1335" t="s">
        <v>210</v>
      </c>
      <c r="F1335">
        <v>2014</v>
      </c>
      <c r="H1335" t="s">
        <v>210</v>
      </c>
      <c r="I1335">
        <v>123</v>
      </c>
      <c r="J1335">
        <v>6.5</v>
      </c>
    </row>
    <row r="1336" spans="1:10" x14ac:dyDescent="0.25">
      <c r="A1336" t="s">
        <v>8301</v>
      </c>
      <c r="B1336" t="s">
        <v>488</v>
      </c>
      <c r="C1336">
        <v>122</v>
      </c>
      <c r="D1336">
        <v>7.8</v>
      </c>
      <c r="E1336" t="s">
        <v>562</v>
      </c>
      <c r="F1336">
        <v>1999</v>
      </c>
      <c r="H1336" t="s">
        <v>562</v>
      </c>
      <c r="I1336">
        <v>122</v>
      </c>
      <c r="J1336">
        <v>7.8</v>
      </c>
    </row>
    <row r="1337" spans="1:10" x14ac:dyDescent="0.25">
      <c r="A1337" t="s">
        <v>8301</v>
      </c>
      <c r="B1337" t="s">
        <v>1929</v>
      </c>
      <c r="C1337">
        <v>115</v>
      </c>
      <c r="D1337">
        <v>6</v>
      </c>
      <c r="E1337" t="s">
        <v>740</v>
      </c>
      <c r="F1337">
        <v>2002</v>
      </c>
      <c r="H1337" t="s">
        <v>740</v>
      </c>
      <c r="I1337">
        <v>115</v>
      </c>
      <c r="J1337">
        <v>6</v>
      </c>
    </row>
    <row r="1338" spans="1:10" x14ac:dyDescent="0.25">
      <c r="A1338" t="s">
        <v>8301</v>
      </c>
      <c r="B1338" t="s">
        <v>524</v>
      </c>
      <c r="C1338">
        <v>123</v>
      </c>
      <c r="D1338">
        <v>7</v>
      </c>
      <c r="E1338" t="s">
        <v>1475</v>
      </c>
      <c r="F1338">
        <v>2001</v>
      </c>
      <c r="H1338" t="s">
        <v>1475</v>
      </c>
      <c r="I1338">
        <v>123</v>
      </c>
      <c r="J1338">
        <v>7</v>
      </c>
    </row>
    <row r="1339" spans="1:10" x14ac:dyDescent="0.25">
      <c r="A1339" t="s">
        <v>8301</v>
      </c>
      <c r="B1339" t="s">
        <v>735</v>
      </c>
      <c r="C1339">
        <v>96</v>
      </c>
      <c r="D1339">
        <v>6</v>
      </c>
      <c r="E1339" t="s">
        <v>602</v>
      </c>
      <c r="F1339">
        <v>2015</v>
      </c>
      <c r="H1339" t="s">
        <v>602</v>
      </c>
      <c r="I1339">
        <v>96</v>
      </c>
      <c r="J1339">
        <v>6</v>
      </c>
    </row>
    <row r="1340" spans="1:10" x14ac:dyDescent="0.25">
      <c r="A1340" t="s">
        <v>8301</v>
      </c>
      <c r="B1340" t="s">
        <v>1934</v>
      </c>
      <c r="C1340">
        <v>110</v>
      </c>
      <c r="D1340">
        <v>7.8</v>
      </c>
      <c r="E1340" t="s">
        <v>73</v>
      </c>
      <c r="F1340">
        <v>2001</v>
      </c>
      <c r="H1340" t="s">
        <v>73</v>
      </c>
      <c r="I1340">
        <v>110</v>
      </c>
      <c r="J1340">
        <v>7.8</v>
      </c>
    </row>
    <row r="1341" spans="1:10" x14ac:dyDescent="0.25">
      <c r="A1341" t="s">
        <v>8301</v>
      </c>
      <c r="B1341" t="s">
        <v>1938</v>
      </c>
      <c r="C1341">
        <v>105</v>
      </c>
      <c r="D1341">
        <v>6.1</v>
      </c>
      <c r="E1341" t="s">
        <v>877</v>
      </c>
      <c r="F1341">
        <v>2001</v>
      </c>
      <c r="H1341" t="s">
        <v>877</v>
      </c>
      <c r="I1341">
        <v>105</v>
      </c>
      <c r="J1341">
        <v>6.1</v>
      </c>
    </row>
    <row r="1342" spans="1:10" x14ac:dyDescent="0.25">
      <c r="A1342" t="s">
        <v>8301</v>
      </c>
      <c r="B1342" t="s">
        <v>449</v>
      </c>
      <c r="C1342">
        <v>113</v>
      </c>
      <c r="D1342">
        <v>6.8</v>
      </c>
      <c r="E1342" t="s">
        <v>285</v>
      </c>
      <c r="F1342">
        <v>1999</v>
      </c>
      <c r="H1342" t="s">
        <v>285</v>
      </c>
      <c r="I1342">
        <v>113</v>
      </c>
      <c r="J1342">
        <v>6.8</v>
      </c>
    </row>
    <row r="1343" spans="1:10" x14ac:dyDescent="0.25">
      <c r="A1343" t="s">
        <v>8301</v>
      </c>
      <c r="B1343" t="s">
        <v>1943</v>
      </c>
      <c r="C1343">
        <v>132</v>
      </c>
      <c r="D1343">
        <v>6.4</v>
      </c>
      <c r="E1343" t="s">
        <v>747</v>
      </c>
      <c r="F1343">
        <v>1996</v>
      </c>
      <c r="H1343" t="s">
        <v>747</v>
      </c>
      <c r="I1343">
        <v>132</v>
      </c>
      <c r="J1343">
        <v>6.4</v>
      </c>
    </row>
    <row r="1344" spans="1:10" x14ac:dyDescent="0.25">
      <c r="A1344" t="s">
        <v>8301</v>
      </c>
      <c r="B1344" t="s">
        <v>1945</v>
      </c>
      <c r="C1344">
        <v>93</v>
      </c>
      <c r="D1344">
        <v>7.7</v>
      </c>
      <c r="E1344" t="s">
        <v>2143</v>
      </c>
      <c r="F1344">
        <v>2001</v>
      </c>
      <c r="H1344" t="s">
        <v>2143</v>
      </c>
      <c r="I1344">
        <v>93</v>
      </c>
      <c r="J1344">
        <v>7.7</v>
      </c>
    </row>
    <row r="1345" spans="1:10" x14ac:dyDescent="0.25">
      <c r="A1345" t="s">
        <v>8306</v>
      </c>
      <c r="B1345" t="s">
        <v>1947</v>
      </c>
      <c r="C1345">
        <v>115</v>
      </c>
      <c r="D1345">
        <v>8.1</v>
      </c>
      <c r="E1345" t="s">
        <v>1184</v>
      </c>
      <c r="F1345">
        <v>2009</v>
      </c>
      <c r="H1345" t="s">
        <v>1184</v>
      </c>
      <c r="I1345">
        <v>115</v>
      </c>
      <c r="J1345">
        <v>8.1</v>
      </c>
    </row>
    <row r="1346" spans="1:10" x14ac:dyDescent="0.25">
      <c r="A1346" t="s">
        <v>8301</v>
      </c>
      <c r="B1346" t="s">
        <v>1950</v>
      </c>
      <c r="C1346">
        <v>75</v>
      </c>
      <c r="D1346">
        <v>4.5</v>
      </c>
      <c r="E1346" t="s">
        <v>2422</v>
      </c>
      <c r="F1346">
        <v>1996</v>
      </c>
      <c r="H1346" t="s">
        <v>2422</v>
      </c>
      <c r="I1346">
        <v>75</v>
      </c>
      <c r="J1346">
        <v>4.5</v>
      </c>
    </row>
    <row r="1347" spans="1:10" x14ac:dyDescent="0.25">
      <c r="A1347" t="s">
        <v>8301</v>
      </c>
      <c r="B1347" t="s">
        <v>1952</v>
      </c>
      <c r="C1347">
        <v>108</v>
      </c>
      <c r="D1347">
        <v>5.8</v>
      </c>
      <c r="E1347" t="s">
        <v>2424</v>
      </c>
      <c r="F1347">
        <v>1982</v>
      </c>
      <c r="H1347" t="s">
        <v>2424</v>
      </c>
      <c r="I1347">
        <v>108</v>
      </c>
      <c r="J1347">
        <v>5.8</v>
      </c>
    </row>
    <row r="1348" spans="1:10" x14ac:dyDescent="0.25">
      <c r="A1348" t="s">
        <v>8301</v>
      </c>
      <c r="B1348" t="s">
        <v>1954</v>
      </c>
      <c r="C1348">
        <v>105</v>
      </c>
      <c r="D1348">
        <v>6.3</v>
      </c>
      <c r="E1348" t="s">
        <v>978</v>
      </c>
      <c r="F1348">
        <v>2013</v>
      </c>
      <c r="H1348" t="s">
        <v>978</v>
      </c>
      <c r="I1348">
        <v>105</v>
      </c>
      <c r="J1348">
        <v>6.3</v>
      </c>
    </row>
    <row r="1349" spans="1:10" x14ac:dyDescent="0.25">
      <c r="A1349" t="s">
        <v>8301</v>
      </c>
      <c r="B1349" t="s">
        <v>1768</v>
      </c>
      <c r="C1349">
        <v>102</v>
      </c>
      <c r="D1349">
        <v>5.7</v>
      </c>
      <c r="E1349" t="s">
        <v>773</v>
      </c>
      <c r="F1349">
        <v>1997</v>
      </c>
      <c r="H1349" t="s">
        <v>773</v>
      </c>
      <c r="I1349">
        <v>102</v>
      </c>
      <c r="J1349">
        <v>5.7</v>
      </c>
    </row>
    <row r="1350" spans="1:10" x14ac:dyDescent="0.25">
      <c r="A1350" t="s">
        <v>8301</v>
      </c>
      <c r="B1350" t="s">
        <v>19</v>
      </c>
      <c r="C1350">
        <v>118</v>
      </c>
      <c r="D1350">
        <v>7.2</v>
      </c>
      <c r="E1350" t="s">
        <v>2430</v>
      </c>
      <c r="F1350">
        <v>2001</v>
      </c>
      <c r="H1350" t="s">
        <v>2430</v>
      </c>
      <c r="I1350">
        <v>118</v>
      </c>
      <c r="J1350">
        <v>7.2</v>
      </c>
    </row>
    <row r="1351" spans="1:10" x14ac:dyDescent="0.25">
      <c r="A1351" t="s">
        <v>8301</v>
      </c>
      <c r="B1351" t="s">
        <v>1173</v>
      </c>
      <c r="C1351">
        <v>111</v>
      </c>
      <c r="D1351">
        <v>7.6</v>
      </c>
      <c r="E1351" t="s">
        <v>2432</v>
      </c>
      <c r="F1351">
        <v>2008</v>
      </c>
      <c r="H1351" t="s">
        <v>2432</v>
      </c>
      <c r="I1351">
        <v>111</v>
      </c>
      <c r="J1351">
        <v>7.6</v>
      </c>
    </row>
    <row r="1352" spans="1:10" x14ac:dyDescent="0.25">
      <c r="A1352" t="s">
        <v>8301</v>
      </c>
      <c r="B1352" t="s">
        <v>1620</v>
      </c>
      <c r="C1352">
        <v>81</v>
      </c>
      <c r="D1352">
        <v>4.7</v>
      </c>
      <c r="E1352" t="s">
        <v>1184</v>
      </c>
      <c r="F1352">
        <v>2012</v>
      </c>
      <c r="H1352" t="s">
        <v>1184</v>
      </c>
      <c r="I1352">
        <v>81</v>
      </c>
      <c r="J1352">
        <v>4.7</v>
      </c>
    </row>
    <row r="1353" spans="1:10" x14ac:dyDescent="0.25">
      <c r="A1353" t="s">
        <v>8301</v>
      </c>
      <c r="B1353" t="s">
        <v>342</v>
      </c>
      <c r="C1353">
        <v>116</v>
      </c>
      <c r="D1353">
        <v>6.6</v>
      </c>
      <c r="E1353" t="s">
        <v>2437</v>
      </c>
      <c r="F1353">
        <v>2007</v>
      </c>
      <c r="H1353" t="s">
        <v>2437</v>
      </c>
      <c r="I1353">
        <v>116</v>
      </c>
      <c r="J1353">
        <v>6.6</v>
      </c>
    </row>
    <row r="1354" spans="1:10" x14ac:dyDescent="0.25">
      <c r="A1354" t="s">
        <v>8301</v>
      </c>
      <c r="B1354" t="s">
        <v>170</v>
      </c>
      <c r="C1354">
        <v>86</v>
      </c>
      <c r="D1354">
        <v>6.8</v>
      </c>
      <c r="E1354" t="s">
        <v>562</v>
      </c>
      <c r="F1354">
        <v>2008</v>
      </c>
      <c r="H1354" t="s">
        <v>562</v>
      </c>
      <c r="I1354">
        <v>86</v>
      </c>
      <c r="J1354">
        <v>6.8</v>
      </c>
    </row>
    <row r="1355" spans="1:10" x14ac:dyDescent="0.25">
      <c r="A1355" t="s">
        <v>8301</v>
      </c>
      <c r="B1355" t="s">
        <v>1965</v>
      </c>
      <c r="C1355">
        <v>127</v>
      </c>
      <c r="D1355">
        <v>7.3</v>
      </c>
      <c r="E1355" t="s">
        <v>78</v>
      </c>
      <c r="F1355">
        <v>2016</v>
      </c>
      <c r="H1355" t="s">
        <v>78</v>
      </c>
      <c r="I1355">
        <v>127</v>
      </c>
      <c r="J1355">
        <v>7.3</v>
      </c>
    </row>
    <row r="1356" spans="1:10" x14ac:dyDescent="0.25">
      <c r="A1356" t="s">
        <v>8301</v>
      </c>
      <c r="B1356" t="s">
        <v>1419</v>
      </c>
      <c r="C1356">
        <v>91</v>
      </c>
      <c r="D1356">
        <v>4.8</v>
      </c>
      <c r="E1356" t="s">
        <v>1314</v>
      </c>
      <c r="F1356">
        <v>2015</v>
      </c>
      <c r="H1356" t="s">
        <v>1314</v>
      </c>
      <c r="I1356">
        <v>91</v>
      </c>
      <c r="J1356">
        <v>4.8</v>
      </c>
    </row>
    <row r="1357" spans="1:10" x14ac:dyDescent="0.25">
      <c r="A1357" t="s">
        <v>8301</v>
      </c>
      <c r="B1357" t="s">
        <v>1929</v>
      </c>
      <c r="C1357">
        <v>98</v>
      </c>
      <c r="D1357">
        <v>6.3</v>
      </c>
      <c r="E1357" t="s">
        <v>740</v>
      </c>
      <c r="F1357">
        <v>2010</v>
      </c>
      <c r="H1357" t="s">
        <v>740</v>
      </c>
      <c r="I1357">
        <v>98</v>
      </c>
      <c r="J1357">
        <v>6.3</v>
      </c>
    </row>
    <row r="1358" spans="1:10" x14ac:dyDescent="0.25">
      <c r="A1358" t="s">
        <v>8301</v>
      </c>
      <c r="B1358" t="s">
        <v>1972</v>
      </c>
      <c r="C1358">
        <v>84</v>
      </c>
      <c r="D1358">
        <v>5.5</v>
      </c>
      <c r="E1358" t="s">
        <v>486</v>
      </c>
      <c r="F1358">
        <v>2012</v>
      </c>
      <c r="H1358" t="s">
        <v>486</v>
      </c>
      <c r="I1358">
        <v>84</v>
      </c>
      <c r="J1358">
        <v>5.5</v>
      </c>
    </row>
    <row r="1359" spans="1:10" x14ac:dyDescent="0.25">
      <c r="A1359" t="s">
        <v>8301</v>
      </c>
      <c r="B1359" t="s">
        <v>1467</v>
      </c>
      <c r="C1359">
        <v>109</v>
      </c>
      <c r="D1359">
        <v>6.2</v>
      </c>
      <c r="E1359" t="s">
        <v>877</v>
      </c>
      <c r="F1359">
        <v>2008</v>
      </c>
      <c r="H1359" t="s">
        <v>877</v>
      </c>
      <c r="I1359">
        <v>109</v>
      </c>
      <c r="J1359">
        <v>6.2</v>
      </c>
    </row>
    <row r="1360" spans="1:10" x14ac:dyDescent="0.25">
      <c r="A1360" t="s">
        <v>8301</v>
      </c>
      <c r="B1360" t="s">
        <v>940</v>
      </c>
      <c r="C1360">
        <v>93</v>
      </c>
      <c r="D1360">
        <v>5.8</v>
      </c>
      <c r="E1360" t="s">
        <v>264</v>
      </c>
      <c r="F1360">
        <v>2008</v>
      </c>
      <c r="H1360" t="s">
        <v>264</v>
      </c>
      <c r="I1360">
        <v>93</v>
      </c>
      <c r="J1360">
        <v>5.8</v>
      </c>
    </row>
    <row r="1361" spans="1:10" x14ac:dyDescent="0.25">
      <c r="A1361" t="s">
        <v>8301</v>
      </c>
      <c r="B1361" t="s">
        <v>1147</v>
      </c>
      <c r="C1361">
        <v>113</v>
      </c>
      <c r="D1361">
        <v>5.7</v>
      </c>
      <c r="E1361" t="s">
        <v>2451</v>
      </c>
      <c r="F1361">
        <v>2013</v>
      </c>
      <c r="H1361" t="s">
        <v>2451</v>
      </c>
      <c r="I1361">
        <v>113</v>
      </c>
      <c r="J1361">
        <v>5.7</v>
      </c>
    </row>
    <row r="1362" spans="1:10" x14ac:dyDescent="0.25">
      <c r="A1362" t="s">
        <v>8301</v>
      </c>
      <c r="B1362" t="s">
        <v>454</v>
      </c>
      <c r="C1362">
        <v>119</v>
      </c>
      <c r="D1362">
        <v>6.7</v>
      </c>
      <c r="E1362" t="s">
        <v>1184</v>
      </c>
      <c r="F1362">
        <v>1999</v>
      </c>
      <c r="H1362" t="s">
        <v>1184</v>
      </c>
      <c r="I1362">
        <v>119</v>
      </c>
      <c r="J1362">
        <v>6.7</v>
      </c>
    </row>
    <row r="1363" spans="1:10" x14ac:dyDescent="0.25">
      <c r="A1363" t="s">
        <v>8301</v>
      </c>
      <c r="B1363" t="s">
        <v>1347</v>
      </c>
      <c r="C1363">
        <v>97</v>
      </c>
      <c r="D1363">
        <v>7.4</v>
      </c>
      <c r="E1363" t="s">
        <v>602</v>
      </c>
      <c r="F1363">
        <v>2010</v>
      </c>
      <c r="H1363" t="s">
        <v>602</v>
      </c>
      <c r="I1363">
        <v>97</v>
      </c>
      <c r="J1363">
        <v>7.4</v>
      </c>
    </row>
    <row r="1364" spans="1:10" x14ac:dyDescent="0.25">
      <c r="A1364" t="s">
        <v>8301</v>
      </c>
      <c r="B1364" t="s">
        <v>406</v>
      </c>
      <c r="C1364">
        <v>117</v>
      </c>
      <c r="D1364">
        <v>6.9</v>
      </c>
      <c r="E1364" t="s">
        <v>580</v>
      </c>
      <c r="F1364">
        <v>2016</v>
      </c>
      <c r="H1364" t="s">
        <v>580</v>
      </c>
      <c r="I1364">
        <v>117</v>
      </c>
      <c r="J1364">
        <v>6.9</v>
      </c>
    </row>
    <row r="1365" spans="1:10" x14ac:dyDescent="0.25">
      <c r="A1365" t="s">
        <v>8301</v>
      </c>
      <c r="B1365" t="s">
        <v>1073</v>
      </c>
      <c r="C1365">
        <v>101</v>
      </c>
      <c r="D1365">
        <v>5.5</v>
      </c>
      <c r="E1365" t="s">
        <v>2459</v>
      </c>
      <c r="F1365">
        <v>2011</v>
      </c>
      <c r="H1365" t="s">
        <v>2459</v>
      </c>
      <c r="I1365">
        <v>101</v>
      </c>
      <c r="J1365">
        <v>5.5</v>
      </c>
    </row>
    <row r="1366" spans="1:10" x14ac:dyDescent="0.25">
      <c r="A1366" t="s">
        <v>8301</v>
      </c>
      <c r="B1366" t="s">
        <v>1071</v>
      </c>
      <c r="C1366">
        <v>122</v>
      </c>
      <c r="D1366">
        <v>7.7</v>
      </c>
      <c r="E1366" t="s">
        <v>230</v>
      </c>
      <c r="F1366">
        <v>2008</v>
      </c>
      <c r="H1366" t="s">
        <v>230</v>
      </c>
      <c r="I1366">
        <v>122</v>
      </c>
      <c r="J1366">
        <v>7.7</v>
      </c>
    </row>
    <row r="1367" spans="1:10" x14ac:dyDescent="0.25">
      <c r="A1367" t="s">
        <v>8301</v>
      </c>
      <c r="B1367" t="s">
        <v>339</v>
      </c>
      <c r="C1367">
        <v>102</v>
      </c>
      <c r="D1367">
        <v>7.3</v>
      </c>
      <c r="E1367" t="s">
        <v>740</v>
      </c>
      <c r="F1367">
        <v>2002</v>
      </c>
      <c r="H1367" t="s">
        <v>740</v>
      </c>
      <c r="I1367">
        <v>102</v>
      </c>
      <c r="J1367">
        <v>7.3</v>
      </c>
    </row>
    <row r="1368" spans="1:10" x14ac:dyDescent="0.25">
      <c r="A1368" t="s">
        <v>8301</v>
      </c>
      <c r="B1368" t="s">
        <v>1343</v>
      </c>
      <c r="C1368">
        <v>83</v>
      </c>
      <c r="D1368">
        <v>5.2</v>
      </c>
      <c r="E1368" t="s">
        <v>137</v>
      </c>
      <c r="F1368">
        <v>1999</v>
      </c>
      <c r="H1368" t="s">
        <v>137</v>
      </c>
      <c r="I1368">
        <v>83</v>
      </c>
      <c r="J1368">
        <v>5.2</v>
      </c>
    </row>
    <row r="1369" spans="1:10" x14ac:dyDescent="0.25">
      <c r="A1369" t="s">
        <v>8301</v>
      </c>
      <c r="B1369" t="s">
        <v>242</v>
      </c>
      <c r="C1369">
        <v>103</v>
      </c>
      <c r="D1369">
        <v>7.1</v>
      </c>
      <c r="E1369" t="s">
        <v>340</v>
      </c>
      <c r="F1369">
        <v>2013</v>
      </c>
      <c r="H1369" t="s">
        <v>340</v>
      </c>
      <c r="I1369">
        <v>103</v>
      </c>
      <c r="J1369">
        <v>7.1</v>
      </c>
    </row>
    <row r="1370" spans="1:10" x14ac:dyDescent="0.25">
      <c r="A1370" t="s">
        <v>8301</v>
      </c>
      <c r="B1370" t="s">
        <v>1031</v>
      </c>
      <c r="C1370">
        <v>110</v>
      </c>
      <c r="D1370">
        <v>7.1</v>
      </c>
      <c r="E1370" t="s">
        <v>26</v>
      </c>
      <c r="F1370">
        <v>2009</v>
      </c>
      <c r="H1370" t="s">
        <v>26</v>
      </c>
      <c r="I1370">
        <v>110</v>
      </c>
      <c r="J1370">
        <v>7.1</v>
      </c>
    </row>
    <row r="1371" spans="1:10" x14ac:dyDescent="0.25">
      <c r="A1371" t="s">
        <v>8301</v>
      </c>
      <c r="B1371" t="s">
        <v>1995</v>
      </c>
      <c r="C1371">
        <v>91</v>
      </c>
      <c r="D1371">
        <v>6.5</v>
      </c>
      <c r="E1371" t="s">
        <v>380</v>
      </c>
      <c r="F1371">
        <v>1997</v>
      </c>
      <c r="H1371" t="s">
        <v>380</v>
      </c>
      <c r="I1371">
        <v>91</v>
      </c>
      <c r="J1371">
        <v>6.5</v>
      </c>
    </row>
    <row r="1372" spans="1:10" x14ac:dyDescent="0.25">
      <c r="A1372" t="s">
        <v>8301</v>
      </c>
      <c r="B1372" t="s">
        <v>1997</v>
      </c>
      <c r="C1372">
        <v>89</v>
      </c>
      <c r="D1372">
        <v>4.5999999999999996</v>
      </c>
      <c r="E1372" t="s">
        <v>17</v>
      </c>
      <c r="F1372">
        <v>1983</v>
      </c>
      <c r="H1372" t="s">
        <v>17</v>
      </c>
      <c r="I1372">
        <v>89</v>
      </c>
      <c r="J1372">
        <v>4.5999999999999996</v>
      </c>
    </row>
    <row r="1373" spans="1:10" x14ac:dyDescent="0.25">
      <c r="A1373" t="s">
        <v>8301</v>
      </c>
      <c r="B1373" t="s">
        <v>1410</v>
      </c>
      <c r="C1373">
        <v>107</v>
      </c>
      <c r="D1373">
        <v>5.6</v>
      </c>
      <c r="E1373" t="s">
        <v>1893</v>
      </c>
      <c r="F1373">
        <v>2010</v>
      </c>
      <c r="H1373" t="s">
        <v>1893</v>
      </c>
      <c r="I1373">
        <v>107</v>
      </c>
      <c r="J1373">
        <v>5.6</v>
      </c>
    </row>
    <row r="1374" spans="1:10" x14ac:dyDescent="0.25">
      <c r="A1374" t="s">
        <v>8301</v>
      </c>
      <c r="B1374" t="s">
        <v>1904</v>
      </c>
      <c r="C1374">
        <v>129</v>
      </c>
      <c r="D1374">
        <v>7.7</v>
      </c>
      <c r="E1374" t="s">
        <v>2459</v>
      </c>
      <c r="F1374">
        <v>2014</v>
      </c>
      <c r="H1374" t="s">
        <v>2459</v>
      </c>
      <c r="I1374">
        <v>129</v>
      </c>
      <c r="J1374">
        <v>7.7</v>
      </c>
    </row>
    <row r="1375" spans="1:10" x14ac:dyDescent="0.25">
      <c r="A1375" t="s">
        <v>8301</v>
      </c>
      <c r="B1375" t="s">
        <v>102</v>
      </c>
      <c r="C1375">
        <v>95</v>
      </c>
      <c r="D1375">
        <v>7.2</v>
      </c>
      <c r="E1375" t="s">
        <v>2473</v>
      </c>
      <c r="F1375">
        <v>2000</v>
      </c>
      <c r="H1375" t="s">
        <v>2473</v>
      </c>
      <c r="I1375">
        <v>95</v>
      </c>
      <c r="J1375">
        <v>7.2</v>
      </c>
    </row>
    <row r="1376" spans="1:10" x14ac:dyDescent="0.25">
      <c r="A1376" t="s">
        <v>8301</v>
      </c>
      <c r="B1376" t="s">
        <v>919</v>
      </c>
      <c r="C1376">
        <v>122</v>
      </c>
      <c r="D1376">
        <v>6.8</v>
      </c>
      <c r="E1376" t="s">
        <v>149</v>
      </c>
      <c r="F1376">
        <v>2003</v>
      </c>
      <c r="H1376" t="s">
        <v>149</v>
      </c>
      <c r="I1376">
        <v>122</v>
      </c>
      <c r="J1376">
        <v>6.8</v>
      </c>
    </row>
    <row r="1377" spans="1:10" x14ac:dyDescent="0.25">
      <c r="A1377" t="s">
        <v>8301</v>
      </c>
      <c r="B1377" t="s">
        <v>1997</v>
      </c>
      <c r="C1377">
        <v>110</v>
      </c>
      <c r="D1377">
        <v>5.4</v>
      </c>
      <c r="E1377" t="s">
        <v>486</v>
      </c>
      <c r="F1377">
        <v>2015</v>
      </c>
      <c r="H1377" t="s">
        <v>486</v>
      </c>
      <c r="I1377">
        <v>110</v>
      </c>
      <c r="J1377">
        <v>5.4</v>
      </c>
    </row>
    <row r="1378" spans="1:10" x14ac:dyDescent="0.25">
      <c r="A1378" t="s">
        <v>8301</v>
      </c>
      <c r="B1378" t="s">
        <v>2008</v>
      </c>
      <c r="C1378">
        <v>111</v>
      </c>
      <c r="D1378">
        <v>7.2</v>
      </c>
      <c r="E1378" t="s">
        <v>2246</v>
      </c>
      <c r="F1378">
        <v>1996</v>
      </c>
      <c r="H1378" t="s">
        <v>2246</v>
      </c>
      <c r="I1378">
        <v>111</v>
      </c>
      <c r="J1378">
        <v>7.2</v>
      </c>
    </row>
    <row r="1379" spans="1:10" x14ac:dyDescent="0.25">
      <c r="A1379" t="s">
        <v>8301</v>
      </c>
      <c r="B1379" t="s">
        <v>1594</v>
      </c>
      <c r="C1379">
        <v>95</v>
      </c>
      <c r="D1379">
        <v>5.6</v>
      </c>
      <c r="E1379" t="s">
        <v>1139</v>
      </c>
      <c r="F1379">
        <v>1999</v>
      </c>
      <c r="H1379" t="s">
        <v>1139</v>
      </c>
      <c r="I1379">
        <v>95</v>
      </c>
      <c r="J1379">
        <v>5.6</v>
      </c>
    </row>
    <row r="1380" spans="1:10" x14ac:dyDescent="0.25">
      <c r="A1380" t="s">
        <v>8301</v>
      </c>
      <c r="B1380" t="s">
        <v>2012</v>
      </c>
      <c r="C1380">
        <v>109</v>
      </c>
      <c r="D1380">
        <v>6.8</v>
      </c>
      <c r="E1380" t="s">
        <v>2120</v>
      </c>
      <c r="F1380">
        <v>2011</v>
      </c>
      <c r="H1380" t="s">
        <v>2120</v>
      </c>
      <c r="I1380">
        <v>109</v>
      </c>
      <c r="J1380">
        <v>6.8</v>
      </c>
    </row>
    <row r="1381" spans="1:10" x14ac:dyDescent="0.25">
      <c r="A1381" t="s">
        <v>8301</v>
      </c>
      <c r="B1381" t="s">
        <v>2014</v>
      </c>
      <c r="C1381">
        <v>93</v>
      </c>
      <c r="D1381">
        <v>4.3</v>
      </c>
      <c r="E1381" t="s">
        <v>932</v>
      </c>
      <c r="F1381">
        <v>1997</v>
      </c>
      <c r="H1381" t="s">
        <v>932</v>
      </c>
      <c r="I1381">
        <v>93</v>
      </c>
      <c r="J1381">
        <v>4.3</v>
      </c>
    </row>
    <row r="1382" spans="1:10" x14ac:dyDescent="0.25">
      <c r="A1382" t="s">
        <v>8301</v>
      </c>
      <c r="B1382" t="s">
        <v>2016</v>
      </c>
      <c r="C1382">
        <v>94</v>
      </c>
      <c r="D1382">
        <v>6.3</v>
      </c>
      <c r="E1382" t="s">
        <v>2482</v>
      </c>
      <c r="F1382">
        <v>2000</v>
      </c>
      <c r="H1382" t="s">
        <v>2482</v>
      </c>
      <c r="I1382">
        <v>94</v>
      </c>
      <c r="J1382">
        <v>6.3</v>
      </c>
    </row>
    <row r="1383" spans="1:10" x14ac:dyDescent="0.25">
      <c r="A1383" t="s">
        <v>8301</v>
      </c>
      <c r="B1383" t="s">
        <v>558</v>
      </c>
      <c r="C1383">
        <v>117</v>
      </c>
      <c r="D1383">
        <v>6.5</v>
      </c>
      <c r="E1383" t="s">
        <v>208</v>
      </c>
      <c r="F1383">
        <v>2008</v>
      </c>
      <c r="H1383" t="s">
        <v>208</v>
      </c>
      <c r="I1383">
        <v>117</v>
      </c>
      <c r="J1383">
        <v>6.5</v>
      </c>
    </row>
    <row r="1384" spans="1:10" x14ac:dyDescent="0.25">
      <c r="A1384" t="s">
        <v>8301</v>
      </c>
      <c r="B1384" t="s">
        <v>1600</v>
      </c>
      <c r="C1384">
        <v>112</v>
      </c>
      <c r="D1384">
        <v>6.4</v>
      </c>
      <c r="E1384" t="s">
        <v>575</v>
      </c>
      <c r="F1384">
        <v>2003</v>
      </c>
      <c r="H1384" t="s">
        <v>575</v>
      </c>
      <c r="I1384">
        <v>112</v>
      </c>
      <c r="J1384">
        <v>6.4</v>
      </c>
    </row>
    <row r="1385" spans="1:10" x14ac:dyDescent="0.25">
      <c r="A1385" t="s">
        <v>8301</v>
      </c>
      <c r="B1385" t="s">
        <v>1697</v>
      </c>
      <c r="C1385">
        <v>111</v>
      </c>
      <c r="D1385">
        <v>6.3</v>
      </c>
      <c r="E1385" t="s">
        <v>575</v>
      </c>
      <c r="F1385">
        <v>2009</v>
      </c>
      <c r="H1385" t="s">
        <v>575</v>
      </c>
      <c r="I1385">
        <v>111</v>
      </c>
      <c r="J1385">
        <v>6.3</v>
      </c>
    </row>
    <row r="1386" spans="1:10" x14ac:dyDescent="0.25">
      <c r="A1386" t="s">
        <v>8301</v>
      </c>
      <c r="B1386" t="s">
        <v>681</v>
      </c>
      <c r="C1386">
        <v>96</v>
      </c>
      <c r="D1386">
        <v>5.9</v>
      </c>
      <c r="E1386" t="s">
        <v>2489</v>
      </c>
      <c r="F1386">
        <v>2015</v>
      </c>
      <c r="H1386" t="s">
        <v>2489</v>
      </c>
      <c r="I1386">
        <v>96</v>
      </c>
      <c r="J1386">
        <v>5.9</v>
      </c>
    </row>
    <row r="1387" spans="1:10" x14ac:dyDescent="0.25">
      <c r="A1387" t="s">
        <v>8301</v>
      </c>
      <c r="B1387" t="s">
        <v>2024</v>
      </c>
      <c r="C1387">
        <v>94</v>
      </c>
      <c r="D1387">
        <v>6.5</v>
      </c>
      <c r="E1387" t="s">
        <v>470</v>
      </c>
      <c r="F1387">
        <v>1999</v>
      </c>
      <c r="H1387" t="s">
        <v>470</v>
      </c>
      <c r="I1387">
        <v>94</v>
      </c>
      <c r="J1387">
        <v>6.5</v>
      </c>
    </row>
    <row r="1388" spans="1:10" x14ac:dyDescent="0.25">
      <c r="A1388" t="s">
        <v>8301</v>
      </c>
      <c r="B1388" t="s">
        <v>2026</v>
      </c>
      <c r="C1388">
        <v>87</v>
      </c>
      <c r="D1388">
        <v>6.1</v>
      </c>
      <c r="E1388" t="s">
        <v>44</v>
      </c>
      <c r="F1388">
        <v>1989</v>
      </c>
      <c r="H1388" t="s">
        <v>44</v>
      </c>
      <c r="I1388">
        <v>87</v>
      </c>
      <c r="J1388">
        <v>6.1</v>
      </c>
    </row>
    <row r="1389" spans="1:10" x14ac:dyDescent="0.25">
      <c r="A1389" t="s">
        <v>8301</v>
      </c>
      <c r="B1389" t="s">
        <v>2028</v>
      </c>
      <c r="C1389">
        <v>88</v>
      </c>
      <c r="D1389">
        <v>5.9</v>
      </c>
      <c r="E1389" t="s">
        <v>2494</v>
      </c>
      <c r="F1389">
        <v>2011</v>
      </c>
      <c r="H1389" t="s">
        <v>2494</v>
      </c>
      <c r="I1389">
        <v>88</v>
      </c>
      <c r="J1389">
        <v>5.9</v>
      </c>
    </row>
    <row r="1390" spans="1:10" x14ac:dyDescent="0.25">
      <c r="A1390" t="s">
        <v>8301</v>
      </c>
      <c r="B1390" t="s">
        <v>2032</v>
      </c>
      <c r="C1390">
        <v>133</v>
      </c>
      <c r="D1390">
        <v>7.4</v>
      </c>
      <c r="E1390" t="s">
        <v>112</v>
      </c>
      <c r="F1390">
        <v>1992</v>
      </c>
      <c r="H1390" t="s">
        <v>112</v>
      </c>
      <c r="I1390">
        <v>133</v>
      </c>
      <c r="J1390">
        <v>7.4</v>
      </c>
    </row>
    <row r="1391" spans="1:10" x14ac:dyDescent="0.25">
      <c r="A1391" t="s">
        <v>8301</v>
      </c>
      <c r="B1391" t="s">
        <v>16</v>
      </c>
      <c r="C1391">
        <v>119</v>
      </c>
      <c r="D1391">
        <v>7.3</v>
      </c>
      <c r="E1391" t="s">
        <v>562</v>
      </c>
      <c r="F1391">
        <v>2009</v>
      </c>
      <c r="H1391" t="s">
        <v>562</v>
      </c>
      <c r="I1391">
        <v>119</v>
      </c>
      <c r="J1391">
        <v>7.3</v>
      </c>
    </row>
    <row r="1392" spans="1:10" x14ac:dyDescent="0.25">
      <c r="A1392" t="s">
        <v>8301</v>
      </c>
      <c r="B1392" t="s">
        <v>356</v>
      </c>
      <c r="C1392">
        <v>102</v>
      </c>
      <c r="D1392">
        <v>6.6</v>
      </c>
      <c r="E1392" t="s">
        <v>602</v>
      </c>
      <c r="H1392" t="s">
        <v>602</v>
      </c>
      <c r="I1392">
        <v>102</v>
      </c>
      <c r="J1392">
        <v>6.6</v>
      </c>
    </row>
    <row r="1393" spans="1:10" x14ac:dyDescent="0.25">
      <c r="A1393" t="s">
        <v>8301</v>
      </c>
      <c r="B1393" t="s">
        <v>2037</v>
      </c>
      <c r="C1393">
        <v>101</v>
      </c>
      <c r="D1393">
        <v>5.6</v>
      </c>
      <c r="E1393" t="s">
        <v>1050</v>
      </c>
      <c r="F1393">
        <v>2001</v>
      </c>
      <c r="H1393" t="s">
        <v>1050</v>
      </c>
      <c r="I1393">
        <v>101</v>
      </c>
      <c r="J1393">
        <v>5.6</v>
      </c>
    </row>
    <row r="1394" spans="1:10" x14ac:dyDescent="0.25">
      <c r="A1394" t="s">
        <v>8301</v>
      </c>
      <c r="B1394" t="s">
        <v>2039</v>
      </c>
      <c r="C1394">
        <v>91</v>
      </c>
      <c r="D1394">
        <v>5.3</v>
      </c>
      <c r="E1394" t="s">
        <v>340</v>
      </c>
      <c r="F1394">
        <v>2011</v>
      </c>
      <c r="H1394" t="s">
        <v>340</v>
      </c>
      <c r="I1394">
        <v>91</v>
      </c>
      <c r="J1394">
        <v>5.3</v>
      </c>
    </row>
    <row r="1395" spans="1:10" x14ac:dyDescent="0.25">
      <c r="A1395" t="s">
        <v>8301</v>
      </c>
      <c r="B1395" t="s">
        <v>1458</v>
      </c>
      <c r="C1395">
        <v>117</v>
      </c>
      <c r="D1395">
        <v>6</v>
      </c>
      <c r="E1395" t="s">
        <v>2089</v>
      </c>
      <c r="F1395">
        <v>2010</v>
      </c>
      <c r="H1395" t="s">
        <v>2089</v>
      </c>
      <c r="I1395">
        <v>117</v>
      </c>
      <c r="J1395">
        <v>6</v>
      </c>
    </row>
    <row r="1396" spans="1:10" x14ac:dyDescent="0.25">
      <c r="A1396" t="s">
        <v>8301</v>
      </c>
      <c r="B1396" t="s">
        <v>2042</v>
      </c>
      <c r="C1396">
        <v>86</v>
      </c>
      <c r="D1396">
        <v>5.4</v>
      </c>
      <c r="E1396" t="s">
        <v>486</v>
      </c>
      <c r="F1396">
        <v>2006</v>
      </c>
      <c r="H1396" t="s">
        <v>486</v>
      </c>
      <c r="I1396">
        <v>86</v>
      </c>
      <c r="J1396">
        <v>5.4</v>
      </c>
    </row>
    <row r="1397" spans="1:10" x14ac:dyDescent="0.25">
      <c r="A1397" t="s">
        <v>8301</v>
      </c>
      <c r="B1397" t="s">
        <v>2045</v>
      </c>
      <c r="C1397">
        <v>124</v>
      </c>
      <c r="D1397">
        <v>6.8</v>
      </c>
      <c r="E1397" t="s">
        <v>472</v>
      </c>
      <c r="F1397">
        <v>1979</v>
      </c>
      <c r="H1397" t="s">
        <v>472</v>
      </c>
      <c r="I1397">
        <v>124</v>
      </c>
      <c r="J1397">
        <v>6.8</v>
      </c>
    </row>
    <row r="1398" spans="1:10" x14ac:dyDescent="0.25">
      <c r="A1398" t="s">
        <v>8301</v>
      </c>
      <c r="B1398" t="s">
        <v>863</v>
      </c>
      <c r="C1398">
        <v>95</v>
      </c>
      <c r="D1398">
        <v>7.1</v>
      </c>
      <c r="E1398" t="s">
        <v>340</v>
      </c>
      <c r="F1398">
        <v>2013</v>
      </c>
      <c r="H1398" t="s">
        <v>340</v>
      </c>
      <c r="I1398">
        <v>95</v>
      </c>
      <c r="J1398">
        <v>7.1</v>
      </c>
    </row>
    <row r="1399" spans="1:10" x14ac:dyDescent="0.25">
      <c r="A1399" t="s">
        <v>8301</v>
      </c>
      <c r="B1399" t="s">
        <v>2050</v>
      </c>
      <c r="C1399">
        <v>100</v>
      </c>
      <c r="D1399">
        <v>4.9000000000000004</v>
      </c>
      <c r="E1399" t="s">
        <v>525</v>
      </c>
      <c r="F1399">
        <v>1991</v>
      </c>
      <c r="H1399" t="s">
        <v>525</v>
      </c>
      <c r="I1399">
        <v>100</v>
      </c>
      <c r="J1399">
        <v>4.9000000000000004</v>
      </c>
    </row>
    <row r="1400" spans="1:10" x14ac:dyDescent="0.25">
      <c r="A1400" t="s">
        <v>8301</v>
      </c>
      <c r="B1400" t="s">
        <v>1323</v>
      </c>
      <c r="C1400">
        <v>128</v>
      </c>
      <c r="D1400">
        <v>7.2</v>
      </c>
      <c r="E1400" t="s">
        <v>740</v>
      </c>
      <c r="F1400">
        <v>2008</v>
      </c>
      <c r="H1400" t="s">
        <v>740</v>
      </c>
      <c r="I1400">
        <v>128</v>
      </c>
      <c r="J1400">
        <v>7.2</v>
      </c>
    </row>
    <row r="1401" spans="1:10" x14ac:dyDescent="0.25">
      <c r="A1401" t="s">
        <v>8301</v>
      </c>
      <c r="B1401" t="s">
        <v>177</v>
      </c>
      <c r="C1401">
        <v>106</v>
      </c>
      <c r="D1401">
        <v>6</v>
      </c>
      <c r="E1401" t="s">
        <v>580</v>
      </c>
      <c r="F1401">
        <v>2015</v>
      </c>
      <c r="H1401" t="s">
        <v>580</v>
      </c>
      <c r="I1401">
        <v>106</v>
      </c>
      <c r="J1401">
        <v>6</v>
      </c>
    </row>
    <row r="1402" spans="1:10" x14ac:dyDescent="0.25">
      <c r="A1402" t="s">
        <v>8301</v>
      </c>
      <c r="B1402" t="s">
        <v>674</v>
      </c>
      <c r="C1402">
        <v>114</v>
      </c>
      <c r="D1402">
        <v>7</v>
      </c>
      <c r="E1402" t="s">
        <v>580</v>
      </c>
      <c r="F1402">
        <v>2005</v>
      </c>
      <c r="H1402" t="s">
        <v>580</v>
      </c>
      <c r="I1402">
        <v>114</v>
      </c>
      <c r="J1402">
        <v>7</v>
      </c>
    </row>
    <row r="1403" spans="1:10" x14ac:dyDescent="0.25">
      <c r="A1403" t="s">
        <v>8301</v>
      </c>
      <c r="B1403" t="s">
        <v>2061</v>
      </c>
      <c r="C1403">
        <v>99</v>
      </c>
      <c r="D1403">
        <v>5.4</v>
      </c>
      <c r="E1403" t="s">
        <v>1935</v>
      </c>
      <c r="F1403">
        <v>1996</v>
      </c>
      <c r="H1403" t="s">
        <v>1935</v>
      </c>
      <c r="I1403">
        <v>99</v>
      </c>
      <c r="J1403">
        <v>5.4</v>
      </c>
    </row>
    <row r="1404" spans="1:10" x14ac:dyDescent="0.25">
      <c r="A1404" t="s">
        <v>8301</v>
      </c>
      <c r="B1404" t="s">
        <v>56</v>
      </c>
      <c r="C1404">
        <v>74</v>
      </c>
      <c r="D1404">
        <v>6.5</v>
      </c>
      <c r="E1404" t="s">
        <v>747</v>
      </c>
      <c r="F1404">
        <v>1997</v>
      </c>
      <c r="H1404" t="s">
        <v>747</v>
      </c>
      <c r="I1404">
        <v>74</v>
      </c>
      <c r="J1404">
        <v>6.5</v>
      </c>
    </row>
    <row r="1405" spans="1:10" x14ac:dyDescent="0.25">
      <c r="A1405" t="s">
        <v>8301</v>
      </c>
      <c r="C1405">
        <v>52</v>
      </c>
      <c r="D1405">
        <v>8.3000000000000007</v>
      </c>
      <c r="E1405" t="s">
        <v>2513</v>
      </c>
      <c r="F1405">
        <v>2005</v>
      </c>
      <c r="H1405" t="s">
        <v>2513</v>
      </c>
      <c r="I1405">
        <v>52</v>
      </c>
      <c r="J1405">
        <v>8.3000000000000007</v>
      </c>
    </row>
    <row r="1406" spans="1:10" x14ac:dyDescent="0.25">
      <c r="A1406" t="s">
        <v>8301</v>
      </c>
      <c r="B1406" t="s">
        <v>2068</v>
      </c>
      <c r="C1406">
        <v>103</v>
      </c>
      <c r="D1406">
        <v>4.9000000000000004</v>
      </c>
      <c r="E1406" t="s">
        <v>575</v>
      </c>
      <c r="F1406">
        <v>1997</v>
      </c>
      <c r="H1406" t="s">
        <v>575</v>
      </c>
      <c r="I1406">
        <v>103</v>
      </c>
      <c r="J1406">
        <v>4.9000000000000004</v>
      </c>
    </row>
    <row r="1407" spans="1:10" x14ac:dyDescent="0.25">
      <c r="A1407" t="s">
        <v>8301</v>
      </c>
      <c r="B1407" t="s">
        <v>2070</v>
      </c>
      <c r="C1407">
        <v>101</v>
      </c>
      <c r="D1407">
        <v>6.3</v>
      </c>
      <c r="E1407" t="s">
        <v>770</v>
      </c>
      <c r="F1407">
        <v>1995</v>
      </c>
      <c r="H1407" t="s">
        <v>770</v>
      </c>
      <c r="I1407">
        <v>101</v>
      </c>
      <c r="J1407">
        <v>6.3</v>
      </c>
    </row>
    <row r="1408" spans="1:10" x14ac:dyDescent="0.25">
      <c r="A1408" t="s">
        <v>8301</v>
      </c>
      <c r="B1408" t="s">
        <v>2072</v>
      </c>
      <c r="C1408">
        <v>91</v>
      </c>
      <c r="D1408">
        <v>1.7</v>
      </c>
      <c r="E1408" t="s">
        <v>2209</v>
      </c>
      <c r="F1408">
        <v>1984</v>
      </c>
      <c r="H1408" t="s">
        <v>2209</v>
      </c>
      <c r="I1408">
        <v>91</v>
      </c>
      <c r="J1408">
        <v>1.7</v>
      </c>
    </row>
    <row r="1409" spans="1:10" x14ac:dyDescent="0.25">
      <c r="A1409" t="s">
        <v>8301</v>
      </c>
      <c r="B1409" t="s">
        <v>2075</v>
      </c>
      <c r="C1409">
        <v>130</v>
      </c>
      <c r="D1409">
        <v>7.7</v>
      </c>
      <c r="E1409" t="s">
        <v>1500</v>
      </c>
      <c r="F1409">
        <v>2000</v>
      </c>
      <c r="H1409" t="s">
        <v>1500</v>
      </c>
      <c r="I1409">
        <v>130</v>
      </c>
      <c r="J1409">
        <v>7.7</v>
      </c>
    </row>
    <row r="1410" spans="1:10" x14ac:dyDescent="0.25">
      <c r="A1410" t="s">
        <v>8301</v>
      </c>
      <c r="B1410" t="s">
        <v>845</v>
      </c>
      <c r="C1410">
        <v>130</v>
      </c>
      <c r="D1410">
        <v>7.8</v>
      </c>
      <c r="E1410" t="s">
        <v>44</v>
      </c>
      <c r="F1410">
        <v>1998</v>
      </c>
      <c r="H1410" t="s">
        <v>44</v>
      </c>
      <c r="I1410">
        <v>130</v>
      </c>
      <c r="J1410">
        <v>7.8</v>
      </c>
    </row>
    <row r="1411" spans="1:10" x14ac:dyDescent="0.25">
      <c r="A1411" t="s">
        <v>8301</v>
      </c>
      <c r="B1411" t="s">
        <v>1087</v>
      </c>
      <c r="C1411">
        <v>110</v>
      </c>
      <c r="D1411">
        <v>5.5</v>
      </c>
      <c r="E1411" t="s">
        <v>2520</v>
      </c>
      <c r="F1411">
        <v>2010</v>
      </c>
      <c r="H1411" t="s">
        <v>2520</v>
      </c>
      <c r="I1411">
        <v>110</v>
      </c>
      <c r="J1411">
        <v>5.5</v>
      </c>
    </row>
    <row r="1412" spans="1:10" x14ac:dyDescent="0.25">
      <c r="A1412" t="s">
        <v>8301</v>
      </c>
      <c r="B1412" t="s">
        <v>2068</v>
      </c>
      <c r="C1412">
        <v>96</v>
      </c>
      <c r="D1412">
        <v>6.4</v>
      </c>
      <c r="E1412" t="s">
        <v>293</v>
      </c>
      <c r="F1412">
        <v>2007</v>
      </c>
      <c r="H1412" t="s">
        <v>293</v>
      </c>
      <c r="I1412">
        <v>96</v>
      </c>
      <c r="J1412">
        <v>6.4</v>
      </c>
    </row>
    <row r="1413" spans="1:10" x14ac:dyDescent="0.25">
      <c r="A1413" t="s">
        <v>8301</v>
      </c>
      <c r="B1413" t="s">
        <v>2083</v>
      </c>
      <c r="C1413">
        <v>118</v>
      </c>
      <c r="D1413">
        <v>5.6</v>
      </c>
      <c r="E1413" t="s">
        <v>562</v>
      </c>
      <c r="F1413">
        <v>2003</v>
      </c>
      <c r="H1413" t="s">
        <v>562</v>
      </c>
      <c r="I1413">
        <v>118</v>
      </c>
      <c r="J1413">
        <v>5.6</v>
      </c>
    </row>
    <row r="1414" spans="1:10" x14ac:dyDescent="0.25">
      <c r="A1414" t="s">
        <v>8301</v>
      </c>
      <c r="B1414" t="s">
        <v>2085</v>
      </c>
      <c r="C1414">
        <v>88</v>
      </c>
      <c r="D1414">
        <v>7.5</v>
      </c>
      <c r="E1414" t="s">
        <v>580</v>
      </c>
      <c r="F1414">
        <v>2011</v>
      </c>
      <c r="H1414" t="s">
        <v>580</v>
      </c>
      <c r="I1414">
        <v>88</v>
      </c>
      <c r="J1414">
        <v>7.5</v>
      </c>
    </row>
    <row r="1415" spans="1:10" x14ac:dyDescent="0.25">
      <c r="A1415" t="s">
        <v>8301</v>
      </c>
      <c r="B1415" t="s">
        <v>555</v>
      </c>
      <c r="C1415">
        <v>102</v>
      </c>
      <c r="D1415">
        <v>6.8</v>
      </c>
      <c r="E1415" t="s">
        <v>575</v>
      </c>
      <c r="F1415">
        <v>2016</v>
      </c>
      <c r="H1415" t="s">
        <v>575</v>
      </c>
      <c r="I1415">
        <v>102</v>
      </c>
      <c r="J1415">
        <v>6.8</v>
      </c>
    </row>
    <row r="1416" spans="1:10" x14ac:dyDescent="0.25">
      <c r="A1416" t="s">
        <v>8301</v>
      </c>
      <c r="B1416" t="s">
        <v>2092</v>
      </c>
      <c r="C1416">
        <v>110</v>
      </c>
      <c r="D1416">
        <v>6</v>
      </c>
      <c r="E1416" t="s">
        <v>2528</v>
      </c>
      <c r="F1416">
        <v>2013</v>
      </c>
      <c r="H1416" t="s">
        <v>2528</v>
      </c>
      <c r="I1416">
        <v>110</v>
      </c>
      <c r="J1416">
        <v>6</v>
      </c>
    </row>
    <row r="1417" spans="1:10" x14ac:dyDescent="0.25">
      <c r="A1417" t="s">
        <v>8301</v>
      </c>
      <c r="B1417" t="s">
        <v>1141</v>
      </c>
      <c r="C1417">
        <v>103</v>
      </c>
      <c r="D1417">
        <v>6</v>
      </c>
      <c r="E1417" t="s">
        <v>2113</v>
      </c>
      <c r="F1417">
        <v>1992</v>
      </c>
      <c r="H1417" t="s">
        <v>2113</v>
      </c>
      <c r="I1417">
        <v>103</v>
      </c>
      <c r="J1417">
        <v>6</v>
      </c>
    </row>
    <row r="1418" spans="1:10" x14ac:dyDescent="0.25">
      <c r="A1418" t="s">
        <v>8301</v>
      </c>
      <c r="B1418" t="s">
        <v>378</v>
      </c>
      <c r="C1418">
        <v>103</v>
      </c>
      <c r="D1418">
        <v>7</v>
      </c>
      <c r="E1418" t="s">
        <v>575</v>
      </c>
      <c r="F1418">
        <v>2012</v>
      </c>
      <c r="H1418" t="s">
        <v>575</v>
      </c>
      <c r="I1418">
        <v>103</v>
      </c>
      <c r="J1418">
        <v>7</v>
      </c>
    </row>
    <row r="1419" spans="1:10" x14ac:dyDescent="0.25">
      <c r="A1419" t="s">
        <v>8301</v>
      </c>
      <c r="B1419" t="s">
        <v>2098</v>
      </c>
      <c r="C1419">
        <v>90</v>
      </c>
      <c r="D1419">
        <v>5.0999999999999996</v>
      </c>
      <c r="E1419" t="s">
        <v>1056</v>
      </c>
      <c r="F1419">
        <v>2009</v>
      </c>
      <c r="H1419" t="s">
        <v>1056</v>
      </c>
      <c r="I1419">
        <v>90</v>
      </c>
      <c r="J1419">
        <v>5.0999999999999996</v>
      </c>
    </row>
    <row r="1420" spans="1:10" x14ac:dyDescent="0.25">
      <c r="A1420" t="s">
        <v>8301</v>
      </c>
      <c r="B1420" t="s">
        <v>2101</v>
      </c>
      <c r="C1420">
        <v>99</v>
      </c>
      <c r="D1420">
        <v>6.5</v>
      </c>
      <c r="E1420" t="s">
        <v>90</v>
      </c>
      <c r="F1420">
        <v>2009</v>
      </c>
      <c r="H1420" t="s">
        <v>90</v>
      </c>
      <c r="I1420">
        <v>99</v>
      </c>
      <c r="J1420">
        <v>6.5</v>
      </c>
    </row>
    <row r="1421" spans="1:10" x14ac:dyDescent="0.25">
      <c r="A1421" t="s">
        <v>8301</v>
      </c>
      <c r="B1421" t="s">
        <v>615</v>
      </c>
      <c r="C1421">
        <v>93</v>
      </c>
      <c r="D1421">
        <v>6.6</v>
      </c>
      <c r="E1421" t="s">
        <v>580</v>
      </c>
      <c r="F1421">
        <v>2007</v>
      </c>
      <c r="H1421" t="s">
        <v>580</v>
      </c>
      <c r="I1421">
        <v>93</v>
      </c>
      <c r="J1421">
        <v>6.6</v>
      </c>
    </row>
    <row r="1422" spans="1:10" x14ac:dyDescent="0.25">
      <c r="A1422" t="s">
        <v>8301</v>
      </c>
      <c r="B1422" t="s">
        <v>731</v>
      </c>
      <c r="C1422">
        <v>109</v>
      </c>
      <c r="D1422">
        <v>7.2</v>
      </c>
      <c r="E1422" t="s">
        <v>1350</v>
      </c>
      <c r="F1422">
        <v>2006</v>
      </c>
      <c r="H1422" t="s">
        <v>1350</v>
      </c>
      <c r="I1422">
        <v>109</v>
      </c>
      <c r="J1422">
        <v>7.2</v>
      </c>
    </row>
    <row r="1423" spans="1:10" x14ac:dyDescent="0.25">
      <c r="A1423" t="s">
        <v>8301</v>
      </c>
      <c r="B1423" t="s">
        <v>1995</v>
      </c>
      <c r="C1423">
        <v>124</v>
      </c>
      <c r="D1423">
        <v>7</v>
      </c>
      <c r="E1423" t="s">
        <v>580</v>
      </c>
      <c r="F1423">
        <v>2005</v>
      </c>
      <c r="H1423" t="s">
        <v>580</v>
      </c>
      <c r="I1423">
        <v>124</v>
      </c>
      <c r="J1423">
        <v>7</v>
      </c>
    </row>
    <row r="1424" spans="1:10" x14ac:dyDescent="0.25">
      <c r="A1424" t="s">
        <v>8301</v>
      </c>
      <c r="B1424" t="s">
        <v>1640</v>
      </c>
      <c r="C1424">
        <v>84</v>
      </c>
      <c r="D1424">
        <v>7</v>
      </c>
      <c r="E1424" t="s">
        <v>593</v>
      </c>
      <c r="F1424">
        <v>1997</v>
      </c>
      <c r="H1424" t="s">
        <v>593</v>
      </c>
      <c r="I1424">
        <v>84</v>
      </c>
      <c r="J1424">
        <v>7</v>
      </c>
    </row>
    <row r="1425" spans="1:10" x14ac:dyDescent="0.25">
      <c r="A1425" t="s">
        <v>8301</v>
      </c>
      <c r="B1425" t="s">
        <v>2107</v>
      </c>
      <c r="C1425">
        <v>90</v>
      </c>
      <c r="D1425">
        <v>5.9</v>
      </c>
      <c r="E1425" t="s">
        <v>1445</v>
      </c>
      <c r="F1425">
        <v>2002</v>
      </c>
      <c r="H1425" t="s">
        <v>1445</v>
      </c>
      <c r="I1425">
        <v>90</v>
      </c>
      <c r="J1425">
        <v>5.9</v>
      </c>
    </row>
    <row r="1426" spans="1:10" x14ac:dyDescent="0.25">
      <c r="A1426" t="s">
        <v>8301</v>
      </c>
      <c r="B1426" t="s">
        <v>2109</v>
      </c>
      <c r="C1426">
        <v>117</v>
      </c>
      <c r="D1426">
        <v>5.4</v>
      </c>
      <c r="E1426" t="s">
        <v>2542</v>
      </c>
      <c r="F1426">
        <v>1982</v>
      </c>
      <c r="H1426" t="s">
        <v>2542</v>
      </c>
      <c r="I1426">
        <v>117</v>
      </c>
      <c r="J1426">
        <v>5.4</v>
      </c>
    </row>
    <row r="1427" spans="1:10" x14ac:dyDescent="0.25">
      <c r="A1427" t="s">
        <v>8301</v>
      </c>
      <c r="B1427" t="s">
        <v>326</v>
      </c>
      <c r="C1427">
        <v>123</v>
      </c>
      <c r="D1427">
        <v>6.6</v>
      </c>
      <c r="E1427" t="s">
        <v>2063</v>
      </c>
      <c r="F1427">
        <v>2004</v>
      </c>
      <c r="H1427" t="s">
        <v>2063</v>
      </c>
      <c r="I1427">
        <v>123</v>
      </c>
      <c r="J1427">
        <v>6.6</v>
      </c>
    </row>
    <row r="1428" spans="1:10" x14ac:dyDescent="0.25">
      <c r="A1428" t="s">
        <v>8301</v>
      </c>
      <c r="B1428" t="s">
        <v>558</v>
      </c>
      <c r="C1428">
        <v>105</v>
      </c>
      <c r="D1428">
        <v>6.5</v>
      </c>
      <c r="E1428" t="s">
        <v>380</v>
      </c>
      <c r="F1428">
        <v>2008</v>
      </c>
      <c r="H1428" t="s">
        <v>380</v>
      </c>
      <c r="I1428">
        <v>105</v>
      </c>
      <c r="J1428">
        <v>6.5</v>
      </c>
    </row>
    <row r="1429" spans="1:10" x14ac:dyDescent="0.25">
      <c r="A1429" t="s">
        <v>8301</v>
      </c>
      <c r="B1429" t="s">
        <v>1823</v>
      </c>
      <c r="C1429">
        <v>115</v>
      </c>
      <c r="D1429">
        <v>6.3</v>
      </c>
      <c r="E1429" t="s">
        <v>978</v>
      </c>
      <c r="F1429">
        <v>2011</v>
      </c>
      <c r="H1429" t="s">
        <v>978</v>
      </c>
      <c r="I1429">
        <v>115</v>
      </c>
      <c r="J1429">
        <v>6.3</v>
      </c>
    </row>
    <row r="1430" spans="1:10" x14ac:dyDescent="0.25">
      <c r="A1430" t="s">
        <v>8301</v>
      </c>
      <c r="B1430" t="s">
        <v>2117</v>
      </c>
      <c r="C1430">
        <v>122</v>
      </c>
      <c r="D1430">
        <v>6.5</v>
      </c>
      <c r="E1430" t="s">
        <v>580</v>
      </c>
      <c r="F1430">
        <v>2010</v>
      </c>
      <c r="H1430" t="s">
        <v>580</v>
      </c>
      <c r="I1430">
        <v>122</v>
      </c>
      <c r="J1430">
        <v>6.5</v>
      </c>
    </row>
    <row r="1431" spans="1:10" x14ac:dyDescent="0.25">
      <c r="A1431" t="s">
        <v>8301</v>
      </c>
      <c r="B1431" t="s">
        <v>2119</v>
      </c>
      <c r="C1431">
        <v>119</v>
      </c>
      <c r="D1431">
        <v>6.5</v>
      </c>
      <c r="E1431" t="s">
        <v>486</v>
      </c>
      <c r="F1431">
        <v>2011</v>
      </c>
      <c r="H1431" t="s">
        <v>486</v>
      </c>
      <c r="I1431">
        <v>119</v>
      </c>
      <c r="J1431">
        <v>6.5</v>
      </c>
    </row>
    <row r="1432" spans="1:10" x14ac:dyDescent="0.25">
      <c r="A1432" t="s">
        <v>8301</v>
      </c>
      <c r="B1432" t="s">
        <v>1292</v>
      </c>
      <c r="C1432">
        <v>81</v>
      </c>
      <c r="D1432">
        <v>5.8</v>
      </c>
      <c r="E1432" t="s">
        <v>73</v>
      </c>
      <c r="H1432" t="s">
        <v>73</v>
      </c>
      <c r="I1432">
        <v>81</v>
      </c>
      <c r="J1432">
        <v>5.8</v>
      </c>
    </row>
    <row r="1433" spans="1:10" x14ac:dyDescent="0.25">
      <c r="A1433" t="s">
        <v>8301</v>
      </c>
      <c r="B1433" t="s">
        <v>2123</v>
      </c>
      <c r="C1433">
        <v>133</v>
      </c>
      <c r="D1433">
        <v>6.6</v>
      </c>
      <c r="E1433" t="s">
        <v>1870</v>
      </c>
      <c r="F1433">
        <v>2001</v>
      </c>
      <c r="H1433" t="s">
        <v>1870</v>
      </c>
      <c r="I1433">
        <v>133</v>
      </c>
      <c r="J1433">
        <v>6.6</v>
      </c>
    </row>
    <row r="1434" spans="1:10" x14ac:dyDescent="0.25">
      <c r="A1434" t="s">
        <v>8301</v>
      </c>
      <c r="B1434" t="s">
        <v>2125</v>
      </c>
      <c r="C1434">
        <v>100</v>
      </c>
      <c r="D1434">
        <v>5.4</v>
      </c>
      <c r="E1434" t="s">
        <v>2555</v>
      </c>
      <c r="F1434">
        <v>1976</v>
      </c>
      <c r="H1434" t="s">
        <v>2555</v>
      </c>
      <c r="I1434">
        <v>100</v>
      </c>
      <c r="J1434">
        <v>5.4</v>
      </c>
    </row>
    <row r="1435" spans="1:10" x14ac:dyDescent="0.25">
      <c r="A1435" t="s">
        <v>8301</v>
      </c>
      <c r="B1435" t="s">
        <v>2127</v>
      </c>
      <c r="C1435">
        <v>120</v>
      </c>
      <c r="D1435">
        <v>6.1</v>
      </c>
      <c r="E1435" t="s">
        <v>363</v>
      </c>
      <c r="F1435">
        <v>1994</v>
      </c>
      <c r="H1435" t="s">
        <v>363</v>
      </c>
      <c r="I1435">
        <v>120</v>
      </c>
      <c r="J1435">
        <v>6.1</v>
      </c>
    </row>
    <row r="1436" spans="1:10" x14ac:dyDescent="0.25">
      <c r="A1436" t="s">
        <v>8301</v>
      </c>
      <c r="B1436" t="s">
        <v>2129</v>
      </c>
      <c r="C1436">
        <v>104</v>
      </c>
      <c r="D1436">
        <v>4</v>
      </c>
      <c r="E1436" t="s">
        <v>2494</v>
      </c>
      <c r="F1436">
        <v>2002</v>
      </c>
      <c r="H1436" t="s">
        <v>2494</v>
      </c>
      <c r="I1436">
        <v>104</v>
      </c>
      <c r="J1436">
        <v>4</v>
      </c>
    </row>
    <row r="1437" spans="1:10" x14ac:dyDescent="0.25">
      <c r="A1437" t="s">
        <v>8301</v>
      </c>
      <c r="B1437" t="s">
        <v>1847</v>
      </c>
      <c r="C1437">
        <v>122</v>
      </c>
      <c r="D1437">
        <v>7.6</v>
      </c>
      <c r="E1437" t="s">
        <v>2021</v>
      </c>
      <c r="F1437">
        <v>2006</v>
      </c>
      <c r="H1437" t="s">
        <v>2021</v>
      </c>
      <c r="I1437">
        <v>122</v>
      </c>
      <c r="J1437">
        <v>7.6</v>
      </c>
    </row>
    <row r="1438" spans="1:10" x14ac:dyDescent="0.25">
      <c r="A1438" t="s">
        <v>8306</v>
      </c>
      <c r="B1438" t="s">
        <v>674</v>
      </c>
      <c r="C1438">
        <v>80</v>
      </c>
      <c r="D1438">
        <v>7.9</v>
      </c>
      <c r="E1438" t="s">
        <v>2209</v>
      </c>
      <c r="F1438">
        <v>2005</v>
      </c>
      <c r="H1438" t="s">
        <v>2209</v>
      </c>
      <c r="I1438">
        <v>80</v>
      </c>
      <c r="J1438">
        <v>7.9</v>
      </c>
    </row>
    <row r="1439" spans="1:10" x14ac:dyDescent="0.25">
      <c r="A1439" t="s">
        <v>8301</v>
      </c>
      <c r="B1439" t="s">
        <v>2133</v>
      </c>
      <c r="C1439">
        <v>91</v>
      </c>
      <c r="D1439">
        <v>5.3</v>
      </c>
      <c r="E1439" t="s">
        <v>73</v>
      </c>
      <c r="F1439">
        <v>2004</v>
      </c>
      <c r="H1439" t="s">
        <v>73</v>
      </c>
      <c r="I1439">
        <v>91</v>
      </c>
      <c r="J1439">
        <v>5.3</v>
      </c>
    </row>
    <row r="1440" spans="1:10" x14ac:dyDescent="0.25">
      <c r="A1440" t="s">
        <v>8301</v>
      </c>
      <c r="B1440" t="s">
        <v>2135</v>
      </c>
      <c r="C1440">
        <v>112</v>
      </c>
      <c r="D1440">
        <v>6.6</v>
      </c>
      <c r="E1440" t="s">
        <v>593</v>
      </c>
      <c r="F1440">
        <v>2011</v>
      </c>
      <c r="H1440" t="s">
        <v>593</v>
      </c>
      <c r="I1440">
        <v>112</v>
      </c>
      <c r="J1440">
        <v>6.6</v>
      </c>
    </row>
    <row r="1441" spans="1:10" x14ac:dyDescent="0.25">
      <c r="A1441" t="s">
        <v>8301</v>
      </c>
      <c r="B1441" t="s">
        <v>2137</v>
      </c>
      <c r="C1441">
        <v>100</v>
      </c>
      <c r="D1441">
        <v>6.3</v>
      </c>
      <c r="E1441" t="s">
        <v>1763</v>
      </c>
      <c r="F1441">
        <v>2008</v>
      </c>
      <c r="H1441" t="s">
        <v>1763</v>
      </c>
      <c r="I1441">
        <v>100</v>
      </c>
      <c r="J1441">
        <v>6.3</v>
      </c>
    </row>
    <row r="1442" spans="1:10" x14ac:dyDescent="0.25">
      <c r="A1442" t="s">
        <v>8306</v>
      </c>
      <c r="C1442">
        <v>30</v>
      </c>
      <c r="D1442">
        <v>7.5</v>
      </c>
      <c r="E1442" t="s">
        <v>1744</v>
      </c>
      <c r="F1442">
        <v>2002</v>
      </c>
      <c r="H1442" t="s">
        <v>1744</v>
      </c>
      <c r="I1442">
        <v>30</v>
      </c>
      <c r="J1442">
        <v>7.5</v>
      </c>
    </row>
    <row r="1443" spans="1:10" x14ac:dyDescent="0.25">
      <c r="A1443" t="s">
        <v>8301</v>
      </c>
      <c r="B1443" t="s">
        <v>1444</v>
      </c>
      <c r="C1443">
        <v>105</v>
      </c>
      <c r="D1443">
        <v>7.2</v>
      </c>
      <c r="E1443" t="s">
        <v>1445</v>
      </c>
      <c r="F1443">
        <v>1990</v>
      </c>
      <c r="H1443" t="s">
        <v>1445</v>
      </c>
      <c r="I1443">
        <v>105</v>
      </c>
      <c r="J1443">
        <v>7.2</v>
      </c>
    </row>
    <row r="1444" spans="1:10" x14ac:dyDescent="0.25">
      <c r="A1444" t="s">
        <v>8301</v>
      </c>
      <c r="B1444" t="s">
        <v>1697</v>
      </c>
      <c r="C1444">
        <v>110</v>
      </c>
      <c r="D1444">
        <v>7</v>
      </c>
      <c r="E1444" t="s">
        <v>740</v>
      </c>
      <c r="F1444">
        <v>2008</v>
      </c>
      <c r="H1444" t="s">
        <v>740</v>
      </c>
      <c r="I1444">
        <v>110</v>
      </c>
      <c r="J1444">
        <v>7</v>
      </c>
    </row>
    <row r="1445" spans="1:10" x14ac:dyDescent="0.25">
      <c r="A1445" t="s">
        <v>8301</v>
      </c>
      <c r="B1445" t="s">
        <v>2145</v>
      </c>
      <c r="C1445">
        <v>101</v>
      </c>
      <c r="D1445">
        <v>4.9000000000000004</v>
      </c>
      <c r="E1445" t="s">
        <v>2571</v>
      </c>
      <c r="F1445">
        <v>1999</v>
      </c>
      <c r="H1445" t="s">
        <v>2571</v>
      </c>
      <c r="I1445">
        <v>101</v>
      </c>
      <c r="J1445">
        <v>4.9000000000000004</v>
      </c>
    </row>
    <row r="1446" spans="1:10" x14ac:dyDescent="0.25">
      <c r="A1446" t="s">
        <v>8301</v>
      </c>
      <c r="B1446" t="s">
        <v>2148</v>
      </c>
      <c r="C1446">
        <v>108</v>
      </c>
      <c r="D1446">
        <v>5.2</v>
      </c>
      <c r="E1446" t="s">
        <v>26</v>
      </c>
      <c r="F1446">
        <v>1980</v>
      </c>
      <c r="H1446" t="s">
        <v>26</v>
      </c>
      <c r="I1446">
        <v>108</v>
      </c>
      <c r="J1446">
        <v>5.2</v>
      </c>
    </row>
    <row r="1447" spans="1:10" x14ac:dyDescent="0.25">
      <c r="A1447" t="s">
        <v>8301</v>
      </c>
      <c r="B1447" t="s">
        <v>308</v>
      </c>
      <c r="C1447">
        <v>107</v>
      </c>
      <c r="D1447">
        <v>8.1</v>
      </c>
      <c r="E1447" t="s">
        <v>486</v>
      </c>
      <c r="F1447">
        <v>2004</v>
      </c>
      <c r="H1447" t="s">
        <v>486</v>
      </c>
      <c r="I1447">
        <v>107</v>
      </c>
      <c r="J1447">
        <v>8.1</v>
      </c>
    </row>
    <row r="1448" spans="1:10" x14ac:dyDescent="0.25">
      <c r="A1448" t="s">
        <v>8301</v>
      </c>
      <c r="B1448" t="s">
        <v>2151</v>
      </c>
      <c r="C1448">
        <v>102</v>
      </c>
      <c r="D1448">
        <v>6.6</v>
      </c>
      <c r="E1448" t="s">
        <v>407</v>
      </c>
      <c r="F1448">
        <v>2012</v>
      </c>
      <c r="H1448" t="s">
        <v>407</v>
      </c>
      <c r="I1448">
        <v>102</v>
      </c>
      <c r="J1448">
        <v>6.6</v>
      </c>
    </row>
    <row r="1449" spans="1:10" x14ac:dyDescent="0.25">
      <c r="A1449" t="s">
        <v>8301</v>
      </c>
      <c r="B1449" t="s">
        <v>1363</v>
      </c>
      <c r="C1449">
        <v>100</v>
      </c>
      <c r="D1449">
        <v>6.2</v>
      </c>
      <c r="E1449" t="s">
        <v>747</v>
      </c>
      <c r="F1449">
        <v>1997</v>
      </c>
      <c r="H1449" t="s">
        <v>747</v>
      </c>
      <c r="I1449">
        <v>100</v>
      </c>
      <c r="J1449">
        <v>6.2</v>
      </c>
    </row>
    <row r="1450" spans="1:10" x14ac:dyDescent="0.25">
      <c r="A1450" t="s">
        <v>8301</v>
      </c>
      <c r="B1450" t="s">
        <v>2154</v>
      </c>
      <c r="C1450">
        <v>126</v>
      </c>
      <c r="D1450">
        <v>7.2</v>
      </c>
      <c r="E1450" t="s">
        <v>112</v>
      </c>
      <c r="F1450">
        <v>2015</v>
      </c>
      <c r="H1450" t="s">
        <v>112</v>
      </c>
      <c r="I1450">
        <v>126</v>
      </c>
      <c r="J1450">
        <v>7.2</v>
      </c>
    </row>
    <row r="1451" spans="1:10" x14ac:dyDescent="0.25">
      <c r="A1451" t="s">
        <v>8301</v>
      </c>
      <c r="B1451" t="s">
        <v>2158</v>
      </c>
      <c r="C1451">
        <v>108</v>
      </c>
      <c r="D1451">
        <v>6.7</v>
      </c>
      <c r="E1451" t="s">
        <v>171</v>
      </c>
      <c r="F1451">
        <v>2010</v>
      </c>
      <c r="H1451" t="s">
        <v>171</v>
      </c>
      <c r="I1451">
        <v>108</v>
      </c>
      <c r="J1451">
        <v>6.7</v>
      </c>
    </row>
    <row r="1452" spans="1:10" x14ac:dyDescent="0.25">
      <c r="A1452" t="s">
        <v>8301</v>
      </c>
      <c r="B1452" t="s">
        <v>2160</v>
      </c>
      <c r="C1452">
        <v>105</v>
      </c>
      <c r="D1452">
        <v>6.4</v>
      </c>
      <c r="E1452" t="s">
        <v>593</v>
      </c>
      <c r="F1452">
        <v>1992</v>
      </c>
      <c r="H1452" t="s">
        <v>593</v>
      </c>
      <c r="I1452">
        <v>105</v>
      </c>
      <c r="J1452">
        <v>6.4</v>
      </c>
    </row>
    <row r="1453" spans="1:10" x14ac:dyDescent="0.25">
      <c r="A1453" t="s">
        <v>8301</v>
      </c>
      <c r="B1453" t="s">
        <v>141</v>
      </c>
      <c r="C1453">
        <v>108</v>
      </c>
      <c r="D1453">
        <v>7.8</v>
      </c>
      <c r="E1453" t="s">
        <v>768</v>
      </c>
      <c r="F1453">
        <v>2008</v>
      </c>
      <c r="H1453" t="s">
        <v>768</v>
      </c>
      <c r="I1453">
        <v>108</v>
      </c>
      <c r="J1453">
        <v>7.8</v>
      </c>
    </row>
    <row r="1454" spans="1:10" x14ac:dyDescent="0.25">
      <c r="A1454" t="s">
        <v>8301</v>
      </c>
      <c r="B1454" t="s">
        <v>688</v>
      </c>
      <c r="C1454">
        <v>89</v>
      </c>
      <c r="D1454">
        <v>6.4</v>
      </c>
      <c r="E1454" t="s">
        <v>907</v>
      </c>
      <c r="F1454">
        <v>2004</v>
      </c>
      <c r="H1454" t="s">
        <v>907</v>
      </c>
      <c r="I1454">
        <v>89</v>
      </c>
      <c r="J1454">
        <v>6.4</v>
      </c>
    </row>
    <row r="1455" spans="1:10" x14ac:dyDescent="0.25">
      <c r="A1455" t="s">
        <v>8301</v>
      </c>
      <c r="B1455" t="s">
        <v>2164</v>
      </c>
      <c r="C1455">
        <v>129</v>
      </c>
      <c r="D1455">
        <v>4.0999999999999996</v>
      </c>
      <c r="E1455" t="s">
        <v>562</v>
      </c>
      <c r="F1455">
        <v>2015</v>
      </c>
      <c r="H1455" t="s">
        <v>562</v>
      </c>
      <c r="I1455">
        <v>129</v>
      </c>
      <c r="J1455">
        <v>4.0999999999999996</v>
      </c>
    </row>
    <row r="1456" spans="1:10" x14ac:dyDescent="0.25">
      <c r="A1456" t="s">
        <v>8301</v>
      </c>
      <c r="B1456" t="s">
        <v>1692</v>
      </c>
      <c r="C1456">
        <v>84</v>
      </c>
      <c r="D1456">
        <v>4.0999999999999996</v>
      </c>
      <c r="E1456" t="s">
        <v>392</v>
      </c>
      <c r="F1456">
        <v>2011</v>
      </c>
      <c r="H1456" t="s">
        <v>392</v>
      </c>
      <c r="I1456">
        <v>84</v>
      </c>
      <c r="J1456">
        <v>4.0999999999999996</v>
      </c>
    </row>
    <row r="1457" spans="1:10" x14ac:dyDescent="0.25">
      <c r="A1457" t="s">
        <v>8301</v>
      </c>
      <c r="B1457" t="s">
        <v>272</v>
      </c>
      <c r="C1457">
        <v>94</v>
      </c>
      <c r="D1457">
        <v>5.8</v>
      </c>
      <c r="E1457" t="s">
        <v>2591</v>
      </c>
      <c r="F1457">
        <v>2005</v>
      </c>
      <c r="H1457" t="s">
        <v>2591</v>
      </c>
      <c r="I1457">
        <v>94</v>
      </c>
      <c r="J1457">
        <v>5.8</v>
      </c>
    </row>
    <row r="1458" spans="1:10" x14ac:dyDescent="0.25">
      <c r="A1458" t="s">
        <v>8301</v>
      </c>
      <c r="B1458" t="s">
        <v>77</v>
      </c>
      <c r="C1458">
        <v>121</v>
      </c>
      <c r="D1458">
        <v>7.6</v>
      </c>
      <c r="E1458" t="s">
        <v>877</v>
      </c>
      <c r="F1458">
        <v>2000</v>
      </c>
      <c r="H1458" t="s">
        <v>877</v>
      </c>
      <c r="I1458">
        <v>121</v>
      </c>
      <c r="J1458">
        <v>7.6</v>
      </c>
    </row>
    <row r="1459" spans="1:10" x14ac:dyDescent="0.25">
      <c r="A1459" t="s">
        <v>8306</v>
      </c>
      <c r="B1459" t="s">
        <v>1943</v>
      </c>
      <c r="C1459">
        <v>128</v>
      </c>
      <c r="D1459">
        <v>7.2</v>
      </c>
      <c r="E1459" t="s">
        <v>2595</v>
      </c>
      <c r="F1459">
        <v>2008</v>
      </c>
      <c r="H1459" t="s">
        <v>2595</v>
      </c>
      <c r="I1459">
        <v>128</v>
      </c>
      <c r="J1459">
        <v>7.2</v>
      </c>
    </row>
    <row r="1460" spans="1:10" x14ac:dyDescent="0.25">
      <c r="A1460" t="s">
        <v>8301</v>
      </c>
      <c r="B1460" t="s">
        <v>229</v>
      </c>
      <c r="C1460">
        <v>120</v>
      </c>
      <c r="D1460">
        <v>7.7</v>
      </c>
      <c r="E1460" t="s">
        <v>740</v>
      </c>
      <c r="F1460">
        <v>2013</v>
      </c>
      <c r="H1460" t="s">
        <v>740</v>
      </c>
      <c r="I1460">
        <v>120</v>
      </c>
      <c r="J1460">
        <v>7.7</v>
      </c>
    </row>
    <row r="1461" spans="1:10" x14ac:dyDescent="0.25">
      <c r="A1461" t="s">
        <v>8301</v>
      </c>
      <c r="B1461" t="s">
        <v>2175</v>
      </c>
      <c r="C1461">
        <v>129</v>
      </c>
      <c r="D1461">
        <v>6.4</v>
      </c>
      <c r="E1461" t="s">
        <v>2599</v>
      </c>
      <c r="F1461">
        <v>2005</v>
      </c>
      <c r="H1461" t="s">
        <v>2599</v>
      </c>
      <c r="I1461">
        <v>129</v>
      </c>
      <c r="J1461">
        <v>6.4</v>
      </c>
    </row>
    <row r="1462" spans="1:10" x14ac:dyDescent="0.25">
      <c r="A1462" t="s">
        <v>8301</v>
      </c>
      <c r="B1462" t="s">
        <v>1972</v>
      </c>
      <c r="C1462">
        <v>89</v>
      </c>
      <c r="D1462">
        <v>5.0999999999999996</v>
      </c>
      <c r="E1462" t="s">
        <v>112</v>
      </c>
      <c r="F1462">
        <v>2012</v>
      </c>
      <c r="H1462" t="s">
        <v>112</v>
      </c>
      <c r="I1462">
        <v>89</v>
      </c>
      <c r="J1462">
        <v>5.0999999999999996</v>
      </c>
    </row>
    <row r="1463" spans="1:10" x14ac:dyDescent="0.25">
      <c r="A1463" t="s">
        <v>8301</v>
      </c>
      <c r="B1463" t="s">
        <v>2178</v>
      </c>
      <c r="C1463">
        <v>116</v>
      </c>
      <c r="D1463">
        <v>5.5</v>
      </c>
      <c r="E1463" t="s">
        <v>602</v>
      </c>
      <c r="F1463">
        <v>2015</v>
      </c>
      <c r="H1463" t="s">
        <v>602</v>
      </c>
      <c r="I1463">
        <v>116</v>
      </c>
      <c r="J1463">
        <v>5.5</v>
      </c>
    </row>
    <row r="1464" spans="1:10" x14ac:dyDescent="0.25">
      <c r="A1464" t="s">
        <v>8301</v>
      </c>
      <c r="B1464" t="s">
        <v>141</v>
      </c>
      <c r="C1464">
        <v>118</v>
      </c>
      <c r="D1464">
        <v>7.4</v>
      </c>
      <c r="E1464" t="s">
        <v>415</v>
      </c>
      <c r="F1464">
        <v>2002</v>
      </c>
      <c r="H1464" t="s">
        <v>415</v>
      </c>
      <c r="I1464">
        <v>118</v>
      </c>
      <c r="J1464">
        <v>7.4</v>
      </c>
    </row>
    <row r="1465" spans="1:10" x14ac:dyDescent="0.25">
      <c r="A1465" t="s">
        <v>8301</v>
      </c>
      <c r="B1465" t="s">
        <v>2182</v>
      </c>
      <c r="C1465">
        <v>107</v>
      </c>
      <c r="D1465">
        <v>6</v>
      </c>
      <c r="E1465" t="s">
        <v>552</v>
      </c>
      <c r="F1465">
        <v>2013</v>
      </c>
      <c r="H1465" t="s">
        <v>552</v>
      </c>
      <c r="I1465">
        <v>107</v>
      </c>
      <c r="J1465">
        <v>6</v>
      </c>
    </row>
    <row r="1466" spans="1:10" x14ac:dyDescent="0.25">
      <c r="A1466" t="s">
        <v>8301</v>
      </c>
      <c r="B1466" t="s">
        <v>1276</v>
      </c>
      <c r="C1466">
        <v>123</v>
      </c>
      <c r="D1466">
        <v>7</v>
      </c>
      <c r="E1466" t="s">
        <v>1350</v>
      </c>
      <c r="F1466">
        <v>2004</v>
      </c>
      <c r="H1466" t="s">
        <v>1350</v>
      </c>
      <c r="I1466">
        <v>123</v>
      </c>
      <c r="J1466">
        <v>7</v>
      </c>
    </row>
    <row r="1467" spans="1:10" x14ac:dyDescent="0.25">
      <c r="A1467" t="s">
        <v>8301</v>
      </c>
      <c r="B1467" t="s">
        <v>1755</v>
      </c>
      <c r="C1467">
        <v>128</v>
      </c>
      <c r="D1467">
        <v>7.5</v>
      </c>
      <c r="E1467" t="s">
        <v>1056</v>
      </c>
      <c r="F1467">
        <v>2010</v>
      </c>
      <c r="H1467" t="s">
        <v>1056</v>
      </c>
      <c r="I1467">
        <v>128</v>
      </c>
      <c r="J1467">
        <v>7.5</v>
      </c>
    </row>
    <row r="1468" spans="1:10" x14ac:dyDescent="0.25">
      <c r="A1468" t="s">
        <v>8301</v>
      </c>
      <c r="B1468" t="s">
        <v>1215</v>
      </c>
      <c r="C1468">
        <v>109</v>
      </c>
      <c r="D1468">
        <v>5.7</v>
      </c>
      <c r="E1468" t="s">
        <v>1445</v>
      </c>
      <c r="F1468">
        <v>2012</v>
      </c>
      <c r="H1468" t="s">
        <v>1445</v>
      </c>
      <c r="I1468">
        <v>109</v>
      </c>
      <c r="J1468">
        <v>5.7</v>
      </c>
    </row>
    <row r="1469" spans="1:10" x14ac:dyDescent="0.25">
      <c r="A1469" t="s">
        <v>8301</v>
      </c>
      <c r="B1469" t="s">
        <v>1757</v>
      </c>
      <c r="C1469">
        <v>120</v>
      </c>
      <c r="D1469">
        <v>7.3</v>
      </c>
      <c r="E1469" t="s">
        <v>14</v>
      </c>
      <c r="F1469">
        <v>1983</v>
      </c>
      <c r="H1469" t="s">
        <v>14</v>
      </c>
      <c r="I1469">
        <v>120</v>
      </c>
      <c r="J1469">
        <v>7.3</v>
      </c>
    </row>
    <row r="1470" spans="1:10" x14ac:dyDescent="0.25">
      <c r="A1470" t="s">
        <v>8301</v>
      </c>
      <c r="B1470" t="s">
        <v>825</v>
      </c>
      <c r="C1470">
        <v>121</v>
      </c>
      <c r="D1470">
        <v>7.2</v>
      </c>
      <c r="E1470" t="s">
        <v>2611</v>
      </c>
      <c r="F1470">
        <v>2007</v>
      </c>
      <c r="H1470" t="s">
        <v>2611</v>
      </c>
      <c r="I1470">
        <v>121</v>
      </c>
      <c r="J1470">
        <v>7.2</v>
      </c>
    </row>
    <row r="1471" spans="1:10" x14ac:dyDescent="0.25">
      <c r="A1471" t="s">
        <v>8301</v>
      </c>
      <c r="B1471" t="s">
        <v>462</v>
      </c>
      <c r="C1471">
        <v>102</v>
      </c>
      <c r="D1471">
        <v>5.9</v>
      </c>
      <c r="E1471" t="s">
        <v>663</v>
      </c>
      <c r="F1471">
        <v>1991</v>
      </c>
      <c r="H1471" t="s">
        <v>663</v>
      </c>
      <c r="I1471">
        <v>102</v>
      </c>
      <c r="J1471">
        <v>5.9</v>
      </c>
    </row>
    <row r="1472" spans="1:10" x14ac:dyDescent="0.25">
      <c r="A1472" t="s">
        <v>8301</v>
      </c>
      <c r="B1472" t="s">
        <v>561</v>
      </c>
      <c r="C1472">
        <v>117</v>
      </c>
      <c r="D1472">
        <v>7.8</v>
      </c>
      <c r="E1472" t="s">
        <v>2214</v>
      </c>
      <c r="F1472">
        <v>2007</v>
      </c>
      <c r="H1472" t="s">
        <v>2214</v>
      </c>
      <c r="I1472">
        <v>117</v>
      </c>
      <c r="J1472">
        <v>7.8</v>
      </c>
    </row>
    <row r="1473" spans="1:10" x14ac:dyDescent="0.25">
      <c r="A1473" t="s">
        <v>8301</v>
      </c>
      <c r="B1473" t="s">
        <v>863</v>
      </c>
      <c r="C1473">
        <v>90</v>
      </c>
      <c r="D1473">
        <v>6.6</v>
      </c>
      <c r="E1473" t="s">
        <v>1184</v>
      </c>
      <c r="F1473">
        <v>2001</v>
      </c>
      <c r="H1473" t="s">
        <v>1184</v>
      </c>
      <c r="I1473">
        <v>90</v>
      </c>
      <c r="J1473">
        <v>6.6</v>
      </c>
    </row>
    <row r="1474" spans="1:10" x14ac:dyDescent="0.25">
      <c r="A1474" t="s">
        <v>8301</v>
      </c>
      <c r="B1474" t="s">
        <v>2107</v>
      </c>
      <c r="C1474">
        <v>105</v>
      </c>
      <c r="D1474">
        <v>7.1</v>
      </c>
      <c r="E1474" t="s">
        <v>2617</v>
      </c>
      <c r="F1474">
        <v>2001</v>
      </c>
      <c r="H1474" t="s">
        <v>2617</v>
      </c>
      <c r="I1474">
        <v>105</v>
      </c>
      <c r="J1474">
        <v>7.1</v>
      </c>
    </row>
    <row r="1475" spans="1:10" x14ac:dyDescent="0.25">
      <c r="A1475" t="s">
        <v>8301</v>
      </c>
      <c r="B1475" t="s">
        <v>1215</v>
      </c>
      <c r="C1475">
        <v>114</v>
      </c>
      <c r="D1475">
        <v>5.9</v>
      </c>
      <c r="E1475" t="s">
        <v>2113</v>
      </c>
      <c r="F1475">
        <v>2009</v>
      </c>
      <c r="H1475" t="s">
        <v>2113</v>
      </c>
      <c r="I1475">
        <v>114</v>
      </c>
      <c r="J1475">
        <v>5.9</v>
      </c>
    </row>
    <row r="1476" spans="1:10" x14ac:dyDescent="0.25">
      <c r="A1476" t="s">
        <v>8301</v>
      </c>
      <c r="B1476" t="s">
        <v>1723</v>
      </c>
      <c r="C1476">
        <v>99</v>
      </c>
      <c r="D1476">
        <v>4.5999999999999996</v>
      </c>
      <c r="E1476" t="s">
        <v>407</v>
      </c>
      <c r="F1476">
        <v>2009</v>
      </c>
      <c r="H1476" t="s">
        <v>407</v>
      </c>
      <c r="I1476">
        <v>99</v>
      </c>
      <c r="J1476">
        <v>4.5999999999999996</v>
      </c>
    </row>
    <row r="1477" spans="1:10" x14ac:dyDescent="0.25">
      <c r="A1477" t="s">
        <v>8301</v>
      </c>
      <c r="B1477" t="s">
        <v>13</v>
      </c>
      <c r="C1477">
        <v>123</v>
      </c>
      <c r="D1477">
        <v>6.1</v>
      </c>
      <c r="E1477" t="s">
        <v>1839</v>
      </c>
      <c r="F1477">
        <v>2011</v>
      </c>
      <c r="H1477" t="s">
        <v>1839</v>
      </c>
      <c r="I1477">
        <v>123</v>
      </c>
      <c r="J1477">
        <v>6.1</v>
      </c>
    </row>
    <row r="1478" spans="1:10" x14ac:dyDescent="0.25">
      <c r="A1478" t="s">
        <v>8301</v>
      </c>
      <c r="B1478" t="s">
        <v>2101</v>
      </c>
      <c r="C1478">
        <v>102</v>
      </c>
      <c r="D1478">
        <v>6.4</v>
      </c>
      <c r="E1478" t="s">
        <v>595</v>
      </c>
      <c r="F1478">
        <v>1998</v>
      </c>
      <c r="H1478" t="s">
        <v>595</v>
      </c>
      <c r="I1478">
        <v>102</v>
      </c>
      <c r="J1478">
        <v>6.4</v>
      </c>
    </row>
    <row r="1479" spans="1:10" x14ac:dyDescent="0.25">
      <c r="A1479" t="s">
        <v>8301</v>
      </c>
      <c r="B1479" t="s">
        <v>2207</v>
      </c>
      <c r="C1479">
        <v>109</v>
      </c>
      <c r="D1479">
        <v>6</v>
      </c>
      <c r="E1479" t="s">
        <v>149</v>
      </c>
      <c r="F1479">
        <v>2014</v>
      </c>
      <c r="H1479" t="s">
        <v>149</v>
      </c>
      <c r="I1479">
        <v>109</v>
      </c>
      <c r="J1479">
        <v>6</v>
      </c>
    </row>
    <row r="1480" spans="1:10" x14ac:dyDescent="0.25">
      <c r="A1480" t="s">
        <v>8301</v>
      </c>
      <c r="B1480" t="s">
        <v>2024</v>
      </c>
      <c r="C1480">
        <v>82</v>
      </c>
      <c r="D1480">
        <v>5.2</v>
      </c>
      <c r="E1480" t="s">
        <v>392</v>
      </c>
      <c r="F1480">
        <v>2003</v>
      </c>
      <c r="H1480" t="s">
        <v>392</v>
      </c>
      <c r="I1480">
        <v>82</v>
      </c>
      <c r="J1480">
        <v>5.2</v>
      </c>
    </row>
    <row r="1481" spans="1:10" x14ac:dyDescent="0.25">
      <c r="A1481" t="s">
        <v>8301</v>
      </c>
      <c r="B1481" t="s">
        <v>714</v>
      </c>
      <c r="C1481">
        <v>106</v>
      </c>
      <c r="D1481">
        <v>6.4</v>
      </c>
      <c r="E1481" t="s">
        <v>149</v>
      </c>
      <c r="F1481">
        <v>2008</v>
      </c>
      <c r="H1481" t="s">
        <v>149</v>
      </c>
      <c r="I1481">
        <v>106</v>
      </c>
      <c r="J1481">
        <v>6.4</v>
      </c>
    </row>
    <row r="1482" spans="1:10" x14ac:dyDescent="0.25">
      <c r="A1482" t="s">
        <v>8301</v>
      </c>
      <c r="B1482" t="s">
        <v>2213</v>
      </c>
      <c r="C1482">
        <v>114</v>
      </c>
      <c r="D1482">
        <v>6.4</v>
      </c>
      <c r="E1482" t="s">
        <v>2629</v>
      </c>
      <c r="F1482">
        <v>2006</v>
      </c>
      <c r="H1482" t="s">
        <v>2629</v>
      </c>
      <c r="I1482">
        <v>114</v>
      </c>
      <c r="J1482">
        <v>6.4</v>
      </c>
    </row>
    <row r="1483" spans="1:10" x14ac:dyDescent="0.25">
      <c r="A1483" t="s">
        <v>8301</v>
      </c>
      <c r="B1483" t="s">
        <v>579</v>
      </c>
      <c r="C1483">
        <v>106</v>
      </c>
      <c r="D1483">
        <v>6.1</v>
      </c>
      <c r="E1483" t="s">
        <v>2631</v>
      </c>
      <c r="F1483">
        <v>2015</v>
      </c>
      <c r="H1483" t="s">
        <v>2631</v>
      </c>
      <c r="I1483">
        <v>106</v>
      </c>
      <c r="J1483">
        <v>6.1</v>
      </c>
    </row>
    <row r="1484" spans="1:10" x14ac:dyDescent="0.25">
      <c r="A1484" t="s">
        <v>8301</v>
      </c>
      <c r="B1484" t="s">
        <v>988</v>
      </c>
      <c r="C1484">
        <v>108</v>
      </c>
      <c r="D1484">
        <v>6.1</v>
      </c>
      <c r="E1484" t="s">
        <v>14</v>
      </c>
      <c r="F1484">
        <v>1997</v>
      </c>
      <c r="H1484" t="s">
        <v>14</v>
      </c>
      <c r="I1484">
        <v>108</v>
      </c>
      <c r="J1484">
        <v>6.1</v>
      </c>
    </row>
    <row r="1485" spans="1:10" x14ac:dyDescent="0.25">
      <c r="A1485" t="s">
        <v>8301</v>
      </c>
      <c r="B1485" t="s">
        <v>2218</v>
      </c>
      <c r="C1485">
        <v>98</v>
      </c>
      <c r="D1485">
        <v>5.2</v>
      </c>
      <c r="E1485" t="s">
        <v>486</v>
      </c>
      <c r="F1485">
        <v>2006</v>
      </c>
      <c r="H1485" t="s">
        <v>486</v>
      </c>
      <c r="I1485">
        <v>98</v>
      </c>
      <c r="J1485">
        <v>5.2</v>
      </c>
    </row>
    <row r="1486" spans="1:10" x14ac:dyDescent="0.25">
      <c r="A1486" t="s">
        <v>8301</v>
      </c>
      <c r="B1486" t="s">
        <v>175</v>
      </c>
      <c r="C1486">
        <v>131</v>
      </c>
      <c r="D1486">
        <v>7.7</v>
      </c>
      <c r="E1486" t="s">
        <v>747</v>
      </c>
      <c r="H1486" t="s">
        <v>747</v>
      </c>
      <c r="I1486">
        <v>131</v>
      </c>
      <c r="J1486">
        <v>7.7</v>
      </c>
    </row>
    <row r="1487" spans="1:10" x14ac:dyDescent="0.25">
      <c r="A1487" t="s">
        <v>8301</v>
      </c>
      <c r="B1487" t="s">
        <v>1965</v>
      </c>
      <c r="C1487">
        <v>118</v>
      </c>
      <c r="D1487">
        <v>7.3</v>
      </c>
      <c r="E1487" t="s">
        <v>1184</v>
      </c>
      <c r="F1487">
        <v>1992</v>
      </c>
      <c r="H1487" t="s">
        <v>1184</v>
      </c>
      <c r="I1487">
        <v>118</v>
      </c>
      <c r="J1487">
        <v>7.3</v>
      </c>
    </row>
    <row r="1488" spans="1:10" x14ac:dyDescent="0.25">
      <c r="A1488" t="s">
        <v>8301</v>
      </c>
      <c r="B1488" t="s">
        <v>1773</v>
      </c>
      <c r="C1488">
        <v>113</v>
      </c>
      <c r="D1488">
        <v>6.9</v>
      </c>
      <c r="E1488" t="s">
        <v>672</v>
      </c>
      <c r="F1488">
        <v>1993</v>
      </c>
      <c r="H1488" t="s">
        <v>672</v>
      </c>
      <c r="I1488">
        <v>113</v>
      </c>
      <c r="J1488">
        <v>6.9</v>
      </c>
    </row>
    <row r="1489" spans="1:10" x14ac:dyDescent="0.25">
      <c r="A1489" t="s">
        <v>8301</v>
      </c>
      <c r="B1489" t="s">
        <v>19</v>
      </c>
      <c r="C1489">
        <v>130</v>
      </c>
      <c r="D1489">
        <v>8.5</v>
      </c>
      <c r="E1489" t="s">
        <v>476</v>
      </c>
      <c r="F1489">
        <v>1997</v>
      </c>
      <c r="H1489" t="s">
        <v>476</v>
      </c>
      <c r="I1489">
        <v>130</v>
      </c>
      <c r="J1489">
        <v>8.5</v>
      </c>
    </row>
    <row r="1490" spans="1:10" x14ac:dyDescent="0.25">
      <c r="A1490" t="s">
        <v>8301</v>
      </c>
      <c r="B1490" t="s">
        <v>1565</v>
      </c>
      <c r="C1490">
        <v>116</v>
      </c>
      <c r="D1490">
        <v>6.3</v>
      </c>
      <c r="E1490" t="s">
        <v>747</v>
      </c>
      <c r="F1490">
        <v>2002</v>
      </c>
      <c r="H1490" t="s">
        <v>747</v>
      </c>
      <c r="I1490">
        <v>116</v>
      </c>
      <c r="J1490">
        <v>6.3</v>
      </c>
    </row>
    <row r="1491" spans="1:10" x14ac:dyDescent="0.25">
      <c r="A1491" t="s">
        <v>8301</v>
      </c>
      <c r="B1491" t="s">
        <v>2226</v>
      </c>
      <c r="C1491">
        <v>89</v>
      </c>
      <c r="D1491">
        <v>5.9</v>
      </c>
      <c r="E1491" t="s">
        <v>1127</v>
      </c>
      <c r="F1491">
        <v>1980</v>
      </c>
      <c r="H1491" t="s">
        <v>1127</v>
      </c>
      <c r="I1491">
        <v>89</v>
      </c>
      <c r="J1491">
        <v>5.9</v>
      </c>
    </row>
    <row r="1492" spans="1:10" x14ac:dyDescent="0.25">
      <c r="A1492" t="s">
        <v>8301</v>
      </c>
      <c r="B1492" t="s">
        <v>2123</v>
      </c>
      <c r="C1492">
        <v>130</v>
      </c>
      <c r="D1492">
        <v>6.7</v>
      </c>
      <c r="E1492" t="s">
        <v>415</v>
      </c>
      <c r="F1492">
        <v>1995</v>
      </c>
      <c r="H1492" t="s">
        <v>415</v>
      </c>
      <c r="I1492">
        <v>130</v>
      </c>
      <c r="J1492">
        <v>6.7</v>
      </c>
    </row>
    <row r="1493" spans="1:10" x14ac:dyDescent="0.25">
      <c r="A1493" t="s">
        <v>8301</v>
      </c>
      <c r="B1493" t="s">
        <v>2231</v>
      </c>
      <c r="C1493">
        <v>107</v>
      </c>
      <c r="D1493">
        <v>6.4</v>
      </c>
      <c r="E1493" t="s">
        <v>2646</v>
      </c>
      <c r="F1493">
        <v>1999</v>
      </c>
      <c r="H1493" t="s">
        <v>2646</v>
      </c>
      <c r="I1493">
        <v>107</v>
      </c>
      <c r="J1493">
        <v>6.4</v>
      </c>
    </row>
    <row r="1494" spans="1:10" x14ac:dyDescent="0.25">
      <c r="A1494" t="s">
        <v>8301</v>
      </c>
      <c r="B1494" t="s">
        <v>937</v>
      </c>
      <c r="C1494">
        <v>116</v>
      </c>
      <c r="D1494">
        <v>5.9</v>
      </c>
      <c r="E1494" t="s">
        <v>1184</v>
      </c>
      <c r="F1494">
        <v>2010</v>
      </c>
      <c r="H1494" t="s">
        <v>1184</v>
      </c>
      <c r="I1494">
        <v>116</v>
      </c>
      <c r="J1494">
        <v>5.9</v>
      </c>
    </row>
    <row r="1495" spans="1:10" x14ac:dyDescent="0.25">
      <c r="A1495" t="s">
        <v>8301</v>
      </c>
      <c r="B1495" t="s">
        <v>1527</v>
      </c>
      <c r="C1495">
        <v>96</v>
      </c>
      <c r="D1495">
        <v>6.6</v>
      </c>
      <c r="E1495" t="s">
        <v>194</v>
      </c>
      <c r="F1495">
        <v>2015</v>
      </c>
      <c r="H1495" t="s">
        <v>194</v>
      </c>
      <c r="I1495">
        <v>96</v>
      </c>
      <c r="J1495">
        <v>6.6</v>
      </c>
    </row>
    <row r="1496" spans="1:10" x14ac:dyDescent="0.25">
      <c r="A1496" t="s">
        <v>8301</v>
      </c>
      <c r="B1496" t="s">
        <v>2235</v>
      </c>
      <c r="C1496">
        <v>99</v>
      </c>
      <c r="D1496">
        <v>6.8</v>
      </c>
      <c r="E1496" t="s">
        <v>2650</v>
      </c>
      <c r="F1496">
        <v>2006</v>
      </c>
      <c r="H1496" t="s">
        <v>2650</v>
      </c>
      <c r="I1496">
        <v>99</v>
      </c>
      <c r="J1496">
        <v>6.8</v>
      </c>
    </row>
    <row r="1497" spans="1:10" x14ac:dyDescent="0.25">
      <c r="A1497" t="s">
        <v>8306</v>
      </c>
      <c r="B1497" t="s">
        <v>1524</v>
      </c>
      <c r="C1497">
        <v>104</v>
      </c>
      <c r="D1497">
        <v>6.5</v>
      </c>
      <c r="E1497" t="s">
        <v>672</v>
      </c>
      <c r="F1497">
        <v>2009</v>
      </c>
      <c r="H1497" t="s">
        <v>672</v>
      </c>
      <c r="I1497">
        <v>104</v>
      </c>
      <c r="J1497">
        <v>6.5</v>
      </c>
    </row>
    <row r="1498" spans="1:10" x14ac:dyDescent="0.25">
      <c r="A1498" t="s">
        <v>8301</v>
      </c>
      <c r="B1498" t="s">
        <v>2238</v>
      </c>
      <c r="C1498">
        <v>105</v>
      </c>
      <c r="D1498">
        <v>6.6</v>
      </c>
      <c r="E1498" t="s">
        <v>566</v>
      </c>
      <c r="F1498">
        <v>2014</v>
      </c>
      <c r="H1498" t="s">
        <v>566</v>
      </c>
      <c r="I1498">
        <v>105</v>
      </c>
      <c r="J1498">
        <v>6.6</v>
      </c>
    </row>
    <row r="1499" spans="1:10" x14ac:dyDescent="0.25">
      <c r="A1499" t="s">
        <v>8301</v>
      </c>
      <c r="B1499" t="s">
        <v>2240</v>
      </c>
      <c r="C1499">
        <v>101</v>
      </c>
      <c r="D1499">
        <v>5.8</v>
      </c>
      <c r="E1499" t="s">
        <v>575</v>
      </c>
      <c r="F1499">
        <v>2015</v>
      </c>
      <c r="H1499" t="s">
        <v>575</v>
      </c>
      <c r="I1499">
        <v>101</v>
      </c>
      <c r="J1499">
        <v>5.8</v>
      </c>
    </row>
    <row r="1500" spans="1:10" x14ac:dyDescent="0.25">
      <c r="A1500" t="s">
        <v>8301</v>
      </c>
      <c r="B1500" t="s">
        <v>2037</v>
      </c>
      <c r="C1500">
        <v>98</v>
      </c>
      <c r="D1500">
        <v>5.8</v>
      </c>
      <c r="E1500" t="s">
        <v>73</v>
      </c>
      <c r="F1500">
        <v>1993</v>
      </c>
      <c r="H1500" t="s">
        <v>73</v>
      </c>
      <c r="I1500">
        <v>98</v>
      </c>
      <c r="J1500">
        <v>5.8</v>
      </c>
    </row>
    <row r="1501" spans="1:10" x14ac:dyDescent="0.25">
      <c r="A1501" t="s">
        <v>8301</v>
      </c>
      <c r="B1501" t="s">
        <v>449</v>
      </c>
      <c r="C1501">
        <v>106</v>
      </c>
      <c r="D1501">
        <v>6</v>
      </c>
      <c r="E1501" t="s">
        <v>639</v>
      </c>
      <c r="F1501">
        <v>2006</v>
      </c>
      <c r="H1501" t="s">
        <v>639</v>
      </c>
      <c r="I1501">
        <v>106</v>
      </c>
      <c r="J1501">
        <v>6</v>
      </c>
    </row>
    <row r="1502" spans="1:10" x14ac:dyDescent="0.25">
      <c r="A1502" t="s">
        <v>8301</v>
      </c>
      <c r="B1502" t="s">
        <v>2249</v>
      </c>
      <c r="C1502">
        <v>102</v>
      </c>
      <c r="D1502">
        <v>4.7</v>
      </c>
      <c r="E1502" t="s">
        <v>2660</v>
      </c>
      <c r="F1502">
        <v>1999</v>
      </c>
      <c r="H1502" t="s">
        <v>2660</v>
      </c>
      <c r="I1502">
        <v>102</v>
      </c>
      <c r="J1502">
        <v>4.7</v>
      </c>
    </row>
    <row r="1503" spans="1:10" x14ac:dyDescent="0.25">
      <c r="A1503" t="s">
        <v>8301</v>
      </c>
      <c r="B1503" t="s">
        <v>1467</v>
      </c>
      <c r="C1503">
        <v>95</v>
      </c>
      <c r="D1503">
        <v>5.2</v>
      </c>
      <c r="E1503" t="s">
        <v>149</v>
      </c>
      <c r="F1503">
        <v>2012</v>
      </c>
      <c r="H1503" t="s">
        <v>149</v>
      </c>
      <c r="I1503">
        <v>95</v>
      </c>
      <c r="J1503">
        <v>5.2</v>
      </c>
    </row>
    <row r="1504" spans="1:10" x14ac:dyDescent="0.25">
      <c r="A1504" t="s">
        <v>8301</v>
      </c>
      <c r="B1504" t="s">
        <v>2252</v>
      </c>
      <c r="C1504">
        <v>103</v>
      </c>
      <c r="D1504">
        <v>5.5</v>
      </c>
      <c r="E1504" t="s">
        <v>210</v>
      </c>
      <c r="F1504">
        <v>2008</v>
      </c>
      <c r="H1504" t="s">
        <v>210</v>
      </c>
      <c r="I1504">
        <v>103</v>
      </c>
      <c r="J1504">
        <v>5.5</v>
      </c>
    </row>
    <row r="1505" spans="1:10" x14ac:dyDescent="0.25">
      <c r="A1505" t="s">
        <v>8301</v>
      </c>
      <c r="B1505" t="s">
        <v>1382</v>
      </c>
      <c r="C1505">
        <v>95</v>
      </c>
      <c r="D1505">
        <v>6.5</v>
      </c>
      <c r="E1505" t="s">
        <v>73</v>
      </c>
      <c r="F1505">
        <v>2015</v>
      </c>
      <c r="H1505" t="s">
        <v>73</v>
      </c>
      <c r="I1505">
        <v>95</v>
      </c>
      <c r="J1505">
        <v>6.5</v>
      </c>
    </row>
    <row r="1506" spans="1:10" x14ac:dyDescent="0.25">
      <c r="A1506" t="s">
        <v>8301</v>
      </c>
      <c r="B1506" t="s">
        <v>2256</v>
      </c>
      <c r="C1506">
        <v>109</v>
      </c>
      <c r="D1506">
        <v>7</v>
      </c>
      <c r="E1506" t="s">
        <v>932</v>
      </c>
      <c r="F1506">
        <v>1999</v>
      </c>
      <c r="H1506" t="s">
        <v>932</v>
      </c>
      <c r="I1506">
        <v>109</v>
      </c>
      <c r="J1506">
        <v>7</v>
      </c>
    </row>
    <row r="1507" spans="1:10" x14ac:dyDescent="0.25">
      <c r="A1507" t="s">
        <v>8301</v>
      </c>
      <c r="B1507" t="s">
        <v>2158</v>
      </c>
      <c r="C1507">
        <v>95</v>
      </c>
      <c r="D1507">
        <v>5.8</v>
      </c>
      <c r="E1507" t="s">
        <v>804</v>
      </c>
      <c r="F1507">
        <v>2000</v>
      </c>
      <c r="H1507" t="s">
        <v>804</v>
      </c>
      <c r="I1507">
        <v>95</v>
      </c>
      <c r="J1507">
        <v>5.8</v>
      </c>
    </row>
    <row r="1508" spans="1:10" x14ac:dyDescent="0.25">
      <c r="A1508" t="s">
        <v>8301</v>
      </c>
      <c r="B1508" t="s">
        <v>2178</v>
      </c>
      <c r="C1508">
        <v>111</v>
      </c>
      <c r="D1508">
        <v>6.2</v>
      </c>
      <c r="E1508" t="s">
        <v>1350</v>
      </c>
      <c r="F1508">
        <v>2012</v>
      </c>
      <c r="H1508" t="s">
        <v>1350</v>
      </c>
      <c r="I1508">
        <v>111</v>
      </c>
      <c r="J1508">
        <v>6.2</v>
      </c>
    </row>
    <row r="1509" spans="1:10" x14ac:dyDescent="0.25">
      <c r="A1509" t="s">
        <v>8301</v>
      </c>
      <c r="B1509" t="s">
        <v>454</v>
      </c>
      <c r="C1509">
        <v>123</v>
      </c>
      <c r="D1509">
        <v>6.5</v>
      </c>
      <c r="E1509" t="s">
        <v>2054</v>
      </c>
      <c r="F1509">
        <v>2013</v>
      </c>
      <c r="H1509" t="s">
        <v>2054</v>
      </c>
      <c r="I1509">
        <v>123</v>
      </c>
      <c r="J1509">
        <v>6.5</v>
      </c>
    </row>
    <row r="1510" spans="1:10" x14ac:dyDescent="0.25">
      <c r="A1510" t="s">
        <v>8301</v>
      </c>
      <c r="B1510" t="s">
        <v>2262</v>
      </c>
      <c r="C1510">
        <v>94</v>
      </c>
      <c r="D1510">
        <v>5.0999999999999996</v>
      </c>
      <c r="E1510" t="s">
        <v>2113</v>
      </c>
      <c r="F1510">
        <v>1981</v>
      </c>
      <c r="H1510" t="s">
        <v>2113</v>
      </c>
      <c r="I1510">
        <v>94</v>
      </c>
      <c r="J1510">
        <v>5.0999999999999996</v>
      </c>
    </row>
    <row r="1511" spans="1:10" x14ac:dyDescent="0.25">
      <c r="A1511" t="s">
        <v>8301</v>
      </c>
      <c r="B1511" t="s">
        <v>2264</v>
      </c>
      <c r="C1511">
        <v>94</v>
      </c>
      <c r="D1511">
        <v>4.7</v>
      </c>
      <c r="E1511" t="s">
        <v>1408</v>
      </c>
      <c r="F1511">
        <v>1992</v>
      </c>
      <c r="H1511" t="s">
        <v>1408</v>
      </c>
      <c r="I1511">
        <v>94</v>
      </c>
      <c r="J1511">
        <v>4.7</v>
      </c>
    </row>
    <row r="1512" spans="1:10" x14ac:dyDescent="0.25">
      <c r="A1512" t="s">
        <v>8301</v>
      </c>
      <c r="B1512" t="s">
        <v>1812</v>
      </c>
      <c r="C1512">
        <v>92</v>
      </c>
      <c r="D1512">
        <v>5.9</v>
      </c>
      <c r="E1512" t="s">
        <v>1236</v>
      </c>
      <c r="F1512">
        <v>2001</v>
      </c>
      <c r="H1512" t="s">
        <v>1236</v>
      </c>
      <c r="I1512">
        <v>92</v>
      </c>
      <c r="J1512">
        <v>5.9</v>
      </c>
    </row>
    <row r="1513" spans="1:10" x14ac:dyDescent="0.25">
      <c r="A1513" t="s">
        <v>8301</v>
      </c>
      <c r="B1513" t="s">
        <v>2267</v>
      </c>
      <c r="C1513">
        <v>102</v>
      </c>
      <c r="D1513">
        <v>5.8</v>
      </c>
      <c r="E1513" t="s">
        <v>602</v>
      </c>
      <c r="F1513">
        <v>2000</v>
      </c>
      <c r="H1513" t="s">
        <v>602</v>
      </c>
      <c r="I1513">
        <v>102</v>
      </c>
      <c r="J1513">
        <v>5.8</v>
      </c>
    </row>
    <row r="1514" spans="1:10" x14ac:dyDescent="0.25">
      <c r="A1514" t="s">
        <v>8301</v>
      </c>
      <c r="B1514" t="s">
        <v>891</v>
      </c>
      <c r="C1514">
        <v>123</v>
      </c>
      <c r="D1514">
        <v>7.2</v>
      </c>
      <c r="E1514" t="s">
        <v>93</v>
      </c>
      <c r="F1514">
        <v>2013</v>
      </c>
      <c r="H1514" t="s">
        <v>93</v>
      </c>
      <c r="I1514">
        <v>123</v>
      </c>
      <c r="J1514">
        <v>7.2</v>
      </c>
    </row>
    <row r="1515" spans="1:10" x14ac:dyDescent="0.25">
      <c r="A1515" t="s">
        <v>8301</v>
      </c>
      <c r="B1515" t="s">
        <v>1215</v>
      </c>
      <c r="C1515">
        <v>104</v>
      </c>
      <c r="D1515">
        <v>6.2</v>
      </c>
      <c r="E1515" t="s">
        <v>114</v>
      </c>
      <c r="F1515">
        <v>2011</v>
      </c>
      <c r="H1515" t="s">
        <v>114</v>
      </c>
      <c r="I1515">
        <v>104</v>
      </c>
      <c r="J1515">
        <v>6.2</v>
      </c>
    </row>
    <row r="1516" spans="1:10" x14ac:dyDescent="0.25">
      <c r="A1516" t="s">
        <v>8301</v>
      </c>
      <c r="C1516">
        <v>30</v>
      </c>
      <c r="D1516">
        <v>7.4</v>
      </c>
      <c r="E1516" t="s">
        <v>2682</v>
      </c>
      <c r="F1516">
        <v>2012</v>
      </c>
      <c r="H1516" t="s">
        <v>2682</v>
      </c>
      <c r="I1516">
        <v>30</v>
      </c>
      <c r="J1516">
        <v>7.4</v>
      </c>
    </row>
    <row r="1517" spans="1:10" x14ac:dyDescent="0.25">
      <c r="A1517" t="s">
        <v>8301</v>
      </c>
      <c r="B1517" t="s">
        <v>967</v>
      </c>
      <c r="C1517">
        <v>102</v>
      </c>
      <c r="D1517">
        <v>5.7</v>
      </c>
      <c r="E1517" t="s">
        <v>2684</v>
      </c>
      <c r="F1517">
        <v>2006</v>
      </c>
      <c r="H1517" t="s">
        <v>2684</v>
      </c>
      <c r="I1517">
        <v>102</v>
      </c>
      <c r="J1517">
        <v>5.7</v>
      </c>
    </row>
    <row r="1518" spans="1:10" x14ac:dyDescent="0.25">
      <c r="A1518" t="s">
        <v>8301</v>
      </c>
      <c r="B1518" t="s">
        <v>2016</v>
      </c>
      <c r="C1518">
        <v>93</v>
      </c>
      <c r="D1518">
        <v>6</v>
      </c>
      <c r="E1518" t="s">
        <v>1670</v>
      </c>
      <c r="F1518">
        <v>2000</v>
      </c>
      <c r="H1518" t="s">
        <v>1670</v>
      </c>
      <c r="I1518">
        <v>93</v>
      </c>
      <c r="J1518">
        <v>6</v>
      </c>
    </row>
    <row r="1519" spans="1:10" x14ac:dyDescent="0.25">
      <c r="A1519" t="s">
        <v>8301</v>
      </c>
      <c r="B1519" t="s">
        <v>2276</v>
      </c>
      <c r="C1519">
        <v>129</v>
      </c>
      <c r="D1519">
        <v>6.9</v>
      </c>
      <c r="E1519" t="s">
        <v>149</v>
      </c>
      <c r="F1519">
        <v>2004</v>
      </c>
      <c r="H1519" t="s">
        <v>149</v>
      </c>
      <c r="I1519">
        <v>129</v>
      </c>
      <c r="J1519">
        <v>6.9</v>
      </c>
    </row>
    <row r="1520" spans="1:10" x14ac:dyDescent="0.25">
      <c r="A1520" t="s">
        <v>8301</v>
      </c>
      <c r="B1520" t="s">
        <v>1995</v>
      </c>
      <c r="C1520">
        <v>107</v>
      </c>
      <c r="D1520">
        <v>6.5</v>
      </c>
      <c r="E1520" t="s">
        <v>1698</v>
      </c>
      <c r="F1520">
        <v>2005</v>
      </c>
      <c r="H1520" t="s">
        <v>1698</v>
      </c>
      <c r="I1520">
        <v>107</v>
      </c>
      <c r="J1520">
        <v>6.5</v>
      </c>
    </row>
    <row r="1521" spans="1:10" x14ac:dyDescent="0.25">
      <c r="A1521" t="s">
        <v>8301</v>
      </c>
      <c r="B1521" t="s">
        <v>1872</v>
      </c>
      <c r="C1521">
        <v>117</v>
      </c>
      <c r="D1521">
        <v>5</v>
      </c>
      <c r="E1521" t="s">
        <v>112</v>
      </c>
      <c r="F1521">
        <v>2012</v>
      </c>
      <c r="H1521" t="s">
        <v>112</v>
      </c>
      <c r="I1521">
        <v>117</v>
      </c>
      <c r="J1521">
        <v>5</v>
      </c>
    </row>
    <row r="1522" spans="1:10" x14ac:dyDescent="0.25">
      <c r="A1522" t="s">
        <v>8301</v>
      </c>
      <c r="B1522" t="s">
        <v>2282</v>
      </c>
      <c r="C1522">
        <v>116</v>
      </c>
      <c r="D1522">
        <v>5.7</v>
      </c>
      <c r="E1522" t="s">
        <v>486</v>
      </c>
      <c r="F1522">
        <v>1999</v>
      </c>
      <c r="H1522" t="s">
        <v>486</v>
      </c>
      <c r="I1522">
        <v>116</v>
      </c>
      <c r="J1522">
        <v>5.7</v>
      </c>
    </row>
    <row r="1523" spans="1:10" x14ac:dyDescent="0.25">
      <c r="A1523" t="s">
        <v>8301</v>
      </c>
      <c r="B1523" t="s">
        <v>604</v>
      </c>
      <c r="C1523">
        <v>107</v>
      </c>
      <c r="D1523">
        <v>5.0999999999999996</v>
      </c>
      <c r="E1523" t="s">
        <v>10</v>
      </c>
      <c r="F1523">
        <v>1983</v>
      </c>
      <c r="H1523" t="s">
        <v>10</v>
      </c>
      <c r="I1523">
        <v>107</v>
      </c>
      <c r="J1523">
        <v>5.0999999999999996</v>
      </c>
    </row>
    <row r="1524" spans="1:10" x14ac:dyDescent="0.25">
      <c r="A1524" t="s">
        <v>8301</v>
      </c>
      <c r="B1524" t="s">
        <v>1591</v>
      </c>
      <c r="C1524">
        <v>90</v>
      </c>
      <c r="D1524">
        <v>5.3</v>
      </c>
      <c r="E1524" t="s">
        <v>978</v>
      </c>
      <c r="F1524">
        <v>2008</v>
      </c>
      <c r="H1524" t="s">
        <v>978</v>
      </c>
      <c r="I1524">
        <v>90</v>
      </c>
      <c r="J1524">
        <v>5.3</v>
      </c>
    </row>
    <row r="1525" spans="1:10" x14ac:dyDescent="0.25">
      <c r="A1525" t="s">
        <v>8301</v>
      </c>
      <c r="B1525" t="s">
        <v>1626</v>
      </c>
      <c r="C1525">
        <v>99</v>
      </c>
      <c r="D1525">
        <v>4.4000000000000004</v>
      </c>
      <c r="E1525" t="s">
        <v>73</v>
      </c>
      <c r="F1525">
        <v>2008</v>
      </c>
      <c r="H1525" t="s">
        <v>73</v>
      </c>
      <c r="I1525">
        <v>99</v>
      </c>
      <c r="J1525">
        <v>4.4000000000000004</v>
      </c>
    </row>
    <row r="1526" spans="1:10" x14ac:dyDescent="0.25">
      <c r="A1526" t="s">
        <v>8301</v>
      </c>
      <c r="B1526" t="s">
        <v>628</v>
      </c>
      <c r="C1526">
        <v>104</v>
      </c>
      <c r="D1526">
        <v>4.7</v>
      </c>
      <c r="E1526" t="s">
        <v>575</v>
      </c>
      <c r="F1526">
        <v>2012</v>
      </c>
      <c r="H1526" t="s">
        <v>575</v>
      </c>
      <c r="I1526">
        <v>104</v>
      </c>
      <c r="J1526">
        <v>4.7</v>
      </c>
    </row>
    <row r="1527" spans="1:10" x14ac:dyDescent="0.25">
      <c r="A1527" t="s">
        <v>8301</v>
      </c>
      <c r="B1527" t="s">
        <v>2290</v>
      </c>
      <c r="C1527">
        <v>115</v>
      </c>
      <c r="D1527">
        <v>6.7</v>
      </c>
      <c r="E1527" t="s">
        <v>907</v>
      </c>
      <c r="F1527">
        <v>2003</v>
      </c>
      <c r="H1527" t="s">
        <v>907</v>
      </c>
      <c r="I1527">
        <v>115</v>
      </c>
      <c r="J1527">
        <v>6.7</v>
      </c>
    </row>
    <row r="1528" spans="1:10" x14ac:dyDescent="0.25">
      <c r="A1528" t="s">
        <v>8301</v>
      </c>
      <c r="B1528" t="s">
        <v>2292</v>
      </c>
      <c r="C1528">
        <v>119</v>
      </c>
      <c r="D1528">
        <v>6.7</v>
      </c>
      <c r="E1528" t="s">
        <v>2382</v>
      </c>
      <c r="F1528">
        <v>1996</v>
      </c>
      <c r="H1528" t="s">
        <v>2382</v>
      </c>
      <c r="I1528">
        <v>119</v>
      </c>
      <c r="J1528">
        <v>6.7</v>
      </c>
    </row>
    <row r="1529" spans="1:10" x14ac:dyDescent="0.25">
      <c r="A1529" t="s">
        <v>8301</v>
      </c>
      <c r="B1529" t="s">
        <v>947</v>
      </c>
      <c r="C1529">
        <v>99</v>
      </c>
      <c r="D1529">
        <v>5.7</v>
      </c>
      <c r="E1529" t="s">
        <v>2704</v>
      </c>
      <c r="F1529">
        <v>2002</v>
      </c>
      <c r="H1529" t="s">
        <v>2704</v>
      </c>
      <c r="I1529">
        <v>99</v>
      </c>
      <c r="J1529">
        <v>5.7</v>
      </c>
    </row>
    <row r="1530" spans="1:10" x14ac:dyDescent="0.25">
      <c r="A1530" t="s">
        <v>8301</v>
      </c>
      <c r="B1530" t="s">
        <v>159</v>
      </c>
      <c r="C1530">
        <v>112</v>
      </c>
      <c r="D1530">
        <v>7.4</v>
      </c>
      <c r="E1530" t="s">
        <v>2706</v>
      </c>
      <c r="F1530">
        <v>1988</v>
      </c>
      <c r="H1530" t="s">
        <v>2706</v>
      </c>
      <c r="I1530">
        <v>112</v>
      </c>
      <c r="J1530">
        <v>7.4</v>
      </c>
    </row>
    <row r="1531" spans="1:10" x14ac:dyDescent="0.25">
      <c r="A1531" t="s">
        <v>8301</v>
      </c>
      <c r="B1531" t="s">
        <v>1943</v>
      </c>
      <c r="C1531">
        <v>128</v>
      </c>
      <c r="D1531">
        <v>6.1</v>
      </c>
      <c r="E1531" t="s">
        <v>2709</v>
      </c>
      <c r="F1531">
        <v>2006</v>
      </c>
      <c r="H1531" t="s">
        <v>2709</v>
      </c>
      <c r="I1531">
        <v>128</v>
      </c>
      <c r="J1531">
        <v>6.1</v>
      </c>
    </row>
    <row r="1532" spans="1:10" x14ac:dyDescent="0.25">
      <c r="A1532" t="s">
        <v>8301</v>
      </c>
      <c r="B1532" t="s">
        <v>1929</v>
      </c>
      <c r="C1532">
        <v>112</v>
      </c>
      <c r="D1532">
        <v>6.4</v>
      </c>
      <c r="E1532" t="s">
        <v>580</v>
      </c>
      <c r="F1532">
        <v>2011</v>
      </c>
      <c r="H1532" t="s">
        <v>580</v>
      </c>
      <c r="I1532">
        <v>112</v>
      </c>
      <c r="J1532">
        <v>6.4</v>
      </c>
    </row>
    <row r="1533" spans="1:10" x14ac:dyDescent="0.25">
      <c r="A1533" t="s">
        <v>8301</v>
      </c>
      <c r="B1533" t="s">
        <v>2298</v>
      </c>
      <c r="C1533">
        <v>86</v>
      </c>
      <c r="D1533">
        <v>6.2</v>
      </c>
      <c r="E1533" t="s">
        <v>968</v>
      </c>
      <c r="F1533">
        <v>2013</v>
      </c>
      <c r="H1533" t="s">
        <v>968</v>
      </c>
      <c r="I1533">
        <v>86</v>
      </c>
      <c r="J1533">
        <v>6.2</v>
      </c>
    </row>
    <row r="1534" spans="1:10" x14ac:dyDescent="0.25">
      <c r="A1534" t="s">
        <v>8301</v>
      </c>
      <c r="B1534" t="s">
        <v>1223</v>
      </c>
      <c r="C1534">
        <v>108</v>
      </c>
      <c r="D1534">
        <v>6.2</v>
      </c>
      <c r="E1534" t="s">
        <v>2209</v>
      </c>
      <c r="F1534">
        <v>1999</v>
      </c>
      <c r="H1534" t="s">
        <v>2209</v>
      </c>
      <c r="I1534">
        <v>108</v>
      </c>
      <c r="J1534">
        <v>6.2</v>
      </c>
    </row>
    <row r="1535" spans="1:10" x14ac:dyDescent="0.25">
      <c r="A1535" t="s">
        <v>8306</v>
      </c>
      <c r="B1535" t="s">
        <v>2302</v>
      </c>
      <c r="C1535">
        <v>128</v>
      </c>
      <c r="D1535">
        <v>5.9</v>
      </c>
      <c r="E1535" t="s">
        <v>530</v>
      </c>
      <c r="F1535">
        <v>2000</v>
      </c>
      <c r="H1535" t="s">
        <v>530</v>
      </c>
      <c r="I1535">
        <v>128</v>
      </c>
      <c r="J1535">
        <v>5.9</v>
      </c>
    </row>
    <row r="1536" spans="1:10" x14ac:dyDescent="0.25">
      <c r="A1536" t="s">
        <v>8301</v>
      </c>
      <c r="B1536" t="s">
        <v>2304</v>
      </c>
      <c r="C1536">
        <v>84</v>
      </c>
      <c r="D1536">
        <v>4</v>
      </c>
      <c r="E1536" t="s">
        <v>112</v>
      </c>
      <c r="F1536">
        <v>2010</v>
      </c>
      <c r="H1536" t="s">
        <v>112</v>
      </c>
      <c r="I1536">
        <v>84</v>
      </c>
      <c r="J1536">
        <v>4</v>
      </c>
    </row>
    <row r="1537" spans="1:10" x14ac:dyDescent="0.25">
      <c r="A1537" t="s">
        <v>8301</v>
      </c>
      <c r="B1537" t="s">
        <v>1484</v>
      </c>
      <c r="C1537">
        <v>111</v>
      </c>
      <c r="D1537">
        <v>6.2</v>
      </c>
      <c r="E1537" t="s">
        <v>575</v>
      </c>
      <c r="F1537">
        <v>2013</v>
      </c>
      <c r="H1537" t="s">
        <v>575</v>
      </c>
      <c r="I1537">
        <v>111</v>
      </c>
      <c r="J1537">
        <v>6.2</v>
      </c>
    </row>
    <row r="1538" spans="1:10" x14ac:dyDescent="0.25">
      <c r="A1538" t="s">
        <v>8301</v>
      </c>
      <c r="B1538" t="s">
        <v>447</v>
      </c>
      <c r="C1538">
        <v>131</v>
      </c>
      <c r="D1538">
        <v>4.5999999999999996</v>
      </c>
      <c r="E1538" t="s">
        <v>602</v>
      </c>
      <c r="F1538">
        <v>2011</v>
      </c>
      <c r="H1538" t="s">
        <v>602</v>
      </c>
      <c r="I1538">
        <v>131</v>
      </c>
      <c r="J1538">
        <v>4.5999999999999996</v>
      </c>
    </row>
    <row r="1539" spans="1:10" x14ac:dyDescent="0.25">
      <c r="A1539" t="s">
        <v>8301</v>
      </c>
      <c r="B1539" t="s">
        <v>2308</v>
      </c>
      <c r="C1539">
        <v>123</v>
      </c>
      <c r="D1539">
        <v>6.4</v>
      </c>
      <c r="E1539" t="s">
        <v>1738</v>
      </c>
      <c r="F1539">
        <v>2011</v>
      </c>
      <c r="H1539" t="s">
        <v>1738</v>
      </c>
      <c r="I1539">
        <v>123</v>
      </c>
      <c r="J1539">
        <v>6.4</v>
      </c>
    </row>
    <row r="1540" spans="1:10" x14ac:dyDescent="0.25">
      <c r="A1540" t="s">
        <v>8301</v>
      </c>
      <c r="B1540" t="s">
        <v>1841</v>
      </c>
      <c r="C1540">
        <v>101</v>
      </c>
      <c r="D1540">
        <v>5.9</v>
      </c>
      <c r="E1540" t="s">
        <v>2631</v>
      </c>
      <c r="F1540">
        <v>1993</v>
      </c>
      <c r="H1540" t="s">
        <v>2631</v>
      </c>
      <c r="I1540">
        <v>101</v>
      </c>
      <c r="J1540">
        <v>5.9</v>
      </c>
    </row>
    <row r="1541" spans="1:10" x14ac:dyDescent="0.25">
      <c r="A1541" t="s">
        <v>8301</v>
      </c>
      <c r="B1541" t="s">
        <v>2311</v>
      </c>
      <c r="C1541">
        <v>102</v>
      </c>
      <c r="D1541">
        <v>5.0999999999999996</v>
      </c>
      <c r="E1541" t="s">
        <v>285</v>
      </c>
      <c r="F1541">
        <v>2007</v>
      </c>
      <c r="H1541" t="s">
        <v>285</v>
      </c>
      <c r="I1541">
        <v>102</v>
      </c>
      <c r="J1541">
        <v>5.0999999999999996</v>
      </c>
    </row>
    <row r="1542" spans="1:10" x14ac:dyDescent="0.25">
      <c r="A1542" t="s">
        <v>8301</v>
      </c>
      <c r="B1542" t="s">
        <v>2313</v>
      </c>
      <c r="C1542">
        <v>114</v>
      </c>
      <c r="D1542">
        <v>7.6</v>
      </c>
      <c r="E1542" t="s">
        <v>2724</v>
      </c>
      <c r="F1542">
        <v>2013</v>
      </c>
      <c r="H1542" t="s">
        <v>2724</v>
      </c>
      <c r="I1542">
        <v>114</v>
      </c>
      <c r="J1542">
        <v>7.6</v>
      </c>
    </row>
    <row r="1543" spans="1:10" x14ac:dyDescent="0.25">
      <c r="A1543" t="s">
        <v>8301</v>
      </c>
      <c r="B1543" t="s">
        <v>2315</v>
      </c>
      <c r="C1543">
        <v>107</v>
      </c>
      <c r="D1543">
        <v>4.2</v>
      </c>
      <c r="E1543" t="s">
        <v>2726</v>
      </c>
      <c r="F1543">
        <v>1979</v>
      </c>
      <c r="H1543" t="s">
        <v>2726</v>
      </c>
      <c r="I1543">
        <v>107</v>
      </c>
      <c r="J1543">
        <v>4.2</v>
      </c>
    </row>
    <row r="1544" spans="1:10" x14ac:dyDescent="0.25">
      <c r="A1544" t="s">
        <v>8301</v>
      </c>
      <c r="B1544" t="s">
        <v>1856</v>
      </c>
      <c r="C1544">
        <v>87</v>
      </c>
      <c r="D1544">
        <v>7.8</v>
      </c>
      <c r="E1544" t="s">
        <v>2729</v>
      </c>
      <c r="F1544">
        <v>2005</v>
      </c>
      <c r="H1544" t="s">
        <v>2729</v>
      </c>
      <c r="I1544">
        <v>87</v>
      </c>
      <c r="J1544">
        <v>7.8</v>
      </c>
    </row>
    <row r="1545" spans="1:10" x14ac:dyDescent="0.25">
      <c r="A1545" t="s">
        <v>8301</v>
      </c>
      <c r="B1545" t="s">
        <v>1541</v>
      </c>
      <c r="C1545">
        <v>103</v>
      </c>
      <c r="D1545">
        <v>5.8</v>
      </c>
      <c r="E1545" t="s">
        <v>740</v>
      </c>
      <c r="F1545">
        <v>2005</v>
      </c>
      <c r="H1545" t="s">
        <v>740</v>
      </c>
      <c r="I1545">
        <v>103</v>
      </c>
      <c r="J1545">
        <v>5.8</v>
      </c>
    </row>
    <row r="1546" spans="1:10" x14ac:dyDescent="0.25">
      <c r="A1546" t="s">
        <v>8301</v>
      </c>
      <c r="B1546" t="s">
        <v>1852</v>
      </c>
      <c r="C1546">
        <v>99</v>
      </c>
      <c r="D1546">
        <v>5.9</v>
      </c>
      <c r="E1546" t="s">
        <v>112</v>
      </c>
      <c r="F1546">
        <v>2005</v>
      </c>
      <c r="H1546" t="s">
        <v>112</v>
      </c>
      <c r="I1546">
        <v>99</v>
      </c>
      <c r="J1546">
        <v>5.9</v>
      </c>
    </row>
    <row r="1547" spans="1:10" x14ac:dyDescent="0.25">
      <c r="A1547" t="s">
        <v>8306</v>
      </c>
      <c r="B1547" t="s">
        <v>1444</v>
      </c>
      <c r="C1547">
        <v>122</v>
      </c>
      <c r="D1547">
        <v>8.4</v>
      </c>
      <c r="E1547" t="s">
        <v>2733</v>
      </c>
      <c r="F1547">
        <v>1995</v>
      </c>
      <c r="H1547" t="s">
        <v>2733</v>
      </c>
      <c r="I1547">
        <v>122</v>
      </c>
      <c r="J1547">
        <v>8.4</v>
      </c>
    </row>
    <row r="1548" spans="1:10" x14ac:dyDescent="0.25">
      <c r="A1548" t="s">
        <v>8301</v>
      </c>
      <c r="B1548" t="s">
        <v>2324</v>
      </c>
      <c r="C1548">
        <v>91</v>
      </c>
      <c r="D1548">
        <v>4.8</v>
      </c>
      <c r="E1548" t="s">
        <v>580</v>
      </c>
      <c r="F1548">
        <v>2004</v>
      </c>
      <c r="H1548" t="s">
        <v>580</v>
      </c>
      <c r="I1548">
        <v>91</v>
      </c>
      <c r="J1548">
        <v>4.8</v>
      </c>
    </row>
    <row r="1549" spans="1:10" x14ac:dyDescent="0.25">
      <c r="A1549" t="s">
        <v>8301</v>
      </c>
      <c r="B1549" t="s">
        <v>2327</v>
      </c>
      <c r="C1549">
        <v>103</v>
      </c>
      <c r="D1549">
        <v>6.2</v>
      </c>
      <c r="E1549" t="s">
        <v>1408</v>
      </c>
      <c r="F1549">
        <v>1999</v>
      </c>
      <c r="H1549" t="s">
        <v>1408</v>
      </c>
      <c r="I1549">
        <v>103</v>
      </c>
      <c r="J1549">
        <v>6.2</v>
      </c>
    </row>
    <row r="1550" spans="1:10" x14ac:dyDescent="0.25">
      <c r="A1550" t="s">
        <v>8301</v>
      </c>
      <c r="B1550" t="s">
        <v>2175</v>
      </c>
      <c r="C1550">
        <v>107</v>
      </c>
      <c r="D1550">
        <v>6.5</v>
      </c>
      <c r="E1550" t="s">
        <v>481</v>
      </c>
      <c r="F1550">
        <v>2010</v>
      </c>
      <c r="H1550" t="s">
        <v>481</v>
      </c>
      <c r="I1550">
        <v>107</v>
      </c>
      <c r="J1550">
        <v>6.5</v>
      </c>
    </row>
    <row r="1551" spans="1:10" x14ac:dyDescent="0.25">
      <c r="A1551" t="s">
        <v>8301</v>
      </c>
      <c r="B1551" t="s">
        <v>2330</v>
      </c>
      <c r="C1551">
        <v>106</v>
      </c>
      <c r="D1551">
        <v>6.3</v>
      </c>
      <c r="E1551" t="s">
        <v>2740</v>
      </c>
      <c r="F1551">
        <v>2007</v>
      </c>
      <c r="H1551" t="s">
        <v>2740</v>
      </c>
      <c r="I1551">
        <v>106</v>
      </c>
      <c r="J1551">
        <v>6.3</v>
      </c>
    </row>
    <row r="1552" spans="1:10" x14ac:dyDescent="0.25">
      <c r="A1552" t="s">
        <v>8301</v>
      </c>
      <c r="B1552" t="s">
        <v>2332</v>
      </c>
      <c r="C1552">
        <v>101</v>
      </c>
      <c r="D1552">
        <v>3.3</v>
      </c>
      <c r="E1552" t="s">
        <v>171</v>
      </c>
      <c r="F1552">
        <v>1996</v>
      </c>
      <c r="H1552" t="s">
        <v>171</v>
      </c>
      <c r="I1552">
        <v>101</v>
      </c>
      <c r="J1552">
        <v>3.3</v>
      </c>
    </row>
    <row r="1553" spans="1:10" x14ac:dyDescent="0.25">
      <c r="A1553" t="s">
        <v>8301</v>
      </c>
      <c r="B1553" t="s">
        <v>599</v>
      </c>
      <c r="C1553">
        <v>109</v>
      </c>
      <c r="D1553">
        <v>5.9</v>
      </c>
      <c r="E1553" t="s">
        <v>575</v>
      </c>
      <c r="F1553">
        <v>2013</v>
      </c>
      <c r="H1553" t="s">
        <v>575</v>
      </c>
      <c r="I1553">
        <v>109</v>
      </c>
      <c r="J1553">
        <v>5.9</v>
      </c>
    </row>
    <row r="1554" spans="1:10" x14ac:dyDescent="0.25">
      <c r="A1554" t="s">
        <v>8301</v>
      </c>
      <c r="B1554" t="s">
        <v>1888</v>
      </c>
      <c r="C1554">
        <v>89</v>
      </c>
      <c r="D1554">
        <v>5.8</v>
      </c>
      <c r="E1554" t="s">
        <v>2745</v>
      </c>
      <c r="F1554">
        <v>1997</v>
      </c>
      <c r="H1554" t="s">
        <v>2745</v>
      </c>
      <c r="I1554">
        <v>89</v>
      </c>
      <c r="J1554">
        <v>5.8</v>
      </c>
    </row>
    <row r="1555" spans="1:10" x14ac:dyDescent="0.25">
      <c r="A1555" t="s">
        <v>8301</v>
      </c>
      <c r="B1555" t="s">
        <v>2337</v>
      </c>
      <c r="C1555">
        <v>100</v>
      </c>
      <c r="D1555">
        <v>6.5</v>
      </c>
      <c r="E1555" t="s">
        <v>1184</v>
      </c>
      <c r="F1555">
        <v>1999</v>
      </c>
      <c r="H1555" t="s">
        <v>1184</v>
      </c>
      <c r="I1555">
        <v>100</v>
      </c>
      <c r="J1555">
        <v>6.5</v>
      </c>
    </row>
    <row r="1556" spans="1:10" x14ac:dyDescent="0.25">
      <c r="A1556" t="s">
        <v>8301</v>
      </c>
      <c r="B1556" t="s">
        <v>2339</v>
      </c>
      <c r="C1556">
        <v>119</v>
      </c>
      <c r="D1556">
        <v>4.7</v>
      </c>
      <c r="E1556" t="s">
        <v>668</v>
      </c>
      <c r="F1556">
        <v>2006</v>
      </c>
      <c r="H1556" t="s">
        <v>668</v>
      </c>
      <c r="I1556">
        <v>119</v>
      </c>
      <c r="J1556">
        <v>4.7</v>
      </c>
    </row>
    <row r="1557" spans="1:10" x14ac:dyDescent="0.25">
      <c r="A1557" t="s">
        <v>8301</v>
      </c>
      <c r="B1557" t="s">
        <v>2341</v>
      </c>
      <c r="C1557">
        <v>83</v>
      </c>
      <c r="D1557">
        <v>4.0999999999999996</v>
      </c>
      <c r="E1557" t="s">
        <v>2751</v>
      </c>
      <c r="F1557">
        <v>2004</v>
      </c>
      <c r="H1557" t="s">
        <v>2751</v>
      </c>
      <c r="I1557">
        <v>83</v>
      </c>
      <c r="J1557">
        <v>4.0999999999999996</v>
      </c>
    </row>
    <row r="1558" spans="1:10" x14ac:dyDescent="0.25">
      <c r="A1558" t="s">
        <v>8301</v>
      </c>
      <c r="B1558" t="s">
        <v>2343</v>
      </c>
      <c r="C1558">
        <v>108</v>
      </c>
      <c r="D1558">
        <v>6.8</v>
      </c>
      <c r="E1558" t="s">
        <v>1179</v>
      </c>
      <c r="F1558">
        <v>1979</v>
      </c>
      <c r="H1558" t="s">
        <v>1179</v>
      </c>
      <c r="I1558">
        <v>108</v>
      </c>
      <c r="J1558">
        <v>6.8</v>
      </c>
    </row>
    <row r="1559" spans="1:10" x14ac:dyDescent="0.25">
      <c r="A1559" t="s">
        <v>8301</v>
      </c>
      <c r="B1559" t="s">
        <v>1787</v>
      </c>
      <c r="C1559">
        <v>102</v>
      </c>
      <c r="D1559">
        <v>6.2</v>
      </c>
      <c r="E1559" t="s">
        <v>580</v>
      </c>
      <c r="F1559">
        <v>2010</v>
      </c>
      <c r="H1559" t="s">
        <v>580</v>
      </c>
      <c r="I1559">
        <v>102</v>
      </c>
      <c r="J1559">
        <v>6.2</v>
      </c>
    </row>
    <row r="1560" spans="1:10" x14ac:dyDescent="0.25">
      <c r="A1560" t="s">
        <v>8301</v>
      </c>
      <c r="B1560" t="s">
        <v>2282</v>
      </c>
      <c r="C1560">
        <v>93</v>
      </c>
      <c r="D1560">
        <v>4.5</v>
      </c>
      <c r="E1560" t="s">
        <v>2143</v>
      </c>
      <c r="F1560">
        <v>1995</v>
      </c>
      <c r="H1560" t="s">
        <v>2143</v>
      </c>
      <c r="I1560">
        <v>93</v>
      </c>
      <c r="J1560">
        <v>4.5</v>
      </c>
    </row>
    <row r="1561" spans="1:10" x14ac:dyDescent="0.25">
      <c r="A1561" t="s">
        <v>8301</v>
      </c>
      <c r="B1561" t="s">
        <v>2348</v>
      </c>
      <c r="C1561">
        <v>84</v>
      </c>
      <c r="D1561">
        <v>5.8</v>
      </c>
      <c r="E1561" t="s">
        <v>2758</v>
      </c>
      <c r="F1561">
        <v>2016</v>
      </c>
      <c r="H1561" t="s">
        <v>2758</v>
      </c>
      <c r="I1561">
        <v>84</v>
      </c>
      <c r="J1561">
        <v>5.8</v>
      </c>
    </row>
    <row r="1562" spans="1:10" x14ac:dyDescent="0.25">
      <c r="A1562" t="s">
        <v>8301</v>
      </c>
      <c r="B1562" t="s">
        <v>1829</v>
      </c>
      <c r="C1562">
        <v>107</v>
      </c>
      <c r="D1562">
        <v>7.3</v>
      </c>
      <c r="E1562" t="s">
        <v>2186</v>
      </c>
      <c r="F1562">
        <v>1985</v>
      </c>
      <c r="H1562" t="s">
        <v>2186</v>
      </c>
      <c r="I1562">
        <v>107</v>
      </c>
      <c r="J1562">
        <v>7.3</v>
      </c>
    </row>
    <row r="1563" spans="1:10" x14ac:dyDescent="0.25">
      <c r="A1563" t="s">
        <v>8301</v>
      </c>
      <c r="B1563" t="s">
        <v>1416</v>
      </c>
      <c r="C1563">
        <v>91</v>
      </c>
      <c r="D1563">
        <v>5.9</v>
      </c>
      <c r="E1563" t="s">
        <v>1408</v>
      </c>
      <c r="F1563">
        <v>2012</v>
      </c>
      <c r="H1563" t="s">
        <v>1408</v>
      </c>
      <c r="I1563">
        <v>91</v>
      </c>
      <c r="J1563">
        <v>5.9</v>
      </c>
    </row>
    <row r="1564" spans="1:10" x14ac:dyDescent="0.25">
      <c r="A1564" t="s">
        <v>8301</v>
      </c>
      <c r="B1564" t="s">
        <v>2353</v>
      </c>
      <c r="C1564">
        <v>94</v>
      </c>
      <c r="D1564">
        <v>4.4000000000000004</v>
      </c>
      <c r="E1564" t="s">
        <v>78</v>
      </c>
      <c r="F1564">
        <v>1979</v>
      </c>
      <c r="H1564" t="s">
        <v>78</v>
      </c>
      <c r="I1564">
        <v>94</v>
      </c>
      <c r="J1564">
        <v>4.4000000000000004</v>
      </c>
    </row>
    <row r="1565" spans="1:10" x14ac:dyDescent="0.25">
      <c r="A1565" t="s">
        <v>8301</v>
      </c>
      <c r="B1565" t="s">
        <v>1716</v>
      </c>
      <c r="C1565">
        <v>115</v>
      </c>
      <c r="D1565">
        <v>5.8</v>
      </c>
      <c r="E1565" t="s">
        <v>2764</v>
      </c>
      <c r="F1565">
        <v>2014</v>
      </c>
      <c r="H1565" t="s">
        <v>2764</v>
      </c>
      <c r="I1565">
        <v>115</v>
      </c>
      <c r="J1565">
        <v>5.8</v>
      </c>
    </row>
    <row r="1566" spans="1:10" x14ac:dyDescent="0.25">
      <c r="A1566" t="s">
        <v>8301</v>
      </c>
      <c r="B1566" t="s">
        <v>2357</v>
      </c>
      <c r="C1566">
        <v>93</v>
      </c>
      <c r="D1566">
        <v>5.0999999999999996</v>
      </c>
      <c r="E1566" t="s">
        <v>2766</v>
      </c>
      <c r="F1566">
        <v>2001</v>
      </c>
      <c r="H1566" t="s">
        <v>2766</v>
      </c>
      <c r="I1566">
        <v>93</v>
      </c>
      <c r="J1566">
        <v>5.0999999999999996</v>
      </c>
    </row>
    <row r="1567" spans="1:10" x14ac:dyDescent="0.25">
      <c r="A1567" t="s">
        <v>8301</v>
      </c>
      <c r="B1567" t="s">
        <v>914</v>
      </c>
      <c r="C1567">
        <v>105</v>
      </c>
      <c r="D1567">
        <v>6.9</v>
      </c>
      <c r="E1567" t="s">
        <v>2768</v>
      </c>
      <c r="F1567">
        <v>1990</v>
      </c>
      <c r="H1567" t="s">
        <v>2768</v>
      </c>
      <c r="I1567">
        <v>105</v>
      </c>
      <c r="J1567">
        <v>6.9</v>
      </c>
    </row>
    <row r="1568" spans="1:10" x14ac:dyDescent="0.25">
      <c r="A1568" t="s">
        <v>8301</v>
      </c>
      <c r="B1568" t="s">
        <v>1524</v>
      </c>
      <c r="C1568">
        <v>107</v>
      </c>
      <c r="D1568">
        <v>6.2</v>
      </c>
      <c r="E1568" t="s">
        <v>2770</v>
      </c>
      <c r="F1568">
        <v>2000</v>
      </c>
      <c r="H1568" t="s">
        <v>2770</v>
      </c>
      <c r="I1568">
        <v>107</v>
      </c>
      <c r="J1568">
        <v>6.2</v>
      </c>
    </row>
    <row r="1569" spans="1:10" x14ac:dyDescent="0.25">
      <c r="A1569" t="s">
        <v>8301</v>
      </c>
      <c r="B1569" t="s">
        <v>2362</v>
      </c>
      <c r="C1569">
        <v>101</v>
      </c>
      <c r="D1569">
        <v>6.9</v>
      </c>
      <c r="E1569" t="s">
        <v>327</v>
      </c>
      <c r="F1569">
        <v>2016</v>
      </c>
      <c r="H1569" t="s">
        <v>327</v>
      </c>
      <c r="I1569">
        <v>101</v>
      </c>
      <c r="J1569">
        <v>6.9</v>
      </c>
    </row>
    <row r="1570" spans="1:10" x14ac:dyDescent="0.25">
      <c r="A1570" t="s">
        <v>8306</v>
      </c>
      <c r="B1570" t="s">
        <v>1474</v>
      </c>
      <c r="C1570">
        <v>111</v>
      </c>
      <c r="D1570">
        <v>7.3</v>
      </c>
      <c r="E1570" t="s">
        <v>1459</v>
      </c>
      <c r="F1570">
        <v>2015</v>
      </c>
      <c r="H1570" t="s">
        <v>1459</v>
      </c>
      <c r="I1570">
        <v>111</v>
      </c>
      <c r="J1570">
        <v>7.3</v>
      </c>
    </row>
    <row r="1571" spans="1:10" x14ac:dyDescent="0.25">
      <c r="A1571" t="s">
        <v>8301</v>
      </c>
      <c r="B1571" t="s">
        <v>2366</v>
      </c>
      <c r="C1571">
        <v>113</v>
      </c>
      <c r="D1571">
        <v>7.1</v>
      </c>
      <c r="E1571" t="s">
        <v>2063</v>
      </c>
      <c r="F1571">
        <v>1995</v>
      </c>
      <c r="H1571" t="s">
        <v>2063</v>
      </c>
      <c r="I1571">
        <v>113</v>
      </c>
      <c r="J1571">
        <v>7.1</v>
      </c>
    </row>
    <row r="1572" spans="1:10" x14ac:dyDescent="0.25">
      <c r="A1572" t="s">
        <v>8301</v>
      </c>
      <c r="B1572" t="s">
        <v>703</v>
      </c>
      <c r="C1572">
        <v>112</v>
      </c>
      <c r="D1572">
        <v>6</v>
      </c>
      <c r="E1572" t="s">
        <v>2775</v>
      </c>
      <c r="F1572">
        <v>2002</v>
      </c>
      <c r="H1572" t="s">
        <v>2775</v>
      </c>
      <c r="I1572">
        <v>112</v>
      </c>
      <c r="J1572">
        <v>6</v>
      </c>
    </row>
    <row r="1573" spans="1:10" x14ac:dyDescent="0.25">
      <c r="A1573" t="s">
        <v>8301</v>
      </c>
      <c r="B1573" t="s">
        <v>2370</v>
      </c>
      <c r="C1573">
        <v>126</v>
      </c>
      <c r="D1573">
        <v>7</v>
      </c>
      <c r="E1573" t="s">
        <v>877</v>
      </c>
      <c r="F1573">
        <v>1999</v>
      </c>
      <c r="H1573" t="s">
        <v>877</v>
      </c>
      <c r="I1573">
        <v>126</v>
      </c>
      <c r="J1573">
        <v>7</v>
      </c>
    </row>
    <row r="1574" spans="1:10" x14ac:dyDescent="0.25">
      <c r="A1574" t="s">
        <v>8301</v>
      </c>
      <c r="B1574" t="s">
        <v>692</v>
      </c>
      <c r="C1574">
        <v>90</v>
      </c>
      <c r="D1574">
        <v>6.8</v>
      </c>
      <c r="E1574" t="s">
        <v>575</v>
      </c>
      <c r="F1574">
        <v>2001</v>
      </c>
      <c r="H1574" t="s">
        <v>575</v>
      </c>
      <c r="I1574">
        <v>90</v>
      </c>
      <c r="J1574">
        <v>6.8</v>
      </c>
    </row>
    <row r="1575" spans="1:10" x14ac:dyDescent="0.25">
      <c r="A1575" t="s">
        <v>8301</v>
      </c>
      <c r="B1575" t="s">
        <v>2374</v>
      </c>
      <c r="C1575">
        <v>93</v>
      </c>
      <c r="D1575">
        <v>5.7</v>
      </c>
      <c r="E1575" t="s">
        <v>93</v>
      </c>
      <c r="F1575">
        <v>1995</v>
      </c>
      <c r="H1575" t="s">
        <v>93</v>
      </c>
      <c r="I1575">
        <v>93</v>
      </c>
      <c r="J1575">
        <v>5.7</v>
      </c>
    </row>
    <row r="1576" spans="1:10" x14ac:dyDescent="0.25">
      <c r="A1576" t="s">
        <v>8301</v>
      </c>
      <c r="B1576" t="s">
        <v>351</v>
      </c>
      <c r="C1576">
        <v>98</v>
      </c>
      <c r="D1576">
        <v>7.6</v>
      </c>
      <c r="E1576" t="s">
        <v>1158</v>
      </c>
      <c r="F1576">
        <v>1994</v>
      </c>
      <c r="H1576" t="s">
        <v>1158</v>
      </c>
      <c r="I1576">
        <v>98</v>
      </c>
      <c r="J1576">
        <v>7.6</v>
      </c>
    </row>
    <row r="1577" spans="1:10" x14ac:dyDescent="0.25">
      <c r="A1577" t="s">
        <v>8301</v>
      </c>
      <c r="B1577" t="s">
        <v>430</v>
      </c>
      <c r="C1577">
        <v>107</v>
      </c>
      <c r="D1577">
        <v>7.1</v>
      </c>
      <c r="E1577" t="s">
        <v>73</v>
      </c>
      <c r="F1577">
        <v>2012</v>
      </c>
      <c r="H1577" t="s">
        <v>73</v>
      </c>
      <c r="I1577">
        <v>107</v>
      </c>
      <c r="J1577">
        <v>7.1</v>
      </c>
    </row>
    <row r="1578" spans="1:10" x14ac:dyDescent="0.25">
      <c r="A1578" t="s">
        <v>8301</v>
      </c>
      <c r="B1578" t="s">
        <v>1317</v>
      </c>
      <c r="C1578">
        <v>102</v>
      </c>
      <c r="D1578">
        <v>5.6</v>
      </c>
      <c r="E1578" t="s">
        <v>1184</v>
      </c>
      <c r="F1578">
        <v>2010</v>
      </c>
      <c r="H1578" t="s">
        <v>1184</v>
      </c>
      <c r="I1578">
        <v>102</v>
      </c>
      <c r="J1578">
        <v>5.6</v>
      </c>
    </row>
    <row r="1579" spans="1:10" x14ac:dyDescent="0.25">
      <c r="A1579" t="s">
        <v>8301</v>
      </c>
      <c r="B1579" t="s">
        <v>164</v>
      </c>
      <c r="C1579">
        <v>106</v>
      </c>
      <c r="D1579">
        <v>6.7</v>
      </c>
      <c r="E1579" t="s">
        <v>562</v>
      </c>
      <c r="F1579">
        <v>2000</v>
      </c>
      <c r="H1579" t="s">
        <v>562</v>
      </c>
      <c r="I1579">
        <v>106</v>
      </c>
      <c r="J1579">
        <v>6.7</v>
      </c>
    </row>
    <row r="1580" spans="1:10" x14ac:dyDescent="0.25">
      <c r="A1580" t="s">
        <v>8306</v>
      </c>
      <c r="B1580" t="s">
        <v>87</v>
      </c>
      <c r="C1580">
        <v>87</v>
      </c>
      <c r="D1580">
        <v>7</v>
      </c>
      <c r="E1580" t="s">
        <v>17</v>
      </c>
      <c r="F1580">
        <v>1990</v>
      </c>
      <c r="H1580" t="s">
        <v>17</v>
      </c>
      <c r="I1580">
        <v>87</v>
      </c>
      <c r="J1580">
        <v>7</v>
      </c>
    </row>
    <row r="1581" spans="1:10" x14ac:dyDescent="0.25">
      <c r="A1581" t="s">
        <v>8301</v>
      </c>
      <c r="B1581" t="s">
        <v>34</v>
      </c>
      <c r="C1581">
        <v>119</v>
      </c>
      <c r="D1581">
        <v>8</v>
      </c>
      <c r="E1581" t="s">
        <v>530</v>
      </c>
      <c r="F1581">
        <v>2013</v>
      </c>
      <c r="H1581" t="s">
        <v>530</v>
      </c>
      <c r="I1581">
        <v>119</v>
      </c>
      <c r="J1581">
        <v>8</v>
      </c>
    </row>
    <row r="1582" spans="1:10" x14ac:dyDescent="0.25">
      <c r="A1582" t="s">
        <v>8301</v>
      </c>
      <c r="B1582" t="s">
        <v>2388</v>
      </c>
      <c r="C1582">
        <v>110</v>
      </c>
      <c r="D1582">
        <v>5.3</v>
      </c>
      <c r="E1582" t="s">
        <v>1357</v>
      </c>
      <c r="F1582">
        <v>2004</v>
      </c>
      <c r="H1582" t="s">
        <v>1357</v>
      </c>
      <c r="I1582">
        <v>110</v>
      </c>
      <c r="J1582">
        <v>5.3</v>
      </c>
    </row>
    <row r="1583" spans="1:10" x14ac:dyDescent="0.25">
      <c r="A1583" t="s">
        <v>8301</v>
      </c>
      <c r="B1583" t="s">
        <v>1679</v>
      </c>
      <c r="C1583">
        <v>125</v>
      </c>
      <c r="D1583">
        <v>4.9000000000000004</v>
      </c>
      <c r="E1583" t="s">
        <v>968</v>
      </c>
      <c r="F1583">
        <v>1991</v>
      </c>
      <c r="H1583" t="s">
        <v>968</v>
      </c>
      <c r="I1583">
        <v>125</v>
      </c>
      <c r="J1583">
        <v>4.9000000000000004</v>
      </c>
    </row>
    <row r="1584" spans="1:10" x14ac:dyDescent="0.25">
      <c r="A1584" t="s">
        <v>8301</v>
      </c>
      <c r="B1584" t="s">
        <v>858</v>
      </c>
      <c r="C1584">
        <v>113</v>
      </c>
      <c r="D1584">
        <v>6.4</v>
      </c>
      <c r="E1584" t="s">
        <v>1459</v>
      </c>
      <c r="F1584">
        <v>1995</v>
      </c>
      <c r="H1584" t="s">
        <v>1459</v>
      </c>
      <c r="I1584">
        <v>113</v>
      </c>
      <c r="J1584">
        <v>6.4</v>
      </c>
    </row>
    <row r="1585" spans="1:10" x14ac:dyDescent="0.25">
      <c r="A1585" t="s">
        <v>8301</v>
      </c>
      <c r="B1585" t="s">
        <v>1087</v>
      </c>
      <c r="C1585">
        <v>108</v>
      </c>
      <c r="D1585">
        <v>6.1</v>
      </c>
      <c r="E1585" t="s">
        <v>945</v>
      </c>
      <c r="F1585">
        <v>2001</v>
      </c>
      <c r="H1585" t="s">
        <v>945</v>
      </c>
      <c r="I1585">
        <v>108</v>
      </c>
      <c r="J1585">
        <v>6.1</v>
      </c>
    </row>
    <row r="1586" spans="1:10" x14ac:dyDescent="0.25">
      <c r="A1586" t="s">
        <v>8301</v>
      </c>
      <c r="B1586" t="s">
        <v>1073</v>
      </c>
      <c r="C1586">
        <v>96</v>
      </c>
      <c r="D1586">
        <v>6.5</v>
      </c>
      <c r="E1586" t="s">
        <v>575</v>
      </c>
      <c r="F1586">
        <v>1996</v>
      </c>
      <c r="H1586" t="s">
        <v>575</v>
      </c>
      <c r="I1586">
        <v>96</v>
      </c>
      <c r="J1586">
        <v>6.5</v>
      </c>
    </row>
    <row r="1587" spans="1:10" x14ac:dyDescent="0.25">
      <c r="A1587" t="s">
        <v>8301</v>
      </c>
      <c r="B1587" t="s">
        <v>2396</v>
      </c>
      <c r="C1587">
        <v>93</v>
      </c>
      <c r="D1587">
        <v>5.7</v>
      </c>
      <c r="E1587" t="s">
        <v>747</v>
      </c>
      <c r="F1587">
        <v>1995</v>
      </c>
      <c r="H1587" t="s">
        <v>747</v>
      </c>
      <c r="I1587">
        <v>93</v>
      </c>
      <c r="J1587">
        <v>5.7</v>
      </c>
    </row>
    <row r="1588" spans="1:10" x14ac:dyDescent="0.25">
      <c r="A1588" t="s">
        <v>8301</v>
      </c>
      <c r="B1588" t="s">
        <v>1692</v>
      </c>
      <c r="C1588">
        <v>100</v>
      </c>
      <c r="D1588">
        <v>5.0999999999999996</v>
      </c>
      <c r="E1588" t="s">
        <v>978</v>
      </c>
      <c r="F1588">
        <v>2009</v>
      </c>
      <c r="H1588" t="s">
        <v>978</v>
      </c>
      <c r="I1588">
        <v>100</v>
      </c>
      <c r="J1588">
        <v>5.0999999999999996</v>
      </c>
    </row>
    <row r="1589" spans="1:10" x14ac:dyDescent="0.25">
      <c r="A1589" t="s">
        <v>8301</v>
      </c>
      <c r="B1589" t="s">
        <v>2399</v>
      </c>
      <c r="C1589">
        <v>118</v>
      </c>
      <c r="D1589">
        <v>6.6</v>
      </c>
      <c r="E1589" t="s">
        <v>93</v>
      </c>
      <c r="F1589">
        <v>2004</v>
      </c>
      <c r="H1589" t="s">
        <v>93</v>
      </c>
      <c r="I1589">
        <v>118</v>
      </c>
      <c r="J1589">
        <v>6.6</v>
      </c>
    </row>
    <row r="1590" spans="1:10" x14ac:dyDescent="0.25">
      <c r="A1590" t="s">
        <v>8301</v>
      </c>
      <c r="B1590" t="s">
        <v>2401</v>
      </c>
      <c r="C1590">
        <v>122</v>
      </c>
      <c r="D1590">
        <v>6.5</v>
      </c>
      <c r="E1590" t="s">
        <v>747</v>
      </c>
      <c r="F1590">
        <v>2003</v>
      </c>
      <c r="H1590" t="s">
        <v>747</v>
      </c>
      <c r="I1590">
        <v>122</v>
      </c>
      <c r="J1590">
        <v>6.5</v>
      </c>
    </row>
    <row r="1591" spans="1:10" x14ac:dyDescent="0.25">
      <c r="A1591" t="s">
        <v>8301</v>
      </c>
      <c r="B1591" t="s">
        <v>234</v>
      </c>
      <c r="C1591">
        <v>120</v>
      </c>
      <c r="D1591">
        <v>6.9</v>
      </c>
      <c r="E1591" t="s">
        <v>1314</v>
      </c>
      <c r="F1591">
        <v>2004</v>
      </c>
      <c r="H1591" t="s">
        <v>1314</v>
      </c>
      <c r="I1591">
        <v>120</v>
      </c>
      <c r="J1591">
        <v>6.9</v>
      </c>
    </row>
    <row r="1592" spans="1:10" x14ac:dyDescent="0.25">
      <c r="A1592" t="s">
        <v>8301</v>
      </c>
      <c r="C1592">
        <v>60</v>
      </c>
      <c r="D1592">
        <v>7.8</v>
      </c>
      <c r="E1592" t="s">
        <v>340</v>
      </c>
      <c r="F1592">
        <v>1999</v>
      </c>
      <c r="H1592" t="s">
        <v>340</v>
      </c>
      <c r="I1592">
        <v>60</v>
      </c>
      <c r="J1592">
        <v>7.8</v>
      </c>
    </row>
    <row r="1593" spans="1:10" x14ac:dyDescent="0.25">
      <c r="A1593" t="s">
        <v>8301</v>
      </c>
      <c r="B1593" t="s">
        <v>2406</v>
      </c>
      <c r="C1593">
        <v>88</v>
      </c>
      <c r="D1593">
        <v>6.4</v>
      </c>
      <c r="E1593" t="s">
        <v>73</v>
      </c>
      <c r="F1593">
        <v>2004</v>
      </c>
      <c r="H1593" t="s">
        <v>73</v>
      </c>
      <c r="I1593">
        <v>88</v>
      </c>
      <c r="J1593">
        <v>6.4</v>
      </c>
    </row>
    <row r="1594" spans="1:10" x14ac:dyDescent="0.25">
      <c r="A1594" t="s">
        <v>8301</v>
      </c>
      <c r="B1594" t="s">
        <v>250</v>
      </c>
      <c r="C1594">
        <v>115</v>
      </c>
      <c r="D1594">
        <v>5.6</v>
      </c>
      <c r="E1594" t="s">
        <v>580</v>
      </c>
      <c r="F1594">
        <v>2008</v>
      </c>
      <c r="H1594" t="s">
        <v>580</v>
      </c>
      <c r="I1594">
        <v>115</v>
      </c>
      <c r="J1594">
        <v>5.6</v>
      </c>
    </row>
    <row r="1595" spans="1:10" x14ac:dyDescent="0.25">
      <c r="A1595" t="s">
        <v>8301</v>
      </c>
      <c r="B1595" t="s">
        <v>2411</v>
      </c>
      <c r="C1595">
        <v>123</v>
      </c>
      <c r="D1595">
        <v>6.2</v>
      </c>
      <c r="E1595" t="s">
        <v>2803</v>
      </c>
      <c r="F1595">
        <v>2009</v>
      </c>
      <c r="H1595" t="s">
        <v>2803</v>
      </c>
      <c r="I1595">
        <v>123</v>
      </c>
      <c r="J1595">
        <v>6.2</v>
      </c>
    </row>
    <row r="1596" spans="1:10" x14ac:dyDescent="0.25">
      <c r="A1596" t="s">
        <v>8301</v>
      </c>
      <c r="B1596" t="s">
        <v>1775</v>
      </c>
      <c r="C1596">
        <v>94</v>
      </c>
      <c r="D1596">
        <v>4.4000000000000004</v>
      </c>
      <c r="E1596" t="s">
        <v>693</v>
      </c>
      <c r="F1596">
        <v>2000</v>
      </c>
      <c r="H1596" t="s">
        <v>693</v>
      </c>
      <c r="I1596">
        <v>94</v>
      </c>
      <c r="J1596">
        <v>4.4000000000000004</v>
      </c>
    </row>
    <row r="1597" spans="1:10" x14ac:dyDescent="0.25">
      <c r="A1597" t="s">
        <v>8301</v>
      </c>
      <c r="B1597" t="s">
        <v>2414</v>
      </c>
      <c r="C1597">
        <v>102</v>
      </c>
      <c r="D1597">
        <v>5.6</v>
      </c>
      <c r="E1597" t="s">
        <v>73</v>
      </c>
      <c r="F1597">
        <v>1991</v>
      </c>
      <c r="H1597" t="s">
        <v>73</v>
      </c>
      <c r="I1597">
        <v>102</v>
      </c>
      <c r="J1597">
        <v>5.6</v>
      </c>
    </row>
    <row r="1598" spans="1:10" x14ac:dyDescent="0.25">
      <c r="A1598" t="s">
        <v>8301</v>
      </c>
      <c r="B1598" t="s">
        <v>1453</v>
      </c>
      <c r="C1598">
        <v>98</v>
      </c>
      <c r="D1598">
        <v>5.5</v>
      </c>
      <c r="E1598" t="s">
        <v>2646</v>
      </c>
      <c r="F1598">
        <v>1994</v>
      </c>
      <c r="H1598" t="s">
        <v>2646</v>
      </c>
      <c r="I1598">
        <v>98</v>
      </c>
      <c r="J1598">
        <v>5.5</v>
      </c>
    </row>
    <row r="1599" spans="1:10" x14ac:dyDescent="0.25">
      <c r="A1599" t="s">
        <v>8301</v>
      </c>
      <c r="B1599" t="s">
        <v>1323</v>
      </c>
      <c r="C1599">
        <v>133</v>
      </c>
      <c r="D1599">
        <v>6.7</v>
      </c>
      <c r="E1599" t="s">
        <v>73</v>
      </c>
      <c r="F1599">
        <v>2009</v>
      </c>
      <c r="H1599" t="s">
        <v>73</v>
      </c>
      <c r="I1599">
        <v>133</v>
      </c>
      <c r="J1599">
        <v>6.7</v>
      </c>
    </row>
    <row r="1600" spans="1:10" x14ac:dyDescent="0.25">
      <c r="A1600" t="s">
        <v>8301</v>
      </c>
      <c r="B1600" t="s">
        <v>250</v>
      </c>
      <c r="C1600">
        <v>118</v>
      </c>
      <c r="D1600">
        <v>6.1</v>
      </c>
      <c r="E1600" t="s">
        <v>877</v>
      </c>
      <c r="F1600">
        <v>2002</v>
      </c>
      <c r="H1600" t="s">
        <v>877</v>
      </c>
      <c r="I1600">
        <v>118</v>
      </c>
      <c r="J1600">
        <v>6.1</v>
      </c>
    </row>
    <row r="1601" spans="1:10" x14ac:dyDescent="0.25">
      <c r="A1601" t="s">
        <v>8301</v>
      </c>
      <c r="B1601" t="s">
        <v>1541</v>
      </c>
      <c r="C1601">
        <v>105</v>
      </c>
      <c r="D1601">
        <v>6.2</v>
      </c>
      <c r="E1601" t="s">
        <v>2814</v>
      </c>
      <c r="F1601">
        <v>2013</v>
      </c>
      <c r="H1601" t="s">
        <v>2814</v>
      </c>
      <c r="I1601">
        <v>105</v>
      </c>
      <c r="J1601">
        <v>6.2</v>
      </c>
    </row>
    <row r="1602" spans="1:10" x14ac:dyDescent="0.25">
      <c r="A1602" t="s">
        <v>8301</v>
      </c>
      <c r="B1602" t="s">
        <v>2420</v>
      </c>
      <c r="C1602">
        <v>109</v>
      </c>
      <c r="D1602">
        <v>7.3</v>
      </c>
      <c r="E1602" t="s">
        <v>1910</v>
      </c>
      <c r="F1602">
        <v>2012</v>
      </c>
      <c r="H1602" t="s">
        <v>1910</v>
      </c>
      <c r="I1602">
        <v>109</v>
      </c>
      <c r="J1602">
        <v>7.3</v>
      </c>
    </row>
    <row r="1603" spans="1:10" x14ac:dyDescent="0.25">
      <c r="A1603" t="s">
        <v>8301</v>
      </c>
      <c r="B1603" t="s">
        <v>64</v>
      </c>
      <c r="C1603">
        <v>129</v>
      </c>
      <c r="D1603">
        <v>6.6</v>
      </c>
      <c r="E1603" t="s">
        <v>968</v>
      </c>
      <c r="F1603">
        <v>2001</v>
      </c>
      <c r="H1603" t="s">
        <v>968</v>
      </c>
      <c r="I1603">
        <v>129</v>
      </c>
      <c r="J1603">
        <v>6.6</v>
      </c>
    </row>
    <row r="1604" spans="1:10" x14ac:dyDescent="0.25">
      <c r="A1604" t="s">
        <v>8301</v>
      </c>
      <c r="B1604" t="s">
        <v>1852</v>
      </c>
      <c r="C1604">
        <v>109</v>
      </c>
      <c r="D1604">
        <v>8.1999999999999993</v>
      </c>
      <c r="E1604" t="s">
        <v>1364</v>
      </c>
      <c r="F1604">
        <v>1995</v>
      </c>
      <c r="H1604" t="s">
        <v>1364</v>
      </c>
      <c r="I1604">
        <v>109</v>
      </c>
      <c r="J1604">
        <v>8.1999999999999993</v>
      </c>
    </row>
    <row r="1605" spans="1:10" x14ac:dyDescent="0.25">
      <c r="A1605" t="s">
        <v>8301</v>
      </c>
      <c r="B1605" t="s">
        <v>478</v>
      </c>
      <c r="C1605">
        <v>127</v>
      </c>
      <c r="D1605">
        <v>6.4</v>
      </c>
      <c r="E1605" t="s">
        <v>486</v>
      </c>
      <c r="F1605">
        <v>2012</v>
      </c>
      <c r="H1605" t="s">
        <v>486</v>
      </c>
      <c r="I1605">
        <v>127</v>
      </c>
      <c r="J1605">
        <v>6.4</v>
      </c>
    </row>
    <row r="1606" spans="1:10" x14ac:dyDescent="0.25">
      <c r="A1606" t="s">
        <v>8301</v>
      </c>
      <c r="B1606" t="s">
        <v>2427</v>
      </c>
      <c r="C1606">
        <v>118</v>
      </c>
      <c r="D1606">
        <v>6.4</v>
      </c>
      <c r="E1606" t="s">
        <v>486</v>
      </c>
      <c r="F1606">
        <v>2008</v>
      </c>
      <c r="H1606" t="s">
        <v>486</v>
      </c>
      <c r="I1606">
        <v>118</v>
      </c>
      <c r="J1606">
        <v>6.4</v>
      </c>
    </row>
    <row r="1607" spans="1:10" x14ac:dyDescent="0.25">
      <c r="A1607" t="s">
        <v>8301</v>
      </c>
      <c r="B1607" t="s">
        <v>2429</v>
      </c>
      <c r="C1607">
        <v>110</v>
      </c>
      <c r="D1607">
        <v>5.2</v>
      </c>
      <c r="E1607" t="s">
        <v>1314</v>
      </c>
      <c r="H1607" t="s">
        <v>1314</v>
      </c>
      <c r="I1607">
        <v>110</v>
      </c>
      <c r="J1607">
        <v>5.2</v>
      </c>
    </row>
    <row r="1608" spans="1:10" x14ac:dyDescent="0.25">
      <c r="A1608" t="s">
        <v>8301</v>
      </c>
      <c r="B1608" t="s">
        <v>1078</v>
      </c>
      <c r="C1608">
        <v>90</v>
      </c>
      <c r="D1608">
        <v>6.5</v>
      </c>
      <c r="E1608" t="s">
        <v>380</v>
      </c>
      <c r="F1608">
        <v>2005</v>
      </c>
      <c r="H1608" t="s">
        <v>380</v>
      </c>
      <c r="I1608">
        <v>90</v>
      </c>
      <c r="J1608">
        <v>6.5</v>
      </c>
    </row>
    <row r="1609" spans="1:10" x14ac:dyDescent="0.25">
      <c r="A1609" t="s">
        <v>8301</v>
      </c>
      <c r="B1609" t="s">
        <v>2436</v>
      </c>
      <c r="C1609">
        <v>97</v>
      </c>
      <c r="D1609">
        <v>4.8</v>
      </c>
      <c r="E1609" t="s">
        <v>580</v>
      </c>
      <c r="F1609">
        <v>2008</v>
      </c>
      <c r="H1609" t="s">
        <v>580</v>
      </c>
      <c r="I1609">
        <v>97</v>
      </c>
      <c r="J1609">
        <v>4.8</v>
      </c>
    </row>
    <row r="1610" spans="1:10" x14ac:dyDescent="0.25">
      <c r="A1610" t="s">
        <v>8306</v>
      </c>
      <c r="B1610" t="s">
        <v>1787</v>
      </c>
      <c r="C1610">
        <v>130</v>
      </c>
      <c r="D1610">
        <v>7.3</v>
      </c>
      <c r="E1610" t="s">
        <v>73</v>
      </c>
      <c r="F1610">
        <v>1998</v>
      </c>
      <c r="H1610" t="s">
        <v>73</v>
      </c>
      <c r="I1610">
        <v>130</v>
      </c>
      <c r="J1610">
        <v>7.3</v>
      </c>
    </row>
    <row r="1611" spans="1:10" x14ac:dyDescent="0.25">
      <c r="A1611" t="s">
        <v>8301</v>
      </c>
      <c r="B1611" t="s">
        <v>2440</v>
      </c>
      <c r="C1611">
        <v>112</v>
      </c>
      <c r="D1611">
        <v>5.2</v>
      </c>
      <c r="E1611" t="s">
        <v>580</v>
      </c>
      <c r="F1611">
        <v>2009</v>
      </c>
      <c r="H1611" t="s">
        <v>580</v>
      </c>
      <c r="I1611">
        <v>112</v>
      </c>
      <c r="J1611">
        <v>5.2</v>
      </c>
    </row>
    <row r="1612" spans="1:10" x14ac:dyDescent="0.25">
      <c r="A1612" t="s">
        <v>8301</v>
      </c>
      <c r="B1612" t="s">
        <v>2442</v>
      </c>
      <c r="C1612">
        <v>133</v>
      </c>
      <c r="D1612">
        <v>7.7</v>
      </c>
      <c r="E1612" t="s">
        <v>861</v>
      </c>
      <c r="F1612">
        <v>2004</v>
      </c>
      <c r="H1612" t="s">
        <v>861</v>
      </c>
      <c r="I1612">
        <v>133</v>
      </c>
      <c r="J1612">
        <v>7.7</v>
      </c>
    </row>
    <row r="1613" spans="1:10" x14ac:dyDescent="0.25">
      <c r="A1613" t="s">
        <v>8301</v>
      </c>
      <c r="B1613" t="s">
        <v>2445</v>
      </c>
      <c r="C1613">
        <v>110</v>
      </c>
      <c r="D1613">
        <v>5.7</v>
      </c>
      <c r="E1613" t="s">
        <v>1264</v>
      </c>
      <c r="F1613">
        <v>2004</v>
      </c>
      <c r="H1613" t="s">
        <v>1264</v>
      </c>
      <c r="I1613">
        <v>110</v>
      </c>
      <c r="J1613">
        <v>5.7</v>
      </c>
    </row>
    <row r="1614" spans="1:10" x14ac:dyDescent="0.25">
      <c r="A1614" t="s">
        <v>8301</v>
      </c>
      <c r="B1614" t="s">
        <v>2447</v>
      </c>
      <c r="C1614">
        <v>96</v>
      </c>
      <c r="D1614">
        <v>7</v>
      </c>
      <c r="E1614" t="s">
        <v>1264</v>
      </c>
      <c r="F1614">
        <v>2011</v>
      </c>
      <c r="H1614" t="s">
        <v>1264</v>
      </c>
      <c r="I1614">
        <v>96</v>
      </c>
      <c r="J1614">
        <v>7</v>
      </c>
    </row>
    <row r="1615" spans="1:10" x14ac:dyDescent="0.25">
      <c r="A1615" t="s">
        <v>8301</v>
      </c>
      <c r="B1615" t="s">
        <v>2449</v>
      </c>
      <c r="C1615">
        <v>96</v>
      </c>
      <c r="D1615">
        <v>6</v>
      </c>
      <c r="E1615" t="s">
        <v>152</v>
      </c>
      <c r="F1615">
        <v>2014</v>
      </c>
      <c r="H1615" t="s">
        <v>152</v>
      </c>
      <c r="I1615">
        <v>96</v>
      </c>
      <c r="J1615">
        <v>6</v>
      </c>
    </row>
    <row r="1616" spans="1:10" x14ac:dyDescent="0.25">
      <c r="A1616" t="s">
        <v>8301</v>
      </c>
      <c r="B1616" t="s">
        <v>284</v>
      </c>
      <c r="C1616">
        <v>123</v>
      </c>
      <c r="D1616">
        <v>8.1</v>
      </c>
      <c r="E1616" t="s">
        <v>593</v>
      </c>
      <c r="F1616">
        <v>2001</v>
      </c>
      <c r="H1616" t="s">
        <v>593</v>
      </c>
      <c r="I1616">
        <v>123</v>
      </c>
      <c r="J1616">
        <v>8.1</v>
      </c>
    </row>
    <row r="1617" spans="1:10" x14ac:dyDescent="0.25">
      <c r="A1617" t="s">
        <v>8301</v>
      </c>
      <c r="B1617" t="s">
        <v>2454</v>
      </c>
      <c r="C1617">
        <v>107</v>
      </c>
      <c r="D1617">
        <v>5.6</v>
      </c>
      <c r="E1617" t="s">
        <v>73</v>
      </c>
      <c r="F1617">
        <v>1999</v>
      </c>
      <c r="H1617" t="s">
        <v>73</v>
      </c>
      <c r="I1617">
        <v>107</v>
      </c>
      <c r="J1617">
        <v>5.6</v>
      </c>
    </row>
    <row r="1618" spans="1:10" x14ac:dyDescent="0.25">
      <c r="A1618" t="s">
        <v>8301</v>
      </c>
      <c r="B1618" t="s">
        <v>2456</v>
      </c>
      <c r="C1618">
        <v>110</v>
      </c>
      <c r="D1618">
        <v>6.1</v>
      </c>
      <c r="E1618" t="s">
        <v>78</v>
      </c>
      <c r="F1618">
        <v>1989</v>
      </c>
      <c r="H1618" t="s">
        <v>78</v>
      </c>
      <c r="I1618">
        <v>110</v>
      </c>
      <c r="J1618">
        <v>6.1</v>
      </c>
    </row>
    <row r="1619" spans="1:10" x14ac:dyDescent="0.25">
      <c r="A1619" t="s">
        <v>8301</v>
      </c>
      <c r="B1619" t="s">
        <v>2458</v>
      </c>
      <c r="C1619">
        <v>113</v>
      </c>
      <c r="D1619">
        <v>6.9</v>
      </c>
      <c r="E1619" t="s">
        <v>2841</v>
      </c>
      <c r="F1619">
        <v>2002</v>
      </c>
      <c r="H1619" t="s">
        <v>2841</v>
      </c>
      <c r="I1619">
        <v>113</v>
      </c>
      <c r="J1619">
        <v>6.9</v>
      </c>
    </row>
    <row r="1620" spans="1:10" x14ac:dyDescent="0.25">
      <c r="A1620" t="s">
        <v>8301</v>
      </c>
      <c r="B1620" t="s">
        <v>2125</v>
      </c>
      <c r="C1620">
        <v>122</v>
      </c>
      <c r="D1620">
        <v>5.2</v>
      </c>
      <c r="E1620" t="s">
        <v>340</v>
      </c>
      <c r="F1620">
        <v>1994</v>
      </c>
      <c r="H1620" t="s">
        <v>340</v>
      </c>
      <c r="I1620">
        <v>122</v>
      </c>
      <c r="J1620">
        <v>5.2</v>
      </c>
    </row>
    <row r="1621" spans="1:10" x14ac:dyDescent="0.25">
      <c r="A1621" t="s">
        <v>8301</v>
      </c>
      <c r="B1621" t="s">
        <v>2207</v>
      </c>
      <c r="C1621">
        <v>116</v>
      </c>
      <c r="D1621">
        <v>7</v>
      </c>
      <c r="E1621" t="s">
        <v>17</v>
      </c>
      <c r="F1621">
        <v>1985</v>
      </c>
      <c r="H1621" t="s">
        <v>17</v>
      </c>
      <c r="I1621">
        <v>116</v>
      </c>
      <c r="J1621">
        <v>7</v>
      </c>
    </row>
    <row r="1622" spans="1:10" x14ac:dyDescent="0.25">
      <c r="A1622" t="s">
        <v>8301</v>
      </c>
      <c r="B1622" t="s">
        <v>921</v>
      </c>
      <c r="C1622">
        <v>93</v>
      </c>
      <c r="D1622">
        <v>6.3</v>
      </c>
      <c r="E1622" t="s">
        <v>2846</v>
      </c>
      <c r="F1622">
        <v>2005</v>
      </c>
      <c r="H1622" t="s">
        <v>2846</v>
      </c>
      <c r="I1622">
        <v>93</v>
      </c>
      <c r="J1622">
        <v>6.3</v>
      </c>
    </row>
    <row r="1623" spans="1:10" x14ac:dyDescent="0.25">
      <c r="A1623" t="s">
        <v>8301</v>
      </c>
      <c r="B1623" t="s">
        <v>1747</v>
      </c>
      <c r="C1623">
        <v>118</v>
      </c>
      <c r="D1623">
        <v>7</v>
      </c>
      <c r="E1623" t="s">
        <v>73</v>
      </c>
      <c r="F1623">
        <v>2007</v>
      </c>
      <c r="H1623" t="s">
        <v>73</v>
      </c>
      <c r="I1623">
        <v>118</v>
      </c>
      <c r="J1623">
        <v>7</v>
      </c>
    </row>
    <row r="1624" spans="1:10" x14ac:dyDescent="0.25">
      <c r="A1624" t="s">
        <v>8301</v>
      </c>
      <c r="B1624" t="s">
        <v>2465</v>
      </c>
      <c r="C1624">
        <v>115</v>
      </c>
      <c r="D1624">
        <v>5.3</v>
      </c>
      <c r="E1624" t="s">
        <v>2849</v>
      </c>
      <c r="F1624">
        <v>2005</v>
      </c>
      <c r="H1624" t="s">
        <v>2849</v>
      </c>
      <c r="I1624">
        <v>115</v>
      </c>
      <c r="J1624">
        <v>5.3</v>
      </c>
    </row>
    <row r="1625" spans="1:10" x14ac:dyDescent="0.25">
      <c r="A1625" t="s">
        <v>8301</v>
      </c>
      <c r="B1625" t="s">
        <v>215</v>
      </c>
      <c r="C1625">
        <v>93</v>
      </c>
      <c r="D1625">
        <v>6.9</v>
      </c>
      <c r="E1625" t="s">
        <v>1665</v>
      </c>
      <c r="F1625">
        <v>2007</v>
      </c>
      <c r="H1625" t="s">
        <v>1665</v>
      </c>
      <c r="I1625">
        <v>93</v>
      </c>
      <c r="J1625">
        <v>6.9</v>
      </c>
    </row>
    <row r="1626" spans="1:10" x14ac:dyDescent="0.25">
      <c r="A1626" t="s">
        <v>8301</v>
      </c>
      <c r="B1626" t="s">
        <v>2468</v>
      </c>
      <c r="C1626">
        <v>121</v>
      </c>
      <c r="D1626">
        <v>6.2</v>
      </c>
      <c r="E1626" t="s">
        <v>486</v>
      </c>
      <c r="F1626">
        <v>2010</v>
      </c>
      <c r="H1626" t="s">
        <v>486</v>
      </c>
      <c r="I1626">
        <v>121</v>
      </c>
      <c r="J1626">
        <v>6.2</v>
      </c>
    </row>
    <row r="1627" spans="1:10" x14ac:dyDescent="0.25">
      <c r="A1627" t="s">
        <v>8301</v>
      </c>
      <c r="B1627" t="s">
        <v>2470</v>
      </c>
      <c r="C1627">
        <v>101</v>
      </c>
      <c r="D1627">
        <v>6.4</v>
      </c>
      <c r="E1627" t="s">
        <v>112</v>
      </c>
      <c r="F1627">
        <v>1989</v>
      </c>
      <c r="H1627" t="s">
        <v>112</v>
      </c>
      <c r="I1627">
        <v>101</v>
      </c>
      <c r="J1627">
        <v>6.4</v>
      </c>
    </row>
    <row r="1628" spans="1:10" x14ac:dyDescent="0.25">
      <c r="A1628" t="s">
        <v>8301</v>
      </c>
      <c r="B1628" t="s">
        <v>2458</v>
      </c>
      <c r="C1628">
        <v>107</v>
      </c>
      <c r="D1628">
        <v>6.4</v>
      </c>
      <c r="E1628" t="s">
        <v>575</v>
      </c>
      <c r="F1628">
        <v>2012</v>
      </c>
      <c r="H1628" t="s">
        <v>575</v>
      </c>
      <c r="I1628">
        <v>107</v>
      </c>
      <c r="J1628">
        <v>6.4</v>
      </c>
    </row>
    <row r="1629" spans="1:10" x14ac:dyDescent="0.25">
      <c r="A1629" t="s">
        <v>8301</v>
      </c>
      <c r="B1629" t="s">
        <v>1626</v>
      </c>
      <c r="C1629">
        <v>124</v>
      </c>
      <c r="D1629">
        <v>5.7</v>
      </c>
      <c r="E1629" t="s">
        <v>2855</v>
      </c>
      <c r="F1629">
        <v>2005</v>
      </c>
      <c r="H1629" t="s">
        <v>2855</v>
      </c>
      <c r="I1629">
        <v>124</v>
      </c>
      <c r="J1629">
        <v>5.7</v>
      </c>
    </row>
    <row r="1630" spans="1:10" x14ac:dyDescent="0.25">
      <c r="A1630" t="s">
        <v>8301</v>
      </c>
      <c r="B1630" t="s">
        <v>1067</v>
      </c>
      <c r="C1630">
        <v>109</v>
      </c>
      <c r="D1630">
        <v>6.1</v>
      </c>
      <c r="E1630" t="s">
        <v>562</v>
      </c>
      <c r="F1630">
        <v>2006</v>
      </c>
      <c r="H1630" t="s">
        <v>562</v>
      </c>
      <c r="I1630">
        <v>109</v>
      </c>
      <c r="J1630">
        <v>6.1</v>
      </c>
    </row>
    <row r="1631" spans="1:10" x14ac:dyDescent="0.25">
      <c r="A1631" t="s">
        <v>8301</v>
      </c>
      <c r="B1631" t="s">
        <v>1162</v>
      </c>
      <c r="C1631">
        <v>105</v>
      </c>
      <c r="D1631">
        <v>5.4</v>
      </c>
      <c r="E1631" t="s">
        <v>380</v>
      </c>
      <c r="F1631">
        <v>2015</v>
      </c>
      <c r="H1631" t="s">
        <v>380</v>
      </c>
      <c r="I1631">
        <v>105</v>
      </c>
      <c r="J1631">
        <v>5.4</v>
      </c>
    </row>
    <row r="1632" spans="1:10" x14ac:dyDescent="0.25">
      <c r="A1632" t="s">
        <v>8301</v>
      </c>
      <c r="B1632" t="s">
        <v>1347</v>
      </c>
      <c r="C1632">
        <v>130</v>
      </c>
      <c r="D1632">
        <v>6.7</v>
      </c>
      <c r="E1632" t="s">
        <v>1314</v>
      </c>
      <c r="F1632">
        <v>2015</v>
      </c>
      <c r="H1632" t="s">
        <v>1314</v>
      </c>
      <c r="I1632">
        <v>130</v>
      </c>
      <c r="J1632">
        <v>6.7</v>
      </c>
    </row>
    <row r="1633" spans="1:10" x14ac:dyDescent="0.25">
      <c r="A1633" t="s">
        <v>8301</v>
      </c>
      <c r="B1633" t="s">
        <v>2478</v>
      </c>
      <c r="C1633">
        <v>127</v>
      </c>
      <c r="D1633">
        <v>6.8</v>
      </c>
      <c r="E1633" t="s">
        <v>1915</v>
      </c>
      <c r="F1633">
        <v>2009</v>
      </c>
      <c r="H1633" t="s">
        <v>1915</v>
      </c>
      <c r="I1633">
        <v>127</v>
      </c>
      <c r="J1633">
        <v>6.8</v>
      </c>
    </row>
    <row r="1634" spans="1:10" x14ac:dyDescent="0.25">
      <c r="A1634" t="s">
        <v>8301</v>
      </c>
      <c r="B1634" t="s">
        <v>1225</v>
      </c>
      <c r="C1634">
        <v>114</v>
      </c>
      <c r="D1634">
        <v>6</v>
      </c>
      <c r="E1634" t="s">
        <v>230</v>
      </c>
      <c r="F1634">
        <v>2015</v>
      </c>
      <c r="H1634" t="s">
        <v>230</v>
      </c>
      <c r="I1634">
        <v>114</v>
      </c>
      <c r="J1634">
        <v>6</v>
      </c>
    </row>
    <row r="1635" spans="1:10" x14ac:dyDescent="0.25">
      <c r="A1635" t="s">
        <v>8301</v>
      </c>
      <c r="B1635" t="s">
        <v>1847</v>
      </c>
      <c r="C1635">
        <v>106</v>
      </c>
      <c r="D1635">
        <v>7.8</v>
      </c>
      <c r="E1635" t="s">
        <v>1364</v>
      </c>
      <c r="F1635">
        <v>2003</v>
      </c>
      <c r="H1635" t="s">
        <v>1364</v>
      </c>
      <c r="I1635">
        <v>106</v>
      </c>
      <c r="J1635">
        <v>7.8</v>
      </c>
    </row>
    <row r="1636" spans="1:10" x14ac:dyDescent="0.25">
      <c r="A1636" t="s">
        <v>8301</v>
      </c>
      <c r="B1636" t="s">
        <v>1835</v>
      </c>
      <c r="C1636">
        <v>95</v>
      </c>
      <c r="D1636">
        <v>5.3</v>
      </c>
      <c r="E1636" t="s">
        <v>2682</v>
      </c>
      <c r="F1636">
        <v>2010</v>
      </c>
      <c r="H1636" t="s">
        <v>2682</v>
      </c>
      <c r="I1636">
        <v>95</v>
      </c>
      <c r="J1636">
        <v>5.3</v>
      </c>
    </row>
    <row r="1637" spans="1:10" x14ac:dyDescent="0.25">
      <c r="A1637" t="s">
        <v>8301</v>
      </c>
      <c r="B1637" t="s">
        <v>499</v>
      </c>
      <c r="C1637">
        <v>81</v>
      </c>
      <c r="D1637">
        <v>4.5</v>
      </c>
      <c r="E1637" t="s">
        <v>1698</v>
      </c>
      <c r="F1637">
        <v>2002</v>
      </c>
      <c r="H1637" t="s">
        <v>1698</v>
      </c>
      <c r="I1637">
        <v>81</v>
      </c>
      <c r="J1637">
        <v>4.5</v>
      </c>
    </row>
    <row r="1638" spans="1:10" x14ac:dyDescent="0.25">
      <c r="A1638" t="s">
        <v>8301</v>
      </c>
      <c r="B1638" t="s">
        <v>2485</v>
      </c>
      <c r="C1638">
        <v>95</v>
      </c>
      <c r="D1638">
        <v>5.4</v>
      </c>
      <c r="E1638" t="s">
        <v>865</v>
      </c>
      <c r="F1638">
        <v>2006</v>
      </c>
      <c r="H1638" t="s">
        <v>865</v>
      </c>
      <c r="I1638">
        <v>95</v>
      </c>
      <c r="J1638">
        <v>5.4</v>
      </c>
    </row>
    <row r="1639" spans="1:10" x14ac:dyDescent="0.25">
      <c r="A1639" t="s">
        <v>8301</v>
      </c>
      <c r="B1639" t="s">
        <v>883</v>
      </c>
      <c r="C1639">
        <v>108</v>
      </c>
      <c r="D1639">
        <v>7.8</v>
      </c>
      <c r="E1639" t="s">
        <v>2209</v>
      </c>
      <c r="F1639">
        <v>2007</v>
      </c>
      <c r="H1639" t="s">
        <v>2209</v>
      </c>
      <c r="I1639">
        <v>108</v>
      </c>
      <c r="J1639">
        <v>7.8</v>
      </c>
    </row>
    <row r="1640" spans="1:10" x14ac:dyDescent="0.25">
      <c r="A1640" t="s">
        <v>8301</v>
      </c>
      <c r="B1640" t="s">
        <v>2488</v>
      </c>
      <c r="C1640">
        <v>105</v>
      </c>
      <c r="D1640">
        <v>7.2</v>
      </c>
      <c r="E1640" t="s">
        <v>924</v>
      </c>
      <c r="F1640">
        <v>2012</v>
      </c>
      <c r="H1640" t="s">
        <v>924</v>
      </c>
      <c r="I1640">
        <v>105</v>
      </c>
      <c r="J1640">
        <v>7.2</v>
      </c>
    </row>
    <row r="1641" spans="1:10" x14ac:dyDescent="0.25">
      <c r="A1641" t="s">
        <v>8301</v>
      </c>
      <c r="B1641" t="s">
        <v>686</v>
      </c>
      <c r="C1641">
        <v>95</v>
      </c>
      <c r="D1641">
        <v>6.6</v>
      </c>
      <c r="E1641" t="s">
        <v>575</v>
      </c>
      <c r="F1641">
        <v>2008</v>
      </c>
      <c r="H1641" t="s">
        <v>575</v>
      </c>
      <c r="I1641">
        <v>95</v>
      </c>
      <c r="J1641">
        <v>6.6</v>
      </c>
    </row>
    <row r="1642" spans="1:10" x14ac:dyDescent="0.25">
      <c r="A1642" t="s">
        <v>8301</v>
      </c>
      <c r="B1642" t="s">
        <v>87</v>
      </c>
      <c r="C1642">
        <v>126</v>
      </c>
      <c r="D1642">
        <v>7.6</v>
      </c>
      <c r="E1642" t="s">
        <v>137</v>
      </c>
      <c r="F1642">
        <v>1988</v>
      </c>
      <c r="H1642" t="s">
        <v>137</v>
      </c>
      <c r="I1642">
        <v>126</v>
      </c>
      <c r="J1642">
        <v>7.6</v>
      </c>
    </row>
    <row r="1643" spans="1:10" x14ac:dyDescent="0.25">
      <c r="A1643" t="s">
        <v>8301</v>
      </c>
      <c r="B1643" t="s">
        <v>193</v>
      </c>
      <c r="C1643">
        <v>102</v>
      </c>
      <c r="D1643">
        <v>5.9</v>
      </c>
      <c r="E1643" t="s">
        <v>481</v>
      </c>
      <c r="F1643">
        <v>1987</v>
      </c>
      <c r="H1643" t="s">
        <v>481</v>
      </c>
      <c r="I1643">
        <v>102</v>
      </c>
      <c r="J1643">
        <v>5.9</v>
      </c>
    </row>
    <row r="1644" spans="1:10" x14ac:dyDescent="0.25">
      <c r="A1644" t="s">
        <v>8301</v>
      </c>
      <c r="B1644" t="s">
        <v>356</v>
      </c>
      <c r="C1644">
        <v>121</v>
      </c>
      <c r="D1644">
        <v>6.7</v>
      </c>
      <c r="E1644" t="s">
        <v>2877</v>
      </c>
      <c r="F1644">
        <v>1986</v>
      </c>
      <c r="H1644" t="s">
        <v>2877</v>
      </c>
      <c r="I1644">
        <v>121</v>
      </c>
      <c r="J1644">
        <v>6.7</v>
      </c>
    </row>
    <row r="1645" spans="1:10" x14ac:dyDescent="0.25">
      <c r="A1645" t="s">
        <v>8301</v>
      </c>
      <c r="B1645" t="s">
        <v>716</v>
      </c>
      <c r="C1645">
        <v>129</v>
      </c>
      <c r="D1645">
        <v>7.7</v>
      </c>
      <c r="E1645" t="s">
        <v>311</v>
      </c>
      <c r="F1645">
        <v>2011</v>
      </c>
      <c r="H1645" t="s">
        <v>311</v>
      </c>
      <c r="I1645">
        <v>129</v>
      </c>
      <c r="J1645">
        <v>7.7</v>
      </c>
    </row>
    <row r="1646" spans="1:10" x14ac:dyDescent="0.25">
      <c r="A1646" t="s">
        <v>8301</v>
      </c>
      <c r="C1646">
        <v>43</v>
      </c>
      <c r="D1646">
        <v>5.8</v>
      </c>
      <c r="E1646" t="s">
        <v>2766</v>
      </c>
      <c r="H1646" t="s">
        <v>2766</v>
      </c>
      <c r="I1646">
        <v>43</v>
      </c>
      <c r="J1646">
        <v>5.8</v>
      </c>
    </row>
    <row r="1647" spans="1:10" x14ac:dyDescent="0.25">
      <c r="A1647" t="s">
        <v>8301</v>
      </c>
      <c r="B1647" t="s">
        <v>1692</v>
      </c>
      <c r="C1647">
        <v>88</v>
      </c>
      <c r="D1647">
        <v>5.4</v>
      </c>
      <c r="E1647" t="s">
        <v>90</v>
      </c>
      <c r="F1647">
        <v>1997</v>
      </c>
      <c r="H1647" t="s">
        <v>90</v>
      </c>
      <c r="I1647">
        <v>88</v>
      </c>
      <c r="J1647">
        <v>5.4</v>
      </c>
    </row>
    <row r="1648" spans="1:10" x14ac:dyDescent="0.25">
      <c r="A1648" t="s">
        <v>8301</v>
      </c>
      <c r="B1648" t="s">
        <v>902</v>
      </c>
      <c r="C1648">
        <v>106</v>
      </c>
      <c r="D1648">
        <v>6.9</v>
      </c>
      <c r="E1648" t="s">
        <v>486</v>
      </c>
      <c r="F1648">
        <v>2011</v>
      </c>
      <c r="H1648" t="s">
        <v>486</v>
      </c>
      <c r="I1648">
        <v>106</v>
      </c>
      <c r="J1648">
        <v>6.9</v>
      </c>
    </row>
    <row r="1649" spans="1:10" x14ac:dyDescent="0.25">
      <c r="A1649" t="s">
        <v>8301</v>
      </c>
      <c r="B1649" t="s">
        <v>2447</v>
      </c>
      <c r="C1649">
        <v>110</v>
      </c>
      <c r="D1649">
        <v>7.7</v>
      </c>
      <c r="E1649" t="s">
        <v>1744</v>
      </c>
      <c r="F1649">
        <v>2013</v>
      </c>
      <c r="H1649" t="s">
        <v>1744</v>
      </c>
      <c r="I1649">
        <v>110</v>
      </c>
      <c r="J1649">
        <v>7.7</v>
      </c>
    </row>
    <row r="1650" spans="1:10" x14ac:dyDescent="0.25">
      <c r="A1650" t="s">
        <v>8301</v>
      </c>
      <c r="B1650" t="s">
        <v>1363</v>
      </c>
      <c r="C1650">
        <v>109</v>
      </c>
      <c r="D1650">
        <v>6.8</v>
      </c>
      <c r="E1650" t="s">
        <v>2143</v>
      </c>
      <c r="F1650">
        <v>2006</v>
      </c>
      <c r="H1650" t="s">
        <v>2143</v>
      </c>
      <c r="I1650">
        <v>109</v>
      </c>
      <c r="J1650">
        <v>6.8</v>
      </c>
    </row>
    <row r="1651" spans="1:10" x14ac:dyDescent="0.25">
      <c r="A1651" t="s">
        <v>8301</v>
      </c>
      <c r="B1651" t="s">
        <v>902</v>
      </c>
      <c r="C1651">
        <v>120</v>
      </c>
      <c r="D1651">
        <v>5.7</v>
      </c>
      <c r="E1651" t="s">
        <v>877</v>
      </c>
      <c r="H1651" t="s">
        <v>877</v>
      </c>
      <c r="I1651">
        <v>120</v>
      </c>
      <c r="J1651">
        <v>5.7</v>
      </c>
    </row>
    <row r="1652" spans="1:10" x14ac:dyDescent="0.25">
      <c r="A1652" t="s">
        <v>8301</v>
      </c>
      <c r="B1652" t="s">
        <v>159</v>
      </c>
      <c r="C1652">
        <v>128</v>
      </c>
      <c r="D1652">
        <v>7.3</v>
      </c>
      <c r="E1652" t="s">
        <v>2891</v>
      </c>
      <c r="F1652">
        <v>2006</v>
      </c>
      <c r="H1652" t="s">
        <v>2891</v>
      </c>
      <c r="I1652">
        <v>128</v>
      </c>
      <c r="J1652">
        <v>7.3</v>
      </c>
    </row>
    <row r="1653" spans="1:10" x14ac:dyDescent="0.25">
      <c r="A1653" t="s">
        <v>8301</v>
      </c>
      <c r="B1653" t="s">
        <v>1073</v>
      </c>
      <c r="C1653">
        <v>123</v>
      </c>
      <c r="D1653">
        <v>6.8</v>
      </c>
      <c r="E1653" t="s">
        <v>340</v>
      </c>
      <c r="F1653">
        <v>2001</v>
      </c>
      <c r="H1653" t="s">
        <v>340</v>
      </c>
      <c r="I1653">
        <v>123</v>
      </c>
      <c r="J1653">
        <v>6.8</v>
      </c>
    </row>
    <row r="1654" spans="1:10" x14ac:dyDescent="0.25">
      <c r="A1654" t="s">
        <v>8301</v>
      </c>
      <c r="B1654" t="s">
        <v>1119</v>
      </c>
      <c r="C1654">
        <v>129</v>
      </c>
      <c r="D1654">
        <v>6.3</v>
      </c>
      <c r="E1654" t="s">
        <v>2895</v>
      </c>
      <c r="F1654">
        <v>2009</v>
      </c>
      <c r="H1654" t="s">
        <v>2895</v>
      </c>
      <c r="I1654">
        <v>129</v>
      </c>
      <c r="J1654">
        <v>6.3</v>
      </c>
    </row>
    <row r="1655" spans="1:10" x14ac:dyDescent="0.25">
      <c r="A1655" t="s">
        <v>8301</v>
      </c>
      <c r="B1655" t="s">
        <v>2509</v>
      </c>
      <c r="C1655">
        <v>105</v>
      </c>
      <c r="D1655">
        <v>5.9</v>
      </c>
      <c r="E1655" t="s">
        <v>740</v>
      </c>
      <c r="F1655">
        <v>2013</v>
      </c>
      <c r="H1655" t="s">
        <v>740</v>
      </c>
      <c r="I1655">
        <v>105</v>
      </c>
      <c r="J1655">
        <v>5.9</v>
      </c>
    </row>
    <row r="1656" spans="1:10" x14ac:dyDescent="0.25">
      <c r="A1656" t="s">
        <v>8301</v>
      </c>
      <c r="B1656" t="s">
        <v>199</v>
      </c>
      <c r="C1656">
        <v>100</v>
      </c>
      <c r="D1656">
        <v>6.2</v>
      </c>
      <c r="E1656" t="s">
        <v>945</v>
      </c>
      <c r="F1656">
        <v>2004</v>
      </c>
      <c r="H1656" t="s">
        <v>945</v>
      </c>
      <c r="I1656">
        <v>100</v>
      </c>
      <c r="J1656">
        <v>6.2</v>
      </c>
    </row>
    <row r="1657" spans="1:10" x14ac:dyDescent="0.25">
      <c r="A1657" t="s">
        <v>8301</v>
      </c>
      <c r="B1657" t="s">
        <v>681</v>
      </c>
      <c r="C1657">
        <v>90</v>
      </c>
      <c r="D1657">
        <v>6.3</v>
      </c>
      <c r="E1657" t="s">
        <v>439</v>
      </c>
      <c r="F1657">
        <v>2011</v>
      </c>
      <c r="H1657" t="s">
        <v>439</v>
      </c>
      <c r="I1657">
        <v>90</v>
      </c>
      <c r="J1657">
        <v>6.3</v>
      </c>
    </row>
    <row r="1658" spans="1:10" x14ac:dyDescent="0.25">
      <c r="A1658" t="s">
        <v>8301</v>
      </c>
      <c r="B1658" t="s">
        <v>511</v>
      </c>
      <c r="C1658">
        <v>108</v>
      </c>
      <c r="D1658">
        <v>5.8</v>
      </c>
      <c r="E1658" t="s">
        <v>575</v>
      </c>
      <c r="F1658">
        <v>2003</v>
      </c>
      <c r="H1658" t="s">
        <v>575</v>
      </c>
      <c r="I1658">
        <v>108</v>
      </c>
      <c r="J1658">
        <v>5.8</v>
      </c>
    </row>
    <row r="1659" spans="1:10" x14ac:dyDescent="0.25">
      <c r="A1659" t="s">
        <v>8301</v>
      </c>
      <c r="B1659" t="s">
        <v>2178</v>
      </c>
      <c r="C1659">
        <v>101</v>
      </c>
      <c r="D1659">
        <v>7.5</v>
      </c>
      <c r="E1659" t="s">
        <v>486</v>
      </c>
      <c r="F1659">
        <v>1998</v>
      </c>
      <c r="H1659" t="s">
        <v>486</v>
      </c>
      <c r="I1659">
        <v>101</v>
      </c>
      <c r="J1659">
        <v>7.5</v>
      </c>
    </row>
    <row r="1660" spans="1:10" x14ac:dyDescent="0.25">
      <c r="A1660" t="s">
        <v>8301</v>
      </c>
      <c r="B1660" t="s">
        <v>850</v>
      </c>
      <c r="C1660">
        <v>109</v>
      </c>
      <c r="D1660">
        <v>6.3</v>
      </c>
      <c r="E1660" t="s">
        <v>1486</v>
      </c>
      <c r="F1660">
        <v>2014</v>
      </c>
      <c r="H1660" t="s">
        <v>1486</v>
      </c>
      <c r="I1660">
        <v>109</v>
      </c>
      <c r="J1660">
        <v>6.3</v>
      </c>
    </row>
    <row r="1661" spans="1:10" x14ac:dyDescent="0.25">
      <c r="A1661" t="s">
        <v>8301</v>
      </c>
      <c r="B1661" t="s">
        <v>1170</v>
      </c>
      <c r="C1661">
        <v>132</v>
      </c>
      <c r="D1661">
        <v>6.4</v>
      </c>
      <c r="E1661" t="s">
        <v>1184</v>
      </c>
      <c r="F1661">
        <v>1998</v>
      </c>
      <c r="H1661" t="s">
        <v>1184</v>
      </c>
      <c r="I1661">
        <v>132</v>
      </c>
      <c r="J1661">
        <v>6.4</v>
      </c>
    </row>
    <row r="1662" spans="1:10" x14ac:dyDescent="0.25">
      <c r="A1662" t="s">
        <v>8301</v>
      </c>
      <c r="B1662" t="s">
        <v>1170</v>
      </c>
      <c r="C1662">
        <v>123</v>
      </c>
      <c r="D1662">
        <v>7.2</v>
      </c>
      <c r="E1662" t="s">
        <v>481</v>
      </c>
      <c r="F1662">
        <v>1995</v>
      </c>
      <c r="H1662" t="s">
        <v>481</v>
      </c>
      <c r="I1662">
        <v>123</v>
      </c>
      <c r="J1662">
        <v>7.2</v>
      </c>
    </row>
    <row r="1663" spans="1:10" x14ac:dyDescent="0.25">
      <c r="A1663" t="s">
        <v>8301</v>
      </c>
      <c r="B1663" t="s">
        <v>2522</v>
      </c>
      <c r="C1663">
        <v>87</v>
      </c>
      <c r="D1663">
        <v>6.3</v>
      </c>
      <c r="E1663" t="s">
        <v>859</v>
      </c>
      <c r="F1663">
        <v>2006</v>
      </c>
      <c r="H1663" t="s">
        <v>859</v>
      </c>
      <c r="I1663">
        <v>87</v>
      </c>
      <c r="J1663">
        <v>6.3</v>
      </c>
    </row>
    <row r="1664" spans="1:10" x14ac:dyDescent="0.25">
      <c r="A1664" t="s">
        <v>8301</v>
      </c>
      <c r="B1664" t="s">
        <v>2524</v>
      </c>
      <c r="C1664">
        <v>109</v>
      </c>
      <c r="D1664">
        <v>6.9</v>
      </c>
      <c r="E1664" t="s">
        <v>1047</v>
      </c>
      <c r="F1664">
        <v>2014</v>
      </c>
      <c r="H1664" t="s">
        <v>1047</v>
      </c>
      <c r="I1664">
        <v>109</v>
      </c>
      <c r="J1664">
        <v>6.9</v>
      </c>
    </row>
    <row r="1665" spans="1:10" x14ac:dyDescent="0.25">
      <c r="A1665" t="s">
        <v>8301</v>
      </c>
      <c r="B1665" t="s">
        <v>1296</v>
      </c>
      <c r="C1665">
        <v>109</v>
      </c>
      <c r="D1665">
        <v>6.6</v>
      </c>
      <c r="E1665" t="s">
        <v>631</v>
      </c>
      <c r="F1665">
        <v>2011</v>
      </c>
      <c r="H1665" t="s">
        <v>631</v>
      </c>
      <c r="I1665">
        <v>109</v>
      </c>
      <c r="J1665">
        <v>6.6</v>
      </c>
    </row>
    <row r="1666" spans="1:10" x14ac:dyDescent="0.25">
      <c r="A1666" t="s">
        <v>8301</v>
      </c>
      <c r="B1666" t="s">
        <v>2213</v>
      </c>
      <c r="C1666">
        <v>92</v>
      </c>
      <c r="D1666">
        <v>6</v>
      </c>
      <c r="E1666" t="s">
        <v>486</v>
      </c>
      <c r="F1666">
        <v>2004</v>
      </c>
      <c r="H1666" t="s">
        <v>486</v>
      </c>
      <c r="I1666">
        <v>92</v>
      </c>
      <c r="J1666">
        <v>6</v>
      </c>
    </row>
    <row r="1667" spans="1:10" x14ac:dyDescent="0.25">
      <c r="A1667" t="s">
        <v>8301</v>
      </c>
      <c r="B1667" t="s">
        <v>716</v>
      </c>
      <c r="C1667">
        <v>125</v>
      </c>
      <c r="D1667">
        <v>7.5</v>
      </c>
      <c r="E1667" t="s">
        <v>580</v>
      </c>
      <c r="F1667">
        <v>2012</v>
      </c>
      <c r="H1667" t="s">
        <v>580</v>
      </c>
      <c r="I1667">
        <v>125</v>
      </c>
      <c r="J1667">
        <v>7.5</v>
      </c>
    </row>
    <row r="1668" spans="1:10" x14ac:dyDescent="0.25">
      <c r="A1668" t="s">
        <v>8301</v>
      </c>
      <c r="B1668" t="s">
        <v>756</v>
      </c>
      <c r="C1668">
        <v>88</v>
      </c>
      <c r="D1668">
        <v>5.4</v>
      </c>
      <c r="E1668" t="s">
        <v>1554</v>
      </c>
      <c r="F1668">
        <v>2004</v>
      </c>
      <c r="H1668" t="s">
        <v>1554</v>
      </c>
      <c r="I1668">
        <v>88</v>
      </c>
      <c r="J1668">
        <v>5.4</v>
      </c>
    </row>
    <row r="1669" spans="1:10" x14ac:dyDescent="0.25">
      <c r="A1669" t="s">
        <v>8301</v>
      </c>
      <c r="B1669" t="s">
        <v>2533</v>
      </c>
      <c r="C1669">
        <v>92</v>
      </c>
      <c r="D1669">
        <v>6.6</v>
      </c>
      <c r="E1669" t="s">
        <v>1824</v>
      </c>
      <c r="F1669">
        <v>2010</v>
      </c>
      <c r="H1669" t="s">
        <v>1824</v>
      </c>
      <c r="I1669">
        <v>92</v>
      </c>
      <c r="J1669">
        <v>6.6</v>
      </c>
    </row>
    <row r="1670" spans="1:10" x14ac:dyDescent="0.25">
      <c r="A1670" t="s">
        <v>8301</v>
      </c>
      <c r="B1670" t="s">
        <v>2175</v>
      </c>
      <c r="C1670">
        <v>91</v>
      </c>
      <c r="D1670">
        <v>5.3</v>
      </c>
      <c r="E1670" t="s">
        <v>770</v>
      </c>
      <c r="F1670">
        <v>2006</v>
      </c>
      <c r="H1670" t="s">
        <v>770</v>
      </c>
      <c r="I1670">
        <v>91</v>
      </c>
      <c r="J1670">
        <v>5.3</v>
      </c>
    </row>
    <row r="1671" spans="1:10" x14ac:dyDescent="0.25">
      <c r="A1671" t="s">
        <v>8301</v>
      </c>
      <c r="B1671" t="s">
        <v>761</v>
      </c>
      <c r="C1671">
        <v>75</v>
      </c>
      <c r="D1671">
        <v>5.6</v>
      </c>
      <c r="E1671" t="s">
        <v>149</v>
      </c>
      <c r="F1671">
        <v>2005</v>
      </c>
      <c r="H1671" t="s">
        <v>149</v>
      </c>
      <c r="I1671">
        <v>75</v>
      </c>
      <c r="J1671">
        <v>5.6</v>
      </c>
    </row>
    <row r="1672" spans="1:10" x14ac:dyDescent="0.25">
      <c r="A1672" t="s">
        <v>8301</v>
      </c>
      <c r="B1672" t="s">
        <v>2537</v>
      </c>
      <c r="C1672">
        <v>98</v>
      </c>
      <c r="D1672">
        <v>5.9</v>
      </c>
      <c r="E1672" t="s">
        <v>112</v>
      </c>
      <c r="F1672">
        <v>1998</v>
      </c>
      <c r="H1672" t="s">
        <v>112</v>
      </c>
      <c r="I1672">
        <v>98</v>
      </c>
      <c r="J1672">
        <v>5.9</v>
      </c>
    </row>
    <row r="1673" spans="1:10" x14ac:dyDescent="0.25">
      <c r="A1673" t="s">
        <v>8301</v>
      </c>
      <c r="B1673" t="s">
        <v>811</v>
      </c>
      <c r="C1673">
        <v>100</v>
      </c>
      <c r="D1673">
        <v>6.7</v>
      </c>
      <c r="E1673" t="s">
        <v>2927</v>
      </c>
      <c r="F1673">
        <v>1996</v>
      </c>
      <c r="H1673" t="s">
        <v>2927</v>
      </c>
      <c r="I1673">
        <v>100</v>
      </c>
      <c r="J1673">
        <v>6.7</v>
      </c>
    </row>
    <row r="1674" spans="1:10" x14ac:dyDescent="0.25">
      <c r="A1674" t="s">
        <v>8301</v>
      </c>
      <c r="B1674" t="s">
        <v>2541</v>
      </c>
      <c r="C1674">
        <v>120</v>
      </c>
      <c r="D1674">
        <v>7.4</v>
      </c>
      <c r="E1674" t="s">
        <v>2930</v>
      </c>
      <c r="F1674">
        <v>2002</v>
      </c>
      <c r="H1674" t="s">
        <v>2930</v>
      </c>
      <c r="I1674">
        <v>120</v>
      </c>
      <c r="J1674">
        <v>7.4</v>
      </c>
    </row>
    <row r="1675" spans="1:10" x14ac:dyDescent="0.25">
      <c r="A1675" t="s">
        <v>8301</v>
      </c>
      <c r="B1675" t="s">
        <v>2447</v>
      </c>
      <c r="C1675">
        <v>104</v>
      </c>
      <c r="D1675">
        <v>6.2</v>
      </c>
      <c r="E1675" t="s">
        <v>486</v>
      </c>
      <c r="F1675">
        <v>2010</v>
      </c>
      <c r="H1675" t="s">
        <v>486</v>
      </c>
      <c r="I1675">
        <v>104</v>
      </c>
      <c r="J1675">
        <v>6.2</v>
      </c>
    </row>
    <row r="1676" spans="1:10" x14ac:dyDescent="0.25">
      <c r="A1676" t="s">
        <v>8301</v>
      </c>
      <c r="B1676" t="s">
        <v>714</v>
      </c>
      <c r="C1676">
        <v>103</v>
      </c>
      <c r="D1676">
        <v>5.4</v>
      </c>
      <c r="E1676" t="s">
        <v>747</v>
      </c>
      <c r="F1676">
        <v>2007</v>
      </c>
      <c r="H1676" t="s">
        <v>747</v>
      </c>
      <c r="I1676">
        <v>103</v>
      </c>
      <c r="J1676">
        <v>5.4</v>
      </c>
    </row>
    <row r="1677" spans="1:10" x14ac:dyDescent="0.25">
      <c r="A1677" t="s">
        <v>8301</v>
      </c>
      <c r="B1677" t="s">
        <v>1847</v>
      </c>
      <c r="C1677">
        <v>109</v>
      </c>
      <c r="D1677">
        <v>6.7</v>
      </c>
      <c r="E1677" t="s">
        <v>1184</v>
      </c>
      <c r="F1677">
        <v>2005</v>
      </c>
      <c r="H1677" t="s">
        <v>1184</v>
      </c>
      <c r="I1677">
        <v>109</v>
      </c>
      <c r="J1677">
        <v>6.7</v>
      </c>
    </row>
    <row r="1678" spans="1:10" x14ac:dyDescent="0.25">
      <c r="A1678" t="s">
        <v>8301</v>
      </c>
      <c r="B1678" t="s">
        <v>2547</v>
      </c>
      <c r="C1678">
        <v>104</v>
      </c>
      <c r="D1678">
        <v>5.3</v>
      </c>
      <c r="E1678" t="s">
        <v>2063</v>
      </c>
      <c r="F1678">
        <v>2004</v>
      </c>
      <c r="H1678" t="s">
        <v>2063</v>
      </c>
      <c r="I1678">
        <v>104</v>
      </c>
      <c r="J1678">
        <v>5.3</v>
      </c>
    </row>
    <row r="1679" spans="1:10" x14ac:dyDescent="0.25">
      <c r="A1679" t="s">
        <v>8301</v>
      </c>
      <c r="B1679" t="s">
        <v>2549</v>
      </c>
      <c r="C1679">
        <v>112</v>
      </c>
      <c r="D1679">
        <v>5.9</v>
      </c>
      <c r="E1679" t="s">
        <v>262</v>
      </c>
      <c r="F1679">
        <v>2009</v>
      </c>
      <c r="H1679" t="s">
        <v>262</v>
      </c>
      <c r="I1679">
        <v>112</v>
      </c>
      <c r="J1679">
        <v>5.9</v>
      </c>
    </row>
    <row r="1680" spans="1:10" x14ac:dyDescent="0.25">
      <c r="A1680" t="s">
        <v>8301</v>
      </c>
      <c r="C1680">
        <v>60</v>
      </c>
      <c r="D1680">
        <v>7</v>
      </c>
      <c r="E1680" t="s">
        <v>1539</v>
      </c>
      <c r="F1680">
        <v>1986</v>
      </c>
      <c r="H1680" t="s">
        <v>1539</v>
      </c>
      <c r="I1680">
        <v>60</v>
      </c>
      <c r="J1680">
        <v>7</v>
      </c>
    </row>
    <row r="1681" spans="1:10" x14ac:dyDescent="0.25">
      <c r="A1681" t="s">
        <v>8301</v>
      </c>
      <c r="B1681" t="s">
        <v>2552</v>
      </c>
      <c r="C1681">
        <v>95</v>
      </c>
      <c r="D1681">
        <v>4.8</v>
      </c>
      <c r="E1681" t="s">
        <v>740</v>
      </c>
      <c r="F1681">
        <v>2008</v>
      </c>
      <c r="H1681" t="s">
        <v>740</v>
      </c>
      <c r="I1681">
        <v>95</v>
      </c>
      <c r="J1681">
        <v>4.8</v>
      </c>
    </row>
    <row r="1682" spans="1:10" x14ac:dyDescent="0.25">
      <c r="A1682" t="s">
        <v>8301</v>
      </c>
      <c r="B1682" t="s">
        <v>2554</v>
      </c>
      <c r="C1682">
        <v>102</v>
      </c>
      <c r="D1682">
        <v>7.3</v>
      </c>
      <c r="E1682" t="s">
        <v>2944</v>
      </c>
      <c r="F1682">
        <v>2005</v>
      </c>
      <c r="H1682" t="s">
        <v>2944</v>
      </c>
      <c r="I1682">
        <v>102</v>
      </c>
      <c r="J1682">
        <v>7.3</v>
      </c>
    </row>
    <row r="1683" spans="1:10" x14ac:dyDescent="0.25">
      <c r="A1683" t="s">
        <v>8301</v>
      </c>
      <c r="B1683" t="s">
        <v>2557</v>
      </c>
      <c r="C1683">
        <v>102</v>
      </c>
      <c r="D1683">
        <v>3.8</v>
      </c>
      <c r="E1683" t="s">
        <v>580</v>
      </c>
      <c r="F1683">
        <v>2003</v>
      </c>
      <c r="H1683" t="s">
        <v>580</v>
      </c>
      <c r="I1683">
        <v>102</v>
      </c>
      <c r="J1683">
        <v>3.8</v>
      </c>
    </row>
    <row r="1684" spans="1:10" x14ac:dyDescent="0.25">
      <c r="A1684" t="s">
        <v>8301</v>
      </c>
      <c r="B1684" t="s">
        <v>2125</v>
      </c>
      <c r="C1684">
        <v>101</v>
      </c>
      <c r="D1684">
        <v>6.8</v>
      </c>
      <c r="E1684" t="s">
        <v>1139</v>
      </c>
      <c r="F1684">
        <v>2004</v>
      </c>
      <c r="H1684" t="s">
        <v>1139</v>
      </c>
      <c r="I1684">
        <v>101</v>
      </c>
      <c r="J1684">
        <v>6.8</v>
      </c>
    </row>
    <row r="1685" spans="1:10" x14ac:dyDescent="0.25">
      <c r="A1685" t="s">
        <v>8301</v>
      </c>
      <c r="B1685" t="s">
        <v>1773</v>
      </c>
      <c r="C1685">
        <v>108</v>
      </c>
      <c r="D1685">
        <v>5.3</v>
      </c>
      <c r="E1685" t="s">
        <v>2599</v>
      </c>
      <c r="F1685">
        <v>2011</v>
      </c>
      <c r="H1685" t="s">
        <v>2599</v>
      </c>
      <c r="I1685">
        <v>108</v>
      </c>
      <c r="J1685">
        <v>5.3</v>
      </c>
    </row>
    <row r="1686" spans="1:10" x14ac:dyDescent="0.25">
      <c r="A1686" t="s">
        <v>8301</v>
      </c>
      <c r="B1686" t="s">
        <v>1059</v>
      </c>
      <c r="C1686">
        <v>98</v>
      </c>
      <c r="D1686">
        <v>7.3</v>
      </c>
      <c r="E1686" t="s">
        <v>2113</v>
      </c>
      <c r="F1686">
        <v>2005</v>
      </c>
      <c r="H1686" t="s">
        <v>2113</v>
      </c>
      <c r="I1686">
        <v>98</v>
      </c>
      <c r="J1686">
        <v>7.3</v>
      </c>
    </row>
    <row r="1687" spans="1:10" x14ac:dyDescent="0.25">
      <c r="A1687" t="s">
        <v>8301</v>
      </c>
      <c r="B1687" t="s">
        <v>2564</v>
      </c>
      <c r="C1687">
        <v>112</v>
      </c>
      <c r="D1687">
        <v>6.2</v>
      </c>
      <c r="E1687" t="s">
        <v>26</v>
      </c>
      <c r="F1687">
        <v>1999</v>
      </c>
      <c r="H1687" t="s">
        <v>26</v>
      </c>
      <c r="I1687">
        <v>112</v>
      </c>
      <c r="J1687">
        <v>6.2</v>
      </c>
    </row>
    <row r="1688" spans="1:10" x14ac:dyDescent="0.25">
      <c r="A1688" t="s">
        <v>8301</v>
      </c>
      <c r="B1688" t="s">
        <v>2566</v>
      </c>
      <c r="C1688">
        <v>101</v>
      </c>
      <c r="D1688">
        <v>5.2</v>
      </c>
      <c r="E1688" t="s">
        <v>698</v>
      </c>
      <c r="F1688">
        <v>1999</v>
      </c>
      <c r="H1688" t="s">
        <v>698</v>
      </c>
      <c r="I1688">
        <v>101</v>
      </c>
      <c r="J1688">
        <v>5.2</v>
      </c>
    </row>
    <row r="1689" spans="1:10" x14ac:dyDescent="0.25">
      <c r="A1689" t="s">
        <v>8301</v>
      </c>
      <c r="B1689" t="s">
        <v>947</v>
      </c>
      <c r="C1689">
        <v>103</v>
      </c>
      <c r="D1689">
        <v>6.2</v>
      </c>
      <c r="E1689" t="s">
        <v>90</v>
      </c>
      <c r="F1689">
        <v>2009</v>
      </c>
      <c r="H1689" t="s">
        <v>90</v>
      </c>
      <c r="I1689">
        <v>103</v>
      </c>
      <c r="J1689">
        <v>6.2</v>
      </c>
    </row>
    <row r="1690" spans="1:10" x14ac:dyDescent="0.25">
      <c r="A1690" t="s">
        <v>8301</v>
      </c>
      <c r="B1690" t="s">
        <v>1205</v>
      </c>
      <c r="C1690">
        <v>101</v>
      </c>
      <c r="D1690">
        <v>6.2</v>
      </c>
      <c r="E1690" t="s">
        <v>112</v>
      </c>
      <c r="F1690">
        <v>2013</v>
      </c>
      <c r="H1690" t="s">
        <v>112</v>
      </c>
      <c r="I1690">
        <v>101</v>
      </c>
      <c r="J1690">
        <v>6.2</v>
      </c>
    </row>
    <row r="1691" spans="1:10" x14ac:dyDescent="0.25">
      <c r="A1691" t="s">
        <v>8301</v>
      </c>
      <c r="B1691" t="s">
        <v>2570</v>
      </c>
      <c r="C1691">
        <v>112</v>
      </c>
      <c r="D1691">
        <v>6.6</v>
      </c>
      <c r="E1691" t="s">
        <v>1102</v>
      </c>
      <c r="F1691">
        <v>2004</v>
      </c>
      <c r="H1691" t="s">
        <v>1102</v>
      </c>
      <c r="I1691">
        <v>112</v>
      </c>
      <c r="J1691">
        <v>6.6</v>
      </c>
    </row>
    <row r="1692" spans="1:10" x14ac:dyDescent="0.25">
      <c r="A1692" t="s">
        <v>8301</v>
      </c>
      <c r="B1692" t="s">
        <v>2573</v>
      </c>
      <c r="C1692">
        <v>111</v>
      </c>
      <c r="D1692">
        <v>6.4</v>
      </c>
      <c r="E1692" t="s">
        <v>580</v>
      </c>
      <c r="F1692">
        <v>2004</v>
      </c>
      <c r="H1692" t="s">
        <v>580</v>
      </c>
      <c r="I1692">
        <v>111</v>
      </c>
      <c r="J1692">
        <v>6.4</v>
      </c>
    </row>
    <row r="1693" spans="1:10" x14ac:dyDescent="0.25">
      <c r="A1693" t="s">
        <v>8301</v>
      </c>
      <c r="B1693" t="s">
        <v>2454</v>
      </c>
      <c r="C1693">
        <v>102</v>
      </c>
      <c r="D1693">
        <v>6.2</v>
      </c>
      <c r="E1693" t="s">
        <v>1029</v>
      </c>
      <c r="F1693">
        <v>2011</v>
      </c>
      <c r="H1693" t="s">
        <v>1029</v>
      </c>
      <c r="I1693">
        <v>102</v>
      </c>
      <c r="J1693">
        <v>6.2</v>
      </c>
    </row>
    <row r="1694" spans="1:10" x14ac:dyDescent="0.25">
      <c r="A1694" t="s">
        <v>8301</v>
      </c>
      <c r="B1694" t="s">
        <v>164</v>
      </c>
      <c r="C1694">
        <v>101</v>
      </c>
      <c r="D1694">
        <v>5.0999999999999996</v>
      </c>
      <c r="E1694" t="s">
        <v>1184</v>
      </c>
      <c r="F1694">
        <v>2005</v>
      </c>
      <c r="H1694" t="s">
        <v>1184</v>
      </c>
      <c r="I1694">
        <v>101</v>
      </c>
      <c r="J1694">
        <v>5.0999999999999996</v>
      </c>
    </row>
    <row r="1695" spans="1:10" x14ac:dyDescent="0.25">
      <c r="A1695" t="s">
        <v>8301</v>
      </c>
      <c r="B1695" t="s">
        <v>2578</v>
      </c>
      <c r="C1695">
        <v>93</v>
      </c>
      <c r="D1695">
        <v>6.1</v>
      </c>
      <c r="E1695" t="s">
        <v>2963</v>
      </c>
      <c r="F1695">
        <v>2009</v>
      </c>
      <c r="H1695" t="s">
        <v>2963</v>
      </c>
      <c r="I1695">
        <v>93</v>
      </c>
      <c r="J1695">
        <v>6.1</v>
      </c>
    </row>
    <row r="1696" spans="1:10" x14ac:dyDescent="0.25">
      <c r="A1696" t="s">
        <v>8301</v>
      </c>
      <c r="B1696" t="s">
        <v>2580</v>
      </c>
      <c r="C1696">
        <v>109</v>
      </c>
      <c r="D1696">
        <v>6.1</v>
      </c>
      <c r="E1696" t="s">
        <v>877</v>
      </c>
      <c r="F1696">
        <v>2010</v>
      </c>
      <c r="H1696" t="s">
        <v>877</v>
      </c>
      <c r="I1696">
        <v>109</v>
      </c>
      <c r="J1696">
        <v>6.1</v>
      </c>
    </row>
    <row r="1697" spans="1:10" x14ac:dyDescent="0.25">
      <c r="A1697" t="s">
        <v>8301</v>
      </c>
      <c r="B1697" t="s">
        <v>2583</v>
      </c>
      <c r="C1697">
        <v>108</v>
      </c>
      <c r="D1697">
        <v>5.9</v>
      </c>
      <c r="E1697" t="s">
        <v>740</v>
      </c>
      <c r="H1697" t="s">
        <v>740</v>
      </c>
      <c r="I1697">
        <v>108</v>
      </c>
      <c r="J1697">
        <v>5.9</v>
      </c>
    </row>
    <row r="1698" spans="1:10" x14ac:dyDescent="0.25">
      <c r="A1698" t="s">
        <v>8301</v>
      </c>
      <c r="B1698" t="s">
        <v>2585</v>
      </c>
      <c r="C1698">
        <v>96</v>
      </c>
      <c r="D1698">
        <v>6.3</v>
      </c>
      <c r="E1698" t="s">
        <v>525</v>
      </c>
      <c r="F1698">
        <v>2013</v>
      </c>
      <c r="H1698" t="s">
        <v>525</v>
      </c>
      <c r="I1698">
        <v>96</v>
      </c>
      <c r="J1698">
        <v>6.3</v>
      </c>
    </row>
    <row r="1699" spans="1:10" x14ac:dyDescent="0.25">
      <c r="A1699" t="s">
        <v>8301</v>
      </c>
      <c r="B1699" t="s">
        <v>2587</v>
      </c>
      <c r="C1699">
        <v>123</v>
      </c>
      <c r="D1699">
        <v>7.1</v>
      </c>
      <c r="E1699" t="s">
        <v>149</v>
      </c>
      <c r="F1699">
        <v>2001</v>
      </c>
      <c r="H1699" t="s">
        <v>149</v>
      </c>
      <c r="I1699">
        <v>123</v>
      </c>
      <c r="J1699">
        <v>7.1</v>
      </c>
    </row>
    <row r="1700" spans="1:10" x14ac:dyDescent="0.25">
      <c r="A1700" t="s">
        <v>8301</v>
      </c>
      <c r="B1700" t="s">
        <v>1019</v>
      </c>
      <c r="C1700">
        <v>106</v>
      </c>
      <c r="D1700">
        <v>5</v>
      </c>
      <c r="E1700" t="s">
        <v>684</v>
      </c>
      <c r="F1700">
        <v>1989</v>
      </c>
      <c r="H1700" t="s">
        <v>684</v>
      </c>
      <c r="I1700">
        <v>106</v>
      </c>
      <c r="J1700">
        <v>5</v>
      </c>
    </row>
    <row r="1701" spans="1:10" x14ac:dyDescent="0.25">
      <c r="A1701" t="s">
        <v>8301</v>
      </c>
      <c r="B1701" t="s">
        <v>2590</v>
      </c>
      <c r="C1701">
        <v>76</v>
      </c>
      <c r="D1701">
        <v>5.6</v>
      </c>
      <c r="E1701" t="s">
        <v>672</v>
      </c>
      <c r="F1701">
        <v>1984</v>
      </c>
      <c r="H1701" t="s">
        <v>672</v>
      </c>
      <c r="I1701">
        <v>76</v>
      </c>
      <c r="J1701">
        <v>5.6</v>
      </c>
    </row>
    <row r="1702" spans="1:10" x14ac:dyDescent="0.25">
      <c r="A1702" t="s">
        <v>8301</v>
      </c>
      <c r="B1702" t="s">
        <v>1697</v>
      </c>
      <c r="C1702">
        <v>107</v>
      </c>
      <c r="D1702">
        <v>7.4</v>
      </c>
      <c r="E1702" t="s">
        <v>149</v>
      </c>
      <c r="F1702">
        <v>2013</v>
      </c>
      <c r="H1702" t="s">
        <v>149</v>
      </c>
      <c r="I1702">
        <v>107</v>
      </c>
      <c r="J1702">
        <v>7.4</v>
      </c>
    </row>
    <row r="1703" spans="1:10" x14ac:dyDescent="0.25">
      <c r="A1703" t="s">
        <v>8301</v>
      </c>
      <c r="B1703" t="s">
        <v>2594</v>
      </c>
      <c r="C1703">
        <v>82</v>
      </c>
      <c r="D1703">
        <v>4.5</v>
      </c>
      <c r="E1703" t="s">
        <v>73</v>
      </c>
      <c r="F1703">
        <v>2004</v>
      </c>
      <c r="H1703" t="s">
        <v>73</v>
      </c>
      <c r="I1703">
        <v>82</v>
      </c>
      <c r="J1703">
        <v>4.5</v>
      </c>
    </row>
    <row r="1704" spans="1:10" x14ac:dyDescent="0.25">
      <c r="A1704" t="s">
        <v>8301</v>
      </c>
      <c r="B1704" t="s">
        <v>2597</v>
      </c>
      <c r="C1704">
        <v>109</v>
      </c>
      <c r="D1704">
        <v>6.2</v>
      </c>
      <c r="E1704" t="s">
        <v>2005</v>
      </c>
      <c r="F1704">
        <v>2002</v>
      </c>
      <c r="H1704" t="s">
        <v>2005</v>
      </c>
      <c r="I1704">
        <v>109</v>
      </c>
      <c r="J1704">
        <v>6.2</v>
      </c>
    </row>
    <row r="1705" spans="1:10" x14ac:dyDescent="0.25">
      <c r="A1705" t="s">
        <v>8301</v>
      </c>
      <c r="B1705" t="s">
        <v>2178</v>
      </c>
      <c r="C1705">
        <v>99</v>
      </c>
      <c r="D1705">
        <v>5</v>
      </c>
      <c r="E1705" t="s">
        <v>2980</v>
      </c>
      <c r="F1705">
        <v>2005</v>
      </c>
      <c r="H1705" t="s">
        <v>2980</v>
      </c>
      <c r="I1705">
        <v>99</v>
      </c>
      <c r="J1705">
        <v>5</v>
      </c>
    </row>
    <row r="1706" spans="1:10" x14ac:dyDescent="0.25">
      <c r="A1706" t="s">
        <v>8301</v>
      </c>
      <c r="B1706" t="s">
        <v>1527</v>
      </c>
      <c r="C1706">
        <v>91</v>
      </c>
      <c r="D1706">
        <v>6.5</v>
      </c>
      <c r="E1706" t="s">
        <v>2186</v>
      </c>
      <c r="F1706">
        <v>2006</v>
      </c>
      <c r="H1706" t="s">
        <v>2186</v>
      </c>
      <c r="I1706">
        <v>91</v>
      </c>
      <c r="J1706">
        <v>6.5</v>
      </c>
    </row>
    <row r="1707" spans="1:10" x14ac:dyDescent="0.25">
      <c r="A1707" t="s">
        <v>8301</v>
      </c>
      <c r="B1707" t="s">
        <v>2158</v>
      </c>
      <c r="C1707">
        <v>87</v>
      </c>
      <c r="D1707">
        <v>5.0999999999999996</v>
      </c>
      <c r="E1707" t="s">
        <v>2376</v>
      </c>
      <c r="F1707">
        <v>2005</v>
      </c>
      <c r="H1707" t="s">
        <v>2376</v>
      </c>
      <c r="I1707">
        <v>87</v>
      </c>
      <c r="J1707">
        <v>5.0999999999999996</v>
      </c>
    </row>
    <row r="1708" spans="1:10" x14ac:dyDescent="0.25">
      <c r="A1708" t="s">
        <v>8301</v>
      </c>
      <c r="B1708" t="s">
        <v>1648</v>
      </c>
      <c r="C1708">
        <v>125</v>
      </c>
      <c r="D1708">
        <v>6.5</v>
      </c>
      <c r="E1708" t="s">
        <v>44</v>
      </c>
      <c r="F1708">
        <v>2006</v>
      </c>
      <c r="H1708" t="s">
        <v>44</v>
      </c>
      <c r="I1708">
        <v>125</v>
      </c>
      <c r="J1708">
        <v>6.5</v>
      </c>
    </row>
    <row r="1709" spans="1:10" x14ac:dyDescent="0.25">
      <c r="A1709" t="s">
        <v>8301</v>
      </c>
      <c r="B1709" t="s">
        <v>1310</v>
      </c>
      <c r="C1709">
        <v>118</v>
      </c>
      <c r="D1709">
        <v>6.2</v>
      </c>
      <c r="E1709" t="s">
        <v>2988</v>
      </c>
      <c r="F1709">
        <v>2007</v>
      </c>
      <c r="H1709" t="s">
        <v>2988</v>
      </c>
      <c r="I1709">
        <v>118</v>
      </c>
      <c r="J1709">
        <v>6.2</v>
      </c>
    </row>
    <row r="1710" spans="1:10" x14ac:dyDescent="0.25">
      <c r="A1710" t="s">
        <v>8301</v>
      </c>
      <c r="B1710" t="s">
        <v>1799</v>
      </c>
      <c r="C1710">
        <v>98</v>
      </c>
      <c r="D1710">
        <v>6.3</v>
      </c>
      <c r="E1710" t="s">
        <v>371</v>
      </c>
      <c r="F1710">
        <v>2011</v>
      </c>
      <c r="H1710" t="s">
        <v>371</v>
      </c>
      <c r="I1710">
        <v>98</v>
      </c>
      <c r="J1710">
        <v>6.3</v>
      </c>
    </row>
    <row r="1711" spans="1:10" x14ac:dyDescent="0.25">
      <c r="A1711" t="s">
        <v>8301</v>
      </c>
      <c r="B1711" t="s">
        <v>2098</v>
      </c>
      <c r="C1711">
        <v>92</v>
      </c>
      <c r="D1711">
        <v>3.8</v>
      </c>
      <c r="E1711" t="s">
        <v>1056</v>
      </c>
      <c r="F1711">
        <v>2009</v>
      </c>
      <c r="H1711" t="s">
        <v>1056</v>
      </c>
      <c r="I1711">
        <v>92</v>
      </c>
      <c r="J1711">
        <v>3.8</v>
      </c>
    </row>
    <row r="1712" spans="1:10" x14ac:dyDescent="0.25">
      <c r="A1712" t="s">
        <v>8301</v>
      </c>
      <c r="B1712" t="s">
        <v>2607</v>
      </c>
      <c r="C1712">
        <v>93</v>
      </c>
      <c r="D1712">
        <v>5.2</v>
      </c>
      <c r="E1712" t="s">
        <v>149</v>
      </c>
      <c r="F1712">
        <v>2015</v>
      </c>
      <c r="H1712" t="s">
        <v>149</v>
      </c>
      <c r="I1712">
        <v>93</v>
      </c>
      <c r="J1712">
        <v>5.2</v>
      </c>
    </row>
    <row r="1713" spans="1:10" x14ac:dyDescent="0.25">
      <c r="A1713" t="s">
        <v>8301</v>
      </c>
      <c r="B1713" t="s">
        <v>2609</v>
      </c>
      <c r="C1713">
        <v>116</v>
      </c>
      <c r="D1713">
        <v>6</v>
      </c>
      <c r="E1713" t="s">
        <v>2995</v>
      </c>
      <c r="F1713">
        <v>2011</v>
      </c>
      <c r="H1713" t="s">
        <v>2995</v>
      </c>
      <c r="I1713">
        <v>116</v>
      </c>
      <c r="J1713">
        <v>6</v>
      </c>
    </row>
    <row r="1714" spans="1:10" x14ac:dyDescent="0.25">
      <c r="A1714" t="s">
        <v>8301</v>
      </c>
      <c r="B1714" t="s">
        <v>1396</v>
      </c>
      <c r="C1714">
        <v>92</v>
      </c>
      <c r="D1714">
        <v>6.2</v>
      </c>
      <c r="E1714" t="s">
        <v>1029</v>
      </c>
      <c r="F1714">
        <v>2010</v>
      </c>
      <c r="H1714" t="s">
        <v>1029</v>
      </c>
      <c r="I1714">
        <v>92</v>
      </c>
      <c r="J1714">
        <v>6.2</v>
      </c>
    </row>
    <row r="1715" spans="1:10" x14ac:dyDescent="0.25">
      <c r="A1715" t="s">
        <v>8301</v>
      </c>
      <c r="B1715" t="s">
        <v>794</v>
      </c>
      <c r="C1715">
        <v>115</v>
      </c>
      <c r="D1715">
        <v>5.7</v>
      </c>
      <c r="E1715" t="s">
        <v>2054</v>
      </c>
      <c r="F1715">
        <v>2007</v>
      </c>
      <c r="H1715" t="s">
        <v>2054</v>
      </c>
      <c r="I1715">
        <v>115</v>
      </c>
      <c r="J1715">
        <v>5.7</v>
      </c>
    </row>
    <row r="1716" spans="1:10" x14ac:dyDescent="0.25">
      <c r="A1716" t="s">
        <v>8301</v>
      </c>
      <c r="B1716" t="s">
        <v>2262</v>
      </c>
      <c r="C1716">
        <v>120</v>
      </c>
      <c r="D1716">
        <v>6.7</v>
      </c>
      <c r="E1716" t="s">
        <v>801</v>
      </c>
      <c r="F1716">
        <v>2014</v>
      </c>
      <c r="H1716" t="s">
        <v>801</v>
      </c>
      <c r="I1716">
        <v>120</v>
      </c>
      <c r="J1716">
        <v>6.7</v>
      </c>
    </row>
    <row r="1717" spans="1:10" x14ac:dyDescent="0.25">
      <c r="A1717" t="s">
        <v>8301</v>
      </c>
      <c r="B1717" t="s">
        <v>2615</v>
      </c>
      <c r="C1717">
        <v>111</v>
      </c>
      <c r="D1717">
        <v>6.8</v>
      </c>
      <c r="E1717" t="s">
        <v>2186</v>
      </c>
      <c r="F1717">
        <v>2014</v>
      </c>
      <c r="H1717" t="s">
        <v>2186</v>
      </c>
      <c r="I1717">
        <v>111</v>
      </c>
      <c r="J1717">
        <v>6.8</v>
      </c>
    </row>
    <row r="1718" spans="1:10" x14ac:dyDescent="0.25">
      <c r="A1718" t="s">
        <v>8301</v>
      </c>
      <c r="B1718" t="s">
        <v>921</v>
      </c>
      <c r="C1718">
        <v>94</v>
      </c>
      <c r="D1718">
        <v>6</v>
      </c>
      <c r="E1718" t="s">
        <v>3006</v>
      </c>
      <c r="F1718">
        <v>2015</v>
      </c>
      <c r="H1718" t="s">
        <v>3006</v>
      </c>
      <c r="I1718">
        <v>94</v>
      </c>
      <c r="J1718">
        <v>6</v>
      </c>
    </row>
    <row r="1719" spans="1:10" x14ac:dyDescent="0.25">
      <c r="A1719" t="s">
        <v>8301</v>
      </c>
      <c r="B1719" t="s">
        <v>2619</v>
      </c>
      <c r="C1719">
        <v>100</v>
      </c>
      <c r="D1719">
        <v>7.3</v>
      </c>
      <c r="E1719" t="s">
        <v>747</v>
      </c>
      <c r="F1719">
        <v>2002</v>
      </c>
      <c r="H1719" t="s">
        <v>747</v>
      </c>
      <c r="I1719">
        <v>100</v>
      </c>
      <c r="J1719">
        <v>7.3</v>
      </c>
    </row>
    <row r="1720" spans="1:10" x14ac:dyDescent="0.25">
      <c r="A1720" t="s">
        <v>8301</v>
      </c>
      <c r="B1720" t="s">
        <v>582</v>
      </c>
      <c r="C1720">
        <v>101</v>
      </c>
      <c r="D1720">
        <v>5.5</v>
      </c>
      <c r="E1720" t="s">
        <v>3011</v>
      </c>
      <c r="F1720">
        <v>2016</v>
      </c>
      <c r="H1720" t="s">
        <v>3011</v>
      </c>
      <c r="I1720">
        <v>101</v>
      </c>
      <c r="J1720">
        <v>5.5</v>
      </c>
    </row>
    <row r="1721" spans="1:10" x14ac:dyDescent="0.25">
      <c r="A1721" t="s">
        <v>8301</v>
      </c>
      <c r="B1721" t="s">
        <v>2623</v>
      </c>
      <c r="C1721">
        <v>91</v>
      </c>
      <c r="D1721">
        <v>4.8</v>
      </c>
      <c r="E1721" t="s">
        <v>2214</v>
      </c>
      <c r="F1721">
        <v>2015</v>
      </c>
      <c r="H1721" t="s">
        <v>2214</v>
      </c>
      <c r="I1721">
        <v>91</v>
      </c>
      <c r="J1721">
        <v>4.8</v>
      </c>
    </row>
    <row r="1722" spans="1:10" x14ac:dyDescent="0.25">
      <c r="A1722" t="s">
        <v>8301</v>
      </c>
      <c r="B1722" t="s">
        <v>167</v>
      </c>
      <c r="C1722">
        <v>109</v>
      </c>
      <c r="D1722">
        <v>5.7</v>
      </c>
      <c r="E1722" t="s">
        <v>3015</v>
      </c>
      <c r="F1722">
        <v>2005</v>
      </c>
      <c r="H1722" t="s">
        <v>3015</v>
      </c>
      <c r="I1722">
        <v>109</v>
      </c>
      <c r="J1722">
        <v>5.7</v>
      </c>
    </row>
    <row r="1723" spans="1:10" x14ac:dyDescent="0.25">
      <c r="A1723" t="s">
        <v>8301</v>
      </c>
      <c r="B1723" t="s">
        <v>1755</v>
      </c>
      <c r="C1723">
        <v>102</v>
      </c>
      <c r="D1723">
        <v>5.0999999999999996</v>
      </c>
      <c r="E1723" t="s">
        <v>3017</v>
      </c>
      <c r="H1723" t="s">
        <v>3017</v>
      </c>
      <c r="I1723">
        <v>102</v>
      </c>
      <c r="J1723">
        <v>5.0999999999999996</v>
      </c>
    </row>
    <row r="1724" spans="1:10" x14ac:dyDescent="0.25">
      <c r="A1724" t="s">
        <v>8301</v>
      </c>
      <c r="B1724" t="s">
        <v>2627</v>
      </c>
      <c r="C1724">
        <v>103</v>
      </c>
      <c r="D1724">
        <v>6</v>
      </c>
      <c r="E1724" t="s">
        <v>486</v>
      </c>
      <c r="F1724">
        <v>2000</v>
      </c>
      <c r="H1724" t="s">
        <v>486</v>
      </c>
      <c r="I1724">
        <v>103</v>
      </c>
      <c r="J1724">
        <v>6</v>
      </c>
    </row>
    <row r="1725" spans="1:10" x14ac:dyDescent="0.25">
      <c r="A1725" t="s">
        <v>8301</v>
      </c>
      <c r="B1725" t="s">
        <v>1766</v>
      </c>
      <c r="C1725">
        <v>83</v>
      </c>
      <c r="D1725">
        <v>4.2</v>
      </c>
      <c r="E1725" t="s">
        <v>264</v>
      </c>
      <c r="F1725">
        <v>1997</v>
      </c>
      <c r="H1725" t="s">
        <v>264</v>
      </c>
      <c r="I1725">
        <v>83</v>
      </c>
      <c r="J1725">
        <v>4.2</v>
      </c>
    </row>
    <row r="1726" spans="1:10" x14ac:dyDescent="0.25">
      <c r="A1726" t="s">
        <v>8301</v>
      </c>
      <c r="B1726" t="s">
        <v>141</v>
      </c>
      <c r="C1726">
        <v>123</v>
      </c>
      <c r="D1726">
        <v>7.4</v>
      </c>
      <c r="E1726" t="s">
        <v>1184</v>
      </c>
      <c r="F1726">
        <v>2008</v>
      </c>
      <c r="H1726" t="s">
        <v>1184</v>
      </c>
      <c r="I1726">
        <v>123</v>
      </c>
      <c r="J1726">
        <v>7.4</v>
      </c>
    </row>
    <row r="1727" spans="1:10" x14ac:dyDescent="0.25">
      <c r="A1727" t="s">
        <v>8301</v>
      </c>
      <c r="B1727" t="s">
        <v>2633</v>
      </c>
      <c r="C1727">
        <v>101</v>
      </c>
      <c r="D1727">
        <v>4.5999999999999996</v>
      </c>
      <c r="E1727" t="s">
        <v>3023</v>
      </c>
      <c r="F1727">
        <v>2002</v>
      </c>
      <c r="H1727" t="s">
        <v>3023</v>
      </c>
      <c r="I1727">
        <v>101</v>
      </c>
      <c r="J1727">
        <v>4.5999999999999996</v>
      </c>
    </row>
    <row r="1728" spans="1:10" x14ac:dyDescent="0.25">
      <c r="A1728" t="s">
        <v>8301</v>
      </c>
      <c r="B1728" t="s">
        <v>64</v>
      </c>
      <c r="C1728">
        <v>117</v>
      </c>
      <c r="D1728">
        <v>6.9</v>
      </c>
      <c r="E1728" t="s">
        <v>580</v>
      </c>
      <c r="F1728">
        <v>2002</v>
      </c>
      <c r="H1728" t="s">
        <v>580</v>
      </c>
      <c r="I1728">
        <v>117</v>
      </c>
      <c r="J1728">
        <v>6.9</v>
      </c>
    </row>
    <row r="1729" spans="1:10" x14ac:dyDescent="0.25">
      <c r="A1729" t="s">
        <v>8301</v>
      </c>
      <c r="C1729">
        <v>60</v>
      </c>
      <c r="D1729">
        <v>8.6</v>
      </c>
      <c r="E1729" t="s">
        <v>575</v>
      </c>
      <c r="F1729">
        <v>2016</v>
      </c>
      <c r="H1729" t="s">
        <v>575</v>
      </c>
      <c r="I1729">
        <v>60</v>
      </c>
      <c r="J1729">
        <v>8.6</v>
      </c>
    </row>
    <row r="1730" spans="1:10" x14ac:dyDescent="0.25">
      <c r="A1730" t="s">
        <v>8301</v>
      </c>
      <c r="B1730" t="s">
        <v>356</v>
      </c>
      <c r="C1730">
        <v>114</v>
      </c>
      <c r="D1730">
        <v>6.9</v>
      </c>
      <c r="E1730" t="s">
        <v>2054</v>
      </c>
      <c r="F1730">
        <v>1987</v>
      </c>
      <c r="H1730" t="s">
        <v>2054</v>
      </c>
      <c r="I1730">
        <v>114</v>
      </c>
      <c r="J1730">
        <v>6.9</v>
      </c>
    </row>
    <row r="1731" spans="1:10" x14ac:dyDescent="0.25">
      <c r="A1731" t="s">
        <v>8301</v>
      </c>
      <c r="B1731" t="s">
        <v>2639</v>
      </c>
      <c r="C1731">
        <v>121</v>
      </c>
      <c r="D1731">
        <v>6.4</v>
      </c>
      <c r="E1731" t="s">
        <v>877</v>
      </c>
      <c r="F1731">
        <v>1999</v>
      </c>
      <c r="H1731" t="s">
        <v>877</v>
      </c>
      <c r="I1731">
        <v>121</v>
      </c>
      <c r="J1731">
        <v>6.4</v>
      </c>
    </row>
    <row r="1732" spans="1:10" x14ac:dyDescent="0.25">
      <c r="A1732" t="s">
        <v>8301</v>
      </c>
      <c r="B1732" t="s">
        <v>783</v>
      </c>
      <c r="C1732">
        <v>114</v>
      </c>
      <c r="D1732">
        <v>6.3</v>
      </c>
      <c r="E1732" t="s">
        <v>2768</v>
      </c>
      <c r="F1732">
        <v>2004</v>
      </c>
      <c r="H1732" t="s">
        <v>2768</v>
      </c>
      <c r="I1732">
        <v>114</v>
      </c>
      <c r="J1732">
        <v>6.3</v>
      </c>
    </row>
    <row r="1733" spans="1:10" x14ac:dyDescent="0.25">
      <c r="A1733" t="s">
        <v>8301</v>
      </c>
      <c r="B1733" t="s">
        <v>193</v>
      </c>
      <c r="C1733">
        <v>109</v>
      </c>
      <c r="D1733">
        <v>4.5</v>
      </c>
      <c r="E1733" t="s">
        <v>768</v>
      </c>
      <c r="F1733">
        <v>2005</v>
      </c>
      <c r="H1733" t="s">
        <v>768</v>
      </c>
      <c r="I1733">
        <v>109</v>
      </c>
      <c r="J1733">
        <v>4.5</v>
      </c>
    </row>
    <row r="1734" spans="1:10" x14ac:dyDescent="0.25">
      <c r="A1734" t="s">
        <v>8301</v>
      </c>
      <c r="B1734" t="s">
        <v>2649</v>
      </c>
      <c r="C1734">
        <v>93</v>
      </c>
      <c r="D1734">
        <v>5.7</v>
      </c>
      <c r="E1734" t="s">
        <v>32</v>
      </c>
      <c r="F1734">
        <v>1992</v>
      </c>
      <c r="H1734" t="s">
        <v>32</v>
      </c>
      <c r="I1734">
        <v>93</v>
      </c>
      <c r="J1734">
        <v>5.7</v>
      </c>
    </row>
    <row r="1735" spans="1:10" x14ac:dyDescent="0.25">
      <c r="A1735" t="s">
        <v>8301</v>
      </c>
      <c r="B1735" t="s">
        <v>1389</v>
      </c>
      <c r="C1735">
        <v>113</v>
      </c>
      <c r="D1735">
        <v>6.8</v>
      </c>
      <c r="E1735" t="s">
        <v>44</v>
      </c>
      <c r="F1735">
        <v>1984</v>
      </c>
      <c r="H1735" t="s">
        <v>44</v>
      </c>
      <c r="I1735">
        <v>113</v>
      </c>
      <c r="J1735">
        <v>6.8</v>
      </c>
    </row>
    <row r="1736" spans="1:10" x14ac:dyDescent="0.25">
      <c r="A1736" t="s">
        <v>8301</v>
      </c>
      <c r="B1736" t="s">
        <v>2655</v>
      </c>
      <c r="C1736">
        <v>91</v>
      </c>
      <c r="D1736">
        <v>5.4</v>
      </c>
      <c r="E1736" t="s">
        <v>3040</v>
      </c>
      <c r="F1736">
        <v>1998</v>
      </c>
      <c r="H1736" t="s">
        <v>3040</v>
      </c>
      <c r="I1736">
        <v>91</v>
      </c>
      <c r="J1736">
        <v>5.4</v>
      </c>
    </row>
    <row r="1737" spans="1:10" x14ac:dyDescent="0.25">
      <c r="A1737" t="s">
        <v>8301</v>
      </c>
      <c r="B1737" t="s">
        <v>409</v>
      </c>
      <c r="C1737">
        <v>96</v>
      </c>
      <c r="D1737">
        <v>7.3</v>
      </c>
      <c r="E1737" t="s">
        <v>740</v>
      </c>
      <c r="F1737">
        <v>2001</v>
      </c>
      <c r="H1737" t="s">
        <v>740</v>
      </c>
      <c r="I1737">
        <v>96</v>
      </c>
      <c r="J1737">
        <v>7.3</v>
      </c>
    </row>
    <row r="1738" spans="1:10" x14ac:dyDescent="0.25">
      <c r="A1738" t="s">
        <v>8301</v>
      </c>
      <c r="B1738" t="s">
        <v>2659</v>
      </c>
      <c r="C1738">
        <v>102</v>
      </c>
      <c r="D1738">
        <v>5.2</v>
      </c>
      <c r="E1738" t="s">
        <v>3043</v>
      </c>
      <c r="F1738">
        <v>2016</v>
      </c>
      <c r="H1738" t="s">
        <v>3043</v>
      </c>
      <c r="I1738">
        <v>102</v>
      </c>
      <c r="J1738">
        <v>5.2</v>
      </c>
    </row>
    <row r="1739" spans="1:10" x14ac:dyDescent="0.25">
      <c r="A1739" t="s">
        <v>8301</v>
      </c>
      <c r="B1739" t="s">
        <v>615</v>
      </c>
      <c r="C1739">
        <v>96</v>
      </c>
      <c r="D1739">
        <v>5.5</v>
      </c>
      <c r="E1739" t="s">
        <v>112</v>
      </c>
      <c r="F1739">
        <v>2003</v>
      </c>
      <c r="H1739" t="s">
        <v>112</v>
      </c>
      <c r="I1739">
        <v>96</v>
      </c>
      <c r="J1739">
        <v>5.5</v>
      </c>
    </row>
    <row r="1740" spans="1:10" x14ac:dyDescent="0.25">
      <c r="A1740" t="s">
        <v>8301</v>
      </c>
      <c r="B1740" t="s">
        <v>2663</v>
      </c>
      <c r="C1740">
        <v>101</v>
      </c>
      <c r="D1740">
        <v>7.7</v>
      </c>
      <c r="E1740" t="s">
        <v>20</v>
      </c>
      <c r="F1740">
        <v>1988</v>
      </c>
      <c r="H1740" t="s">
        <v>20</v>
      </c>
      <c r="I1740">
        <v>101</v>
      </c>
      <c r="J1740">
        <v>7.7</v>
      </c>
    </row>
    <row r="1741" spans="1:10" x14ac:dyDescent="0.25">
      <c r="A1741" t="s">
        <v>8301</v>
      </c>
      <c r="B1741" t="s">
        <v>2665</v>
      </c>
      <c r="C1741">
        <v>128</v>
      </c>
      <c r="D1741">
        <v>7.1</v>
      </c>
      <c r="E1741" t="s">
        <v>575</v>
      </c>
      <c r="F1741">
        <v>2008</v>
      </c>
      <c r="H1741" t="s">
        <v>575</v>
      </c>
      <c r="I1741">
        <v>128</v>
      </c>
      <c r="J1741">
        <v>7.1</v>
      </c>
    </row>
    <row r="1742" spans="1:10" x14ac:dyDescent="0.25">
      <c r="A1742" t="s">
        <v>8301</v>
      </c>
      <c r="B1742" t="s">
        <v>2667</v>
      </c>
      <c r="C1742">
        <v>109</v>
      </c>
      <c r="D1742">
        <v>5.3</v>
      </c>
      <c r="E1742" t="s">
        <v>1060</v>
      </c>
      <c r="F1742">
        <v>2015</v>
      </c>
      <c r="H1742" t="s">
        <v>1060</v>
      </c>
      <c r="I1742">
        <v>109</v>
      </c>
      <c r="J1742">
        <v>5.3</v>
      </c>
    </row>
    <row r="1743" spans="1:10" x14ac:dyDescent="0.25">
      <c r="A1743" t="s">
        <v>8301</v>
      </c>
      <c r="B1743" t="s">
        <v>2669</v>
      </c>
      <c r="C1743">
        <v>114</v>
      </c>
      <c r="D1743">
        <v>5.6</v>
      </c>
      <c r="E1743" t="s">
        <v>1905</v>
      </c>
      <c r="F1743">
        <v>2009</v>
      </c>
      <c r="H1743" t="s">
        <v>1905</v>
      </c>
      <c r="I1743">
        <v>114</v>
      </c>
      <c r="J1743">
        <v>5.6</v>
      </c>
    </row>
    <row r="1744" spans="1:10" x14ac:dyDescent="0.25">
      <c r="A1744" t="s">
        <v>8301</v>
      </c>
      <c r="B1744" t="s">
        <v>1603</v>
      </c>
      <c r="C1744">
        <v>105</v>
      </c>
      <c r="D1744">
        <v>5.7</v>
      </c>
      <c r="E1744" t="s">
        <v>1461</v>
      </c>
      <c r="F1744">
        <v>2004</v>
      </c>
      <c r="H1744" t="s">
        <v>1461</v>
      </c>
      <c r="I1744">
        <v>105</v>
      </c>
      <c r="J1744">
        <v>5.7</v>
      </c>
    </row>
    <row r="1745" spans="1:10" x14ac:dyDescent="0.25">
      <c r="A1745" t="s">
        <v>8301</v>
      </c>
      <c r="B1745" t="s">
        <v>1196</v>
      </c>
      <c r="C1745">
        <v>101</v>
      </c>
      <c r="D1745">
        <v>5.5</v>
      </c>
      <c r="E1745" t="s">
        <v>1693</v>
      </c>
      <c r="F1745">
        <v>2004</v>
      </c>
      <c r="H1745" t="s">
        <v>1693</v>
      </c>
      <c r="I1745">
        <v>101</v>
      </c>
      <c r="J1745">
        <v>5.5</v>
      </c>
    </row>
    <row r="1746" spans="1:10" x14ac:dyDescent="0.25">
      <c r="A1746" t="s">
        <v>8301</v>
      </c>
      <c r="B1746" t="s">
        <v>541</v>
      </c>
      <c r="C1746">
        <v>99</v>
      </c>
      <c r="D1746">
        <v>5.0999999999999996</v>
      </c>
      <c r="E1746" t="s">
        <v>580</v>
      </c>
      <c r="F1746">
        <v>2001</v>
      </c>
      <c r="H1746" t="s">
        <v>580</v>
      </c>
      <c r="I1746">
        <v>99</v>
      </c>
      <c r="J1746">
        <v>5.0999999999999996</v>
      </c>
    </row>
    <row r="1747" spans="1:10" x14ac:dyDescent="0.25">
      <c r="A1747" t="s">
        <v>8301</v>
      </c>
      <c r="B1747" t="s">
        <v>2677</v>
      </c>
      <c r="C1747">
        <v>85</v>
      </c>
      <c r="D1747">
        <v>6.3</v>
      </c>
      <c r="E1747" t="s">
        <v>3054</v>
      </c>
      <c r="F1747">
        <v>2013</v>
      </c>
      <c r="H1747" t="s">
        <v>3054</v>
      </c>
      <c r="I1747">
        <v>85</v>
      </c>
      <c r="J1747">
        <v>6.3</v>
      </c>
    </row>
    <row r="1748" spans="1:10" x14ac:dyDescent="0.25">
      <c r="A1748" t="s">
        <v>8301</v>
      </c>
      <c r="B1748" t="s">
        <v>2679</v>
      </c>
      <c r="C1748">
        <v>89</v>
      </c>
      <c r="D1748">
        <v>4.9000000000000004</v>
      </c>
      <c r="E1748" t="s">
        <v>877</v>
      </c>
      <c r="F1748">
        <v>2001</v>
      </c>
      <c r="H1748" t="s">
        <v>877</v>
      </c>
      <c r="I1748">
        <v>89</v>
      </c>
      <c r="J1748">
        <v>4.9000000000000004</v>
      </c>
    </row>
    <row r="1749" spans="1:10" x14ac:dyDescent="0.25">
      <c r="A1749" t="s">
        <v>8301</v>
      </c>
      <c r="B1749" t="s">
        <v>2681</v>
      </c>
      <c r="C1749">
        <v>99</v>
      </c>
      <c r="D1749">
        <v>6.5</v>
      </c>
      <c r="E1749" t="s">
        <v>285</v>
      </c>
      <c r="F1749">
        <v>2003</v>
      </c>
      <c r="H1749" t="s">
        <v>285</v>
      </c>
      <c r="I1749">
        <v>99</v>
      </c>
      <c r="J1749">
        <v>6.5</v>
      </c>
    </row>
    <row r="1750" spans="1:10" x14ac:dyDescent="0.25">
      <c r="A1750" t="s">
        <v>8301</v>
      </c>
      <c r="B1750" t="s">
        <v>2024</v>
      </c>
      <c r="C1750">
        <v>105</v>
      </c>
      <c r="D1750">
        <v>5.6</v>
      </c>
      <c r="E1750" t="s">
        <v>580</v>
      </c>
      <c r="F1750">
        <v>2013</v>
      </c>
      <c r="H1750" t="s">
        <v>580</v>
      </c>
      <c r="I1750">
        <v>105</v>
      </c>
      <c r="J1750">
        <v>5.6</v>
      </c>
    </row>
    <row r="1751" spans="1:10" x14ac:dyDescent="0.25">
      <c r="A1751" t="s">
        <v>8301</v>
      </c>
      <c r="B1751" t="s">
        <v>2686</v>
      </c>
      <c r="C1751">
        <v>97</v>
      </c>
      <c r="D1751">
        <v>5.3</v>
      </c>
      <c r="E1751" t="s">
        <v>17</v>
      </c>
      <c r="F1751">
        <v>1981</v>
      </c>
      <c r="H1751" t="s">
        <v>17</v>
      </c>
      <c r="I1751">
        <v>97</v>
      </c>
      <c r="J1751">
        <v>5.3</v>
      </c>
    </row>
    <row r="1752" spans="1:10" x14ac:dyDescent="0.25">
      <c r="A1752" t="s">
        <v>8301</v>
      </c>
      <c r="B1752" t="s">
        <v>2690</v>
      </c>
      <c r="C1752">
        <v>118</v>
      </c>
      <c r="D1752">
        <v>6.8</v>
      </c>
      <c r="E1752" t="s">
        <v>580</v>
      </c>
      <c r="F1752">
        <v>2001</v>
      </c>
      <c r="H1752" t="s">
        <v>580</v>
      </c>
      <c r="I1752">
        <v>118</v>
      </c>
      <c r="J1752">
        <v>6.8</v>
      </c>
    </row>
    <row r="1753" spans="1:10" x14ac:dyDescent="0.25">
      <c r="A1753" t="s">
        <v>8301</v>
      </c>
      <c r="B1753" t="s">
        <v>2692</v>
      </c>
      <c r="C1753">
        <v>94</v>
      </c>
      <c r="D1753">
        <v>6.5</v>
      </c>
      <c r="E1753" t="s">
        <v>481</v>
      </c>
      <c r="F1753">
        <v>1994</v>
      </c>
      <c r="H1753" t="s">
        <v>481</v>
      </c>
      <c r="I1753">
        <v>94</v>
      </c>
      <c r="J1753">
        <v>6.5</v>
      </c>
    </row>
    <row r="1754" spans="1:10" x14ac:dyDescent="0.25">
      <c r="A1754" t="s">
        <v>8301</v>
      </c>
      <c r="B1754" t="s">
        <v>122</v>
      </c>
      <c r="C1754">
        <v>124</v>
      </c>
      <c r="D1754">
        <v>6</v>
      </c>
      <c r="E1754" t="s">
        <v>575</v>
      </c>
      <c r="F1754">
        <v>2001</v>
      </c>
      <c r="H1754" t="s">
        <v>575</v>
      </c>
      <c r="I1754">
        <v>124</v>
      </c>
      <c r="J1754">
        <v>6</v>
      </c>
    </row>
    <row r="1755" spans="1:10" x14ac:dyDescent="0.25">
      <c r="A1755" t="s">
        <v>8301</v>
      </c>
      <c r="B1755" t="s">
        <v>2697</v>
      </c>
      <c r="C1755">
        <v>113</v>
      </c>
      <c r="D1755">
        <v>6</v>
      </c>
      <c r="E1755" t="s">
        <v>3063</v>
      </c>
      <c r="F1755">
        <v>2013</v>
      </c>
      <c r="H1755" t="s">
        <v>3063</v>
      </c>
      <c r="I1755">
        <v>113</v>
      </c>
      <c r="J1755">
        <v>6</v>
      </c>
    </row>
    <row r="1756" spans="1:10" x14ac:dyDescent="0.25">
      <c r="A1756" t="s">
        <v>8301</v>
      </c>
      <c r="B1756" t="s">
        <v>2276</v>
      </c>
      <c r="C1756">
        <v>124</v>
      </c>
      <c r="D1756">
        <v>7.6</v>
      </c>
      <c r="E1756" t="s">
        <v>171</v>
      </c>
      <c r="F1756">
        <v>1993</v>
      </c>
      <c r="H1756" t="s">
        <v>171</v>
      </c>
      <c r="I1756">
        <v>124</v>
      </c>
      <c r="J1756">
        <v>7.6</v>
      </c>
    </row>
    <row r="1757" spans="1:10" x14ac:dyDescent="0.25">
      <c r="A1757" t="s">
        <v>8301</v>
      </c>
      <c r="B1757" t="s">
        <v>2700</v>
      </c>
      <c r="C1757">
        <v>98</v>
      </c>
      <c r="D1757">
        <v>5.6</v>
      </c>
      <c r="E1757" t="s">
        <v>486</v>
      </c>
      <c r="F1757">
        <v>2007</v>
      </c>
      <c r="H1757" t="s">
        <v>486</v>
      </c>
      <c r="I1757">
        <v>98</v>
      </c>
      <c r="J1757">
        <v>5.6</v>
      </c>
    </row>
    <row r="1758" spans="1:10" x14ac:dyDescent="0.25">
      <c r="A1758" t="s">
        <v>8301</v>
      </c>
      <c r="B1758" t="s">
        <v>157</v>
      </c>
      <c r="C1758">
        <v>97</v>
      </c>
      <c r="D1758">
        <v>6.9</v>
      </c>
      <c r="E1758" t="s">
        <v>745</v>
      </c>
      <c r="F1758">
        <v>2010</v>
      </c>
      <c r="H1758" t="s">
        <v>745</v>
      </c>
      <c r="I1758">
        <v>97</v>
      </c>
      <c r="J1758">
        <v>6.9</v>
      </c>
    </row>
    <row r="1759" spans="1:10" x14ac:dyDescent="0.25">
      <c r="A1759" t="s">
        <v>8301</v>
      </c>
      <c r="B1759" t="s">
        <v>237</v>
      </c>
      <c r="C1759">
        <v>123</v>
      </c>
      <c r="D1759">
        <v>6.4</v>
      </c>
      <c r="E1759" t="s">
        <v>602</v>
      </c>
      <c r="F1759">
        <v>2011</v>
      </c>
      <c r="H1759" t="s">
        <v>602</v>
      </c>
      <c r="I1759">
        <v>123</v>
      </c>
      <c r="J1759">
        <v>6.4</v>
      </c>
    </row>
    <row r="1760" spans="1:10" x14ac:dyDescent="0.25">
      <c r="A1760" t="s">
        <v>8301</v>
      </c>
      <c r="B1760" t="s">
        <v>1419</v>
      </c>
      <c r="C1760">
        <v>99</v>
      </c>
      <c r="D1760">
        <v>5.0999999999999996</v>
      </c>
      <c r="E1760" t="s">
        <v>3069</v>
      </c>
      <c r="F1760">
        <v>2000</v>
      </c>
      <c r="H1760" t="s">
        <v>3069</v>
      </c>
      <c r="I1760">
        <v>99</v>
      </c>
      <c r="J1760">
        <v>5.0999999999999996</v>
      </c>
    </row>
    <row r="1761" spans="1:10" x14ac:dyDescent="0.25">
      <c r="A1761" t="s">
        <v>8301</v>
      </c>
      <c r="B1761" t="s">
        <v>356</v>
      </c>
      <c r="C1761">
        <v>101</v>
      </c>
      <c r="D1761">
        <v>7</v>
      </c>
      <c r="E1761" t="s">
        <v>1056</v>
      </c>
      <c r="F1761">
        <v>2014</v>
      </c>
      <c r="H1761" t="s">
        <v>1056</v>
      </c>
      <c r="I1761">
        <v>101</v>
      </c>
      <c r="J1761">
        <v>7</v>
      </c>
    </row>
    <row r="1762" spans="1:10" x14ac:dyDescent="0.25">
      <c r="A1762" t="s">
        <v>8301</v>
      </c>
      <c r="B1762" t="s">
        <v>2708</v>
      </c>
      <c r="C1762">
        <v>92</v>
      </c>
      <c r="D1762">
        <v>5.7</v>
      </c>
      <c r="E1762" t="s">
        <v>73</v>
      </c>
      <c r="F1762">
        <v>2005</v>
      </c>
      <c r="H1762" t="s">
        <v>73</v>
      </c>
      <c r="I1762">
        <v>92</v>
      </c>
      <c r="J1762">
        <v>5.7</v>
      </c>
    </row>
    <row r="1763" spans="1:10" x14ac:dyDescent="0.25">
      <c r="A1763" t="s">
        <v>8301</v>
      </c>
      <c r="B1763" t="s">
        <v>326</v>
      </c>
      <c r="C1763">
        <v>131</v>
      </c>
      <c r="D1763">
        <v>6.8</v>
      </c>
      <c r="E1763" t="s">
        <v>1024</v>
      </c>
      <c r="F1763">
        <v>1982</v>
      </c>
      <c r="H1763" t="s">
        <v>1024</v>
      </c>
      <c r="I1763">
        <v>131</v>
      </c>
      <c r="J1763">
        <v>6.8</v>
      </c>
    </row>
    <row r="1764" spans="1:10" x14ac:dyDescent="0.25">
      <c r="A1764" t="s">
        <v>8301</v>
      </c>
      <c r="B1764" t="s">
        <v>2135</v>
      </c>
      <c r="C1764">
        <v>107</v>
      </c>
      <c r="D1764">
        <v>6.7</v>
      </c>
      <c r="E1764" t="s">
        <v>3075</v>
      </c>
      <c r="F1764">
        <v>1995</v>
      </c>
      <c r="H1764" t="s">
        <v>3075</v>
      </c>
      <c r="I1764">
        <v>107</v>
      </c>
      <c r="J1764">
        <v>6.7</v>
      </c>
    </row>
    <row r="1765" spans="1:10" x14ac:dyDescent="0.25">
      <c r="A1765" t="s">
        <v>8301</v>
      </c>
      <c r="B1765" t="s">
        <v>2713</v>
      </c>
      <c r="C1765">
        <v>103</v>
      </c>
      <c r="D1765">
        <v>6.2</v>
      </c>
      <c r="E1765" t="s">
        <v>311</v>
      </c>
      <c r="F1765">
        <v>2014</v>
      </c>
      <c r="H1765" t="s">
        <v>311</v>
      </c>
      <c r="I1765">
        <v>103</v>
      </c>
      <c r="J1765">
        <v>6.2</v>
      </c>
    </row>
    <row r="1766" spans="1:10" x14ac:dyDescent="0.25">
      <c r="A1766" t="s">
        <v>8301</v>
      </c>
      <c r="B1766" t="s">
        <v>2665</v>
      </c>
      <c r="C1766">
        <v>129</v>
      </c>
      <c r="D1766">
        <v>7.2</v>
      </c>
      <c r="E1766" t="s">
        <v>740</v>
      </c>
      <c r="F1766">
        <v>2007</v>
      </c>
      <c r="H1766" t="s">
        <v>740</v>
      </c>
      <c r="I1766">
        <v>129</v>
      </c>
      <c r="J1766">
        <v>7.2</v>
      </c>
    </row>
    <row r="1767" spans="1:10" x14ac:dyDescent="0.25">
      <c r="A1767" t="s">
        <v>8301</v>
      </c>
      <c r="B1767" t="s">
        <v>2716</v>
      </c>
      <c r="C1767">
        <v>107</v>
      </c>
      <c r="D1767">
        <v>6.2</v>
      </c>
      <c r="E1767" t="s">
        <v>1521</v>
      </c>
      <c r="F1767">
        <v>2000</v>
      </c>
      <c r="H1767" t="s">
        <v>1521</v>
      </c>
      <c r="I1767">
        <v>107</v>
      </c>
      <c r="J1767">
        <v>6.2</v>
      </c>
    </row>
    <row r="1768" spans="1:10" x14ac:dyDescent="0.25">
      <c r="A1768" t="s">
        <v>8301</v>
      </c>
      <c r="B1768" t="s">
        <v>2718</v>
      </c>
      <c r="C1768">
        <v>89</v>
      </c>
      <c r="D1768">
        <v>5.6</v>
      </c>
      <c r="E1768" t="s">
        <v>23</v>
      </c>
      <c r="F1768">
        <v>2001</v>
      </c>
      <c r="H1768" t="s">
        <v>23</v>
      </c>
      <c r="I1768">
        <v>89</v>
      </c>
      <c r="J1768">
        <v>5.6</v>
      </c>
    </row>
    <row r="1769" spans="1:10" x14ac:dyDescent="0.25">
      <c r="A1769" t="s">
        <v>8301</v>
      </c>
      <c r="B1769" t="s">
        <v>1723</v>
      </c>
      <c r="C1769">
        <v>113</v>
      </c>
      <c r="D1769">
        <v>4.4000000000000004</v>
      </c>
      <c r="E1769" t="s">
        <v>1264</v>
      </c>
      <c r="F1769">
        <v>2006</v>
      </c>
      <c r="H1769" t="s">
        <v>1264</v>
      </c>
      <c r="I1769">
        <v>113</v>
      </c>
      <c r="J1769">
        <v>4.4000000000000004</v>
      </c>
    </row>
    <row r="1770" spans="1:10" x14ac:dyDescent="0.25">
      <c r="A1770" t="s">
        <v>8301</v>
      </c>
      <c r="B1770" t="s">
        <v>246</v>
      </c>
      <c r="C1770">
        <v>93</v>
      </c>
      <c r="D1770">
        <v>7.5</v>
      </c>
      <c r="E1770" t="s">
        <v>2171</v>
      </c>
      <c r="F1770">
        <v>1999</v>
      </c>
      <c r="H1770" t="s">
        <v>2171</v>
      </c>
      <c r="I1770">
        <v>93</v>
      </c>
      <c r="J1770">
        <v>7.5</v>
      </c>
    </row>
    <row r="1771" spans="1:10" x14ac:dyDescent="0.25">
      <c r="A1771" t="s">
        <v>8301</v>
      </c>
      <c r="B1771" t="s">
        <v>1757</v>
      </c>
      <c r="C1771">
        <v>120</v>
      </c>
      <c r="D1771">
        <v>7.1</v>
      </c>
      <c r="E1771" t="s">
        <v>3085</v>
      </c>
      <c r="F1771">
        <v>2010</v>
      </c>
      <c r="H1771" t="s">
        <v>3085</v>
      </c>
      <c r="I1771">
        <v>120</v>
      </c>
      <c r="J1771">
        <v>7.1</v>
      </c>
    </row>
    <row r="1772" spans="1:10" x14ac:dyDescent="0.25">
      <c r="A1772" t="s">
        <v>8301</v>
      </c>
      <c r="B1772" t="s">
        <v>454</v>
      </c>
      <c r="C1772">
        <v>98</v>
      </c>
      <c r="D1772">
        <v>6.4</v>
      </c>
      <c r="E1772" t="s">
        <v>171</v>
      </c>
      <c r="F1772">
        <v>1997</v>
      </c>
      <c r="H1772" t="s">
        <v>171</v>
      </c>
      <c r="I1772">
        <v>98</v>
      </c>
      <c r="J1772">
        <v>6.4</v>
      </c>
    </row>
    <row r="1773" spans="1:10" x14ac:dyDescent="0.25">
      <c r="A1773" t="s">
        <v>8301</v>
      </c>
      <c r="B1773" t="s">
        <v>1444</v>
      </c>
      <c r="C1773">
        <v>105</v>
      </c>
      <c r="D1773">
        <v>7.1</v>
      </c>
      <c r="E1773" t="s">
        <v>1445</v>
      </c>
      <c r="F1773">
        <v>2001</v>
      </c>
      <c r="H1773" t="s">
        <v>1445</v>
      </c>
      <c r="I1773">
        <v>105</v>
      </c>
      <c r="J1773">
        <v>7.1</v>
      </c>
    </row>
    <row r="1774" spans="1:10" x14ac:dyDescent="0.25">
      <c r="A1774" t="s">
        <v>8301</v>
      </c>
      <c r="B1774" t="s">
        <v>2728</v>
      </c>
      <c r="C1774">
        <v>98</v>
      </c>
      <c r="D1774">
        <v>6.9</v>
      </c>
      <c r="E1774" t="s">
        <v>877</v>
      </c>
      <c r="F1774">
        <v>2015</v>
      </c>
      <c r="H1774" t="s">
        <v>877</v>
      </c>
      <c r="I1774">
        <v>98</v>
      </c>
      <c r="J1774">
        <v>6.9</v>
      </c>
    </row>
    <row r="1775" spans="1:10" x14ac:dyDescent="0.25">
      <c r="A1775" t="s">
        <v>8301</v>
      </c>
      <c r="B1775" t="s">
        <v>1864</v>
      </c>
      <c r="C1775">
        <v>96</v>
      </c>
      <c r="D1775">
        <v>7.5</v>
      </c>
      <c r="E1775" t="s">
        <v>3090</v>
      </c>
      <c r="F1775">
        <v>2016</v>
      </c>
      <c r="H1775" t="s">
        <v>3090</v>
      </c>
      <c r="I1775">
        <v>96</v>
      </c>
      <c r="J1775">
        <v>7.5</v>
      </c>
    </row>
    <row r="1776" spans="1:10" x14ac:dyDescent="0.25">
      <c r="A1776" t="s">
        <v>8301</v>
      </c>
      <c r="B1776" t="s">
        <v>378</v>
      </c>
      <c r="C1776">
        <v>87</v>
      </c>
      <c r="D1776">
        <v>6.3</v>
      </c>
      <c r="E1776" t="s">
        <v>1127</v>
      </c>
      <c r="F1776">
        <v>1997</v>
      </c>
      <c r="H1776" t="s">
        <v>1127</v>
      </c>
      <c r="I1776">
        <v>87</v>
      </c>
      <c r="J1776">
        <v>6.3</v>
      </c>
    </row>
    <row r="1777" spans="1:10" x14ac:dyDescent="0.25">
      <c r="A1777" t="s">
        <v>8306</v>
      </c>
      <c r="B1777" t="s">
        <v>28</v>
      </c>
      <c r="C1777">
        <v>107</v>
      </c>
      <c r="D1777">
        <v>6.4</v>
      </c>
      <c r="E1777" t="s">
        <v>486</v>
      </c>
      <c r="F1777">
        <v>2008</v>
      </c>
      <c r="H1777" t="s">
        <v>486</v>
      </c>
      <c r="I1777">
        <v>107</v>
      </c>
      <c r="J1777">
        <v>6.4</v>
      </c>
    </row>
    <row r="1778" spans="1:10" x14ac:dyDescent="0.25">
      <c r="A1778" t="s">
        <v>8301</v>
      </c>
      <c r="B1778" t="s">
        <v>2026</v>
      </c>
      <c r="C1778">
        <v>90</v>
      </c>
      <c r="D1778">
        <v>5.9</v>
      </c>
      <c r="E1778" t="s">
        <v>602</v>
      </c>
      <c r="F1778">
        <v>2013</v>
      </c>
      <c r="H1778" t="s">
        <v>602</v>
      </c>
      <c r="I1778">
        <v>90</v>
      </c>
      <c r="J1778">
        <v>5.9</v>
      </c>
    </row>
    <row r="1779" spans="1:10" x14ac:dyDescent="0.25">
      <c r="A1779" t="s">
        <v>8301</v>
      </c>
      <c r="B1779" t="s">
        <v>159</v>
      </c>
      <c r="C1779">
        <v>121</v>
      </c>
      <c r="D1779">
        <v>6.8</v>
      </c>
      <c r="E1779" t="s">
        <v>3098</v>
      </c>
      <c r="F1779">
        <v>2006</v>
      </c>
      <c r="H1779" t="s">
        <v>3098</v>
      </c>
      <c r="I1779">
        <v>121</v>
      </c>
      <c r="J1779">
        <v>6.8</v>
      </c>
    </row>
    <row r="1780" spans="1:10" x14ac:dyDescent="0.25">
      <c r="A1780" t="s">
        <v>8301</v>
      </c>
      <c r="B1780" t="s">
        <v>2737</v>
      </c>
      <c r="C1780">
        <v>119</v>
      </c>
      <c r="D1780">
        <v>6.3</v>
      </c>
      <c r="E1780" t="s">
        <v>149</v>
      </c>
      <c r="F1780">
        <v>2014</v>
      </c>
      <c r="H1780" t="s">
        <v>149</v>
      </c>
      <c r="I1780">
        <v>119</v>
      </c>
      <c r="J1780">
        <v>6.3</v>
      </c>
    </row>
    <row r="1781" spans="1:10" x14ac:dyDescent="0.25">
      <c r="A1781" t="s">
        <v>8301</v>
      </c>
      <c r="B1781" t="s">
        <v>2739</v>
      </c>
      <c r="C1781">
        <v>107</v>
      </c>
      <c r="D1781">
        <v>3.6</v>
      </c>
      <c r="E1781" t="s">
        <v>17</v>
      </c>
      <c r="F1781">
        <v>1983</v>
      </c>
      <c r="H1781" t="s">
        <v>17</v>
      </c>
      <c r="I1781">
        <v>107</v>
      </c>
      <c r="J1781">
        <v>3.6</v>
      </c>
    </row>
    <row r="1782" spans="1:10" x14ac:dyDescent="0.25">
      <c r="A1782" t="s">
        <v>8301</v>
      </c>
      <c r="B1782" t="s">
        <v>2408</v>
      </c>
      <c r="C1782">
        <v>110</v>
      </c>
      <c r="D1782">
        <v>5.3</v>
      </c>
      <c r="E1782" t="s">
        <v>580</v>
      </c>
      <c r="F1782">
        <v>2007</v>
      </c>
      <c r="H1782" t="s">
        <v>580</v>
      </c>
      <c r="I1782">
        <v>110</v>
      </c>
      <c r="J1782">
        <v>5.3</v>
      </c>
    </row>
    <row r="1783" spans="1:10" x14ac:dyDescent="0.25">
      <c r="A1783" t="s">
        <v>8301</v>
      </c>
      <c r="B1783" t="s">
        <v>2743</v>
      </c>
      <c r="C1783">
        <v>100</v>
      </c>
      <c r="D1783">
        <v>5.9</v>
      </c>
      <c r="E1783" t="s">
        <v>1184</v>
      </c>
      <c r="F1783">
        <v>2009</v>
      </c>
      <c r="H1783" t="s">
        <v>1184</v>
      </c>
      <c r="I1783">
        <v>100</v>
      </c>
      <c r="J1783">
        <v>5.9</v>
      </c>
    </row>
    <row r="1784" spans="1:10" x14ac:dyDescent="0.25">
      <c r="A1784" t="s">
        <v>8301</v>
      </c>
      <c r="B1784" t="s">
        <v>613</v>
      </c>
      <c r="C1784">
        <v>75</v>
      </c>
      <c r="D1784">
        <v>6.9</v>
      </c>
      <c r="E1784" t="s">
        <v>486</v>
      </c>
      <c r="F1784">
        <v>2008</v>
      </c>
      <c r="H1784" t="s">
        <v>486</v>
      </c>
      <c r="I1784">
        <v>75</v>
      </c>
      <c r="J1784">
        <v>6.9</v>
      </c>
    </row>
    <row r="1785" spans="1:10" x14ac:dyDescent="0.25">
      <c r="A1785" t="s">
        <v>8301</v>
      </c>
      <c r="B1785" t="s">
        <v>2747</v>
      </c>
      <c r="C1785">
        <v>132</v>
      </c>
      <c r="D1785">
        <v>6.9</v>
      </c>
      <c r="E1785" t="s">
        <v>752</v>
      </c>
      <c r="F1785">
        <v>1984</v>
      </c>
      <c r="H1785" t="s">
        <v>752</v>
      </c>
      <c r="I1785">
        <v>132</v>
      </c>
      <c r="J1785">
        <v>6.9</v>
      </c>
    </row>
    <row r="1786" spans="1:10" x14ac:dyDescent="0.25">
      <c r="A1786" t="s">
        <v>8306</v>
      </c>
      <c r="B1786" t="s">
        <v>524</v>
      </c>
      <c r="C1786">
        <v>105</v>
      </c>
      <c r="D1786">
        <v>6.1</v>
      </c>
      <c r="E1786" t="s">
        <v>1824</v>
      </c>
      <c r="F1786">
        <v>2006</v>
      </c>
      <c r="H1786" t="s">
        <v>1824</v>
      </c>
      <c r="I1786">
        <v>105</v>
      </c>
      <c r="J1786">
        <v>6.1</v>
      </c>
    </row>
    <row r="1787" spans="1:10" x14ac:dyDescent="0.25">
      <c r="A1787" t="s">
        <v>8301</v>
      </c>
      <c r="B1787" t="s">
        <v>2750</v>
      </c>
      <c r="C1787">
        <v>93</v>
      </c>
      <c r="D1787">
        <v>5.7</v>
      </c>
      <c r="E1787" t="s">
        <v>1408</v>
      </c>
      <c r="F1787">
        <v>2007</v>
      </c>
      <c r="H1787" t="s">
        <v>1408</v>
      </c>
      <c r="I1787">
        <v>93</v>
      </c>
      <c r="J1787">
        <v>5.7</v>
      </c>
    </row>
    <row r="1788" spans="1:10" x14ac:dyDescent="0.25">
      <c r="A1788" t="s">
        <v>8301</v>
      </c>
      <c r="B1788" t="s">
        <v>2754</v>
      </c>
      <c r="C1788">
        <v>102</v>
      </c>
      <c r="D1788">
        <v>6.3</v>
      </c>
      <c r="E1788" t="s">
        <v>3111</v>
      </c>
      <c r="H1788" t="s">
        <v>3111</v>
      </c>
      <c r="I1788">
        <v>102</v>
      </c>
      <c r="J1788">
        <v>6.3</v>
      </c>
    </row>
    <row r="1789" spans="1:10" x14ac:dyDescent="0.25">
      <c r="A1789" t="s">
        <v>8301</v>
      </c>
      <c r="B1789" t="s">
        <v>2757</v>
      </c>
      <c r="C1789">
        <v>113</v>
      </c>
      <c r="D1789">
        <v>6.3</v>
      </c>
      <c r="E1789" t="s">
        <v>78</v>
      </c>
      <c r="F1789">
        <v>1991</v>
      </c>
      <c r="H1789" t="s">
        <v>78</v>
      </c>
      <c r="I1789">
        <v>113</v>
      </c>
      <c r="J1789">
        <v>6.3</v>
      </c>
    </row>
    <row r="1790" spans="1:10" x14ac:dyDescent="0.25">
      <c r="A1790" t="s">
        <v>8301</v>
      </c>
      <c r="B1790" t="s">
        <v>2762</v>
      </c>
      <c r="C1790">
        <v>126</v>
      </c>
      <c r="D1790">
        <v>6.3</v>
      </c>
      <c r="E1790" t="s">
        <v>1184</v>
      </c>
      <c r="F1790">
        <v>2002</v>
      </c>
      <c r="H1790" t="s">
        <v>1184</v>
      </c>
      <c r="I1790">
        <v>126</v>
      </c>
      <c r="J1790">
        <v>6.3</v>
      </c>
    </row>
    <row r="1791" spans="1:10" x14ac:dyDescent="0.25">
      <c r="A1791" t="s">
        <v>8301</v>
      </c>
      <c r="B1791" t="s">
        <v>1856</v>
      </c>
      <c r="C1791">
        <v>99</v>
      </c>
      <c r="D1791">
        <v>8.1</v>
      </c>
      <c r="E1791" t="s">
        <v>181</v>
      </c>
      <c r="F1791">
        <v>2016</v>
      </c>
      <c r="H1791" t="s">
        <v>181</v>
      </c>
      <c r="I1791">
        <v>99</v>
      </c>
      <c r="J1791">
        <v>8.1</v>
      </c>
    </row>
    <row r="1792" spans="1:10" x14ac:dyDescent="0.25">
      <c r="A1792" t="s">
        <v>8301</v>
      </c>
      <c r="B1792" t="s">
        <v>2478</v>
      </c>
      <c r="C1792">
        <v>101</v>
      </c>
      <c r="D1792">
        <v>6.9</v>
      </c>
      <c r="E1792" t="s">
        <v>747</v>
      </c>
      <c r="F1792">
        <v>1997</v>
      </c>
      <c r="H1792" t="s">
        <v>747</v>
      </c>
      <c r="I1792">
        <v>101</v>
      </c>
      <c r="J1792">
        <v>6.9</v>
      </c>
    </row>
    <row r="1793" spans="1:10" x14ac:dyDescent="0.25">
      <c r="A1793" t="s">
        <v>8301</v>
      </c>
      <c r="B1793" t="s">
        <v>1757</v>
      </c>
      <c r="C1793">
        <v>103</v>
      </c>
      <c r="D1793">
        <v>6.3</v>
      </c>
      <c r="E1793" t="s">
        <v>3118</v>
      </c>
      <c r="F1793">
        <v>1980</v>
      </c>
      <c r="H1793" t="s">
        <v>3118</v>
      </c>
      <c r="I1793">
        <v>103</v>
      </c>
      <c r="J1793">
        <v>6.3</v>
      </c>
    </row>
    <row r="1794" spans="1:10" x14ac:dyDescent="0.25">
      <c r="A1794" t="s">
        <v>8301</v>
      </c>
      <c r="B1794" t="s">
        <v>1205</v>
      </c>
      <c r="C1794">
        <v>118</v>
      </c>
      <c r="D1794">
        <v>7.3</v>
      </c>
      <c r="E1794" t="s">
        <v>3121</v>
      </c>
      <c r="F1794">
        <v>2008</v>
      </c>
      <c r="H1794" t="s">
        <v>3121</v>
      </c>
      <c r="I1794">
        <v>118</v>
      </c>
      <c r="J1794">
        <v>7.3</v>
      </c>
    </row>
    <row r="1795" spans="1:10" x14ac:dyDescent="0.25">
      <c r="A1795" t="s">
        <v>8301</v>
      </c>
      <c r="B1795" t="s">
        <v>326</v>
      </c>
      <c r="C1795">
        <v>116</v>
      </c>
      <c r="D1795">
        <v>5.5</v>
      </c>
      <c r="E1795" t="s">
        <v>2214</v>
      </c>
      <c r="F1795">
        <v>2012</v>
      </c>
      <c r="H1795" t="s">
        <v>2214</v>
      </c>
      <c r="I1795">
        <v>116</v>
      </c>
      <c r="J1795">
        <v>5.5</v>
      </c>
    </row>
    <row r="1796" spans="1:10" x14ac:dyDescent="0.25">
      <c r="A1796" t="s">
        <v>8301</v>
      </c>
      <c r="B1796" t="s">
        <v>2772</v>
      </c>
      <c r="C1796">
        <v>99</v>
      </c>
      <c r="D1796">
        <v>6.1</v>
      </c>
      <c r="E1796" t="s">
        <v>486</v>
      </c>
      <c r="F1796">
        <v>2002</v>
      </c>
      <c r="H1796" t="s">
        <v>486</v>
      </c>
      <c r="I1796">
        <v>99</v>
      </c>
      <c r="J1796">
        <v>6.1</v>
      </c>
    </row>
    <row r="1797" spans="1:10" x14ac:dyDescent="0.25">
      <c r="A1797" t="s">
        <v>8301</v>
      </c>
      <c r="B1797" t="s">
        <v>56</v>
      </c>
      <c r="C1797">
        <v>105</v>
      </c>
      <c r="D1797">
        <v>6.9</v>
      </c>
      <c r="E1797" t="s">
        <v>2930</v>
      </c>
      <c r="F1797">
        <v>1999</v>
      </c>
      <c r="H1797" t="s">
        <v>2930</v>
      </c>
      <c r="I1797">
        <v>105</v>
      </c>
      <c r="J1797">
        <v>6.9</v>
      </c>
    </row>
    <row r="1798" spans="1:10" x14ac:dyDescent="0.25">
      <c r="A1798" t="s">
        <v>8306</v>
      </c>
      <c r="B1798" t="s">
        <v>54</v>
      </c>
      <c r="C1798">
        <v>113</v>
      </c>
      <c r="D1798">
        <v>7.2</v>
      </c>
      <c r="E1798" t="s">
        <v>747</v>
      </c>
      <c r="F1798">
        <v>2006</v>
      </c>
      <c r="H1798" t="s">
        <v>747</v>
      </c>
      <c r="I1798">
        <v>113</v>
      </c>
      <c r="J1798">
        <v>7.2</v>
      </c>
    </row>
    <row r="1799" spans="1:10" x14ac:dyDescent="0.25">
      <c r="A1799" t="s">
        <v>8301</v>
      </c>
      <c r="B1799" t="s">
        <v>761</v>
      </c>
      <c r="C1799">
        <v>93</v>
      </c>
      <c r="D1799">
        <v>6.4</v>
      </c>
      <c r="E1799" t="s">
        <v>752</v>
      </c>
      <c r="F1799">
        <v>1983</v>
      </c>
      <c r="H1799" t="s">
        <v>752</v>
      </c>
      <c r="I1799">
        <v>93</v>
      </c>
      <c r="J1799">
        <v>6.4</v>
      </c>
    </row>
    <row r="1800" spans="1:10" x14ac:dyDescent="0.25">
      <c r="A1800" t="s">
        <v>8301</v>
      </c>
      <c r="B1800" t="s">
        <v>2778</v>
      </c>
      <c r="C1800">
        <v>108</v>
      </c>
      <c r="D1800">
        <v>6.4</v>
      </c>
      <c r="E1800" t="s">
        <v>980</v>
      </c>
      <c r="F1800">
        <v>2011</v>
      </c>
      <c r="H1800" t="s">
        <v>980</v>
      </c>
      <c r="I1800">
        <v>108</v>
      </c>
      <c r="J1800">
        <v>6.4</v>
      </c>
    </row>
    <row r="1801" spans="1:10" x14ac:dyDescent="0.25">
      <c r="A1801" t="s">
        <v>8301</v>
      </c>
      <c r="B1801" t="s">
        <v>102</v>
      </c>
      <c r="C1801">
        <v>74</v>
      </c>
      <c r="D1801">
        <v>8.3000000000000007</v>
      </c>
      <c r="E1801" t="s">
        <v>181</v>
      </c>
      <c r="F1801">
        <v>1984</v>
      </c>
      <c r="H1801" t="s">
        <v>181</v>
      </c>
      <c r="I1801">
        <v>74</v>
      </c>
      <c r="J1801">
        <v>8.3000000000000007</v>
      </c>
    </row>
    <row r="1802" spans="1:10" x14ac:dyDescent="0.25">
      <c r="A1802" t="s">
        <v>8301</v>
      </c>
      <c r="B1802" t="s">
        <v>551</v>
      </c>
      <c r="C1802">
        <v>116</v>
      </c>
      <c r="D1802">
        <v>7.2</v>
      </c>
      <c r="E1802" t="s">
        <v>3132</v>
      </c>
      <c r="F1802">
        <v>1998</v>
      </c>
      <c r="H1802" t="s">
        <v>3132</v>
      </c>
      <c r="I1802">
        <v>116</v>
      </c>
      <c r="J1802">
        <v>7.2</v>
      </c>
    </row>
    <row r="1803" spans="1:10" x14ac:dyDescent="0.25">
      <c r="A1803" t="s">
        <v>8301</v>
      </c>
      <c r="B1803" t="s">
        <v>2782</v>
      </c>
      <c r="C1803">
        <v>104</v>
      </c>
      <c r="D1803">
        <v>6.8</v>
      </c>
      <c r="E1803" t="s">
        <v>2113</v>
      </c>
      <c r="F1803">
        <v>2008</v>
      </c>
      <c r="H1803" t="s">
        <v>2113</v>
      </c>
      <c r="I1803">
        <v>104</v>
      </c>
      <c r="J1803">
        <v>6.8</v>
      </c>
    </row>
    <row r="1804" spans="1:10" x14ac:dyDescent="0.25">
      <c r="A1804" t="s">
        <v>8301</v>
      </c>
      <c r="B1804" t="s">
        <v>2784</v>
      </c>
      <c r="C1804">
        <v>106</v>
      </c>
      <c r="D1804">
        <v>6.5</v>
      </c>
      <c r="E1804" t="s">
        <v>1056</v>
      </c>
      <c r="H1804" t="s">
        <v>1056</v>
      </c>
      <c r="I1804">
        <v>106</v>
      </c>
      <c r="J1804">
        <v>6.5</v>
      </c>
    </row>
    <row r="1805" spans="1:10" x14ac:dyDescent="0.25">
      <c r="A1805" t="s">
        <v>8301</v>
      </c>
      <c r="B1805" t="s">
        <v>2692</v>
      </c>
      <c r="C1805">
        <v>120</v>
      </c>
      <c r="D1805">
        <v>7.8</v>
      </c>
      <c r="E1805" t="s">
        <v>3138</v>
      </c>
      <c r="F1805">
        <v>1985</v>
      </c>
      <c r="H1805" t="s">
        <v>3138</v>
      </c>
      <c r="I1805">
        <v>120</v>
      </c>
      <c r="J1805">
        <v>7.8</v>
      </c>
    </row>
    <row r="1806" spans="1:10" x14ac:dyDescent="0.25">
      <c r="A1806" t="s">
        <v>8301</v>
      </c>
      <c r="B1806" t="s">
        <v>2420</v>
      </c>
      <c r="C1806">
        <v>132</v>
      </c>
      <c r="D1806">
        <v>7.2</v>
      </c>
      <c r="E1806" t="s">
        <v>3141</v>
      </c>
      <c r="F1806">
        <v>1998</v>
      </c>
      <c r="H1806" t="s">
        <v>3141</v>
      </c>
      <c r="I1806">
        <v>132</v>
      </c>
      <c r="J1806">
        <v>7.2</v>
      </c>
    </row>
    <row r="1807" spans="1:10" x14ac:dyDescent="0.25">
      <c r="A1807" t="s">
        <v>8306</v>
      </c>
      <c r="B1807" t="s">
        <v>1747</v>
      </c>
      <c r="C1807">
        <v>92</v>
      </c>
      <c r="D1807">
        <v>6.7</v>
      </c>
      <c r="E1807" t="s">
        <v>1047</v>
      </c>
      <c r="F1807">
        <v>2009</v>
      </c>
      <c r="H1807" t="s">
        <v>1047</v>
      </c>
      <c r="I1807">
        <v>92</v>
      </c>
      <c r="J1807">
        <v>6.7</v>
      </c>
    </row>
    <row r="1808" spans="1:10" x14ac:dyDescent="0.25">
      <c r="A1808" t="s">
        <v>8301</v>
      </c>
      <c r="B1808" t="s">
        <v>56</v>
      </c>
      <c r="C1808">
        <v>99</v>
      </c>
      <c r="D1808">
        <v>6.8</v>
      </c>
      <c r="E1808" t="s">
        <v>747</v>
      </c>
      <c r="F1808">
        <v>2004</v>
      </c>
      <c r="H1808" t="s">
        <v>747</v>
      </c>
      <c r="I1808">
        <v>99</v>
      </c>
      <c r="J1808">
        <v>6.8</v>
      </c>
    </row>
    <row r="1809" spans="1:10" x14ac:dyDescent="0.25">
      <c r="A1809" t="s">
        <v>8301</v>
      </c>
      <c r="B1809" t="s">
        <v>1721</v>
      </c>
      <c r="C1809">
        <v>90</v>
      </c>
      <c r="D1809">
        <v>6.3</v>
      </c>
      <c r="E1809" t="s">
        <v>1364</v>
      </c>
      <c r="F1809">
        <v>2007</v>
      </c>
      <c r="H1809" t="s">
        <v>1364</v>
      </c>
      <c r="I1809">
        <v>90</v>
      </c>
      <c r="J1809">
        <v>6.3</v>
      </c>
    </row>
    <row r="1810" spans="1:10" x14ac:dyDescent="0.25">
      <c r="A1810" t="s">
        <v>8301</v>
      </c>
      <c r="B1810" t="s">
        <v>1147</v>
      </c>
      <c r="C1810">
        <v>111</v>
      </c>
      <c r="D1810">
        <v>6.2</v>
      </c>
      <c r="E1810" t="s">
        <v>1050</v>
      </c>
      <c r="F1810">
        <v>2011</v>
      </c>
      <c r="H1810" t="s">
        <v>1050</v>
      </c>
      <c r="I1810">
        <v>111</v>
      </c>
      <c r="J1810">
        <v>6.2</v>
      </c>
    </row>
    <row r="1811" spans="1:10" x14ac:dyDescent="0.25">
      <c r="A1811" t="s">
        <v>8301</v>
      </c>
      <c r="B1811" t="s">
        <v>2570</v>
      </c>
      <c r="C1811">
        <v>103</v>
      </c>
      <c r="D1811">
        <v>6.2</v>
      </c>
      <c r="E1811" t="s">
        <v>740</v>
      </c>
      <c r="F1811">
        <v>2016</v>
      </c>
      <c r="H1811" t="s">
        <v>740</v>
      </c>
      <c r="I1811">
        <v>103</v>
      </c>
      <c r="J1811">
        <v>6.2</v>
      </c>
    </row>
    <row r="1812" spans="1:10" x14ac:dyDescent="0.25">
      <c r="A1812" t="s">
        <v>8301</v>
      </c>
      <c r="B1812" t="s">
        <v>229</v>
      </c>
      <c r="C1812">
        <v>127</v>
      </c>
      <c r="D1812">
        <v>8.6</v>
      </c>
      <c r="E1812" t="s">
        <v>137</v>
      </c>
      <c r="F1812">
        <v>2001</v>
      </c>
      <c r="H1812" t="s">
        <v>137</v>
      </c>
      <c r="I1812">
        <v>127</v>
      </c>
      <c r="J1812">
        <v>8.6</v>
      </c>
    </row>
    <row r="1813" spans="1:10" x14ac:dyDescent="0.25">
      <c r="A1813" t="s">
        <v>8301</v>
      </c>
      <c r="B1813" t="s">
        <v>475</v>
      </c>
      <c r="C1813">
        <v>112</v>
      </c>
      <c r="D1813">
        <v>8</v>
      </c>
      <c r="E1813" t="s">
        <v>3152</v>
      </c>
      <c r="F1813">
        <v>1999</v>
      </c>
      <c r="H1813" t="s">
        <v>3152</v>
      </c>
      <c r="I1813">
        <v>112</v>
      </c>
      <c r="J1813">
        <v>8</v>
      </c>
    </row>
    <row r="1814" spans="1:10" x14ac:dyDescent="0.25">
      <c r="A1814" t="s">
        <v>8301</v>
      </c>
      <c r="B1814" t="s">
        <v>2796</v>
      </c>
      <c r="C1814">
        <v>87</v>
      </c>
      <c r="D1814">
        <v>7</v>
      </c>
      <c r="E1814" t="s">
        <v>1670</v>
      </c>
      <c r="F1814">
        <v>2004</v>
      </c>
      <c r="H1814" t="s">
        <v>1670</v>
      </c>
      <c r="I1814">
        <v>87</v>
      </c>
      <c r="J1814">
        <v>7</v>
      </c>
    </row>
    <row r="1815" spans="1:10" x14ac:dyDescent="0.25">
      <c r="A1815" t="s">
        <v>8301</v>
      </c>
      <c r="B1815" t="s">
        <v>1285</v>
      </c>
      <c r="C1815">
        <v>132</v>
      </c>
      <c r="D1815">
        <v>8.1</v>
      </c>
      <c r="E1815" t="s">
        <v>877</v>
      </c>
      <c r="F1815">
        <v>2008</v>
      </c>
      <c r="H1815" t="s">
        <v>877</v>
      </c>
      <c r="I1815">
        <v>132</v>
      </c>
      <c r="J1815">
        <v>8.1</v>
      </c>
    </row>
    <row r="1816" spans="1:10" x14ac:dyDescent="0.25">
      <c r="A1816" t="s">
        <v>8301</v>
      </c>
      <c r="B1816" t="s">
        <v>1458</v>
      </c>
      <c r="C1816">
        <v>103</v>
      </c>
      <c r="D1816">
        <v>6.7</v>
      </c>
      <c r="E1816" t="s">
        <v>1408</v>
      </c>
      <c r="F1816">
        <v>2003</v>
      </c>
      <c r="H1816" t="s">
        <v>1408</v>
      </c>
      <c r="I1816">
        <v>103</v>
      </c>
      <c r="J1816">
        <v>6.7</v>
      </c>
    </row>
    <row r="1817" spans="1:10" x14ac:dyDescent="0.25">
      <c r="A1817" t="s">
        <v>8301</v>
      </c>
      <c r="B1817" t="s">
        <v>2207</v>
      </c>
      <c r="C1817">
        <v>123</v>
      </c>
      <c r="D1817">
        <v>7.9</v>
      </c>
      <c r="E1817" t="s">
        <v>990</v>
      </c>
      <c r="F1817">
        <v>2006</v>
      </c>
      <c r="H1817" t="s">
        <v>990</v>
      </c>
      <c r="I1817">
        <v>123</v>
      </c>
      <c r="J1817">
        <v>7.9</v>
      </c>
    </row>
    <row r="1818" spans="1:10" x14ac:dyDescent="0.25">
      <c r="A1818" t="s">
        <v>8301</v>
      </c>
      <c r="B1818" t="s">
        <v>2158</v>
      </c>
      <c r="C1818">
        <v>111</v>
      </c>
      <c r="D1818">
        <v>6.1</v>
      </c>
      <c r="E1818" t="s">
        <v>602</v>
      </c>
      <c r="F1818">
        <v>2009</v>
      </c>
      <c r="H1818" t="s">
        <v>602</v>
      </c>
      <c r="I1818">
        <v>111</v>
      </c>
      <c r="J1818">
        <v>6.1</v>
      </c>
    </row>
    <row r="1819" spans="1:10" x14ac:dyDescent="0.25">
      <c r="A1819" t="s">
        <v>8301</v>
      </c>
      <c r="B1819" t="s">
        <v>579</v>
      </c>
      <c r="C1819">
        <v>102</v>
      </c>
      <c r="D1819">
        <v>4.2</v>
      </c>
      <c r="E1819" t="s">
        <v>3159</v>
      </c>
      <c r="F1819">
        <v>2003</v>
      </c>
      <c r="H1819" t="s">
        <v>3159</v>
      </c>
      <c r="I1819">
        <v>102</v>
      </c>
      <c r="J1819">
        <v>4.2</v>
      </c>
    </row>
    <row r="1820" spans="1:10" x14ac:dyDescent="0.25">
      <c r="A1820" t="s">
        <v>8301</v>
      </c>
      <c r="B1820" t="s">
        <v>2805</v>
      </c>
      <c r="C1820">
        <v>78</v>
      </c>
      <c r="D1820">
        <v>6.1</v>
      </c>
      <c r="E1820" t="s">
        <v>580</v>
      </c>
      <c r="F1820">
        <v>2005</v>
      </c>
      <c r="H1820" t="s">
        <v>580</v>
      </c>
      <c r="I1820">
        <v>78</v>
      </c>
      <c r="J1820">
        <v>6.1</v>
      </c>
    </row>
    <row r="1821" spans="1:10" x14ac:dyDescent="0.25">
      <c r="A1821" t="s">
        <v>8301</v>
      </c>
      <c r="B1821" t="s">
        <v>2117</v>
      </c>
      <c r="C1821">
        <v>132</v>
      </c>
      <c r="D1821">
        <v>6.6</v>
      </c>
      <c r="E1821" t="s">
        <v>486</v>
      </c>
      <c r="F1821">
        <v>1998</v>
      </c>
      <c r="H1821" t="s">
        <v>486</v>
      </c>
      <c r="I1821">
        <v>132</v>
      </c>
      <c r="J1821">
        <v>6.6</v>
      </c>
    </row>
    <row r="1822" spans="1:10" x14ac:dyDescent="0.25">
      <c r="A1822" t="s">
        <v>8301</v>
      </c>
      <c r="B1822" t="s">
        <v>342</v>
      </c>
      <c r="C1822">
        <v>133</v>
      </c>
      <c r="D1822">
        <v>7.5</v>
      </c>
      <c r="E1822" t="s">
        <v>747</v>
      </c>
      <c r="F1822">
        <v>2014</v>
      </c>
      <c r="H1822" t="s">
        <v>747</v>
      </c>
      <c r="I1822">
        <v>133</v>
      </c>
      <c r="J1822">
        <v>7.5</v>
      </c>
    </row>
    <row r="1823" spans="1:10" x14ac:dyDescent="0.25">
      <c r="A1823" t="s">
        <v>8301</v>
      </c>
      <c r="B1823" t="s">
        <v>2809</v>
      </c>
      <c r="C1823">
        <v>108</v>
      </c>
      <c r="D1823">
        <v>7.4</v>
      </c>
      <c r="E1823" t="s">
        <v>602</v>
      </c>
      <c r="F1823">
        <v>1990</v>
      </c>
      <c r="H1823" t="s">
        <v>602</v>
      </c>
      <c r="I1823">
        <v>108</v>
      </c>
      <c r="J1823">
        <v>7.4</v>
      </c>
    </row>
    <row r="1824" spans="1:10" x14ac:dyDescent="0.25">
      <c r="A1824" t="s">
        <v>8301</v>
      </c>
      <c r="B1824" t="s">
        <v>2811</v>
      </c>
      <c r="C1824">
        <v>125</v>
      </c>
      <c r="D1824">
        <v>7.2</v>
      </c>
      <c r="E1824" t="s">
        <v>602</v>
      </c>
      <c r="F1824">
        <v>2008</v>
      </c>
      <c r="H1824" t="s">
        <v>602</v>
      </c>
      <c r="I1824">
        <v>125</v>
      </c>
      <c r="J1824">
        <v>7.2</v>
      </c>
    </row>
    <row r="1825" spans="1:10" x14ac:dyDescent="0.25">
      <c r="A1825" t="s">
        <v>8301</v>
      </c>
      <c r="B1825" t="s">
        <v>2813</v>
      </c>
      <c r="C1825">
        <v>98</v>
      </c>
      <c r="D1825">
        <v>6.9</v>
      </c>
      <c r="E1825" t="s">
        <v>486</v>
      </c>
      <c r="F1825">
        <v>1998</v>
      </c>
      <c r="H1825" t="s">
        <v>486</v>
      </c>
      <c r="I1825">
        <v>98</v>
      </c>
      <c r="J1825">
        <v>6.9</v>
      </c>
    </row>
    <row r="1826" spans="1:10" x14ac:dyDescent="0.25">
      <c r="A1826" t="s">
        <v>8301</v>
      </c>
      <c r="B1826" t="s">
        <v>2816</v>
      </c>
      <c r="C1826">
        <v>119</v>
      </c>
      <c r="D1826">
        <v>7.4</v>
      </c>
      <c r="E1826" t="s">
        <v>1397</v>
      </c>
      <c r="F1826">
        <v>2003</v>
      </c>
      <c r="H1826" t="s">
        <v>1397</v>
      </c>
      <c r="I1826">
        <v>119</v>
      </c>
      <c r="J1826">
        <v>7.4</v>
      </c>
    </row>
    <row r="1827" spans="1:10" x14ac:dyDescent="0.25">
      <c r="A1827" t="s">
        <v>8301</v>
      </c>
      <c r="B1827" t="s">
        <v>68</v>
      </c>
      <c r="C1827">
        <v>87</v>
      </c>
      <c r="D1827">
        <v>5.4</v>
      </c>
      <c r="E1827" t="s">
        <v>1102</v>
      </c>
      <c r="F1827">
        <v>1990</v>
      </c>
      <c r="H1827" t="s">
        <v>1102</v>
      </c>
      <c r="I1827">
        <v>87</v>
      </c>
      <c r="J1827">
        <v>5.4</v>
      </c>
    </row>
    <row r="1828" spans="1:10" x14ac:dyDescent="0.25">
      <c r="A1828" t="s">
        <v>8301</v>
      </c>
      <c r="B1828" t="s">
        <v>2819</v>
      </c>
      <c r="C1828">
        <v>91</v>
      </c>
      <c r="D1828">
        <v>6.8</v>
      </c>
      <c r="E1828" t="s">
        <v>575</v>
      </c>
      <c r="H1828" t="s">
        <v>575</v>
      </c>
      <c r="I1828">
        <v>91</v>
      </c>
      <c r="J1828">
        <v>6.8</v>
      </c>
    </row>
    <row r="1829" spans="1:10" x14ac:dyDescent="0.25">
      <c r="A1829" t="s">
        <v>8301</v>
      </c>
      <c r="B1829" t="s">
        <v>1363</v>
      </c>
      <c r="C1829">
        <v>100</v>
      </c>
      <c r="D1829">
        <v>6.3</v>
      </c>
      <c r="E1829" t="s">
        <v>684</v>
      </c>
      <c r="F1829">
        <v>1977</v>
      </c>
      <c r="H1829" t="s">
        <v>684</v>
      </c>
      <c r="I1829">
        <v>100</v>
      </c>
      <c r="J1829">
        <v>6.3</v>
      </c>
    </row>
    <row r="1830" spans="1:10" x14ac:dyDescent="0.25">
      <c r="A1830" t="s">
        <v>8301</v>
      </c>
      <c r="B1830" t="s">
        <v>2213</v>
      </c>
      <c r="C1830">
        <v>118</v>
      </c>
      <c r="D1830">
        <v>7.2</v>
      </c>
      <c r="E1830" t="s">
        <v>285</v>
      </c>
      <c r="F1830">
        <v>2005</v>
      </c>
      <c r="H1830" t="s">
        <v>285</v>
      </c>
      <c r="I1830">
        <v>118</v>
      </c>
      <c r="J1830">
        <v>7.2</v>
      </c>
    </row>
    <row r="1831" spans="1:10" x14ac:dyDescent="0.25">
      <c r="A1831" t="s">
        <v>8301</v>
      </c>
      <c r="C1831">
        <v>44</v>
      </c>
      <c r="D1831">
        <v>8.6999999999999993</v>
      </c>
      <c r="E1831" t="s">
        <v>1915</v>
      </c>
      <c r="F1831">
        <v>2003</v>
      </c>
      <c r="H1831" t="s">
        <v>1915</v>
      </c>
      <c r="I1831">
        <v>44</v>
      </c>
      <c r="J1831">
        <v>8.6999999999999993</v>
      </c>
    </row>
    <row r="1832" spans="1:10" x14ac:dyDescent="0.25">
      <c r="A1832" t="s">
        <v>8301</v>
      </c>
      <c r="B1832" t="s">
        <v>1019</v>
      </c>
      <c r="C1832">
        <v>109</v>
      </c>
      <c r="D1832">
        <v>6.9</v>
      </c>
      <c r="E1832" t="s">
        <v>3174</v>
      </c>
      <c r="F1832">
        <v>2000</v>
      </c>
      <c r="H1832" t="s">
        <v>3174</v>
      </c>
      <c r="I1832">
        <v>109</v>
      </c>
      <c r="J1832">
        <v>6.9</v>
      </c>
    </row>
    <row r="1833" spans="1:10" x14ac:dyDescent="0.25">
      <c r="A1833" t="s">
        <v>8301</v>
      </c>
      <c r="B1833" t="s">
        <v>2825</v>
      </c>
      <c r="C1833">
        <v>99</v>
      </c>
      <c r="D1833">
        <v>6</v>
      </c>
      <c r="E1833" t="s">
        <v>1201</v>
      </c>
      <c r="F1833">
        <v>2010</v>
      </c>
      <c r="H1833" t="s">
        <v>1201</v>
      </c>
      <c r="I1833">
        <v>99</v>
      </c>
      <c r="J1833">
        <v>6</v>
      </c>
    </row>
    <row r="1834" spans="1:10" x14ac:dyDescent="0.25">
      <c r="A1834" t="s">
        <v>8301</v>
      </c>
      <c r="B1834" t="s">
        <v>2827</v>
      </c>
      <c r="C1834">
        <v>114</v>
      </c>
      <c r="D1834">
        <v>5.9</v>
      </c>
      <c r="E1834" t="s">
        <v>3152</v>
      </c>
      <c r="F1834">
        <v>2013</v>
      </c>
      <c r="H1834" t="s">
        <v>3152</v>
      </c>
      <c r="I1834">
        <v>114</v>
      </c>
      <c r="J1834">
        <v>5.9</v>
      </c>
    </row>
    <row r="1835" spans="1:10" x14ac:dyDescent="0.25">
      <c r="A1835" t="s">
        <v>8301</v>
      </c>
      <c r="B1835" t="s">
        <v>889</v>
      </c>
      <c r="C1835">
        <v>89</v>
      </c>
      <c r="D1835">
        <v>5.4</v>
      </c>
      <c r="E1835" t="s">
        <v>486</v>
      </c>
      <c r="F1835">
        <v>2004</v>
      </c>
      <c r="H1835" t="s">
        <v>486</v>
      </c>
      <c r="I1835">
        <v>89</v>
      </c>
      <c r="J1835">
        <v>5.4</v>
      </c>
    </row>
    <row r="1836" spans="1:10" x14ac:dyDescent="0.25">
      <c r="A1836" t="s">
        <v>8301</v>
      </c>
      <c r="B1836" t="s">
        <v>967</v>
      </c>
      <c r="C1836">
        <v>95</v>
      </c>
      <c r="D1836">
        <v>5.9</v>
      </c>
      <c r="E1836" t="s">
        <v>3179</v>
      </c>
      <c r="F1836">
        <v>2002</v>
      </c>
      <c r="H1836" t="s">
        <v>3179</v>
      </c>
      <c r="I1836">
        <v>95</v>
      </c>
      <c r="J1836">
        <v>5.9</v>
      </c>
    </row>
    <row r="1837" spans="1:10" x14ac:dyDescent="0.25">
      <c r="A1837" t="s">
        <v>8301</v>
      </c>
      <c r="B1837" t="s">
        <v>889</v>
      </c>
      <c r="C1837">
        <v>98</v>
      </c>
      <c r="D1837">
        <v>6.1</v>
      </c>
      <c r="E1837" t="s">
        <v>3181</v>
      </c>
      <c r="F1837">
        <v>1985</v>
      </c>
      <c r="H1837" t="s">
        <v>3181</v>
      </c>
      <c r="I1837">
        <v>98</v>
      </c>
      <c r="J1837">
        <v>6.1</v>
      </c>
    </row>
    <row r="1838" spans="1:10" x14ac:dyDescent="0.25">
      <c r="A1838" t="s">
        <v>8301</v>
      </c>
      <c r="B1838" t="s">
        <v>2832</v>
      </c>
      <c r="C1838">
        <v>94</v>
      </c>
      <c r="D1838">
        <v>7.7</v>
      </c>
      <c r="E1838" t="s">
        <v>1408</v>
      </c>
      <c r="F1838">
        <v>2009</v>
      </c>
      <c r="H1838" t="s">
        <v>1408</v>
      </c>
      <c r="I1838">
        <v>94</v>
      </c>
      <c r="J1838">
        <v>7.7</v>
      </c>
    </row>
    <row r="1839" spans="1:10" x14ac:dyDescent="0.25">
      <c r="A1839" t="s">
        <v>8301</v>
      </c>
      <c r="B1839" t="s">
        <v>2834</v>
      </c>
      <c r="C1839">
        <v>85</v>
      </c>
      <c r="D1839">
        <v>5.8</v>
      </c>
      <c r="E1839" t="s">
        <v>3185</v>
      </c>
      <c r="F1839">
        <v>2004</v>
      </c>
      <c r="H1839" t="s">
        <v>3185</v>
      </c>
      <c r="I1839">
        <v>85</v>
      </c>
      <c r="J1839">
        <v>5.8</v>
      </c>
    </row>
    <row r="1840" spans="1:10" x14ac:dyDescent="0.25">
      <c r="A1840" t="s">
        <v>8301</v>
      </c>
      <c r="B1840" t="s">
        <v>2836</v>
      </c>
      <c r="C1840">
        <v>124</v>
      </c>
      <c r="D1840">
        <v>7.6</v>
      </c>
      <c r="E1840" t="s">
        <v>580</v>
      </c>
      <c r="F1840">
        <v>2011</v>
      </c>
      <c r="H1840" t="s">
        <v>580</v>
      </c>
      <c r="I1840">
        <v>124</v>
      </c>
      <c r="J1840">
        <v>7.6</v>
      </c>
    </row>
    <row r="1841" spans="1:10" x14ac:dyDescent="0.25">
      <c r="A1841" t="s">
        <v>8301</v>
      </c>
      <c r="B1841" t="s">
        <v>2414</v>
      </c>
      <c r="C1841">
        <v>131</v>
      </c>
      <c r="D1841">
        <v>6.1</v>
      </c>
      <c r="E1841" t="s">
        <v>1139</v>
      </c>
      <c r="F1841">
        <v>2001</v>
      </c>
      <c r="H1841" t="s">
        <v>1139</v>
      </c>
      <c r="I1841">
        <v>131</v>
      </c>
      <c r="J1841">
        <v>6.1</v>
      </c>
    </row>
    <row r="1842" spans="1:10" x14ac:dyDescent="0.25">
      <c r="A1842" t="s">
        <v>8301</v>
      </c>
      <c r="B1842" t="s">
        <v>2839</v>
      </c>
      <c r="C1842">
        <v>107</v>
      </c>
      <c r="D1842">
        <v>5.4</v>
      </c>
      <c r="E1842" t="s">
        <v>773</v>
      </c>
      <c r="F1842">
        <v>2012</v>
      </c>
      <c r="H1842" t="s">
        <v>773</v>
      </c>
      <c r="I1842">
        <v>107</v>
      </c>
      <c r="J1842">
        <v>5.4</v>
      </c>
    </row>
    <row r="1843" spans="1:10" x14ac:dyDescent="0.25">
      <c r="A1843" t="s">
        <v>8301</v>
      </c>
      <c r="B1843" t="s">
        <v>2042</v>
      </c>
      <c r="C1843">
        <v>99</v>
      </c>
      <c r="D1843">
        <v>5.0999999999999996</v>
      </c>
      <c r="E1843" t="s">
        <v>580</v>
      </c>
      <c r="F1843">
        <v>2004</v>
      </c>
      <c r="H1843" t="s">
        <v>580</v>
      </c>
      <c r="I1843">
        <v>99</v>
      </c>
      <c r="J1843">
        <v>5.0999999999999996</v>
      </c>
    </row>
    <row r="1844" spans="1:10" x14ac:dyDescent="0.25">
      <c r="A1844" t="s">
        <v>8301</v>
      </c>
      <c r="B1844" t="s">
        <v>858</v>
      </c>
      <c r="C1844">
        <v>83</v>
      </c>
      <c r="D1844">
        <v>6.4</v>
      </c>
      <c r="E1844" t="s">
        <v>3193</v>
      </c>
      <c r="F1844">
        <v>1994</v>
      </c>
      <c r="H1844" t="s">
        <v>3193</v>
      </c>
      <c r="I1844">
        <v>83</v>
      </c>
      <c r="J1844">
        <v>6.4</v>
      </c>
    </row>
    <row r="1845" spans="1:10" x14ac:dyDescent="0.25">
      <c r="A1845" t="s">
        <v>8301</v>
      </c>
      <c r="B1845" t="s">
        <v>2123</v>
      </c>
      <c r="C1845">
        <v>131</v>
      </c>
      <c r="D1845">
        <v>6.3</v>
      </c>
      <c r="E1845" t="s">
        <v>740</v>
      </c>
      <c r="F1845">
        <v>1996</v>
      </c>
      <c r="H1845" t="s">
        <v>740</v>
      </c>
      <c r="I1845">
        <v>131</v>
      </c>
      <c r="J1845">
        <v>6.3</v>
      </c>
    </row>
    <row r="1846" spans="1:10" x14ac:dyDescent="0.25">
      <c r="A1846" t="s">
        <v>8301</v>
      </c>
      <c r="B1846" t="s">
        <v>2845</v>
      </c>
      <c r="C1846">
        <v>85</v>
      </c>
      <c r="D1846">
        <v>7.5</v>
      </c>
      <c r="E1846" t="s">
        <v>2542</v>
      </c>
      <c r="F1846">
        <v>1997</v>
      </c>
      <c r="H1846" t="s">
        <v>2542</v>
      </c>
      <c r="I1846">
        <v>85</v>
      </c>
      <c r="J1846">
        <v>7.5</v>
      </c>
    </row>
    <row r="1847" spans="1:10" x14ac:dyDescent="0.25">
      <c r="A1847" t="s">
        <v>8301</v>
      </c>
      <c r="B1847" t="s">
        <v>1886</v>
      </c>
      <c r="C1847">
        <v>126</v>
      </c>
      <c r="D1847">
        <v>7.1</v>
      </c>
      <c r="E1847" t="s">
        <v>3199</v>
      </c>
      <c r="F1847">
        <v>2001</v>
      </c>
      <c r="H1847" t="s">
        <v>3199</v>
      </c>
      <c r="I1847">
        <v>126</v>
      </c>
      <c r="J1847">
        <v>7.1</v>
      </c>
    </row>
    <row r="1848" spans="1:10" x14ac:dyDescent="0.25">
      <c r="A1848" t="s">
        <v>8301</v>
      </c>
      <c r="B1848" t="s">
        <v>2298</v>
      </c>
      <c r="C1848">
        <v>102</v>
      </c>
      <c r="D1848">
        <v>5.2</v>
      </c>
      <c r="E1848" t="s">
        <v>580</v>
      </c>
      <c r="F1848">
        <v>2015</v>
      </c>
      <c r="H1848" t="s">
        <v>580</v>
      </c>
      <c r="I1848">
        <v>102</v>
      </c>
      <c r="J1848">
        <v>5.2</v>
      </c>
    </row>
    <row r="1849" spans="1:10" x14ac:dyDescent="0.25">
      <c r="A1849" t="s">
        <v>8301</v>
      </c>
      <c r="B1849" t="s">
        <v>317</v>
      </c>
      <c r="C1849">
        <v>123</v>
      </c>
      <c r="D1849">
        <v>7.8</v>
      </c>
      <c r="E1849" t="s">
        <v>3203</v>
      </c>
      <c r="F1849">
        <v>1996</v>
      </c>
      <c r="H1849" t="s">
        <v>3203</v>
      </c>
      <c r="I1849">
        <v>123</v>
      </c>
      <c r="J1849">
        <v>7.8</v>
      </c>
    </row>
    <row r="1850" spans="1:10" x14ac:dyDescent="0.25">
      <c r="A1850" t="s">
        <v>8301</v>
      </c>
      <c r="B1850" t="s">
        <v>889</v>
      </c>
      <c r="C1850">
        <v>105</v>
      </c>
      <c r="D1850">
        <v>6.5</v>
      </c>
      <c r="E1850" t="s">
        <v>566</v>
      </c>
      <c r="F1850">
        <v>2015</v>
      </c>
      <c r="H1850" t="s">
        <v>566</v>
      </c>
      <c r="I1850">
        <v>105</v>
      </c>
      <c r="J1850">
        <v>6.5</v>
      </c>
    </row>
    <row r="1851" spans="1:10" x14ac:dyDescent="0.25">
      <c r="A1851" t="s">
        <v>8301</v>
      </c>
      <c r="B1851" t="s">
        <v>64</v>
      </c>
      <c r="C1851">
        <v>125</v>
      </c>
      <c r="D1851">
        <v>6.6</v>
      </c>
      <c r="E1851" t="s">
        <v>1139</v>
      </c>
      <c r="F1851">
        <v>2005</v>
      </c>
      <c r="H1851" t="s">
        <v>1139</v>
      </c>
      <c r="I1851">
        <v>125</v>
      </c>
      <c r="J1851">
        <v>6.6</v>
      </c>
    </row>
    <row r="1852" spans="1:10" x14ac:dyDescent="0.25">
      <c r="A1852" t="s">
        <v>8301</v>
      </c>
      <c r="B1852" t="s">
        <v>1215</v>
      </c>
      <c r="C1852">
        <v>92</v>
      </c>
      <c r="D1852">
        <v>5.0999999999999996</v>
      </c>
      <c r="E1852" t="s">
        <v>1184</v>
      </c>
      <c r="F1852">
        <v>2004</v>
      </c>
      <c r="H1852" t="s">
        <v>1184</v>
      </c>
      <c r="I1852">
        <v>92</v>
      </c>
      <c r="J1852">
        <v>5.0999999999999996</v>
      </c>
    </row>
    <row r="1853" spans="1:10" x14ac:dyDescent="0.25">
      <c r="A1853" t="s">
        <v>8301</v>
      </c>
      <c r="B1853" t="s">
        <v>87</v>
      </c>
      <c r="C1853">
        <v>77</v>
      </c>
      <c r="D1853">
        <v>7.4</v>
      </c>
      <c r="E1853" t="s">
        <v>3121</v>
      </c>
      <c r="F1853">
        <v>1993</v>
      </c>
      <c r="H1853" t="s">
        <v>3121</v>
      </c>
      <c r="I1853">
        <v>77</v>
      </c>
      <c r="J1853">
        <v>7.4</v>
      </c>
    </row>
    <row r="1854" spans="1:10" x14ac:dyDescent="0.25">
      <c r="A1854" t="s">
        <v>8301</v>
      </c>
      <c r="B1854" t="s">
        <v>2857</v>
      </c>
      <c r="C1854">
        <v>118</v>
      </c>
      <c r="D1854">
        <v>7.2</v>
      </c>
      <c r="E1854" t="s">
        <v>1184</v>
      </c>
      <c r="F1854">
        <v>1988</v>
      </c>
      <c r="H1854" t="s">
        <v>1184</v>
      </c>
      <c r="I1854">
        <v>118</v>
      </c>
      <c r="J1854">
        <v>7.2</v>
      </c>
    </row>
    <row r="1855" spans="1:10" x14ac:dyDescent="0.25">
      <c r="A1855" t="s">
        <v>8301</v>
      </c>
      <c r="B1855" t="s">
        <v>1984</v>
      </c>
      <c r="C1855">
        <v>121</v>
      </c>
      <c r="D1855">
        <v>7.6</v>
      </c>
      <c r="E1855" t="s">
        <v>1184</v>
      </c>
      <c r="F1855">
        <v>2008</v>
      </c>
      <c r="H1855" t="s">
        <v>1184</v>
      </c>
      <c r="I1855">
        <v>121</v>
      </c>
      <c r="J1855">
        <v>7.6</v>
      </c>
    </row>
    <row r="1856" spans="1:10" x14ac:dyDescent="0.25">
      <c r="A1856" t="s">
        <v>8301</v>
      </c>
      <c r="B1856" t="s">
        <v>1071</v>
      </c>
      <c r="C1856">
        <v>124</v>
      </c>
      <c r="D1856">
        <v>7.5</v>
      </c>
      <c r="E1856" t="s">
        <v>2054</v>
      </c>
      <c r="F1856">
        <v>2008</v>
      </c>
      <c r="H1856" t="s">
        <v>2054</v>
      </c>
      <c r="I1856">
        <v>124</v>
      </c>
      <c r="J1856">
        <v>7.5</v>
      </c>
    </row>
    <row r="1857" spans="1:10" x14ac:dyDescent="0.25">
      <c r="A1857" t="s">
        <v>8301</v>
      </c>
      <c r="B1857" t="s">
        <v>28</v>
      </c>
      <c r="C1857">
        <v>99</v>
      </c>
      <c r="D1857">
        <v>6.6</v>
      </c>
      <c r="E1857" t="s">
        <v>20</v>
      </c>
      <c r="F1857">
        <v>2008</v>
      </c>
      <c r="H1857" t="s">
        <v>20</v>
      </c>
      <c r="I1857">
        <v>99</v>
      </c>
      <c r="J1857">
        <v>6.6</v>
      </c>
    </row>
    <row r="1858" spans="1:10" x14ac:dyDescent="0.25">
      <c r="A1858" t="s">
        <v>8301</v>
      </c>
      <c r="B1858" t="s">
        <v>2862</v>
      </c>
      <c r="C1858">
        <v>112</v>
      </c>
      <c r="D1858">
        <v>7.2</v>
      </c>
      <c r="E1858" t="s">
        <v>73</v>
      </c>
      <c r="F1858">
        <v>2014</v>
      </c>
      <c r="H1858" t="s">
        <v>73</v>
      </c>
      <c r="I1858">
        <v>112</v>
      </c>
      <c r="J1858">
        <v>7.2</v>
      </c>
    </row>
    <row r="1859" spans="1:10" x14ac:dyDescent="0.25">
      <c r="A1859" t="s">
        <v>8301</v>
      </c>
      <c r="B1859" t="s">
        <v>2864</v>
      </c>
      <c r="C1859">
        <v>111</v>
      </c>
      <c r="D1859">
        <v>7.6</v>
      </c>
      <c r="E1859" t="s">
        <v>3217</v>
      </c>
      <c r="F1859">
        <v>1992</v>
      </c>
      <c r="H1859" t="s">
        <v>3217</v>
      </c>
      <c r="I1859">
        <v>111</v>
      </c>
      <c r="J1859">
        <v>7.6</v>
      </c>
    </row>
    <row r="1860" spans="1:10" x14ac:dyDescent="0.25">
      <c r="A1860" t="s">
        <v>8301</v>
      </c>
      <c r="B1860" t="s">
        <v>360</v>
      </c>
      <c r="C1860">
        <v>107</v>
      </c>
      <c r="D1860">
        <v>6.2</v>
      </c>
      <c r="E1860" t="s">
        <v>2054</v>
      </c>
      <c r="F1860">
        <v>1993</v>
      </c>
      <c r="H1860" t="s">
        <v>2054</v>
      </c>
      <c r="I1860">
        <v>107</v>
      </c>
      <c r="J1860">
        <v>6.2</v>
      </c>
    </row>
    <row r="1861" spans="1:10" x14ac:dyDescent="0.25">
      <c r="A1861" t="s">
        <v>8301</v>
      </c>
      <c r="B1861" t="s">
        <v>1866</v>
      </c>
      <c r="C1861">
        <v>104</v>
      </c>
      <c r="D1861">
        <v>5.6</v>
      </c>
      <c r="E1861" t="s">
        <v>1184</v>
      </c>
      <c r="F1861">
        <v>2011</v>
      </c>
      <c r="H1861" t="s">
        <v>1184</v>
      </c>
      <c r="I1861">
        <v>104</v>
      </c>
      <c r="J1861">
        <v>5.6</v>
      </c>
    </row>
    <row r="1862" spans="1:10" x14ac:dyDescent="0.25">
      <c r="A1862" t="s">
        <v>8301</v>
      </c>
      <c r="B1862" t="s">
        <v>43</v>
      </c>
      <c r="C1862">
        <v>113</v>
      </c>
      <c r="D1862">
        <v>7.6</v>
      </c>
      <c r="E1862" t="s">
        <v>1246</v>
      </c>
      <c r="F1862">
        <v>2013</v>
      </c>
      <c r="H1862" t="s">
        <v>1246</v>
      </c>
      <c r="I1862">
        <v>113</v>
      </c>
      <c r="J1862">
        <v>7.6</v>
      </c>
    </row>
    <row r="1863" spans="1:10" x14ac:dyDescent="0.25">
      <c r="A1863" t="s">
        <v>8301</v>
      </c>
      <c r="B1863" t="s">
        <v>1231</v>
      </c>
      <c r="C1863">
        <v>113</v>
      </c>
      <c r="D1863">
        <v>6.6</v>
      </c>
      <c r="E1863" t="s">
        <v>3222</v>
      </c>
      <c r="F1863">
        <v>2004</v>
      </c>
      <c r="H1863" t="s">
        <v>3222</v>
      </c>
      <c r="I1863">
        <v>113</v>
      </c>
      <c r="J1863">
        <v>6.6</v>
      </c>
    </row>
    <row r="1864" spans="1:10" x14ac:dyDescent="0.25">
      <c r="A1864" t="s">
        <v>8301</v>
      </c>
      <c r="B1864" t="s">
        <v>2870</v>
      </c>
      <c r="C1864">
        <v>95</v>
      </c>
      <c r="D1864">
        <v>7</v>
      </c>
      <c r="E1864" t="s">
        <v>3225</v>
      </c>
      <c r="F1864">
        <v>2014</v>
      </c>
      <c r="H1864" t="s">
        <v>3225</v>
      </c>
      <c r="I1864">
        <v>95</v>
      </c>
      <c r="J1864">
        <v>7</v>
      </c>
    </row>
    <row r="1865" spans="1:10" x14ac:dyDescent="0.25">
      <c r="A1865" t="s">
        <v>8301</v>
      </c>
      <c r="B1865" t="s">
        <v>2872</v>
      </c>
      <c r="C1865">
        <v>86</v>
      </c>
      <c r="D1865">
        <v>2.7</v>
      </c>
      <c r="E1865" t="s">
        <v>1693</v>
      </c>
      <c r="F1865">
        <v>2003</v>
      </c>
      <c r="H1865" t="s">
        <v>1693</v>
      </c>
      <c r="I1865">
        <v>86</v>
      </c>
      <c r="J1865">
        <v>2.7</v>
      </c>
    </row>
    <row r="1866" spans="1:10" x14ac:dyDescent="0.25">
      <c r="A1866" t="s">
        <v>8301</v>
      </c>
      <c r="B1866" t="s">
        <v>843</v>
      </c>
      <c r="C1866">
        <v>126</v>
      </c>
      <c r="D1866">
        <v>7.6</v>
      </c>
      <c r="E1866" t="s">
        <v>1184</v>
      </c>
      <c r="F1866">
        <v>2014</v>
      </c>
      <c r="H1866" t="s">
        <v>1184</v>
      </c>
      <c r="I1866">
        <v>126</v>
      </c>
      <c r="J1866">
        <v>7.6</v>
      </c>
    </row>
    <row r="1867" spans="1:10" x14ac:dyDescent="0.25">
      <c r="A1867" t="s">
        <v>8301</v>
      </c>
      <c r="B1867" t="s">
        <v>2875</v>
      </c>
      <c r="C1867">
        <v>101</v>
      </c>
      <c r="D1867">
        <v>6.6</v>
      </c>
      <c r="E1867" t="s">
        <v>155</v>
      </c>
      <c r="F1867">
        <v>2001</v>
      </c>
      <c r="H1867" t="s">
        <v>155</v>
      </c>
      <c r="I1867">
        <v>101</v>
      </c>
      <c r="J1867">
        <v>6.6</v>
      </c>
    </row>
    <row r="1868" spans="1:10" x14ac:dyDescent="0.25">
      <c r="A1868" t="s">
        <v>8301</v>
      </c>
      <c r="B1868" t="s">
        <v>681</v>
      </c>
      <c r="C1868">
        <v>102</v>
      </c>
      <c r="D1868">
        <v>6.9</v>
      </c>
      <c r="E1868" t="s">
        <v>1197</v>
      </c>
      <c r="F1868">
        <v>2008</v>
      </c>
      <c r="H1868" t="s">
        <v>1197</v>
      </c>
      <c r="I1868">
        <v>102</v>
      </c>
      <c r="J1868">
        <v>6.9</v>
      </c>
    </row>
    <row r="1869" spans="1:10" x14ac:dyDescent="0.25">
      <c r="A1869" t="s">
        <v>8301</v>
      </c>
      <c r="B1869" t="s">
        <v>317</v>
      </c>
      <c r="C1869">
        <v>111</v>
      </c>
      <c r="D1869">
        <v>6.8</v>
      </c>
      <c r="E1869" t="s">
        <v>1050</v>
      </c>
      <c r="F1869">
        <v>1991</v>
      </c>
      <c r="H1869" t="s">
        <v>1050</v>
      </c>
      <c r="I1869">
        <v>111</v>
      </c>
      <c r="J1869">
        <v>6.8</v>
      </c>
    </row>
    <row r="1870" spans="1:10" x14ac:dyDescent="0.25">
      <c r="A1870" t="s">
        <v>8301</v>
      </c>
      <c r="C1870">
        <v>60</v>
      </c>
      <c r="D1870">
        <v>7.5</v>
      </c>
      <c r="E1870" t="s">
        <v>740</v>
      </c>
      <c r="F1870">
        <v>1987</v>
      </c>
      <c r="H1870" t="s">
        <v>740</v>
      </c>
      <c r="I1870">
        <v>60</v>
      </c>
      <c r="J1870">
        <v>7.5</v>
      </c>
    </row>
    <row r="1871" spans="1:10" x14ac:dyDescent="0.25">
      <c r="A1871" t="s">
        <v>8301</v>
      </c>
      <c r="B1871" t="s">
        <v>2881</v>
      </c>
      <c r="C1871">
        <v>95</v>
      </c>
      <c r="D1871">
        <v>3.7</v>
      </c>
      <c r="E1871" t="s">
        <v>740</v>
      </c>
      <c r="F1871">
        <v>2007</v>
      </c>
      <c r="H1871" t="s">
        <v>740</v>
      </c>
      <c r="I1871">
        <v>95</v>
      </c>
      <c r="J1871">
        <v>3.7</v>
      </c>
    </row>
    <row r="1872" spans="1:10" x14ac:dyDescent="0.25">
      <c r="A1872" t="s">
        <v>8301</v>
      </c>
      <c r="B1872" t="s">
        <v>2883</v>
      </c>
      <c r="C1872">
        <v>98</v>
      </c>
      <c r="D1872">
        <v>6.1</v>
      </c>
      <c r="E1872" t="s">
        <v>1974</v>
      </c>
      <c r="F1872">
        <v>2014</v>
      </c>
      <c r="H1872" t="s">
        <v>1974</v>
      </c>
      <c r="I1872">
        <v>98</v>
      </c>
      <c r="J1872">
        <v>6.1</v>
      </c>
    </row>
    <row r="1873" spans="1:10" x14ac:dyDescent="0.25">
      <c r="A1873" t="s">
        <v>8301</v>
      </c>
      <c r="B1873" t="s">
        <v>2885</v>
      </c>
      <c r="C1873">
        <v>100</v>
      </c>
      <c r="D1873">
        <v>5.9</v>
      </c>
      <c r="E1873" t="s">
        <v>486</v>
      </c>
      <c r="F1873">
        <v>2001</v>
      </c>
      <c r="H1873" t="s">
        <v>486</v>
      </c>
      <c r="I1873">
        <v>100</v>
      </c>
      <c r="J1873">
        <v>5.9</v>
      </c>
    </row>
    <row r="1874" spans="1:10" x14ac:dyDescent="0.25">
      <c r="A1874" t="s">
        <v>8301</v>
      </c>
      <c r="B1874" t="s">
        <v>2887</v>
      </c>
      <c r="C1874">
        <v>118</v>
      </c>
      <c r="D1874">
        <v>6.7</v>
      </c>
      <c r="E1874" t="s">
        <v>73</v>
      </c>
      <c r="F1874">
        <v>2000</v>
      </c>
      <c r="H1874" t="s">
        <v>73</v>
      </c>
      <c r="I1874">
        <v>118</v>
      </c>
      <c r="J1874">
        <v>6.7</v>
      </c>
    </row>
    <row r="1875" spans="1:10" x14ac:dyDescent="0.25">
      <c r="A1875" t="s">
        <v>8301</v>
      </c>
      <c r="C1875">
        <v>28</v>
      </c>
      <c r="D1875">
        <v>8.5</v>
      </c>
      <c r="E1875" t="s">
        <v>575</v>
      </c>
      <c r="F1875">
        <v>2003</v>
      </c>
      <c r="H1875" t="s">
        <v>575</v>
      </c>
      <c r="I1875">
        <v>28</v>
      </c>
      <c r="J1875">
        <v>8.5</v>
      </c>
    </row>
    <row r="1876" spans="1:10" x14ac:dyDescent="0.25">
      <c r="A1876" t="s">
        <v>8301</v>
      </c>
      <c r="B1876" t="s">
        <v>2890</v>
      </c>
      <c r="C1876">
        <v>125</v>
      </c>
      <c r="D1876">
        <v>6.9</v>
      </c>
      <c r="E1876" t="s">
        <v>1056</v>
      </c>
      <c r="F1876">
        <v>2012</v>
      </c>
      <c r="H1876" t="s">
        <v>1056</v>
      </c>
      <c r="I1876">
        <v>125</v>
      </c>
      <c r="J1876">
        <v>6.9</v>
      </c>
    </row>
    <row r="1877" spans="1:10" x14ac:dyDescent="0.25">
      <c r="A1877" t="s">
        <v>8301</v>
      </c>
      <c r="B1877" t="s">
        <v>1591</v>
      </c>
      <c r="C1877">
        <v>94</v>
      </c>
      <c r="D1877">
        <v>5.5</v>
      </c>
      <c r="E1877" t="s">
        <v>580</v>
      </c>
      <c r="F1877">
        <v>2011</v>
      </c>
      <c r="H1877" t="s">
        <v>580</v>
      </c>
      <c r="I1877">
        <v>94</v>
      </c>
      <c r="J1877">
        <v>5.5</v>
      </c>
    </row>
    <row r="1878" spans="1:10" x14ac:dyDescent="0.25">
      <c r="A1878" t="s">
        <v>8301</v>
      </c>
      <c r="B1878" t="s">
        <v>2894</v>
      </c>
      <c r="C1878">
        <v>79</v>
      </c>
      <c r="D1878">
        <v>7.1</v>
      </c>
      <c r="E1878" t="s">
        <v>3244</v>
      </c>
      <c r="F1878">
        <v>1993</v>
      </c>
      <c r="H1878" t="s">
        <v>3244</v>
      </c>
      <c r="I1878">
        <v>79</v>
      </c>
      <c r="J1878">
        <v>7.1</v>
      </c>
    </row>
    <row r="1879" spans="1:10" x14ac:dyDescent="0.25">
      <c r="A1879" t="s">
        <v>8301</v>
      </c>
      <c r="B1879" t="s">
        <v>524</v>
      </c>
      <c r="C1879">
        <v>106</v>
      </c>
      <c r="D1879">
        <v>7.1</v>
      </c>
      <c r="E1879" t="s">
        <v>112</v>
      </c>
      <c r="F1879">
        <v>2000</v>
      </c>
      <c r="H1879" t="s">
        <v>112</v>
      </c>
      <c r="I1879">
        <v>106</v>
      </c>
      <c r="J1879">
        <v>7.1</v>
      </c>
    </row>
    <row r="1880" spans="1:10" x14ac:dyDescent="0.25">
      <c r="A1880" t="s">
        <v>8301</v>
      </c>
      <c r="B1880" t="s">
        <v>2898</v>
      </c>
      <c r="C1880">
        <v>111</v>
      </c>
      <c r="D1880">
        <v>5.9</v>
      </c>
      <c r="E1880" t="s">
        <v>3247</v>
      </c>
      <c r="F1880">
        <v>1976</v>
      </c>
      <c r="H1880" t="s">
        <v>3247</v>
      </c>
      <c r="I1880">
        <v>111</v>
      </c>
      <c r="J1880">
        <v>5.9</v>
      </c>
    </row>
    <row r="1881" spans="1:10" x14ac:dyDescent="0.25">
      <c r="A1881" t="s">
        <v>8301</v>
      </c>
      <c r="B1881" t="s">
        <v>2900</v>
      </c>
      <c r="C1881">
        <v>63</v>
      </c>
      <c r="D1881">
        <v>7.3</v>
      </c>
      <c r="E1881" t="s">
        <v>2209</v>
      </c>
      <c r="F1881">
        <v>2006</v>
      </c>
      <c r="H1881" t="s">
        <v>2209</v>
      </c>
      <c r="I1881">
        <v>63</v>
      </c>
      <c r="J1881">
        <v>7.3</v>
      </c>
    </row>
    <row r="1882" spans="1:10" x14ac:dyDescent="0.25">
      <c r="A1882" t="s">
        <v>8301</v>
      </c>
      <c r="B1882" t="s">
        <v>2902</v>
      </c>
      <c r="C1882">
        <v>85</v>
      </c>
      <c r="D1882">
        <v>3.4</v>
      </c>
      <c r="E1882" t="s">
        <v>73</v>
      </c>
      <c r="F1882">
        <v>2012</v>
      </c>
      <c r="H1882" t="s">
        <v>73</v>
      </c>
      <c r="I1882">
        <v>85</v>
      </c>
      <c r="J1882">
        <v>3.4</v>
      </c>
    </row>
    <row r="1883" spans="1:10" x14ac:dyDescent="0.25">
      <c r="A1883" t="s">
        <v>8301</v>
      </c>
      <c r="B1883" t="s">
        <v>1938</v>
      </c>
      <c r="C1883">
        <v>108</v>
      </c>
      <c r="D1883">
        <v>6.8</v>
      </c>
      <c r="E1883" t="s">
        <v>181</v>
      </c>
      <c r="F1883">
        <v>2007</v>
      </c>
      <c r="H1883" t="s">
        <v>181</v>
      </c>
      <c r="I1883">
        <v>108</v>
      </c>
      <c r="J1883">
        <v>6.8</v>
      </c>
    </row>
    <row r="1884" spans="1:10" x14ac:dyDescent="0.25">
      <c r="A1884" t="s">
        <v>8301</v>
      </c>
      <c r="B1884" t="s">
        <v>1823</v>
      </c>
      <c r="C1884">
        <v>127</v>
      </c>
      <c r="D1884">
        <v>7</v>
      </c>
      <c r="E1884" t="s">
        <v>3253</v>
      </c>
      <c r="F1884">
        <v>2004</v>
      </c>
      <c r="H1884" t="s">
        <v>3253</v>
      </c>
      <c r="I1884">
        <v>127</v>
      </c>
      <c r="J1884">
        <v>7</v>
      </c>
    </row>
    <row r="1885" spans="1:10" x14ac:dyDescent="0.25">
      <c r="A1885" t="s">
        <v>8301</v>
      </c>
      <c r="B1885" t="s">
        <v>2908</v>
      </c>
      <c r="C1885">
        <v>106</v>
      </c>
      <c r="D1885">
        <v>5.5</v>
      </c>
      <c r="E1885" t="s">
        <v>877</v>
      </c>
      <c r="F1885">
        <v>2013</v>
      </c>
      <c r="H1885" t="s">
        <v>877</v>
      </c>
      <c r="I1885">
        <v>106</v>
      </c>
      <c r="J1885">
        <v>5.5</v>
      </c>
    </row>
    <row r="1886" spans="1:10" x14ac:dyDescent="0.25">
      <c r="A1886" t="s">
        <v>8301</v>
      </c>
      <c r="B1886" t="s">
        <v>937</v>
      </c>
      <c r="C1886">
        <v>95</v>
      </c>
      <c r="D1886">
        <v>5.0999999999999996</v>
      </c>
      <c r="E1886" t="s">
        <v>240</v>
      </c>
      <c r="F1886">
        <v>2011</v>
      </c>
      <c r="H1886" t="s">
        <v>240</v>
      </c>
      <c r="I1886">
        <v>95</v>
      </c>
      <c r="J1886">
        <v>5.0999999999999996</v>
      </c>
    </row>
    <row r="1887" spans="1:10" x14ac:dyDescent="0.25">
      <c r="A1887" t="s">
        <v>8301</v>
      </c>
      <c r="B1887" t="s">
        <v>931</v>
      </c>
      <c r="C1887">
        <v>118</v>
      </c>
      <c r="D1887">
        <v>6.2</v>
      </c>
      <c r="E1887" t="s">
        <v>2120</v>
      </c>
      <c r="F1887">
        <v>2005</v>
      </c>
      <c r="H1887" t="s">
        <v>2120</v>
      </c>
      <c r="I1887">
        <v>118</v>
      </c>
      <c r="J1887">
        <v>6.2</v>
      </c>
    </row>
    <row r="1888" spans="1:10" x14ac:dyDescent="0.25">
      <c r="A1888" t="s">
        <v>8301</v>
      </c>
      <c r="B1888" t="s">
        <v>2912</v>
      </c>
      <c r="C1888">
        <v>108</v>
      </c>
      <c r="D1888">
        <v>5.9</v>
      </c>
      <c r="E1888" t="s">
        <v>575</v>
      </c>
      <c r="F1888">
        <v>2004</v>
      </c>
      <c r="H1888" t="s">
        <v>575</v>
      </c>
      <c r="I1888">
        <v>108</v>
      </c>
      <c r="J1888">
        <v>5.9</v>
      </c>
    </row>
    <row r="1889" spans="1:10" x14ac:dyDescent="0.25">
      <c r="A1889" t="s">
        <v>8301</v>
      </c>
      <c r="B1889" t="s">
        <v>2914</v>
      </c>
      <c r="C1889">
        <v>105</v>
      </c>
      <c r="D1889">
        <v>5.2</v>
      </c>
      <c r="E1889" t="s">
        <v>593</v>
      </c>
      <c r="F1889">
        <v>1990</v>
      </c>
      <c r="H1889" t="s">
        <v>593</v>
      </c>
      <c r="I1889">
        <v>105</v>
      </c>
      <c r="J1889">
        <v>5.2</v>
      </c>
    </row>
    <row r="1890" spans="1:10" x14ac:dyDescent="0.25">
      <c r="A1890" t="s">
        <v>8301</v>
      </c>
      <c r="B1890" t="s">
        <v>2213</v>
      </c>
      <c r="C1890">
        <v>131</v>
      </c>
      <c r="D1890">
        <v>6.2</v>
      </c>
      <c r="E1890" t="s">
        <v>3263</v>
      </c>
      <c r="F1890">
        <v>2003</v>
      </c>
      <c r="H1890" t="s">
        <v>3263</v>
      </c>
      <c r="I1890">
        <v>131</v>
      </c>
      <c r="J1890">
        <v>6.2</v>
      </c>
    </row>
    <row r="1891" spans="1:10" x14ac:dyDescent="0.25">
      <c r="A1891" t="s">
        <v>8301</v>
      </c>
      <c r="B1891" t="s">
        <v>2917</v>
      </c>
      <c r="C1891">
        <v>104</v>
      </c>
      <c r="D1891">
        <v>5.5</v>
      </c>
      <c r="E1891" t="s">
        <v>171</v>
      </c>
      <c r="F1891">
        <v>2005</v>
      </c>
      <c r="H1891" t="s">
        <v>171</v>
      </c>
      <c r="I1891">
        <v>104</v>
      </c>
      <c r="J1891">
        <v>5.5</v>
      </c>
    </row>
    <row r="1892" spans="1:10" x14ac:dyDescent="0.25">
      <c r="A1892" t="s">
        <v>8301</v>
      </c>
      <c r="B1892" t="s">
        <v>2919</v>
      </c>
      <c r="C1892">
        <v>133</v>
      </c>
      <c r="D1892">
        <v>7.4</v>
      </c>
      <c r="E1892" t="s">
        <v>672</v>
      </c>
      <c r="F1892">
        <v>1983</v>
      </c>
      <c r="H1892" t="s">
        <v>672</v>
      </c>
      <c r="I1892">
        <v>133</v>
      </c>
      <c r="J1892">
        <v>7.4</v>
      </c>
    </row>
    <row r="1893" spans="1:10" x14ac:dyDescent="0.25">
      <c r="A1893" t="s">
        <v>8301</v>
      </c>
      <c r="B1893" t="s">
        <v>2921</v>
      </c>
      <c r="C1893">
        <v>94</v>
      </c>
      <c r="D1893">
        <v>4.4000000000000004</v>
      </c>
      <c r="E1893" t="s">
        <v>470</v>
      </c>
      <c r="F1893">
        <v>1997</v>
      </c>
      <c r="H1893" t="s">
        <v>470</v>
      </c>
      <c r="I1893">
        <v>94</v>
      </c>
      <c r="J1893">
        <v>4.4000000000000004</v>
      </c>
    </row>
    <row r="1894" spans="1:10" x14ac:dyDescent="0.25">
      <c r="A1894" t="s">
        <v>8301</v>
      </c>
      <c r="B1894" t="s">
        <v>2923</v>
      </c>
      <c r="C1894">
        <v>109</v>
      </c>
      <c r="D1894">
        <v>6.3</v>
      </c>
      <c r="E1894" t="s">
        <v>2054</v>
      </c>
      <c r="F1894">
        <v>1987</v>
      </c>
      <c r="H1894" t="s">
        <v>2054</v>
      </c>
      <c r="I1894">
        <v>109</v>
      </c>
      <c r="J1894">
        <v>6.3</v>
      </c>
    </row>
    <row r="1895" spans="1:10" x14ac:dyDescent="0.25">
      <c r="A1895" t="s">
        <v>8301</v>
      </c>
      <c r="B1895" t="s">
        <v>1071</v>
      </c>
      <c r="C1895">
        <v>96</v>
      </c>
      <c r="D1895">
        <v>6.1</v>
      </c>
      <c r="E1895" t="s">
        <v>149</v>
      </c>
      <c r="F1895">
        <v>2012</v>
      </c>
      <c r="H1895" t="s">
        <v>149</v>
      </c>
      <c r="I1895">
        <v>96</v>
      </c>
      <c r="J1895">
        <v>6.1</v>
      </c>
    </row>
    <row r="1896" spans="1:10" x14ac:dyDescent="0.25">
      <c r="A1896" t="s">
        <v>8301</v>
      </c>
      <c r="B1896" t="s">
        <v>2926</v>
      </c>
      <c r="C1896">
        <v>105</v>
      </c>
      <c r="D1896">
        <v>5.3</v>
      </c>
      <c r="E1896" t="s">
        <v>137</v>
      </c>
      <c r="F1896">
        <v>1997</v>
      </c>
      <c r="H1896" t="s">
        <v>137</v>
      </c>
      <c r="I1896">
        <v>105</v>
      </c>
      <c r="J1896">
        <v>5.3</v>
      </c>
    </row>
    <row r="1897" spans="1:10" x14ac:dyDescent="0.25">
      <c r="A1897" t="s">
        <v>8301</v>
      </c>
      <c r="B1897" t="s">
        <v>2929</v>
      </c>
      <c r="C1897">
        <v>99</v>
      </c>
      <c r="D1897">
        <v>5.4</v>
      </c>
      <c r="E1897" t="s">
        <v>1184</v>
      </c>
      <c r="F1897">
        <v>2007</v>
      </c>
      <c r="H1897" t="s">
        <v>1184</v>
      </c>
      <c r="I1897">
        <v>99</v>
      </c>
      <c r="J1897">
        <v>5.4</v>
      </c>
    </row>
    <row r="1898" spans="1:10" x14ac:dyDescent="0.25">
      <c r="A1898" t="s">
        <v>8301</v>
      </c>
      <c r="B1898" t="s">
        <v>342</v>
      </c>
      <c r="C1898">
        <v>112</v>
      </c>
      <c r="D1898">
        <v>6.7</v>
      </c>
      <c r="E1898" t="s">
        <v>93</v>
      </c>
      <c r="F1898">
        <v>2002</v>
      </c>
      <c r="H1898" t="s">
        <v>93</v>
      </c>
      <c r="I1898">
        <v>112</v>
      </c>
      <c r="J1898">
        <v>6.7</v>
      </c>
    </row>
    <row r="1899" spans="1:10" x14ac:dyDescent="0.25">
      <c r="A1899" t="s">
        <v>8301</v>
      </c>
      <c r="B1899" t="s">
        <v>1429</v>
      </c>
      <c r="C1899">
        <v>108</v>
      </c>
      <c r="D1899">
        <v>5.9</v>
      </c>
      <c r="E1899" t="s">
        <v>278</v>
      </c>
      <c r="F1899">
        <v>2003</v>
      </c>
      <c r="H1899" t="s">
        <v>278</v>
      </c>
      <c r="I1899">
        <v>108</v>
      </c>
      <c r="J1899">
        <v>5.9</v>
      </c>
    </row>
    <row r="1900" spans="1:10" x14ac:dyDescent="0.25">
      <c r="A1900" t="s">
        <v>8301</v>
      </c>
      <c r="B1900" t="s">
        <v>2934</v>
      </c>
      <c r="C1900">
        <v>126</v>
      </c>
      <c r="D1900">
        <v>7.3</v>
      </c>
      <c r="E1900" t="s">
        <v>745</v>
      </c>
      <c r="F1900">
        <v>2002</v>
      </c>
      <c r="H1900" t="s">
        <v>745</v>
      </c>
      <c r="I1900">
        <v>126</v>
      </c>
      <c r="J1900">
        <v>7.3</v>
      </c>
    </row>
    <row r="1901" spans="1:10" x14ac:dyDescent="0.25">
      <c r="A1901" t="s">
        <v>8301</v>
      </c>
      <c r="B1901" t="s">
        <v>1807</v>
      </c>
      <c r="C1901">
        <v>98</v>
      </c>
      <c r="D1901">
        <v>5.5</v>
      </c>
      <c r="E1901" t="s">
        <v>3121</v>
      </c>
      <c r="F1901">
        <v>2005</v>
      </c>
      <c r="H1901" t="s">
        <v>3121</v>
      </c>
      <c r="I1901">
        <v>98</v>
      </c>
      <c r="J1901">
        <v>5.5</v>
      </c>
    </row>
    <row r="1902" spans="1:10" x14ac:dyDescent="0.25">
      <c r="A1902" t="s">
        <v>8301</v>
      </c>
      <c r="B1902" t="s">
        <v>2937</v>
      </c>
      <c r="C1902">
        <v>104</v>
      </c>
      <c r="D1902">
        <v>5.8</v>
      </c>
      <c r="E1902" t="s">
        <v>149</v>
      </c>
      <c r="F1902">
        <v>2001</v>
      </c>
      <c r="H1902" t="s">
        <v>149</v>
      </c>
      <c r="I1902">
        <v>104</v>
      </c>
      <c r="J1902">
        <v>5.8</v>
      </c>
    </row>
    <row r="1903" spans="1:10" x14ac:dyDescent="0.25">
      <c r="A1903" t="s">
        <v>8301</v>
      </c>
      <c r="B1903" t="s">
        <v>2939</v>
      </c>
      <c r="C1903">
        <v>110</v>
      </c>
      <c r="D1903">
        <v>4.5999999999999996</v>
      </c>
      <c r="E1903" t="s">
        <v>580</v>
      </c>
      <c r="F1903">
        <v>2008</v>
      </c>
      <c r="H1903" t="s">
        <v>580</v>
      </c>
      <c r="I1903">
        <v>110</v>
      </c>
      <c r="J1903">
        <v>4.5999999999999996</v>
      </c>
    </row>
    <row r="1904" spans="1:10" x14ac:dyDescent="0.25">
      <c r="A1904" t="s">
        <v>8301</v>
      </c>
      <c r="B1904" t="s">
        <v>2941</v>
      </c>
      <c r="C1904">
        <v>130</v>
      </c>
      <c r="D1904">
        <v>6.7</v>
      </c>
      <c r="E1904" t="s">
        <v>575</v>
      </c>
      <c r="F1904">
        <v>2005</v>
      </c>
      <c r="H1904" t="s">
        <v>575</v>
      </c>
      <c r="I1904">
        <v>130</v>
      </c>
      <c r="J1904">
        <v>6.7</v>
      </c>
    </row>
    <row r="1905" spans="1:10" x14ac:dyDescent="0.25">
      <c r="A1905" t="s">
        <v>8301</v>
      </c>
      <c r="B1905" t="s">
        <v>2943</v>
      </c>
      <c r="C1905">
        <v>93</v>
      </c>
      <c r="D1905">
        <v>5.0999999999999996</v>
      </c>
      <c r="E1905" t="s">
        <v>562</v>
      </c>
      <c r="F1905">
        <v>2014</v>
      </c>
      <c r="H1905" t="s">
        <v>562</v>
      </c>
      <c r="I1905">
        <v>93</v>
      </c>
      <c r="J1905">
        <v>5.0999999999999996</v>
      </c>
    </row>
    <row r="1906" spans="1:10" x14ac:dyDescent="0.25">
      <c r="A1906" t="s">
        <v>8301</v>
      </c>
      <c r="B1906" t="s">
        <v>1347</v>
      </c>
      <c r="C1906">
        <v>96</v>
      </c>
      <c r="D1906">
        <v>5.6</v>
      </c>
      <c r="E1906" t="s">
        <v>1900</v>
      </c>
      <c r="F1906">
        <v>2014</v>
      </c>
      <c r="H1906" t="s">
        <v>1900</v>
      </c>
      <c r="I1906">
        <v>96</v>
      </c>
      <c r="J1906">
        <v>5.6</v>
      </c>
    </row>
    <row r="1907" spans="1:10" x14ac:dyDescent="0.25">
      <c r="A1907" t="s">
        <v>8301</v>
      </c>
      <c r="B1907" t="s">
        <v>2092</v>
      </c>
      <c r="C1907">
        <v>114</v>
      </c>
      <c r="D1907">
        <v>7</v>
      </c>
      <c r="E1907" t="s">
        <v>3121</v>
      </c>
      <c r="F1907">
        <v>2003</v>
      </c>
      <c r="H1907" t="s">
        <v>3121</v>
      </c>
      <c r="I1907">
        <v>114</v>
      </c>
      <c r="J1907">
        <v>7</v>
      </c>
    </row>
    <row r="1908" spans="1:10" x14ac:dyDescent="0.25">
      <c r="A1908" t="s">
        <v>8301</v>
      </c>
      <c r="B1908" t="s">
        <v>1248</v>
      </c>
      <c r="C1908">
        <v>106</v>
      </c>
      <c r="D1908">
        <v>6.4</v>
      </c>
      <c r="E1908" t="s">
        <v>2209</v>
      </c>
      <c r="F1908">
        <v>2003</v>
      </c>
      <c r="H1908" t="s">
        <v>2209</v>
      </c>
      <c r="I1908">
        <v>106</v>
      </c>
      <c r="J1908">
        <v>6.4</v>
      </c>
    </row>
    <row r="1909" spans="1:10" x14ac:dyDescent="0.25">
      <c r="A1909" t="s">
        <v>8301</v>
      </c>
      <c r="B1909" t="s">
        <v>2950</v>
      </c>
      <c r="C1909">
        <v>100</v>
      </c>
      <c r="D1909">
        <v>4.0999999999999996</v>
      </c>
      <c r="E1909" t="s">
        <v>580</v>
      </c>
      <c r="F1909">
        <v>2007</v>
      </c>
      <c r="H1909" t="s">
        <v>580</v>
      </c>
      <c r="I1909">
        <v>100</v>
      </c>
      <c r="J1909">
        <v>4.0999999999999996</v>
      </c>
    </row>
    <row r="1910" spans="1:10" x14ac:dyDescent="0.25">
      <c r="A1910" t="s">
        <v>8301</v>
      </c>
      <c r="B1910" t="s">
        <v>1743</v>
      </c>
      <c r="C1910">
        <v>100</v>
      </c>
      <c r="D1910">
        <v>5.5</v>
      </c>
      <c r="E1910" t="s">
        <v>149</v>
      </c>
      <c r="F1910">
        <v>2003</v>
      </c>
      <c r="H1910" t="s">
        <v>149</v>
      </c>
      <c r="I1910">
        <v>100</v>
      </c>
      <c r="J1910">
        <v>5.5</v>
      </c>
    </row>
    <row r="1911" spans="1:10" x14ac:dyDescent="0.25">
      <c r="A1911" t="s">
        <v>8301</v>
      </c>
      <c r="B1911" t="s">
        <v>1898</v>
      </c>
      <c r="C1911">
        <v>100</v>
      </c>
      <c r="D1911">
        <v>2.7</v>
      </c>
      <c r="E1911" t="s">
        <v>73</v>
      </c>
      <c r="F1911">
        <v>2002</v>
      </c>
      <c r="H1911" t="s">
        <v>73</v>
      </c>
      <c r="I1911">
        <v>100</v>
      </c>
      <c r="J1911">
        <v>2.7</v>
      </c>
    </row>
    <row r="1912" spans="1:10" x14ac:dyDescent="0.25">
      <c r="A1912" t="s">
        <v>8301</v>
      </c>
      <c r="B1912" t="s">
        <v>2954</v>
      </c>
      <c r="C1912">
        <v>107</v>
      </c>
      <c r="D1912">
        <v>6.4</v>
      </c>
      <c r="E1912" t="s">
        <v>580</v>
      </c>
      <c r="F1912">
        <v>2006</v>
      </c>
      <c r="H1912" t="s">
        <v>580</v>
      </c>
      <c r="I1912">
        <v>107</v>
      </c>
      <c r="J1912">
        <v>6.4</v>
      </c>
    </row>
    <row r="1913" spans="1:10" x14ac:dyDescent="0.25">
      <c r="A1913" t="s">
        <v>8301</v>
      </c>
      <c r="B1913" t="s">
        <v>2956</v>
      </c>
      <c r="C1913">
        <v>102</v>
      </c>
      <c r="D1913">
        <v>4.8</v>
      </c>
      <c r="E1913" t="s">
        <v>1056</v>
      </c>
      <c r="F1913">
        <v>2007</v>
      </c>
      <c r="H1913" t="s">
        <v>1056</v>
      </c>
      <c r="I1913">
        <v>102</v>
      </c>
      <c r="J1913">
        <v>4.8</v>
      </c>
    </row>
    <row r="1914" spans="1:10" x14ac:dyDescent="0.25">
      <c r="A1914" t="s">
        <v>8301</v>
      </c>
      <c r="B1914" t="s">
        <v>2958</v>
      </c>
      <c r="C1914">
        <v>101</v>
      </c>
      <c r="D1914">
        <v>6.1</v>
      </c>
      <c r="E1914" t="s">
        <v>1998</v>
      </c>
      <c r="F1914">
        <v>2004</v>
      </c>
      <c r="H1914" t="s">
        <v>1998</v>
      </c>
      <c r="I1914">
        <v>101</v>
      </c>
      <c r="J1914">
        <v>6.1</v>
      </c>
    </row>
    <row r="1915" spans="1:10" x14ac:dyDescent="0.25">
      <c r="A1915" t="s">
        <v>8301</v>
      </c>
      <c r="B1915" t="s">
        <v>2960</v>
      </c>
      <c r="C1915">
        <v>86</v>
      </c>
      <c r="D1915">
        <v>4.8</v>
      </c>
      <c r="E1915" t="s">
        <v>740</v>
      </c>
      <c r="F1915">
        <v>2013</v>
      </c>
      <c r="H1915" t="s">
        <v>740</v>
      </c>
      <c r="I1915">
        <v>86</v>
      </c>
      <c r="J1915">
        <v>4.8</v>
      </c>
    </row>
    <row r="1916" spans="1:10" x14ac:dyDescent="0.25">
      <c r="A1916" t="s">
        <v>8301</v>
      </c>
      <c r="B1916" t="s">
        <v>2615</v>
      </c>
      <c r="C1916">
        <v>108</v>
      </c>
      <c r="D1916">
        <v>7</v>
      </c>
      <c r="E1916" t="s">
        <v>2143</v>
      </c>
      <c r="F1916">
        <v>2007</v>
      </c>
      <c r="H1916" t="s">
        <v>2143</v>
      </c>
      <c r="I1916">
        <v>108</v>
      </c>
      <c r="J1916">
        <v>7</v>
      </c>
    </row>
    <row r="1917" spans="1:10" x14ac:dyDescent="0.25">
      <c r="A1917" t="s">
        <v>8301</v>
      </c>
      <c r="B1917" t="s">
        <v>970</v>
      </c>
      <c r="C1917">
        <v>123</v>
      </c>
      <c r="D1917">
        <v>6.8</v>
      </c>
      <c r="E1917" t="s">
        <v>2054</v>
      </c>
      <c r="F1917">
        <v>1998</v>
      </c>
      <c r="H1917" t="s">
        <v>2054</v>
      </c>
      <c r="I1917">
        <v>123</v>
      </c>
      <c r="J1917">
        <v>6.8</v>
      </c>
    </row>
    <row r="1918" spans="1:10" x14ac:dyDescent="0.25">
      <c r="A1918" t="s">
        <v>8301</v>
      </c>
      <c r="B1918" t="s">
        <v>1965</v>
      </c>
      <c r="C1918">
        <v>88</v>
      </c>
      <c r="D1918">
        <v>5.6</v>
      </c>
      <c r="E1918" t="s">
        <v>3304</v>
      </c>
      <c r="F1918">
        <v>1998</v>
      </c>
      <c r="H1918" t="s">
        <v>3304</v>
      </c>
      <c r="I1918">
        <v>88</v>
      </c>
      <c r="J1918">
        <v>5.6</v>
      </c>
    </row>
    <row r="1919" spans="1:10" x14ac:dyDescent="0.25">
      <c r="A1919" t="s">
        <v>8301</v>
      </c>
      <c r="B1919" t="s">
        <v>2026</v>
      </c>
      <c r="C1919">
        <v>109</v>
      </c>
      <c r="D1919">
        <v>6.1</v>
      </c>
      <c r="E1919" t="s">
        <v>343</v>
      </c>
      <c r="F1919">
        <v>1970</v>
      </c>
      <c r="H1919" t="s">
        <v>343</v>
      </c>
      <c r="I1919">
        <v>109</v>
      </c>
      <c r="J1919">
        <v>6.1</v>
      </c>
    </row>
    <row r="1920" spans="1:10" x14ac:dyDescent="0.25">
      <c r="A1920" t="s">
        <v>8301</v>
      </c>
      <c r="B1920" t="s">
        <v>342</v>
      </c>
      <c r="C1920">
        <v>122</v>
      </c>
      <c r="D1920">
        <v>7.9</v>
      </c>
      <c r="E1920" t="s">
        <v>3309</v>
      </c>
      <c r="F1920">
        <v>1997</v>
      </c>
      <c r="H1920" t="s">
        <v>3309</v>
      </c>
      <c r="I1920">
        <v>122</v>
      </c>
      <c r="J1920">
        <v>7.9</v>
      </c>
    </row>
    <row r="1921" spans="1:10" x14ac:dyDescent="0.25">
      <c r="A1921" t="s">
        <v>8301</v>
      </c>
      <c r="B1921" t="s">
        <v>2974</v>
      </c>
      <c r="C1921">
        <v>118</v>
      </c>
      <c r="D1921">
        <v>6.5</v>
      </c>
      <c r="E1921" t="s">
        <v>575</v>
      </c>
      <c r="F1921">
        <v>2011</v>
      </c>
      <c r="H1921" t="s">
        <v>575</v>
      </c>
      <c r="I1921">
        <v>118</v>
      </c>
      <c r="J1921">
        <v>6.5</v>
      </c>
    </row>
    <row r="1922" spans="1:10" x14ac:dyDescent="0.25">
      <c r="A1922" t="s">
        <v>8301</v>
      </c>
      <c r="B1922" t="s">
        <v>2976</v>
      </c>
      <c r="C1922">
        <v>131</v>
      </c>
      <c r="D1922">
        <v>7.1</v>
      </c>
      <c r="E1922" t="s">
        <v>3313</v>
      </c>
      <c r="F1922">
        <v>2009</v>
      </c>
      <c r="H1922" t="s">
        <v>3313</v>
      </c>
      <c r="I1922">
        <v>131</v>
      </c>
      <c r="J1922">
        <v>7.1</v>
      </c>
    </row>
    <row r="1923" spans="1:10" x14ac:dyDescent="0.25">
      <c r="A1923" t="s">
        <v>8301</v>
      </c>
      <c r="B1923" t="s">
        <v>1743</v>
      </c>
      <c r="C1923">
        <v>109</v>
      </c>
      <c r="D1923">
        <v>6.6</v>
      </c>
      <c r="E1923" t="s">
        <v>672</v>
      </c>
      <c r="F1923">
        <v>1994</v>
      </c>
      <c r="H1923" t="s">
        <v>672</v>
      </c>
      <c r="I1923">
        <v>109</v>
      </c>
      <c r="J1923">
        <v>6.6</v>
      </c>
    </row>
    <row r="1924" spans="1:10" x14ac:dyDescent="0.25">
      <c r="A1924" t="s">
        <v>8301</v>
      </c>
      <c r="B1924" t="s">
        <v>2979</v>
      </c>
      <c r="C1924">
        <v>80</v>
      </c>
      <c r="D1924">
        <v>4</v>
      </c>
      <c r="E1924" t="s">
        <v>3316</v>
      </c>
      <c r="F1924">
        <v>2001</v>
      </c>
      <c r="H1924" t="s">
        <v>3316</v>
      </c>
      <c r="I1924">
        <v>80</v>
      </c>
      <c r="J1924">
        <v>4</v>
      </c>
    </row>
    <row r="1925" spans="1:10" x14ac:dyDescent="0.25">
      <c r="A1925" t="s">
        <v>8301</v>
      </c>
      <c r="B1925" t="s">
        <v>2819</v>
      </c>
      <c r="C1925">
        <v>88</v>
      </c>
      <c r="D1925">
        <v>7</v>
      </c>
      <c r="E1925" t="s">
        <v>1357</v>
      </c>
      <c r="F1925">
        <v>1996</v>
      </c>
      <c r="H1925" t="s">
        <v>1357</v>
      </c>
      <c r="I1925">
        <v>88</v>
      </c>
      <c r="J1925">
        <v>7</v>
      </c>
    </row>
    <row r="1926" spans="1:10" x14ac:dyDescent="0.25">
      <c r="A1926" t="s">
        <v>8301</v>
      </c>
      <c r="B1926" t="s">
        <v>2983</v>
      </c>
      <c r="C1926">
        <v>103</v>
      </c>
      <c r="D1926">
        <v>5.6</v>
      </c>
      <c r="E1926" t="s">
        <v>740</v>
      </c>
      <c r="F1926">
        <v>2014</v>
      </c>
      <c r="H1926" t="s">
        <v>740</v>
      </c>
      <c r="I1926">
        <v>103</v>
      </c>
      <c r="J1926">
        <v>5.6</v>
      </c>
    </row>
    <row r="1927" spans="1:10" x14ac:dyDescent="0.25">
      <c r="A1927" t="s">
        <v>8301</v>
      </c>
      <c r="B1927" t="s">
        <v>2985</v>
      </c>
      <c r="C1927">
        <v>87</v>
      </c>
      <c r="D1927">
        <v>4.8</v>
      </c>
      <c r="E1927" t="s">
        <v>1184</v>
      </c>
      <c r="F1927">
        <v>2013</v>
      </c>
      <c r="H1927" t="s">
        <v>1184</v>
      </c>
      <c r="I1927">
        <v>87</v>
      </c>
      <c r="J1927">
        <v>4.8</v>
      </c>
    </row>
    <row r="1928" spans="1:10" x14ac:dyDescent="0.25">
      <c r="A1928" t="s">
        <v>8301</v>
      </c>
      <c r="B1928" t="s">
        <v>2990</v>
      </c>
      <c r="C1928">
        <v>121</v>
      </c>
      <c r="D1928">
        <v>6</v>
      </c>
      <c r="E1928" t="s">
        <v>2555</v>
      </c>
      <c r="F1928">
        <v>2005</v>
      </c>
      <c r="H1928" t="s">
        <v>2555</v>
      </c>
      <c r="I1928">
        <v>121</v>
      </c>
      <c r="J1928">
        <v>6</v>
      </c>
    </row>
    <row r="1929" spans="1:10" x14ac:dyDescent="0.25">
      <c r="A1929" t="s">
        <v>8301</v>
      </c>
      <c r="B1929" t="s">
        <v>2992</v>
      </c>
      <c r="C1929">
        <v>91</v>
      </c>
      <c r="D1929">
        <v>7.2</v>
      </c>
      <c r="E1929" t="s">
        <v>486</v>
      </c>
      <c r="F1929">
        <v>2005</v>
      </c>
      <c r="H1929" t="s">
        <v>486</v>
      </c>
      <c r="I1929">
        <v>91</v>
      </c>
      <c r="J1929">
        <v>7.2</v>
      </c>
    </row>
    <row r="1930" spans="1:10" x14ac:dyDescent="0.25">
      <c r="A1930" t="s">
        <v>8301</v>
      </c>
      <c r="B1930" t="s">
        <v>615</v>
      </c>
      <c r="C1930">
        <v>92</v>
      </c>
      <c r="D1930">
        <v>5.6</v>
      </c>
      <c r="E1930" t="s">
        <v>3327</v>
      </c>
      <c r="F1930">
        <v>2016</v>
      </c>
      <c r="H1930" t="s">
        <v>3327</v>
      </c>
      <c r="I1930">
        <v>92</v>
      </c>
      <c r="J1930">
        <v>5.6</v>
      </c>
    </row>
    <row r="1931" spans="1:10" x14ac:dyDescent="0.25">
      <c r="A1931" t="s">
        <v>8301</v>
      </c>
      <c r="B1931" t="s">
        <v>43</v>
      </c>
      <c r="C1931">
        <v>129</v>
      </c>
      <c r="D1931">
        <v>6.8</v>
      </c>
      <c r="E1931" t="s">
        <v>1314</v>
      </c>
      <c r="F1931">
        <v>1998</v>
      </c>
      <c r="H1931" t="s">
        <v>1314</v>
      </c>
      <c r="I1931">
        <v>129</v>
      </c>
      <c r="J1931">
        <v>6.8</v>
      </c>
    </row>
    <row r="1932" spans="1:10" x14ac:dyDescent="0.25">
      <c r="A1932" t="s">
        <v>8301</v>
      </c>
      <c r="B1932" t="s">
        <v>2997</v>
      </c>
      <c r="C1932">
        <v>93</v>
      </c>
      <c r="D1932">
        <v>4.9000000000000004</v>
      </c>
      <c r="E1932" t="s">
        <v>486</v>
      </c>
      <c r="F1932">
        <v>1994</v>
      </c>
      <c r="H1932" t="s">
        <v>486</v>
      </c>
      <c r="I1932">
        <v>93</v>
      </c>
      <c r="J1932">
        <v>4.9000000000000004</v>
      </c>
    </row>
    <row r="1933" spans="1:10" x14ac:dyDescent="0.25">
      <c r="A1933" t="s">
        <v>8301</v>
      </c>
      <c r="B1933" t="s">
        <v>2639</v>
      </c>
      <c r="C1933">
        <v>118</v>
      </c>
      <c r="D1933">
        <v>7.1</v>
      </c>
      <c r="E1933" t="s">
        <v>1029</v>
      </c>
      <c r="H1933" t="s">
        <v>1029</v>
      </c>
      <c r="I1933">
        <v>118</v>
      </c>
      <c r="J1933">
        <v>7.1</v>
      </c>
    </row>
    <row r="1934" spans="1:10" x14ac:dyDescent="0.25">
      <c r="A1934" t="s">
        <v>8301</v>
      </c>
      <c r="B1934" t="s">
        <v>3001</v>
      </c>
      <c r="C1934">
        <v>110</v>
      </c>
      <c r="D1934">
        <v>2</v>
      </c>
      <c r="E1934" t="s">
        <v>1935</v>
      </c>
      <c r="F1934">
        <v>2010</v>
      </c>
      <c r="H1934" t="s">
        <v>1935</v>
      </c>
      <c r="I1934">
        <v>110</v>
      </c>
      <c r="J1934">
        <v>2</v>
      </c>
    </row>
    <row r="1935" spans="1:10" x14ac:dyDescent="0.25">
      <c r="A1935" t="s">
        <v>8301</v>
      </c>
      <c r="B1935" t="s">
        <v>3003</v>
      </c>
      <c r="C1935">
        <v>103</v>
      </c>
      <c r="D1935">
        <v>5.7</v>
      </c>
      <c r="E1935" t="s">
        <v>380</v>
      </c>
      <c r="F1935">
        <v>2010</v>
      </c>
      <c r="H1935" t="s">
        <v>380</v>
      </c>
      <c r="I1935">
        <v>103</v>
      </c>
      <c r="J1935">
        <v>5.7</v>
      </c>
    </row>
    <row r="1936" spans="1:10" x14ac:dyDescent="0.25">
      <c r="A1936" t="s">
        <v>8301</v>
      </c>
      <c r="B1936" t="s">
        <v>3005</v>
      </c>
      <c r="C1936">
        <v>85</v>
      </c>
      <c r="D1936">
        <v>4.0999999999999996</v>
      </c>
      <c r="E1936" t="s">
        <v>3337</v>
      </c>
      <c r="F1936">
        <v>2010</v>
      </c>
      <c r="H1936" t="s">
        <v>3337</v>
      </c>
      <c r="I1936">
        <v>85</v>
      </c>
      <c r="J1936">
        <v>4.0999999999999996</v>
      </c>
    </row>
    <row r="1937" spans="1:10" x14ac:dyDescent="0.25">
      <c r="A1937" t="s">
        <v>8301</v>
      </c>
      <c r="B1937" t="s">
        <v>3008</v>
      </c>
      <c r="C1937">
        <v>110</v>
      </c>
      <c r="D1937">
        <v>6.7</v>
      </c>
      <c r="E1937" t="s">
        <v>112</v>
      </c>
      <c r="F1937">
        <v>2007</v>
      </c>
      <c r="H1937" t="s">
        <v>112</v>
      </c>
      <c r="I1937">
        <v>110</v>
      </c>
      <c r="J1937">
        <v>6.7</v>
      </c>
    </row>
    <row r="1938" spans="1:10" x14ac:dyDescent="0.25">
      <c r="A1938" t="s">
        <v>8301</v>
      </c>
      <c r="B1938" t="s">
        <v>3010</v>
      </c>
      <c r="C1938">
        <v>89</v>
      </c>
      <c r="D1938">
        <v>7.5</v>
      </c>
      <c r="E1938" t="s">
        <v>3341</v>
      </c>
      <c r="F1938">
        <v>2002</v>
      </c>
      <c r="H1938" t="s">
        <v>3341</v>
      </c>
      <c r="I1938">
        <v>89</v>
      </c>
      <c r="J1938">
        <v>7.5</v>
      </c>
    </row>
    <row r="1939" spans="1:10" x14ac:dyDescent="0.25">
      <c r="A1939" t="s">
        <v>8301</v>
      </c>
      <c r="B1939" t="s">
        <v>3013</v>
      </c>
      <c r="C1939">
        <v>115</v>
      </c>
      <c r="D1939">
        <v>6.5</v>
      </c>
      <c r="E1939" t="s">
        <v>575</v>
      </c>
      <c r="F1939">
        <v>2004</v>
      </c>
      <c r="H1939" t="s">
        <v>575</v>
      </c>
      <c r="I1939">
        <v>115</v>
      </c>
      <c r="J1939">
        <v>6.5</v>
      </c>
    </row>
    <row r="1940" spans="1:10" x14ac:dyDescent="0.25">
      <c r="A1940" t="s">
        <v>8301</v>
      </c>
      <c r="C1940">
        <v>42</v>
      </c>
      <c r="D1940">
        <v>7.6</v>
      </c>
      <c r="E1940" t="s">
        <v>112</v>
      </c>
      <c r="F1940">
        <v>2002</v>
      </c>
      <c r="H1940" t="s">
        <v>112</v>
      </c>
      <c r="I1940">
        <v>42</v>
      </c>
      <c r="J1940">
        <v>7.6</v>
      </c>
    </row>
    <row r="1941" spans="1:10" x14ac:dyDescent="0.25">
      <c r="A1941" t="s">
        <v>8301</v>
      </c>
      <c r="B1941" t="s">
        <v>3019</v>
      </c>
      <c r="C1941">
        <v>128</v>
      </c>
      <c r="D1941">
        <v>6.4</v>
      </c>
      <c r="E1941" t="s">
        <v>3347</v>
      </c>
      <c r="F1941">
        <v>2006</v>
      </c>
      <c r="H1941" t="s">
        <v>3347</v>
      </c>
      <c r="I1941">
        <v>128</v>
      </c>
      <c r="J1941">
        <v>6.4</v>
      </c>
    </row>
    <row r="1942" spans="1:10" x14ac:dyDescent="0.25">
      <c r="A1942" t="s">
        <v>8301</v>
      </c>
      <c r="B1942" t="s">
        <v>1766</v>
      </c>
      <c r="C1942">
        <v>89</v>
      </c>
      <c r="D1942">
        <v>5.8</v>
      </c>
      <c r="E1942" t="s">
        <v>1184</v>
      </c>
      <c r="F1942">
        <v>1988</v>
      </c>
      <c r="H1942" t="s">
        <v>1184</v>
      </c>
      <c r="I1942">
        <v>89</v>
      </c>
      <c r="J1942">
        <v>5.8</v>
      </c>
    </row>
    <row r="1943" spans="1:10" x14ac:dyDescent="0.25">
      <c r="A1943" t="s">
        <v>8301</v>
      </c>
      <c r="B1943" t="s">
        <v>284</v>
      </c>
      <c r="C1943">
        <v>122</v>
      </c>
      <c r="D1943">
        <v>7.7</v>
      </c>
      <c r="E1943" t="s">
        <v>3352</v>
      </c>
      <c r="F1943">
        <v>1996</v>
      </c>
      <c r="H1943" t="s">
        <v>3352</v>
      </c>
      <c r="I1943">
        <v>122</v>
      </c>
      <c r="J1943">
        <v>7.7</v>
      </c>
    </row>
    <row r="1944" spans="1:10" x14ac:dyDescent="0.25">
      <c r="A1944" t="s">
        <v>8301</v>
      </c>
      <c r="B1944" t="s">
        <v>1181</v>
      </c>
      <c r="C1944">
        <v>113</v>
      </c>
      <c r="D1944">
        <v>7.1</v>
      </c>
      <c r="E1944" t="s">
        <v>801</v>
      </c>
      <c r="F1944">
        <v>2005</v>
      </c>
      <c r="H1944" t="s">
        <v>801</v>
      </c>
      <c r="I1944">
        <v>113</v>
      </c>
      <c r="J1944">
        <v>7.1</v>
      </c>
    </row>
    <row r="1945" spans="1:10" x14ac:dyDescent="0.25">
      <c r="A1945" t="s">
        <v>8301</v>
      </c>
      <c r="B1945" t="s">
        <v>2109</v>
      </c>
      <c r="C1945">
        <v>99</v>
      </c>
      <c r="D1945">
        <v>5.3</v>
      </c>
      <c r="E1945" t="s">
        <v>1165</v>
      </c>
      <c r="F1945">
        <v>2009</v>
      </c>
      <c r="H1945" t="s">
        <v>1165</v>
      </c>
      <c r="I1945">
        <v>99</v>
      </c>
      <c r="J1945">
        <v>5.3</v>
      </c>
    </row>
    <row r="1946" spans="1:10" x14ac:dyDescent="0.25">
      <c r="A1946" t="s">
        <v>8301</v>
      </c>
      <c r="B1946" t="s">
        <v>3026</v>
      </c>
      <c r="C1946">
        <v>99</v>
      </c>
      <c r="D1946">
        <v>5.3</v>
      </c>
      <c r="E1946" t="s">
        <v>2209</v>
      </c>
      <c r="F1946">
        <v>2008</v>
      </c>
      <c r="H1946" t="s">
        <v>2209</v>
      </c>
      <c r="I1946">
        <v>99</v>
      </c>
      <c r="J1946">
        <v>5.3</v>
      </c>
    </row>
    <row r="1947" spans="1:10" x14ac:dyDescent="0.25">
      <c r="A1947" t="s">
        <v>8306</v>
      </c>
      <c r="B1947" t="s">
        <v>1267</v>
      </c>
      <c r="C1947">
        <v>112</v>
      </c>
      <c r="D1947">
        <v>6.9</v>
      </c>
      <c r="E1947" t="s">
        <v>486</v>
      </c>
      <c r="F1947">
        <v>2000</v>
      </c>
      <c r="H1947" t="s">
        <v>486</v>
      </c>
      <c r="I1947">
        <v>112</v>
      </c>
      <c r="J1947">
        <v>6.9</v>
      </c>
    </row>
    <row r="1948" spans="1:10" x14ac:dyDescent="0.25">
      <c r="A1948" t="s">
        <v>8301</v>
      </c>
      <c r="B1948" t="s">
        <v>3031</v>
      </c>
      <c r="C1948">
        <v>88</v>
      </c>
      <c r="D1948">
        <v>4.9000000000000004</v>
      </c>
      <c r="E1948" t="s">
        <v>1047</v>
      </c>
      <c r="F1948">
        <v>2010</v>
      </c>
      <c r="H1948" t="s">
        <v>1047</v>
      </c>
      <c r="I1948">
        <v>88</v>
      </c>
      <c r="J1948">
        <v>4.9000000000000004</v>
      </c>
    </row>
    <row r="1949" spans="1:10" x14ac:dyDescent="0.25">
      <c r="A1949" t="s">
        <v>8301</v>
      </c>
      <c r="B1949" t="s">
        <v>3033</v>
      </c>
      <c r="C1949">
        <v>94</v>
      </c>
      <c r="D1949">
        <v>7.1</v>
      </c>
      <c r="E1949" t="s">
        <v>486</v>
      </c>
      <c r="F1949">
        <v>2004</v>
      </c>
      <c r="H1949" t="s">
        <v>486</v>
      </c>
      <c r="I1949">
        <v>94</v>
      </c>
      <c r="J1949">
        <v>7.1</v>
      </c>
    </row>
    <row r="1950" spans="1:10" x14ac:dyDescent="0.25">
      <c r="A1950" t="s">
        <v>8301</v>
      </c>
      <c r="B1950" t="s">
        <v>570</v>
      </c>
      <c r="C1950">
        <v>90</v>
      </c>
      <c r="D1950">
        <v>8</v>
      </c>
      <c r="E1950" t="s">
        <v>934</v>
      </c>
      <c r="F1950">
        <v>1996</v>
      </c>
      <c r="H1950" t="s">
        <v>934</v>
      </c>
      <c r="I1950">
        <v>90</v>
      </c>
      <c r="J1950">
        <v>8</v>
      </c>
    </row>
    <row r="1951" spans="1:10" x14ac:dyDescent="0.25">
      <c r="A1951" t="s">
        <v>8301</v>
      </c>
      <c r="B1951" t="s">
        <v>127</v>
      </c>
      <c r="C1951">
        <v>118</v>
      </c>
      <c r="D1951">
        <v>7.6</v>
      </c>
      <c r="E1951" t="s">
        <v>340</v>
      </c>
      <c r="F1951">
        <v>2002</v>
      </c>
      <c r="H1951" t="s">
        <v>340</v>
      </c>
      <c r="I1951">
        <v>118</v>
      </c>
      <c r="J1951">
        <v>7.6</v>
      </c>
    </row>
    <row r="1952" spans="1:10" x14ac:dyDescent="0.25">
      <c r="A1952" t="s">
        <v>8301</v>
      </c>
      <c r="B1952" t="s">
        <v>3039</v>
      </c>
      <c r="C1952">
        <v>83</v>
      </c>
      <c r="D1952">
        <v>5.9</v>
      </c>
      <c r="E1952" t="s">
        <v>3369</v>
      </c>
      <c r="F1952">
        <v>2015</v>
      </c>
      <c r="H1952" t="s">
        <v>3369</v>
      </c>
      <c r="I1952">
        <v>83</v>
      </c>
      <c r="J1952">
        <v>5.9</v>
      </c>
    </row>
    <row r="1953" spans="1:10" x14ac:dyDescent="0.25">
      <c r="A1953" t="s">
        <v>8301</v>
      </c>
      <c r="B1953" t="s">
        <v>324</v>
      </c>
      <c r="C1953">
        <v>104</v>
      </c>
      <c r="D1953">
        <v>6.3</v>
      </c>
      <c r="E1953" t="s">
        <v>575</v>
      </c>
      <c r="F1953">
        <v>2007</v>
      </c>
      <c r="H1953" t="s">
        <v>575</v>
      </c>
      <c r="I1953">
        <v>104</v>
      </c>
      <c r="J1953">
        <v>6.3</v>
      </c>
    </row>
    <row r="1954" spans="1:10" x14ac:dyDescent="0.25">
      <c r="A1954" t="s">
        <v>8301</v>
      </c>
      <c r="B1954" t="s">
        <v>1952</v>
      </c>
      <c r="C1954">
        <v>110</v>
      </c>
      <c r="D1954">
        <v>7.1</v>
      </c>
      <c r="E1954" t="s">
        <v>1915</v>
      </c>
      <c r="F1954">
        <v>2011</v>
      </c>
      <c r="H1954" t="s">
        <v>1915</v>
      </c>
      <c r="I1954">
        <v>110</v>
      </c>
      <c r="J1954">
        <v>7.1</v>
      </c>
    </row>
    <row r="1955" spans="1:10" x14ac:dyDescent="0.25">
      <c r="A1955" t="s">
        <v>8301</v>
      </c>
      <c r="B1955" t="s">
        <v>1692</v>
      </c>
      <c r="C1955">
        <v>102</v>
      </c>
      <c r="D1955">
        <v>6.4</v>
      </c>
      <c r="E1955" t="s">
        <v>1184</v>
      </c>
      <c r="F1955">
        <v>1999</v>
      </c>
      <c r="H1955" t="s">
        <v>1184</v>
      </c>
      <c r="I1955">
        <v>102</v>
      </c>
      <c r="J1955">
        <v>6.4</v>
      </c>
    </row>
    <row r="1956" spans="1:10" x14ac:dyDescent="0.25">
      <c r="A1956" t="s">
        <v>8301</v>
      </c>
      <c r="B1956" t="s">
        <v>449</v>
      </c>
      <c r="C1956">
        <v>131</v>
      </c>
      <c r="D1956">
        <v>8.1999999999999993</v>
      </c>
      <c r="E1956" t="s">
        <v>1314</v>
      </c>
      <c r="F1956">
        <v>2014</v>
      </c>
      <c r="H1956" t="s">
        <v>1314</v>
      </c>
      <c r="I1956">
        <v>131</v>
      </c>
      <c r="J1956">
        <v>8.1999999999999993</v>
      </c>
    </row>
    <row r="1957" spans="1:10" x14ac:dyDescent="0.25">
      <c r="A1957" t="s">
        <v>8301</v>
      </c>
      <c r="B1957" t="s">
        <v>2700</v>
      </c>
      <c r="C1957">
        <v>101</v>
      </c>
      <c r="D1957">
        <v>6.9</v>
      </c>
      <c r="E1957" t="s">
        <v>770</v>
      </c>
      <c r="F1957">
        <v>1985</v>
      </c>
      <c r="H1957" t="s">
        <v>770</v>
      </c>
      <c r="I1957">
        <v>101</v>
      </c>
      <c r="J1957">
        <v>6.9</v>
      </c>
    </row>
    <row r="1958" spans="1:10" x14ac:dyDescent="0.25">
      <c r="A1958" t="s">
        <v>8301</v>
      </c>
      <c r="B1958" t="s">
        <v>601</v>
      </c>
      <c r="C1958">
        <v>130</v>
      </c>
      <c r="D1958">
        <v>7.8</v>
      </c>
      <c r="E1958" t="s">
        <v>3376</v>
      </c>
      <c r="H1958" t="s">
        <v>3376</v>
      </c>
      <c r="I1958">
        <v>130</v>
      </c>
      <c r="J1958">
        <v>7.8</v>
      </c>
    </row>
    <row r="1959" spans="1:10" x14ac:dyDescent="0.25">
      <c r="A1959" t="s">
        <v>8301</v>
      </c>
      <c r="B1959" t="s">
        <v>358</v>
      </c>
      <c r="C1959">
        <v>120</v>
      </c>
      <c r="D1959">
        <v>6.7</v>
      </c>
      <c r="E1959" t="s">
        <v>3378</v>
      </c>
      <c r="F1959">
        <v>2010</v>
      </c>
      <c r="H1959" t="s">
        <v>3378</v>
      </c>
      <c r="I1959">
        <v>120</v>
      </c>
      <c r="J1959">
        <v>6.7</v>
      </c>
    </row>
    <row r="1960" spans="1:10" x14ac:dyDescent="0.25">
      <c r="A1960" t="s">
        <v>8301</v>
      </c>
      <c r="B1960" t="s">
        <v>39</v>
      </c>
      <c r="C1960">
        <v>110</v>
      </c>
      <c r="D1960">
        <v>7.4</v>
      </c>
      <c r="E1960" t="s">
        <v>562</v>
      </c>
      <c r="F1960">
        <v>2005</v>
      </c>
      <c r="H1960" t="s">
        <v>562</v>
      </c>
      <c r="I1960">
        <v>110</v>
      </c>
      <c r="J1960">
        <v>7.4</v>
      </c>
    </row>
    <row r="1961" spans="1:10" x14ac:dyDescent="0.25">
      <c r="A1961" t="s">
        <v>8301</v>
      </c>
      <c r="B1961" t="s">
        <v>906</v>
      </c>
      <c r="C1961">
        <v>103</v>
      </c>
      <c r="D1961">
        <v>5.2</v>
      </c>
      <c r="E1961" t="s">
        <v>2054</v>
      </c>
      <c r="F1961">
        <v>2015</v>
      </c>
      <c r="H1961" t="s">
        <v>2054</v>
      </c>
      <c r="I1961">
        <v>103</v>
      </c>
      <c r="J1961">
        <v>5.2</v>
      </c>
    </row>
    <row r="1962" spans="1:10" x14ac:dyDescent="0.25">
      <c r="A1962" t="s">
        <v>8301</v>
      </c>
      <c r="B1962" t="s">
        <v>3053</v>
      </c>
      <c r="C1962">
        <v>115</v>
      </c>
      <c r="D1962">
        <v>6.5</v>
      </c>
      <c r="E1962" t="s">
        <v>837</v>
      </c>
      <c r="F1962">
        <v>1986</v>
      </c>
      <c r="H1962" t="s">
        <v>837</v>
      </c>
      <c r="I1962">
        <v>115</v>
      </c>
      <c r="J1962">
        <v>6.5</v>
      </c>
    </row>
    <row r="1963" spans="1:10" x14ac:dyDescent="0.25">
      <c r="A1963" t="s">
        <v>8301</v>
      </c>
      <c r="B1963" t="s">
        <v>1856</v>
      </c>
      <c r="C1963">
        <v>110</v>
      </c>
      <c r="D1963">
        <v>7.6</v>
      </c>
      <c r="E1963" t="s">
        <v>580</v>
      </c>
      <c r="F1963">
        <v>2012</v>
      </c>
      <c r="H1963" t="s">
        <v>580</v>
      </c>
      <c r="I1963">
        <v>110</v>
      </c>
      <c r="J1963">
        <v>7.6</v>
      </c>
    </row>
    <row r="1964" spans="1:10" x14ac:dyDescent="0.25">
      <c r="A1964" t="s">
        <v>8301</v>
      </c>
      <c r="B1964" t="s">
        <v>488</v>
      </c>
      <c r="C1964">
        <v>91</v>
      </c>
      <c r="D1964">
        <v>7.3</v>
      </c>
      <c r="E1964" t="s">
        <v>1314</v>
      </c>
      <c r="F1964">
        <v>2011</v>
      </c>
      <c r="H1964" t="s">
        <v>1314</v>
      </c>
      <c r="I1964">
        <v>91</v>
      </c>
      <c r="J1964">
        <v>7.3</v>
      </c>
    </row>
    <row r="1965" spans="1:10" x14ac:dyDescent="0.25">
      <c r="A1965" t="s">
        <v>8301</v>
      </c>
      <c r="B1965" t="s">
        <v>237</v>
      </c>
      <c r="C1965">
        <v>105</v>
      </c>
      <c r="D1965">
        <v>6.6</v>
      </c>
      <c r="E1965" t="s">
        <v>3387</v>
      </c>
      <c r="F1965">
        <v>1996</v>
      </c>
      <c r="H1965" t="s">
        <v>3387</v>
      </c>
      <c r="I1965">
        <v>105</v>
      </c>
      <c r="J1965">
        <v>6.6</v>
      </c>
    </row>
    <row r="1966" spans="1:10" x14ac:dyDescent="0.25">
      <c r="A1966" t="s">
        <v>8301</v>
      </c>
      <c r="B1966" t="s">
        <v>2123</v>
      </c>
      <c r="C1966">
        <v>127</v>
      </c>
      <c r="D1966">
        <v>6.8</v>
      </c>
      <c r="E1966" t="s">
        <v>684</v>
      </c>
      <c r="F1966">
        <v>1993</v>
      </c>
      <c r="H1966" t="s">
        <v>684</v>
      </c>
      <c r="I1966">
        <v>127</v>
      </c>
      <c r="J1966">
        <v>6.8</v>
      </c>
    </row>
    <row r="1967" spans="1:10" x14ac:dyDescent="0.25">
      <c r="A1967" t="s">
        <v>8301</v>
      </c>
      <c r="B1967" t="s">
        <v>579</v>
      </c>
      <c r="C1967">
        <v>82</v>
      </c>
      <c r="D1967">
        <v>6.9</v>
      </c>
      <c r="E1967" t="s">
        <v>1179</v>
      </c>
      <c r="F1967">
        <v>2008</v>
      </c>
      <c r="H1967" t="s">
        <v>1179</v>
      </c>
      <c r="I1967">
        <v>82</v>
      </c>
      <c r="J1967">
        <v>6.9</v>
      </c>
    </row>
    <row r="1968" spans="1:10" x14ac:dyDescent="0.25">
      <c r="A1968" t="s">
        <v>8301</v>
      </c>
      <c r="B1968" t="s">
        <v>628</v>
      </c>
      <c r="C1968">
        <v>99</v>
      </c>
      <c r="D1968">
        <v>5.8</v>
      </c>
      <c r="E1968" t="s">
        <v>3391</v>
      </c>
      <c r="F1968">
        <v>2002</v>
      </c>
      <c r="H1968" t="s">
        <v>3391</v>
      </c>
      <c r="I1968">
        <v>99</v>
      </c>
      <c r="J1968">
        <v>5.8</v>
      </c>
    </row>
    <row r="1969" spans="1:10" x14ac:dyDescent="0.25">
      <c r="A1969" t="s">
        <v>8301</v>
      </c>
      <c r="B1969" t="s">
        <v>735</v>
      </c>
      <c r="C1969">
        <v>90</v>
      </c>
      <c r="D1969">
        <v>6.6</v>
      </c>
      <c r="E1969" t="s">
        <v>668</v>
      </c>
      <c r="F1969">
        <v>1999</v>
      </c>
      <c r="H1969" t="s">
        <v>668</v>
      </c>
      <c r="I1969">
        <v>90</v>
      </c>
      <c r="J1969">
        <v>6.6</v>
      </c>
    </row>
    <row r="1970" spans="1:10" x14ac:dyDescent="0.25">
      <c r="A1970" t="s">
        <v>8301</v>
      </c>
      <c r="B1970" t="s">
        <v>2615</v>
      </c>
      <c r="C1970">
        <v>115</v>
      </c>
      <c r="D1970">
        <v>6.7</v>
      </c>
      <c r="E1970" t="s">
        <v>1915</v>
      </c>
      <c r="F1970">
        <v>2012</v>
      </c>
      <c r="H1970" t="s">
        <v>1915</v>
      </c>
      <c r="I1970">
        <v>115</v>
      </c>
      <c r="J1970">
        <v>6.7</v>
      </c>
    </row>
    <row r="1971" spans="1:10" x14ac:dyDescent="0.25">
      <c r="A1971" t="s">
        <v>8301</v>
      </c>
      <c r="B1971" t="s">
        <v>1405</v>
      </c>
      <c r="C1971">
        <v>96</v>
      </c>
      <c r="D1971">
        <v>6.7</v>
      </c>
      <c r="E1971" t="s">
        <v>486</v>
      </c>
      <c r="F1971">
        <v>1996</v>
      </c>
      <c r="H1971" t="s">
        <v>486</v>
      </c>
      <c r="I1971">
        <v>96</v>
      </c>
      <c r="J1971">
        <v>6.7</v>
      </c>
    </row>
    <row r="1972" spans="1:10" x14ac:dyDescent="0.25">
      <c r="A1972" t="s">
        <v>8301</v>
      </c>
      <c r="B1972" t="s">
        <v>2478</v>
      </c>
      <c r="C1972">
        <v>104</v>
      </c>
      <c r="D1972">
        <v>6.3</v>
      </c>
      <c r="E1972" t="s">
        <v>311</v>
      </c>
      <c r="F1972">
        <v>2011</v>
      </c>
      <c r="H1972" t="s">
        <v>311</v>
      </c>
      <c r="I1972">
        <v>104</v>
      </c>
      <c r="J1972">
        <v>6.3</v>
      </c>
    </row>
    <row r="1973" spans="1:10" x14ac:dyDescent="0.25">
      <c r="A1973" t="s">
        <v>8301</v>
      </c>
      <c r="B1973" t="s">
        <v>232</v>
      </c>
      <c r="C1973">
        <v>117</v>
      </c>
      <c r="D1973">
        <v>7.7</v>
      </c>
      <c r="E1973" t="s">
        <v>877</v>
      </c>
      <c r="F1973">
        <v>2006</v>
      </c>
      <c r="H1973" t="s">
        <v>877</v>
      </c>
      <c r="I1973">
        <v>117</v>
      </c>
      <c r="J1973">
        <v>7.7</v>
      </c>
    </row>
    <row r="1974" spans="1:10" x14ac:dyDescent="0.25">
      <c r="A1974" t="s">
        <v>8301</v>
      </c>
      <c r="B1974" t="s">
        <v>1456</v>
      </c>
      <c r="C1974">
        <v>83</v>
      </c>
      <c r="D1974">
        <v>6.1</v>
      </c>
      <c r="E1974" t="s">
        <v>149</v>
      </c>
      <c r="F1974">
        <v>1991</v>
      </c>
      <c r="H1974" t="s">
        <v>149</v>
      </c>
      <c r="I1974">
        <v>83</v>
      </c>
      <c r="J1974">
        <v>6.1</v>
      </c>
    </row>
    <row r="1975" spans="1:10" x14ac:dyDescent="0.25">
      <c r="A1975" t="s">
        <v>8301</v>
      </c>
      <c r="B1975" t="s">
        <v>1895</v>
      </c>
      <c r="C1975">
        <v>99</v>
      </c>
      <c r="D1975">
        <v>4.9000000000000004</v>
      </c>
      <c r="E1975" t="s">
        <v>2422</v>
      </c>
      <c r="F1975">
        <v>2009</v>
      </c>
      <c r="H1975" t="s">
        <v>2422</v>
      </c>
      <c r="I1975">
        <v>99</v>
      </c>
      <c r="J1975">
        <v>4.9000000000000004</v>
      </c>
    </row>
    <row r="1976" spans="1:10" x14ac:dyDescent="0.25">
      <c r="A1976" t="s">
        <v>8301</v>
      </c>
      <c r="B1976" t="s">
        <v>3071</v>
      </c>
      <c r="C1976">
        <v>81</v>
      </c>
      <c r="D1976">
        <v>6.2</v>
      </c>
      <c r="E1976" t="s">
        <v>60</v>
      </c>
      <c r="F1976">
        <v>1984</v>
      </c>
      <c r="H1976" t="s">
        <v>60</v>
      </c>
      <c r="I1976">
        <v>81</v>
      </c>
      <c r="J1976">
        <v>6.2</v>
      </c>
    </row>
    <row r="1977" spans="1:10" x14ac:dyDescent="0.25">
      <c r="A1977" t="s">
        <v>8301</v>
      </c>
      <c r="B1977" t="s">
        <v>64</v>
      </c>
      <c r="C1977">
        <v>117</v>
      </c>
      <c r="D1977">
        <v>8.1999999999999993</v>
      </c>
      <c r="E1977" t="s">
        <v>1236</v>
      </c>
      <c r="F1977">
        <v>2005</v>
      </c>
      <c r="H1977" t="s">
        <v>1236</v>
      </c>
      <c r="I1977">
        <v>117</v>
      </c>
      <c r="J1977">
        <v>8.1999999999999993</v>
      </c>
    </row>
    <row r="1978" spans="1:10" x14ac:dyDescent="0.25">
      <c r="A1978" t="s">
        <v>8301</v>
      </c>
      <c r="B1978" t="s">
        <v>109</v>
      </c>
      <c r="C1978">
        <v>123</v>
      </c>
      <c r="D1978">
        <v>6.2</v>
      </c>
      <c r="E1978" t="s">
        <v>580</v>
      </c>
      <c r="F1978">
        <v>2001</v>
      </c>
      <c r="H1978" t="s">
        <v>580</v>
      </c>
      <c r="I1978">
        <v>123</v>
      </c>
      <c r="J1978">
        <v>6.2</v>
      </c>
    </row>
    <row r="1979" spans="1:10" x14ac:dyDescent="0.25">
      <c r="A1979" t="s">
        <v>8301</v>
      </c>
      <c r="B1979" t="s">
        <v>3078</v>
      </c>
      <c r="C1979">
        <v>117</v>
      </c>
      <c r="D1979">
        <v>6.9</v>
      </c>
      <c r="E1979" t="s">
        <v>562</v>
      </c>
      <c r="F1979">
        <v>2005</v>
      </c>
      <c r="H1979" t="s">
        <v>562</v>
      </c>
      <c r="I1979">
        <v>117</v>
      </c>
      <c r="J1979">
        <v>6.9</v>
      </c>
    </row>
    <row r="1980" spans="1:10" x14ac:dyDescent="0.25">
      <c r="A1980" t="s">
        <v>8301</v>
      </c>
      <c r="B1980" t="s">
        <v>3080</v>
      </c>
      <c r="C1980">
        <v>97</v>
      </c>
      <c r="D1980">
        <v>4.8</v>
      </c>
      <c r="E1980" t="s">
        <v>2684</v>
      </c>
      <c r="F1980">
        <v>2006</v>
      </c>
      <c r="H1980" t="s">
        <v>2684</v>
      </c>
      <c r="I1980">
        <v>97</v>
      </c>
      <c r="J1980">
        <v>4.8</v>
      </c>
    </row>
    <row r="1981" spans="1:10" x14ac:dyDescent="0.25">
      <c r="A1981" t="s">
        <v>8301</v>
      </c>
      <c r="B1981" t="s">
        <v>1000</v>
      </c>
      <c r="C1981">
        <v>81</v>
      </c>
      <c r="D1981">
        <v>8</v>
      </c>
      <c r="E1981" t="s">
        <v>661</v>
      </c>
      <c r="F1981">
        <v>1995</v>
      </c>
      <c r="H1981" t="s">
        <v>661</v>
      </c>
      <c r="I1981">
        <v>81</v>
      </c>
      <c r="J1981">
        <v>8</v>
      </c>
    </row>
    <row r="1982" spans="1:10" x14ac:dyDescent="0.25">
      <c r="A1982" t="s">
        <v>8301</v>
      </c>
      <c r="B1982" t="s">
        <v>1467</v>
      </c>
      <c r="C1982">
        <v>103</v>
      </c>
      <c r="D1982">
        <v>5.3</v>
      </c>
      <c r="E1982" t="s">
        <v>340</v>
      </c>
      <c r="F1982">
        <v>2005</v>
      </c>
      <c r="H1982" t="s">
        <v>340</v>
      </c>
      <c r="I1982">
        <v>103</v>
      </c>
      <c r="J1982">
        <v>5.3</v>
      </c>
    </row>
    <row r="1983" spans="1:10" x14ac:dyDescent="0.25">
      <c r="A1983" t="s">
        <v>8301</v>
      </c>
      <c r="B1983" t="s">
        <v>686</v>
      </c>
      <c r="C1983">
        <v>119</v>
      </c>
      <c r="D1983">
        <v>6.7</v>
      </c>
      <c r="E1983" t="s">
        <v>768</v>
      </c>
      <c r="F1983">
        <v>2008</v>
      </c>
      <c r="H1983" t="s">
        <v>768</v>
      </c>
      <c r="I1983">
        <v>119</v>
      </c>
      <c r="J1983">
        <v>6.7</v>
      </c>
    </row>
    <row r="1984" spans="1:10" x14ac:dyDescent="0.25">
      <c r="A1984" t="s">
        <v>8301</v>
      </c>
      <c r="B1984" t="s">
        <v>1419</v>
      </c>
      <c r="C1984">
        <v>94</v>
      </c>
      <c r="D1984">
        <v>5.4</v>
      </c>
      <c r="E1984" t="s">
        <v>3416</v>
      </c>
      <c r="F1984">
        <v>2005</v>
      </c>
      <c r="H1984" t="s">
        <v>3416</v>
      </c>
      <c r="I1984">
        <v>94</v>
      </c>
      <c r="J1984">
        <v>5.4</v>
      </c>
    </row>
    <row r="1985" spans="1:10" x14ac:dyDescent="0.25">
      <c r="A1985" t="s">
        <v>8301</v>
      </c>
      <c r="B1985" t="s">
        <v>2554</v>
      </c>
      <c r="C1985">
        <v>89</v>
      </c>
      <c r="D1985">
        <v>5.4</v>
      </c>
      <c r="E1985" t="s">
        <v>877</v>
      </c>
      <c r="F1985">
        <v>2011</v>
      </c>
      <c r="H1985" t="s">
        <v>877</v>
      </c>
      <c r="I1985">
        <v>89</v>
      </c>
      <c r="J1985">
        <v>5.4</v>
      </c>
    </row>
    <row r="1986" spans="1:10" x14ac:dyDescent="0.25">
      <c r="A1986" t="s">
        <v>8301</v>
      </c>
      <c r="B1986" t="s">
        <v>1852</v>
      </c>
      <c r="C1986">
        <v>98</v>
      </c>
      <c r="D1986">
        <v>4.9000000000000004</v>
      </c>
      <c r="E1986" t="s">
        <v>747</v>
      </c>
      <c r="F1986">
        <v>2005</v>
      </c>
      <c r="H1986" t="s">
        <v>747</v>
      </c>
      <c r="I1986">
        <v>98</v>
      </c>
      <c r="J1986">
        <v>4.9000000000000004</v>
      </c>
    </row>
    <row r="1987" spans="1:10" x14ac:dyDescent="0.25">
      <c r="A1987" t="s">
        <v>8301</v>
      </c>
      <c r="B1987" t="s">
        <v>1869</v>
      </c>
      <c r="C1987">
        <v>107</v>
      </c>
      <c r="D1987">
        <v>6.1</v>
      </c>
      <c r="E1987" t="s">
        <v>434</v>
      </c>
      <c r="F1987">
        <v>2012</v>
      </c>
      <c r="H1987" t="s">
        <v>434</v>
      </c>
      <c r="I1987">
        <v>107</v>
      </c>
      <c r="J1987">
        <v>6.1</v>
      </c>
    </row>
    <row r="1988" spans="1:10" x14ac:dyDescent="0.25">
      <c r="A1988" t="s">
        <v>8301</v>
      </c>
      <c r="B1988" t="s">
        <v>2101</v>
      </c>
      <c r="C1988">
        <v>108</v>
      </c>
      <c r="D1988">
        <v>5.8</v>
      </c>
      <c r="E1988" t="s">
        <v>562</v>
      </c>
      <c r="F1988">
        <v>1998</v>
      </c>
      <c r="H1988" t="s">
        <v>562</v>
      </c>
      <c r="I1988">
        <v>108</v>
      </c>
      <c r="J1988">
        <v>5.8</v>
      </c>
    </row>
    <row r="1989" spans="1:10" x14ac:dyDescent="0.25">
      <c r="A1989" t="s">
        <v>8301</v>
      </c>
      <c r="B1989" t="s">
        <v>3093</v>
      </c>
      <c r="C1989">
        <v>110</v>
      </c>
      <c r="D1989">
        <v>6.5</v>
      </c>
      <c r="E1989" t="s">
        <v>1184</v>
      </c>
      <c r="F1989">
        <v>2008</v>
      </c>
      <c r="H1989" t="s">
        <v>1184</v>
      </c>
      <c r="I1989">
        <v>110</v>
      </c>
      <c r="J1989">
        <v>6.5</v>
      </c>
    </row>
    <row r="1990" spans="1:10" x14ac:dyDescent="0.25">
      <c r="A1990" t="s">
        <v>8301</v>
      </c>
      <c r="B1990" t="s">
        <v>3095</v>
      </c>
      <c r="C1990">
        <v>103</v>
      </c>
      <c r="D1990">
        <v>6.6</v>
      </c>
      <c r="E1990" t="s">
        <v>3426</v>
      </c>
      <c r="F1990">
        <v>2013</v>
      </c>
      <c r="H1990" t="s">
        <v>3426</v>
      </c>
      <c r="I1990">
        <v>103</v>
      </c>
      <c r="J1990">
        <v>6.6</v>
      </c>
    </row>
    <row r="1991" spans="1:10" x14ac:dyDescent="0.25">
      <c r="A1991" t="s">
        <v>8301</v>
      </c>
      <c r="B1991" t="s">
        <v>3100</v>
      </c>
      <c r="C1991">
        <v>100</v>
      </c>
      <c r="D1991">
        <v>5.7</v>
      </c>
      <c r="E1991" t="s">
        <v>672</v>
      </c>
      <c r="F1991">
        <v>2009</v>
      </c>
      <c r="H1991" t="s">
        <v>672</v>
      </c>
      <c r="I1991">
        <v>100</v>
      </c>
      <c r="J1991">
        <v>5.7</v>
      </c>
    </row>
    <row r="1992" spans="1:10" x14ac:dyDescent="0.25">
      <c r="A1992" t="s">
        <v>8301</v>
      </c>
      <c r="B1992" t="s">
        <v>2123</v>
      </c>
      <c r="C1992">
        <v>131</v>
      </c>
      <c r="D1992">
        <v>6.6</v>
      </c>
      <c r="E1992" t="s">
        <v>984</v>
      </c>
      <c r="F1992">
        <v>2010</v>
      </c>
      <c r="H1992" t="s">
        <v>984</v>
      </c>
      <c r="I1992">
        <v>131</v>
      </c>
      <c r="J1992">
        <v>6.6</v>
      </c>
    </row>
    <row r="1993" spans="1:10" x14ac:dyDescent="0.25">
      <c r="A1993" t="s">
        <v>8301</v>
      </c>
      <c r="B1993" t="s">
        <v>1119</v>
      </c>
      <c r="C1993">
        <v>133</v>
      </c>
      <c r="D1993">
        <v>7</v>
      </c>
      <c r="E1993" t="s">
        <v>877</v>
      </c>
      <c r="F1993">
        <v>2010</v>
      </c>
      <c r="H1993" t="s">
        <v>877</v>
      </c>
      <c r="I1993">
        <v>133</v>
      </c>
      <c r="J1993">
        <v>7</v>
      </c>
    </row>
    <row r="1994" spans="1:10" x14ac:dyDescent="0.25">
      <c r="A1994" t="s">
        <v>8301</v>
      </c>
      <c r="B1994" t="s">
        <v>2207</v>
      </c>
      <c r="C1994">
        <v>109</v>
      </c>
      <c r="D1994">
        <v>7.4</v>
      </c>
      <c r="E1994" t="s">
        <v>1554</v>
      </c>
      <c r="F1994">
        <v>2010</v>
      </c>
      <c r="H1994" t="s">
        <v>1554</v>
      </c>
      <c r="I1994">
        <v>109</v>
      </c>
      <c r="J1994">
        <v>7.4</v>
      </c>
    </row>
    <row r="1995" spans="1:10" x14ac:dyDescent="0.25">
      <c r="A1995" t="s">
        <v>8301</v>
      </c>
      <c r="B1995" t="s">
        <v>2337</v>
      </c>
      <c r="C1995">
        <v>114</v>
      </c>
      <c r="D1995">
        <v>5.3</v>
      </c>
      <c r="E1995" t="s">
        <v>1131</v>
      </c>
      <c r="F1995">
        <v>2009</v>
      </c>
      <c r="H1995" t="s">
        <v>1131</v>
      </c>
      <c r="I1995">
        <v>114</v>
      </c>
      <c r="J1995">
        <v>5.3</v>
      </c>
    </row>
    <row r="1996" spans="1:10" x14ac:dyDescent="0.25">
      <c r="A1996" t="s">
        <v>8301</v>
      </c>
      <c r="B1996" t="s">
        <v>3108</v>
      </c>
      <c r="C1996">
        <v>92</v>
      </c>
      <c r="D1996">
        <v>7.4</v>
      </c>
      <c r="E1996" t="s">
        <v>152</v>
      </c>
      <c r="F1996">
        <v>2010</v>
      </c>
      <c r="H1996" t="s">
        <v>152</v>
      </c>
      <c r="I1996">
        <v>92</v>
      </c>
      <c r="J1996">
        <v>7.4</v>
      </c>
    </row>
    <row r="1997" spans="1:10" x14ac:dyDescent="0.25">
      <c r="A1997" t="s">
        <v>8301</v>
      </c>
      <c r="B1997" t="s">
        <v>274</v>
      </c>
      <c r="C1997">
        <v>122</v>
      </c>
      <c r="D1997">
        <v>6.8</v>
      </c>
      <c r="E1997" t="s">
        <v>740</v>
      </c>
      <c r="F1997">
        <v>2013</v>
      </c>
      <c r="H1997" t="s">
        <v>740</v>
      </c>
      <c r="I1997">
        <v>122</v>
      </c>
      <c r="J1997">
        <v>6.8</v>
      </c>
    </row>
    <row r="1998" spans="1:10" x14ac:dyDescent="0.25">
      <c r="A1998" t="s">
        <v>8301</v>
      </c>
      <c r="C1998">
        <v>42</v>
      </c>
      <c r="D1998">
        <v>7.9</v>
      </c>
      <c r="E1998" t="s">
        <v>3440</v>
      </c>
      <c r="F1998">
        <v>2011</v>
      </c>
      <c r="H1998" t="s">
        <v>3440</v>
      </c>
      <c r="I1998">
        <v>42</v>
      </c>
      <c r="J1998">
        <v>7.9</v>
      </c>
    </row>
    <row r="1999" spans="1:10" x14ac:dyDescent="0.25">
      <c r="A1999" t="s">
        <v>8301</v>
      </c>
      <c r="B1999" t="s">
        <v>3113</v>
      </c>
      <c r="C1999">
        <v>110</v>
      </c>
      <c r="D1999">
        <v>7.2</v>
      </c>
      <c r="E1999" t="s">
        <v>343</v>
      </c>
      <c r="F1999">
        <v>1970</v>
      </c>
      <c r="H1999" t="s">
        <v>343</v>
      </c>
      <c r="I1999">
        <v>110</v>
      </c>
      <c r="J1999">
        <v>7.2</v>
      </c>
    </row>
    <row r="2000" spans="1:10" x14ac:dyDescent="0.25">
      <c r="A2000" t="s">
        <v>8301</v>
      </c>
      <c r="B2000" t="s">
        <v>3115</v>
      </c>
      <c r="C2000">
        <v>116</v>
      </c>
      <c r="D2000">
        <v>6</v>
      </c>
      <c r="E2000" t="s">
        <v>260</v>
      </c>
      <c r="F2000">
        <v>2014</v>
      </c>
      <c r="H2000" t="s">
        <v>260</v>
      </c>
      <c r="I2000">
        <v>116</v>
      </c>
      <c r="J2000">
        <v>6</v>
      </c>
    </row>
    <row r="2001" spans="1:10" x14ac:dyDescent="0.25">
      <c r="A2001" t="s">
        <v>8301</v>
      </c>
      <c r="B2001" t="s">
        <v>157</v>
      </c>
      <c r="C2001">
        <v>106</v>
      </c>
      <c r="D2001">
        <v>7.8</v>
      </c>
      <c r="E2001" t="s">
        <v>20</v>
      </c>
      <c r="F2001">
        <v>2014</v>
      </c>
      <c r="H2001" t="s">
        <v>20</v>
      </c>
      <c r="I2001">
        <v>106</v>
      </c>
      <c r="J2001">
        <v>7.8</v>
      </c>
    </row>
    <row r="2002" spans="1:10" x14ac:dyDescent="0.25">
      <c r="A2002" t="s">
        <v>8301</v>
      </c>
      <c r="B2002" t="s">
        <v>1787</v>
      </c>
      <c r="C2002">
        <v>115</v>
      </c>
      <c r="D2002">
        <v>6.6</v>
      </c>
      <c r="E2002" t="s">
        <v>73</v>
      </c>
      <c r="F2002">
        <v>1988</v>
      </c>
      <c r="H2002" t="s">
        <v>73</v>
      </c>
      <c r="I2002">
        <v>115</v>
      </c>
      <c r="J2002">
        <v>6.6</v>
      </c>
    </row>
    <row r="2003" spans="1:10" x14ac:dyDescent="0.25">
      <c r="A2003" t="s">
        <v>8301</v>
      </c>
      <c r="B2003" t="s">
        <v>3120</v>
      </c>
      <c r="C2003">
        <v>119</v>
      </c>
      <c r="D2003">
        <v>6.2</v>
      </c>
      <c r="E2003" t="s">
        <v>2422</v>
      </c>
      <c r="F2003">
        <v>2012</v>
      </c>
      <c r="H2003" t="s">
        <v>2422</v>
      </c>
      <c r="I2003">
        <v>119</v>
      </c>
      <c r="J2003">
        <v>6.2</v>
      </c>
    </row>
    <row r="2004" spans="1:10" x14ac:dyDescent="0.25">
      <c r="A2004" t="s">
        <v>8301</v>
      </c>
      <c r="B2004" t="s">
        <v>3123</v>
      </c>
      <c r="C2004">
        <v>118</v>
      </c>
      <c r="D2004">
        <v>5.7</v>
      </c>
      <c r="E2004" t="s">
        <v>649</v>
      </c>
      <c r="F2004">
        <v>1986</v>
      </c>
      <c r="H2004" t="s">
        <v>649</v>
      </c>
      <c r="I2004">
        <v>118</v>
      </c>
      <c r="J2004">
        <v>5.7</v>
      </c>
    </row>
    <row r="2005" spans="1:10" x14ac:dyDescent="0.25">
      <c r="A2005" t="s">
        <v>8301</v>
      </c>
      <c r="B2005" t="s">
        <v>68</v>
      </c>
      <c r="C2005">
        <v>101</v>
      </c>
      <c r="D2005">
        <v>7.1</v>
      </c>
      <c r="E2005" t="s">
        <v>1314</v>
      </c>
      <c r="F2005">
        <v>2006</v>
      </c>
      <c r="H2005" t="s">
        <v>1314</v>
      </c>
      <c r="I2005">
        <v>101</v>
      </c>
      <c r="J2005">
        <v>7.1</v>
      </c>
    </row>
    <row r="2006" spans="1:10" x14ac:dyDescent="0.25">
      <c r="A2006" t="s">
        <v>8301</v>
      </c>
      <c r="B2006" t="s">
        <v>2429</v>
      </c>
      <c r="C2006">
        <v>82</v>
      </c>
      <c r="D2006">
        <v>5.6</v>
      </c>
      <c r="E2006" t="s">
        <v>654</v>
      </c>
      <c r="F2006">
        <v>2015</v>
      </c>
      <c r="H2006" t="s">
        <v>654</v>
      </c>
      <c r="I2006">
        <v>82</v>
      </c>
      <c r="J2006">
        <v>5.6</v>
      </c>
    </row>
    <row r="2007" spans="1:10" x14ac:dyDescent="0.25">
      <c r="A2007" t="s">
        <v>8301</v>
      </c>
      <c r="B2007" t="s">
        <v>2092</v>
      </c>
      <c r="C2007">
        <v>110</v>
      </c>
      <c r="D2007">
        <v>7.8</v>
      </c>
      <c r="E2007" t="s">
        <v>1763</v>
      </c>
      <c r="F2007">
        <v>1997</v>
      </c>
      <c r="H2007" t="s">
        <v>1763</v>
      </c>
      <c r="I2007">
        <v>110</v>
      </c>
      <c r="J2007">
        <v>7.8</v>
      </c>
    </row>
    <row r="2008" spans="1:10" x14ac:dyDescent="0.25">
      <c r="A2008" t="s">
        <v>8301</v>
      </c>
      <c r="B2008" t="s">
        <v>139</v>
      </c>
      <c r="C2008">
        <v>130</v>
      </c>
      <c r="D2008">
        <v>6.9</v>
      </c>
      <c r="E2008" t="s">
        <v>3454</v>
      </c>
      <c r="F2008">
        <v>2016</v>
      </c>
      <c r="H2008" t="s">
        <v>3454</v>
      </c>
      <c r="I2008">
        <v>130</v>
      </c>
      <c r="J2008">
        <v>6.9</v>
      </c>
    </row>
    <row r="2009" spans="1:10" x14ac:dyDescent="0.25">
      <c r="A2009" t="s">
        <v>8301</v>
      </c>
      <c r="B2009" t="s">
        <v>239</v>
      </c>
      <c r="C2009">
        <v>94</v>
      </c>
      <c r="D2009">
        <v>7.4</v>
      </c>
      <c r="E2009" t="s">
        <v>580</v>
      </c>
      <c r="F2009">
        <v>2014</v>
      </c>
      <c r="H2009" t="s">
        <v>580</v>
      </c>
      <c r="I2009">
        <v>94</v>
      </c>
      <c r="J2009">
        <v>7.4</v>
      </c>
    </row>
    <row r="2010" spans="1:10" x14ac:dyDescent="0.25">
      <c r="A2010" t="s">
        <v>8301</v>
      </c>
      <c r="B2010" t="s">
        <v>351</v>
      </c>
      <c r="C2010">
        <v>111</v>
      </c>
      <c r="D2010">
        <v>7.7</v>
      </c>
      <c r="E2010" t="s">
        <v>340</v>
      </c>
      <c r="F2010">
        <v>2000</v>
      </c>
      <c r="H2010" t="s">
        <v>340</v>
      </c>
      <c r="I2010">
        <v>111</v>
      </c>
      <c r="J2010">
        <v>7.7</v>
      </c>
    </row>
    <row r="2011" spans="1:10" x14ac:dyDescent="0.25">
      <c r="A2011" t="s">
        <v>8301</v>
      </c>
      <c r="B2011" t="s">
        <v>3134</v>
      </c>
      <c r="C2011">
        <v>110</v>
      </c>
      <c r="D2011">
        <v>6.9</v>
      </c>
      <c r="E2011" t="s">
        <v>2682</v>
      </c>
      <c r="F2011">
        <v>1984</v>
      </c>
      <c r="H2011" t="s">
        <v>2682</v>
      </c>
      <c r="I2011">
        <v>110</v>
      </c>
      <c r="J2011">
        <v>6.9</v>
      </c>
    </row>
    <row r="2012" spans="1:10" x14ac:dyDescent="0.25">
      <c r="A2012" t="s">
        <v>8306</v>
      </c>
      <c r="C2012">
        <v>30</v>
      </c>
      <c r="D2012">
        <v>8.6999999999999993</v>
      </c>
      <c r="E2012" t="s">
        <v>575</v>
      </c>
      <c r="F2012">
        <v>2003</v>
      </c>
      <c r="H2012" t="s">
        <v>575</v>
      </c>
      <c r="I2012">
        <v>30</v>
      </c>
      <c r="J2012">
        <v>8.6999999999999993</v>
      </c>
    </row>
    <row r="2013" spans="1:10" x14ac:dyDescent="0.25">
      <c r="A2013" t="s">
        <v>8301</v>
      </c>
      <c r="B2013" t="s">
        <v>3137</v>
      </c>
      <c r="C2013">
        <v>109</v>
      </c>
      <c r="D2013">
        <v>6.7</v>
      </c>
      <c r="E2013" t="s">
        <v>2706</v>
      </c>
      <c r="F2013">
        <v>1991</v>
      </c>
      <c r="H2013" t="s">
        <v>2706</v>
      </c>
      <c r="I2013">
        <v>109</v>
      </c>
      <c r="J2013">
        <v>6.7</v>
      </c>
    </row>
    <row r="2014" spans="1:10" x14ac:dyDescent="0.25">
      <c r="A2014" t="s">
        <v>8301</v>
      </c>
      <c r="B2014" t="s">
        <v>3140</v>
      </c>
      <c r="C2014">
        <v>123</v>
      </c>
      <c r="D2014">
        <v>6</v>
      </c>
      <c r="E2014" t="s">
        <v>1763</v>
      </c>
      <c r="F2014">
        <v>1998</v>
      </c>
      <c r="H2014" t="s">
        <v>1763</v>
      </c>
      <c r="I2014">
        <v>123</v>
      </c>
      <c r="J2014">
        <v>6</v>
      </c>
    </row>
    <row r="2015" spans="1:10" x14ac:dyDescent="0.25">
      <c r="A2015" t="s">
        <v>8301</v>
      </c>
      <c r="B2015" t="s">
        <v>2343</v>
      </c>
      <c r="C2015">
        <v>109</v>
      </c>
      <c r="D2015">
        <v>6.2</v>
      </c>
      <c r="E2015" t="s">
        <v>486</v>
      </c>
      <c r="F2015">
        <v>2000</v>
      </c>
      <c r="H2015" t="s">
        <v>486</v>
      </c>
      <c r="I2015">
        <v>109</v>
      </c>
      <c r="J2015">
        <v>6.2</v>
      </c>
    </row>
    <row r="2016" spans="1:10" x14ac:dyDescent="0.25">
      <c r="A2016" t="s">
        <v>8301</v>
      </c>
      <c r="B2016" t="s">
        <v>3144</v>
      </c>
      <c r="C2016">
        <v>99</v>
      </c>
      <c r="D2016">
        <v>5.9</v>
      </c>
      <c r="E2016" t="s">
        <v>580</v>
      </c>
      <c r="F2016">
        <v>2008</v>
      </c>
      <c r="H2016" t="s">
        <v>580</v>
      </c>
      <c r="I2016">
        <v>99</v>
      </c>
      <c r="J2016">
        <v>5.9</v>
      </c>
    </row>
    <row r="2017" spans="1:10" x14ac:dyDescent="0.25">
      <c r="A2017" t="s">
        <v>8301</v>
      </c>
      <c r="B2017" t="s">
        <v>3146</v>
      </c>
      <c r="C2017">
        <v>106</v>
      </c>
      <c r="D2017">
        <v>6.8</v>
      </c>
      <c r="E2017" t="s">
        <v>3152</v>
      </c>
      <c r="F2017">
        <v>2000</v>
      </c>
      <c r="H2017" t="s">
        <v>3152</v>
      </c>
      <c r="I2017">
        <v>106</v>
      </c>
      <c r="J2017">
        <v>6.8</v>
      </c>
    </row>
    <row r="2018" spans="1:10" x14ac:dyDescent="0.25">
      <c r="A2018" t="s">
        <v>8301</v>
      </c>
      <c r="B2018" t="s">
        <v>1692</v>
      </c>
      <c r="C2018">
        <v>89</v>
      </c>
      <c r="D2018">
        <v>3.6</v>
      </c>
      <c r="E2018" t="s">
        <v>2140</v>
      </c>
      <c r="F2018">
        <v>2009</v>
      </c>
      <c r="H2018" t="s">
        <v>2140</v>
      </c>
      <c r="I2018">
        <v>89</v>
      </c>
      <c r="J2018">
        <v>3.6</v>
      </c>
    </row>
    <row r="2019" spans="1:10" x14ac:dyDescent="0.25">
      <c r="A2019" t="s">
        <v>8301</v>
      </c>
      <c r="B2019" t="s">
        <v>3149</v>
      </c>
      <c r="C2019">
        <v>98</v>
      </c>
      <c r="D2019">
        <v>6.7</v>
      </c>
      <c r="E2019" t="s">
        <v>137</v>
      </c>
      <c r="F2019">
        <v>2001</v>
      </c>
      <c r="H2019" t="s">
        <v>137</v>
      </c>
      <c r="I2019">
        <v>98</v>
      </c>
      <c r="J2019">
        <v>6.7</v>
      </c>
    </row>
    <row r="2020" spans="1:10" x14ac:dyDescent="0.25">
      <c r="A2020" t="s">
        <v>8301</v>
      </c>
      <c r="B2020" t="s">
        <v>2633</v>
      </c>
      <c r="C2020">
        <v>93</v>
      </c>
      <c r="D2020">
        <v>6.3</v>
      </c>
      <c r="E2020" t="s">
        <v>530</v>
      </c>
      <c r="F2020">
        <v>1999</v>
      </c>
      <c r="H2020" t="s">
        <v>530</v>
      </c>
      <c r="I2020">
        <v>93</v>
      </c>
      <c r="J2020">
        <v>6.3</v>
      </c>
    </row>
    <row r="2021" spans="1:10" x14ac:dyDescent="0.25">
      <c r="A2021" t="s">
        <v>8301</v>
      </c>
      <c r="B2021" t="s">
        <v>454</v>
      </c>
      <c r="C2021">
        <v>112</v>
      </c>
      <c r="D2021">
        <v>6.4</v>
      </c>
      <c r="E2021" t="s">
        <v>580</v>
      </c>
      <c r="F2021">
        <v>2004</v>
      </c>
      <c r="H2021" t="s">
        <v>580</v>
      </c>
      <c r="I2021">
        <v>112</v>
      </c>
      <c r="J2021">
        <v>6.4</v>
      </c>
    </row>
    <row r="2022" spans="1:10" x14ac:dyDescent="0.25">
      <c r="A2022" t="s">
        <v>8301</v>
      </c>
      <c r="B2022" t="s">
        <v>721</v>
      </c>
      <c r="C2022">
        <v>101</v>
      </c>
      <c r="D2022">
        <v>6.4</v>
      </c>
      <c r="E2022" t="s">
        <v>3474</v>
      </c>
      <c r="F2022">
        <v>1999</v>
      </c>
      <c r="H2022" t="s">
        <v>3474</v>
      </c>
      <c r="I2022">
        <v>101</v>
      </c>
      <c r="J2022">
        <v>6.4</v>
      </c>
    </row>
    <row r="2023" spans="1:10" x14ac:dyDescent="0.25">
      <c r="A2023" t="s">
        <v>8301</v>
      </c>
      <c r="B2023" t="s">
        <v>1081</v>
      </c>
      <c r="C2023">
        <v>104</v>
      </c>
      <c r="D2023">
        <v>5.7</v>
      </c>
      <c r="E2023" t="s">
        <v>3477</v>
      </c>
      <c r="F2023">
        <v>1978</v>
      </c>
      <c r="H2023" t="s">
        <v>3477</v>
      </c>
      <c r="I2023">
        <v>104</v>
      </c>
      <c r="J2023">
        <v>5.7</v>
      </c>
    </row>
    <row r="2024" spans="1:10" x14ac:dyDescent="0.25">
      <c r="A2024" t="s">
        <v>8306</v>
      </c>
      <c r="B2024" t="s">
        <v>2408</v>
      </c>
      <c r="C2024">
        <v>120</v>
      </c>
      <c r="D2024">
        <v>6.2</v>
      </c>
      <c r="E2024" t="s">
        <v>1357</v>
      </c>
      <c r="F2024">
        <v>2000</v>
      </c>
      <c r="H2024" t="s">
        <v>1357</v>
      </c>
      <c r="I2024">
        <v>120</v>
      </c>
      <c r="J2024">
        <v>6.2</v>
      </c>
    </row>
    <row r="2025" spans="1:10" x14ac:dyDescent="0.25">
      <c r="A2025" t="s">
        <v>8301</v>
      </c>
      <c r="B2025" t="s">
        <v>1124</v>
      </c>
      <c r="C2025">
        <v>91</v>
      </c>
      <c r="D2025">
        <v>5.2</v>
      </c>
      <c r="E2025" t="s">
        <v>2171</v>
      </c>
      <c r="F2025">
        <v>1999</v>
      </c>
      <c r="H2025" t="s">
        <v>2171</v>
      </c>
      <c r="I2025">
        <v>91</v>
      </c>
      <c r="J2025">
        <v>5.2</v>
      </c>
    </row>
    <row r="2026" spans="1:10" x14ac:dyDescent="0.25">
      <c r="A2026" t="s">
        <v>8301</v>
      </c>
      <c r="B2026" t="s">
        <v>712</v>
      </c>
      <c r="C2026">
        <v>97</v>
      </c>
      <c r="D2026">
        <v>6.1</v>
      </c>
      <c r="E2026" t="s">
        <v>580</v>
      </c>
      <c r="F2026">
        <v>2011</v>
      </c>
      <c r="H2026" t="s">
        <v>580</v>
      </c>
      <c r="I2026">
        <v>97</v>
      </c>
      <c r="J2026">
        <v>6.1</v>
      </c>
    </row>
    <row r="2027" spans="1:10" x14ac:dyDescent="0.25">
      <c r="A2027" t="s">
        <v>8301</v>
      </c>
      <c r="B2027" t="s">
        <v>1119</v>
      </c>
      <c r="C2027">
        <v>133</v>
      </c>
      <c r="D2027">
        <v>7.1</v>
      </c>
      <c r="E2027" t="s">
        <v>2599</v>
      </c>
      <c r="F2027">
        <v>2010</v>
      </c>
      <c r="H2027" t="s">
        <v>2599</v>
      </c>
      <c r="I2027">
        <v>133</v>
      </c>
      <c r="J2027">
        <v>7.1</v>
      </c>
    </row>
    <row r="2028" spans="1:10" x14ac:dyDescent="0.25">
      <c r="A2028" t="s">
        <v>8301</v>
      </c>
      <c r="B2028" t="s">
        <v>1572</v>
      </c>
      <c r="C2028">
        <v>123</v>
      </c>
      <c r="D2028">
        <v>7.2</v>
      </c>
      <c r="E2028" t="s">
        <v>2242</v>
      </c>
      <c r="F2028">
        <v>2004</v>
      </c>
      <c r="H2028" t="s">
        <v>2242</v>
      </c>
      <c r="I2028">
        <v>123</v>
      </c>
      <c r="J2028">
        <v>7.2</v>
      </c>
    </row>
    <row r="2029" spans="1:10" x14ac:dyDescent="0.25">
      <c r="A2029" t="s">
        <v>8301</v>
      </c>
      <c r="B2029" t="s">
        <v>3163</v>
      </c>
      <c r="C2029">
        <v>114</v>
      </c>
      <c r="D2029">
        <v>6.5</v>
      </c>
      <c r="E2029" t="s">
        <v>1056</v>
      </c>
      <c r="F2029">
        <v>1998</v>
      </c>
      <c r="H2029" t="s">
        <v>1056</v>
      </c>
      <c r="I2029">
        <v>114</v>
      </c>
      <c r="J2029">
        <v>6.5</v>
      </c>
    </row>
    <row r="2030" spans="1:10" x14ac:dyDescent="0.25">
      <c r="A2030" t="s">
        <v>8301</v>
      </c>
      <c r="B2030" t="s">
        <v>937</v>
      </c>
      <c r="C2030">
        <v>111</v>
      </c>
      <c r="D2030">
        <v>6</v>
      </c>
      <c r="E2030" t="s">
        <v>3488</v>
      </c>
      <c r="F2030">
        <v>1993</v>
      </c>
      <c r="H2030" t="s">
        <v>3488</v>
      </c>
      <c r="I2030">
        <v>111</v>
      </c>
      <c r="J2030">
        <v>6</v>
      </c>
    </row>
    <row r="2031" spans="1:10" x14ac:dyDescent="0.25">
      <c r="A2031" t="s">
        <v>8301</v>
      </c>
      <c r="B2031" t="s">
        <v>1869</v>
      </c>
      <c r="C2031">
        <v>117</v>
      </c>
      <c r="D2031">
        <v>7</v>
      </c>
      <c r="E2031" t="s">
        <v>73</v>
      </c>
      <c r="F2031">
        <v>2004</v>
      </c>
      <c r="H2031" t="s">
        <v>73</v>
      </c>
      <c r="I2031">
        <v>117</v>
      </c>
      <c r="J2031">
        <v>7</v>
      </c>
    </row>
    <row r="2032" spans="1:10" x14ac:dyDescent="0.25">
      <c r="A2032" t="s">
        <v>8301</v>
      </c>
      <c r="B2032" t="s">
        <v>1087</v>
      </c>
      <c r="C2032">
        <v>121</v>
      </c>
      <c r="D2032">
        <v>7</v>
      </c>
      <c r="E2032" t="s">
        <v>149</v>
      </c>
      <c r="F2032">
        <v>2010</v>
      </c>
      <c r="H2032" t="s">
        <v>149</v>
      </c>
      <c r="I2032">
        <v>121</v>
      </c>
      <c r="J2032">
        <v>7</v>
      </c>
    </row>
    <row r="2033" spans="1:10" x14ac:dyDescent="0.25">
      <c r="A2033" t="s">
        <v>8301</v>
      </c>
      <c r="B2033" t="s">
        <v>454</v>
      </c>
      <c r="C2033">
        <v>115</v>
      </c>
      <c r="D2033">
        <v>6.6</v>
      </c>
      <c r="E2033" t="s">
        <v>210</v>
      </c>
      <c r="F2033">
        <v>2004</v>
      </c>
      <c r="H2033" t="s">
        <v>210</v>
      </c>
      <c r="I2033">
        <v>115</v>
      </c>
      <c r="J2033">
        <v>6.6</v>
      </c>
    </row>
    <row r="2034" spans="1:10" x14ac:dyDescent="0.25">
      <c r="A2034" t="s">
        <v>8301</v>
      </c>
      <c r="C2034">
        <v>22</v>
      </c>
      <c r="D2034">
        <v>8.8000000000000007</v>
      </c>
      <c r="E2034" t="s">
        <v>3494</v>
      </c>
      <c r="F2034">
        <v>2009</v>
      </c>
      <c r="H2034" t="s">
        <v>3494</v>
      </c>
      <c r="I2034">
        <v>22</v>
      </c>
      <c r="J2034">
        <v>8.8000000000000007</v>
      </c>
    </row>
    <row r="2035" spans="1:10" x14ac:dyDescent="0.25">
      <c r="A2035" t="s">
        <v>8301</v>
      </c>
      <c r="B2035" t="s">
        <v>2178</v>
      </c>
      <c r="C2035">
        <v>85</v>
      </c>
      <c r="D2035">
        <v>6.5</v>
      </c>
      <c r="E2035" t="s">
        <v>71</v>
      </c>
      <c r="F2035">
        <v>2005</v>
      </c>
      <c r="H2035" t="s">
        <v>71</v>
      </c>
      <c r="I2035">
        <v>85</v>
      </c>
      <c r="J2035">
        <v>6.5</v>
      </c>
    </row>
    <row r="2036" spans="1:10" x14ac:dyDescent="0.25">
      <c r="A2036" t="s">
        <v>8301</v>
      </c>
      <c r="B2036" t="s">
        <v>2024</v>
      </c>
      <c r="C2036">
        <v>90</v>
      </c>
      <c r="D2036">
        <v>6.2</v>
      </c>
      <c r="E2036" t="s">
        <v>1357</v>
      </c>
      <c r="F2036">
        <v>1998</v>
      </c>
      <c r="H2036" t="s">
        <v>1357</v>
      </c>
      <c r="I2036">
        <v>90</v>
      </c>
      <c r="J2036">
        <v>6.2</v>
      </c>
    </row>
    <row r="2037" spans="1:10" x14ac:dyDescent="0.25">
      <c r="A2037" t="s">
        <v>8301</v>
      </c>
      <c r="B2037" t="s">
        <v>1474</v>
      </c>
      <c r="C2037">
        <v>107</v>
      </c>
      <c r="D2037">
        <v>7.8</v>
      </c>
      <c r="E2037" t="s">
        <v>10</v>
      </c>
      <c r="F2037">
        <v>1980</v>
      </c>
      <c r="H2037" t="s">
        <v>10</v>
      </c>
      <c r="I2037">
        <v>107</v>
      </c>
      <c r="J2037">
        <v>7.8</v>
      </c>
    </row>
    <row r="2038" spans="1:10" x14ac:dyDescent="0.25">
      <c r="A2038" t="s">
        <v>8301</v>
      </c>
      <c r="B2038" t="s">
        <v>1494</v>
      </c>
      <c r="C2038">
        <v>100</v>
      </c>
      <c r="D2038">
        <v>5.2</v>
      </c>
      <c r="E2038" t="s">
        <v>1236</v>
      </c>
      <c r="F2038">
        <v>1995</v>
      </c>
      <c r="H2038" t="s">
        <v>1236</v>
      </c>
      <c r="I2038">
        <v>100</v>
      </c>
      <c r="J2038">
        <v>5.2</v>
      </c>
    </row>
    <row r="2039" spans="1:10" x14ac:dyDescent="0.25">
      <c r="A2039" t="s">
        <v>8301</v>
      </c>
      <c r="B2039" t="s">
        <v>95</v>
      </c>
      <c r="C2039">
        <v>129</v>
      </c>
      <c r="D2039">
        <v>6.5</v>
      </c>
      <c r="E2039" t="s">
        <v>340</v>
      </c>
      <c r="F2039">
        <v>1991</v>
      </c>
      <c r="H2039" t="s">
        <v>340</v>
      </c>
      <c r="I2039">
        <v>129</v>
      </c>
      <c r="J2039">
        <v>6.5</v>
      </c>
    </row>
    <row r="2040" spans="1:10" x14ac:dyDescent="0.25">
      <c r="A2040" t="s">
        <v>8301</v>
      </c>
      <c r="B2040" t="s">
        <v>599</v>
      </c>
      <c r="C2040">
        <v>109</v>
      </c>
      <c r="D2040">
        <v>6.5</v>
      </c>
      <c r="E2040" t="s">
        <v>1915</v>
      </c>
      <c r="F2040">
        <v>2000</v>
      </c>
      <c r="H2040" t="s">
        <v>1915</v>
      </c>
      <c r="I2040">
        <v>109</v>
      </c>
      <c r="J2040">
        <v>6.5</v>
      </c>
    </row>
    <row r="2041" spans="1:10" x14ac:dyDescent="0.25">
      <c r="A2041" t="s">
        <v>8301</v>
      </c>
      <c r="B2041" t="s">
        <v>1173</v>
      </c>
      <c r="C2041">
        <v>94</v>
      </c>
      <c r="D2041">
        <v>5.2</v>
      </c>
      <c r="E2041" t="s">
        <v>1184</v>
      </c>
      <c r="F2041">
        <v>2011</v>
      </c>
      <c r="H2041" t="s">
        <v>1184</v>
      </c>
      <c r="I2041">
        <v>94</v>
      </c>
      <c r="J2041">
        <v>5.2</v>
      </c>
    </row>
    <row r="2042" spans="1:10" x14ac:dyDescent="0.25">
      <c r="A2042" t="s">
        <v>8301</v>
      </c>
      <c r="B2042" t="s">
        <v>1267</v>
      </c>
      <c r="C2042">
        <v>133</v>
      </c>
      <c r="D2042">
        <v>7.2</v>
      </c>
      <c r="E2042" t="s">
        <v>3502</v>
      </c>
      <c r="F2042">
        <v>2000</v>
      </c>
      <c r="H2042" t="s">
        <v>3502</v>
      </c>
      <c r="I2042">
        <v>133</v>
      </c>
      <c r="J2042">
        <v>7.2</v>
      </c>
    </row>
    <row r="2043" spans="1:10" x14ac:dyDescent="0.25">
      <c r="A2043" t="s">
        <v>8301</v>
      </c>
      <c r="B2043" t="s">
        <v>1872</v>
      </c>
      <c r="C2043">
        <v>105</v>
      </c>
      <c r="D2043">
        <v>7.1</v>
      </c>
      <c r="E2043" t="s">
        <v>580</v>
      </c>
      <c r="F2043">
        <v>2001</v>
      </c>
      <c r="H2043" t="s">
        <v>580</v>
      </c>
      <c r="I2043">
        <v>105</v>
      </c>
      <c r="J2043">
        <v>7.1</v>
      </c>
    </row>
    <row r="2044" spans="1:10" x14ac:dyDescent="0.25">
      <c r="A2044" t="s">
        <v>8301</v>
      </c>
      <c r="B2044" t="s">
        <v>3184</v>
      </c>
      <c r="C2044">
        <v>100</v>
      </c>
      <c r="D2044">
        <v>4.5</v>
      </c>
      <c r="E2044" t="s">
        <v>1900</v>
      </c>
      <c r="F2044">
        <v>2013</v>
      </c>
      <c r="H2044" t="s">
        <v>1900</v>
      </c>
      <c r="I2044">
        <v>100</v>
      </c>
      <c r="J2044">
        <v>4.5</v>
      </c>
    </row>
    <row r="2045" spans="1:10" x14ac:dyDescent="0.25">
      <c r="A2045" t="s">
        <v>8301</v>
      </c>
      <c r="B2045" t="s">
        <v>1147</v>
      </c>
      <c r="C2045">
        <v>113</v>
      </c>
      <c r="D2045">
        <v>5.7</v>
      </c>
      <c r="E2045" t="s">
        <v>3327</v>
      </c>
      <c r="F2045">
        <v>2016</v>
      </c>
      <c r="H2045" t="s">
        <v>3327</v>
      </c>
      <c r="I2045">
        <v>113</v>
      </c>
      <c r="J2045">
        <v>5.7</v>
      </c>
    </row>
    <row r="2046" spans="1:10" x14ac:dyDescent="0.25">
      <c r="A2046" t="s">
        <v>8301</v>
      </c>
      <c r="B2046" t="s">
        <v>3188</v>
      </c>
      <c r="C2046">
        <v>118</v>
      </c>
      <c r="D2046">
        <v>6</v>
      </c>
      <c r="E2046" t="s">
        <v>285</v>
      </c>
      <c r="F2046">
        <v>2001</v>
      </c>
      <c r="H2046" t="s">
        <v>285</v>
      </c>
      <c r="I2046">
        <v>118</v>
      </c>
      <c r="J2046">
        <v>6</v>
      </c>
    </row>
    <row r="2047" spans="1:10" x14ac:dyDescent="0.25">
      <c r="A2047" t="s">
        <v>8301</v>
      </c>
      <c r="B2047" t="s">
        <v>1778</v>
      </c>
      <c r="C2047">
        <v>110</v>
      </c>
      <c r="D2047">
        <v>6.4</v>
      </c>
      <c r="E2047" t="s">
        <v>69</v>
      </c>
      <c r="F2047">
        <v>2013</v>
      </c>
      <c r="H2047" t="s">
        <v>69</v>
      </c>
      <c r="I2047">
        <v>110</v>
      </c>
      <c r="J2047">
        <v>6.4</v>
      </c>
    </row>
    <row r="2048" spans="1:10" x14ac:dyDescent="0.25">
      <c r="A2048" t="s">
        <v>8301</v>
      </c>
      <c r="B2048" t="s">
        <v>1467</v>
      </c>
      <c r="C2048">
        <v>110</v>
      </c>
      <c r="D2048">
        <v>5.2</v>
      </c>
      <c r="E2048" t="s">
        <v>877</v>
      </c>
      <c r="F2048">
        <v>1999</v>
      </c>
      <c r="H2048" t="s">
        <v>877</v>
      </c>
      <c r="I2048">
        <v>110</v>
      </c>
      <c r="J2048">
        <v>5.2</v>
      </c>
    </row>
    <row r="2049" spans="1:10" x14ac:dyDescent="0.25">
      <c r="A2049" t="s">
        <v>8301</v>
      </c>
      <c r="B2049" t="s">
        <v>3192</v>
      </c>
      <c r="C2049">
        <v>99</v>
      </c>
      <c r="D2049">
        <v>4.3</v>
      </c>
      <c r="E2049" t="s">
        <v>580</v>
      </c>
      <c r="F2049">
        <v>2004</v>
      </c>
      <c r="H2049" t="s">
        <v>580</v>
      </c>
      <c r="I2049">
        <v>99</v>
      </c>
      <c r="J2049">
        <v>4.3</v>
      </c>
    </row>
    <row r="2050" spans="1:10" x14ac:dyDescent="0.25">
      <c r="A2050" t="s">
        <v>8301</v>
      </c>
      <c r="B2050" t="s">
        <v>3195</v>
      </c>
      <c r="C2050">
        <v>101</v>
      </c>
      <c r="D2050">
        <v>6.1</v>
      </c>
      <c r="E2050" t="s">
        <v>340</v>
      </c>
      <c r="F2050">
        <v>2000</v>
      </c>
      <c r="H2050" t="s">
        <v>340</v>
      </c>
      <c r="I2050">
        <v>101</v>
      </c>
      <c r="J2050">
        <v>6.1</v>
      </c>
    </row>
    <row r="2051" spans="1:10" x14ac:dyDescent="0.25">
      <c r="A2051" t="s">
        <v>8301</v>
      </c>
      <c r="B2051" t="s">
        <v>3197</v>
      </c>
      <c r="C2051">
        <v>100</v>
      </c>
      <c r="D2051">
        <v>6.3</v>
      </c>
      <c r="E2051" t="s">
        <v>20</v>
      </c>
      <c r="F2051">
        <v>2011</v>
      </c>
      <c r="H2051" t="s">
        <v>20</v>
      </c>
      <c r="I2051">
        <v>100</v>
      </c>
      <c r="J2051">
        <v>6.3</v>
      </c>
    </row>
    <row r="2052" spans="1:10" x14ac:dyDescent="0.25">
      <c r="A2052" t="s">
        <v>8301</v>
      </c>
      <c r="B2052" t="s">
        <v>2832</v>
      </c>
      <c r="C2052">
        <v>103</v>
      </c>
      <c r="D2052">
        <v>6.8</v>
      </c>
      <c r="E2052" t="s">
        <v>2944</v>
      </c>
      <c r="F2052">
        <v>1987</v>
      </c>
      <c r="H2052" t="s">
        <v>2944</v>
      </c>
      <c r="I2052">
        <v>103</v>
      </c>
      <c r="J2052">
        <v>6.8</v>
      </c>
    </row>
    <row r="2053" spans="1:10" x14ac:dyDescent="0.25">
      <c r="A2053" t="s">
        <v>8301</v>
      </c>
      <c r="B2053" t="s">
        <v>1439</v>
      </c>
      <c r="C2053">
        <v>100</v>
      </c>
      <c r="D2053">
        <v>4</v>
      </c>
      <c r="E2053" t="s">
        <v>1184</v>
      </c>
      <c r="F2053">
        <v>1996</v>
      </c>
      <c r="H2053" t="s">
        <v>1184</v>
      </c>
      <c r="I2053">
        <v>100</v>
      </c>
      <c r="J2053">
        <v>4</v>
      </c>
    </row>
    <row r="2054" spans="1:10" x14ac:dyDescent="0.25">
      <c r="A2054" t="s">
        <v>8301</v>
      </c>
      <c r="B2054" t="s">
        <v>3202</v>
      </c>
      <c r="C2054">
        <v>95</v>
      </c>
      <c r="D2054">
        <v>5.2</v>
      </c>
      <c r="E2054" t="s">
        <v>3519</v>
      </c>
      <c r="F2054">
        <v>2008</v>
      </c>
      <c r="H2054" t="s">
        <v>3519</v>
      </c>
      <c r="I2054">
        <v>95</v>
      </c>
      <c r="J2054">
        <v>5.2</v>
      </c>
    </row>
    <row r="2055" spans="1:10" x14ac:dyDescent="0.25">
      <c r="A2055" t="s">
        <v>8301</v>
      </c>
      <c r="B2055" t="s">
        <v>850</v>
      </c>
      <c r="C2055">
        <v>117</v>
      </c>
      <c r="D2055">
        <v>6.5</v>
      </c>
      <c r="E2055" t="s">
        <v>73</v>
      </c>
      <c r="F2055">
        <v>1999</v>
      </c>
      <c r="H2055" t="s">
        <v>73</v>
      </c>
      <c r="I2055">
        <v>117</v>
      </c>
      <c r="J2055">
        <v>6.5</v>
      </c>
    </row>
    <row r="2056" spans="1:10" x14ac:dyDescent="0.25">
      <c r="A2056" t="s">
        <v>8301</v>
      </c>
      <c r="B2056" t="s">
        <v>3206</v>
      </c>
      <c r="C2056">
        <v>129</v>
      </c>
      <c r="D2056">
        <v>7.5</v>
      </c>
      <c r="E2056" t="s">
        <v>3522</v>
      </c>
      <c r="F2056">
        <v>1991</v>
      </c>
      <c r="H2056" t="s">
        <v>3522</v>
      </c>
      <c r="I2056">
        <v>129</v>
      </c>
      <c r="J2056">
        <v>7.5</v>
      </c>
    </row>
    <row r="2057" spans="1:10" x14ac:dyDescent="0.25">
      <c r="A2057" t="s">
        <v>8301</v>
      </c>
      <c r="B2057" t="s">
        <v>1126</v>
      </c>
      <c r="C2057">
        <v>120</v>
      </c>
      <c r="D2057">
        <v>7.1</v>
      </c>
      <c r="E2057" t="s">
        <v>747</v>
      </c>
      <c r="F2057">
        <v>2007</v>
      </c>
      <c r="H2057" t="s">
        <v>747</v>
      </c>
      <c r="I2057">
        <v>120</v>
      </c>
      <c r="J2057">
        <v>7.1</v>
      </c>
    </row>
    <row r="2058" spans="1:10" x14ac:dyDescent="0.25">
      <c r="A2058" t="s">
        <v>8301</v>
      </c>
      <c r="B2058" t="s">
        <v>428</v>
      </c>
      <c r="C2058">
        <v>125</v>
      </c>
      <c r="D2058">
        <v>6.9</v>
      </c>
      <c r="E2058" t="s">
        <v>530</v>
      </c>
      <c r="F2058">
        <v>2009</v>
      </c>
      <c r="H2058" t="s">
        <v>530</v>
      </c>
      <c r="I2058">
        <v>125</v>
      </c>
      <c r="J2058">
        <v>6.9</v>
      </c>
    </row>
    <row r="2059" spans="1:10" x14ac:dyDescent="0.25">
      <c r="A2059" t="s">
        <v>8301</v>
      </c>
      <c r="B2059" t="s">
        <v>1081</v>
      </c>
      <c r="C2059">
        <v>133</v>
      </c>
      <c r="D2059">
        <v>8</v>
      </c>
      <c r="E2059" t="s">
        <v>608</v>
      </c>
      <c r="F2059">
        <v>2015</v>
      </c>
      <c r="H2059" t="s">
        <v>608</v>
      </c>
      <c r="I2059">
        <v>133</v>
      </c>
      <c r="J2059">
        <v>8</v>
      </c>
    </row>
    <row r="2060" spans="1:10" x14ac:dyDescent="0.25">
      <c r="A2060" t="s">
        <v>8301</v>
      </c>
      <c r="B2060" t="s">
        <v>1285</v>
      </c>
      <c r="C2060">
        <v>116</v>
      </c>
      <c r="D2060">
        <v>8.1999999999999993</v>
      </c>
      <c r="E2060" t="s">
        <v>486</v>
      </c>
      <c r="F2060">
        <v>2009</v>
      </c>
      <c r="H2060" t="s">
        <v>486</v>
      </c>
      <c r="I2060">
        <v>116</v>
      </c>
      <c r="J2060">
        <v>8.1999999999999993</v>
      </c>
    </row>
    <row r="2061" spans="1:10" x14ac:dyDescent="0.25">
      <c r="A2061" t="s">
        <v>8301</v>
      </c>
      <c r="B2061" t="s">
        <v>255</v>
      </c>
      <c r="C2061">
        <v>129</v>
      </c>
      <c r="D2061">
        <v>6.4</v>
      </c>
      <c r="E2061" t="s">
        <v>149</v>
      </c>
      <c r="H2061" t="s">
        <v>149</v>
      </c>
      <c r="I2061">
        <v>129</v>
      </c>
      <c r="J2061">
        <v>6.4</v>
      </c>
    </row>
    <row r="2062" spans="1:10" x14ac:dyDescent="0.25">
      <c r="A2062" t="s">
        <v>8301</v>
      </c>
      <c r="B2062" t="s">
        <v>1716</v>
      </c>
      <c r="C2062">
        <v>93</v>
      </c>
      <c r="D2062">
        <v>7.9</v>
      </c>
      <c r="E2062" t="s">
        <v>1184</v>
      </c>
      <c r="F2062">
        <v>2004</v>
      </c>
      <c r="H2062" t="s">
        <v>1184</v>
      </c>
      <c r="I2062">
        <v>93</v>
      </c>
      <c r="J2062">
        <v>7.9</v>
      </c>
    </row>
    <row r="2063" spans="1:10" x14ac:dyDescent="0.25">
      <c r="A2063" t="s">
        <v>8301</v>
      </c>
      <c r="B2063" t="s">
        <v>3215</v>
      </c>
      <c r="C2063">
        <v>118</v>
      </c>
      <c r="D2063">
        <v>6.7</v>
      </c>
      <c r="E2063" t="s">
        <v>3533</v>
      </c>
      <c r="F2063">
        <v>2009</v>
      </c>
      <c r="H2063" t="s">
        <v>3533</v>
      </c>
      <c r="I2063">
        <v>118</v>
      </c>
      <c r="J2063">
        <v>6.7</v>
      </c>
    </row>
    <row r="2064" spans="1:10" x14ac:dyDescent="0.25">
      <c r="A2064" t="s">
        <v>8301</v>
      </c>
      <c r="B2064" t="s">
        <v>788</v>
      </c>
      <c r="C2064">
        <v>129</v>
      </c>
      <c r="D2064">
        <v>6.1</v>
      </c>
      <c r="E2064" t="s">
        <v>2542</v>
      </c>
      <c r="F2064">
        <v>2007</v>
      </c>
      <c r="H2064" t="s">
        <v>2542</v>
      </c>
      <c r="I2064">
        <v>129</v>
      </c>
      <c r="J2064">
        <v>6.1</v>
      </c>
    </row>
    <row r="2065" spans="1:10" x14ac:dyDescent="0.25">
      <c r="A2065" t="s">
        <v>8301</v>
      </c>
      <c r="B2065" t="s">
        <v>373</v>
      </c>
      <c r="C2065">
        <v>128</v>
      </c>
      <c r="D2065">
        <v>6.2</v>
      </c>
      <c r="E2065" t="s">
        <v>649</v>
      </c>
      <c r="F2065">
        <v>1987</v>
      </c>
      <c r="H2065" t="s">
        <v>649</v>
      </c>
      <c r="I2065">
        <v>128</v>
      </c>
      <c r="J2065">
        <v>6.2</v>
      </c>
    </row>
    <row r="2066" spans="1:10" x14ac:dyDescent="0.25">
      <c r="A2066" t="s">
        <v>8301</v>
      </c>
      <c r="B2066" t="s">
        <v>541</v>
      </c>
      <c r="C2066">
        <v>93</v>
      </c>
      <c r="D2066">
        <v>4.9000000000000004</v>
      </c>
      <c r="E2066" t="s">
        <v>1179</v>
      </c>
      <c r="F2066">
        <v>2014</v>
      </c>
      <c r="H2066" t="s">
        <v>1179</v>
      </c>
      <c r="I2066">
        <v>93</v>
      </c>
      <c r="J2066">
        <v>4.9000000000000004</v>
      </c>
    </row>
    <row r="2067" spans="1:10" x14ac:dyDescent="0.25">
      <c r="A2067" t="s">
        <v>8301</v>
      </c>
      <c r="B2067" t="s">
        <v>3224</v>
      </c>
      <c r="C2067">
        <v>107</v>
      </c>
      <c r="D2067">
        <v>5.4</v>
      </c>
      <c r="E2067" t="s">
        <v>3540</v>
      </c>
      <c r="F2067">
        <v>1990</v>
      </c>
      <c r="H2067" t="s">
        <v>3540</v>
      </c>
      <c r="I2067">
        <v>107</v>
      </c>
      <c r="J2067">
        <v>5.4</v>
      </c>
    </row>
    <row r="2068" spans="1:10" x14ac:dyDescent="0.25">
      <c r="A2068" t="s">
        <v>8301</v>
      </c>
      <c r="B2068" t="s">
        <v>2633</v>
      </c>
      <c r="C2068">
        <v>97</v>
      </c>
      <c r="D2068">
        <v>5.8</v>
      </c>
      <c r="E2068" t="s">
        <v>580</v>
      </c>
      <c r="F2068">
        <v>1998</v>
      </c>
      <c r="H2068" t="s">
        <v>580</v>
      </c>
      <c r="I2068">
        <v>97</v>
      </c>
      <c r="J2068">
        <v>5.8</v>
      </c>
    </row>
    <row r="2069" spans="1:10" x14ac:dyDescent="0.25">
      <c r="A2069" t="s">
        <v>8301</v>
      </c>
      <c r="B2069" t="s">
        <v>3228</v>
      </c>
      <c r="C2069">
        <v>101</v>
      </c>
      <c r="D2069">
        <v>4.7</v>
      </c>
      <c r="E2069" t="s">
        <v>1657</v>
      </c>
      <c r="F2069">
        <v>1994</v>
      </c>
      <c r="H2069" t="s">
        <v>1657</v>
      </c>
      <c r="I2069">
        <v>101</v>
      </c>
      <c r="J2069">
        <v>4.7</v>
      </c>
    </row>
    <row r="2070" spans="1:10" x14ac:dyDescent="0.25">
      <c r="A2070" t="s">
        <v>8301</v>
      </c>
      <c r="B2070" t="s">
        <v>2028</v>
      </c>
      <c r="C2070">
        <v>82</v>
      </c>
      <c r="D2070">
        <v>6</v>
      </c>
      <c r="E2070" t="s">
        <v>2729</v>
      </c>
      <c r="F2070">
        <v>2002</v>
      </c>
      <c r="H2070" t="s">
        <v>2729</v>
      </c>
      <c r="I2070">
        <v>82</v>
      </c>
      <c r="J2070">
        <v>6</v>
      </c>
    </row>
    <row r="2071" spans="1:10" x14ac:dyDescent="0.25">
      <c r="A2071" t="s">
        <v>8301</v>
      </c>
      <c r="B2071" t="s">
        <v>190</v>
      </c>
      <c r="C2071">
        <v>85</v>
      </c>
      <c r="D2071">
        <v>7</v>
      </c>
      <c r="E2071" t="s">
        <v>2709</v>
      </c>
      <c r="F2071">
        <v>2007</v>
      </c>
      <c r="H2071" t="s">
        <v>2709</v>
      </c>
      <c r="I2071">
        <v>85</v>
      </c>
      <c r="J2071">
        <v>7</v>
      </c>
    </row>
    <row r="2072" spans="1:10" x14ac:dyDescent="0.25">
      <c r="A2072" t="s">
        <v>8301</v>
      </c>
      <c r="B2072" t="s">
        <v>3232</v>
      </c>
      <c r="C2072">
        <v>88</v>
      </c>
      <c r="D2072">
        <v>6</v>
      </c>
      <c r="E2072" t="s">
        <v>73</v>
      </c>
      <c r="F2072">
        <v>1995</v>
      </c>
      <c r="H2072" t="s">
        <v>73</v>
      </c>
      <c r="I2072">
        <v>88</v>
      </c>
      <c r="J2072">
        <v>6</v>
      </c>
    </row>
    <row r="2073" spans="1:10" x14ac:dyDescent="0.25">
      <c r="A2073" t="s">
        <v>8301</v>
      </c>
      <c r="B2073" t="s">
        <v>783</v>
      </c>
      <c r="C2073">
        <v>119</v>
      </c>
      <c r="D2073">
        <v>7.9</v>
      </c>
      <c r="E2073" t="s">
        <v>1893</v>
      </c>
      <c r="F2073">
        <v>2001</v>
      </c>
      <c r="H2073" t="s">
        <v>1893</v>
      </c>
      <c r="I2073">
        <v>119</v>
      </c>
      <c r="J2073">
        <v>7.9</v>
      </c>
    </row>
    <row r="2074" spans="1:10" x14ac:dyDescent="0.25">
      <c r="A2074" t="s">
        <v>8301</v>
      </c>
      <c r="B2074" t="s">
        <v>2447</v>
      </c>
      <c r="C2074">
        <v>122</v>
      </c>
      <c r="D2074">
        <v>8.1</v>
      </c>
      <c r="E2074" t="s">
        <v>2054</v>
      </c>
      <c r="F2074">
        <v>1982</v>
      </c>
      <c r="H2074" t="s">
        <v>2054</v>
      </c>
      <c r="I2074">
        <v>122</v>
      </c>
      <c r="J2074">
        <v>8.1</v>
      </c>
    </row>
    <row r="2075" spans="1:10" x14ac:dyDescent="0.25">
      <c r="A2075" t="s">
        <v>8301</v>
      </c>
      <c r="B2075" t="s">
        <v>462</v>
      </c>
      <c r="C2075">
        <v>99</v>
      </c>
      <c r="D2075">
        <v>6.2</v>
      </c>
      <c r="E2075" t="s">
        <v>877</v>
      </c>
      <c r="F2075">
        <v>2014</v>
      </c>
      <c r="H2075" t="s">
        <v>877</v>
      </c>
      <c r="I2075">
        <v>99</v>
      </c>
      <c r="J2075">
        <v>6.2</v>
      </c>
    </row>
    <row r="2076" spans="1:10" x14ac:dyDescent="0.25">
      <c r="A2076" t="s">
        <v>8301</v>
      </c>
      <c r="B2076" t="s">
        <v>3237</v>
      </c>
      <c r="C2076">
        <v>97</v>
      </c>
      <c r="D2076">
        <v>6.7</v>
      </c>
      <c r="E2076" t="s">
        <v>380</v>
      </c>
      <c r="F2076">
        <v>1995</v>
      </c>
      <c r="H2076" t="s">
        <v>380</v>
      </c>
      <c r="I2076">
        <v>97</v>
      </c>
      <c r="J2076">
        <v>6.7</v>
      </c>
    </row>
    <row r="2077" spans="1:10" x14ac:dyDescent="0.25">
      <c r="A2077" t="s">
        <v>8301</v>
      </c>
      <c r="B2077" t="s">
        <v>2615</v>
      </c>
      <c r="C2077">
        <v>121</v>
      </c>
      <c r="D2077">
        <v>7.3</v>
      </c>
      <c r="E2077" t="s">
        <v>1184</v>
      </c>
      <c r="F2077">
        <v>2001</v>
      </c>
      <c r="H2077" t="s">
        <v>1184</v>
      </c>
      <c r="I2077">
        <v>121</v>
      </c>
      <c r="J2077">
        <v>7.3</v>
      </c>
    </row>
    <row r="2078" spans="1:10" x14ac:dyDescent="0.25">
      <c r="A2078" t="s">
        <v>8301</v>
      </c>
      <c r="B2078" t="s">
        <v>3240</v>
      </c>
      <c r="C2078">
        <v>95</v>
      </c>
      <c r="D2078">
        <v>4.5999999999999996</v>
      </c>
      <c r="E2078" t="s">
        <v>2054</v>
      </c>
      <c r="F2078">
        <v>2014</v>
      </c>
      <c r="H2078" t="s">
        <v>2054</v>
      </c>
      <c r="I2078">
        <v>95</v>
      </c>
      <c r="J2078">
        <v>4.5999999999999996</v>
      </c>
    </row>
    <row r="2079" spans="1:10" x14ac:dyDescent="0.25">
      <c r="A2079" t="s">
        <v>8301</v>
      </c>
      <c r="B2079" t="s">
        <v>1775</v>
      </c>
      <c r="C2079">
        <v>105</v>
      </c>
      <c r="D2079">
        <v>6.1</v>
      </c>
      <c r="E2079" t="s">
        <v>467</v>
      </c>
      <c r="F2079">
        <v>2003</v>
      </c>
      <c r="H2079" t="s">
        <v>467</v>
      </c>
      <c r="I2079">
        <v>105</v>
      </c>
      <c r="J2079">
        <v>6.1</v>
      </c>
    </row>
    <row r="2080" spans="1:10" x14ac:dyDescent="0.25">
      <c r="A2080" t="s">
        <v>8301</v>
      </c>
      <c r="B2080" t="s">
        <v>937</v>
      </c>
      <c r="C2080">
        <v>108</v>
      </c>
      <c r="D2080">
        <v>6.2</v>
      </c>
      <c r="E2080" t="s">
        <v>1408</v>
      </c>
      <c r="F2080">
        <v>2005</v>
      </c>
      <c r="H2080" t="s">
        <v>1408</v>
      </c>
      <c r="I2080">
        <v>108</v>
      </c>
      <c r="J2080">
        <v>6.2</v>
      </c>
    </row>
    <row r="2081" spans="1:10" x14ac:dyDescent="0.25">
      <c r="A2081" t="s">
        <v>8301</v>
      </c>
      <c r="B2081" t="s">
        <v>1196</v>
      </c>
      <c r="C2081">
        <v>115</v>
      </c>
      <c r="D2081">
        <v>6.1</v>
      </c>
      <c r="E2081" t="s">
        <v>1836</v>
      </c>
      <c r="F2081">
        <v>2009</v>
      </c>
      <c r="H2081" t="s">
        <v>1836</v>
      </c>
      <c r="I2081">
        <v>115</v>
      </c>
      <c r="J2081">
        <v>6.1</v>
      </c>
    </row>
    <row r="2082" spans="1:10" x14ac:dyDescent="0.25">
      <c r="A2082" t="s">
        <v>8301</v>
      </c>
      <c r="B2082" t="s">
        <v>356</v>
      </c>
      <c r="C2082">
        <v>107</v>
      </c>
      <c r="D2082">
        <v>7.6</v>
      </c>
      <c r="E2082" t="s">
        <v>2186</v>
      </c>
      <c r="F2082">
        <v>1993</v>
      </c>
      <c r="H2082" t="s">
        <v>2186</v>
      </c>
      <c r="I2082">
        <v>107</v>
      </c>
      <c r="J2082">
        <v>7.6</v>
      </c>
    </row>
    <row r="2083" spans="1:10" x14ac:dyDescent="0.25">
      <c r="A2083" t="s">
        <v>8301</v>
      </c>
      <c r="B2083" t="s">
        <v>1898</v>
      </c>
      <c r="C2083">
        <v>86</v>
      </c>
      <c r="D2083">
        <v>5.8</v>
      </c>
      <c r="E2083" t="s">
        <v>575</v>
      </c>
      <c r="F2083">
        <v>2005</v>
      </c>
      <c r="H2083" t="s">
        <v>575</v>
      </c>
      <c r="I2083">
        <v>86</v>
      </c>
      <c r="J2083">
        <v>5.8</v>
      </c>
    </row>
    <row r="2084" spans="1:10" x14ac:dyDescent="0.25">
      <c r="A2084" t="s">
        <v>8301</v>
      </c>
      <c r="B2084" t="s">
        <v>2478</v>
      </c>
      <c r="C2084">
        <v>101</v>
      </c>
      <c r="D2084">
        <v>6.5</v>
      </c>
      <c r="E2084" t="s">
        <v>877</v>
      </c>
      <c r="F2084">
        <v>2013</v>
      </c>
      <c r="H2084" t="s">
        <v>877</v>
      </c>
      <c r="I2084">
        <v>101</v>
      </c>
      <c r="J2084">
        <v>6.5</v>
      </c>
    </row>
    <row r="2085" spans="1:10" x14ac:dyDescent="0.25">
      <c r="A2085" t="s">
        <v>8301</v>
      </c>
      <c r="B2085" t="s">
        <v>3251</v>
      </c>
      <c r="C2085">
        <v>96</v>
      </c>
      <c r="D2085">
        <v>7.2</v>
      </c>
      <c r="E2085" t="s">
        <v>1102</v>
      </c>
      <c r="F2085">
        <v>2015</v>
      </c>
      <c r="H2085" t="s">
        <v>1102</v>
      </c>
      <c r="I2085">
        <v>96</v>
      </c>
      <c r="J2085">
        <v>7.2</v>
      </c>
    </row>
    <row r="2086" spans="1:10" x14ac:dyDescent="0.25">
      <c r="A2086" t="s">
        <v>8301</v>
      </c>
      <c r="B2086" t="s">
        <v>43</v>
      </c>
      <c r="C2086">
        <v>101</v>
      </c>
      <c r="D2086">
        <v>7.8</v>
      </c>
      <c r="E2086" t="s">
        <v>3562</v>
      </c>
      <c r="F2086">
        <v>2016</v>
      </c>
      <c r="H2086" t="s">
        <v>3562</v>
      </c>
      <c r="I2086">
        <v>101</v>
      </c>
      <c r="J2086">
        <v>7.8</v>
      </c>
    </row>
    <row r="2087" spans="1:10" x14ac:dyDescent="0.25">
      <c r="A2087" t="s">
        <v>8301</v>
      </c>
      <c r="B2087" t="s">
        <v>3255</v>
      </c>
      <c r="C2087">
        <v>100</v>
      </c>
      <c r="D2087">
        <v>4.7</v>
      </c>
      <c r="E2087" t="s">
        <v>1475</v>
      </c>
      <c r="F2087">
        <v>2001</v>
      </c>
      <c r="H2087" t="s">
        <v>1475</v>
      </c>
      <c r="I2087">
        <v>100</v>
      </c>
      <c r="J2087">
        <v>4.7</v>
      </c>
    </row>
    <row r="2088" spans="1:10" x14ac:dyDescent="0.25">
      <c r="A2088" t="s">
        <v>8301</v>
      </c>
      <c r="B2088" t="s">
        <v>3257</v>
      </c>
      <c r="C2088">
        <v>117</v>
      </c>
      <c r="D2088">
        <v>6.8</v>
      </c>
      <c r="E2088" t="s">
        <v>1056</v>
      </c>
      <c r="F2088">
        <v>2012</v>
      </c>
      <c r="H2088" t="s">
        <v>1056</v>
      </c>
      <c r="I2088">
        <v>117</v>
      </c>
      <c r="J2088">
        <v>6.8</v>
      </c>
    </row>
    <row r="2089" spans="1:10" x14ac:dyDescent="0.25">
      <c r="A2089" t="s">
        <v>8301</v>
      </c>
      <c r="B2089" t="s">
        <v>3259</v>
      </c>
      <c r="C2089">
        <v>101</v>
      </c>
      <c r="D2089">
        <v>5.9</v>
      </c>
      <c r="E2089" t="s">
        <v>1824</v>
      </c>
      <c r="F2089">
        <v>1999</v>
      </c>
      <c r="H2089" t="s">
        <v>1824</v>
      </c>
      <c r="I2089">
        <v>101</v>
      </c>
      <c r="J2089">
        <v>5.9</v>
      </c>
    </row>
    <row r="2090" spans="1:10" x14ac:dyDescent="0.25">
      <c r="A2090" t="s">
        <v>8301</v>
      </c>
      <c r="B2090" t="s">
        <v>601</v>
      </c>
      <c r="C2090">
        <v>98</v>
      </c>
      <c r="D2090">
        <v>7.2</v>
      </c>
      <c r="E2090" t="s">
        <v>575</v>
      </c>
      <c r="F2090">
        <v>2001</v>
      </c>
      <c r="H2090" t="s">
        <v>575</v>
      </c>
      <c r="I2090">
        <v>98</v>
      </c>
      <c r="J2090">
        <v>7.2</v>
      </c>
    </row>
    <row r="2091" spans="1:10" x14ac:dyDescent="0.25">
      <c r="A2091" t="s">
        <v>8301</v>
      </c>
      <c r="B2091" t="s">
        <v>1515</v>
      </c>
      <c r="C2091">
        <v>102</v>
      </c>
      <c r="D2091">
        <v>5</v>
      </c>
      <c r="E2091" t="s">
        <v>577</v>
      </c>
      <c r="F2091">
        <v>2005</v>
      </c>
      <c r="H2091" t="s">
        <v>577</v>
      </c>
      <c r="I2091">
        <v>102</v>
      </c>
      <c r="J2091">
        <v>5</v>
      </c>
    </row>
    <row r="2092" spans="1:10" x14ac:dyDescent="0.25">
      <c r="A2092" t="s">
        <v>8301</v>
      </c>
      <c r="B2092" t="s">
        <v>2445</v>
      </c>
      <c r="C2092">
        <v>97</v>
      </c>
      <c r="D2092">
        <v>6.6</v>
      </c>
      <c r="E2092" t="s">
        <v>747</v>
      </c>
      <c r="F2092">
        <v>2001</v>
      </c>
      <c r="H2092" t="s">
        <v>747</v>
      </c>
      <c r="I2092">
        <v>97</v>
      </c>
      <c r="J2092">
        <v>6.6</v>
      </c>
    </row>
    <row r="2093" spans="1:10" x14ac:dyDescent="0.25">
      <c r="A2093" t="s">
        <v>8301</v>
      </c>
      <c r="B2093" t="s">
        <v>1721</v>
      </c>
      <c r="C2093">
        <v>98</v>
      </c>
      <c r="D2093">
        <v>6.7</v>
      </c>
      <c r="E2093" t="s">
        <v>3570</v>
      </c>
      <c r="F2093">
        <v>2016</v>
      </c>
      <c r="H2093" t="s">
        <v>3570</v>
      </c>
      <c r="I2093">
        <v>98</v>
      </c>
      <c r="J2093">
        <v>6.7</v>
      </c>
    </row>
    <row r="2094" spans="1:10" x14ac:dyDescent="0.25">
      <c r="A2094" t="s">
        <v>8301</v>
      </c>
      <c r="B2094" t="s">
        <v>1330</v>
      </c>
      <c r="C2094">
        <v>109</v>
      </c>
      <c r="D2094">
        <v>6.5</v>
      </c>
      <c r="E2094" t="s">
        <v>2214</v>
      </c>
      <c r="F2094">
        <v>2001</v>
      </c>
      <c r="H2094" t="s">
        <v>2214</v>
      </c>
      <c r="I2094">
        <v>109</v>
      </c>
      <c r="J2094">
        <v>6.5</v>
      </c>
    </row>
    <row r="2095" spans="1:10" x14ac:dyDescent="0.25">
      <c r="A2095" t="s">
        <v>8301</v>
      </c>
      <c r="B2095" t="s">
        <v>89</v>
      </c>
      <c r="C2095">
        <v>97</v>
      </c>
      <c r="D2095">
        <v>6.1</v>
      </c>
      <c r="E2095" t="s">
        <v>149</v>
      </c>
      <c r="F2095">
        <v>2013</v>
      </c>
      <c r="H2095" t="s">
        <v>149</v>
      </c>
      <c r="I2095">
        <v>97</v>
      </c>
      <c r="J2095">
        <v>6.1</v>
      </c>
    </row>
    <row r="2096" spans="1:10" x14ac:dyDescent="0.25">
      <c r="A2096" t="s">
        <v>8301</v>
      </c>
      <c r="B2096" t="s">
        <v>3273</v>
      </c>
      <c r="C2096">
        <v>85</v>
      </c>
      <c r="D2096">
        <v>5.2</v>
      </c>
      <c r="E2096" t="s">
        <v>264</v>
      </c>
      <c r="F2096">
        <v>2000</v>
      </c>
      <c r="H2096" t="s">
        <v>264</v>
      </c>
      <c r="I2096">
        <v>85</v>
      </c>
      <c r="J2096">
        <v>5.2</v>
      </c>
    </row>
    <row r="2097" spans="1:10" x14ac:dyDescent="0.25">
      <c r="A2097" t="s">
        <v>8301</v>
      </c>
      <c r="B2097" t="s">
        <v>3275</v>
      </c>
      <c r="C2097">
        <v>80</v>
      </c>
      <c r="D2097">
        <v>5.6</v>
      </c>
      <c r="E2097" t="s">
        <v>575</v>
      </c>
      <c r="F2097">
        <v>2004</v>
      </c>
      <c r="H2097" t="s">
        <v>575</v>
      </c>
      <c r="I2097">
        <v>80</v>
      </c>
      <c r="J2097">
        <v>5.6</v>
      </c>
    </row>
    <row r="2098" spans="1:10" x14ac:dyDescent="0.25">
      <c r="A2098" t="s">
        <v>8301</v>
      </c>
      <c r="B2098" t="s">
        <v>2337</v>
      </c>
      <c r="C2098">
        <v>86</v>
      </c>
      <c r="D2098">
        <v>5.8</v>
      </c>
      <c r="E2098" t="s">
        <v>481</v>
      </c>
      <c r="F2098">
        <v>1993</v>
      </c>
      <c r="H2098" t="s">
        <v>481</v>
      </c>
      <c r="I2098">
        <v>86</v>
      </c>
      <c r="J2098">
        <v>5.8</v>
      </c>
    </row>
    <row r="2099" spans="1:10" x14ac:dyDescent="0.25">
      <c r="A2099" t="s">
        <v>8301</v>
      </c>
      <c r="B2099" t="s">
        <v>2175</v>
      </c>
      <c r="C2099">
        <v>119</v>
      </c>
      <c r="D2099">
        <v>6.6</v>
      </c>
      <c r="E2099" t="s">
        <v>90</v>
      </c>
      <c r="F2099">
        <v>2001</v>
      </c>
      <c r="H2099" t="s">
        <v>90</v>
      </c>
      <c r="I2099">
        <v>119</v>
      </c>
      <c r="J2099">
        <v>6.6</v>
      </c>
    </row>
    <row r="2100" spans="1:10" x14ac:dyDescent="0.25">
      <c r="A2100" t="s">
        <v>8301</v>
      </c>
      <c r="B2100" t="s">
        <v>3279</v>
      </c>
      <c r="C2100">
        <v>98</v>
      </c>
      <c r="D2100">
        <v>6.6</v>
      </c>
      <c r="E2100" t="s">
        <v>3583</v>
      </c>
      <c r="F2100">
        <v>1970</v>
      </c>
      <c r="H2100" t="s">
        <v>3583</v>
      </c>
      <c r="I2100">
        <v>98</v>
      </c>
      <c r="J2100">
        <v>6.6</v>
      </c>
    </row>
    <row r="2101" spans="1:10" x14ac:dyDescent="0.25">
      <c r="A2101" t="s">
        <v>8301</v>
      </c>
      <c r="B2101" t="s">
        <v>3281</v>
      </c>
      <c r="C2101">
        <v>97</v>
      </c>
      <c r="D2101">
        <v>5.5</v>
      </c>
      <c r="E2101" t="s">
        <v>945</v>
      </c>
      <c r="F2101">
        <v>1999</v>
      </c>
      <c r="H2101" t="s">
        <v>945</v>
      </c>
      <c r="I2101">
        <v>97</v>
      </c>
      <c r="J2101">
        <v>5.5</v>
      </c>
    </row>
    <row r="2102" spans="1:10" x14ac:dyDescent="0.25">
      <c r="A2102" t="s">
        <v>8301</v>
      </c>
      <c r="B2102" t="s">
        <v>3283</v>
      </c>
      <c r="C2102">
        <v>105</v>
      </c>
      <c r="D2102">
        <v>5.5</v>
      </c>
      <c r="E2102" t="s">
        <v>112</v>
      </c>
      <c r="F2102">
        <v>2015</v>
      </c>
      <c r="H2102" t="s">
        <v>112</v>
      </c>
      <c r="I2102">
        <v>105</v>
      </c>
      <c r="J2102">
        <v>5.5</v>
      </c>
    </row>
    <row r="2103" spans="1:10" x14ac:dyDescent="0.25">
      <c r="A2103" t="s">
        <v>8301</v>
      </c>
      <c r="B2103" t="s">
        <v>1248</v>
      </c>
      <c r="C2103">
        <v>124</v>
      </c>
      <c r="D2103">
        <v>7</v>
      </c>
      <c r="E2103" t="s">
        <v>73</v>
      </c>
      <c r="F2103">
        <v>2004</v>
      </c>
      <c r="H2103" t="s">
        <v>73</v>
      </c>
      <c r="I2103">
        <v>124</v>
      </c>
      <c r="J2103">
        <v>7</v>
      </c>
    </row>
    <row r="2104" spans="1:10" x14ac:dyDescent="0.25">
      <c r="A2104" t="s">
        <v>8306</v>
      </c>
      <c r="B2104" t="s">
        <v>406</v>
      </c>
      <c r="C2104">
        <v>97</v>
      </c>
      <c r="D2104">
        <v>6.5</v>
      </c>
      <c r="E2104" t="s">
        <v>2611</v>
      </c>
      <c r="F2104">
        <v>2006</v>
      </c>
      <c r="H2104" t="s">
        <v>2611</v>
      </c>
      <c r="I2104">
        <v>97</v>
      </c>
      <c r="J2104">
        <v>6.5</v>
      </c>
    </row>
    <row r="2105" spans="1:10" x14ac:dyDescent="0.25">
      <c r="A2105" t="s">
        <v>8301</v>
      </c>
      <c r="B2105" t="s">
        <v>2324</v>
      </c>
      <c r="C2105">
        <v>105</v>
      </c>
      <c r="D2105">
        <v>5.8</v>
      </c>
      <c r="E2105" t="s">
        <v>3592</v>
      </c>
      <c r="F2105">
        <v>2005</v>
      </c>
      <c r="H2105" t="s">
        <v>3592</v>
      </c>
      <c r="I2105">
        <v>105</v>
      </c>
      <c r="J2105">
        <v>5.8</v>
      </c>
    </row>
    <row r="2106" spans="1:10" x14ac:dyDescent="0.25">
      <c r="A2106" t="s">
        <v>8301</v>
      </c>
      <c r="B2106" t="s">
        <v>3288</v>
      </c>
      <c r="C2106">
        <v>104</v>
      </c>
      <c r="D2106">
        <v>5.6</v>
      </c>
      <c r="E2106" t="s">
        <v>489</v>
      </c>
      <c r="F2106">
        <v>2012</v>
      </c>
      <c r="H2106" t="s">
        <v>489</v>
      </c>
      <c r="I2106">
        <v>104</v>
      </c>
      <c r="J2106">
        <v>5.6</v>
      </c>
    </row>
    <row r="2107" spans="1:10" x14ac:dyDescent="0.25">
      <c r="A2107" t="s">
        <v>8301</v>
      </c>
      <c r="B2107" t="s">
        <v>3290</v>
      </c>
      <c r="C2107">
        <v>101</v>
      </c>
      <c r="D2107">
        <v>5.6</v>
      </c>
      <c r="E2107" t="s">
        <v>2063</v>
      </c>
      <c r="F2107">
        <v>2008</v>
      </c>
      <c r="H2107" t="s">
        <v>2063</v>
      </c>
      <c r="I2107">
        <v>101</v>
      </c>
      <c r="J2107">
        <v>5.6</v>
      </c>
    </row>
    <row r="2108" spans="1:10" x14ac:dyDescent="0.25">
      <c r="A2108" t="s">
        <v>8301</v>
      </c>
      <c r="B2108" t="s">
        <v>1196</v>
      </c>
      <c r="C2108">
        <v>101</v>
      </c>
      <c r="D2108">
        <v>5.8</v>
      </c>
      <c r="E2108" t="s">
        <v>668</v>
      </c>
      <c r="F2108">
        <v>2014</v>
      </c>
      <c r="H2108" t="s">
        <v>668</v>
      </c>
      <c r="I2108">
        <v>101</v>
      </c>
      <c r="J2108">
        <v>5.8</v>
      </c>
    </row>
    <row r="2109" spans="1:10" x14ac:dyDescent="0.25">
      <c r="A2109" t="s">
        <v>8301</v>
      </c>
      <c r="B2109" t="s">
        <v>2276</v>
      </c>
      <c r="C2109">
        <v>114</v>
      </c>
      <c r="D2109">
        <v>7.6</v>
      </c>
      <c r="E2109" t="s">
        <v>631</v>
      </c>
      <c r="F2109">
        <v>1977</v>
      </c>
      <c r="H2109" t="s">
        <v>631</v>
      </c>
      <c r="I2109">
        <v>114</v>
      </c>
      <c r="J2109">
        <v>7.6</v>
      </c>
    </row>
    <row r="2110" spans="1:10" x14ac:dyDescent="0.25">
      <c r="A2110" t="s">
        <v>8301</v>
      </c>
      <c r="B2110" t="s">
        <v>1775</v>
      </c>
      <c r="C2110">
        <v>105</v>
      </c>
      <c r="D2110">
        <v>6.4</v>
      </c>
      <c r="E2110" t="s">
        <v>1408</v>
      </c>
      <c r="F2110">
        <v>2010</v>
      </c>
      <c r="H2110" t="s">
        <v>1408</v>
      </c>
      <c r="I2110">
        <v>105</v>
      </c>
      <c r="J2110">
        <v>6.4</v>
      </c>
    </row>
    <row r="2111" spans="1:10" x14ac:dyDescent="0.25">
      <c r="A2111" t="s">
        <v>8301</v>
      </c>
      <c r="B2111" t="s">
        <v>3295</v>
      </c>
      <c r="C2111">
        <v>90</v>
      </c>
      <c r="D2111">
        <v>6.3</v>
      </c>
      <c r="E2111" t="s">
        <v>3602</v>
      </c>
      <c r="F2111">
        <v>2007</v>
      </c>
      <c r="H2111" t="s">
        <v>3602</v>
      </c>
      <c r="I2111">
        <v>90</v>
      </c>
      <c r="J2111">
        <v>6.3</v>
      </c>
    </row>
    <row r="2112" spans="1:10" x14ac:dyDescent="0.25">
      <c r="A2112" t="s">
        <v>8301</v>
      </c>
      <c r="B2112" t="s">
        <v>3297</v>
      </c>
      <c r="C2112">
        <v>97</v>
      </c>
      <c r="D2112">
        <v>4.5999999999999996</v>
      </c>
      <c r="E2112" t="s">
        <v>740</v>
      </c>
      <c r="F2112">
        <v>2013</v>
      </c>
      <c r="H2112" t="s">
        <v>740</v>
      </c>
      <c r="I2112">
        <v>97</v>
      </c>
      <c r="J2112">
        <v>4.5999999999999996</v>
      </c>
    </row>
    <row r="2113" spans="1:10" x14ac:dyDescent="0.25">
      <c r="A2113" t="s">
        <v>8301</v>
      </c>
      <c r="B2113" t="s">
        <v>3301</v>
      </c>
      <c r="C2113">
        <v>114</v>
      </c>
      <c r="D2113">
        <v>7.5</v>
      </c>
      <c r="E2113" t="s">
        <v>747</v>
      </c>
      <c r="F2113">
        <v>2007</v>
      </c>
      <c r="H2113" t="s">
        <v>747</v>
      </c>
      <c r="I2113">
        <v>114</v>
      </c>
      <c r="J2113">
        <v>7.5</v>
      </c>
    </row>
    <row r="2114" spans="1:10" x14ac:dyDescent="0.25">
      <c r="A2114" t="s">
        <v>8301</v>
      </c>
      <c r="B2114" t="s">
        <v>1648</v>
      </c>
      <c r="C2114">
        <v>124</v>
      </c>
      <c r="D2114">
        <v>7.5</v>
      </c>
      <c r="E2114" t="s">
        <v>1459</v>
      </c>
      <c r="F2114">
        <v>1996</v>
      </c>
      <c r="H2114" t="s">
        <v>1459</v>
      </c>
      <c r="I2114">
        <v>124</v>
      </c>
      <c r="J2114">
        <v>7.5</v>
      </c>
    </row>
    <row r="2115" spans="1:10" x14ac:dyDescent="0.25">
      <c r="A2115" t="s">
        <v>8301</v>
      </c>
      <c r="B2115" t="s">
        <v>2633</v>
      </c>
      <c r="C2115">
        <v>89</v>
      </c>
      <c r="D2115">
        <v>5.3</v>
      </c>
      <c r="E2115" t="s">
        <v>740</v>
      </c>
      <c r="F2115">
        <v>1999</v>
      </c>
      <c r="H2115" t="s">
        <v>740</v>
      </c>
      <c r="I2115">
        <v>89</v>
      </c>
      <c r="J2115">
        <v>5.3</v>
      </c>
    </row>
    <row r="2116" spans="1:10" x14ac:dyDescent="0.25">
      <c r="A2116" t="s">
        <v>8301</v>
      </c>
      <c r="B2116" t="s">
        <v>3308</v>
      </c>
      <c r="C2116">
        <v>93</v>
      </c>
      <c r="D2116">
        <v>3.3</v>
      </c>
      <c r="E2116" t="s">
        <v>3609</v>
      </c>
      <c r="F2116">
        <v>2013</v>
      </c>
      <c r="H2116" t="s">
        <v>3609</v>
      </c>
      <c r="I2116">
        <v>93</v>
      </c>
      <c r="J2116">
        <v>3.3</v>
      </c>
    </row>
    <row r="2117" spans="1:10" x14ac:dyDescent="0.25">
      <c r="A2117" t="s">
        <v>8301</v>
      </c>
      <c r="B2117" t="s">
        <v>1869</v>
      </c>
      <c r="C2117">
        <v>87</v>
      </c>
      <c r="D2117">
        <v>5.7</v>
      </c>
      <c r="E2117" t="s">
        <v>580</v>
      </c>
      <c r="F2117">
        <v>2012</v>
      </c>
      <c r="H2117" t="s">
        <v>580</v>
      </c>
      <c r="I2117">
        <v>87</v>
      </c>
      <c r="J2117">
        <v>5.7</v>
      </c>
    </row>
    <row r="2118" spans="1:10" x14ac:dyDescent="0.25">
      <c r="A2118" t="s">
        <v>8301</v>
      </c>
      <c r="B2118" t="s">
        <v>3312</v>
      </c>
      <c r="C2118">
        <v>88</v>
      </c>
      <c r="D2118">
        <v>3.5</v>
      </c>
      <c r="E2118" t="s">
        <v>17</v>
      </c>
      <c r="F2118">
        <v>1982</v>
      </c>
      <c r="H2118" t="s">
        <v>17</v>
      </c>
      <c r="I2118">
        <v>88</v>
      </c>
      <c r="J2118">
        <v>3.5</v>
      </c>
    </row>
    <row r="2119" spans="1:10" x14ac:dyDescent="0.25">
      <c r="A2119" t="s">
        <v>8301</v>
      </c>
      <c r="B2119" t="s">
        <v>2050</v>
      </c>
      <c r="C2119">
        <v>92</v>
      </c>
      <c r="D2119">
        <v>4.8</v>
      </c>
      <c r="E2119" t="s">
        <v>3614</v>
      </c>
      <c r="F2119">
        <v>1999</v>
      </c>
      <c r="H2119" t="s">
        <v>3614</v>
      </c>
      <c r="I2119">
        <v>92</v>
      </c>
      <c r="J2119">
        <v>4.8</v>
      </c>
    </row>
    <row r="2120" spans="1:10" x14ac:dyDescent="0.25">
      <c r="A2120" t="s">
        <v>8301</v>
      </c>
      <c r="B2120" t="s">
        <v>1215</v>
      </c>
      <c r="C2120">
        <v>117</v>
      </c>
      <c r="D2120">
        <v>6.9</v>
      </c>
      <c r="E2120" t="s">
        <v>575</v>
      </c>
      <c r="F2120">
        <v>2007</v>
      </c>
      <c r="H2120" t="s">
        <v>575</v>
      </c>
      <c r="I2120">
        <v>117</v>
      </c>
      <c r="J2120">
        <v>6.9</v>
      </c>
    </row>
    <row r="2121" spans="1:10" x14ac:dyDescent="0.25">
      <c r="A2121" t="s">
        <v>8301</v>
      </c>
      <c r="B2121" t="s">
        <v>710</v>
      </c>
      <c r="C2121">
        <v>111</v>
      </c>
      <c r="D2121">
        <v>6</v>
      </c>
      <c r="E2121" t="s">
        <v>57</v>
      </c>
      <c r="F2121">
        <v>1993</v>
      </c>
      <c r="H2121" t="s">
        <v>57</v>
      </c>
      <c r="I2121">
        <v>111</v>
      </c>
      <c r="J2121">
        <v>6</v>
      </c>
    </row>
    <row r="2122" spans="1:10" x14ac:dyDescent="0.25">
      <c r="A2122" t="s">
        <v>8301</v>
      </c>
      <c r="B2122" t="s">
        <v>3320</v>
      </c>
      <c r="C2122">
        <v>121</v>
      </c>
      <c r="D2122">
        <v>7.3</v>
      </c>
      <c r="E2122" t="s">
        <v>1314</v>
      </c>
      <c r="F2122">
        <v>2001</v>
      </c>
      <c r="H2122" t="s">
        <v>1314</v>
      </c>
      <c r="I2122">
        <v>121</v>
      </c>
      <c r="J2122">
        <v>7.3</v>
      </c>
    </row>
    <row r="2123" spans="1:10" x14ac:dyDescent="0.25">
      <c r="A2123" t="s">
        <v>8301</v>
      </c>
      <c r="B2123" t="s">
        <v>3322</v>
      </c>
      <c r="C2123">
        <v>98</v>
      </c>
      <c r="D2123">
        <v>6</v>
      </c>
      <c r="E2123" t="s">
        <v>486</v>
      </c>
      <c r="F2123">
        <v>2012</v>
      </c>
      <c r="H2123" t="s">
        <v>486</v>
      </c>
      <c r="I2123">
        <v>98</v>
      </c>
      <c r="J2123">
        <v>6</v>
      </c>
    </row>
    <row r="2124" spans="1:10" x14ac:dyDescent="0.25">
      <c r="A2124" t="s">
        <v>8301</v>
      </c>
      <c r="B2124" t="s">
        <v>3324</v>
      </c>
      <c r="C2124">
        <v>107</v>
      </c>
      <c r="D2124">
        <v>6.6</v>
      </c>
      <c r="E2124" t="s">
        <v>593</v>
      </c>
      <c r="F2124">
        <v>2007</v>
      </c>
      <c r="H2124" t="s">
        <v>593</v>
      </c>
      <c r="I2124">
        <v>107</v>
      </c>
      <c r="J2124">
        <v>6.6</v>
      </c>
    </row>
    <row r="2125" spans="1:10" x14ac:dyDescent="0.25">
      <c r="A2125" t="s">
        <v>8301</v>
      </c>
      <c r="B2125" t="s">
        <v>3326</v>
      </c>
      <c r="C2125">
        <v>106</v>
      </c>
      <c r="D2125">
        <v>7.5</v>
      </c>
      <c r="E2125" t="s">
        <v>1184</v>
      </c>
      <c r="F2125">
        <v>2010</v>
      </c>
      <c r="H2125" t="s">
        <v>1184</v>
      </c>
      <c r="I2125">
        <v>106</v>
      </c>
      <c r="J2125">
        <v>7.5</v>
      </c>
    </row>
    <row r="2126" spans="1:10" x14ac:dyDescent="0.25">
      <c r="A2126" t="s">
        <v>8301</v>
      </c>
      <c r="B2126" t="s">
        <v>3330</v>
      </c>
      <c r="C2126">
        <v>97</v>
      </c>
      <c r="D2126">
        <v>6.8</v>
      </c>
      <c r="E2126" t="s">
        <v>112</v>
      </c>
      <c r="F2126">
        <v>2002</v>
      </c>
      <c r="H2126" t="s">
        <v>112</v>
      </c>
      <c r="I2126">
        <v>97</v>
      </c>
      <c r="J2126">
        <v>6.8</v>
      </c>
    </row>
    <row r="2127" spans="1:10" x14ac:dyDescent="0.25">
      <c r="A2127" t="s">
        <v>8301</v>
      </c>
      <c r="C2127">
        <v>7</v>
      </c>
      <c r="D2127">
        <v>8.3000000000000007</v>
      </c>
      <c r="E2127" t="s">
        <v>1135</v>
      </c>
      <c r="F2127">
        <v>2008</v>
      </c>
      <c r="H2127" t="s">
        <v>1135</v>
      </c>
      <c r="I2127">
        <v>7</v>
      </c>
      <c r="J2127">
        <v>8.3000000000000007</v>
      </c>
    </row>
    <row r="2128" spans="1:10" x14ac:dyDescent="0.25">
      <c r="B2128" t="s">
        <v>2615</v>
      </c>
      <c r="C2128">
        <v>108</v>
      </c>
      <c r="D2128">
        <v>6.3</v>
      </c>
      <c r="E2128" t="s">
        <v>1500</v>
      </c>
      <c r="F2128">
        <v>1999</v>
      </c>
      <c r="H2128" t="s">
        <v>1500</v>
      </c>
      <c r="I2128">
        <v>108</v>
      </c>
      <c r="J2128">
        <v>6.3</v>
      </c>
    </row>
    <row r="2129" spans="1:10" x14ac:dyDescent="0.25">
      <c r="A2129" t="s">
        <v>8301</v>
      </c>
      <c r="B2129" t="s">
        <v>3334</v>
      </c>
      <c r="C2129">
        <v>97</v>
      </c>
      <c r="D2129">
        <v>6.4</v>
      </c>
      <c r="E2129" t="s">
        <v>3627</v>
      </c>
      <c r="H2129" t="s">
        <v>3627</v>
      </c>
      <c r="I2129">
        <v>97</v>
      </c>
      <c r="J2129">
        <v>6.4</v>
      </c>
    </row>
    <row r="2130" spans="1:10" x14ac:dyDescent="0.25">
      <c r="A2130" t="s">
        <v>8301</v>
      </c>
      <c r="B2130" t="s">
        <v>3336</v>
      </c>
      <c r="C2130">
        <v>99</v>
      </c>
      <c r="D2130">
        <v>5.6</v>
      </c>
      <c r="E2130" t="s">
        <v>486</v>
      </c>
      <c r="F2130">
        <v>2009</v>
      </c>
      <c r="H2130" t="s">
        <v>486</v>
      </c>
      <c r="I2130">
        <v>99</v>
      </c>
      <c r="J2130">
        <v>5.6</v>
      </c>
    </row>
    <row r="2131" spans="1:10" x14ac:dyDescent="0.25">
      <c r="A2131" t="s">
        <v>8301</v>
      </c>
      <c r="B2131" t="s">
        <v>3339</v>
      </c>
      <c r="C2131">
        <v>103</v>
      </c>
      <c r="D2131">
        <v>6.3</v>
      </c>
      <c r="E2131" t="s">
        <v>877</v>
      </c>
      <c r="F2131">
        <v>2008</v>
      </c>
      <c r="H2131" t="s">
        <v>877</v>
      </c>
      <c r="I2131">
        <v>103</v>
      </c>
      <c r="J2131">
        <v>6.3</v>
      </c>
    </row>
    <row r="2132" spans="1:10" x14ac:dyDescent="0.25">
      <c r="A2132" t="s">
        <v>8301</v>
      </c>
      <c r="B2132" t="s">
        <v>2434</v>
      </c>
      <c r="C2132">
        <v>95</v>
      </c>
      <c r="D2132">
        <v>7.3</v>
      </c>
      <c r="E2132" t="s">
        <v>73</v>
      </c>
      <c r="F2132">
        <v>2002</v>
      </c>
      <c r="H2132" t="s">
        <v>73</v>
      </c>
      <c r="I2132">
        <v>95</v>
      </c>
      <c r="J2132">
        <v>7.3</v>
      </c>
    </row>
    <row r="2133" spans="1:10" x14ac:dyDescent="0.25">
      <c r="A2133" t="s">
        <v>8301</v>
      </c>
      <c r="B2133" t="s">
        <v>3343</v>
      </c>
      <c r="C2133">
        <v>93</v>
      </c>
      <c r="D2133">
        <v>6.6</v>
      </c>
      <c r="E2133" t="s">
        <v>668</v>
      </c>
      <c r="F2133">
        <v>2011</v>
      </c>
      <c r="H2133" t="s">
        <v>668</v>
      </c>
      <c r="I2133">
        <v>93</v>
      </c>
      <c r="J2133">
        <v>6.6</v>
      </c>
    </row>
    <row r="2134" spans="1:10" x14ac:dyDescent="0.25">
      <c r="A2134" t="s">
        <v>8301</v>
      </c>
      <c r="B2134" t="s">
        <v>3345</v>
      </c>
      <c r="C2134">
        <v>98</v>
      </c>
      <c r="D2134">
        <v>4.5999999999999996</v>
      </c>
      <c r="E2134" t="s">
        <v>486</v>
      </c>
      <c r="F2134">
        <v>1999</v>
      </c>
      <c r="H2134" t="s">
        <v>486</v>
      </c>
      <c r="I2134">
        <v>98</v>
      </c>
      <c r="J2134">
        <v>4.5999999999999996</v>
      </c>
    </row>
    <row r="2135" spans="1:10" x14ac:dyDescent="0.25">
      <c r="A2135" t="s">
        <v>8301</v>
      </c>
      <c r="B2135" t="s">
        <v>326</v>
      </c>
      <c r="C2135">
        <v>90</v>
      </c>
      <c r="D2135">
        <v>5.0999999999999996</v>
      </c>
      <c r="E2135" t="s">
        <v>1184</v>
      </c>
      <c r="F2135">
        <v>2011</v>
      </c>
      <c r="H2135" t="s">
        <v>1184</v>
      </c>
      <c r="I2135">
        <v>90</v>
      </c>
      <c r="J2135">
        <v>5.0999999999999996</v>
      </c>
    </row>
    <row r="2136" spans="1:10" x14ac:dyDescent="0.25">
      <c r="A2136" t="s">
        <v>8301</v>
      </c>
      <c r="B2136" t="s">
        <v>3349</v>
      </c>
      <c r="C2136">
        <v>107</v>
      </c>
      <c r="D2136">
        <v>5.6</v>
      </c>
      <c r="E2136" t="s">
        <v>2048</v>
      </c>
      <c r="F2136">
        <v>1982</v>
      </c>
      <c r="H2136" t="s">
        <v>2048</v>
      </c>
      <c r="I2136">
        <v>107</v>
      </c>
      <c r="J2136">
        <v>5.6</v>
      </c>
    </row>
    <row r="2137" spans="1:10" x14ac:dyDescent="0.25">
      <c r="A2137" t="s">
        <v>8301</v>
      </c>
      <c r="B2137" t="s">
        <v>3351</v>
      </c>
      <c r="C2137">
        <v>90</v>
      </c>
      <c r="D2137">
        <v>5.3</v>
      </c>
      <c r="E2137" t="s">
        <v>1500</v>
      </c>
      <c r="F2137">
        <v>1999</v>
      </c>
      <c r="H2137" t="s">
        <v>1500</v>
      </c>
      <c r="I2137">
        <v>90</v>
      </c>
      <c r="J2137">
        <v>5.3</v>
      </c>
    </row>
    <row r="2138" spans="1:10" x14ac:dyDescent="0.25">
      <c r="A2138" t="s">
        <v>8301</v>
      </c>
      <c r="B2138" t="s">
        <v>3355</v>
      </c>
      <c r="C2138">
        <v>120</v>
      </c>
      <c r="D2138">
        <v>7.5</v>
      </c>
      <c r="E2138" t="s">
        <v>44</v>
      </c>
      <c r="F2138">
        <v>1981</v>
      </c>
      <c r="H2138" t="s">
        <v>44</v>
      </c>
      <c r="I2138">
        <v>120</v>
      </c>
      <c r="J2138">
        <v>7.5</v>
      </c>
    </row>
    <row r="2139" spans="1:10" x14ac:dyDescent="0.25">
      <c r="A2139" t="s">
        <v>8301</v>
      </c>
      <c r="B2139" t="s">
        <v>3357</v>
      </c>
      <c r="C2139">
        <v>115</v>
      </c>
      <c r="D2139">
        <v>5.6</v>
      </c>
      <c r="E2139" t="s">
        <v>822</v>
      </c>
      <c r="F2139">
        <v>1992</v>
      </c>
      <c r="H2139" t="s">
        <v>822</v>
      </c>
      <c r="I2139">
        <v>115</v>
      </c>
      <c r="J2139">
        <v>5.6</v>
      </c>
    </row>
    <row r="2140" spans="1:10" x14ac:dyDescent="0.25">
      <c r="A2140" t="s">
        <v>8301</v>
      </c>
      <c r="B2140" t="s">
        <v>3359</v>
      </c>
      <c r="C2140">
        <v>93</v>
      </c>
      <c r="D2140">
        <v>5.9</v>
      </c>
      <c r="E2140" t="s">
        <v>639</v>
      </c>
      <c r="F2140">
        <v>1977</v>
      </c>
      <c r="H2140" t="s">
        <v>639</v>
      </c>
      <c r="I2140">
        <v>93</v>
      </c>
      <c r="J2140">
        <v>5.9</v>
      </c>
    </row>
    <row r="2141" spans="1:10" x14ac:dyDescent="0.25">
      <c r="A2141" t="s">
        <v>8301</v>
      </c>
      <c r="B2141" t="s">
        <v>3361</v>
      </c>
      <c r="C2141">
        <v>99</v>
      </c>
      <c r="D2141">
        <v>4.7</v>
      </c>
      <c r="E2141" t="s">
        <v>1102</v>
      </c>
      <c r="F2141">
        <v>2006</v>
      </c>
      <c r="H2141" t="s">
        <v>1102</v>
      </c>
      <c r="I2141">
        <v>99</v>
      </c>
      <c r="J2141">
        <v>4.7</v>
      </c>
    </row>
    <row r="2142" spans="1:10" x14ac:dyDescent="0.25">
      <c r="A2142" t="s">
        <v>8301</v>
      </c>
      <c r="B2142" t="s">
        <v>2178</v>
      </c>
      <c r="C2142">
        <v>107</v>
      </c>
      <c r="D2142">
        <v>4.8</v>
      </c>
      <c r="E2142" t="s">
        <v>137</v>
      </c>
      <c r="F2142">
        <v>1987</v>
      </c>
      <c r="H2142" t="s">
        <v>137</v>
      </c>
      <c r="I2142">
        <v>107</v>
      </c>
      <c r="J2142">
        <v>4.8</v>
      </c>
    </row>
    <row r="2143" spans="1:10" x14ac:dyDescent="0.25">
      <c r="A2143" t="s">
        <v>8301</v>
      </c>
      <c r="B2143" t="s">
        <v>2549</v>
      </c>
      <c r="C2143">
        <v>110</v>
      </c>
      <c r="D2143">
        <v>6.8</v>
      </c>
      <c r="E2143" t="s">
        <v>575</v>
      </c>
      <c r="F2143">
        <v>2003</v>
      </c>
      <c r="H2143" t="s">
        <v>575</v>
      </c>
      <c r="I2143">
        <v>110</v>
      </c>
      <c r="J2143">
        <v>6.8</v>
      </c>
    </row>
    <row r="2144" spans="1:10" x14ac:dyDescent="0.25">
      <c r="A2144" t="s">
        <v>8301</v>
      </c>
      <c r="B2144" t="s">
        <v>3365</v>
      </c>
      <c r="C2144">
        <v>101</v>
      </c>
      <c r="D2144">
        <v>5.4</v>
      </c>
      <c r="E2144" t="s">
        <v>2285</v>
      </c>
      <c r="F2144">
        <v>1991</v>
      </c>
      <c r="H2144" t="s">
        <v>2285</v>
      </c>
      <c r="I2144">
        <v>101</v>
      </c>
      <c r="J2144">
        <v>5.4</v>
      </c>
    </row>
    <row r="2145" spans="1:10" x14ac:dyDescent="0.25">
      <c r="A2145" t="s">
        <v>8301</v>
      </c>
      <c r="B2145" t="s">
        <v>3367</v>
      </c>
      <c r="C2145">
        <v>85</v>
      </c>
      <c r="D2145">
        <v>5.0999999999999996</v>
      </c>
      <c r="E2145" t="s">
        <v>2214</v>
      </c>
      <c r="F2145">
        <v>1992</v>
      </c>
      <c r="H2145" t="s">
        <v>2214</v>
      </c>
      <c r="I2145">
        <v>85</v>
      </c>
      <c r="J2145">
        <v>5.0999999999999996</v>
      </c>
    </row>
    <row r="2146" spans="1:10" x14ac:dyDescent="0.25">
      <c r="A2146" t="s">
        <v>8301</v>
      </c>
      <c r="B2146" t="s">
        <v>1755</v>
      </c>
      <c r="C2146">
        <v>132</v>
      </c>
      <c r="D2146">
        <v>7</v>
      </c>
      <c r="E2146" t="s">
        <v>3652</v>
      </c>
      <c r="F2146">
        <v>2010</v>
      </c>
      <c r="H2146" t="s">
        <v>3652</v>
      </c>
      <c r="I2146">
        <v>132</v>
      </c>
      <c r="J2146">
        <v>7</v>
      </c>
    </row>
    <row r="2147" spans="1:10" x14ac:dyDescent="0.25">
      <c r="A2147" t="s">
        <v>8301</v>
      </c>
      <c r="B2147" t="s">
        <v>1632</v>
      </c>
      <c r="C2147">
        <v>88</v>
      </c>
      <c r="D2147">
        <v>6.7</v>
      </c>
      <c r="E2147" t="s">
        <v>2944</v>
      </c>
      <c r="F2147">
        <v>1978</v>
      </c>
      <c r="H2147" t="s">
        <v>2944</v>
      </c>
      <c r="I2147">
        <v>88</v>
      </c>
      <c r="J2147">
        <v>6.7</v>
      </c>
    </row>
    <row r="2148" spans="1:10" x14ac:dyDescent="0.25">
      <c r="A2148" t="s">
        <v>8301</v>
      </c>
      <c r="B2148" t="s">
        <v>2024</v>
      </c>
      <c r="C2148">
        <v>90</v>
      </c>
      <c r="D2148">
        <v>4</v>
      </c>
      <c r="E2148" t="s">
        <v>3656</v>
      </c>
      <c r="F2148">
        <v>2008</v>
      </c>
      <c r="H2148" t="s">
        <v>3656</v>
      </c>
      <c r="I2148">
        <v>90</v>
      </c>
      <c r="J2148">
        <v>4</v>
      </c>
    </row>
    <row r="2149" spans="1:10" x14ac:dyDescent="0.25">
      <c r="A2149" t="s">
        <v>8301</v>
      </c>
      <c r="B2149" t="s">
        <v>937</v>
      </c>
      <c r="C2149">
        <v>110</v>
      </c>
      <c r="D2149">
        <v>6.8</v>
      </c>
      <c r="E2149" t="s">
        <v>1047</v>
      </c>
      <c r="F2149">
        <v>2013</v>
      </c>
      <c r="H2149" t="s">
        <v>1047</v>
      </c>
      <c r="I2149">
        <v>110</v>
      </c>
      <c r="J2149">
        <v>6.8</v>
      </c>
    </row>
    <row r="2150" spans="1:10" x14ac:dyDescent="0.25">
      <c r="A2150" t="s">
        <v>8301</v>
      </c>
      <c r="B2150" t="s">
        <v>2541</v>
      </c>
      <c r="C2150">
        <v>101</v>
      </c>
      <c r="D2150">
        <v>6.1</v>
      </c>
      <c r="E2150" t="s">
        <v>3347</v>
      </c>
      <c r="F2150">
        <v>2005</v>
      </c>
      <c r="H2150" t="s">
        <v>3347</v>
      </c>
      <c r="I2150">
        <v>101</v>
      </c>
      <c r="J2150">
        <v>6.1</v>
      </c>
    </row>
    <row r="2151" spans="1:10" x14ac:dyDescent="0.25">
      <c r="A2151" t="s">
        <v>8301</v>
      </c>
      <c r="C2151">
        <v>30</v>
      </c>
      <c r="D2151">
        <v>7.2</v>
      </c>
      <c r="E2151" t="s">
        <v>575</v>
      </c>
      <c r="F2151">
        <v>2014</v>
      </c>
      <c r="H2151" t="s">
        <v>575</v>
      </c>
      <c r="I2151">
        <v>30</v>
      </c>
      <c r="J2151">
        <v>7.2</v>
      </c>
    </row>
    <row r="2152" spans="1:10" x14ac:dyDescent="0.25">
      <c r="A2152" t="s">
        <v>8301</v>
      </c>
      <c r="B2152" t="s">
        <v>1396</v>
      </c>
      <c r="C2152">
        <v>122</v>
      </c>
      <c r="D2152">
        <v>7</v>
      </c>
      <c r="E2152" t="s">
        <v>668</v>
      </c>
      <c r="F2152">
        <v>2007</v>
      </c>
      <c r="H2152" t="s">
        <v>668</v>
      </c>
      <c r="I2152">
        <v>122</v>
      </c>
      <c r="J2152">
        <v>7</v>
      </c>
    </row>
    <row r="2153" spans="1:10" x14ac:dyDescent="0.25">
      <c r="A2153" t="s">
        <v>8301</v>
      </c>
      <c r="B2153" t="s">
        <v>2125</v>
      </c>
      <c r="C2153">
        <v>107</v>
      </c>
      <c r="D2153">
        <v>7.1</v>
      </c>
      <c r="E2153" t="s">
        <v>2214</v>
      </c>
      <c r="F2153">
        <v>2003</v>
      </c>
      <c r="H2153" t="s">
        <v>2214</v>
      </c>
      <c r="I2153">
        <v>107</v>
      </c>
      <c r="J2153">
        <v>7.1</v>
      </c>
    </row>
    <row r="2154" spans="1:10" x14ac:dyDescent="0.25">
      <c r="A2154" t="s">
        <v>8301</v>
      </c>
      <c r="B2154" t="s">
        <v>3381</v>
      </c>
      <c r="C2154">
        <v>127</v>
      </c>
      <c r="D2154">
        <v>6.9</v>
      </c>
      <c r="E2154" t="s">
        <v>90</v>
      </c>
      <c r="F2154">
        <v>1995</v>
      </c>
      <c r="H2154" t="s">
        <v>90</v>
      </c>
      <c r="I2154">
        <v>127</v>
      </c>
      <c r="J2154">
        <v>6.9</v>
      </c>
    </row>
    <row r="2155" spans="1:10" x14ac:dyDescent="0.25">
      <c r="A2155" t="s">
        <v>8301</v>
      </c>
      <c r="B2155" t="s">
        <v>1852</v>
      </c>
      <c r="C2155">
        <v>99</v>
      </c>
      <c r="D2155">
        <v>7.3</v>
      </c>
      <c r="E2155" t="s">
        <v>340</v>
      </c>
      <c r="F2155">
        <v>2004</v>
      </c>
      <c r="H2155" t="s">
        <v>340</v>
      </c>
      <c r="I2155">
        <v>99</v>
      </c>
      <c r="J2155">
        <v>7.3</v>
      </c>
    </row>
    <row r="2156" spans="1:10" x14ac:dyDescent="0.25">
      <c r="A2156" t="s">
        <v>8301</v>
      </c>
      <c r="B2156" t="s">
        <v>3384</v>
      </c>
      <c r="C2156">
        <v>104</v>
      </c>
      <c r="D2156">
        <v>6.3</v>
      </c>
      <c r="E2156" t="s">
        <v>877</v>
      </c>
      <c r="F2156">
        <v>2011</v>
      </c>
      <c r="H2156" t="s">
        <v>877</v>
      </c>
      <c r="I2156">
        <v>104</v>
      </c>
      <c r="J2156">
        <v>6.3</v>
      </c>
    </row>
    <row r="2157" spans="1:10" x14ac:dyDescent="0.25">
      <c r="A2157" t="s">
        <v>8306</v>
      </c>
      <c r="B2157" t="s">
        <v>1743</v>
      </c>
      <c r="C2157">
        <v>133</v>
      </c>
      <c r="D2157">
        <v>7.1</v>
      </c>
      <c r="E2157" t="s">
        <v>3665</v>
      </c>
      <c r="F2157">
        <v>2003</v>
      </c>
      <c r="H2157" t="s">
        <v>3665</v>
      </c>
      <c r="I2157">
        <v>133</v>
      </c>
      <c r="J2157">
        <v>7.1</v>
      </c>
    </row>
    <row r="2158" spans="1:10" x14ac:dyDescent="0.25">
      <c r="A2158" t="s">
        <v>8301</v>
      </c>
      <c r="B2158" t="s">
        <v>2885</v>
      </c>
      <c r="C2158">
        <v>112</v>
      </c>
      <c r="D2158">
        <v>6.5</v>
      </c>
      <c r="E2158" t="s">
        <v>3667</v>
      </c>
      <c r="F2158">
        <v>2010</v>
      </c>
      <c r="H2158" t="s">
        <v>3667</v>
      </c>
      <c r="I2158">
        <v>112</v>
      </c>
      <c r="J2158">
        <v>6.5</v>
      </c>
    </row>
    <row r="2159" spans="1:10" x14ac:dyDescent="0.25">
      <c r="A2159" t="s">
        <v>8301</v>
      </c>
      <c r="B2159" t="s">
        <v>1794</v>
      </c>
      <c r="C2159">
        <v>99</v>
      </c>
      <c r="D2159">
        <v>4.9000000000000004</v>
      </c>
      <c r="E2159" t="s">
        <v>2054</v>
      </c>
      <c r="F2159">
        <v>2013</v>
      </c>
      <c r="H2159" t="s">
        <v>2054</v>
      </c>
      <c r="I2159">
        <v>99</v>
      </c>
      <c r="J2159">
        <v>4.9000000000000004</v>
      </c>
    </row>
    <row r="2160" spans="1:10" x14ac:dyDescent="0.25">
      <c r="A2160" t="s">
        <v>8301</v>
      </c>
      <c r="B2160" t="s">
        <v>3393</v>
      </c>
      <c r="C2160">
        <v>100</v>
      </c>
      <c r="D2160">
        <v>6.4</v>
      </c>
      <c r="E2160" t="s">
        <v>2000</v>
      </c>
      <c r="F2160">
        <v>2002</v>
      </c>
      <c r="H2160" t="s">
        <v>2000</v>
      </c>
      <c r="I2160">
        <v>100</v>
      </c>
      <c r="J2160">
        <v>6.4</v>
      </c>
    </row>
    <row r="2161" spans="1:10" x14ac:dyDescent="0.25">
      <c r="A2161" t="s">
        <v>8301</v>
      </c>
      <c r="B2161" t="s">
        <v>3395</v>
      </c>
      <c r="C2161">
        <v>92</v>
      </c>
      <c r="D2161">
        <v>5.9</v>
      </c>
      <c r="E2161" t="s">
        <v>486</v>
      </c>
      <c r="F2161">
        <v>2010</v>
      </c>
      <c r="H2161" t="s">
        <v>486</v>
      </c>
      <c r="I2161">
        <v>92</v>
      </c>
      <c r="J2161">
        <v>5.9</v>
      </c>
    </row>
    <row r="2162" spans="1:10" x14ac:dyDescent="0.25">
      <c r="A2162" t="s">
        <v>8301</v>
      </c>
      <c r="B2162" t="s">
        <v>3397</v>
      </c>
      <c r="C2162">
        <v>105</v>
      </c>
      <c r="D2162">
        <v>6.2</v>
      </c>
      <c r="E2162" t="s">
        <v>3673</v>
      </c>
      <c r="F2162">
        <v>1990</v>
      </c>
      <c r="H2162" t="s">
        <v>3673</v>
      </c>
      <c r="I2162">
        <v>105</v>
      </c>
      <c r="J2162">
        <v>6.2</v>
      </c>
    </row>
    <row r="2163" spans="1:10" x14ac:dyDescent="0.25">
      <c r="A2163" t="s">
        <v>8301</v>
      </c>
      <c r="B2163" t="s">
        <v>1508</v>
      </c>
      <c r="C2163">
        <v>110</v>
      </c>
      <c r="D2163">
        <v>5.8</v>
      </c>
      <c r="E2163" t="s">
        <v>73</v>
      </c>
      <c r="F2163">
        <v>2016</v>
      </c>
      <c r="H2163" t="s">
        <v>73</v>
      </c>
      <c r="I2163">
        <v>110</v>
      </c>
      <c r="J2163">
        <v>5.8</v>
      </c>
    </row>
    <row r="2164" spans="1:10" x14ac:dyDescent="0.25">
      <c r="A2164" t="s">
        <v>8301</v>
      </c>
      <c r="B2164" t="s">
        <v>2615</v>
      </c>
      <c r="C2164">
        <v>116</v>
      </c>
      <c r="D2164">
        <v>6.7</v>
      </c>
      <c r="E2164" t="s">
        <v>3152</v>
      </c>
      <c r="F2164">
        <v>2012</v>
      </c>
      <c r="H2164" t="s">
        <v>3152</v>
      </c>
      <c r="I2164">
        <v>116</v>
      </c>
      <c r="J2164">
        <v>6.7</v>
      </c>
    </row>
    <row r="2165" spans="1:10" x14ac:dyDescent="0.25">
      <c r="A2165" t="s">
        <v>8301</v>
      </c>
      <c r="B2165" t="s">
        <v>3401</v>
      </c>
      <c r="C2165">
        <v>88</v>
      </c>
      <c r="D2165">
        <v>5.9</v>
      </c>
      <c r="E2165" t="s">
        <v>149</v>
      </c>
      <c r="F2165">
        <v>1971</v>
      </c>
      <c r="H2165" t="s">
        <v>149</v>
      </c>
      <c r="I2165">
        <v>88</v>
      </c>
      <c r="J2165">
        <v>5.9</v>
      </c>
    </row>
    <row r="2166" spans="1:10" x14ac:dyDescent="0.25">
      <c r="A2166" t="s">
        <v>8301</v>
      </c>
      <c r="B2166" t="s">
        <v>3403</v>
      </c>
      <c r="C2166">
        <v>111</v>
      </c>
      <c r="D2166">
        <v>7.3</v>
      </c>
      <c r="E2166" t="s">
        <v>575</v>
      </c>
      <c r="F2166">
        <v>2016</v>
      </c>
      <c r="H2166" t="s">
        <v>575</v>
      </c>
      <c r="I2166">
        <v>111</v>
      </c>
      <c r="J2166">
        <v>7.3</v>
      </c>
    </row>
    <row r="2167" spans="1:10" x14ac:dyDescent="0.25">
      <c r="A2167" t="s">
        <v>8301</v>
      </c>
      <c r="B2167" t="s">
        <v>3405</v>
      </c>
      <c r="C2167">
        <v>117</v>
      </c>
      <c r="D2167">
        <v>4.8</v>
      </c>
      <c r="E2167" t="s">
        <v>580</v>
      </c>
      <c r="F2167">
        <v>2006</v>
      </c>
      <c r="H2167" t="s">
        <v>580</v>
      </c>
      <c r="I2167">
        <v>117</v>
      </c>
      <c r="J2167">
        <v>4.8</v>
      </c>
    </row>
    <row r="2168" spans="1:10" x14ac:dyDescent="0.25">
      <c r="A2168" t="s">
        <v>8301</v>
      </c>
      <c r="B2168" t="s">
        <v>3407</v>
      </c>
      <c r="C2168">
        <v>95</v>
      </c>
      <c r="D2168">
        <v>4.0999999999999996</v>
      </c>
      <c r="E2168" t="s">
        <v>210</v>
      </c>
      <c r="F2168">
        <v>2002</v>
      </c>
      <c r="H2168" t="s">
        <v>210</v>
      </c>
      <c r="I2168">
        <v>95</v>
      </c>
      <c r="J2168">
        <v>4.0999999999999996</v>
      </c>
    </row>
    <row r="2169" spans="1:10" x14ac:dyDescent="0.25">
      <c r="A2169" t="s">
        <v>8301</v>
      </c>
      <c r="B2169" t="s">
        <v>2778</v>
      </c>
      <c r="C2169">
        <v>95</v>
      </c>
      <c r="D2169">
        <v>4.9000000000000004</v>
      </c>
      <c r="E2169" t="s">
        <v>2054</v>
      </c>
      <c r="F2169">
        <v>2014</v>
      </c>
      <c r="H2169" t="s">
        <v>2054</v>
      </c>
      <c r="I2169">
        <v>95</v>
      </c>
      <c r="J2169">
        <v>4.9000000000000004</v>
      </c>
    </row>
    <row r="2170" spans="1:10" x14ac:dyDescent="0.25">
      <c r="A2170" t="s">
        <v>8301</v>
      </c>
      <c r="B2170" t="s">
        <v>511</v>
      </c>
      <c r="C2170">
        <v>127</v>
      </c>
      <c r="D2170">
        <v>7.9</v>
      </c>
      <c r="E2170" t="s">
        <v>3688</v>
      </c>
      <c r="F2170">
        <v>2003</v>
      </c>
      <c r="H2170" t="s">
        <v>3688</v>
      </c>
      <c r="I2170">
        <v>127</v>
      </c>
      <c r="J2170">
        <v>7.9</v>
      </c>
    </row>
    <row r="2171" spans="1:10" x14ac:dyDescent="0.25">
      <c r="A2171" t="s">
        <v>8301</v>
      </c>
      <c r="B2171" t="s">
        <v>2024</v>
      </c>
      <c r="C2171">
        <v>105</v>
      </c>
      <c r="D2171">
        <v>5.6</v>
      </c>
      <c r="E2171" t="s">
        <v>2120</v>
      </c>
      <c r="F2171">
        <v>2005</v>
      </c>
      <c r="H2171" t="s">
        <v>2120</v>
      </c>
      <c r="I2171">
        <v>105</v>
      </c>
      <c r="J2171">
        <v>5.6</v>
      </c>
    </row>
    <row r="2172" spans="1:10" x14ac:dyDescent="0.25">
      <c r="A2172" t="s">
        <v>8301</v>
      </c>
      <c r="B2172" t="s">
        <v>3411</v>
      </c>
      <c r="C2172">
        <v>104</v>
      </c>
      <c r="D2172">
        <v>5.2</v>
      </c>
      <c r="E2172" t="s">
        <v>668</v>
      </c>
      <c r="F2172">
        <v>2007</v>
      </c>
      <c r="H2172" t="s">
        <v>668</v>
      </c>
      <c r="I2172">
        <v>104</v>
      </c>
      <c r="J2172">
        <v>5.2</v>
      </c>
    </row>
    <row r="2173" spans="1:10" x14ac:dyDescent="0.25">
      <c r="A2173" t="s">
        <v>8301</v>
      </c>
      <c r="B2173" t="s">
        <v>3413</v>
      </c>
      <c r="C2173">
        <v>95</v>
      </c>
      <c r="D2173">
        <v>4.0999999999999996</v>
      </c>
      <c r="E2173" t="s">
        <v>3694</v>
      </c>
      <c r="F2173">
        <v>2000</v>
      </c>
      <c r="H2173" t="s">
        <v>3694</v>
      </c>
      <c r="I2173">
        <v>95</v>
      </c>
      <c r="J2173">
        <v>4.0999999999999996</v>
      </c>
    </row>
    <row r="2174" spans="1:10" x14ac:dyDescent="0.25">
      <c r="A2174" t="s">
        <v>8301</v>
      </c>
      <c r="B2174" t="s">
        <v>3206</v>
      </c>
      <c r="C2174">
        <v>121</v>
      </c>
      <c r="D2174">
        <v>6.6</v>
      </c>
      <c r="E2174" t="s">
        <v>1047</v>
      </c>
      <c r="F2174">
        <v>2009</v>
      </c>
      <c r="H2174" t="s">
        <v>1047</v>
      </c>
      <c r="I2174">
        <v>121</v>
      </c>
      <c r="J2174">
        <v>6.6</v>
      </c>
    </row>
    <row r="2175" spans="1:10" x14ac:dyDescent="0.25">
      <c r="A2175" t="s">
        <v>8301</v>
      </c>
      <c r="B2175" t="s">
        <v>1530</v>
      </c>
      <c r="C2175">
        <v>92</v>
      </c>
      <c r="D2175">
        <v>2.9</v>
      </c>
      <c r="E2175" t="s">
        <v>3203</v>
      </c>
      <c r="F2175">
        <v>2015</v>
      </c>
      <c r="H2175" t="s">
        <v>3203</v>
      </c>
      <c r="I2175">
        <v>92</v>
      </c>
      <c r="J2175">
        <v>2.9</v>
      </c>
    </row>
    <row r="2176" spans="1:10" x14ac:dyDescent="0.25">
      <c r="A2176" t="s">
        <v>8301</v>
      </c>
      <c r="B2176" t="s">
        <v>1323</v>
      </c>
      <c r="C2176">
        <v>80</v>
      </c>
      <c r="D2176">
        <v>7.2</v>
      </c>
      <c r="E2176" t="s">
        <v>575</v>
      </c>
      <c r="H2176" t="s">
        <v>575</v>
      </c>
      <c r="I2176">
        <v>80</v>
      </c>
      <c r="J2176">
        <v>7.2</v>
      </c>
    </row>
    <row r="2177" spans="1:10" x14ac:dyDescent="0.25">
      <c r="A2177" t="s">
        <v>8301</v>
      </c>
      <c r="B2177" t="s">
        <v>3419</v>
      </c>
      <c r="C2177">
        <v>107</v>
      </c>
      <c r="D2177">
        <v>6.5</v>
      </c>
      <c r="E2177" t="s">
        <v>1459</v>
      </c>
      <c r="F2177">
        <v>2007</v>
      </c>
      <c r="H2177" t="s">
        <v>1459</v>
      </c>
      <c r="I2177">
        <v>107</v>
      </c>
      <c r="J2177">
        <v>6.5</v>
      </c>
    </row>
    <row r="2178" spans="1:10" x14ac:dyDescent="0.25">
      <c r="A2178" t="s">
        <v>8301</v>
      </c>
      <c r="B2178" t="s">
        <v>50</v>
      </c>
      <c r="C2178">
        <v>91</v>
      </c>
      <c r="D2178">
        <v>6.8</v>
      </c>
      <c r="E2178" t="s">
        <v>60</v>
      </c>
      <c r="F2178">
        <v>1982</v>
      </c>
      <c r="H2178" t="s">
        <v>60</v>
      </c>
      <c r="I2178">
        <v>91</v>
      </c>
      <c r="J2178">
        <v>6.8</v>
      </c>
    </row>
    <row r="2179" spans="1:10" x14ac:dyDescent="0.25">
      <c r="A2179" t="s">
        <v>8301</v>
      </c>
      <c r="B2179" t="s">
        <v>3422</v>
      </c>
      <c r="C2179">
        <v>117</v>
      </c>
      <c r="D2179">
        <v>7.2</v>
      </c>
      <c r="E2179" t="s">
        <v>3701</v>
      </c>
      <c r="F2179">
        <v>2015</v>
      </c>
      <c r="H2179" t="s">
        <v>3701</v>
      </c>
      <c r="I2179">
        <v>117</v>
      </c>
      <c r="J2179">
        <v>7.2</v>
      </c>
    </row>
    <row r="2180" spans="1:10" x14ac:dyDescent="0.25">
      <c r="A2180" t="s">
        <v>8301</v>
      </c>
      <c r="B2180" t="s">
        <v>3140</v>
      </c>
      <c r="C2180">
        <v>107</v>
      </c>
      <c r="D2180">
        <v>6.8</v>
      </c>
      <c r="E2180" t="s">
        <v>740</v>
      </c>
      <c r="F2180">
        <v>2008</v>
      </c>
      <c r="H2180" t="s">
        <v>740</v>
      </c>
      <c r="I2180">
        <v>107</v>
      </c>
      <c r="J2180">
        <v>6.8</v>
      </c>
    </row>
    <row r="2181" spans="1:10" x14ac:dyDescent="0.25">
      <c r="A2181" t="s">
        <v>8301</v>
      </c>
      <c r="B2181" t="s">
        <v>3425</v>
      </c>
      <c r="C2181">
        <v>131</v>
      </c>
      <c r="D2181">
        <v>7.8</v>
      </c>
      <c r="E2181" t="s">
        <v>1915</v>
      </c>
      <c r="F2181">
        <v>2006</v>
      </c>
      <c r="H2181" t="s">
        <v>1915</v>
      </c>
      <c r="I2181">
        <v>131</v>
      </c>
      <c r="J2181">
        <v>7.8</v>
      </c>
    </row>
    <row r="2182" spans="1:10" x14ac:dyDescent="0.25">
      <c r="A2182" t="s">
        <v>8301</v>
      </c>
      <c r="B2182" t="s">
        <v>3428</v>
      </c>
      <c r="C2182">
        <v>122</v>
      </c>
      <c r="D2182">
        <v>6.7</v>
      </c>
      <c r="E2182" t="s">
        <v>486</v>
      </c>
      <c r="F2182">
        <v>1998</v>
      </c>
      <c r="H2182" t="s">
        <v>486</v>
      </c>
      <c r="I2182">
        <v>122</v>
      </c>
      <c r="J2182">
        <v>6.7</v>
      </c>
    </row>
    <row r="2183" spans="1:10" x14ac:dyDescent="0.25">
      <c r="A2183" t="s">
        <v>8301</v>
      </c>
      <c r="B2183" t="s">
        <v>3430</v>
      </c>
      <c r="C2183">
        <v>88</v>
      </c>
      <c r="D2183">
        <v>6.1</v>
      </c>
      <c r="E2183" t="s">
        <v>3707</v>
      </c>
      <c r="F2183">
        <v>1991</v>
      </c>
      <c r="H2183" t="s">
        <v>3707</v>
      </c>
      <c r="I2183">
        <v>88</v>
      </c>
      <c r="J2183">
        <v>6.1</v>
      </c>
    </row>
    <row r="2184" spans="1:10" x14ac:dyDescent="0.25">
      <c r="A2184" t="s">
        <v>8301</v>
      </c>
      <c r="B2184" t="s">
        <v>1310</v>
      </c>
      <c r="C2184">
        <v>117</v>
      </c>
      <c r="D2184">
        <v>5.7</v>
      </c>
      <c r="E2184" t="s">
        <v>3341</v>
      </c>
      <c r="F2184">
        <v>2006</v>
      </c>
      <c r="H2184" t="s">
        <v>3341</v>
      </c>
      <c r="I2184">
        <v>117</v>
      </c>
      <c r="J2184">
        <v>5.7</v>
      </c>
    </row>
    <row r="2185" spans="1:10" x14ac:dyDescent="0.25">
      <c r="A2185" t="s">
        <v>8301</v>
      </c>
      <c r="B2185" t="s">
        <v>3434</v>
      </c>
      <c r="C2185">
        <v>80</v>
      </c>
      <c r="D2185">
        <v>2.9</v>
      </c>
      <c r="E2185" t="s">
        <v>216</v>
      </c>
      <c r="F2185">
        <v>1979</v>
      </c>
      <c r="H2185" t="s">
        <v>216</v>
      </c>
      <c r="I2185">
        <v>80</v>
      </c>
      <c r="J2185">
        <v>2.9</v>
      </c>
    </row>
    <row r="2186" spans="1:10" x14ac:dyDescent="0.25">
      <c r="A2186" t="s">
        <v>8301</v>
      </c>
      <c r="B2186" t="s">
        <v>3436</v>
      </c>
      <c r="C2186">
        <v>85</v>
      </c>
      <c r="D2186">
        <v>5.2</v>
      </c>
      <c r="E2186" t="s">
        <v>740</v>
      </c>
      <c r="F2186">
        <v>2010</v>
      </c>
      <c r="H2186" t="s">
        <v>740</v>
      </c>
      <c r="I2186">
        <v>85</v>
      </c>
      <c r="J2186">
        <v>5.2</v>
      </c>
    </row>
    <row r="2187" spans="1:10" x14ac:dyDescent="0.25">
      <c r="A2187" t="s">
        <v>8301</v>
      </c>
      <c r="B2187" t="s">
        <v>3439</v>
      </c>
      <c r="C2187">
        <v>121</v>
      </c>
      <c r="D2187">
        <v>6.2</v>
      </c>
      <c r="E2187" t="s">
        <v>1486</v>
      </c>
      <c r="F2187">
        <v>1997</v>
      </c>
      <c r="H2187" t="s">
        <v>1486</v>
      </c>
      <c r="I2187">
        <v>121</v>
      </c>
      <c r="J2187">
        <v>6.2</v>
      </c>
    </row>
    <row r="2188" spans="1:10" x14ac:dyDescent="0.25">
      <c r="A2188" t="s">
        <v>8301</v>
      </c>
      <c r="B2188" t="s">
        <v>3444</v>
      </c>
      <c r="C2188">
        <v>100</v>
      </c>
      <c r="D2188">
        <v>6.5</v>
      </c>
      <c r="E2188" t="s">
        <v>575</v>
      </c>
      <c r="F2188">
        <v>2010</v>
      </c>
      <c r="H2188" t="s">
        <v>575</v>
      </c>
      <c r="I2188">
        <v>100</v>
      </c>
      <c r="J2188">
        <v>6.5</v>
      </c>
    </row>
    <row r="2189" spans="1:10" x14ac:dyDescent="0.25">
      <c r="B2189" t="s">
        <v>3446</v>
      </c>
      <c r="C2189">
        <v>100</v>
      </c>
      <c r="D2189">
        <v>4.0999999999999996</v>
      </c>
      <c r="E2189" t="s">
        <v>1184</v>
      </c>
      <c r="F2189">
        <v>2006</v>
      </c>
      <c r="H2189" t="s">
        <v>1184</v>
      </c>
      <c r="I2189">
        <v>100</v>
      </c>
      <c r="J2189">
        <v>4.0999999999999996</v>
      </c>
    </row>
    <row r="2190" spans="1:10" x14ac:dyDescent="0.25">
      <c r="A2190" t="s">
        <v>8301</v>
      </c>
      <c r="B2190" t="s">
        <v>1952</v>
      </c>
      <c r="C2190">
        <v>119</v>
      </c>
      <c r="D2190">
        <v>7.7</v>
      </c>
      <c r="E2190" t="s">
        <v>877</v>
      </c>
      <c r="F2190">
        <v>2014</v>
      </c>
      <c r="H2190" t="s">
        <v>877</v>
      </c>
      <c r="I2190">
        <v>119</v>
      </c>
      <c r="J2190">
        <v>7.7</v>
      </c>
    </row>
    <row r="2191" spans="1:10" x14ac:dyDescent="0.25">
      <c r="A2191" t="s">
        <v>8301</v>
      </c>
      <c r="B2191" t="s">
        <v>3450</v>
      </c>
      <c r="C2191">
        <v>119</v>
      </c>
      <c r="D2191">
        <v>7.3</v>
      </c>
      <c r="E2191" t="s">
        <v>2766</v>
      </c>
      <c r="F2191">
        <v>2008</v>
      </c>
      <c r="H2191" t="s">
        <v>2766</v>
      </c>
      <c r="I2191">
        <v>119</v>
      </c>
      <c r="J2191">
        <v>7.3</v>
      </c>
    </row>
    <row r="2192" spans="1:10" x14ac:dyDescent="0.25">
      <c r="A2192" t="s">
        <v>8301</v>
      </c>
      <c r="B2192" t="s">
        <v>653</v>
      </c>
      <c r="C2192">
        <v>114</v>
      </c>
      <c r="D2192">
        <v>5.3</v>
      </c>
      <c r="E2192" t="s">
        <v>745</v>
      </c>
      <c r="F2192">
        <v>2004</v>
      </c>
      <c r="H2192" t="s">
        <v>745</v>
      </c>
      <c r="I2192">
        <v>114</v>
      </c>
      <c r="J2192">
        <v>5.3</v>
      </c>
    </row>
    <row r="2193" spans="1:10" x14ac:dyDescent="0.25">
      <c r="A2193" t="s">
        <v>8301</v>
      </c>
      <c r="B2193" t="s">
        <v>2178</v>
      </c>
      <c r="C2193">
        <v>120</v>
      </c>
      <c r="D2193">
        <v>6.1</v>
      </c>
      <c r="E2193" t="s">
        <v>1915</v>
      </c>
      <c r="F2193">
        <v>2013</v>
      </c>
      <c r="H2193" t="s">
        <v>1915</v>
      </c>
      <c r="I2193">
        <v>120</v>
      </c>
      <c r="J2193">
        <v>6.1</v>
      </c>
    </row>
    <row r="2194" spans="1:10" x14ac:dyDescent="0.25">
      <c r="A2194" t="s">
        <v>8301</v>
      </c>
      <c r="B2194" t="s">
        <v>2941</v>
      </c>
      <c r="C2194">
        <v>98</v>
      </c>
      <c r="D2194">
        <v>5.8</v>
      </c>
      <c r="E2194" t="s">
        <v>747</v>
      </c>
      <c r="F2194">
        <v>1995</v>
      </c>
      <c r="H2194" t="s">
        <v>747</v>
      </c>
      <c r="I2194">
        <v>98</v>
      </c>
      <c r="J2194">
        <v>5.8</v>
      </c>
    </row>
    <row r="2195" spans="1:10" x14ac:dyDescent="0.25">
      <c r="A2195" t="s">
        <v>8301</v>
      </c>
      <c r="B2195" t="s">
        <v>462</v>
      </c>
      <c r="C2195">
        <v>106</v>
      </c>
      <c r="D2195">
        <v>5.7</v>
      </c>
      <c r="E2195" t="s">
        <v>575</v>
      </c>
      <c r="F2195">
        <v>2013</v>
      </c>
      <c r="H2195" t="s">
        <v>575</v>
      </c>
      <c r="I2195">
        <v>106</v>
      </c>
      <c r="J2195">
        <v>5.7</v>
      </c>
    </row>
    <row r="2196" spans="1:10" x14ac:dyDescent="0.25">
      <c r="A2196" t="s">
        <v>8301</v>
      </c>
      <c r="B2196" t="s">
        <v>2396</v>
      </c>
      <c r="C2196">
        <v>98</v>
      </c>
      <c r="D2196">
        <v>6.7</v>
      </c>
      <c r="E2196" t="s">
        <v>3726</v>
      </c>
      <c r="F2196">
        <v>1969</v>
      </c>
      <c r="H2196" t="s">
        <v>3726</v>
      </c>
      <c r="I2196">
        <v>98</v>
      </c>
      <c r="J2196">
        <v>6.7</v>
      </c>
    </row>
    <row r="2197" spans="1:10" x14ac:dyDescent="0.25">
      <c r="A2197" t="s">
        <v>8301</v>
      </c>
      <c r="B2197" t="s">
        <v>3458</v>
      </c>
      <c r="C2197">
        <v>107</v>
      </c>
      <c r="D2197">
        <v>6.5</v>
      </c>
      <c r="E2197" t="s">
        <v>2054</v>
      </c>
      <c r="F2197">
        <v>2008</v>
      </c>
      <c r="H2197" t="s">
        <v>2054</v>
      </c>
      <c r="I2197">
        <v>107</v>
      </c>
      <c r="J2197">
        <v>6.5</v>
      </c>
    </row>
    <row r="2198" spans="1:10" x14ac:dyDescent="0.25">
      <c r="A2198" t="s">
        <v>8301</v>
      </c>
      <c r="B2198" t="s">
        <v>883</v>
      </c>
      <c r="C2198">
        <v>88</v>
      </c>
      <c r="D2198">
        <v>7.2</v>
      </c>
      <c r="E2198" t="s">
        <v>3729</v>
      </c>
      <c r="F2198">
        <v>2016</v>
      </c>
      <c r="H2198" t="s">
        <v>3729</v>
      </c>
      <c r="I2198">
        <v>88</v>
      </c>
      <c r="J2198">
        <v>7.2</v>
      </c>
    </row>
    <row r="2199" spans="1:10" x14ac:dyDescent="0.25">
      <c r="A2199" t="s">
        <v>8301</v>
      </c>
      <c r="B2199" t="s">
        <v>2690</v>
      </c>
      <c r="C2199">
        <v>100</v>
      </c>
      <c r="D2199">
        <v>4.5999999999999996</v>
      </c>
      <c r="E2199" t="s">
        <v>2209</v>
      </c>
      <c r="F2199">
        <v>2002</v>
      </c>
      <c r="H2199" t="s">
        <v>2209</v>
      </c>
      <c r="I2199">
        <v>100</v>
      </c>
      <c r="J2199">
        <v>4.5999999999999996</v>
      </c>
    </row>
    <row r="2200" spans="1:10" x14ac:dyDescent="0.25">
      <c r="A2200" t="s">
        <v>8301</v>
      </c>
      <c r="B2200" t="s">
        <v>3463</v>
      </c>
      <c r="C2200">
        <v>115</v>
      </c>
      <c r="D2200">
        <v>6.9</v>
      </c>
      <c r="E2200" t="s">
        <v>1459</v>
      </c>
      <c r="F2200">
        <v>2011</v>
      </c>
      <c r="H2200" t="s">
        <v>1459</v>
      </c>
      <c r="I2200">
        <v>115</v>
      </c>
      <c r="J2200">
        <v>6.9</v>
      </c>
    </row>
    <row r="2201" spans="1:10" x14ac:dyDescent="0.25">
      <c r="A2201" t="s">
        <v>8301</v>
      </c>
      <c r="B2201" t="s">
        <v>2454</v>
      </c>
      <c r="C2201">
        <v>101</v>
      </c>
      <c r="D2201">
        <v>6.6</v>
      </c>
      <c r="E2201" t="s">
        <v>747</v>
      </c>
      <c r="F2201">
        <v>1998</v>
      </c>
      <c r="H2201" t="s">
        <v>747</v>
      </c>
      <c r="I2201">
        <v>101</v>
      </c>
      <c r="J2201">
        <v>6.6</v>
      </c>
    </row>
    <row r="2202" spans="1:10" x14ac:dyDescent="0.25">
      <c r="A2202" t="s">
        <v>8301</v>
      </c>
      <c r="B2202" t="s">
        <v>3466</v>
      </c>
      <c r="C2202">
        <v>110</v>
      </c>
      <c r="D2202">
        <v>6.3</v>
      </c>
      <c r="E2202" t="s">
        <v>525</v>
      </c>
      <c r="F2202">
        <v>2009</v>
      </c>
      <c r="H2202" t="s">
        <v>525</v>
      </c>
      <c r="I2202">
        <v>110</v>
      </c>
      <c r="J2202">
        <v>6.3</v>
      </c>
    </row>
    <row r="2203" spans="1:10" x14ac:dyDescent="0.25">
      <c r="A2203" t="s">
        <v>8301</v>
      </c>
      <c r="B2203" t="s">
        <v>3468</v>
      </c>
      <c r="C2203">
        <v>94</v>
      </c>
      <c r="D2203">
        <v>6.2</v>
      </c>
      <c r="E2203" t="s">
        <v>1408</v>
      </c>
      <c r="F2203">
        <v>2010</v>
      </c>
      <c r="H2203" t="s">
        <v>1408</v>
      </c>
      <c r="I2203">
        <v>94</v>
      </c>
      <c r="J2203">
        <v>6.2</v>
      </c>
    </row>
    <row r="2204" spans="1:10" x14ac:dyDescent="0.25">
      <c r="A2204" t="s">
        <v>8301</v>
      </c>
      <c r="B2204" t="s">
        <v>3470</v>
      </c>
      <c r="C2204">
        <v>88</v>
      </c>
      <c r="D2204">
        <v>5.3</v>
      </c>
      <c r="E2204" t="s">
        <v>2000</v>
      </c>
      <c r="F2204">
        <v>2000</v>
      </c>
      <c r="H2204" t="s">
        <v>2000</v>
      </c>
      <c r="I2204">
        <v>88</v>
      </c>
      <c r="J2204">
        <v>5.3</v>
      </c>
    </row>
    <row r="2205" spans="1:10" x14ac:dyDescent="0.25">
      <c r="A2205" t="s">
        <v>8301</v>
      </c>
      <c r="B2205" t="s">
        <v>488</v>
      </c>
      <c r="C2205">
        <v>127</v>
      </c>
      <c r="D2205">
        <v>7.3</v>
      </c>
      <c r="E2205" t="s">
        <v>1763</v>
      </c>
      <c r="F2205">
        <v>2008</v>
      </c>
      <c r="H2205" t="s">
        <v>1763</v>
      </c>
      <c r="I2205">
        <v>127</v>
      </c>
      <c r="J2205">
        <v>7.3</v>
      </c>
    </row>
    <row r="2206" spans="1:10" x14ac:dyDescent="0.25">
      <c r="A2206" t="s">
        <v>8301</v>
      </c>
      <c r="B2206" t="s">
        <v>1073</v>
      </c>
      <c r="C2206">
        <v>95</v>
      </c>
      <c r="D2206">
        <v>5.6</v>
      </c>
      <c r="E2206" t="s">
        <v>740</v>
      </c>
      <c r="F2206">
        <v>1996</v>
      </c>
      <c r="H2206" t="s">
        <v>740</v>
      </c>
      <c r="I2206">
        <v>95</v>
      </c>
      <c r="J2206">
        <v>5.6</v>
      </c>
    </row>
    <row r="2207" spans="1:10" x14ac:dyDescent="0.25">
      <c r="A2207" t="s">
        <v>8301</v>
      </c>
      <c r="B2207" t="s">
        <v>1359</v>
      </c>
      <c r="C2207">
        <v>87</v>
      </c>
      <c r="D2207">
        <v>6.2</v>
      </c>
      <c r="E2207" t="s">
        <v>1824</v>
      </c>
      <c r="F2207">
        <v>2008</v>
      </c>
      <c r="H2207" t="s">
        <v>1824</v>
      </c>
      <c r="I2207">
        <v>87</v>
      </c>
      <c r="J2207">
        <v>6.2</v>
      </c>
    </row>
    <row r="2208" spans="1:10" x14ac:dyDescent="0.25">
      <c r="A2208" t="s">
        <v>8301</v>
      </c>
      <c r="B2208" t="s">
        <v>3476</v>
      </c>
      <c r="C2208">
        <v>118</v>
      </c>
      <c r="D2208">
        <v>5.2</v>
      </c>
      <c r="E2208" t="s">
        <v>2382</v>
      </c>
      <c r="F2208">
        <v>2004</v>
      </c>
      <c r="H2208" t="s">
        <v>2382</v>
      </c>
      <c r="I2208">
        <v>118</v>
      </c>
      <c r="J2208">
        <v>5.2</v>
      </c>
    </row>
    <row r="2209" spans="1:10" x14ac:dyDescent="0.25">
      <c r="A2209" t="s">
        <v>8301</v>
      </c>
      <c r="B2209" t="s">
        <v>1416</v>
      </c>
      <c r="C2209">
        <v>107</v>
      </c>
      <c r="D2209">
        <v>5.3</v>
      </c>
      <c r="E2209" t="s">
        <v>945</v>
      </c>
      <c r="F2209">
        <v>2010</v>
      </c>
      <c r="H2209" t="s">
        <v>945</v>
      </c>
      <c r="I2209">
        <v>107</v>
      </c>
      <c r="J2209">
        <v>5.3</v>
      </c>
    </row>
    <row r="2210" spans="1:10" x14ac:dyDescent="0.25">
      <c r="A2210" t="s">
        <v>8301</v>
      </c>
      <c r="B2210" t="s">
        <v>1097</v>
      </c>
      <c r="C2210">
        <v>124</v>
      </c>
      <c r="D2210">
        <v>5.4</v>
      </c>
      <c r="E2210" t="s">
        <v>149</v>
      </c>
      <c r="F2210">
        <v>2008</v>
      </c>
      <c r="H2210" t="s">
        <v>149</v>
      </c>
      <c r="I2210">
        <v>124</v>
      </c>
      <c r="J2210">
        <v>5.4</v>
      </c>
    </row>
    <row r="2211" spans="1:10" x14ac:dyDescent="0.25">
      <c r="A2211" t="s">
        <v>8301</v>
      </c>
      <c r="B2211" t="s">
        <v>3481</v>
      </c>
      <c r="C2211">
        <v>89</v>
      </c>
      <c r="D2211">
        <v>4.9000000000000004</v>
      </c>
      <c r="E2211" t="s">
        <v>661</v>
      </c>
      <c r="F2211">
        <v>2013</v>
      </c>
      <c r="H2211" t="s">
        <v>661</v>
      </c>
      <c r="I2211">
        <v>89</v>
      </c>
      <c r="J2211">
        <v>4.9000000000000004</v>
      </c>
    </row>
    <row r="2212" spans="1:10" x14ac:dyDescent="0.25">
      <c r="A2212" t="s">
        <v>8301</v>
      </c>
      <c r="B2212" t="s">
        <v>2564</v>
      </c>
      <c r="C2212">
        <v>88</v>
      </c>
      <c r="D2212">
        <v>5.5</v>
      </c>
      <c r="E2212" t="s">
        <v>3750</v>
      </c>
      <c r="F2212">
        <v>2007</v>
      </c>
      <c r="H2212" t="s">
        <v>3750</v>
      </c>
      <c r="I2212">
        <v>88</v>
      </c>
      <c r="J2212">
        <v>5.5</v>
      </c>
    </row>
    <row r="2213" spans="1:10" x14ac:dyDescent="0.25">
      <c r="A2213" t="s">
        <v>8306</v>
      </c>
      <c r="B2213" t="s">
        <v>3484</v>
      </c>
      <c r="C2213">
        <v>118</v>
      </c>
      <c r="D2213">
        <v>6.7</v>
      </c>
      <c r="E2213" t="s">
        <v>770</v>
      </c>
      <c r="F2213">
        <v>2009</v>
      </c>
      <c r="H2213" t="s">
        <v>770</v>
      </c>
      <c r="I2213">
        <v>118</v>
      </c>
      <c r="J2213">
        <v>6.7</v>
      </c>
    </row>
    <row r="2214" spans="1:10" x14ac:dyDescent="0.25">
      <c r="A2214" t="s">
        <v>8301</v>
      </c>
      <c r="B2214" t="s">
        <v>2979</v>
      </c>
      <c r="C2214">
        <v>93</v>
      </c>
      <c r="D2214">
        <v>3.9</v>
      </c>
      <c r="E2214" t="s">
        <v>580</v>
      </c>
      <c r="F2214">
        <v>2010</v>
      </c>
      <c r="H2214" t="s">
        <v>580</v>
      </c>
      <c r="I2214">
        <v>93</v>
      </c>
      <c r="J2214">
        <v>3.9</v>
      </c>
    </row>
    <row r="2215" spans="1:10" x14ac:dyDescent="0.25">
      <c r="A2215" t="s">
        <v>8301</v>
      </c>
      <c r="B2215" t="s">
        <v>3487</v>
      </c>
      <c r="C2215">
        <v>80</v>
      </c>
      <c r="D2215">
        <v>7.2</v>
      </c>
      <c r="E2215" t="s">
        <v>3347</v>
      </c>
      <c r="F2215">
        <v>2011</v>
      </c>
      <c r="H2215" t="s">
        <v>3347</v>
      </c>
      <c r="I2215">
        <v>80</v>
      </c>
      <c r="J2215">
        <v>7.2</v>
      </c>
    </row>
    <row r="2216" spans="1:10" x14ac:dyDescent="0.25">
      <c r="A2216" t="s">
        <v>8301</v>
      </c>
      <c r="B2216" t="s">
        <v>3490</v>
      </c>
      <c r="C2216">
        <v>120</v>
      </c>
      <c r="D2216">
        <v>5.0999999999999996</v>
      </c>
      <c r="E2216" t="s">
        <v>1915</v>
      </c>
      <c r="F2216">
        <v>2006</v>
      </c>
      <c r="H2216" t="s">
        <v>1915</v>
      </c>
      <c r="I2216">
        <v>120</v>
      </c>
      <c r="J2216">
        <v>5.0999999999999996</v>
      </c>
    </row>
    <row r="2217" spans="1:10" x14ac:dyDescent="0.25">
      <c r="A2217" t="s">
        <v>8301</v>
      </c>
      <c r="B2217" t="s">
        <v>2665</v>
      </c>
      <c r="C2217">
        <v>98</v>
      </c>
      <c r="D2217">
        <v>6.5</v>
      </c>
      <c r="E2217" t="s">
        <v>3760</v>
      </c>
      <c r="F2217">
        <v>1990</v>
      </c>
      <c r="H2217" t="s">
        <v>3760</v>
      </c>
      <c r="I2217">
        <v>98</v>
      </c>
      <c r="J2217">
        <v>6.5</v>
      </c>
    </row>
    <row r="2218" spans="1:10" x14ac:dyDescent="0.25">
      <c r="A2218" t="s">
        <v>8301</v>
      </c>
      <c r="B2218" t="s">
        <v>2663</v>
      </c>
      <c r="C2218">
        <v>119</v>
      </c>
      <c r="D2218">
        <v>8.1999999999999993</v>
      </c>
      <c r="E2218" t="s">
        <v>693</v>
      </c>
      <c r="F2218">
        <v>2010</v>
      </c>
      <c r="H2218" t="s">
        <v>693</v>
      </c>
      <c r="I2218">
        <v>119</v>
      </c>
      <c r="J2218">
        <v>8.1999999999999993</v>
      </c>
    </row>
    <row r="2219" spans="1:10" x14ac:dyDescent="0.25">
      <c r="A2219" t="s">
        <v>8301</v>
      </c>
      <c r="B2219" t="s">
        <v>1456</v>
      </c>
      <c r="C2219">
        <v>88</v>
      </c>
      <c r="D2219">
        <v>7.7</v>
      </c>
      <c r="E2219" t="s">
        <v>3069</v>
      </c>
      <c r="F2219">
        <v>2006</v>
      </c>
      <c r="H2219" t="s">
        <v>3069</v>
      </c>
      <c r="I2219">
        <v>88</v>
      </c>
      <c r="J2219">
        <v>7.7</v>
      </c>
    </row>
    <row r="2220" spans="1:10" x14ac:dyDescent="0.25">
      <c r="A2220" t="s">
        <v>8306</v>
      </c>
      <c r="B2220" t="s">
        <v>558</v>
      </c>
      <c r="C2220">
        <v>90</v>
      </c>
      <c r="D2220">
        <v>6.1</v>
      </c>
      <c r="E2220" t="s">
        <v>2171</v>
      </c>
      <c r="F2220">
        <v>2006</v>
      </c>
      <c r="H2220" t="s">
        <v>2171</v>
      </c>
      <c r="I2220">
        <v>90</v>
      </c>
      <c r="J2220">
        <v>6.1</v>
      </c>
    </row>
    <row r="2221" spans="1:10" x14ac:dyDescent="0.25">
      <c r="A2221" t="s">
        <v>8301</v>
      </c>
      <c r="B2221" t="s">
        <v>2468</v>
      </c>
      <c r="C2221">
        <v>127</v>
      </c>
      <c r="D2221">
        <v>8.8000000000000007</v>
      </c>
      <c r="E2221" t="s">
        <v>171</v>
      </c>
      <c r="F2221">
        <v>2009</v>
      </c>
      <c r="H2221" t="s">
        <v>171</v>
      </c>
      <c r="I2221">
        <v>127</v>
      </c>
      <c r="J2221">
        <v>8.8000000000000007</v>
      </c>
    </row>
    <row r="2222" spans="1:10" x14ac:dyDescent="0.25">
      <c r="A2222" t="s">
        <v>8301</v>
      </c>
      <c r="B2222" t="s">
        <v>95</v>
      </c>
      <c r="C2222">
        <v>119</v>
      </c>
      <c r="D2222">
        <v>6.8</v>
      </c>
      <c r="E2222" t="s">
        <v>3152</v>
      </c>
      <c r="F2222">
        <v>1995</v>
      </c>
      <c r="H2222" t="s">
        <v>3152</v>
      </c>
      <c r="I2222">
        <v>119</v>
      </c>
      <c r="J2222">
        <v>6.8</v>
      </c>
    </row>
    <row r="2223" spans="1:10" x14ac:dyDescent="0.25">
      <c r="A2223" t="s">
        <v>8301</v>
      </c>
      <c r="B2223" t="s">
        <v>1972</v>
      </c>
      <c r="C2223">
        <v>85</v>
      </c>
      <c r="D2223">
        <v>6.8</v>
      </c>
      <c r="E2223" t="s">
        <v>3770</v>
      </c>
      <c r="F2223">
        <v>2016</v>
      </c>
      <c r="H2223" t="s">
        <v>3770</v>
      </c>
      <c r="I2223">
        <v>85</v>
      </c>
      <c r="J2223">
        <v>6.8</v>
      </c>
    </row>
    <row r="2224" spans="1:10" x14ac:dyDescent="0.25">
      <c r="A2224" t="s">
        <v>8301</v>
      </c>
      <c r="B2224" t="s">
        <v>1898</v>
      </c>
      <c r="C2224">
        <v>98</v>
      </c>
      <c r="D2224">
        <v>6.7</v>
      </c>
      <c r="E2224" t="s">
        <v>3773</v>
      </c>
      <c r="F2224">
        <v>2008</v>
      </c>
      <c r="H2224" t="s">
        <v>3773</v>
      </c>
      <c r="I2224">
        <v>98</v>
      </c>
      <c r="J2224">
        <v>6.7</v>
      </c>
    </row>
    <row r="2225" spans="1:10" x14ac:dyDescent="0.25">
      <c r="A2225" t="s">
        <v>8301</v>
      </c>
      <c r="B2225" t="s">
        <v>1181</v>
      </c>
      <c r="C2225">
        <v>101</v>
      </c>
      <c r="D2225">
        <v>7.1</v>
      </c>
      <c r="E2225" t="s">
        <v>1693</v>
      </c>
      <c r="F2225">
        <v>1998</v>
      </c>
      <c r="H2225" t="s">
        <v>1693</v>
      </c>
      <c r="I2225">
        <v>101</v>
      </c>
      <c r="J2225">
        <v>7.1</v>
      </c>
    </row>
    <row r="2226" spans="1:10" x14ac:dyDescent="0.25">
      <c r="A2226" t="s">
        <v>8301</v>
      </c>
      <c r="B2226" t="s">
        <v>478</v>
      </c>
      <c r="C2226">
        <v>112</v>
      </c>
      <c r="D2226">
        <v>7.1</v>
      </c>
      <c r="E2226" t="s">
        <v>641</v>
      </c>
      <c r="H2226" t="s">
        <v>641</v>
      </c>
      <c r="I2226">
        <v>112</v>
      </c>
      <c r="J2226">
        <v>7.1</v>
      </c>
    </row>
    <row r="2227" spans="1:10" x14ac:dyDescent="0.25">
      <c r="A2227" t="s">
        <v>8301</v>
      </c>
      <c r="B2227" t="s">
        <v>3504</v>
      </c>
      <c r="C2227">
        <v>97</v>
      </c>
      <c r="D2227">
        <v>6.1</v>
      </c>
      <c r="E2227" t="s">
        <v>1047</v>
      </c>
      <c r="F2227">
        <v>1960</v>
      </c>
      <c r="H2227" t="s">
        <v>1047</v>
      </c>
      <c r="I2227">
        <v>97</v>
      </c>
      <c r="J2227">
        <v>6.1</v>
      </c>
    </row>
    <row r="2228" spans="1:10" x14ac:dyDescent="0.25">
      <c r="A2228" t="s">
        <v>8301</v>
      </c>
      <c r="B2228" t="s">
        <v>621</v>
      </c>
      <c r="C2228">
        <v>126</v>
      </c>
      <c r="D2228">
        <v>8</v>
      </c>
      <c r="E2228" t="s">
        <v>580</v>
      </c>
      <c r="F2228">
        <v>2008</v>
      </c>
      <c r="H2228" t="s">
        <v>580</v>
      </c>
      <c r="I2228">
        <v>126</v>
      </c>
      <c r="J2228">
        <v>8</v>
      </c>
    </row>
    <row r="2229" spans="1:10" x14ac:dyDescent="0.25">
      <c r="A2229" t="s">
        <v>8301</v>
      </c>
      <c r="B2229" t="s">
        <v>3326</v>
      </c>
      <c r="C2229">
        <v>106</v>
      </c>
      <c r="D2229">
        <v>7.5</v>
      </c>
      <c r="E2229" t="s">
        <v>73</v>
      </c>
      <c r="F2229">
        <v>2014</v>
      </c>
      <c r="H2229" t="s">
        <v>73</v>
      </c>
      <c r="I2229">
        <v>106</v>
      </c>
      <c r="J2229">
        <v>7.5</v>
      </c>
    </row>
    <row r="2230" spans="1:10" x14ac:dyDescent="0.25">
      <c r="A2230" t="s">
        <v>8301</v>
      </c>
      <c r="B2230" t="s">
        <v>1535</v>
      </c>
      <c r="C2230">
        <v>97</v>
      </c>
      <c r="D2230">
        <v>6.6</v>
      </c>
      <c r="E2230" t="s">
        <v>877</v>
      </c>
      <c r="F2230">
        <v>2007</v>
      </c>
      <c r="H2230" t="s">
        <v>877</v>
      </c>
      <c r="I2230">
        <v>97</v>
      </c>
      <c r="J2230">
        <v>6.6</v>
      </c>
    </row>
    <row r="2231" spans="1:10" x14ac:dyDescent="0.25">
      <c r="A2231" t="s">
        <v>8301</v>
      </c>
      <c r="B2231" t="s">
        <v>3508</v>
      </c>
      <c r="C2231">
        <v>100</v>
      </c>
      <c r="D2231">
        <v>5.4</v>
      </c>
      <c r="E2231" t="s">
        <v>575</v>
      </c>
      <c r="F2231">
        <v>1981</v>
      </c>
      <c r="H2231" t="s">
        <v>575</v>
      </c>
      <c r="I2231">
        <v>100</v>
      </c>
      <c r="J2231">
        <v>5.4</v>
      </c>
    </row>
    <row r="2232" spans="1:10" x14ac:dyDescent="0.25">
      <c r="A2232" t="s">
        <v>8301</v>
      </c>
      <c r="B2232" t="s">
        <v>1600</v>
      </c>
      <c r="C2232">
        <v>114</v>
      </c>
      <c r="D2232">
        <v>6.1</v>
      </c>
      <c r="E2232" t="s">
        <v>3785</v>
      </c>
      <c r="F2232">
        <v>1985</v>
      </c>
      <c r="H2232" t="s">
        <v>3785</v>
      </c>
      <c r="I2232">
        <v>114</v>
      </c>
      <c r="J2232">
        <v>6.1</v>
      </c>
    </row>
    <row r="2233" spans="1:10" x14ac:dyDescent="0.25">
      <c r="A2233" t="s">
        <v>8301</v>
      </c>
      <c r="B2233" t="s">
        <v>2958</v>
      </c>
      <c r="C2233">
        <v>101</v>
      </c>
      <c r="D2233">
        <v>6.1</v>
      </c>
      <c r="E2233" t="s">
        <v>1364</v>
      </c>
      <c r="F2233">
        <v>1998</v>
      </c>
      <c r="H2233" t="s">
        <v>1364</v>
      </c>
      <c r="I2233">
        <v>101</v>
      </c>
      <c r="J2233">
        <v>6.1</v>
      </c>
    </row>
    <row r="2234" spans="1:10" x14ac:dyDescent="0.25">
      <c r="A2234" t="s">
        <v>8301</v>
      </c>
      <c r="B2234" t="s">
        <v>3511</v>
      </c>
      <c r="C2234">
        <v>88</v>
      </c>
      <c r="D2234">
        <v>5.6</v>
      </c>
      <c r="E2234" t="s">
        <v>1184</v>
      </c>
      <c r="F2234">
        <v>2007</v>
      </c>
      <c r="H2234" t="s">
        <v>1184</v>
      </c>
      <c r="I2234">
        <v>88</v>
      </c>
      <c r="J2234">
        <v>5.6</v>
      </c>
    </row>
    <row r="2235" spans="1:10" x14ac:dyDescent="0.25">
      <c r="A2235" t="s">
        <v>8301</v>
      </c>
      <c r="B2235" t="s">
        <v>524</v>
      </c>
      <c r="C2235">
        <v>93</v>
      </c>
      <c r="D2235">
        <v>5.8</v>
      </c>
      <c r="E2235" t="s">
        <v>3790</v>
      </c>
      <c r="F2235">
        <v>2007</v>
      </c>
      <c r="H2235" t="s">
        <v>3790</v>
      </c>
      <c r="I2235">
        <v>93</v>
      </c>
      <c r="J2235">
        <v>5.8</v>
      </c>
    </row>
    <row r="2236" spans="1:10" x14ac:dyDescent="0.25">
      <c r="A2236" t="s">
        <v>8301</v>
      </c>
      <c r="B2236" t="s">
        <v>3514</v>
      </c>
      <c r="C2236">
        <v>92</v>
      </c>
      <c r="D2236">
        <v>2.8</v>
      </c>
      <c r="E2236" t="s">
        <v>575</v>
      </c>
      <c r="F2236">
        <v>2006</v>
      </c>
      <c r="H2236" t="s">
        <v>575</v>
      </c>
      <c r="I2236">
        <v>92</v>
      </c>
      <c r="J2236">
        <v>2.8</v>
      </c>
    </row>
    <row r="2237" spans="1:10" x14ac:dyDescent="0.25">
      <c r="A2237" t="s">
        <v>8301</v>
      </c>
      <c r="B2237" t="s">
        <v>3516</v>
      </c>
      <c r="C2237">
        <v>98</v>
      </c>
      <c r="D2237">
        <v>6.7</v>
      </c>
      <c r="E2237" t="s">
        <v>3794</v>
      </c>
      <c r="F2237">
        <v>2012</v>
      </c>
      <c r="H2237" t="s">
        <v>3794</v>
      </c>
      <c r="I2237">
        <v>98</v>
      </c>
      <c r="J2237">
        <v>6.7</v>
      </c>
    </row>
    <row r="2238" spans="1:10" x14ac:dyDescent="0.25">
      <c r="A2238" t="s">
        <v>8301</v>
      </c>
      <c r="B2238" t="s">
        <v>3518</v>
      </c>
      <c r="C2238">
        <v>94</v>
      </c>
      <c r="D2238">
        <v>5.0999999999999996</v>
      </c>
      <c r="E2238" t="s">
        <v>3796</v>
      </c>
      <c r="F2238">
        <v>1996</v>
      </c>
      <c r="H2238" t="s">
        <v>3796</v>
      </c>
      <c r="I2238">
        <v>94</v>
      </c>
      <c r="J2238">
        <v>5.0999999999999996</v>
      </c>
    </row>
    <row r="2239" spans="1:10" x14ac:dyDescent="0.25">
      <c r="A2239" t="s">
        <v>8301</v>
      </c>
      <c r="B2239" t="s">
        <v>1743</v>
      </c>
      <c r="C2239">
        <v>102</v>
      </c>
      <c r="D2239">
        <v>7.2</v>
      </c>
      <c r="E2239" t="s">
        <v>3799</v>
      </c>
      <c r="F2239">
        <v>2005</v>
      </c>
      <c r="H2239" t="s">
        <v>3799</v>
      </c>
      <c r="I2239">
        <v>102</v>
      </c>
      <c r="J2239">
        <v>7.2</v>
      </c>
    </row>
    <row r="2240" spans="1:10" x14ac:dyDescent="0.25">
      <c r="A2240" t="s">
        <v>8301</v>
      </c>
      <c r="B2240" t="s">
        <v>2050</v>
      </c>
      <c r="C2240">
        <v>98</v>
      </c>
      <c r="D2240">
        <v>6</v>
      </c>
      <c r="E2240" t="s">
        <v>486</v>
      </c>
      <c r="F2240">
        <v>1995</v>
      </c>
      <c r="H2240" t="s">
        <v>486</v>
      </c>
      <c r="I2240">
        <v>98</v>
      </c>
      <c r="J2240">
        <v>6</v>
      </c>
    </row>
    <row r="2241" spans="1:10" x14ac:dyDescent="0.25">
      <c r="A2241" t="s">
        <v>8301</v>
      </c>
      <c r="B2241" t="s">
        <v>2919</v>
      </c>
      <c r="C2241">
        <v>121</v>
      </c>
      <c r="D2241">
        <v>7.2</v>
      </c>
      <c r="E2241" t="s">
        <v>3803</v>
      </c>
      <c r="F2241">
        <v>2004</v>
      </c>
      <c r="H2241" t="s">
        <v>3803</v>
      </c>
      <c r="I2241">
        <v>121</v>
      </c>
      <c r="J2241">
        <v>7.2</v>
      </c>
    </row>
    <row r="2242" spans="1:10" x14ac:dyDescent="0.25">
      <c r="A2242" t="s">
        <v>8301</v>
      </c>
      <c r="B2242" t="s">
        <v>3525</v>
      </c>
      <c r="C2242">
        <v>111</v>
      </c>
      <c r="D2242">
        <v>6.7</v>
      </c>
      <c r="E2242" t="s">
        <v>575</v>
      </c>
      <c r="H2242" t="s">
        <v>575</v>
      </c>
      <c r="I2242">
        <v>111</v>
      </c>
      <c r="J2242">
        <v>6.7</v>
      </c>
    </row>
    <row r="2243" spans="1:10" x14ac:dyDescent="0.25">
      <c r="A2243" t="s">
        <v>8301</v>
      </c>
      <c r="B2243" t="s">
        <v>3527</v>
      </c>
      <c r="C2243">
        <v>90</v>
      </c>
      <c r="D2243">
        <v>6.3</v>
      </c>
      <c r="E2243" t="s">
        <v>3807</v>
      </c>
      <c r="F2243">
        <v>2002</v>
      </c>
      <c r="H2243" t="s">
        <v>3807</v>
      </c>
      <c r="I2243">
        <v>90</v>
      </c>
      <c r="J2243">
        <v>6.3</v>
      </c>
    </row>
    <row r="2244" spans="1:10" x14ac:dyDescent="0.25">
      <c r="A2244" t="s">
        <v>8301</v>
      </c>
      <c r="B2244" t="s">
        <v>1952</v>
      </c>
      <c r="C2244">
        <v>100</v>
      </c>
      <c r="D2244">
        <v>6.2</v>
      </c>
      <c r="E2244" t="s">
        <v>1184</v>
      </c>
      <c r="F2244">
        <v>2007</v>
      </c>
      <c r="H2244" t="s">
        <v>1184</v>
      </c>
      <c r="I2244">
        <v>100</v>
      </c>
      <c r="J2244">
        <v>6.2</v>
      </c>
    </row>
    <row r="2245" spans="1:10" x14ac:dyDescent="0.25">
      <c r="A2245" t="s">
        <v>8301</v>
      </c>
      <c r="C2245">
        <v>50</v>
      </c>
      <c r="D2245">
        <v>6.8</v>
      </c>
      <c r="E2245" t="s">
        <v>1184</v>
      </c>
      <c r="F2245">
        <v>2003</v>
      </c>
      <c r="H2245" t="s">
        <v>1184</v>
      </c>
      <c r="I2245">
        <v>50</v>
      </c>
      <c r="J2245">
        <v>6.8</v>
      </c>
    </row>
    <row r="2246" spans="1:10" x14ac:dyDescent="0.25">
      <c r="A2246" t="s">
        <v>8301</v>
      </c>
      <c r="B2246" t="s">
        <v>1225</v>
      </c>
      <c r="C2246">
        <v>114</v>
      </c>
      <c r="D2246">
        <v>6.8</v>
      </c>
      <c r="E2246" t="s">
        <v>149</v>
      </c>
      <c r="F2246">
        <v>2004</v>
      </c>
      <c r="H2246" t="s">
        <v>149</v>
      </c>
      <c r="I2246">
        <v>114</v>
      </c>
      <c r="J2246">
        <v>6.8</v>
      </c>
    </row>
    <row r="2247" spans="1:10" x14ac:dyDescent="0.25">
      <c r="A2247" t="s">
        <v>8301</v>
      </c>
      <c r="B2247" t="s">
        <v>3536</v>
      </c>
      <c r="C2247">
        <v>96</v>
      </c>
      <c r="D2247">
        <v>7.1</v>
      </c>
      <c r="E2247" t="s">
        <v>230</v>
      </c>
      <c r="F2247">
        <v>2008</v>
      </c>
      <c r="H2247" t="s">
        <v>230</v>
      </c>
      <c r="I2247">
        <v>96</v>
      </c>
      <c r="J2247">
        <v>7.1</v>
      </c>
    </row>
    <row r="2248" spans="1:10" x14ac:dyDescent="0.25">
      <c r="A2248" t="s">
        <v>8301</v>
      </c>
      <c r="B2248" t="s">
        <v>3538</v>
      </c>
      <c r="C2248">
        <v>111</v>
      </c>
      <c r="D2248">
        <v>7.1</v>
      </c>
      <c r="E2248" t="s">
        <v>580</v>
      </c>
      <c r="F2248">
        <v>2003</v>
      </c>
      <c r="H2248" t="s">
        <v>580</v>
      </c>
      <c r="I2248">
        <v>111</v>
      </c>
      <c r="J2248">
        <v>7.1</v>
      </c>
    </row>
    <row r="2249" spans="1:10" x14ac:dyDescent="0.25">
      <c r="A2249" t="s">
        <v>8301</v>
      </c>
      <c r="B2249" t="s">
        <v>1084</v>
      </c>
      <c r="C2249">
        <v>127</v>
      </c>
      <c r="D2249">
        <v>7</v>
      </c>
      <c r="E2249" t="s">
        <v>580</v>
      </c>
      <c r="F2249">
        <v>2000</v>
      </c>
      <c r="H2249" t="s">
        <v>580</v>
      </c>
      <c r="I2249">
        <v>127</v>
      </c>
      <c r="J2249">
        <v>7</v>
      </c>
    </row>
    <row r="2250" spans="1:10" x14ac:dyDescent="0.25">
      <c r="A2250" t="s">
        <v>8301</v>
      </c>
      <c r="B2250" t="s">
        <v>1215</v>
      </c>
      <c r="C2250">
        <v>107</v>
      </c>
      <c r="D2250">
        <v>7.1</v>
      </c>
      <c r="E2250" t="s">
        <v>3819</v>
      </c>
      <c r="F2250">
        <v>2009</v>
      </c>
      <c r="H2250" t="s">
        <v>3819</v>
      </c>
      <c r="I2250">
        <v>107</v>
      </c>
      <c r="J2250">
        <v>7.1</v>
      </c>
    </row>
    <row r="2251" spans="1:10" x14ac:dyDescent="0.25">
      <c r="A2251" t="s">
        <v>8301</v>
      </c>
      <c r="B2251" t="s">
        <v>1453</v>
      </c>
      <c r="C2251">
        <v>97</v>
      </c>
      <c r="D2251">
        <v>6.4</v>
      </c>
      <c r="E2251" t="s">
        <v>2054</v>
      </c>
      <c r="F2251">
        <v>1965</v>
      </c>
      <c r="H2251" t="s">
        <v>2054</v>
      </c>
      <c r="I2251">
        <v>97</v>
      </c>
      <c r="J2251">
        <v>6.4</v>
      </c>
    </row>
    <row r="2252" spans="1:10" x14ac:dyDescent="0.25">
      <c r="A2252" t="s">
        <v>8301</v>
      </c>
      <c r="B2252" t="s">
        <v>716</v>
      </c>
      <c r="C2252">
        <v>127</v>
      </c>
      <c r="D2252">
        <v>7</v>
      </c>
      <c r="E2252" t="s">
        <v>747</v>
      </c>
      <c r="F2252">
        <v>2015</v>
      </c>
      <c r="H2252" t="s">
        <v>747</v>
      </c>
      <c r="I2252">
        <v>127</v>
      </c>
      <c r="J2252">
        <v>7</v>
      </c>
    </row>
    <row r="2253" spans="1:10" x14ac:dyDescent="0.25">
      <c r="A2253" t="s">
        <v>8301</v>
      </c>
      <c r="B2253" t="s">
        <v>1775</v>
      </c>
      <c r="C2253">
        <v>110</v>
      </c>
      <c r="D2253">
        <v>6.2</v>
      </c>
      <c r="E2253" t="s">
        <v>575</v>
      </c>
      <c r="F2253">
        <v>2008</v>
      </c>
      <c r="H2253" t="s">
        <v>575</v>
      </c>
      <c r="I2253">
        <v>110</v>
      </c>
      <c r="J2253">
        <v>6.2</v>
      </c>
    </row>
    <row r="2254" spans="1:10" x14ac:dyDescent="0.25">
      <c r="A2254" t="s">
        <v>8301</v>
      </c>
      <c r="B2254" t="s">
        <v>2549</v>
      </c>
      <c r="C2254">
        <v>84</v>
      </c>
      <c r="D2254">
        <v>4.8</v>
      </c>
      <c r="E2254" t="s">
        <v>112</v>
      </c>
      <c r="F2254">
        <v>2009</v>
      </c>
      <c r="H2254" t="s">
        <v>112</v>
      </c>
      <c r="I2254">
        <v>84</v>
      </c>
      <c r="J2254">
        <v>4.8</v>
      </c>
    </row>
    <row r="2255" spans="1:10" x14ac:dyDescent="0.25">
      <c r="A2255" t="s">
        <v>8301</v>
      </c>
      <c r="B2255" t="s">
        <v>2615</v>
      </c>
      <c r="C2255">
        <v>122</v>
      </c>
      <c r="D2255">
        <v>7.3</v>
      </c>
      <c r="E2255" t="s">
        <v>137</v>
      </c>
      <c r="F2255">
        <v>1997</v>
      </c>
      <c r="H2255" t="s">
        <v>137</v>
      </c>
      <c r="I2255">
        <v>122</v>
      </c>
      <c r="J2255">
        <v>7.3</v>
      </c>
    </row>
    <row r="2256" spans="1:10" x14ac:dyDescent="0.25">
      <c r="A2256" t="s">
        <v>8301</v>
      </c>
      <c r="B2256" t="s">
        <v>2302</v>
      </c>
      <c r="C2256">
        <v>114</v>
      </c>
      <c r="D2256">
        <v>5.8</v>
      </c>
      <c r="E2256" t="s">
        <v>580</v>
      </c>
      <c r="F2256">
        <v>2011</v>
      </c>
      <c r="H2256" t="s">
        <v>580</v>
      </c>
      <c r="I2256">
        <v>114</v>
      </c>
      <c r="J2256">
        <v>5.8</v>
      </c>
    </row>
    <row r="2257" spans="1:10" x14ac:dyDescent="0.25">
      <c r="A2257" t="s">
        <v>8301</v>
      </c>
      <c r="B2257" t="s">
        <v>3551</v>
      </c>
      <c r="C2257">
        <v>132</v>
      </c>
      <c r="D2257">
        <v>7.6</v>
      </c>
      <c r="E2257" t="s">
        <v>78</v>
      </c>
      <c r="F2257">
        <v>2012</v>
      </c>
      <c r="H2257" t="s">
        <v>78</v>
      </c>
      <c r="I2257">
        <v>132</v>
      </c>
      <c r="J2257">
        <v>7.6</v>
      </c>
    </row>
    <row r="2258" spans="1:10" x14ac:dyDescent="0.25">
      <c r="A2258" t="s">
        <v>8301</v>
      </c>
      <c r="B2258" t="s">
        <v>555</v>
      </c>
      <c r="C2258">
        <v>133</v>
      </c>
      <c r="D2258">
        <v>7</v>
      </c>
      <c r="E2258" t="s">
        <v>575</v>
      </c>
      <c r="F2258">
        <v>2004</v>
      </c>
      <c r="H2258" t="s">
        <v>575</v>
      </c>
      <c r="I2258">
        <v>133</v>
      </c>
      <c r="J2258">
        <v>7</v>
      </c>
    </row>
    <row r="2259" spans="1:10" x14ac:dyDescent="0.25">
      <c r="A2259" t="s">
        <v>8301</v>
      </c>
      <c r="B2259" t="s">
        <v>1225</v>
      </c>
      <c r="C2259">
        <v>112</v>
      </c>
      <c r="D2259">
        <v>6.6</v>
      </c>
      <c r="E2259" t="s">
        <v>481</v>
      </c>
      <c r="F2259">
        <v>2009</v>
      </c>
      <c r="H2259" t="s">
        <v>481</v>
      </c>
      <c r="I2259">
        <v>112</v>
      </c>
      <c r="J2259">
        <v>6.6</v>
      </c>
    </row>
    <row r="2260" spans="1:10" x14ac:dyDescent="0.25">
      <c r="A2260" t="s">
        <v>8301</v>
      </c>
      <c r="B2260" t="s">
        <v>524</v>
      </c>
      <c r="C2260">
        <v>108</v>
      </c>
      <c r="D2260">
        <v>6.5</v>
      </c>
      <c r="E2260" t="s">
        <v>340</v>
      </c>
      <c r="F2260">
        <v>1994</v>
      </c>
      <c r="H2260" t="s">
        <v>340</v>
      </c>
      <c r="I2260">
        <v>108</v>
      </c>
      <c r="J2260">
        <v>6.5</v>
      </c>
    </row>
    <row r="2261" spans="1:10" x14ac:dyDescent="0.25">
      <c r="A2261" t="s">
        <v>8301</v>
      </c>
      <c r="B2261" t="s">
        <v>3028</v>
      </c>
      <c r="C2261">
        <v>115</v>
      </c>
      <c r="D2261">
        <v>7.4</v>
      </c>
      <c r="E2261" t="s">
        <v>2054</v>
      </c>
      <c r="F2261">
        <v>2006</v>
      </c>
      <c r="H2261" t="s">
        <v>2054</v>
      </c>
      <c r="I2261">
        <v>115</v>
      </c>
      <c r="J2261">
        <v>7.4</v>
      </c>
    </row>
    <row r="2262" spans="1:10" x14ac:dyDescent="0.25">
      <c r="A2262" t="s">
        <v>8301</v>
      </c>
      <c r="B2262" t="s">
        <v>3559</v>
      </c>
      <c r="C2262">
        <v>83</v>
      </c>
      <c r="D2262">
        <v>4.5999999999999996</v>
      </c>
      <c r="E2262" t="s">
        <v>3837</v>
      </c>
      <c r="F2262">
        <v>2002</v>
      </c>
      <c r="H2262" t="s">
        <v>3837</v>
      </c>
      <c r="I2262">
        <v>83</v>
      </c>
      <c r="J2262">
        <v>4.5999999999999996</v>
      </c>
    </row>
    <row r="2263" spans="1:10" x14ac:dyDescent="0.25">
      <c r="A2263" t="s">
        <v>8301</v>
      </c>
      <c r="B2263" t="s">
        <v>2655</v>
      </c>
      <c r="C2263">
        <v>105</v>
      </c>
      <c r="D2263">
        <v>6.4</v>
      </c>
      <c r="E2263" t="s">
        <v>877</v>
      </c>
      <c r="F2263">
        <v>2005</v>
      </c>
      <c r="H2263" t="s">
        <v>877</v>
      </c>
      <c r="I2263">
        <v>105</v>
      </c>
      <c r="J2263">
        <v>6.4</v>
      </c>
    </row>
    <row r="2264" spans="1:10" x14ac:dyDescent="0.25">
      <c r="A2264" t="s">
        <v>8301</v>
      </c>
      <c r="B2264" t="s">
        <v>2092</v>
      </c>
      <c r="C2264">
        <v>110</v>
      </c>
      <c r="D2264">
        <v>6</v>
      </c>
      <c r="E2264" t="s">
        <v>3840</v>
      </c>
      <c r="F2264">
        <v>2002</v>
      </c>
      <c r="H2264" t="s">
        <v>3840</v>
      </c>
      <c r="I2264">
        <v>110</v>
      </c>
      <c r="J2264">
        <v>6</v>
      </c>
    </row>
    <row r="2265" spans="1:10" x14ac:dyDescent="0.25">
      <c r="A2265" t="s">
        <v>8301</v>
      </c>
      <c r="B2265" t="s">
        <v>2580</v>
      </c>
      <c r="C2265">
        <v>108</v>
      </c>
      <c r="D2265">
        <v>6.4</v>
      </c>
      <c r="E2265" t="s">
        <v>865</v>
      </c>
      <c r="F2265">
        <v>2008</v>
      </c>
      <c r="H2265" t="s">
        <v>865</v>
      </c>
      <c r="I2265">
        <v>108</v>
      </c>
      <c r="J2265">
        <v>6.4</v>
      </c>
    </row>
    <row r="2266" spans="1:10" x14ac:dyDescent="0.25">
      <c r="A2266" t="s">
        <v>8301</v>
      </c>
      <c r="B2266" t="s">
        <v>761</v>
      </c>
      <c r="C2266">
        <v>96</v>
      </c>
      <c r="D2266">
        <v>5.9</v>
      </c>
      <c r="E2266" t="s">
        <v>112</v>
      </c>
      <c r="F2266">
        <v>2009</v>
      </c>
      <c r="H2266" t="s">
        <v>112</v>
      </c>
      <c r="I2266">
        <v>96</v>
      </c>
      <c r="J2266">
        <v>5.9</v>
      </c>
    </row>
    <row r="2267" spans="1:10" x14ac:dyDescent="0.25">
      <c r="A2267" t="s">
        <v>8301</v>
      </c>
      <c r="B2267" t="s">
        <v>315</v>
      </c>
      <c r="C2267">
        <v>94</v>
      </c>
      <c r="D2267">
        <v>6.4</v>
      </c>
      <c r="E2267" t="s">
        <v>2066</v>
      </c>
      <c r="F2267">
        <v>2010</v>
      </c>
      <c r="H2267" t="s">
        <v>2066</v>
      </c>
      <c r="I2267">
        <v>94</v>
      </c>
      <c r="J2267">
        <v>6.4</v>
      </c>
    </row>
    <row r="2268" spans="1:10" x14ac:dyDescent="0.25">
      <c r="A2268" t="s">
        <v>8301</v>
      </c>
      <c r="B2268" t="s">
        <v>2454</v>
      </c>
      <c r="C2268">
        <v>104</v>
      </c>
      <c r="D2268">
        <v>6.9</v>
      </c>
      <c r="E2268" t="s">
        <v>3085</v>
      </c>
      <c r="F2268">
        <v>1994</v>
      </c>
      <c r="H2268" t="s">
        <v>3085</v>
      </c>
      <c r="I2268">
        <v>104</v>
      </c>
      <c r="J2268">
        <v>6.9</v>
      </c>
    </row>
    <row r="2269" spans="1:10" x14ac:dyDescent="0.25">
      <c r="A2269" t="s">
        <v>8301</v>
      </c>
      <c r="B2269" t="s">
        <v>3568</v>
      </c>
      <c r="C2269">
        <v>106</v>
      </c>
      <c r="D2269">
        <v>5.8</v>
      </c>
      <c r="E2269" t="s">
        <v>575</v>
      </c>
      <c r="F2269">
        <v>2008</v>
      </c>
      <c r="H2269" t="s">
        <v>575</v>
      </c>
      <c r="I2269">
        <v>106</v>
      </c>
      <c r="J2269">
        <v>5.8</v>
      </c>
    </row>
    <row r="2270" spans="1:10" x14ac:dyDescent="0.25">
      <c r="A2270" t="s">
        <v>8301</v>
      </c>
      <c r="B2270" t="s">
        <v>2447</v>
      </c>
      <c r="C2270">
        <v>106</v>
      </c>
      <c r="D2270">
        <v>6.4</v>
      </c>
      <c r="E2270" t="s">
        <v>3848</v>
      </c>
      <c r="F2270">
        <v>2005</v>
      </c>
      <c r="H2270" t="s">
        <v>3848</v>
      </c>
      <c r="I2270">
        <v>106</v>
      </c>
      <c r="J2270">
        <v>6.4</v>
      </c>
    </row>
    <row r="2271" spans="1:10" x14ac:dyDescent="0.25">
      <c r="A2271" t="s">
        <v>8301</v>
      </c>
      <c r="B2271" t="s">
        <v>3572</v>
      </c>
      <c r="C2271">
        <v>98</v>
      </c>
      <c r="D2271">
        <v>5.3</v>
      </c>
      <c r="E2271" t="s">
        <v>149</v>
      </c>
      <c r="F2271">
        <v>2016</v>
      </c>
      <c r="H2271" t="s">
        <v>149</v>
      </c>
      <c r="I2271">
        <v>98</v>
      </c>
      <c r="J2271">
        <v>5.3</v>
      </c>
    </row>
    <row r="2272" spans="1:10" x14ac:dyDescent="0.25">
      <c r="A2272" t="s">
        <v>8301</v>
      </c>
      <c r="B2272" t="s">
        <v>1787</v>
      </c>
      <c r="C2272">
        <v>100</v>
      </c>
      <c r="D2272">
        <v>6.5</v>
      </c>
      <c r="E2272" t="s">
        <v>575</v>
      </c>
      <c r="F2272">
        <v>1997</v>
      </c>
      <c r="H2272" t="s">
        <v>575</v>
      </c>
      <c r="I2272">
        <v>100</v>
      </c>
      <c r="J2272">
        <v>6.5</v>
      </c>
    </row>
    <row r="2273" spans="1:10" x14ac:dyDescent="0.25">
      <c r="A2273" t="s">
        <v>8301</v>
      </c>
      <c r="B2273" t="s">
        <v>3575</v>
      </c>
      <c r="C2273">
        <v>95</v>
      </c>
      <c r="D2273">
        <v>5.7</v>
      </c>
      <c r="E2273" t="s">
        <v>580</v>
      </c>
      <c r="F2273">
        <v>1999</v>
      </c>
      <c r="H2273" t="s">
        <v>580</v>
      </c>
      <c r="I2273">
        <v>95</v>
      </c>
      <c r="J2273">
        <v>5.7</v>
      </c>
    </row>
    <row r="2274" spans="1:10" x14ac:dyDescent="0.25">
      <c r="A2274" t="s">
        <v>8301</v>
      </c>
      <c r="B2274" t="s">
        <v>1439</v>
      </c>
      <c r="C2274">
        <v>107</v>
      </c>
      <c r="D2274">
        <v>6.7</v>
      </c>
      <c r="E2274" t="s">
        <v>877</v>
      </c>
      <c r="F2274">
        <v>2015</v>
      </c>
      <c r="H2274" t="s">
        <v>877</v>
      </c>
      <c r="I2274">
        <v>107</v>
      </c>
      <c r="J2274">
        <v>6.7</v>
      </c>
    </row>
    <row r="2275" spans="1:10" x14ac:dyDescent="0.25">
      <c r="A2275" t="s">
        <v>8301</v>
      </c>
      <c r="B2275" t="s">
        <v>3578</v>
      </c>
      <c r="C2275">
        <v>104</v>
      </c>
      <c r="D2275">
        <v>3.9</v>
      </c>
      <c r="E2275" t="s">
        <v>340</v>
      </c>
      <c r="F2275">
        <v>1989</v>
      </c>
      <c r="H2275" t="s">
        <v>340</v>
      </c>
      <c r="I2275">
        <v>104</v>
      </c>
      <c r="J2275">
        <v>3.9</v>
      </c>
    </row>
    <row r="2276" spans="1:10" x14ac:dyDescent="0.25">
      <c r="A2276" t="s">
        <v>8301</v>
      </c>
      <c r="B2276" t="s">
        <v>3580</v>
      </c>
      <c r="C2276">
        <v>104</v>
      </c>
      <c r="D2276">
        <v>4.0999999999999996</v>
      </c>
      <c r="E2276" t="s">
        <v>3856</v>
      </c>
      <c r="F2276">
        <v>1996</v>
      </c>
      <c r="H2276" t="s">
        <v>3856</v>
      </c>
      <c r="I2276">
        <v>104</v>
      </c>
      <c r="J2276">
        <v>4.0999999999999996</v>
      </c>
    </row>
    <row r="2277" spans="1:10" x14ac:dyDescent="0.25">
      <c r="A2277" t="s">
        <v>8301</v>
      </c>
      <c r="B2277" t="s">
        <v>2570</v>
      </c>
      <c r="C2277">
        <v>77</v>
      </c>
      <c r="D2277">
        <v>3.8</v>
      </c>
      <c r="E2277" t="s">
        <v>112</v>
      </c>
      <c r="F2277">
        <v>2007</v>
      </c>
      <c r="H2277" t="s">
        <v>112</v>
      </c>
      <c r="I2277">
        <v>77</v>
      </c>
      <c r="J2277">
        <v>3.8</v>
      </c>
    </row>
    <row r="2278" spans="1:10" x14ac:dyDescent="0.25">
      <c r="A2278" t="s">
        <v>8301</v>
      </c>
      <c r="B2278" t="s">
        <v>3100</v>
      </c>
      <c r="C2278">
        <v>96</v>
      </c>
      <c r="D2278">
        <v>5.0999999999999996</v>
      </c>
      <c r="E2278" t="s">
        <v>2422</v>
      </c>
      <c r="F2278">
        <v>2009</v>
      </c>
      <c r="H2278" t="s">
        <v>2422</v>
      </c>
      <c r="I2278">
        <v>96</v>
      </c>
      <c r="J2278">
        <v>5.0999999999999996</v>
      </c>
    </row>
    <row r="2279" spans="1:10" x14ac:dyDescent="0.25">
      <c r="A2279" t="s">
        <v>8301</v>
      </c>
      <c r="B2279" t="s">
        <v>3587</v>
      </c>
      <c r="C2279">
        <v>114</v>
      </c>
      <c r="D2279">
        <v>6.4</v>
      </c>
      <c r="E2279" t="s">
        <v>922</v>
      </c>
      <c r="F2279">
        <v>2004</v>
      </c>
      <c r="H2279" t="s">
        <v>922</v>
      </c>
      <c r="I2279">
        <v>114</v>
      </c>
      <c r="J2279">
        <v>6.4</v>
      </c>
    </row>
    <row r="2280" spans="1:10" x14ac:dyDescent="0.25">
      <c r="A2280" t="s">
        <v>8301</v>
      </c>
      <c r="B2280" t="s">
        <v>3591</v>
      </c>
      <c r="C2280">
        <v>116</v>
      </c>
      <c r="D2280">
        <v>7.8</v>
      </c>
      <c r="E2280" t="s">
        <v>602</v>
      </c>
      <c r="F2280">
        <v>2005</v>
      </c>
      <c r="H2280" t="s">
        <v>602</v>
      </c>
      <c r="I2280">
        <v>116</v>
      </c>
      <c r="J2280">
        <v>7.8</v>
      </c>
    </row>
    <row r="2281" spans="1:10" x14ac:dyDescent="0.25">
      <c r="A2281" t="s">
        <v>8301</v>
      </c>
      <c r="B2281" t="s">
        <v>3594</v>
      </c>
      <c r="C2281">
        <v>100</v>
      </c>
      <c r="D2281">
        <v>6.1</v>
      </c>
      <c r="E2281" t="s">
        <v>602</v>
      </c>
      <c r="F2281">
        <v>2007</v>
      </c>
      <c r="H2281" t="s">
        <v>602</v>
      </c>
      <c r="I2281">
        <v>100</v>
      </c>
      <c r="J2281">
        <v>6.1</v>
      </c>
    </row>
    <row r="2282" spans="1:10" x14ac:dyDescent="0.25">
      <c r="A2282" t="s">
        <v>8301</v>
      </c>
      <c r="B2282" t="s">
        <v>3115</v>
      </c>
      <c r="C2282">
        <v>104</v>
      </c>
      <c r="D2282">
        <v>5.8</v>
      </c>
      <c r="E2282" t="s">
        <v>1068</v>
      </c>
      <c r="F2282">
        <v>2004</v>
      </c>
      <c r="H2282" t="s">
        <v>1068</v>
      </c>
      <c r="I2282">
        <v>104</v>
      </c>
      <c r="J2282">
        <v>5.8</v>
      </c>
    </row>
    <row r="2283" spans="1:10" x14ac:dyDescent="0.25">
      <c r="A2283" t="s">
        <v>8301</v>
      </c>
      <c r="B2283" t="s">
        <v>3597</v>
      </c>
      <c r="C2283">
        <v>92</v>
      </c>
      <c r="D2283">
        <v>6.3</v>
      </c>
      <c r="E2283" t="s">
        <v>3865</v>
      </c>
      <c r="F2283">
        <v>1969</v>
      </c>
      <c r="H2283" t="s">
        <v>3865</v>
      </c>
      <c r="I2283">
        <v>92</v>
      </c>
      <c r="J2283">
        <v>6.3</v>
      </c>
    </row>
    <row r="2284" spans="1:10" x14ac:dyDescent="0.25">
      <c r="A2284" t="s">
        <v>8301</v>
      </c>
      <c r="B2284" t="s">
        <v>1634</v>
      </c>
      <c r="C2284">
        <v>92</v>
      </c>
      <c r="D2284">
        <v>7.7</v>
      </c>
      <c r="E2284" t="s">
        <v>3867</v>
      </c>
      <c r="F2284">
        <v>2014</v>
      </c>
      <c r="H2284" t="s">
        <v>3867</v>
      </c>
      <c r="I2284">
        <v>92</v>
      </c>
      <c r="J2284">
        <v>7.7</v>
      </c>
    </row>
    <row r="2285" spans="1:10" x14ac:dyDescent="0.25">
      <c r="A2285" t="s">
        <v>8301</v>
      </c>
      <c r="B2285" t="s">
        <v>3600</v>
      </c>
      <c r="C2285">
        <v>105</v>
      </c>
      <c r="D2285">
        <v>5.4</v>
      </c>
      <c r="E2285" t="s">
        <v>93</v>
      </c>
      <c r="F2285">
        <v>2006</v>
      </c>
      <c r="H2285" t="s">
        <v>93</v>
      </c>
      <c r="I2285">
        <v>105</v>
      </c>
      <c r="J2285">
        <v>5.4</v>
      </c>
    </row>
    <row r="2286" spans="1:10" x14ac:dyDescent="0.25">
      <c r="A2286" t="s">
        <v>8301</v>
      </c>
      <c r="B2286" t="s">
        <v>2992</v>
      </c>
      <c r="C2286">
        <v>120</v>
      </c>
      <c r="D2286">
        <v>7.3</v>
      </c>
      <c r="E2286" t="s">
        <v>2143</v>
      </c>
      <c r="F2286">
        <v>2013</v>
      </c>
      <c r="H2286" t="s">
        <v>2143</v>
      </c>
      <c r="I2286">
        <v>120</v>
      </c>
      <c r="J2286">
        <v>7.3</v>
      </c>
    </row>
    <row r="2287" spans="1:10" x14ac:dyDescent="0.25">
      <c r="A2287" t="s">
        <v>8301</v>
      </c>
      <c r="B2287" t="s">
        <v>1688</v>
      </c>
      <c r="C2287">
        <v>116</v>
      </c>
      <c r="D2287">
        <v>6.8</v>
      </c>
      <c r="E2287" t="s">
        <v>747</v>
      </c>
      <c r="H2287" t="s">
        <v>747</v>
      </c>
      <c r="I2287">
        <v>116</v>
      </c>
      <c r="J2287">
        <v>6.8</v>
      </c>
    </row>
    <row r="2288" spans="1:10" x14ac:dyDescent="0.25">
      <c r="A2288" t="s">
        <v>8301</v>
      </c>
      <c r="B2288" t="s">
        <v>452</v>
      </c>
      <c r="C2288">
        <v>119</v>
      </c>
      <c r="D2288">
        <v>7.3</v>
      </c>
      <c r="E2288" t="s">
        <v>968</v>
      </c>
      <c r="F2288">
        <v>2008</v>
      </c>
      <c r="H2288" t="s">
        <v>968</v>
      </c>
      <c r="I2288">
        <v>119</v>
      </c>
      <c r="J2288">
        <v>7.3</v>
      </c>
    </row>
    <row r="2289" spans="1:10" x14ac:dyDescent="0.25">
      <c r="A2289" t="s">
        <v>8301</v>
      </c>
      <c r="B2289" t="s">
        <v>858</v>
      </c>
      <c r="C2289">
        <v>101</v>
      </c>
      <c r="D2289">
        <v>6.5</v>
      </c>
      <c r="E2289" t="s">
        <v>137</v>
      </c>
      <c r="F2289">
        <v>2013</v>
      </c>
      <c r="H2289" t="s">
        <v>137</v>
      </c>
      <c r="I2289">
        <v>101</v>
      </c>
      <c r="J2289">
        <v>6.5</v>
      </c>
    </row>
    <row r="2290" spans="1:10" x14ac:dyDescent="0.25">
      <c r="A2290" t="s">
        <v>8301</v>
      </c>
      <c r="B2290" t="s">
        <v>2119</v>
      </c>
      <c r="C2290">
        <v>117</v>
      </c>
      <c r="D2290">
        <v>7.2</v>
      </c>
      <c r="E2290" t="s">
        <v>1102</v>
      </c>
      <c r="F2290">
        <v>2003</v>
      </c>
      <c r="H2290" t="s">
        <v>1102</v>
      </c>
      <c r="I2290">
        <v>117</v>
      </c>
      <c r="J2290">
        <v>7.2</v>
      </c>
    </row>
    <row r="2291" spans="1:10" x14ac:dyDescent="0.25">
      <c r="A2291" t="s">
        <v>8301</v>
      </c>
      <c r="B2291" t="s">
        <v>3608</v>
      </c>
      <c r="C2291">
        <v>106</v>
      </c>
      <c r="D2291">
        <v>6.7</v>
      </c>
      <c r="E2291" t="s">
        <v>1459</v>
      </c>
      <c r="F2291">
        <v>2008</v>
      </c>
      <c r="H2291" t="s">
        <v>1459</v>
      </c>
      <c r="I2291">
        <v>106</v>
      </c>
      <c r="J2291">
        <v>6.7</v>
      </c>
    </row>
    <row r="2292" spans="1:10" x14ac:dyDescent="0.25">
      <c r="A2292" t="s">
        <v>8301</v>
      </c>
      <c r="B2292" t="s">
        <v>2832</v>
      </c>
      <c r="C2292">
        <v>112</v>
      </c>
      <c r="D2292">
        <v>6.3</v>
      </c>
      <c r="E2292" t="s">
        <v>3880</v>
      </c>
      <c r="F2292">
        <v>1999</v>
      </c>
      <c r="H2292" t="s">
        <v>3880</v>
      </c>
      <c r="I2292">
        <v>112</v>
      </c>
      <c r="J2292">
        <v>6.3</v>
      </c>
    </row>
    <row r="2293" spans="1:10" x14ac:dyDescent="0.25">
      <c r="A2293" t="s">
        <v>8301</v>
      </c>
      <c r="B2293" t="s">
        <v>3613</v>
      </c>
      <c r="C2293">
        <v>81</v>
      </c>
      <c r="D2293">
        <v>7.8</v>
      </c>
      <c r="E2293" t="s">
        <v>1179</v>
      </c>
      <c r="F2293">
        <v>2015</v>
      </c>
      <c r="H2293" t="s">
        <v>1179</v>
      </c>
      <c r="I2293">
        <v>81</v>
      </c>
      <c r="J2293">
        <v>7.8</v>
      </c>
    </row>
    <row r="2294" spans="1:10" x14ac:dyDescent="0.25">
      <c r="A2294" t="s">
        <v>8301</v>
      </c>
      <c r="B2294" t="s">
        <v>681</v>
      </c>
      <c r="C2294">
        <v>87</v>
      </c>
      <c r="D2294">
        <v>7.4</v>
      </c>
      <c r="E2294" t="s">
        <v>1246</v>
      </c>
      <c r="F2294">
        <v>2011</v>
      </c>
      <c r="H2294" t="s">
        <v>1246</v>
      </c>
      <c r="I2294">
        <v>87</v>
      </c>
      <c r="J2294">
        <v>7.4</v>
      </c>
    </row>
    <row r="2295" spans="1:10" x14ac:dyDescent="0.25">
      <c r="A2295" t="s">
        <v>8301</v>
      </c>
      <c r="B2295" t="s">
        <v>3617</v>
      </c>
      <c r="C2295">
        <v>96</v>
      </c>
      <c r="D2295">
        <v>4.8</v>
      </c>
      <c r="E2295" t="s">
        <v>3885</v>
      </c>
      <c r="F2295">
        <v>2006</v>
      </c>
      <c r="H2295" t="s">
        <v>3885</v>
      </c>
      <c r="I2295">
        <v>96</v>
      </c>
      <c r="J2295">
        <v>4.8</v>
      </c>
    </row>
    <row r="2296" spans="1:10" x14ac:dyDescent="0.25">
      <c r="A2296" t="s">
        <v>8301</v>
      </c>
      <c r="B2296" t="s">
        <v>1416</v>
      </c>
      <c r="C2296">
        <v>106</v>
      </c>
      <c r="D2296">
        <v>6.3</v>
      </c>
      <c r="E2296" t="s">
        <v>562</v>
      </c>
      <c r="F2296">
        <v>2012</v>
      </c>
      <c r="H2296" t="s">
        <v>562</v>
      </c>
      <c r="I2296">
        <v>106</v>
      </c>
      <c r="J2296">
        <v>6.3</v>
      </c>
    </row>
    <row r="2297" spans="1:10" x14ac:dyDescent="0.25">
      <c r="A2297" t="s">
        <v>8301</v>
      </c>
      <c r="B2297" t="s">
        <v>1439</v>
      </c>
      <c r="C2297">
        <v>122</v>
      </c>
      <c r="D2297">
        <v>7.8</v>
      </c>
      <c r="E2297" t="s">
        <v>3502</v>
      </c>
      <c r="F2297">
        <v>2005</v>
      </c>
      <c r="H2297" t="s">
        <v>3502</v>
      </c>
      <c r="I2297">
        <v>122</v>
      </c>
      <c r="J2297">
        <v>7.8</v>
      </c>
    </row>
    <row r="2298" spans="1:10" x14ac:dyDescent="0.25">
      <c r="A2298" t="s">
        <v>8301</v>
      </c>
      <c r="B2298" t="s">
        <v>1886</v>
      </c>
      <c r="C2298">
        <v>123</v>
      </c>
      <c r="D2298">
        <v>7.5</v>
      </c>
      <c r="E2298" t="s">
        <v>2803</v>
      </c>
      <c r="F2298">
        <v>2009</v>
      </c>
      <c r="H2298" t="s">
        <v>2803</v>
      </c>
      <c r="I2298">
        <v>123</v>
      </c>
      <c r="J2298">
        <v>7.5</v>
      </c>
    </row>
    <row r="2299" spans="1:10" x14ac:dyDescent="0.25">
      <c r="A2299" t="s">
        <v>8301</v>
      </c>
      <c r="B2299" t="s">
        <v>3255</v>
      </c>
      <c r="C2299">
        <v>133</v>
      </c>
      <c r="D2299">
        <v>6</v>
      </c>
      <c r="E2299" t="s">
        <v>1139</v>
      </c>
      <c r="F2299">
        <v>2004</v>
      </c>
      <c r="H2299" t="s">
        <v>1139</v>
      </c>
      <c r="I2299">
        <v>133</v>
      </c>
      <c r="J2299">
        <v>6</v>
      </c>
    </row>
    <row r="2300" spans="1:10" x14ac:dyDescent="0.25">
      <c r="A2300" t="s">
        <v>8301</v>
      </c>
      <c r="B2300" t="s">
        <v>378</v>
      </c>
      <c r="C2300">
        <v>92</v>
      </c>
      <c r="D2300">
        <v>6.8</v>
      </c>
      <c r="E2300" t="s">
        <v>149</v>
      </c>
      <c r="F2300">
        <v>2014</v>
      </c>
      <c r="H2300" t="s">
        <v>149</v>
      </c>
      <c r="I2300">
        <v>92</v>
      </c>
      <c r="J2300">
        <v>6.8</v>
      </c>
    </row>
    <row r="2301" spans="1:10" x14ac:dyDescent="0.25">
      <c r="A2301" t="s">
        <v>8301</v>
      </c>
      <c r="B2301" t="s">
        <v>3095</v>
      </c>
      <c r="C2301">
        <v>110</v>
      </c>
      <c r="D2301">
        <v>6.6</v>
      </c>
      <c r="E2301" t="s">
        <v>675</v>
      </c>
      <c r="F2301">
        <v>2008</v>
      </c>
      <c r="H2301" t="s">
        <v>675</v>
      </c>
      <c r="I2301">
        <v>110</v>
      </c>
      <c r="J2301">
        <v>6.6</v>
      </c>
    </row>
    <row r="2302" spans="1:10" x14ac:dyDescent="0.25">
      <c r="A2302" t="s">
        <v>8306</v>
      </c>
      <c r="B2302" t="s">
        <v>3625</v>
      </c>
      <c r="C2302">
        <v>104</v>
      </c>
      <c r="D2302">
        <v>4.5999999999999996</v>
      </c>
      <c r="E2302" t="s">
        <v>530</v>
      </c>
      <c r="F2302">
        <v>2008</v>
      </c>
      <c r="H2302" t="s">
        <v>530</v>
      </c>
      <c r="I2302">
        <v>104</v>
      </c>
      <c r="J2302">
        <v>4.5999999999999996</v>
      </c>
    </row>
    <row r="2303" spans="1:10" x14ac:dyDescent="0.25">
      <c r="A2303" t="s">
        <v>8301</v>
      </c>
      <c r="C2303">
        <v>60</v>
      </c>
      <c r="D2303">
        <v>2.9</v>
      </c>
      <c r="E2303" t="s">
        <v>1486</v>
      </c>
      <c r="F2303">
        <v>2007</v>
      </c>
      <c r="H2303" t="s">
        <v>1486</v>
      </c>
      <c r="I2303">
        <v>60</v>
      </c>
      <c r="J2303">
        <v>2.9</v>
      </c>
    </row>
    <row r="2304" spans="1:10" x14ac:dyDescent="0.25">
      <c r="A2304" t="s">
        <v>8301</v>
      </c>
      <c r="B2304" t="s">
        <v>16</v>
      </c>
      <c r="C2304">
        <v>98</v>
      </c>
      <c r="D2304">
        <v>7.1</v>
      </c>
      <c r="E2304" t="s">
        <v>20</v>
      </c>
      <c r="F2304">
        <v>2012</v>
      </c>
      <c r="H2304" t="s">
        <v>20</v>
      </c>
      <c r="I2304">
        <v>98</v>
      </c>
      <c r="J2304">
        <v>7.1</v>
      </c>
    </row>
    <row r="2305" spans="1:10" x14ac:dyDescent="0.25">
      <c r="A2305" t="s">
        <v>8301</v>
      </c>
      <c r="B2305" t="s">
        <v>3630</v>
      </c>
      <c r="C2305">
        <v>120</v>
      </c>
      <c r="D2305">
        <v>6.1</v>
      </c>
      <c r="E2305" t="s">
        <v>3902</v>
      </c>
      <c r="F2305">
        <v>2008</v>
      </c>
      <c r="H2305" t="s">
        <v>3902</v>
      </c>
      <c r="I2305">
        <v>120</v>
      </c>
      <c r="J2305">
        <v>6.1</v>
      </c>
    </row>
    <row r="2306" spans="1:10" x14ac:dyDescent="0.25">
      <c r="A2306" t="s">
        <v>8301</v>
      </c>
      <c r="B2306" t="s">
        <v>648</v>
      </c>
      <c r="C2306">
        <v>112</v>
      </c>
      <c r="D2306">
        <v>6.7</v>
      </c>
      <c r="E2306" t="s">
        <v>486</v>
      </c>
      <c r="F2306">
        <v>2008</v>
      </c>
      <c r="H2306" t="s">
        <v>486</v>
      </c>
      <c r="I2306">
        <v>112</v>
      </c>
      <c r="J2306">
        <v>6.7</v>
      </c>
    </row>
    <row r="2307" spans="1:10" x14ac:dyDescent="0.25">
      <c r="A2307" t="s">
        <v>8301</v>
      </c>
      <c r="B2307" t="s">
        <v>3633</v>
      </c>
      <c r="C2307">
        <v>127</v>
      </c>
      <c r="D2307">
        <v>7.1</v>
      </c>
      <c r="E2307" t="s">
        <v>3006</v>
      </c>
      <c r="F2307">
        <v>1997</v>
      </c>
      <c r="H2307" t="s">
        <v>3006</v>
      </c>
      <c r="I2307">
        <v>127</v>
      </c>
      <c r="J2307">
        <v>7.1</v>
      </c>
    </row>
    <row r="2308" spans="1:10" x14ac:dyDescent="0.25">
      <c r="A2308" t="s">
        <v>8301</v>
      </c>
      <c r="B2308" t="s">
        <v>3635</v>
      </c>
      <c r="C2308">
        <v>102</v>
      </c>
      <c r="D2308">
        <v>5.8</v>
      </c>
      <c r="E2308" t="s">
        <v>3907</v>
      </c>
      <c r="F2308">
        <v>2003</v>
      </c>
      <c r="H2308" t="s">
        <v>3907</v>
      </c>
      <c r="I2308">
        <v>102</v>
      </c>
      <c r="J2308">
        <v>5.8</v>
      </c>
    </row>
    <row r="2309" spans="1:10" x14ac:dyDescent="0.25">
      <c r="A2309" t="s">
        <v>8301</v>
      </c>
      <c r="B2309" t="s">
        <v>3149</v>
      </c>
      <c r="C2309">
        <v>91</v>
      </c>
      <c r="D2309">
        <v>6.7</v>
      </c>
      <c r="E2309" t="s">
        <v>3910</v>
      </c>
      <c r="F2309">
        <v>1980</v>
      </c>
      <c r="H2309" t="s">
        <v>3910</v>
      </c>
      <c r="I2309">
        <v>91</v>
      </c>
      <c r="J2309">
        <v>6.7</v>
      </c>
    </row>
    <row r="2310" spans="1:10" x14ac:dyDescent="0.25">
      <c r="A2310" t="s">
        <v>8301</v>
      </c>
      <c r="B2310" t="s">
        <v>3638</v>
      </c>
      <c r="C2310">
        <v>114</v>
      </c>
      <c r="D2310">
        <v>5.8</v>
      </c>
      <c r="E2310" t="s">
        <v>3773</v>
      </c>
      <c r="F2310">
        <v>2005</v>
      </c>
      <c r="H2310" t="s">
        <v>3773</v>
      </c>
      <c r="I2310">
        <v>114</v>
      </c>
      <c r="J2310">
        <v>5.8</v>
      </c>
    </row>
    <row r="2311" spans="1:10" x14ac:dyDescent="0.25">
      <c r="A2311" t="s">
        <v>8301</v>
      </c>
      <c r="B2311" t="s">
        <v>1864</v>
      </c>
      <c r="C2311">
        <v>115</v>
      </c>
      <c r="D2311">
        <v>6.8</v>
      </c>
      <c r="E2311" t="s">
        <v>562</v>
      </c>
      <c r="F2311">
        <v>2015</v>
      </c>
      <c r="H2311" t="s">
        <v>562</v>
      </c>
      <c r="I2311">
        <v>115</v>
      </c>
      <c r="J2311">
        <v>6.8</v>
      </c>
    </row>
    <row r="2312" spans="1:10" x14ac:dyDescent="0.25">
      <c r="A2312" t="s">
        <v>8301</v>
      </c>
      <c r="B2312" t="s">
        <v>127</v>
      </c>
      <c r="C2312">
        <v>115</v>
      </c>
      <c r="D2312">
        <v>8.5</v>
      </c>
      <c r="E2312" t="s">
        <v>2214</v>
      </c>
      <c r="F2312">
        <v>2003</v>
      </c>
      <c r="H2312" t="s">
        <v>2214</v>
      </c>
      <c r="I2312">
        <v>115</v>
      </c>
      <c r="J2312">
        <v>8.5</v>
      </c>
    </row>
    <row r="2313" spans="1:10" x14ac:dyDescent="0.25">
      <c r="A2313" t="s">
        <v>8301</v>
      </c>
      <c r="B2313" t="s">
        <v>428</v>
      </c>
      <c r="C2313">
        <v>120</v>
      </c>
      <c r="D2313">
        <v>6.6</v>
      </c>
      <c r="E2313" t="s">
        <v>476</v>
      </c>
      <c r="F2313">
        <v>2002</v>
      </c>
      <c r="H2313" t="s">
        <v>476</v>
      </c>
      <c r="I2313">
        <v>120</v>
      </c>
      <c r="J2313">
        <v>6.6</v>
      </c>
    </row>
    <row r="2314" spans="1:10" x14ac:dyDescent="0.25">
      <c r="A2314" t="s">
        <v>8301</v>
      </c>
      <c r="B2314" t="s">
        <v>3644</v>
      </c>
      <c r="C2314">
        <v>90</v>
      </c>
      <c r="D2314">
        <v>4.7</v>
      </c>
      <c r="E2314" t="s">
        <v>1179</v>
      </c>
      <c r="F2314">
        <v>2008</v>
      </c>
      <c r="H2314" t="s">
        <v>1179</v>
      </c>
      <c r="I2314">
        <v>90</v>
      </c>
      <c r="J2314">
        <v>4.7</v>
      </c>
    </row>
    <row r="2315" spans="1:10" x14ac:dyDescent="0.25">
      <c r="A2315" t="s">
        <v>8301</v>
      </c>
      <c r="B2315" t="s">
        <v>597</v>
      </c>
      <c r="C2315">
        <v>100</v>
      </c>
      <c r="D2315">
        <v>6.4</v>
      </c>
      <c r="E2315" t="s">
        <v>1824</v>
      </c>
      <c r="F2315">
        <v>2000</v>
      </c>
      <c r="H2315" t="s">
        <v>1824</v>
      </c>
      <c r="I2315">
        <v>100</v>
      </c>
      <c r="J2315">
        <v>6.4</v>
      </c>
    </row>
    <row r="2316" spans="1:10" x14ac:dyDescent="0.25">
      <c r="A2316" t="s">
        <v>8301</v>
      </c>
      <c r="B2316" t="s">
        <v>906</v>
      </c>
      <c r="C2316">
        <v>105</v>
      </c>
      <c r="D2316">
        <v>5.5</v>
      </c>
      <c r="E2316" t="s">
        <v>3352</v>
      </c>
      <c r="F2316">
        <v>2012</v>
      </c>
      <c r="H2316" t="s">
        <v>3352</v>
      </c>
      <c r="I2316">
        <v>105</v>
      </c>
      <c r="J2316">
        <v>5.5</v>
      </c>
    </row>
    <row r="2317" spans="1:10" x14ac:dyDescent="0.25">
      <c r="A2317" t="s">
        <v>8301</v>
      </c>
      <c r="B2317" t="s">
        <v>3649</v>
      </c>
      <c r="C2317">
        <v>94</v>
      </c>
      <c r="D2317">
        <v>7</v>
      </c>
      <c r="E2317" t="s">
        <v>73</v>
      </c>
      <c r="F2317">
        <v>2015</v>
      </c>
      <c r="H2317" t="s">
        <v>73</v>
      </c>
      <c r="I2317">
        <v>94</v>
      </c>
      <c r="J2317">
        <v>7</v>
      </c>
    </row>
    <row r="2318" spans="1:10" x14ac:dyDescent="0.25">
      <c r="A2318" t="s">
        <v>8301</v>
      </c>
      <c r="B2318" t="s">
        <v>3651</v>
      </c>
      <c r="C2318">
        <v>101</v>
      </c>
      <c r="D2318">
        <v>7.1</v>
      </c>
      <c r="E2318" t="s">
        <v>3923</v>
      </c>
      <c r="F2318">
        <v>2004</v>
      </c>
      <c r="H2318" t="s">
        <v>3923</v>
      </c>
      <c r="I2318">
        <v>101</v>
      </c>
      <c r="J2318">
        <v>7.1</v>
      </c>
    </row>
    <row r="2319" spans="1:10" x14ac:dyDescent="0.25">
      <c r="A2319" t="s">
        <v>8301</v>
      </c>
      <c r="B2319" t="s">
        <v>3654</v>
      </c>
      <c r="C2319">
        <v>131</v>
      </c>
      <c r="D2319">
        <v>5.7</v>
      </c>
      <c r="E2319" t="s">
        <v>801</v>
      </c>
      <c r="F2319">
        <v>2005</v>
      </c>
      <c r="H2319" t="s">
        <v>801</v>
      </c>
      <c r="I2319">
        <v>131</v>
      </c>
      <c r="J2319">
        <v>5.7</v>
      </c>
    </row>
    <row r="2320" spans="1:10" x14ac:dyDescent="0.25">
      <c r="A2320" t="s">
        <v>8301</v>
      </c>
      <c r="B2320" t="s">
        <v>541</v>
      </c>
      <c r="C2320">
        <v>91</v>
      </c>
      <c r="D2320">
        <v>3.7</v>
      </c>
      <c r="E2320" t="s">
        <v>3928</v>
      </c>
      <c r="F2320">
        <v>2010</v>
      </c>
      <c r="H2320" t="s">
        <v>3928</v>
      </c>
      <c r="I2320">
        <v>91</v>
      </c>
      <c r="J2320">
        <v>3.7</v>
      </c>
    </row>
    <row r="2321" spans="1:10" x14ac:dyDescent="0.25">
      <c r="A2321" t="s">
        <v>8301</v>
      </c>
      <c r="B2321" t="s">
        <v>111</v>
      </c>
      <c r="C2321">
        <v>112</v>
      </c>
      <c r="D2321">
        <v>7.5</v>
      </c>
      <c r="E2321" t="s">
        <v>1004</v>
      </c>
      <c r="F2321">
        <v>1994</v>
      </c>
      <c r="H2321" t="s">
        <v>1004</v>
      </c>
      <c r="I2321">
        <v>112</v>
      </c>
      <c r="J2321">
        <v>7.5</v>
      </c>
    </row>
    <row r="2322" spans="1:10" x14ac:dyDescent="0.25">
      <c r="A2322" t="s">
        <v>8301</v>
      </c>
      <c r="B2322" t="s">
        <v>1419</v>
      </c>
      <c r="C2322">
        <v>95</v>
      </c>
      <c r="D2322">
        <v>4.5999999999999996</v>
      </c>
      <c r="E2322" t="s">
        <v>922</v>
      </c>
      <c r="F2322">
        <v>2008</v>
      </c>
      <c r="H2322" t="s">
        <v>922</v>
      </c>
      <c r="I2322">
        <v>95</v>
      </c>
      <c r="J2322">
        <v>4.5999999999999996</v>
      </c>
    </row>
    <row r="2323" spans="1:10" x14ac:dyDescent="0.25">
      <c r="A2323" t="s">
        <v>8301</v>
      </c>
      <c r="B2323" t="s">
        <v>3026</v>
      </c>
      <c r="C2323">
        <v>100</v>
      </c>
      <c r="D2323">
        <v>4.9000000000000004</v>
      </c>
      <c r="E2323" t="s">
        <v>3932</v>
      </c>
      <c r="F2323">
        <v>1998</v>
      </c>
      <c r="H2323" t="s">
        <v>3932</v>
      </c>
      <c r="I2323">
        <v>100</v>
      </c>
      <c r="J2323">
        <v>4.9000000000000004</v>
      </c>
    </row>
    <row r="2324" spans="1:10" x14ac:dyDescent="0.25">
      <c r="A2324" t="s">
        <v>8301</v>
      </c>
      <c r="B2324" t="s">
        <v>914</v>
      </c>
      <c r="C2324">
        <v>105</v>
      </c>
      <c r="D2324">
        <v>6.9</v>
      </c>
      <c r="E2324" t="s">
        <v>3934</v>
      </c>
      <c r="F2324">
        <v>2010</v>
      </c>
      <c r="H2324" t="s">
        <v>3934</v>
      </c>
      <c r="I2324">
        <v>105</v>
      </c>
      <c r="J2324">
        <v>6.9</v>
      </c>
    </row>
    <row r="2325" spans="1:10" x14ac:dyDescent="0.25">
      <c r="A2325" t="s">
        <v>8301</v>
      </c>
      <c r="B2325" t="s">
        <v>3140</v>
      </c>
      <c r="C2325">
        <v>108</v>
      </c>
      <c r="D2325">
        <v>7.1</v>
      </c>
      <c r="E2325" t="s">
        <v>1065</v>
      </c>
      <c r="F2325">
        <v>2002</v>
      </c>
      <c r="H2325" t="s">
        <v>1065</v>
      </c>
      <c r="I2325">
        <v>108</v>
      </c>
      <c r="J2325">
        <v>7.1</v>
      </c>
    </row>
    <row r="2326" spans="1:10" x14ac:dyDescent="0.25">
      <c r="A2326" t="s">
        <v>8301</v>
      </c>
      <c r="B2326" t="s">
        <v>811</v>
      </c>
      <c r="C2326">
        <v>101</v>
      </c>
      <c r="D2326">
        <v>5.8</v>
      </c>
      <c r="E2326" t="s">
        <v>2459</v>
      </c>
      <c r="H2326" t="s">
        <v>2459</v>
      </c>
      <c r="I2326">
        <v>101</v>
      </c>
      <c r="J2326">
        <v>5.8</v>
      </c>
    </row>
    <row r="2327" spans="1:10" x14ac:dyDescent="0.25">
      <c r="A2327" t="s">
        <v>8301</v>
      </c>
      <c r="B2327" t="s">
        <v>1343</v>
      </c>
      <c r="C2327">
        <v>109</v>
      </c>
      <c r="D2327">
        <v>5.4</v>
      </c>
      <c r="E2327" t="s">
        <v>865</v>
      </c>
      <c r="F2327">
        <v>2010</v>
      </c>
      <c r="H2327" t="s">
        <v>865</v>
      </c>
      <c r="I2327">
        <v>109</v>
      </c>
      <c r="J2327">
        <v>5.4</v>
      </c>
    </row>
    <row r="2328" spans="1:10" x14ac:dyDescent="0.25">
      <c r="A2328" t="s">
        <v>8301</v>
      </c>
      <c r="B2328" t="s">
        <v>2811</v>
      </c>
      <c r="C2328">
        <v>115</v>
      </c>
      <c r="D2328">
        <v>7.3</v>
      </c>
      <c r="E2328" t="s">
        <v>747</v>
      </c>
      <c r="F2328">
        <v>2015</v>
      </c>
      <c r="H2328" t="s">
        <v>747</v>
      </c>
      <c r="I2328">
        <v>115</v>
      </c>
      <c r="J2328">
        <v>7.3</v>
      </c>
    </row>
    <row r="2329" spans="1:10" x14ac:dyDescent="0.25">
      <c r="A2329" t="s">
        <v>8306</v>
      </c>
      <c r="B2329" t="s">
        <v>845</v>
      </c>
      <c r="C2329">
        <v>117</v>
      </c>
      <c r="D2329">
        <v>7.1</v>
      </c>
      <c r="E2329" t="s">
        <v>3942</v>
      </c>
      <c r="F2329">
        <v>2007</v>
      </c>
      <c r="H2329" t="s">
        <v>3942</v>
      </c>
      <c r="I2329">
        <v>117</v>
      </c>
      <c r="J2329">
        <v>7.1</v>
      </c>
    </row>
    <row r="2330" spans="1:10" x14ac:dyDescent="0.25">
      <c r="A2330" t="s">
        <v>8301</v>
      </c>
      <c r="B2330" t="s">
        <v>2133</v>
      </c>
      <c r="C2330">
        <v>107</v>
      </c>
      <c r="D2330">
        <v>5.8</v>
      </c>
      <c r="E2330" t="s">
        <v>343</v>
      </c>
      <c r="F2330">
        <v>2008</v>
      </c>
      <c r="H2330" t="s">
        <v>343</v>
      </c>
      <c r="I2330">
        <v>107</v>
      </c>
      <c r="J2330">
        <v>5.8</v>
      </c>
    </row>
    <row r="2331" spans="1:10" x14ac:dyDescent="0.25">
      <c r="A2331" t="s">
        <v>8301</v>
      </c>
      <c r="B2331" t="s">
        <v>2917</v>
      </c>
      <c r="C2331">
        <v>118</v>
      </c>
      <c r="D2331">
        <v>5.7</v>
      </c>
      <c r="E2331" t="s">
        <v>740</v>
      </c>
      <c r="F2331">
        <v>2007</v>
      </c>
      <c r="H2331" t="s">
        <v>740</v>
      </c>
      <c r="I2331">
        <v>118</v>
      </c>
      <c r="J2331">
        <v>5.7</v>
      </c>
    </row>
    <row r="2332" spans="1:10" x14ac:dyDescent="0.25">
      <c r="A2332" t="s">
        <v>8301</v>
      </c>
      <c r="B2332" t="s">
        <v>3255</v>
      </c>
      <c r="C2332">
        <v>121</v>
      </c>
      <c r="D2332">
        <v>4.4000000000000004</v>
      </c>
      <c r="E2332" t="s">
        <v>152</v>
      </c>
      <c r="F2332">
        <v>2012</v>
      </c>
      <c r="H2332" t="s">
        <v>152</v>
      </c>
      <c r="I2332">
        <v>121</v>
      </c>
      <c r="J2332">
        <v>4.4000000000000004</v>
      </c>
    </row>
    <row r="2333" spans="1:10" x14ac:dyDescent="0.25">
      <c r="A2333" t="s">
        <v>8301</v>
      </c>
      <c r="B2333" t="s">
        <v>87</v>
      </c>
      <c r="C2333">
        <v>105</v>
      </c>
      <c r="D2333">
        <v>7.9</v>
      </c>
      <c r="E2333" t="s">
        <v>2054</v>
      </c>
      <c r="F2333">
        <v>2014</v>
      </c>
      <c r="H2333" t="s">
        <v>2054</v>
      </c>
      <c r="I2333">
        <v>105</v>
      </c>
      <c r="J2333">
        <v>7.9</v>
      </c>
    </row>
    <row r="2334" spans="1:10" x14ac:dyDescent="0.25">
      <c r="A2334" t="s">
        <v>8301</v>
      </c>
      <c r="B2334" t="s">
        <v>3675</v>
      </c>
      <c r="C2334">
        <v>110</v>
      </c>
      <c r="D2334">
        <v>7.6</v>
      </c>
      <c r="E2334" t="s">
        <v>3952</v>
      </c>
      <c r="F2334">
        <v>2014</v>
      </c>
      <c r="H2334" t="s">
        <v>3952</v>
      </c>
      <c r="I2334">
        <v>110</v>
      </c>
      <c r="J2334">
        <v>7.6</v>
      </c>
    </row>
    <row r="2335" spans="1:10" x14ac:dyDescent="0.25">
      <c r="A2335" t="s">
        <v>8301</v>
      </c>
      <c r="B2335" t="s">
        <v>3255</v>
      </c>
      <c r="C2335">
        <v>114</v>
      </c>
      <c r="D2335">
        <v>4.8</v>
      </c>
      <c r="E2335" t="s">
        <v>2451</v>
      </c>
      <c r="F2335">
        <v>2016</v>
      </c>
      <c r="H2335" t="s">
        <v>2451</v>
      </c>
      <c r="I2335">
        <v>114</v>
      </c>
      <c r="J2335">
        <v>4.8</v>
      </c>
    </row>
    <row r="2336" spans="1:10" x14ac:dyDescent="0.25">
      <c r="A2336" t="s">
        <v>8301</v>
      </c>
      <c r="B2336" t="s">
        <v>1634</v>
      </c>
      <c r="C2336">
        <v>104</v>
      </c>
      <c r="D2336">
        <v>7.8</v>
      </c>
      <c r="E2336" t="s">
        <v>112</v>
      </c>
      <c r="F2336">
        <v>2015</v>
      </c>
      <c r="H2336" t="s">
        <v>112</v>
      </c>
      <c r="I2336">
        <v>104</v>
      </c>
      <c r="J2336">
        <v>7.8</v>
      </c>
    </row>
    <row r="2337" spans="1:10" x14ac:dyDescent="0.25">
      <c r="A2337" t="s">
        <v>8301</v>
      </c>
      <c r="B2337" t="s">
        <v>3679</v>
      </c>
      <c r="C2337">
        <v>100</v>
      </c>
      <c r="D2337">
        <v>6.7</v>
      </c>
      <c r="E2337" t="s">
        <v>747</v>
      </c>
      <c r="F2337">
        <v>2013</v>
      </c>
      <c r="H2337" t="s">
        <v>747</v>
      </c>
      <c r="I2337">
        <v>100</v>
      </c>
      <c r="J2337">
        <v>6.7</v>
      </c>
    </row>
    <row r="2338" spans="1:10" x14ac:dyDescent="0.25">
      <c r="A2338" t="s">
        <v>8301</v>
      </c>
      <c r="B2338" t="s">
        <v>3681</v>
      </c>
      <c r="C2338">
        <v>85</v>
      </c>
      <c r="D2338">
        <v>2.7</v>
      </c>
      <c r="E2338" t="s">
        <v>73</v>
      </c>
      <c r="F2338">
        <v>2006</v>
      </c>
      <c r="H2338" t="s">
        <v>73</v>
      </c>
      <c r="I2338">
        <v>85</v>
      </c>
      <c r="J2338">
        <v>2.7</v>
      </c>
    </row>
    <row r="2339" spans="1:10" x14ac:dyDescent="0.25">
      <c r="A2339" t="s">
        <v>8301</v>
      </c>
      <c r="B2339" t="s">
        <v>3683</v>
      </c>
      <c r="C2339">
        <v>72</v>
      </c>
      <c r="D2339">
        <v>5.8</v>
      </c>
      <c r="E2339" t="s">
        <v>2995</v>
      </c>
      <c r="F2339">
        <v>2008</v>
      </c>
      <c r="H2339" t="s">
        <v>2995</v>
      </c>
      <c r="I2339">
        <v>72</v>
      </c>
      <c r="J2339">
        <v>5.8</v>
      </c>
    </row>
    <row r="2340" spans="1:10" x14ac:dyDescent="0.25">
      <c r="A2340" t="s">
        <v>8301</v>
      </c>
      <c r="B2340" t="s">
        <v>3685</v>
      </c>
      <c r="C2340">
        <v>128</v>
      </c>
      <c r="D2340">
        <v>7.5</v>
      </c>
      <c r="E2340" t="s">
        <v>2089</v>
      </c>
      <c r="F2340">
        <v>1990</v>
      </c>
      <c r="H2340" t="s">
        <v>2089</v>
      </c>
      <c r="I2340">
        <v>128</v>
      </c>
      <c r="J2340">
        <v>7.5</v>
      </c>
    </row>
    <row r="2341" spans="1:10" x14ac:dyDescent="0.25">
      <c r="A2341" t="s">
        <v>8301</v>
      </c>
      <c r="B2341" t="s">
        <v>3687</v>
      </c>
      <c r="C2341">
        <v>72</v>
      </c>
      <c r="D2341">
        <v>5.4</v>
      </c>
      <c r="E2341" t="s">
        <v>575</v>
      </c>
      <c r="F2341">
        <v>2011</v>
      </c>
      <c r="H2341" t="s">
        <v>575</v>
      </c>
      <c r="I2341">
        <v>72</v>
      </c>
      <c r="J2341">
        <v>5.4</v>
      </c>
    </row>
    <row r="2342" spans="1:10" x14ac:dyDescent="0.25">
      <c r="A2342" t="s">
        <v>8301</v>
      </c>
      <c r="B2342" t="s">
        <v>2311</v>
      </c>
      <c r="C2342">
        <v>89</v>
      </c>
      <c r="D2342">
        <v>4.0999999999999996</v>
      </c>
      <c r="E2342" t="s">
        <v>747</v>
      </c>
      <c r="F2342">
        <v>1989</v>
      </c>
      <c r="H2342" t="s">
        <v>747</v>
      </c>
      <c r="I2342">
        <v>89</v>
      </c>
      <c r="J2342">
        <v>4.0999999999999996</v>
      </c>
    </row>
    <row r="2343" spans="1:10" x14ac:dyDescent="0.25">
      <c r="A2343" t="s">
        <v>8301</v>
      </c>
      <c r="B2343" t="s">
        <v>3691</v>
      </c>
      <c r="C2343">
        <v>96</v>
      </c>
      <c r="D2343">
        <v>5.9</v>
      </c>
      <c r="E2343" t="s">
        <v>945</v>
      </c>
      <c r="F2343">
        <v>2004</v>
      </c>
      <c r="H2343" t="s">
        <v>945</v>
      </c>
      <c r="I2343">
        <v>96</v>
      </c>
      <c r="J2343">
        <v>5.9</v>
      </c>
    </row>
    <row r="2344" spans="1:10" x14ac:dyDescent="0.25">
      <c r="A2344" t="s">
        <v>8301</v>
      </c>
      <c r="B2344" t="s">
        <v>3693</v>
      </c>
      <c r="C2344">
        <v>77</v>
      </c>
      <c r="D2344">
        <v>6.3</v>
      </c>
      <c r="E2344" t="s">
        <v>1763</v>
      </c>
      <c r="F2344">
        <v>1996</v>
      </c>
      <c r="H2344" t="s">
        <v>1763</v>
      </c>
      <c r="I2344">
        <v>77</v>
      </c>
      <c r="J2344">
        <v>6.3</v>
      </c>
    </row>
    <row r="2345" spans="1:10" x14ac:dyDescent="0.25">
      <c r="A2345" t="s">
        <v>8301</v>
      </c>
      <c r="B2345" t="s">
        <v>1773</v>
      </c>
      <c r="C2345">
        <v>123</v>
      </c>
      <c r="D2345">
        <v>7</v>
      </c>
      <c r="E2345" t="s">
        <v>2209</v>
      </c>
      <c r="F2345">
        <v>2001</v>
      </c>
      <c r="H2345" t="s">
        <v>2209</v>
      </c>
      <c r="I2345">
        <v>123</v>
      </c>
      <c r="J2345">
        <v>7</v>
      </c>
    </row>
    <row r="2346" spans="1:10" x14ac:dyDescent="0.25">
      <c r="A2346" t="s">
        <v>8301</v>
      </c>
      <c r="B2346" t="s">
        <v>2692</v>
      </c>
      <c r="C2346">
        <v>111</v>
      </c>
      <c r="D2346">
        <v>6.8</v>
      </c>
      <c r="E2346" t="s">
        <v>3968</v>
      </c>
      <c r="F2346">
        <v>1980</v>
      </c>
      <c r="H2346" t="s">
        <v>3968</v>
      </c>
      <c r="I2346">
        <v>111</v>
      </c>
      <c r="J2346">
        <v>6.8</v>
      </c>
    </row>
    <row r="2347" spans="1:10" x14ac:dyDescent="0.25">
      <c r="A2347" t="s">
        <v>8301</v>
      </c>
      <c r="C2347">
        <v>30</v>
      </c>
      <c r="D2347">
        <v>3.5</v>
      </c>
      <c r="E2347" t="s">
        <v>649</v>
      </c>
      <c r="F2347">
        <v>1985</v>
      </c>
      <c r="H2347" t="s">
        <v>649</v>
      </c>
      <c r="I2347">
        <v>30</v>
      </c>
      <c r="J2347">
        <v>3.5</v>
      </c>
    </row>
    <row r="2348" spans="1:10" x14ac:dyDescent="0.25">
      <c r="A2348" t="s">
        <v>8301</v>
      </c>
      <c r="B2348" t="s">
        <v>2872</v>
      </c>
      <c r="C2348">
        <v>93</v>
      </c>
      <c r="D2348">
        <v>2.2999999999999998</v>
      </c>
      <c r="E2348" t="s">
        <v>1047</v>
      </c>
      <c r="F2348">
        <v>1999</v>
      </c>
      <c r="H2348" t="s">
        <v>1047</v>
      </c>
      <c r="I2348">
        <v>93</v>
      </c>
      <c r="J2348">
        <v>2.2999999999999998</v>
      </c>
    </row>
    <row r="2349" spans="1:10" x14ac:dyDescent="0.25">
      <c r="A2349" t="s">
        <v>8301</v>
      </c>
      <c r="B2349" t="s">
        <v>794</v>
      </c>
      <c r="C2349">
        <v>129</v>
      </c>
      <c r="D2349">
        <v>6.9</v>
      </c>
      <c r="E2349" t="s">
        <v>877</v>
      </c>
      <c r="F2349">
        <v>2009</v>
      </c>
      <c r="H2349" t="s">
        <v>877</v>
      </c>
      <c r="I2349">
        <v>129</v>
      </c>
      <c r="J2349">
        <v>6.9</v>
      </c>
    </row>
    <row r="2350" spans="1:10" x14ac:dyDescent="0.25">
      <c r="A2350" t="s">
        <v>8301</v>
      </c>
      <c r="B2350" t="s">
        <v>3700</v>
      </c>
      <c r="C2350">
        <v>128</v>
      </c>
      <c r="D2350">
        <v>8.1</v>
      </c>
      <c r="E2350" t="s">
        <v>260</v>
      </c>
      <c r="F2350">
        <v>2016</v>
      </c>
      <c r="H2350" t="s">
        <v>260</v>
      </c>
      <c r="I2350">
        <v>128</v>
      </c>
      <c r="J2350">
        <v>8.1</v>
      </c>
    </row>
    <row r="2351" spans="1:10" x14ac:dyDescent="0.25">
      <c r="A2351" t="s">
        <v>8301</v>
      </c>
      <c r="B2351" t="s">
        <v>3466</v>
      </c>
      <c r="C2351">
        <v>110</v>
      </c>
      <c r="D2351">
        <v>6.1</v>
      </c>
      <c r="E2351" t="s">
        <v>486</v>
      </c>
      <c r="F2351">
        <v>2010</v>
      </c>
      <c r="H2351" t="s">
        <v>486</v>
      </c>
      <c r="I2351">
        <v>110</v>
      </c>
      <c r="J2351">
        <v>6.1</v>
      </c>
    </row>
    <row r="2352" spans="1:10" x14ac:dyDescent="0.25">
      <c r="A2352" t="s">
        <v>8301</v>
      </c>
      <c r="B2352" t="s">
        <v>2509</v>
      </c>
      <c r="C2352">
        <v>124</v>
      </c>
      <c r="D2352">
        <v>5.5</v>
      </c>
      <c r="E2352" t="s">
        <v>580</v>
      </c>
      <c r="F2352">
        <v>2003</v>
      </c>
      <c r="H2352" t="s">
        <v>580</v>
      </c>
      <c r="I2352">
        <v>124</v>
      </c>
      <c r="J2352">
        <v>5.5</v>
      </c>
    </row>
    <row r="2353" spans="1:10" x14ac:dyDescent="0.25">
      <c r="A2353" t="s">
        <v>8301</v>
      </c>
      <c r="B2353" t="s">
        <v>1766</v>
      </c>
      <c r="C2353">
        <v>93</v>
      </c>
      <c r="D2353">
        <v>6.2</v>
      </c>
      <c r="E2353" t="s">
        <v>1246</v>
      </c>
      <c r="F2353">
        <v>2011</v>
      </c>
      <c r="H2353" t="s">
        <v>1246</v>
      </c>
      <c r="I2353">
        <v>93</v>
      </c>
      <c r="J2353">
        <v>6.2</v>
      </c>
    </row>
    <row r="2354" spans="1:10" x14ac:dyDescent="0.25">
      <c r="A2354" t="s">
        <v>8301</v>
      </c>
      <c r="B2354" t="s">
        <v>1081</v>
      </c>
      <c r="C2354">
        <v>115</v>
      </c>
      <c r="D2354">
        <v>6.2</v>
      </c>
      <c r="E2354" t="s">
        <v>3978</v>
      </c>
      <c r="H2354" t="s">
        <v>3978</v>
      </c>
      <c r="I2354">
        <v>115</v>
      </c>
      <c r="J2354">
        <v>6.2</v>
      </c>
    </row>
    <row r="2355" spans="1:10" x14ac:dyDescent="0.25">
      <c r="A2355" t="s">
        <v>8301</v>
      </c>
      <c r="B2355" t="s">
        <v>3710</v>
      </c>
      <c r="C2355">
        <v>98</v>
      </c>
      <c r="D2355">
        <v>5.9</v>
      </c>
      <c r="E2355" t="s">
        <v>851</v>
      </c>
      <c r="F2355">
        <v>2000</v>
      </c>
      <c r="H2355" t="s">
        <v>851</v>
      </c>
      <c r="I2355">
        <v>98</v>
      </c>
      <c r="J2355">
        <v>5.9</v>
      </c>
    </row>
    <row r="2356" spans="1:10" x14ac:dyDescent="0.25">
      <c r="A2356" t="s">
        <v>8301</v>
      </c>
      <c r="B2356" t="s">
        <v>3712</v>
      </c>
      <c r="C2356">
        <v>105</v>
      </c>
      <c r="D2356">
        <v>6.3</v>
      </c>
      <c r="E2356" t="s">
        <v>1915</v>
      </c>
      <c r="F2356">
        <v>2010</v>
      </c>
      <c r="H2356" t="s">
        <v>1915</v>
      </c>
      <c r="I2356">
        <v>105</v>
      </c>
      <c r="J2356">
        <v>6.3</v>
      </c>
    </row>
    <row r="2357" spans="1:10" x14ac:dyDescent="0.25">
      <c r="A2357" t="s">
        <v>8301</v>
      </c>
      <c r="B2357" t="s">
        <v>3714</v>
      </c>
      <c r="C2357">
        <v>127</v>
      </c>
      <c r="D2357">
        <v>6.7</v>
      </c>
      <c r="E2357" t="s">
        <v>210</v>
      </c>
      <c r="F2357">
        <v>2001</v>
      </c>
      <c r="H2357" t="s">
        <v>210</v>
      </c>
      <c r="I2357">
        <v>127</v>
      </c>
      <c r="J2357">
        <v>6.7</v>
      </c>
    </row>
    <row r="2358" spans="1:10" x14ac:dyDescent="0.25">
      <c r="A2358" t="s">
        <v>8301</v>
      </c>
      <c r="B2358" t="s">
        <v>2872</v>
      </c>
      <c r="C2358">
        <v>82</v>
      </c>
      <c r="D2358">
        <v>3.5</v>
      </c>
      <c r="E2358" t="s">
        <v>112</v>
      </c>
      <c r="F2358">
        <v>2013</v>
      </c>
      <c r="H2358" t="s">
        <v>112</v>
      </c>
      <c r="I2358">
        <v>82</v>
      </c>
      <c r="J2358">
        <v>3.5</v>
      </c>
    </row>
    <row r="2359" spans="1:10" x14ac:dyDescent="0.25">
      <c r="A2359" t="s">
        <v>8301</v>
      </c>
      <c r="B2359" t="s">
        <v>272</v>
      </c>
      <c r="C2359">
        <v>103</v>
      </c>
      <c r="D2359">
        <v>6.6</v>
      </c>
      <c r="E2359" t="s">
        <v>1004</v>
      </c>
      <c r="F2359">
        <v>1984</v>
      </c>
      <c r="H2359" t="s">
        <v>1004</v>
      </c>
      <c r="I2359">
        <v>103</v>
      </c>
      <c r="J2359">
        <v>6.6</v>
      </c>
    </row>
    <row r="2360" spans="1:10" x14ac:dyDescent="0.25">
      <c r="A2360" t="s">
        <v>8301</v>
      </c>
      <c r="B2360" t="s">
        <v>3719</v>
      </c>
      <c r="C2360">
        <v>104</v>
      </c>
      <c r="D2360">
        <v>7.5</v>
      </c>
      <c r="E2360" t="s">
        <v>1179</v>
      </c>
      <c r="F2360">
        <v>2013</v>
      </c>
      <c r="H2360" t="s">
        <v>1179</v>
      </c>
      <c r="I2360">
        <v>104</v>
      </c>
      <c r="J2360">
        <v>7.5</v>
      </c>
    </row>
    <row r="2361" spans="1:10" x14ac:dyDescent="0.25">
      <c r="A2361" t="s">
        <v>8301</v>
      </c>
      <c r="B2361" t="s">
        <v>3613</v>
      </c>
      <c r="C2361">
        <v>98</v>
      </c>
      <c r="D2361">
        <v>7.2</v>
      </c>
      <c r="E2361" t="s">
        <v>3989</v>
      </c>
      <c r="F2361">
        <v>2008</v>
      </c>
      <c r="H2361" t="s">
        <v>3989</v>
      </c>
      <c r="I2361">
        <v>98</v>
      </c>
      <c r="J2361">
        <v>7.2</v>
      </c>
    </row>
    <row r="2362" spans="1:10" x14ac:dyDescent="0.25">
      <c r="A2362" t="s">
        <v>8301</v>
      </c>
      <c r="B2362" t="s">
        <v>2716</v>
      </c>
      <c r="C2362">
        <v>92</v>
      </c>
      <c r="D2362">
        <v>4.8</v>
      </c>
      <c r="E2362" t="s">
        <v>580</v>
      </c>
      <c r="F2362">
        <v>2010</v>
      </c>
      <c r="H2362" t="s">
        <v>580</v>
      </c>
      <c r="I2362">
        <v>92</v>
      </c>
      <c r="J2362">
        <v>4.8</v>
      </c>
    </row>
    <row r="2363" spans="1:10" x14ac:dyDescent="0.25">
      <c r="A2363" t="s">
        <v>8301</v>
      </c>
      <c r="B2363" t="s">
        <v>856</v>
      </c>
      <c r="C2363">
        <v>123</v>
      </c>
      <c r="D2363">
        <v>6.6</v>
      </c>
      <c r="E2363" t="s">
        <v>684</v>
      </c>
      <c r="F2363">
        <v>1964</v>
      </c>
      <c r="H2363" t="s">
        <v>684</v>
      </c>
      <c r="I2363">
        <v>123</v>
      </c>
      <c r="J2363">
        <v>6.6</v>
      </c>
    </row>
    <row r="2364" spans="1:10" x14ac:dyDescent="0.25">
      <c r="A2364" t="s">
        <v>8301</v>
      </c>
      <c r="B2364" t="s">
        <v>2337</v>
      </c>
      <c r="C2364">
        <v>88</v>
      </c>
      <c r="D2364">
        <v>3.5</v>
      </c>
      <c r="E2364" t="s">
        <v>486</v>
      </c>
      <c r="F2364">
        <v>2011</v>
      </c>
      <c r="H2364" t="s">
        <v>486</v>
      </c>
      <c r="I2364">
        <v>88</v>
      </c>
      <c r="J2364">
        <v>3.5</v>
      </c>
    </row>
    <row r="2365" spans="1:10" x14ac:dyDescent="0.25">
      <c r="A2365" t="s">
        <v>8301</v>
      </c>
      <c r="B2365" t="s">
        <v>2094</v>
      </c>
      <c r="C2365">
        <v>128</v>
      </c>
      <c r="D2365">
        <v>7.6</v>
      </c>
      <c r="E2365" t="s">
        <v>1184</v>
      </c>
      <c r="F2365">
        <v>2012</v>
      </c>
      <c r="H2365" t="s">
        <v>1184</v>
      </c>
      <c r="I2365">
        <v>128</v>
      </c>
      <c r="J2365">
        <v>7.6</v>
      </c>
    </row>
    <row r="2366" spans="1:10" x14ac:dyDescent="0.25">
      <c r="A2366" t="s">
        <v>8301</v>
      </c>
      <c r="B2366" t="s">
        <v>175</v>
      </c>
      <c r="C2366">
        <v>107</v>
      </c>
      <c r="D2366">
        <v>6.3</v>
      </c>
      <c r="E2366" t="s">
        <v>4000</v>
      </c>
      <c r="F2366">
        <v>1993</v>
      </c>
      <c r="H2366" t="s">
        <v>4000</v>
      </c>
      <c r="I2366">
        <v>107</v>
      </c>
      <c r="J2366">
        <v>6.3</v>
      </c>
    </row>
    <row r="2367" spans="1:10" x14ac:dyDescent="0.25">
      <c r="A2367" t="s">
        <v>8301</v>
      </c>
      <c r="B2367" t="s">
        <v>3731</v>
      </c>
      <c r="C2367">
        <v>91</v>
      </c>
      <c r="D2367">
        <v>5.5</v>
      </c>
      <c r="E2367" t="s">
        <v>4003</v>
      </c>
      <c r="F2367">
        <v>1996</v>
      </c>
      <c r="H2367" t="s">
        <v>4003</v>
      </c>
      <c r="I2367">
        <v>91</v>
      </c>
      <c r="J2367">
        <v>5.5</v>
      </c>
    </row>
    <row r="2368" spans="1:10" x14ac:dyDescent="0.25">
      <c r="A2368" t="s">
        <v>8301</v>
      </c>
      <c r="B2368" t="s">
        <v>3733</v>
      </c>
      <c r="C2368">
        <v>90</v>
      </c>
      <c r="D2368">
        <v>6.3</v>
      </c>
      <c r="E2368" t="s">
        <v>1184</v>
      </c>
      <c r="F2368">
        <v>2016</v>
      </c>
      <c r="H2368" t="s">
        <v>1184</v>
      </c>
      <c r="I2368">
        <v>90</v>
      </c>
      <c r="J2368">
        <v>6.3</v>
      </c>
    </row>
    <row r="2369" spans="1:10" x14ac:dyDescent="0.25">
      <c r="A2369" t="s">
        <v>8301</v>
      </c>
      <c r="B2369" t="s">
        <v>3735</v>
      </c>
      <c r="C2369">
        <v>115</v>
      </c>
      <c r="D2369">
        <v>6.5</v>
      </c>
      <c r="E2369" t="s">
        <v>2120</v>
      </c>
      <c r="F2369">
        <v>2005</v>
      </c>
      <c r="H2369" t="s">
        <v>2120</v>
      </c>
      <c r="I2369">
        <v>115</v>
      </c>
      <c r="J2369">
        <v>6.5</v>
      </c>
    </row>
    <row r="2370" spans="1:10" x14ac:dyDescent="0.25">
      <c r="A2370" t="s">
        <v>8301</v>
      </c>
      <c r="B2370" t="s">
        <v>3737</v>
      </c>
      <c r="C2370">
        <v>101</v>
      </c>
      <c r="D2370">
        <v>5.6</v>
      </c>
      <c r="E2370" t="s">
        <v>877</v>
      </c>
      <c r="F2370">
        <v>2002</v>
      </c>
      <c r="H2370" t="s">
        <v>877</v>
      </c>
      <c r="I2370">
        <v>101</v>
      </c>
      <c r="J2370">
        <v>5.6</v>
      </c>
    </row>
    <row r="2371" spans="1:10" x14ac:dyDescent="0.25">
      <c r="A2371" t="s">
        <v>8301</v>
      </c>
      <c r="B2371" t="s">
        <v>1572</v>
      </c>
      <c r="C2371">
        <v>113</v>
      </c>
      <c r="D2371">
        <v>6.9</v>
      </c>
      <c r="E2371" t="s">
        <v>2209</v>
      </c>
      <c r="F2371">
        <v>2005</v>
      </c>
      <c r="H2371" t="s">
        <v>2209</v>
      </c>
      <c r="I2371">
        <v>113</v>
      </c>
      <c r="J2371">
        <v>6.9</v>
      </c>
    </row>
    <row r="2372" spans="1:10" x14ac:dyDescent="0.25">
      <c r="A2372" t="s">
        <v>8301</v>
      </c>
      <c r="B2372" t="s">
        <v>1952</v>
      </c>
      <c r="C2372">
        <v>113</v>
      </c>
      <c r="D2372">
        <v>7.6</v>
      </c>
      <c r="E2372" t="s">
        <v>455</v>
      </c>
      <c r="F2372">
        <v>2013</v>
      </c>
      <c r="H2372" t="s">
        <v>455</v>
      </c>
      <c r="I2372">
        <v>113</v>
      </c>
      <c r="J2372">
        <v>7.6</v>
      </c>
    </row>
    <row r="2373" spans="1:10" x14ac:dyDescent="0.25">
      <c r="A2373" t="s">
        <v>8301</v>
      </c>
      <c r="B2373" t="s">
        <v>3741</v>
      </c>
      <c r="C2373">
        <v>87</v>
      </c>
      <c r="D2373">
        <v>3.9</v>
      </c>
      <c r="E2373" t="s">
        <v>1857</v>
      </c>
      <c r="F2373">
        <v>1998</v>
      </c>
      <c r="H2373" t="s">
        <v>1857</v>
      </c>
      <c r="I2373">
        <v>87</v>
      </c>
      <c r="J2373">
        <v>3.9</v>
      </c>
    </row>
    <row r="2374" spans="1:10" x14ac:dyDescent="0.25">
      <c r="A2374" t="s">
        <v>8301</v>
      </c>
      <c r="B2374" t="s">
        <v>3361</v>
      </c>
      <c r="C2374">
        <v>101</v>
      </c>
      <c r="D2374">
        <v>6.1</v>
      </c>
      <c r="E2374" t="s">
        <v>1264</v>
      </c>
      <c r="F2374">
        <v>2009</v>
      </c>
      <c r="H2374" t="s">
        <v>1264</v>
      </c>
      <c r="I2374">
        <v>101</v>
      </c>
      <c r="J2374">
        <v>6.1</v>
      </c>
    </row>
    <row r="2375" spans="1:10" x14ac:dyDescent="0.25">
      <c r="A2375" t="s">
        <v>8301</v>
      </c>
      <c r="B2375" t="s">
        <v>511</v>
      </c>
      <c r="C2375">
        <v>111</v>
      </c>
      <c r="D2375">
        <v>7.3</v>
      </c>
      <c r="E2375" t="s">
        <v>575</v>
      </c>
      <c r="F2375">
        <v>2014</v>
      </c>
      <c r="H2375" t="s">
        <v>575</v>
      </c>
      <c r="I2375">
        <v>111</v>
      </c>
      <c r="J2375">
        <v>7.3</v>
      </c>
    </row>
    <row r="2376" spans="1:10" x14ac:dyDescent="0.25">
      <c r="A2376" t="s">
        <v>8301</v>
      </c>
      <c r="B2376" t="s">
        <v>533</v>
      </c>
      <c r="C2376">
        <v>108</v>
      </c>
      <c r="D2376">
        <v>8.3000000000000007</v>
      </c>
      <c r="E2376" t="s">
        <v>3803</v>
      </c>
      <c r="F2376">
        <v>1994</v>
      </c>
      <c r="H2376" t="s">
        <v>3803</v>
      </c>
      <c r="I2376">
        <v>108</v>
      </c>
      <c r="J2376">
        <v>8.3000000000000007</v>
      </c>
    </row>
    <row r="2377" spans="1:10" x14ac:dyDescent="0.25">
      <c r="A2377" t="s">
        <v>8301</v>
      </c>
      <c r="B2377" t="s">
        <v>1775</v>
      </c>
      <c r="C2377">
        <v>105</v>
      </c>
      <c r="D2377">
        <v>5.8</v>
      </c>
      <c r="E2377" t="s">
        <v>2205</v>
      </c>
      <c r="F2377">
        <v>1988</v>
      </c>
      <c r="H2377" t="s">
        <v>2205</v>
      </c>
      <c r="I2377">
        <v>105</v>
      </c>
      <c r="J2377">
        <v>5.8</v>
      </c>
    </row>
    <row r="2378" spans="1:10" x14ac:dyDescent="0.25">
      <c r="A2378" t="s">
        <v>8301</v>
      </c>
      <c r="B2378" t="s">
        <v>167</v>
      </c>
      <c r="C2378">
        <v>109</v>
      </c>
      <c r="D2378">
        <v>6.8</v>
      </c>
      <c r="E2378" t="s">
        <v>575</v>
      </c>
      <c r="F2378">
        <v>2006</v>
      </c>
      <c r="H2378" t="s">
        <v>575</v>
      </c>
      <c r="I2378">
        <v>109</v>
      </c>
      <c r="J2378">
        <v>6.8</v>
      </c>
    </row>
    <row r="2379" spans="1:10" x14ac:dyDescent="0.25">
      <c r="A2379" t="s">
        <v>8301</v>
      </c>
      <c r="B2379" t="s">
        <v>853</v>
      </c>
      <c r="C2379">
        <v>109</v>
      </c>
      <c r="D2379">
        <v>7</v>
      </c>
      <c r="E2379" t="s">
        <v>580</v>
      </c>
      <c r="F2379">
        <v>2001</v>
      </c>
      <c r="H2379" t="s">
        <v>580</v>
      </c>
      <c r="I2379">
        <v>109</v>
      </c>
      <c r="J2379">
        <v>7</v>
      </c>
    </row>
    <row r="2380" spans="1:10" x14ac:dyDescent="0.25">
      <c r="A2380" t="s">
        <v>8301</v>
      </c>
      <c r="B2380" t="s">
        <v>3749</v>
      </c>
      <c r="C2380">
        <v>99</v>
      </c>
      <c r="D2380">
        <v>5.9</v>
      </c>
      <c r="E2380" t="s">
        <v>26</v>
      </c>
      <c r="F2380">
        <v>1984</v>
      </c>
      <c r="H2380" t="s">
        <v>26</v>
      </c>
      <c r="I2380">
        <v>99</v>
      </c>
      <c r="J2380">
        <v>5.9</v>
      </c>
    </row>
    <row r="2381" spans="1:10" x14ac:dyDescent="0.25">
      <c r="A2381" t="s">
        <v>8301</v>
      </c>
      <c r="B2381" t="s">
        <v>3752</v>
      </c>
      <c r="C2381">
        <v>98</v>
      </c>
      <c r="D2381">
        <v>6.5</v>
      </c>
      <c r="E2381" t="s">
        <v>1521</v>
      </c>
      <c r="F2381">
        <v>2005</v>
      </c>
      <c r="H2381" t="s">
        <v>1521</v>
      </c>
      <c r="I2381">
        <v>98</v>
      </c>
      <c r="J2381">
        <v>6.5</v>
      </c>
    </row>
    <row r="2382" spans="1:10" x14ac:dyDescent="0.25">
      <c r="A2382" t="s">
        <v>8301</v>
      </c>
      <c r="B2382" t="s">
        <v>3754</v>
      </c>
      <c r="C2382">
        <v>104</v>
      </c>
      <c r="D2382">
        <v>6.4</v>
      </c>
      <c r="E2382" t="s">
        <v>580</v>
      </c>
      <c r="F2382">
        <v>1999</v>
      </c>
      <c r="H2382" t="s">
        <v>580</v>
      </c>
      <c r="I2382">
        <v>104</v>
      </c>
      <c r="J2382">
        <v>6.4</v>
      </c>
    </row>
    <row r="2383" spans="1:10" x14ac:dyDescent="0.25">
      <c r="A2383" t="s">
        <v>8301</v>
      </c>
      <c r="B2383" t="s">
        <v>3756</v>
      </c>
      <c r="C2383">
        <v>109</v>
      </c>
      <c r="D2383">
        <v>5.8</v>
      </c>
      <c r="E2383" t="s">
        <v>4026</v>
      </c>
      <c r="F2383">
        <v>2014</v>
      </c>
      <c r="H2383" t="s">
        <v>4026</v>
      </c>
      <c r="I2383">
        <v>109</v>
      </c>
      <c r="J2383">
        <v>5.8</v>
      </c>
    </row>
    <row r="2384" spans="1:10" x14ac:dyDescent="0.25">
      <c r="A2384" t="s">
        <v>8301</v>
      </c>
      <c r="B2384" t="s">
        <v>3758</v>
      </c>
      <c r="C2384">
        <v>75</v>
      </c>
      <c r="D2384">
        <v>5.0999999999999996</v>
      </c>
      <c r="E2384" t="s">
        <v>486</v>
      </c>
      <c r="F2384">
        <v>2005</v>
      </c>
      <c r="H2384" t="s">
        <v>486</v>
      </c>
      <c r="I2384">
        <v>75</v>
      </c>
      <c r="J2384">
        <v>5.0999999999999996</v>
      </c>
    </row>
    <row r="2385" spans="1:10" x14ac:dyDescent="0.25">
      <c r="A2385" t="s">
        <v>8301</v>
      </c>
      <c r="B2385" t="s">
        <v>2050</v>
      </c>
      <c r="C2385">
        <v>119</v>
      </c>
      <c r="D2385">
        <v>6.8</v>
      </c>
      <c r="E2385" t="s">
        <v>877</v>
      </c>
      <c r="F2385">
        <v>2004</v>
      </c>
      <c r="H2385" t="s">
        <v>877</v>
      </c>
      <c r="I2385">
        <v>119</v>
      </c>
      <c r="J2385">
        <v>6.8</v>
      </c>
    </row>
    <row r="2386" spans="1:10" x14ac:dyDescent="0.25">
      <c r="A2386" t="s">
        <v>8301</v>
      </c>
      <c r="B2386" t="s">
        <v>3762</v>
      </c>
      <c r="C2386">
        <v>90</v>
      </c>
      <c r="D2386">
        <v>5.3</v>
      </c>
      <c r="E2386" t="s">
        <v>3152</v>
      </c>
      <c r="F2386">
        <v>2003</v>
      </c>
      <c r="H2386" t="s">
        <v>3152</v>
      </c>
      <c r="I2386">
        <v>90</v>
      </c>
      <c r="J2386">
        <v>5.3</v>
      </c>
    </row>
    <row r="2387" spans="1:10" x14ac:dyDescent="0.25">
      <c r="A2387" t="s">
        <v>8301</v>
      </c>
      <c r="B2387" t="s">
        <v>721</v>
      </c>
      <c r="C2387">
        <v>97</v>
      </c>
      <c r="D2387">
        <v>5.3</v>
      </c>
      <c r="E2387" t="s">
        <v>340</v>
      </c>
      <c r="F2387">
        <v>1997</v>
      </c>
      <c r="H2387" t="s">
        <v>340</v>
      </c>
      <c r="I2387">
        <v>97</v>
      </c>
      <c r="J2387">
        <v>5.3</v>
      </c>
    </row>
    <row r="2388" spans="1:10" x14ac:dyDescent="0.25">
      <c r="A2388" t="s">
        <v>8301</v>
      </c>
      <c r="B2388" t="s">
        <v>3765</v>
      </c>
      <c r="C2388">
        <v>103</v>
      </c>
      <c r="D2388">
        <v>6.4</v>
      </c>
      <c r="E2388" t="s">
        <v>945</v>
      </c>
      <c r="F2388">
        <v>2016</v>
      </c>
      <c r="H2388" t="s">
        <v>945</v>
      </c>
      <c r="I2388">
        <v>103</v>
      </c>
      <c r="J2388">
        <v>6.4</v>
      </c>
    </row>
    <row r="2389" spans="1:10" x14ac:dyDescent="0.25">
      <c r="A2389" t="s">
        <v>8301</v>
      </c>
      <c r="B2389" t="s">
        <v>1692</v>
      </c>
      <c r="C2389">
        <v>89</v>
      </c>
      <c r="D2389">
        <v>4.9000000000000004</v>
      </c>
      <c r="E2389" t="s">
        <v>1056</v>
      </c>
      <c r="F2389">
        <v>2011</v>
      </c>
      <c r="H2389" t="s">
        <v>1056</v>
      </c>
      <c r="I2389">
        <v>89</v>
      </c>
      <c r="J2389">
        <v>4.9000000000000004</v>
      </c>
    </row>
    <row r="2390" spans="1:10" x14ac:dyDescent="0.25">
      <c r="A2390" t="s">
        <v>8301</v>
      </c>
      <c r="B2390" t="s">
        <v>2094</v>
      </c>
      <c r="C2390">
        <v>106</v>
      </c>
      <c r="D2390">
        <v>6.8</v>
      </c>
      <c r="E2390" t="s">
        <v>1445</v>
      </c>
      <c r="F2390">
        <v>1987</v>
      </c>
      <c r="H2390" t="s">
        <v>1445</v>
      </c>
      <c r="I2390">
        <v>106</v>
      </c>
      <c r="J2390">
        <v>6.8</v>
      </c>
    </row>
    <row r="2391" spans="1:10" x14ac:dyDescent="0.25">
      <c r="A2391" t="s">
        <v>8301</v>
      </c>
      <c r="B2391" t="s">
        <v>3769</v>
      </c>
      <c r="C2391">
        <v>96</v>
      </c>
      <c r="D2391">
        <v>7.1</v>
      </c>
      <c r="E2391" t="s">
        <v>4036</v>
      </c>
      <c r="F2391">
        <v>1984</v>
      </c>
      <c r="H2391" t="s">
        <v>4036</v>
      </c>
      <c r="I2391">
        <v>96</v>
      </c>
      <c r="J2391">
        <v>7.1</v>
      </c>
    </row>
    <row r="2392" spans="1:10" x14ac:dyDescent="0.25">
      <c r="A2392" t="s">
        <v>8301</v>
      </c>
      <c r="B2392" t="s">
        <v>3772</v>
      </c>
      <c r="C2392">
        <v>115</v>
      </c>
      <c r="D2392">
        <v>6.8</v>
      </c>
      <c r="E2392" t="s">
        <v>1763</v>
      </c>
      <c r="F2392">
        <v>2008</v>
      </c>
      <c r="H2392" t="s">
        <v>1763</v>
      </c>
      <c r="I2392">
        <v>115</v>
      </c>
      <c r="J2392">
        <v>6.8</v>
      </c>
    </row>
    <row r="2393" spans="1:10" x14ac:dyDescent="0.25">
      <c r="A2393" t="s">
        <v>8301</v>
      </c>
      <c r="B2393" t="s">
        <v>1852</v>
      </c>
      <c r="C2393">
        <v>104</v>
      </c>
      <c r="D2393">
        <v>6.1</v>
      </c>
      <c r="E2393" t="s">
        <v>575</v>
      </c>
      <c r="F2393">
        <v>2004</v>
      </c>
      <c r="H2393" t="s">
        <v>575</v>
      </c>
      <c r="I2393">
        <v>104</v>
      </c>
      <c r="J2393">
        <v>6.1</v>
      </c>
    </row>
    <row r="2394" spans="1:10" x14ac:dyDescent="0.25">
      <c r="A2394" t="s">
        <v>8301</v>
      </c>
      <c r="C2394">
        <v>24</v>
      </c>
      <c r="D2394">
        <v>7</v>
      </c>
      <c r="E2394" t="s">
        <v>486</v>
      </c>
      <c r="F2394">
        <v>2003</v>
      </c>
      <c r="H2394" t="s">
        <v>486</v>
      </c>
      <c r="I2394">
        <v>24</v>
      </c>
      <c r="J2394">
        <v>7</v>
      </c>
    </row>
    <row r="2395" spans="1:10" x14ac:dyDescent="0.25">
      <c r="A2395" t="s">
        <v>8306</v>
      </c>
      <c r="B2395" t="s">
        <v>3777</v>
      </c>
      <c r="C2395">
        <v>108</v>
      </c>
      <c r="D2395">
        <v>8.5</v>
      </c>
      <c r="E2395" t="s">
        <v>2766</v>
      </c>
      <c r="F2395">
        <v>2001</v>
      </c>
      <c r="H2395" t="s">
        <v>2766</v>
      </c>
      <c r="I2395">
        <v>108</v>
      </c>
      <c r="J2395">
        <v>8.5</v>
      </c>
    </row>
    <row r="2396" spans="1:10" x14ac:dyDescent="0.25">
      <c r="A2396" t="s">
        <v>8301</v>
      </c>
      <c r="B2396" t="s">
        <v>1807</v>
      </c>
      <c r="C2396">
        <v>112</v>
      </c>
      <c r="D2396">
        <v>5.9</v>
      </c>
      <c r="E2396" t="s">
        <v>486</v>
      </c>
      <c r="H2396" t="s">
        <v>486</v>
      </c>
      <c r="I2396">
        <v>112</v>
      </c>
      <c r="J2396">
        <v>5.9</v>
      </c>
    </row>
    <row r="2397" spans="1:10" x14ac:dyDescent="0.25">
      <c r="A2397" t="s">
        <v>8301</v>
      </c>
      <c r="B2397" t="s">
        <v>3780</v>
      </c>
      <c r="C2397">
        <v>104</v>
      </c>
      <c r="D2397">
        <v>6.3</v>
      </c>
      <c r="E2397" t="s">
        <v>865</v>
      </c>
      <c r="F2397">
        <v>1986</v>
      </c>
      <c r="H2397" t="s">
        <v>865</v>
      </c>
      <c r="I2397">
        <v>104</v>
      </c>
      <c r="J2397">
        <v>6.3</v>
      </c>
    </row>
    <row r="2398" spans="1:10" x14ac:dyDescent="0.25">
      <c r="A2398" t="s">
        <v>8301</v>
      </c>
      <c r="B2398" t="s">
        <v>1147</v>
      </c>
      <c r="C2398">
        <v>113</v>
      </c>
      <c r="D2398">
        <v>5.9</v>
      </c>
      <c r="E2398" t="s">
        <v>486</v>
      </c>
      <c r="F2398">
        <v>2014</v>
      </c>
      <c r="H2398" t="s">
        <v>486</v>
      </c>
      <c r="I2398">
        <v>113</v>
      </c>
      <c r="J2398">
        <v>5.9</v>
      </c>
    </row>
    <row r="2399" spans="1:10" x14ac:dyDescent="0.25">
      <c r="A2399" t="s">
        <v>8301</v>
      </c>
      <c r="B2399" t="s">
        <v>3783</v>
      </c>
      <c r="C2399">
        <v>98</v>
      </c>
      <c r="D2399">
        <v>5.4</v>
      </c>
      <c r="E2399" t="s">
        <v>1184</v>
      </c>
      <c r="F2399">
        <v>2013</v>
      </c>
      <c r="H2399" t="s">
        <v>1184</v>
      </c>
      <c r="I2399">
        <v>98</v>
      </c>
      <c r="J2399">
        <v>5.4</v>
      </c>
    </row>
    <row r="2400" spans="1:10" x14ac:dyDescent="0.25">
      <c r="A2400" t="s">
        <v>8301</v>
      </c>
      <c r="B2400" t="s">
        <v>356</v>
      </c>
      <c r="C2400">
        <v>121</v>
      </c>
      <c r="D2400">
        <v>7</v>
      </c>
      <c r="E2400" t="s">
        <v>980</v>
      </c>
      <c r="F2400">
        <v>2006</v>
      </c>
      <c r="H2400" t="s">
        <v>980</v>
      </c>
      <c r="I2400">
        <v>121</v>
      </c>
      <c r="J2400">
        <v>7</v>
      </c>
    </row>
    <row r="2401" spans="1:10" x14ac:dyDescent="0.25">
      <c r="A2401" t="s">
        <v>8301</v>
      </c>
      <c r="B2401" t="s">
        <v>466</v>
      </c>
      <c r="C2401">
        <v>114</v>
      </c>
      <c r="D2401">
        <v>6.9</v>
      </c>
      <c r="E2401" t="s">
        <v>2682</v>
      </c>
      <c r="F2401">
        <v>2003</v>
      </c>
      <c r="H2401" t="s">
        <v>2682</v>
      </c>
      <c r="I2401">
        <v>114</v>
      </c>
      <c r="J2401">
        <v>6.9</v>
      </c>
    </row>
    <row r="2402" spans="1:10" x14ac:dyDescent="0.25">
      <c r="A2402" t="s">
        <v>8301</v>
      </c>
      <c r="B2402" t="s">
        <v>3788</v>
      </c>
      <c r="C2402">
        <v>124</v>
      </c>
      <c r="D2402">
        <v>7.5</v>
      </c>
      <c r="E2402" t="s">
        <v>684</v>
      </c>
      <c r="F2402">
        <v>1989</v>
      </c>
      <c r="H2402" t="s">
        <v>684</v>
      </c>
      <c r="I2402">
        <v>124</v>
      </c>
      <c r="J2402">
        <v>7.5</v>
      </c>
    </row>
    <row r="2403" spans="1:10" x14ac:dyDescent="0.25">
      <c r="A2403" t="s">
        <v>8301</v>
      </c>
      <c r="B2403" t="s">
        <v>883</v>
      </c>
      <c r="C2403">
        <v>108</v>
      </c>
      <c r="D2403">
        <v>5.9</v>
      </c>
      <c r="E2403" t="s">
        <v>745</v>
      </c>
      <c r="F2403">
        <v>1996</v>
      </c>
      <c r="H2403" t="s">
        <v>745</v>
      </c>
      <c r="I2403">
        <v>108</v>
      </c>
      <c r="J2403">
        <v>5.9</v>
      </c>
    </row>
    <row r="2404" spans="1:10" x14ac:dyDescent="0.25">
      <c r="A2404" t="s">
        <v>8301</v>
      </c>
      <c r="B2404" t="s">
        <v>3793</v>
      </c>
      <c r="C2404">
        <v>95</v>
      </c>
      <c r="D2404">
        <v>5</v>
      </c>
      <c r="E2404" t="s">
        <v>2542</v>
      </c>
      <c r="F2404">
        <v>1980</v>
      </c>
      <c r="H2404" t="s">
        <v>2542</v>
      </c>
      <c r="I2404">
        <v>95</v>
      </c>
      <c r="J2404">
        <v>5</v>
      </c>
    </row>
    <row r="2405" spans="1:10" x14ac:dyDescent="0.25">
      <c r="A2405" t="s">
        <v>8301</v>
      </c>
      <c r="B2405" t="s">
        <v>1692</v>
      </c>
      <c r="C2405">
        <v>108</v>
      </c>
      <c r="D2405">
        <v>7.3</v>
      </c>
      <c r="E2405" t="s">
        <v>4053</v>
      </c>
      <c r="F2405">
        <v>2011</v>
      </c>
      <c r="H2405" t="s">
        <v>4053</v>
      </c>
      <c r="I2405">
        <v>108</v>
      </c>
      <c r="J2405">
        <v>7.3</v>
      </c>
    </row>
    <row r="2406" spans="1:10" x14ac:dyDescent="0.25">
      <c r="A2406" t="s">
        <v>8301</v>
      </c>
      <c r="B2406" t="s">
        <v>3798</v>
      </c>
      <c r="C2406">
        <v>68</v>
      </c>
      <c r="D2406">
        <v>6.4</v>
      </c>
      <c r="E2406" t="s">
        <v>4055</v>
      </c>
      <c r="F2406">
        <v>1970</v>
      </c>
      <c r="H2406" t="s">
        <v>4055</v>
      </c>
      <c r="I2406">
        <v>68</v>
      </c>
      <c r="J2406">
        <v>6.4</v>
      </c>
    </row>
    <row r="2407" spans="1:10" x14ac:dyDescent="0.25">
      <c r="A2407" t="s">
        <v>8301</v>
      </c>
      <c r="B2407" t="s">
        <v>3149</v>
      </c>
      <c r="C2407">
        <v>103</v>
      </c>
      <c r="D2407">
        <v>6.6</v>
      </c>
      <c r="E2407" t="s">
        <v>3152</v>
      </c>
      <c r="F2407">
        <v>2009</v>
      </c>
      <c r="H2407" t="s">
        <v>3152</v>
      </c>
      <c r="I2407">
        <v>103</v>
      </c>
      <c r="J2407">
        <v>6.6</v>
      </c>
    </row>
    <row r="2408" spans="1:10" x14ac:dyDescent="0.25">
      <c r="A2408" t="s">
        <v>8301</v>
      </c>
      <c r="B2408" t="s">
        <v>3802</v>
      </c>
      <c r="C2408">
        <v>99</v>
      </c>
      <c r="D2408">
        <v>7.8</v>
      </c>
      <c r="E2408" t="s">
        <v>14</v>
      </c>
      <c r="F2408">
        <v>1984</v>
      </c>
      <c r="H2408" t="s">
        <v>14</v>
      </c>
      <c r="I2408">
        <v>99</v>
      </c>
      <c r="J2408">
        <v>7.8</v>
      </c>
    </row>
    <row r="2409" spans="1:10" x14ac:dyDescent="0.25">
      <c r="A2409" t="s">
        <v>8301</v>
      </c>
      <c r="C2409">
        <v>30</v>
      </c>
      <c r="D2409">
        <v>6.7</v>
      </c>
      <c r="E2409" t="s">
        <v>562</v>
      </c>
      <c r="F2409">
        <v>1980</v>
      </c>
      <c r="H2409" t="s">
        <v>562</v>
      </c>
      <c r="I2409">
        <v>30</v>
      </c>
      <c r="J2409">
        <v>6.7</v>
      </c>
    </row>
    <row r="2410" spans="1:10" x14ac:dyDescent="0.25">
      <c r="A2410" t="s">
        <v>8301</v>
      </c>
      <c r="B2410" t="s">
        <v>3806</v>
      </c>
      <c r="C2410">
        <v>88</v>
      </c>
      <c r="D2410">
        <v>4</v>
      </c>
      <c r="E2410" t="s">
        <v>73</v>
      </c>
      <c r="F2410">
        <v>2009</v>
      </c>
      <c r="H2410" t="s">
        <v>73</v>
      </c>
      <c r="I2410">
        <v>88</v>
      </c>
      <c r="J2410">
        <v>4</v>
      </c>
    </row>
    <row r="2411" spans="1:10" x14ac:dyDescent="0.25">
      <c r="A2411" t="s">
        <v>8301</v>
      </c>
      <c r="B2411" t="s">
        <v>43</v>
      </c>
      <c r="C2411">
        <v>128</v>
      </c>
      <c r="D2411">
        <v>7.6</v>
      </c>
      <c r="E2411" t="s">
        <v>3225</v>
      </c>
      <c r="F2411">
        <v>1985</v>
      </c>
      <c r="H2411" t="s">
        <v>3225</v>
      </c>
      <c r="I2411">
        <v>128</v>
      </c>
      <c r="J2411">
        <v>7.6</v>
      </c>
    </row>
    <row r="2412" spans="1:10" x14ac:dyDescent="0.25">
      <c r="A2412" t="s">
        <v>8301</v>
      </c>
      <c r="B2412" t="s">
        <v>383</v>
      </c>
      <c r="C2412">
        <v>124</v>
      </c>
      <c r="D2412">
        <v>7.7</v>
      </c>
      <c r="E2412" t="s">
        <v>1203</v>
      </c>
      <c r="F2412">
        <v>2009</v>
      </c>
      <c r="H2412" t="s">
        <v>1203</v>
      </c>
      <c r="I2412">
        <v>124</v>
      </c>
      <c r="J2412">
        <v>7.7</v>
      </c>
    </row>
    <row r="2413" spans="1:10" x14ac:dyDescent="0.25">
      <c r="A2413" t="s">
        <v>8301</v>
      </c>
      <c r="B2413" t="s">
        <v>3812</v>
      </c>
      <c r="C2413">
        <v>84</v>
      </c>
      <c r="D2413">
        <v>5.8</v>
      </c>
      <c r="E2413" t="s">
        <v>2631</v>
      </c>
      <c r="F2413">
        <v>2010</v>
      </c>
      <c r="H2413" t="s">
        <v>2631</v>
      </c>
      <c r="I2413">
        <v>84</v>
      </c>
      <c r="J2413">
        <v>5.8</v>
      </c>
    </row>
    <row r="2414" spans="1:10" x14ac:dyDescent="0.25">
      <c r="A2414" t="s">
        <v>8301</v>
      </c>
      <c r="B2414" t="s">
        <v>2125</v>
      </c>
      <c r="C2414">
        <v>122</v>
      </c>
      <c r="D2414">
        <v>5.2</v>
      </c>
      <c r="E2414" t="s">
        <v>340</v>
      </c>
      <c r="F2414">
        <v>2000</v>
      </c>
      <c r="H2414" t="s">
        <v>340</v>
      </c>
      <c r="I2414">
        <v>122</v>
      </c>
      <c r="J2414">
        <v>5.2</v>
      </c>
    </row>
    <row r="2415" spans="1:10" x14ac:dyDescent="0.25">
      <c r="A2415" t="s">
        <v>8301</v>
      </c>
      <c r="B2415" t="s">
        <v>3814</v>
      </c>
      <c r="C2415">
        <v>101</v>
      </c>
      <c r="D2415">
        <v>5.6</v>
      </c>
      <c r="E2415" t="s">
        <v>2682</v>
      </c>
      <c r="F2415">
        <v>2000</v>
      </c>
      <c r="H2415" t="s">
        <v>2682</v>
      </c>
      <c r="I2415">
        <v>101</v>
      </c>
      <c r="J2415">
        <v>5.6</v>
      </c>
    </row>
    <row r="2416" spans="1:10" x14ac:dyDescent="0.25">
      <c r="A2416" t="s">
        <v>8301</v>
      </c>
      <c r="B2416" t="s">
        <v>3816</v>
      </c>
      <c r="C2416">
        <v>98</v>
      </c>
      <c r="D2416">
        <v>5.3</v>
      </c>
      <c r="E2416" t="s">
        <v>575</v>
      </c>
      <c r="F2416">
        <v>2015</v>
      </c>
      <c r="H2416" t="s">
        <v>575</v>
      </c>
      <c r="I2416">
        <v>98</v>
      </c>
      <c r="J2416">
        <v>5.3</v>
      </c>
    </row>
    <row r="2417" spans="1:10" x14ac:dyDescent="0.25">
      <c r="A2417" t="s">
        <v>8301</v>
      </c>
      <c r="B2417" t="s">
        <v>3818</v>
      </c>
      <c r="C2417">
        <v>105</v>
      </c>
      <c r="D2417">
        <v>7.4</v>
      </c>
      <c r="E2417" t="s">
        <v>340</v>
      </c>
      <c r="F2417">
        <v>2004</v>
      </c>
      <c r="H2417" t="s">
        <v>340</v>
      </c>
      <c r="I2417">
        <v>105</v>
      </c>
      <c r="J2417">
        <v>7.4</v>
      </c>
    </row>
    <row r="2418" spans="1:10" x14ac:dyDescent="0.25">
      <c r="A2418" t="s">
        <v>8301</v>
      </c>
      <c r="B2418" t="s">
        <v>3823</v>
      </c>
      <c r="C2418">
        <v>111</v>
      </c>
      <c r="D2418">
        <v>6.2</v>
      </c>
      <c r="E2418" t="s">
        <v>1184</v>
      </c>
      <c r="F2418">
        <v>2001</v>
      </c>
      <c r="H2418" t="s">
        <v>1184</v>
      </c>
      <c r="I2418">
        <v>111</v>
      </c>
      <c r="J2418">
        <v>6.2</v>
      </c>
    </row>
    <row r="2419" spans="1:10" x14ac:dyDescent="0.25">
      <c r="A2419" t="s">
        <v>8301</v>
      </c>
      <c r="B2419" t="s">
        <v>2872</v>
      </c>
      <c r="C2419">
        <v>88</v>
      </c>
      <c r="D2419">
        <v>1.9</v>
      </c>
      <c r="E2419" t="s">
        <v>530</v>
      </c>
      <c r="F2419">
        <v>2015</v>
      </c>
      <c r="H2419" t="s">
        <v>530</v>
      </c>
      <c r="I2419">
        <v>88</v>
      </c>
      <c r="J2419">
        <v>1.9</v>
      </c>
    </row>
    <row r="2420" spans="1:10" x14ac:dyDescent="0.25">
      <c r="A2420" t="s">
        <v>8301</v>
      </c>
      <c r="B2420" t="s">
        <v>2231</v>
      </c>
      <c r="C2420">
        <v>88</v>
      </c>
      <c r="D2420">
        <v>5.7</v>
      </c>
      <c r="E2420" t="s">
        <v>580</v>
      </c>
      <c r="F2420">
        <v>2009</v>
      </c>
      <c r="H2420" t="s">
        <v>580</v>
      </c>
      <c r="I2420">
        <v>88</v>
      </c>
      <c r="J2420">
        <v>5.7</v>
      </c>
    </row>
    <row r="2421" spans="1:10" x14ac:dyDescent="0.25">
      <c r="A2421" t="s">
        <v>8301</v>
      </c>
      <c r="B2421" t="s">
        <v>856</v>
      </c>
      <c r="C2421">
        <v>94</v>
      </c>
      <c r="D2421">
        <v>6.6</v>
      </c>
      <c r="E2421" t="s">
        <v>486</v>
      </c>
      <c r="F2421">
        <v>2009</v>
      </c>
      <c r="H2421" t="s">
        <v>486</v>
      </c>
      <c r="I2421">
        <v>94</v>
      </c>
      <c r="J2421">
        <v>6.6</v>
      </c>
    </row>
    <row r="2422" spans="1:10" x14ac:dyDescent="0.25">
      <c r="A2422" t="s">
        <v>8301</v>
      </c>
      <c r="B2422" t="s">
        <v>3828</v>
      </c>
      <c r="C2422">
        <v>117</v>
      </c>
      <c r="D2422">
        <v>6</v>
      </c>
      <c r="E2422" t="s">
        <v>47</v>
      </c>
      <c r="F2422">
        <v>1981</v>
      </c>
      <c r="H2422" t="s">
        <v>47</v>
      </c>
      <c r="I2422">
        <v>117</v>
      </c>
      <c r="J2422">
        <v>6</v>
      </c>
    </row>
    <row r="2423" spans="1:10" x14ac:dyDescent="0.25">
      <c r="A2423" t="s">
        <v>8301</v>
      </c>
      <c r="B2423" t="s">
        <v>3830</v>
      </c>
      <c r="C2423">
        <v>95</v>
      </c>
      <c r="D2423">
        <v>6.1</v>
      </c>
      <c r="E2423" t="s">
        <v>1408</v>
      </c>
      <c r="F2423">
        <v>2001</v>
      </c>
      <c r="H2423" t="s">
        <v>1408</v>
      </c>
      <c r="I2423">
        <v>95</v>
      </c>
      <c r="J2423">
        <v>6.1</v>
      </c>
    </row>
    <row r="2424" spans="1:10" x14ac:dyDescent="0.25">
      <c r="A2424" t="s">
        <v>8301</v>
      </c>
      <c r="B2424" t="s">
        <v>1081</v>
      </c>
      <c r="C2424">
        <v>99</v>
      </c>
      <c r="D2424">
        <v>4.8</v>
      </c>
      <c r="E2424" t="s">
        <v>285</v>
      </c>
      <c r="F2424">
        <v>1981</v>
      </c>
      <c r="H2424" t="s">
        <v>285</v>
      </c>
      <c r="I2424">
        <v>99</v>
      </c>
      <c r="J2424">
        <v>4.8</v>
      </c>
    </row>
    <row r="2425" spans="1:10" x14ac:dyDescent="0.25">
      <c r="A2425" t="s">
        <v>8301</v>
      </c>
      <c r="B2425" t="s">
        <v>1570</v>
      </c>
      <c r="C2425">
        <v>96</v>
      </c>
      <c r="D2425">
        <v>6.2</v>
      </c>
      <c r="E2425" t="s">
        <v>112</v>
      </c>
      <c r="F2425">
        <v>2013</v>
      </c>
      <c r="H2425" t="s">
        <v>112</v>
      </c>
      <c r="I2425">
        <v>96</v>
      </c>
      <c r="J2425">
        <v>6.2</v>
      </c>
    </row>
    <row r="2426" spans="1:10" x14ac:dyDescent="0.25">
      <c r="A2426" t="s">
        <v>8301</v>
      </c>
      <c r="B2426" t="s">
        <v>2832</v>
      </c>
      <c r="C2426">
        <v>98</v>
      </c>
      <c r="D2426">
        <v>7.5</v>
      </c>
      <c r="E2426" t="s">
        <v>1184</v>
      </c>
      <c r="F2426">
        <v>1997</v>
      </c>
      <c r="H2426" t="s">
        <v>1184</v>
      </c>
      <c r="I2426">
        <v>98</v>
      </c>
      <c r="J2426">
        <v>7.5</v>
      </c>
    </row>
    <row r="2427" spans="1:10" x14ac:dyDescent="0.25">
      <c r="A2427" t="s">
        <v>8301</v>
      </c>
      <c r="B2427" t="s">
        <v>3835</v>
      </c>
      <c r="C2427">
        <v>123</v>
      </c>
      <c r="D2427">
        <v>6.3</v>
      </c>
      <c r="E2427" t="s">
        <v>486</v>
      </c>
      <c r="F2427">
        <v>2014</v>
      </c>
      <c r="H2427" t="s">
        <v>486</v>
      </c>
      <c r="I2427">
        <v>123</v>
      </c>
      <c r="J2427">
        <v>6.3</v>
      </c>
    </row>
    <row r="2428" spans="1:10" x14ac:dyDescent="0.25">
      <c r="A2428" t="s">
        <v>8301</v>
      </c>
      <c r="B2428" t="s">
        <v>406</v>
      </c>
      <c r="C2428">
        <v>101</v>
      </c>
      <c r="D2428">
        <v>7.1</v>
      </c>
      <c r="E2428" t="s">
        <v>1459</v>
      </c>
      <c r="F2428">
        <v>1989</v>
      </c>
      <c r="H2428" t="s">
        <v>1459</v>
      </c>
      <c r="I2428">
        <v>101</v>
      </c>
      <c r="J2428">
        <v>7.1</v>
      </c>
    </row>
    <row r="2429" spans="1:10" x14ac:dyDescent="0.25">
      <c r="A2429" t="s">
        <v>8301</v>
      </c>
      <c r="B2429" t="s">
        <v>13</v>
      </c>
      <c r="C2429">
        <v>102</v>
      </c>
      <c r="D2429">
        <v>6.6</v>
      </c>
      <c r="E2429" t="s">
        <v>486</v>
      </c>
      <c r="F2429">
        <v>2004</v>
      </c>
      <c r="H2429" t="s">
        <v>486</v>
      </c>
      <c r="I2429">
        <v>102</v>
      </c>
      <c r="J2429">
        <v>6.6</v>
      </c>
    </row>
    <row r="2430" spans="1:10" x14ac:dyDescent="0.25">
      <c r="A2430" t="s">
        <v>8306</v>
      </c>
      <c r="B2430" t="s">
        <v>1510</v>
      </c>
      <c r="C2430">
        <v>94</v>
      </c>
      <c r="D2430">
        <v>6.1</v>
      </c>
      <c r="E2430" t="s">
        <v>73</v>
      </c>
      <c r="F2430">
        <v>1986</v>
      </c>
      <c r="H2430" t="s">
        <v>73</v>
      </c>
      <c r="I2430">
        <v>94</v>
      </c>
      <c r="J2430">
        <v>6.1</v>
      </c>
    </row>
    <row r="2431" spans="1:10" x14ac:dyDescent="0.25">
      <c r="A2431" t="s">
        <v>8301</v>
      </c>
      <c r="B2431" t="s">
        <v>1527</v>
      </c>
      <c r="C2431">
        <v>102</v>
      </c>
      <c r="D2431">
        <v>6.7</v>
      </c>
      <c r="E2431" t="s">
        <v>14</v>
      </c>
      <c r="F2431">
        <v>1981</v>
      </c>
      <c r="H2431" t="s">
        <v>14</v>
      </c>
      <c r="I2431">
        <v>102</v>
      </c>
      <c r="J2431">
        <v>6.7</v>
      </c>
    </row>
    <row r="2432" spans="1:10" x14ac:dyDescent="0.25">
      <c r="A2432" t="s">
        <v>8301</v>
      </c>
      <c r="B2432" t="s">
        <v>721</v>
      </c>
      <c r="C2432">
        <v>108</v>
      </c>
      <c r="D2432">
        <v>5.6</v>
      </c>
      <c r="E2432" t="s">
        <v>2186</v>
      </c>
      <c r="F2432">
        <v>2009</v>
      </c>
      <c r="H2432" t="s">
        <v>2186</v>
      </c>
      <c r="I2432">
        <v>108</v>
      </c>
      <c r="J2432">
        <v>5.6</v>
      </c>
    </row>
    <row r="2433" spans="1:10" x14ac:dyDescent="0.25">
      <c r="A2433" t="s">
        <v>8301</v>
      </c>
      <c r="B2433" t="s">
        <v>190</v>
      </c>
      <c r="C2433">
        <v>116</v>
      </c>
      <c r="D2433">
        <v>7.2</v>
      </c>
      <c r="E2433" t="s">
        <v>1440</v>
      </c>
      <c r="F2433">
        <v>1994</v>
      </c>
      <c r="H2433" t="s">
        <v>1440</v>
      </c>
      <c r="I2433">
        <v>116</v>
      </c>
      <c r="J2433">
        <v>7.2</v>
      </c>
    </row>
    <row r="2434" spans="1:10" x14ac:dyDescent="0.25">
      <c r="A2434" t="s">
        <v>8301</v>
      </c>
      <c r="B2434" t="s">
        <v>3845</v>
      </c>
      <c r="C2434">
        <v>93</v>
      </c>
      <c r="D2434">
        <v>4.3</v>
      </c>
      <c r="E2434" t="s">
        <v>1184</v>
      </c>
      <c r="F2434">
        <v>2013</v>
      </c>
      <c r="H2434" t="s">
        <v>1184</v>
      </c>
      <c r="I2434">
        <v>93</v>
      </c>
      <c r="J2434">
        <v>4.3</v>
      </c>
    </row>
    <row r="2435" spans="1:10" x14ac:dyDescent="0.25">
      <c r="A2435" t="s">
        <v>8301</v>
      </c>
      <c r="B2435" t="s">
        <v>533</v>
      </c>
      <c r="C2435">
        <v>102</v>
      </c>
      <c r="D2435">
        <v>6.4</v>
      </c>
      <c r="E2435" t="s">
        <v>1192</v>
      </c>
      <c r="F2435">
        <v>2007</v>
      </c>
      <c r="H2435" t="s">
        <v>1192</v>
      </c>
      <c r="I2435">
        <v>102</v>
      </c>
      <c r="J2435">
        <v>6.4</v>
      </c>
    </row>
    <row r="2436" spans="1:10" x14ac:dyDescent="0.25">
      <c r="A2436" t="s">
        <v>8301</v>
      </c>
      <c r="B2436" t="s">
        <v>1952</v>
      </c>
      <c r="C2436">
        <v>103</v>
      </c>
      <c r="D2436">
        <v>7.1</v>
      </c>
      <c r="E2436" t="s">
        <v>112</v>
      </c>
      <c r="F2436">
        <v>2008</v>
      </c>
      <c r="H2436" t="s">
        <v>112</v>
      </c>
      <c r="I2436">
        <v>103</v>
      </c>
      <c r="J2436">
        <v>7.1</v>
      </c>
    </row>
    <row r="2437" spans="1:10" x14ac:dyDescent="0.25">
      <c r="A2437" t="s">
        <v>8301</v>
      </c>
      <c r="B2437" t="s">
        <v>3403</v>
      </c>
      <c r="C2437">
        <v>115</v>
      </c>
      <c r="D2437">
        <v>6.3</v>
      </c>
      <c r="E2437" t="s">
        <v>216</v>
      </c>
      <c r="F2437">
        <v>1982</v>
      </c>
      <c r="H2437" t="s">
        <v>216</v>
      </c>
      <c r="I2437">
        <v>115</v>
      </c>
      <c r="J2437">
        <v>6.3</v>
      </c>
    </row>
    <row r="2438" spans="1:10" x14ac:dyDescent="0.25">
      <c r="A2438" t="s">
        <v>8301</v>
      </c>
      <c r="B2438" t="s">
        <v>2832</v>
      </c>
      <c r="C2438">
        <v>96</v>
      </c>
      <c r="D2438">
        <v>7.4</v>
      </c>
      <c r="E2438" t="s">
        <v>1184</v>
      </c>
      <c r="F2438">
        <v>1996</v>
      </c>
      <c r="H2438" t="s">
        <v>1184</v>
      </c>
      <c r="I2438">
        <v>96</v>
      </c>
      <c r="J2438">
        <v>7.4</v>
      </c>
    </row>
    <row r="2439" spans="1:10" x14ac:dyDescent="0.25">
      <c r="A2439" t="s">
        <v>8301</v>
      </c>
      <c r="B2439" t="s">
        <v>3852</v>
      </c>
      <c r="C2439">
        <v>98</v>
      </c>
      <c r="D2439">
        <v>6.1</v>
      </c>
      <c r="E2439" t="s">
        <v>3015</v>
      </c>
      <c r="F2439">
        <v>2009</v>
      </c>
      <c r="H2439" t="s">
        <v>3015</v>
      </c>
      <c r="I2439">
        <v>98</v>
      </c>
      <c r="J2439">
        <v>6.1</v>
      </c>
    </row>
    <row r="2440" spans="1:10" x14ac:dyDescent="0.25">
      <c r="A2440" t="s">
        <v>8301</v>
      </c>
      <c r="B2440" t="s">
        <v>3320</v>
      </c>
      <c r="C2440">
        <v>101</v>
      </c>
      <c r="D2440">
        <v>6.6</v>
      </c>
      <c r="E2440" t="s">
        <v>509</v>
      </c>
      <c r="F2440">
        <v>2016</v>
      </c>
      <c r="H2440" t="s">
        <v>509</v>
      </c>
      <c r="I2440">
        <v>101</v>
      </c>
      <c r="J2440">
        <v>6.6</v>
      </c>
    </row>
    <row r="2441" spans="1:10" x14ac:dyDescent="0.25">
      <c r="A2441" t="s">
        <v>8301</v>
      </c>
      <c r="B2441" t="s">
        <v>1743</v>
      </c>
      <c r="C2441">
        <v>106</v>
      </c>
      <c r="D2441">
        <v>6</v>
      </c>
      <c r="E2441" t="s">
        <v>580</v>
      </c>
      <c r="F2441">
        <v>2003</v>
      </c>
      <c r="H2441" t="s">
        <v>580</v>
      </c>
      <c r="I2441">
        <v>106</v>
      </c>
      <c r="J2441">
        <v>6</v>
      </c>
    </row>
    <row r="2442" spans="1:10" x14ac:dyDescent="0.25">
      <c r="A2442" t="s">
        <v>8301</v>
      </c>
      <c r="B2442" t="s">
        <v>2832</v>
      </c>
      <c r="C2442">
        <v>101</v>
      </c>
      <c r="D2442">
        <v>6.8</v>
      </c>
      <c r="E2442" t="s">
        <v>4107</v>
      </c>
      <c r="F2442">
        <v>2013</v>
      </c>
      <c r="H2442" t="s">
        <v>4107</v>
      </c>
      <c r="I2442">
        <v>101</v>
      </c>
      <c r="J2442">
        <v>6.8</v>
      </c>
    </row>
    <row r="2443" spans="1:10" x14ac:dyDescent="0.25">
      <c r="A2443" t="s">
        <v>8301</v>
      </c>
      <c r="B2443" t="s">
        <v>111</v>
      </c>
      <c r="C2443">
        <v>111</v>
      </c>
      <c r="D2443">
        <v>6.8</v>
      </c>
      <c r="E2443" t="s">
        <v>2766</v>
      </c>
      <c r="H2443" t="s">
        <v>2766</v>
      </c>
      <c r="I2443">
        <v>111</v>
      </c>
      <c r="J2443">
        <v>6.8</v>
      </c>
    </row>
    <row r="2444" spans="1:10" x14ac:dyDescent="0.25">
      <c r="A2444" t="s">
        <v>8301</v>
      </c>
      <c r="B2444" t="s">
        <v>2445</v>
      </c>
      <c r="C2444">
        <v>99</v>
      </c>
      <c r="D2444">
        <v>7.2</v>
      </c>
      <c r="E2444" t="s">
        <v>2766</v>
      </c>
      <c r="F2444">
        <v>2009</v>
      </c>
      <c r="H2444" t="s">
        <v>2766</v>
      </c>
      <c r="I2444">
        <v>99</v>
      </c>
      <c r="J2444">
        <v>7.2</v>
      </c>
    </row>
    <row r="2445" spans="1:10" x14ac:dyDescent="0.25">
      <c r="A2445" t="s">
        <v>8301</v>
      </c>
      <c r="B2445" t="s">
        <v>3860</v>
      </c>
      <c r="C2445">
        <v>88</v>
      </c>
      <c r="D2445">
        <v>1.9</v>
      </c>
      <c r="E2445" t="s">
        <v>2209</v>
      </c>
      <c r="F2445">
        <v>2016</v>
      </c>
      <c r="H2445" t="s">
        <v>2209</v>
      </c>
      <c r="I2445">
        <v>88</v>
      </c>
      <c r="J2445">
        <v>1.9</v>
      </c>
    </row>
    <row r="2446" spans="1:10" x14ac:dyDescent="0.25">
      <c r="A2446" t="s">
        <v>8301</v>
      </c>
      <c r="B2446" t="s">
        <v>921</v>
      </c>
      <c r="C2446">
        <v>83</v>
      </c>
      <c r="D2446">
        <v>5.5</v>
      </c>
      <c r="E2446" t="s">
        <v>4115</v>
      </c>
      <c r="F2446">
        <v>1986</v>
      </c>
      <c r="H2446" t="s">
        <v>4115</v>
      </c>
      <c r="I2446">
        <v>83</v>
      </c>
      <c r="J2446">
        <v>5.5</v>
      </c>
    </row>
    <row r="2447" spans="1:10" x14ac:dyDescent="0.25">
      <c r="A2447" t="s">
        <v>8301</v>
      </c>
      <c r="B2447" t="s">
        <v>921</v>
      </c>
      <c r="C2447">
        <v>91</v>
      </c>
      <c r="D2447">
        <v>4.5</v>
      </c>
      <c r="E2447" t="s">
        <v>747</v>
      </c>
      <c r="F2447">
        <v>2002</v>
      </c>
      <c r="H2447" t="s">
        <v>747</v>
      </c>
      <c r="I2447">
        <v>91</v>
      </c>
      <c r="J2447">
        <v>4.5</v>
      </c>
    </row>
    <row r="2448" spans="1:10" x14ac:dyDescent="0.25">
      <c r="A2448" t="s">
        <v>8301</v>
      </c>
      <c r="B2448" t="s">
        <v>1272</v>
      </c>
      <c r="C2448">
        <v>108</v>
      </c>
      <c r="D2448">
        <v>6.3</v>
      </c>
      <c r="E2448" t="s">
        <v>4118</v>
      </c>
      <c r="F2448">
        <v>2013</v>
      </c>
      <c r="H2448" t="s">
        <v>4118</v>
      </c>
      <c r="I2448">
        <v>108</v>
      </c>
      <c r="J2448">
        <v>6.3</v>
      </c>
    </row>
    <row r="2449" spans="1:10" x14ac:dyDescent="0.25">
      <c r="A2449" t="s">
        <v>8301</v>
      </c>
      <c r="B2449" t="s">
        <v>3869</v>
      </c>
      <c r="C2449">
        <v>77</v>
      </c>
      <c r="D2449">
        <v>2.8</v>
      </c>
      <c r="E2449" t="s">
        <v>740</v>
      </c>
      <c r="F2449">
        <v>2008</v>
      </c>
      <c r="H2449" t="s">
        <v>740</v>
      </c>
      <c r="I2449">
        <v>77</v>
      </c>
      <c r="J2449">
        <v>2.8</v>
      </c>
    </row>
    <row r="2450" spans="1:10" x14ac:dyDescent="0.25">
      <c r="A2450" t="s">
        <v>8301</v>
      </c>
      <c r="B2450" t="s">
        <v>3871</v>
      </c>
      <c r="C2450">
        <v>110</v>
      </c>
      <c r="D2450">
        <v>5</v>
      </c>
      <c r="E2450" t="s">
        <v>1966</v>
      </c>
      <c r="H2450" t="s">
        <v>1966</v>
      </c>
      <c r="I2450">
        <v>110</v>
      </c>
      <c r="J2450">
        <v>5</v>
      </c>
    </row>
    <row r="2451" spans="1:10" x14ac:dyDescent="0.25">
      <c r="A2451" t="s">
        <v>8301</v>
      </c>
      <c r="C2451">
        <v>42</v>
      </c>
      <c r="D2451">
        <v>7.5</v>
      </c>
      <c r="E2451" t="s">
        <v>3562</v>
      </c>
      <c r="F2451">
        <v>2009</v>
      </c>
      <c r="H2451" t="s">
        <v>3562</v>
      </c>
      <c r="I2451">
        <v>42</v>
      </c>
      <c r="J2451">
        <v>7.5</v>
      </c>
    </row>
    <row r="2452" spans="1:10" x14ac:dyDescent="0.25">
      <c r="A2452" t="s">
        <v>8301</v>
      </c>
      <c r="B2452" t="s">
        <v>1972</v>
      </c>
      <c r="C2452">
        <v>83</v>
      </c>
      <c r="D2452">
        <v>4.3</v>
      </c>
      <c r="E2452" t="s">
        <v>4126</v>
      </c>
      <c r="F2452">
        <v>1999</v>
      </c>
      <c r="H2452" t="s">
        <v>4126</v>
      </c>
      <c r="I2452">
        <v>83</v>
      </c>
      <c r="J2452">
        <v>4.3</v>
      </c>
    </row>
    <row r="2453" spans="1:10" x14ac:dyDescent="0.25">
      <c r="A2453" t="s">
        <v>8301</v>
      </c>
      <c r="B2453" t="s">
        <v>1692</v>
      </c>
      <c r="C2453">
        <v>107</v>
      </c>
      <c r="D2453">
        <v>5.6</v>
      </c>
      <c r="E2453" t="s">
        <v>2209</v>
      </c>
      <c r="F2453">
        <v>1985</v>
      </c>
      <c r="H2453" t="s">
        <v>2209</v>
      </c>
      <c r="I2453">
        <v>107</v>
      </c>
      <c r="J2453">
        <v>5.6</v>
      </c>
    </row>
    <row r="2454" spans="1:10" x14ac:dyDescent="0.25">
      <c r="A2454" t="s">
        <v>8301</v>
      </c>
      <c r="B2454" t="s">
        <v>3876</v>
      </c>
      <c r="C2454">
        <v>100</v>
      </c>
      <c r="D2454">
        <v>6.2</v>
      </c>
      <c r="E2454" t="s">
        <v>149</v>
      </c>
      <c r="F2454">
        <v>2016</v>
      </c>
      <c r="H2454" t="s">
        <v>149</v>
      </c>
      <c r="I2454">
        <v>100</v>
      </c>
      <c r="J2454">
        <v>6.2</v>
      </c>
    </row>
    <row r="2455" spans="1:10" x14ac:dyDescent="0.25">
      <c r="A2455" t="s">
        <v>8301</v>
      </c>
      <c r="B2455" t="s">
        <v>3281</v>
      </c>
      <c r="C2455">
        <v>87</v>
      </c>
      <c r="D2455">
        <v>5.3</v>
      </c>
      <c r="E2455" t="s">
        <v>4131</v>
      </c>
      <c r="F2455">
        <v>2006</v>
      </c>
      <c r="H2455" t="s">
        <v>4131</v>
      </c>
      <c r="I2455">
        <v>87</v>
      </c>
      <c r="J2455">
        <v>5.3</v>
      </c>
    </row>
    <row r="2456" spans="1:10" x14ac:dyDescent="0.25">
      <c r="A2456" t="s">
        <v>8301</v>
      </c>
      <c r="B2456" t="s">
        <v>3882</v>
      </c>
      <c r="C2456">
        <v>106</v>
      </c>
      <c r="D2456">
        <v>7.4</v>
      </c>
      <c r="E2456" t="s">
        <v>14</v>
      </c>
      <c r="F2456">
        <v>1985</v>
      </c>
      <c r="H2456" t="s">
        <v>14</v>
      </c>
      <c r="I2456">
        <v>106</v>
      </c>
      <c r="J2456">
        <v>7.4</v>
      </c>
    </row>
    <row r="2457" spans="1:10" x14ac:dyDescent="0.25">
      <c r="A2457" t="s">
        <v>8301</v>
      </c>
      <c r="B2457" t="s">
        <v>1864</v>
      </c>
      <c r="C2457">
        <v>99</v>
      </c>
      <c r="D2457">
        <v>6.5</v>
      </c>
      <c r="E2457" t="s">
        <v>2120</v>
      </c>
      <c r="F2457">
        <v>2012</v>
      </c>
      <c r="H2457" t="s">
        <v>2120</v>
      </c>
      <c r="I2457">
        <v>99</v>
      </c>
      <c r="J2457">
        <v>6.5</v>
      </c>
    </row>
    <row r="2458" spans="1:10" x14ac:dyDescent="0.25">
      <c r="A2458" t="s">
        <v>8301</v>
      </c>
      <c r="B2458" t="s">
        <v>3140</v>
      </c>
      <c r="C2458">
        <v>100</v>
      </c>
      <c r="D2458">
        <v>7.1</v>
      </c>
      <c r="E2458" t="s">
        <v>575</v>
      </c>
      <c r="F2458">
        <v>2007</v>
      </c>
      <c r="H2458" t="s">
        <v>575</v>
      </c>
      <c r="I2458">
        <v>100</v>
      </c>
      <c r="J2458">
        <v>7.1</v>
      </c>
    </row>
    <row r="2459" spans="1:10" x14ac:dyDescent="0.25">
      <c r="A2459" t="s">
        <v>8301</v>
      </c>
      <c r="B2459" t="s">
        <v>250</v>
      </c>
      <c r="C2459">
        <v>116</v>
      </c>
      <c r="D2459">
        <v>7.2</v>
      </c>
      <c r="E2459" t="s">
        <v>3152</v>
      </c>
      <c r="F2459">
        <v>2009</v>
      </c>
      <c r="H2459" t="s">
        <v>3152</v>
      </c>
      <c r="I2459">
        <v>116</v>
      </c>
      <c r="J2459">
        <v>7.2</v>
      </c>
    </row>
    <row r="2460" spans="1:10" x14ac:dyDescent="0.25">
      <c r="A2460" t="s">
        <v>8301</v>
      </c>
      <c r="B2460" t="s">
        <v>1530</v>
      </c>
      <c r="C2460">
        <v>94</v>
      </c>
      <c r="D2460">
        <v>2.2999999999999998</v>
      </c>
      <c r="E2460" t="s">
        <v>1991</v>
      </c>
      <c r="F2460">
        <v>2014</v>
      </c>
      <c r="H2460" t="s">
        <v>1991</v>
      </c>
      <c r="I2460">
        <v>94</v>
      </c>
      <c r="J2460">
        <v>2.2999999999999998</v>
      </c>
    </row>
    <row r="2461" spans="1:10" x14ac:dyDescent="0.25">
      <c r="A2461" t="s">
        <v>8301</v>
      </c>
      <c r="B2461" t="s">
        <v>3123</v>
      </c>
      <c r="C2461">
        <v>111</v>
      </c>
      <c r="D2461">
        <v>6.4</v>
      </c>
      <c r="E2461" t="s">
        <v>1663</v>
      </c>
      <c r="F2461">
        <v>2008</v>
      </c>
      <c r="H2461" t="s">
        <v>1663</v>
      </c>
      <c r="I2461">
        <v>111</v>
      </c>
      <c r="J2461">
        <v>6.4</v>
      </c>
    </row>
    <row r="2462" spans="1:10" x14ac:dyDescent="0.25">
      <c r="A2462" t="s">
        <v>8301</v>
      </c>
      <c r="B2462" t="s">
        <v>3890</v>
      </c>
      <c r="C2462">
        <v>100</v>
      </c>
      <c r="D2462">
        <v>6.1</v>
      </c>
      <c r="E2462" t="s">
        <v>4142</v>
      </c>
      <c r="F2462">
        <v>2005</v>
      </c>
      <c r="H2462" t="s">
        <v>4142</v>
      </c>
      <c r="I2462">
        <v>100</v>
      </c>
      <c r="J2462">
        <v>6.1</v>
      </c>
    </row>
    <row r="2463" spans="1:10" x14ac:dyDescent="0.25">
      <c r="A2463" t="s">
        <v>8301</v>
      </c>
      <c r="B2463" t="s">
        <v>3892</v>
      </c>
      <c r="C2463">
        <v>125</v>
      </c>
      <c r="D2463">
        <v>7</v>
      </c>
      <c r="E2463" t="s">
        <v>684</v>
      </c>
      <c r="F2463">
        <v>2004</v>
      </c>
      <c r="H2463" t="s">
        <v>684</v>
      </c>
      <c r="I2463">
        <v>125</v>
      </c>
      <c r="J2463">
        <v>7</v>
      </c>
    </row>
    <row r="2464" spans="1:10" x14ac:dyDescent="0.25">
      <c r="A2464" t="s">
        <v>8301</v>
      </c>
      <c r="B2464" t="s">
        <v>3894</v>
      </c>
      <c r="C2464">
        <v>114</v>
      </c>
      <c r="D2464">
        <v>6.5</v>
      </c>
      <c r="E2464" t="s">
        <v>149</v>
      </c>
      <c r="F2464">
        <v>2007</v>
      </c>
      <c r="H2464" t="s">
        <v>149</v>
      </c>
      <c r="I2464">
        <v>114</v>
      </c>
      <c r="J2464">
        <v>6.5</v>
      </c>
    </row>
    <row r="2465" spans="1:10" x14ac:dyDescent="0.25">
      <c r="A2465" t="s">
        <v>8301</v>
      </c>
      <c r="B2465" t="s">
        <v>3896</v>
      </c>
      <c r="C2465">
        <v>119</v>
      </c>
      <c r="D2465">
        <v>7</v>
      </c>
      <c r="E2465" t="s">
        <v>4149</v>
      </c>
      <c r="F2465">
        <v>2013</v>
      </c>
      <c r="H2465" t="s">
        <v>4149</v>
      </c>
      <c r="I2465">
        <v>119</v>
      </c>
      <c r="J2465">
        <v>7</v>
      </c>
    </row>
    <row r="2466" spans="1:10" x14ac:dyDescent="0.25">
      <c r="A2466" t="s">
        <v>8301</v>
      </c>
      <c r="B2466" t="s">
        <v>3900</v>
      </c>
      <c r="C2466">
        <v>93</v>
      </c>
      <c r="D2466">
        <v>4.9000000000000004</v>
      </c>
      <c r="E2466" t="s">
        <v>20</v>
      </c>
      <c r="F2466">
        <v>2014</v>
      </c>
      <c r="H2466" t="s">
        <v>20</v>
      </c>
      <c r="I2466">
        <v>93</v>
      </c>
      <c r="J2466">
        <v>4.9000000000000004</v>
      </c>
    </row>
    <row r="2467" spans="1:10" x14ac:dyDescent="0.25">
      <c r="A2467" t="s">
        <v>8301</v>
      </c>
      <c r="B2467" t="s">
        <v>2816</v>
      </c>
      <c r="C2467">
        <v>114</v>
      </c>
      <c r="D2467">
        <v>6.9</v>
      </c>
      <c r="E2467" t="s">
        <v>740</v>
      </c>
      <c r="F2467">
        <v>2002</v>
      </c>
      <c r="H2467" t="s">
        <v>740</v>
      </c>
      <c r="I2467">
        <v>114</v>
      </c>
      <c r="J2467">
        <v>6.9</v>
      </c>
    </row>
    <row r="2468" spans="1:10" x14ac:dyDescent="0.25">
      <c r="A2468" t="s">
        <v>8301</v>
      </c>
      <c r="B2468" t="s">
        <v>3904</v>
      </c>
      <c r="C2468">
        <v>124</v>
      </c>
      <c r="D2468">
        <v>7.5</v>
      </c>
      <c r="E2468" t="s">
        <v>3337</v>
      </c>
      <c r="F2468">
        <v>2001</v>
      </c>
      <c r="H2468" t="s">
        <v>3337</v>
      </c>
      <c r="I2468">
        <v>124</v>
      </c>
      <c r="J2468">
        <v>7.5</v>
      </c>
    </row>
    <row r="2469" spans="1:10" x14ac:dyDescent="0.25">
      <c r="A2469" t="s">
        <v>8306</v>
      </c>
      <c r="B2469" t="s">
        <v>2644</v>
      </c>
      <c r="C2469">
        <v>114</v>
      </c>
      <c r="D2469">
        <v>6.9</v>
      </c>
      <c r="E2469" t="s">
        <v>26</v>
      </c>
      <c r="F2469">
        <v>1986</v>
      </c>
      <c r="H2469" t="s">
        <v>26</v>
      </c>
      <c r="I2469">
        <v>114</v>
      </c>
      <c r="J2469">
        <v>6.9</v>
      </c>
    </row>
    <row r="2470" spans="1:10" x14ac:dyDescent="0.25">
      <c r="A2470" t="s">
        <v>8301</v>
      </c>
      <c r="B2470" t="s">
        <v>3909</v>
      </c>
      <c r="C2470">
        <v>124</v>
      </c>
      <c r="D2470">
        <v>4.5</v>
      </c>
      <c r="E2470" t="s">
        <v>4158</v>
      </c>
      <c r="F2470">
        <v>1964</v>
      </c>
      <c r="H2470" t="s">
        <v>4158</v>
      </c>
      <c r="I2470">
        <v>124</v>
      </c>
      <c r="J2470">
        <v>4.5</v>
      </c>
    </row>
    <row r="2471" spans="1:10" x14ac:dyDescent="0.25">
      <c r="A2471" t="s">
        <v>8301</v>
      </c>
      <c r="B2471" t="s">
        <v>3403</v>
      </c>
      <c r="C2471">
        <v>104</v>
      </c>
      <c r="D2471">
        <v>7.4</v>
      </c>
      <c r="E2471" t="s">
        <v>1047</v>
      </c>
      <c r="F2471">
        <v>1997</v>
      </c>
      <c r="H2471" t="s">
        <v>1047</v>
      </c>
      <c r="I2471">
        <v>104</v>
      </c>
      <c r="J2471">
        <v>7.4</v>
      </c>
    </row>
    <row r="2472" spans="1:10" x14ac:dyDescent="0.25">
      <c r="A2472" t="s">
        <v>8301</v>
      </c>
      <c r="B2472" t="s">
        <v>3913</v>
      </c>
      <c r="C2472">
        <v>118</v>
      </c>
      <c r="D2472">
        <v>7</v>
      </c>
      <c r="E2472" t="s">
        <v>575</v>
      </c>
      <c r="F2472">
        <v>2014</v>
      </c>
      <c r="H2472" t="s">
        <v>575</v>
      </c>
      <c r="I2472">
        <v>118</v>
      </c>
      <c r="J2472">
        <v>7</v>
      </c>
    </row>
    <row r="2473" spans="1:10" x14ac:dyDescent="0.25">
      <c r="A2473" t="s">
        <v>8301</v>
      </c>
      <c r="B2473" t="s">
        <v>3397</v>
      </c>
      <c r="C2473">
        <v>80</v>
      </c>
      <c r="D2473">
        <v>2.8</v>
      </c>
      <c r="E2473" t="s">
        <v>3902</v>
      </c>
      <c r="F2473">
        <v>2004</v>
      </c>
      <c r="H2473" t="s">
        <v>3902</v>
      </c>
      <c r="I2473">
        <v>80</v>
      </c>
      <c r="J2473">
        <v>2.8</v>
      </c>
    </row>
    <row r="2474" spans="1:10" x14ac:dyDescent="0.25">
      <c r="A2474" t="s">
        <v>8301</v>
      </c>
      <c r="B2474" t="s">
        <v>2921</v>
      </c>
      <c r="C2474">
        <v>107</v>
      </c>
      <c r="D2474">
        <v>7.5</v>
      </c>
      <c r="E2474" t="s">
        <v>575</v>
      </c>
      <c r="F2474">
        <v>2006</v>
      </c>
      <c r="H2474" t="s">
        <v>575</v>
      </c>
      <c r="I2474">
        <v>107</v>
      </c>
      <c r="J2474">
        <v>7.5</v>
      </c>
    </row>
    <row r="2475" spans="1:10" x14ac:dyDescent="0.25">
      <c r="A2475" t="s">
        <v>8301</v>
      </c>
      <c r="B2475" t="s">
        <v>521</v>
      </c>
      <c r="C2475">
        <v>125</v>
      </c>
      <c r="D2475">
        <v>7.1</v>
      </c>
      <c r="E2475" t="s">
        <v>1915</v>
      </c>
      <c r="F2475">
        <v>1978</v>
      </c>
      <c r="H2475" t="s">
        <v>1915</v>
      </c>
      <c r="I2475">
        <v>125</v>
      </c>
      <c r="J2475">
        <v>7.1</v>
      </c>
    </row>
    <row r="2476" spans="1:10" x14ac:dyDescent="0.25">
      <c r="A2476" t="s">
        <v>8301</v>
      </c>
      <c r="B2476" t="s">
        <v>3078</v>
      </c>
      <c r="C2476">
        <v>115</v>
      </c>
      <c r="D2476">
        <v>6.4</v>
      </c>
      <c r="E2476" t="s">
        <v>4166</v>
      </c>
      <c r="F2476">
        <v>2003</v>
      </c>
      <c r="H2476" t="s">
        <v>4166</v>
      </c>
      <c r="I2476">
        <v>115</v>
      </c>
      <c r="J2476">
        <v>6.4</v>
      </c>
    </row>
    <row r="2477" spans="1:10" x14ac:dyDescent="0.25">
      <c r="A2477" t="s">
        <v>8301</v>
      </c>
      <c r="B2477" t="s">
        <v>3919</v>
      </c>
      <c r="C2477">
        <v>88</v>
      </c>
      <c r="D2477">
        <v>6.7</v>
      </c>
      <c r="E2477" t="s">
        <v>877</v>
      </c>
      <c r="F2477">
        <v>2013</v>
      </c>
      <c r="H2477" t="s">
        <v>877</v>
      </c>
      <c r="I2477">
        <v>88</v>
      </c>
      <c r="J2477">
        <v>6.7</v>
      </c>
    </row>
    <row r="2478" spans="1:10" x14ac:dyDescent="0.25">
      <c r="A2478" t="s">
        <v>8301</v>
      </c>
      <c r="B2478" t="s">
        <v>1282</v>
      </c>
      <c r="C2478">
        <v>122</v>
      </c>
      <c r="D2478">
        <v>5.3</v>
      </c>
      <c r="E2478" t="s">
        <v>149</v>
      </c>
      <c r="F2478">
        <v>2006</v>
      </c>
      <c r="H2478" t="s">
        <v>149</v>
      </c>
      <c r="I2478">
        <v>122</v>
      </c>
      <c r="J2478">
        <v>5.3</v>
      </c>
    </row>
    <row r="2479" spans="1:10" x14ac:dyDescent="0.25">
      <c r="A2479" t="s">
        <v>8301</v>
      </c>
      <c r="B2479" t="s">
        <v>3922</v>
      </c>
      <c r="C2479">
        <v>103</v>
      </c>
      <c r="D2479">
        <v>6.9</v>
      </c>
      <c r="E2479" t="s">
        <v>1763</v>
      </c>
      <c r="F2479">
        <v>2010</v>
      </c>
      <c r="H2479" t="s">
        <v>1763</v>
      </c>
      <c r="I2479">
        <v>103</v>
      </c>
      <c r="J2479">
        <v>6.9</v>
      </c>
    </row>
    <row r="2480" spans="1:10" x14ac:dyDescent="0.25">
      <c r="A2480" t="s">
        <v>8301</v>
      </c>
      <c r="B2480" t="s">
        <v>3925</v>
      </c>
      <c r="C2480">
        <v>101</v>
      </c>
      <c r="D2480">
        <v>6.2</v>
      </c>
      <c r="E2480" t="s">
        <v>580</v>
      </c>
      <c r="F2480">
        <v>2002</v>
      </c>
      <c r="H2480" t="s">
        <v>580</v>
      </c>
      <c r="I2480">
        <v>101</v>
      </c>
      <c r="J2480">
        <v>6.2</v>
      </c>
    </row>
    <row r="2481" spans="1:10" x14ac:dyDescent="0.25">
      <c r="A2481" t="s">
        <v>8301</v>
      </c>
      <c r="B2481" t="s">
        <v>3927</v>
      </c>
      <c r="C2481">
        <v>101</v>
      </c>
      <c r="D2481">
        <v>6.3</v>
      </c>
      <c r="E2481" t="s">
        <v>26</v>
      </c>
      <c r="F2481">
        <v>2010</v>
      </c>
      <c r="H2481" t="s">
        <v>26</v>
      </c>
      <c r="I2481">
        <v>101</v>
      </c>
      <c r="J2481">
        <v>6.3</v>
      </c>
    </row>
    <row r="2482" spans="1:10" x14ac:dyDescent="0.25">
      <c r="A2482" t="s">
        <v>8301</v>
      </c>
      <c r="B2482" t="s">
        <v>175</v>
      </c>
      <c r="C2482">
        <v>107</v>
      </c>
      <c r="D2482">
        <v>6.4</v>
      </c>
      <c r="E2482" t="s">
        <v>2254</v>
      </c>
      <c r="F2482">
        <v>1998</v>
      </c>
      <c r="H2482" t="s">
        <v>2254</v>
      </c>
      <c r="I2482">
        <v>107</v>
      </c>
      <c r="J2482">
        <v>6.4</v>
      </c>
    </row>
    <row r="2483" spans="1:10" x14ac:dyDescent="0.25">
      <c r="A2483" t="s">
        <v>8301</v>
      </c>
      <c r="B2483" t="s">
        <v>3802</v>
      </c>
      <c r="C2483">
        <v>86</v>
      </c>
      <c r="D2483">
        <v>6.5</v>
      </c>
      <c r="E2483" t="s">
        <v>230</v>
      </c>
      <c r="F2483">
        <v>2011</v>
      </c>
      <c r="H2483" t="s">
        <v>230</v>
      </c>
      <c r="I2483">
        <v>86</v>
      </c>
      <c r="J2483">
        <v>6.5</v>
      </c>
    </row>
    <row r="2484" spans="1:10" x14ac:dyDescent="0.25">
      <c r="A2484" t="s">
        <v>8301</v>
      </c>
      <c r="B2484" t="s">
        <v>2348</v>
      </c>
      <c r="C2484">
        <v>118</v>
      </c>
      <c r="D2484">
        <v>6</v>
      </c>
      <c r="E2484" t="s">
        <v>2209</v>
      </c>
      <c r="F2484">
        <v>2006</v>
      </c>
      <c r="H2484" t="s">
        <v>2209</v>
      </c>
      <c r="I2484">
        <v>118</v>
      </c>
      <c r="J2484">
        <v>6</v>
      </c>
    </row>
    <row r="2485" spans="1:10" x14ac:dyDescent="0.25">
      <c r="A2485" t="s">
        <v>8301</v>
      </c>
      <c r="B2485" t="s">
        <v>2522</v>
      </c>
      <c r="C2485">
        <v>107</v>
      </c>
      <c r="D2485">
        <v>5.0999999999999996</v>
      </c>
      <c r="E2485" t="s">
        <v>575</v>
      </c>
      <c r="F2485">
        <v>2003</v>
      </c>
      <c r="H2485" t="s">
        <v>575</v>
      </c>
      <c r="I2485">
        <v>107</v>
      </c>
      <c r="J2485">
        <v>5.0999999999999996</v>
      </c>
    </row>
    <row r="2486" spans="1:10" x14ac:dyDescent="0.25">
      <c r="A2486" t="s">
        <v>8301</v>
      </c>
      <c r="B2486" t="s">
        <v>3936</v>
      </c>
      <c r="C2486">
        <v>100</v>
      </c>
      <c r="D2486">
        <v>5.5</v>
      </c>
      <c r="E2486" t="s">
        <v>562</v>
      </c>
      <c r="F2486">
        <v>2015</v>
      </c>
      <c r="H2486" t="s">
        <v>562</v>
      </c>
      <c r="I2486">
        <v>100</v>
      </c>
      <c r="J2486">
        <v>5.5</v>
      </c>
    </row>
    <row r="2487" spans="1:10" x14ac:dyDescent="0.25">
      <c r="A2487" t="s">
        <v>8301</v>
      </c>
      <c r="C2487">
        <v>30</v>
      </c>
      <c r="D2487">
        <v>7.2</v>
      </c>
      <c r="E2487" t="s">
        <v>575</v>
      </c>
      <c r="F2487">
        <v>2010</v>
      </c>
      <c r="H2487" t="s">
        <v>575</v>
      </c>
      <c r="I2487">
        <v>30</v>
      </c>
      <c r="J2487">
        <v>7.2</v>
      </c>
    </row>
    <row r="2488" spans="1:10" x14ac:dyDescent="0.25">
      <c r="A2488" t="s">
        <v>8301</v>
      </c>
      <c r="B2488" t="s">
        <v>2032</v>
      </c>
      <c r="C2488">
        <v>110</v>
      </c>
      <c r="D2488">
        <v>5.4</v>
      </c>
      <c r="E2488" t="s">
        <v>4182</v>
      </c>
      <c r="F2488">
        <v>2006</v>
      </c>
      <c r="H2488" t="s">
        <v>4182</v>
      </c>
      <c r="I2488">
        <v>110</v>
      </c>
      <c r="J2488">
        <v>5.4</v>
      </c>
    </row>
    <row r="2489" spans="1:10" x14ac:dyDescent="0.25">
      <c r="A2489" t="s">
        <v>8301</v>
      </c>
      <c r="B2489" t="s">
        <v>1240</v>
      </c>
      <c r="C2489">
        <v>106</v>
      </c>
      <c r="D2489">
        <v>5.7</v>
      </c>
      <c r="E2489" t="s">
        <v>2254</v>
      </c>
      <c r="F2489">
        <v>2012</v>
      </c>
      <c r="H2489" t="s">
        <v>2254</v>
      </c>
      <c r="I2489">
        <v>106</v>
      </c>
      <c r="J2489">
        <v>5.7</v>
      </c>
    </row>
    <row r="2490" spans="1:10" x14ac:dyDescent="0.25">
      <c r="A2490" t="s">
        <v>8301</v>
      </c>
      <c r="B2490" t="s">
        <v>3941</v>
      </c>
      <c r="C2490">
        <v>7</v>
      </c>
      <c r="D2490">
        <v>5.2</v>
      </c>
      <c r="E2490" t="s">
        <v>1554</v>
      </c>
      <c r="F2490">
        <v>2001</v>
      </c>
      <c r="H2490" t="s">
        <v>1554</v>
      </c>
      <c r="I2490">
        <v>7</v>
      </c>
      <c r="J2490">
        <v>5.2</v>
      </c>
    </row>
    <row r="2491" spans="1:10" x14ac:dyDescent="0.25">
      <c r="A2491" t="s">
        <v>8301</v>
      </c>
      <c r="B2491" t="s">
        <v>1341</v>
      </c>
      <c r="C2491">
        <v>102</v>
      </c>
      <c r="D2491">
        <v>6.2</v>
      </c>
      <c r="E2491" t="s">
        <v>740</v>
      </c>
      <c r="F2491">
        <v>1998</v>
      </c>
      <c r="H2491" t="s">
        <v>740</v>
      </c>
      <c r="I2491">
        <v>102</v>
      </c>
      <c r="J2491">
        <v>6.2</v>
      </c>
    </row>
    <row r="2492" spans="1:10" x14ac:dyDescent="0.25">
      <c r="A2492" t="s">
        <v>8301</v>
      </c>
      <c r="B2492" t="s">
        <v>3945</v>
      </c>
      <c r="C2492">
        <v>98</v>
      </c>
      <c r="D2492">
        <v>6.7</v>
      </c>
      <c r="E2492" t="s">
        <v>1047</v>
      </c>
      <c r="F2492">
        <v>2002</v>
      </c>
      <c r="H2492" t="s">
        <v>1047</v>
      </c>
      <c r="I2492">
        <v>98</v>
      </c>
      <c r="J2492">
        <v>6.7</v>
      </c>
    </row>
    <row r="2493" spans="1:10" x14ac:dyDescent="0.25">
      <c r="A2493" t="s">
        <v>8301</v>
      </c>
      <c r="B2493" t="s">
        <v>3947</v>
      </c>
      <c r="C2493">
        <v>83</v>
      </c>
      <c r="D2493">
        <v>5.8</v>
      </c>
      <c r="E2493" t="s">
        <v>580</v>
      </c>
      <c r="F2493">
        <v>2006</v>
      </c>
      <c r="H2493" t="s">
        <v>580</v>
      </c>
      <c r="I2493">
        <v>83</v>
      </c>
      <c r="J2493">
        <v>5.8</v>
      </c>
    </row>
    <row r="2494" spans="1:10" x14ac:dyDescent="0.25">
      <c r="A2494" t="s">
        <v>8301</v>
      </c>
      <c r="B2494" t="s">
        <v>3951</v>
      </c>
      <c r="C2494">
        <v>98</v>
      </c>
      <c r="D2494">
        <v>4.8</v>
      </c>
      <c r="E2494" t="s">
        <v>4193</v>
      </c>
      <c r="F2494">
        <v>1999</v>
      </c>
      <c r="H2494" t="s">
        <v>4193</v>
      </c>
      <c r="I2494">
        <v>98</v>
      </c>
      <c r="J2494">
        <v>4.8</v>
      </c>
    </row>
    <row r="2495" spans="1:10" x14ac:dyDescent="0.25">
      <c r="A2495" t="s">
        <v>8301</v>
      </c>
      <c r="B2495" t="s">
        <v>3954</v>
      </c>
      <c r="C2495">
        <v>105</v>
      </c>
      <c r="D2495">
        <v>7.2</v>
      </c>
      <c r="E2495" t="s">
        <v>740</v>
      </c>
      <c r="F2495">
        <v>2009</v>
      </c>
      <c r="H2495" t="s">
        <v>740</v>
      </c>
      <c r="I2495">
        <v>105</v>
      </c>
      <c r="J2495">
        <v>7.2</v>
      </c>
    </row>
    <row r="2496" spans="1:10" x14ac:dyDescent="0.25">
      <c r="A2496" t="s">
        <v>8301</v>
      </c>
      <c r="B2496" t="s">
        <v>1778</v>
      </c>
      <c r="C2496">
        <v>96</v>
      </c>
      <c r="D2496">
        <v>5.6</v>
      </c>
      <c r="E2496" t="s">
        <v>371</v>
      </c>
      <c r="F2496">
        <v>1963</v>
      </c>
      <c r="H2496" t="s">
        <v>371</v>
      </c>
      <c r="I2496">
        <v>96</v>
      </c>
      <c r="J2496">
        <v>5.6</v>
      </c>
    </row>
    <row r="2497" spans="1:10" x14ac:dyDescent="0.25">
      <c r="A2497" t="s">
        <v>8301</v>
      </c>
      <c r="B2497" t="s">
        <v>3957</v>
      </c>
      <c r="C2497">
        <v>105</v>
      </c>
      <c r="D2497">
        <v>6.4</v>
      </c>
      <c r="E2497" t="s">
        <v>2209</v>
      </c>
      <c r="F2497">
        <v>2013</v>
      </c>
      <c r="H2497" t="s">
        <v>2209</v>
      </c>
      <c r="I2497">
        <v>105</v>
      </c>
      <c r="J2497">
        <v>6.4</v>
      </c>
    </row>
    <row r="2498" spans="1:10" x14ac:dyDescent="0.25">
      <c r="A2498" t="s">
        <v>8301</v>
      </c>
      <c r="B2498" t="s">
        <v>3600</v>
      </c>
      <c r="C2498">
        <v>125</v>
      </c>
      <c r="D2498">
        <v>7.5</v>
      </c>
      <c r="E2498" t="s">
        <v>580</v>
      </c>
      <c r="F2498">
        <v>2009</v>
      </c>
      <c r="H2498" t="s">
        <v>580</v>
      </c>
      <c r="I2498">
        <v>125</v>
      </c>
      <c r="J2498">
        <v>7.5</v>
      </c>
    </row>
    <row r="2499" spans="1:10" x14ac:dyDescent="0.25">
      <c r="A2499" t="s">
        <v>8301</v>
      </c>
      <c r="B2499" t="s">
        <v>2262</v>
      </c>
      <c r="C2499">
        <v>97</v>
      </c>
      <c r="D2499">
        <v>5.7</v>
      </c>
      <c r="E2499" t="s">
        <v>2214</v>
      </c>
      <c r="F2499">
        <v>2006</v>
      </c>
      <c r="H2499" t="s">
        <v>2214</v>
      </c>
      <c r="I2499">
        <v>97</v>
      </c>
      <c r="J2499">
        <v>5.7</v>
      </c>
    </row>
    <row r="2500" spans="1:10" x14ac:dyDescent="0.25">
      <c r="A2500" t="s">
        <v>8301</v>
      </c>
      <c r="B2500" t="s">
        <v>1484</v>
      </c>
      <c r="C2500">
        <v>113</v>
      </c>
      <c r="D2500">
        <v>6.8</v>
      </c>
      <c r="E2500" t="s">
        <v>2629</v>
      </c>
      <c r="F2500">
        <v>1987</v>
      </c>
      <c r="H2500" t="s">
        <v>2629</v>
      </c>
      <c r="I2500">
        <v>113</v>
      </c>
      <c r="J2500">
        <v>6.8</v>
      </c>
    </row>
    <row r="2501" spans="1:10" x14ac:dyDescent="0.25">
      <c r="A2501" t="s">
        <v>8301</v>
      </c>
      <c r="B2501" t="s">
        <v>3964</v>
      </c>
      <c r="C2501">
        <v>95</v>
      </c>
      <c r="D2501">
        <v>5.9</v>
      </c>
      <c r="E2501" t="s">
        <v>1184</v>
      </c>
      <c r="F2501">
        <v>2007</v>
      </c>
      <c r="H2501" t="s">
        <v>1184</v>
      </c>
      <c r="I2501">
        <v>95</v>
      </c>
      <c r="J2501">
        <v>5.9</v>
      </c>
    </row>
    <row r="2502" spans="1:10" x14ac:dyDescent="0.25">
      <c r="A2502" t="s">
        <v>8301</v>
      </c>
      <c r="B2502" t="s">
        <v>2178</v>
      </c>
      <c r="C2502">
        <v>103</v>
      </c>
      <c r="D2502">
        <v>7.2</v>
      </c>
      <c r="E2502" t="s">
        <v>149</v>
      </c>
      <c r="F2502">
        <v>2006</v>
      </c>
      <c r="H2502" t="s">
        <v>149</v>
      </c>
      <c r="I2502">
        <v>103</v>
      </c>
      <c r="J2502">
        <v>7.2</v>
      </c>
    </row>
    <row r="2503" spans="1:10" x14ac:dyDescent="0.25">
      <c r="A2503" t="s">
        <v>8301</v>
      </c>
      <c r="B2503" t="s">
        <v>3731</v>
      </c>
      <c r="C2503">
        <v>91</v>
      </c>
      <c r="D2503">
        <v>5.5</v>
      </c>
      <c r="E2503" t="s">
        <v>2389</v>
      </c>
      <c r="F2503">
        <v>2004</v>
      </c>
      <c r="H2503" t="s">
        <v>2389</v>
      </c>
      <c r="I2503">
        <v>91</v>
      </c>
      <c r="J2503">
        <v>5.5</v>
      </c>
    </row>
    <row r="2504" spans="1:10" x14ac:dyDescent="0.25">
      <c r="A2504" t="s">
        <v>8301</v>
      </c>
      <c r="B2504" t="s">
        <v>141</v>
      </c>
      <c r="C2504">
        <v>116</v>
      </c>
      <c r="D2504">
        <v>8.5</v>
      </c>
      <c r="E2504" t="s">
        <v>4211</v>
      </c>
      <c r="F2504">
        <v>1986</v>
      </c>
      <c r="H2504" t="s">
        <v>4211</v>
      </c>
      <c r="I2504">
        <v>116</v>
      </c>
      <c r="J2504">
        <v>8.5</v>
      </c>
    </row>
    <row r="2505" spans="1:10" x14ac:dyDescent="0.25">
      <c r="A2505" t="s">
        <v>8301</v>
      </c>
      <c r="B2505" t="s">
        <v>2332</v>
      </c>
      <c r="C2505">
        <v>93</v>
      </c>
      <c r="D2505">
        <v>5.6</v>
      </c>
      <c r="E2505" t="s">
        <v>1139</v>
      </c>
      <c r="F2505">
        <v>2006</v>
      </c>
      <c r="H2505" t="s">
        <v>1139</v>
      </c>
      <c r="I2505">
        <v>93</v>
      </c>
      <c r="J2505">
        <v>5.6</v>
      </c>
    </row>
    <row r="2506" spans="1:10" x14ac:dyDescent="0.25">
      <c r="A2506" t="s">
        <v>8301</v>
      </c>
      <c r="B2506" t="s">
        <v>3255</v>
      </c>
      <c r="C2506">
        <v>113</v>
      </c>
      <c r="D2506">
        <v>4.0999999999999996</v>
      </c>
      <c r="E2506" t="s">
        <v>2944</v>
      </c>
      <c r="F2506">
        <v>1981</v>
      </c>
      <c r="H2506" t="s">
        <v>2944</v>
      </c>
      <c r="I2506">
        <v>113</v>
      </c>
      <c r="J2506">
        <v>4.0999999999999996</v>
      </c>
    </row>
    <row r="2507" spans="1:10" x14ac:dyDescent="0.25">
      <c r="A2507" t="s">
        <v>8301</v>
      </c>
      <c r="B2507" t="s">
        <v>3973</v>
      </c>
      <c r="C2507">
        <v>90</v>
      </c>
      <c r="D2507">
        <v>5</v>
      </c>
      <c r="E2507" t="s">
        <v>1966</v>
      </c>
      <c r="F2507">
        <v>2003</v>
      </c>
      <c r="H2507" t="s">
        <v>1966</v>
      </c>
      <c r="I2507">
        <v>90</v>
      </c>
      <c r="J2507">
        <v>5</v>
      </c>
    </row>
    <row r="2508" spans="1:10" x14ac:dyDescent="0.25">
      <c r="A2508" t="s">
        <v>8301</v>
      </c>
      <c r="B2508" t="s">
        <v>1356</v>
      </c>
      <c r="C2508">
        <v>101</v>
      </c>
      <c r="D2508">
        <v>6.1</v>
      </c>
      <c r="E2508" t="s">
        <v>1824</v>
      </c>
      <c r="F2508">
        <v>2014</v>
      </c>
      <c r="H2508" t="s">
        <v>1824</v>
      </c>
      <c r="I2508">
        <v>101</v>
      </c>
      <c r="J2508">
        <v>6.1</v>
      </c>
    </row>
    <row r="2509" spans="1:10" x14ac:dyDescent="0.25">
      <c r="A2509" t="s">
        <v>8301</v>
      </c>
      <c r="B2509" t="s">
        <v>272</v>
      </c>
      <c r="C2509">
        <v>95</v>
      </c>
      <c r="D2509">
        <v>5.4</v>
      </c>
      <c r="E2509" t="s">
        <v>4219</v>
      </c>
      <c r="F2509">
        <v>2006</v>
      </c>
      <c r="H2509" t="s">
        <v>4219</v>
      </c>
      <c r="I2509">
        <v>95</v>
      </c>
      <c r="J2509">
        <v>5.4</v>
      </c>
    </row>
    <row r="2510" spans="1:10" x14ac:dyDescent="0.25">
      <c r="A2510" t="s">
        <v>8301</v>
      </c>
      <c r="B2510" t="s">
        <v>324</v>
      </c>
      <c r="C2510">
        <v>109</v>
      </c>
      <c r="D2510">
        <v>7.1</v>
      </c>
      <c r="E2510" t="s">
        <v>210</v>
      </c>
      <c r="F2510">
        <v>2008</v>
      </c>
      <c r="H2510" t="s">
        <v>210</v>
      </c>
      <c r="I2510">
        <v>109</v>
      </c>
      <c r="J2510">
        <v>7.1</v>
      </c>
    </row>
    <row r="2511" spans="1:10" x14ac:dyDescent="0.25">
      <c r="A2511" t="s">
        <v>8301</v>
      </c>
      <c r="C2511">
        <v>43</v>
      </c>
      <c r="D2511">
        <v>6.6</v>
      </c>
      <c r="E2511" t="s">
        <v>4224</v>
      </c>
      <c r="F2511">
        <v>1977</v>
      </c>
      <c r="H2511" t="s">
        <v>4224</v>
      </c>
      <c r="I2511">
        <v>43</v>
      </c>
      <c r="J2511">
        <v>6.6</v>
      </c>
    </row>
    <row r="2512" spans="1:10" x14ac:dyDescent="0.25">
      <c r="A2512" t="s">
        <v>8301</v>
      </c>
      <c r="B2512" t="s">
        <v>3980</v>
      </c>
      <c r="C2512">
        <v>85</v>
      </c>
      <c r="D2512">
        <v>3.6</v>
      </c>
      <c r="E2512" t="s">
        <v>1915</v>
      </c>
      <c r="F2512">
        <v>2012</v>
      </c>
      <c r="H2512" t="s">
        <v>1915</v>
      </c>
      <c r="I2512">
        <v>85</v>
      </c>
      <c r="J2512">
        <v>3.6</v>
      </c>
    </row>
    <row r="2513" spans="1:10" x14ac:dyDescent="0.25">
      <c r="A2513" t="s">
        <v>8301</v>
      </c>
      <c r="B2513" t="s">
        <v>362</v>
      </c>
      <c r="C2513">
        <v>101</v>
      </c>
      <c r="D2513">
        <v>6.5</v>
      </c>
      <c r="E2513" t="s">
        <v>3121</v>
      </c>
      <c r="F2513">
        <v>1991</v>
      </c>
      <c r="H2513" t="s">
        <v>3121</v>
      </c>
      <c r="I2513">
        <v>101</v>
      </c>
      <c r="J2513">
        <v>6.5</v>
      </c>
    </row>
    <row r="2514" spans="1:10" x14ac:dyDescent="0.25">
      <c r="A2514" t="s">
        <v>8301</v>
      </c>
      <c r="B2514" t="s">
        <v>2663</v>
      </c>
      <c r="C2514">
        <v>125</v>
      </c>
      <c r="D2514">
        <v>8.6</v>
      </c>
      <c r="E2514" t="s">
        <v>2186</v>
      </c>
      <c r="F2514">
        <v>2006</v>
      </c>
      <c r="H2514" t="s">
        <v>2186</v>
      </c>
      <c r="I2514">
        <v>125</v>
      </c>
      <c r="J2514">
        <v>8.6</v>
      </c>
    </row>
    <row r="2515" spans="1:10" x14ac:dyDescent="0.25">
      <c r="A2515" t="s">
        <v>8301</v>
      </c>
      <c r="B2515" t="s">
        <v>3984</v>
      </c>
      <c r="C2515">
        <v>118</v>
      </c>
      <c r="D2515">
        <v>6.2</v>
      </c>
      <c r="E2515" t="s">
        <v>672</v>
      </c>
      <c r="F2515">
        <v>1987</v>
      </c>
      <c r="H2515" t="s">
        <v>672</v>
      </c>
      <c r="I2515">
        <v>118</v>
      </c>
      <c r="J2515">
        <v>6.2</v>
      </c>
    </row>
    <row r="2516" spans="1:10" x14ac:dyDescent="0.25">
      <c r="A2516" t="s">
        <v>8301</v>
      </c>
      <c r="B2516" t="s">
        <v>511</v>
      </c>
      <c r="C2516">
        <v>132</v>
      </c>
      <c r="D2516">
        <v>7</v>
      </c>
      <c r="E2516" t="s">
        <v>73</v>
      </c>
      <c r="F2516">
        <v>1995</v>
      </c>
      <c r="H2516" t="s">
        <v>73</v>
      </c>
      <c r="I2516">
        <v>132</v>
      </c>
      <c r="J2516">
        <v>7</v>
      </c>
    </row>
    <row r="2517" spans="1:10" x14ac:dyDescent="0.25">
      <c r="A2517" t="s">
        <v>8301</v>
      </c>
      <c r="B2517" t="s">
        <v>3987</v>
      </c>
      <c r="C2517">
        <v>131</v>
      </c>
      <c r="D2517">
        <v>7.6</v>
      </c>
      <c r="E2517" t="s">
        <v>2186</v>
      </c>
      <c r="F2517">
        <v>2007</v>
      </c>
      <c r="H2517" t="s">
        <v>2186</v>
      </c>
      <c r="I2517">
        <v>131</v>
      </c>
      <c r="J2517">
        <v>7.6</v>
      </c>
    </row>
    <row r="2518" spans="1:10" x14ac:dyDescent="0.25">
      <c r="A2518" t="s">
        <v>8301</v>
      </c>
      <c r="B2518" t="s">
        <v>1565</v>
      </c>
      <c r="C2518">
        <v>129</v>
      </c>
      <c r="D2518">
        <v>6.5</v>
      </c>
      <c r="E2518" t="s">
        <v>580</v>
      </c>
      <c r="F2518">
        <v>2007</v>
      </c>
      <c r="H2518" t="s">
        <v>580</v>
      </c>
      <c r="I2518">
        <v>129</v>
      </c>
      <c r="J2518">
        <v>6.5</v>
      </c>
    </row>
    <row r="2519" spans="1:10" x14ac:dyDescent="0.25">
      <c r="A2519" t="s">
        <v>8301</v>
      </c>
      <c r="B2519" t="s">
        <v>3991</v>
      </c>
      <c r="C2519">
        <v>100</v>
      </c>
      <c r="D2519">
        <v>6.4</v>
      </c>
      <c r="E2519" t="s">
        <v>1184</v>
      </c>
      <c r="F2519">
        <v>2003</v>
      </c>
      <c r="H2519" t="s">
        <v>1184</v>
      </c>
      <c r="I2519">
        <v>100</v>
      </c>
      <c r="J2519">
        <v>6.4</v>
      </c>
    </row>
    <row r="2520" spans="1:10" x14ac:dyDescent="0.25">
      <c r="A2520" t="s">
        <v>8301</v>
      </c>
      <c r="B2520" t="s">
        <v>3995</v>
      </c>
      <c r="C2520">
        <v>97</v>
      </c>
      <c r="D2520">
        <v>6.3</v>
      </c>
      <c r="E2520" t="s">
        <v>877</v>
      </c>
      <c r="F2520">
        <v>1989</v>
      </c>
      <c r="H2520" t="s">
        <v>877</v>
      </c>
      <c r="I2520">
        <v>97</v>
      </c>
      <c r="J2520">
        <v>6.3</v>
      </c>
    </row>
    <row r="2521" spans="1:10" x14ac:dyDescent="0.25">
      <c r="A2521" t="s">
        <v>8301</v>
      </c>
      <c r="B2521" t="s">
        <v>3997</v>
      </c>
      <c r="C2521">
        <v>121</v>
      </c>
      <c r="D2521">
        <v>6.4</v>
      </c>
      <c r="E2521" t="s">
        <v>575</v>
      </c>
      <c r="F2521">
        <v>1994</v>
      </c>
      <c r="H2521" t="s">
        <v>575</v>
      </c>
      <c r="I2521">
        <v>121</v>
      </c>
      <c r="J2521">
        <v>6.4</v>
      </c>
    </row>
    <row r="2522" spans="1:10" x14ac:dyDescent="0.25">
      <c r="A2522" t="s">
        <v>8301</v>
      </c>
      <c r="B2522" t="s">
        <v>3999</v>
      </c>
      <c r="C2522">
        <v>92</v>
      </c>
      <c r="D2522">
        <v>5.7</v>
      </c>
      <c r="E2522" t="s">
        <v>486</v>
      </c>
      <c r="F2522">
        <v>1989</v>
      </c>
      <c r="H2522" t="s">
        <v>486</v>
      </c>
      <c r="I2522">
        <v>92</v>
      </c>
      <c r="J2522">
        <v>5.7</v>
      </c>
    </row>
    <row r="2523" spans="1:10" x14ac:dyDescent="0.25">
      <c r="A2523" t="s">
        <v>8301</v>
      </c>
      <c r="B2523" t="s">
        <v>4002</v>
      </c>
      <c r="C2523">
        <v>116</v>
      </c>
      <c r="D2523">
        <v>6.3</v>
      </c>
      <c r="E2523" t="s">
        <v>1184</v>
      </c>
      <c r="F2523">
        <v>1982</v>
      </c>
      <c r="H2523" t="s">
        <v>1184</v>
      </c>
      <c r="I2523">
        <v>116</v>
      </c>
      <c r="J2523">
        <v>6.3</v>
      </c>
    </row>
    <row r="2524" spans="1:10" x14ac:dyDescent="0.25">
      <c r="A2524" t="s">
        <v>8301</v>
      </c>
      <c r="B2524" t="s">
        <v>4005</v>
      </c>
      <c r="C2524">
        <v>110</v>
      </c>
      <c r="D2524">
        <v>7.8</v>
      </c>
      <c r="E2524" t="s">
        <v>575</v>
      </c>
      <c r="F2524">
        <v>2000</v>
      </c>
      <c r="H2524" t="s">
        <v>575</v>
      </c>
      <c r="I2524">
        <v>110</v>
      </c>
      <c r="J2524">
        <v>7.8</v>
      </c>
    </row>
    <row r="2525" spans="1:10" x14ac:dyDescent="0.25">
      <c r="A2525" t="s">
        <v>8301</v>
      </c>
      <c r="B2525" t="s">
        <v>4008</v>
      </c>
      <c r="C2525">
        <v>90</v>
      </c>
      <c r="D2525">
        <v>6</v>
      </c>
      <c r="E2525" t="s">
        <v>1554</v>
      </c>
      <c r="F2525">
        <v>1999</v>
      </c>
      <c r="H2525" t="s">
        <v>1554</v>
      </c>
      <c r="I2525">
        <v>90</v>
      </c>
      <c r="J2525">
        <v>6</v>
      </c>
    </row>
    <row r="2526" spans="1:10" x14ac:dyDescent="0.25">
      <c r="A2526" t="s">
        <v>8301</v>
      </c>
      <c r="B2526" t="s">
        <v>621</v>
      </c>
      <c r="C2526">
        <v>81</v>
      </c>
      <c r="D2526">
        <v>7.7</v>
      </c>
      <c r="E2526" t="s">
        <v>486</v>
      </c>
      <c r="F2526">
        <v>2011</v>
      </c>
      <c r="H2526" t="s">
        <v>486</v>
      </c>
      <c r="I2526">
        <v>81</v>
      </c>
      <c r="J2526">
        <v>7.7</v>
      </c>
    </row>
    <row r="2527" spans="1:10" x14ac:dyDescent="0.25">
      <c r="A2527" t="s">
        <v>8306</v>
      </c>
      <c r="B2527" t="s">
        <v>867</v>
      </c>
      <c r="C2527">
        <v>97</v>
      </c>
      <c r="D2527">
        <v>6.2</v>
      </c>
      <c r="E2527" t="s">
        <v>729</v>
      </c>
      <c r="F2527">
        <v>2009</v>
      </c>
      <c r="H2527" t="s">
        <v>729</v>
      </c>
      <c r="I2527">
        <v>97</v>
      </c>
      <c r="J2527">
        <v>6.2</v>
      </c>
    </row>
    <row r="2528" spans="1:10" x14ac:dyDescent="0.25">
      <c r="A2528" t="s">
        <v>8301</v>
      </c>
      <c r="B2528" t="s">
        <v>2061</v>
      </c>
      <c r="C2528">
        <v>107</v>
      </c>
      <c r="D2528">
        <v>5.7</v>
      </c>
      <c r="E2528" t="s">
        <v>3902</v>
      </c>
      <c r="F2528">
        <v>2012</v>
      </c>
      <c r="H2528" t="s">
        <v>3902</v>
      </c>
      <c r="I2528">
        <v>107</v>
      </c>
      <c r="J2528">
        <v>5.7</v>
      </c>
    </row>
    <row r="2529" spans="1:10" x14ac:dyDescent="0.25">
      <c r="A2529" t="s">
        <v>8301</v>
      </c>
      <c r="B2529" t="s">
        <v>970</v>
      </c>
      <c r="C2529">
        <v>118</v>
      </c>
      <c r="D2529">
        <v>7.7</v>
      </c>
      <c r="E2529" t="s">
        <v>2209</v>
      </c>
      <c r="F2529">
        <v>2006</v>
      </c>
      <c r="H2529" t="s">
        <v>2209</v>
      </c>
      <c r="I2529">
        <v>118</v>
      </c>
      <c r="J2529">
        <v>7.7</v>
      </c>
    </row>
    <row r="2530" spans="1:10" x14ac:dyDescent="0.25">
      <c r="A2530" t="s">
        <v>8301</v>
      </c>
      <c r="B2530" t="s">
        <v>4015</v>
      </c>
      <c r="C2530">
        <v>100</v>
      </c>
      <c r="D2530">
        <v>6.4</v>
      </c>
      <c r="E2530" t="s">
        <v>1184</v>
      </c>
      <c r="F2530">
        <v>2016</v>
      </c>
      <c r="H2530" t="s">
        <v>1184</v>
      </c>
      <c r="I2530">
        <v>100</v>
      </c>
      <c r="J2530">
        <v>6.4</v>
      </c>
    </row>
    <row r="2531" spans="1:10" x14ac:dyDescent="0.25">
      <c r="A2531" t="s">
        <v>8301</v>
      </c>
      <c r="B2531" t="s">
        <v>2213</v>
      </c>
      <c r="C2531">
        <v>97</v>
      </c>
      <c r="D2531">
        <v>6.4</v>
      </c>
      <c r="E2531" t="s">
        <v>1056</v>
      </c>
      <c r="F2531">
        <v>2002</v>
      </c>
      <c r="H2531" t="s">
        <v>1056</v>
      </c>
      <c r="I2531">
        <v>97</v>
      </c>
      <c r="J2531">
        <v>6.4</v>
      </c>
    </row>
    <row r="2532" spans="1:10" x14ac:dyDescent="0.25">
      <c r="A2532" t="s">
        <v>8301</v>
      </c>
      <c r="B2532" t="s">
        <v>604</v>
      </c>
      <c r="C2532">
        <v>114</v>
      </c>
      <c r="D2532">
        <v>6.9</v>
      </c>
      <c r="E2532" t="s">
        <v>4256</v>
      </c>
      <c r="F2532">
        <v>2006</v>
      </c>
      <c r="H2532" t="s">
        <v>4256</v>
      </c>
      <c r="I2532">
        <v>114</v>
      </c>
      <c r="J2532">
        <v>6.9</v>
      </c>
    </row>
    <row r="2533" spans="1:10" x14ac:dyDescent="0.25">
      <c r="A2533" t="s">
        <v>8301</v>
      </c>
      <c r="B2533" t="s">
        <v>1943</v>
      </c>
      <c r="C2533">
        <v>130</v>
      </c>
      <c r="D2533">
        <v>7.3</v>
      </c>
      <c r="E2533" t="s">
        <v>1165</v>
      </c>
      <c r="H2533" t="s">
        <v>1165</v>
      </c>
      <c r="I2533">
        <v>130</v>
      </c>
      <c r="J2533">
        <v>7.3</v>
      </c>
    </row>
    <row r="2534" spans="1:10" x14ac:dyDescent="0.25">
      <c r="A2534" t="s">
        <v>8301</v>
      </c>
      <c r="B2534" t="s">
        <v>1292</v>
      </c>
      <c r="C2534">
        <v>82</v>
      </c>
      <c r="D2534">
        <v>7.3</v>
      </c>
      <c r="E2534" t="s">
        <v>4259</v>
      </c>
      <c r="F2534">
        <v>2001</v>
      </c>
      <c r="H2534" t="s">
        <v>4259</v>
      </c>
      <c r="I2534">
        <v>82</v>
      </c>
      <c r="J2534">
        <v>7.3</v>
      </c>
    </row>
    <row r="2535" spans="1:10" x14ac:dyDescent="0.25">
      <c r="A2535" t="s">
        <v>8301</v>
      </c>
      <c r="B2535" t="s">
        <v>1073</v>
      </c>
      <c r="C2535">
        <v>96</v>
      </c>
      <c r="D2535">
        <v>6.2</v>
      </c>
      <c r="E2535" t="s">
        <v>1824</v>
      </c>
      <c r="F2535">
        <v>2001</v>
      </c>
      <c r="H2535" t="s">
        <v>1824</v>
      </c>
      <c r="I2535">
        <v>96</v>
      </c>
      <c r="J2535">
        <v>6.2</v>
      </c>
    </row>
    <row r="2536" spans="1:10" x14ac:dyDescent="0.25">
      <c r="A2536" t="s">
        <v>8301</v>
      </c>
      <c r="B2536" t="s">
        <v>3450</v>
      </c>
      <c r="C2536">
        <v>105</v>
      </c>
      <c r="D2536">
        <v>6.6</v>
      </c>
      <c r="E2536" t="s">
        <v>1521</v>
      </c>
      <c r="F2536">
        <v>2011</v>
      </c>
      <c r="H2536" t="s">
        <v>1521</v>
      </c>
      <c r="I2536">
        <v>105</v>
      </c>
      <c r="J2536">
        <v>6.6</v>
      </c>
    </row>
    <row r="2537" spans="1:10" x14ac:dyDescent="0.25">
      <c r="A2537" t="s">
        <v>8301</v>
      </c>
      <c r="B2537" t="s">
        <v>931</v>
      </c>
      <c r="C2537">
        <v>122</v>
      </c>
      <c r="D2537">
        <v>6.7</v>
      </c>
      <c r="E2537" t="s">
        <v>1857</v>
      </c>
      <c r="F2537">
        <v>2001</v>
      </c>
      <c r="H2537" t="s">
        <v>1857</v>
      </c>
      <c r="I2537">
        <v>122</v>
      </c>
      <c r="J2537">
        <v>6.7</v>
      </c>
    </row>
    <row r="2538" spans="1:10" x14ac:dyDescent="0.25">
      <c r="A2538" t="s">
        <v>8301</v>
      </c>
      <c r="B2538" t="s">
        <v>199</v>
      </c>
      <c r="C2538">
        <v>88</v>
      </c>
      <c r="D2538">
        <v>5.7</v>
      </c>
      <c r="E2538" t="s">
        <v>1579</v>
      </c>
      <c r="F2538">
        <v>1991</v>
      </c>
      <c r="H2538" t="s">
        <v>1579</v>
      </c>
      <c r="I2538">
        <v>88</v>
      </c>
      <c r="J2538">
        <v>5.7</v>
      </c>
    </row>
    <row r="2539" spans="1:10" x14ac:dyDescent="0.25">
      <c r="A2539" t="s">
        <v>8301</v>
      </c>
      <c r="B2539" t="s">
        <v>4025</v>
      </c>
      <c r="C2539">
        <v>110</v>
      </c>
      <c r="D2539">
        <v>3.1</v>
      </c>
      <c r="E2539" t="s">
        <v>4267</v>
      </c>
      <c r="F2539">
        <v>2007</v>
      </c>
      <c r="H2539" t="s">
        <v>4267</v>
      </c>
      <c r="I2539">
        <v>110</v>
      </c>
      <c r="J2539">
        <v>3.1</v>
      </c>
    </row>
    <row r="2540" spans="1:10" x14ac:dyDescent="0.25">
      <c r="A2540" t="s">
        <v>8301</v>
      </c>
      <c r="B2540" t="s">
        <v>3756</v>
      </c>
      <c r="C2540">
        <v>103</v>
      </c>
      <c r="D2540">
        <v>6.3</v>
      </c>
      <c r="E2540" t="s">
        <v>877</v>
      </c>
      <c r="F2540">
        <v>2008</v>
      </c>
      <c r="H2540" t="s">
        <v>877</v>
      </c>
      <c r="I2540">
        <v>103</v>
      </c>
      <c r="J2540">
        <v>6.3</v>
      </c>
    </row>
    <row r="2541" spans="1:10" x14ac:dyDescent="0.25">
      <c r="A2541" t="s">
        <v>8306</v>
      </c>
      <c r="B2541" t="s">
        <v>2509</v>
      </c>
      <c r="C2541">
        <v>106</v>
      </c>
      <c r="D2541">
        <v>5.7</v>
      </c>
      <c r="E2541" t="s">
        <v>73</v>
      </c>
      <c r="F2541">
        <v>2008</v>
      </c>
      <c r="H2541" t="s">
        <v>73</v>
      </c>
      <c r="I2541">
        <v>106</v>
      </c>
      <c r="J2541">
        <v>5.7</v>
      </c>
    </row>
    <row r="2542" spans="1:10" x14ac:dyDescent="0.25">
      <c r="A2542" t="s">
        <v>8301</v>
      </c>
      <c r="B2542" t="s">
        <v>4030</v>
      </c>
      <c r="C2542">
        <v>98</v>
      </c>
      <c r="D2542">
        <v>7.1</v>
      </c>
      <c r="E2542" t="s">
        <v>2194</v>
      </c>
      <c r="F2542">
        <v>2007</v>
      </c>
      <c r="H2542" t="s">
        <v>2194</v>
      </c>
      <c r="I2542">
        <v>98</v>
      </c>
      <c r="J2542">
        <v>7.1</v>
      </c>
    </row>
    <row r="2543" spans="1:10" x14ac:dyDescent="0.25">
      <c r="A2543" t="s">
        <v>8301</v>
      </c>
      <c r="B2543" t="s">
        <v>686</v>
      </c>
      <c r="C2543">
        <v>68</v>
      </c>
      <c r="D2543">
        <v>7</v>
      </c>
      <c r="E2543" t="s">
        <v>486</v>
      </c>
      <c r="F2543">
        <v>2000</v>
      </c>
      <c r="H2543" t="s">
        <v>486</v>
      </c>
      <c r="I2543">
        <v>68</v>
      </c>
      <c r="J2543">
        <v>7</v>
      </c>
    </row>
    <row r="2544" spans="1:10" x14ac:dyDescent="0.25">
      <c r="A2544" t="s">
        <v>8301</v>
      </c>
      <c r="B2544" t="s">
        <v>2445</v>
      </c>
      <c r="C2544">
        <v>94</v>
      </c>
      <c r="D2544">
        <v>6.1</v>
      </c>
      <c r="E2544" t="s">
        <v>1184</v>
      </c>
      <c r="F2544">
        <v>2002</v>
      </c>
      <c r="H2544" t="s">
        <v>1184</v>
      </c>
      <c r="I2544">
        <v>94</v>
      </c>
      <c r="J2544">
        <v>6.1</v>
      </c>
    </row>
    <row r="2545" spans="1:10" x14ac:dyDescent="0.25">
      <c r="A2545" t="s">
        <v>8301</v>
      </c>
      <c r="B2545" t="s">
        <v>315</v>
      </c>
      <c r="C2545">
        <v>99</v>
      </c>
      <c r="D2545">
        <v>6.6</v>
      </c>
      <c r="E2545" t="s">
        <v>297</v>
      </c>
      <c r="F2545">
        <v>2009</v>
      </c>
      <c r="H2545" t="s">
        <v>297</v>
      </c>
      <c r="I2545">
        <v>99</v>
      </c>
      <c r="J2545">
        <v>6.6</v>
      </c>
    </row>
    <row r="2546" spans="1:10" x14ac:dyDescent="0.25">
      <c r="A2546" t="s">
        <v>8301</v>
      </c>
      <c r="B2546" t="s">
        <v>449</v>
      </c>
      <c r="C2546">
        <v>107</v>
      </c>
      <c r="D2546">
        <v>7.8</v>
      </c>
      <c r="E2546" t="s">
        <v>4281</v>
      </c>
      <c r="F2546">
        <v>2000</v>
      </c>
      <c r="H2546" t="s">
        <v>4281</v>
      </c>
      <c r="I2546">
        <v>107</v>
      </c>
      <c r="J2546">
        <v>7.8</v>
      </c>
    </row>
    <row r="2547" spans="1:10" x14ac:dyDescent="0.25">
      <c r="A2547" t="s">
        <v>8301</v>
      </c>
      <c r="B2547" t="s">
        <v>3737</v>
      </c>
      <c r="C2547">
        <v>89</v>
      </c>
      <c r="D2547">
        <v>3.9</v>
      </c>
      <c r="E2547" t="s">
        <v>575</v>
      </c>
      <c r="F2547">
        <v>1987</v>
      </c>
      <c r="H2547" t="s">
        <v>575</v>
      </c>
      <c r="I2547">
        <v>89</v>
      </c>
      <c r="J2547">
        <v>3.9</v>
      </c>
    </row>
    <row r="2548" spans="1:10" x14ac:dyDescent="0.25">
      <c r="A2548" t="s">
        <v>8301</v>
      </c>
      <c r="B2548" t="s">
        <v>712</v>
      </c>
      <c r="C2548">
        <v>97</v>
      </c>
      <c r="D2548">
        <v>7</v>
      </c>
      <c r="E2548" t="s">
        <v>73</v>
      </c>
      <c r="F2548">
        <v>2010</v>
      </c>
      <c r="H2548" t="s">
        <v>73</v>
      </c>
      <c r="I2548">
        <v>97</v>
      </c>
      <c r="J2548">
        <v>7</v>
      </c>
    </row>
    <row r="2549" spans="1:10" x14ac:dyDescent="0.25">
      <c r="A2549" t="s">
        <v>8301</v>
      </c>
      <c r="B2549" t="s">
        <v>4040</v>
      </c>
      <c r="C2549">
        <v>113</v>
      </c>
      <c r="D2549">
        <v>6.7</v>
      </c>
      <c r="E2549" t="s">
        <v>486</v>
      </c>
      <c r="F2549">
        <v>2003</v>
      </c>
      <c r="H2549" t="s">
        <v>486</v>
      </c>
      <c r="I2549">
        <v>113</v>
      </c>
      <c r="J2549">
        <v>6.7</v>
      </c>
    </row>
    <row r="2550" spans="1:10" x14ac:dyDescent="0.25">
      <c r="A2550" t="s">
        <v>8301</v>
      </c>
      <c r="B2550" t="s">
        <v>4002</v>
      </c>
      <c r="C2550">
        <v>131</v>
      </c>
      <c r="D2550">
        <v>7.3</v>
      </c>
      <c r="E2550" t="s">
        <v>859</v>
      </c>
      <c r="F2550">
        <v>1988</v>
      </c>
      <c r="H2550" t="s">
        <v>859</v>
      </c>
      <c r="I2550">
        <v>131</v>
      </c>
      <c r="J2550">
        <v>7.3</v>
      </c>
    </row>
    <row r="2551" spans="1:10" x14ac:dyDescent="0.25">
      <c r="A2551" t="s">
        <v>8301</v>
      </c>
      <c r="C2551">
        <v>44</v>
      </c>
      <c r="D2551">
        <v>7.5</v>
      </c>
      <c r="E2551" t="s">
        <v>1184</v>
      </c>
      <c r="F2551">
        <v>1993</v>
      </c>
      <c r="H2551" t="s">
        <v>1184</v>
      </c>
      <c r="I2551">
        <v>44</v>
      </c>
      <c r="J2551">
        <v>7.5</v>
      </c>
    </row>
    <row r="2552" spans="1:10" x14ac:dyDescent="0.25">
      <c r="A2552" t="s">
        <v>8301</v>
      </c>
      <c r="B2552" t="s">
        <v>1675</v>
      </c>
      <c r="C2552">
        <v>103</v>
      </c>
      <c r="D2552">
        <v>6.3</v>
      </c>
      <c r="E2552" t="s">
        <v>1738</v>
      </c>
      <c r="F2552">
        <v>1999</v>
      </c>
      <c r="H2552" t="s">
        <v>1738</v>
      </c>
      <c r="I2552">
        <v>103</v>
      </c>
      <c r="J2552">
        <v>6.3</v>
      </c>
    </row>
    <row r="2553" spans="1:10" x14ac:dyDescent="0.25">
      <c r="A2553" t="s">
        <v>8301</v>
      </c>
      <c r="B2553" t="s">
        <v>383</v>
      </c>
      <c r="C2553">
        <v>119</v>
      </c>
      <c r="D2553">
        <v>7.8</v>
      </c>
      <c r="E2553" t="s">
        <v>575</v>
      </c>
      <c r="F2553">
        <v>2004</v>
      </c>
      <c r="H2553" t="s">
        <v>575</v>
      </c>
      <c r="I2553">
        <v>119</v>
      </c>
      <c r="J2553">
        <v>7.8</v>
      </c>
    </row>
    <row r="2554" spans="1:10" x14ac:dyDescent="0.25">
      <c r="A2554" t="s">
        <v>8301</v>
      </c>
      <c r="B2554" t="s">
        <v>2832</v>
      </c>
      <c r="C2554">
        <v>98</v>
      </c>
      <c r="D2554">
        <v>7.3</v>
      </c>
      <c r="E2554" t="s">
        <v>476</v>
      </c>
      <c r="F2554">
        <v>1979</v>
      </c>
      <c r="H2554" t="s">
        <v>476</v>
      </c>
      <c r="I2554">
        <v>98</v>
      </c>
      <c r="J2554">
        <v>7.3</v>
      </c>
    </row>
    <row r="2555" spans="1:10" x14ac:dyDescent="0.25">
      <c r="A2555" t="s">
        <v>8301</v>
      </c>
      <c r="B2555" t="s">
        <v>391</v>
      </c>
      <c r="C2555">
        <v>111</v>
      </c>
      <c r="D2555">
        <v>7.6</v>
      </c>
      <c r="E2555" t="s">
        <v>1905</v>
      </c>
      <c r="F2555">
        <v>2000</v>
      </c>
      <c r="H2555" t="s">
        <v>1905</v>
      </c>
      <c r="I2555">
        <v>111</v>
      </c>
      <c r="J2555">
        <v>7.6</v>
      </c>
    </row>
    <row r="2556" spans="1:10" x14ac:dyDescent="0.25">
      <c r="A2556" t="s">
        <v>8301</v>
      </c>
      <c r="B2556" t="s">
        <v>3283</v>
      </c>
      <c r="C2556">
        <v>94</v>
      </c>
      <c r="D2556">
        <v>5.3</v>
      </c>
      <c r="E2556" t="s">
        <v>580</v>
      </c>
      <c r="F2556">
        <v>2002</v>
      </c>
      <c r="H2556" t="s">
        <v>580</v>
      </c>
      <c r="I2556">
        <v>94</v>
      </c>
      <c r="J2556">
        <v>5.3</v>
      </c>
    </row>
    <row r="2557" spans="1:10" x14ac:dyDescent="0.25">
      <c r="A2557" t="s">
        <v>8301</v>
      </c>
      <c r="B2557" t="s">
        <v>342</v>
      </c>
      <c r="C2557">
        <v>122</v>
      </c>
      <c r="D2557">
        <v>7.9</v>
      </c>
      <c r="E2557" t="s">
        <v>2214</v>
      </c>
      <c r="F2557">
        <v>1999</v>
      </c>
      <c r="H2557" t="s">
        <v>2214</v>
      </c>
      <c r="I2557">
        <v>122</v>
      </c>
      <c r="J2557">
        <v>7.9</v>
      </c>
    </row>
    <row r="2558" spans="1:10" x14ac:dyDescent="0.25">
      <c r="A2558" t="s">
        <v>8301</v>
      </c>
      <c r="B2558" t="s">
        <v>4049</v>
      </c>
      <c r="C2558">
        <v>81</v>
      </c>
      <c r="D2558">
        <v>5.3</v>
      </c>
      <c r="E2558" t="s">
        <v>14</v>
      </c>
      <c r="F2558">
        <v>1986</v>
      </c>
      <c r="H2558" t="s">
        <v>14</v>
      </c>
      <c r="I2558">
        <v>81</v>
      </c>
      <c r="J2558">
        <v>5.3</v>
      </c>
    </row>
    <row r="2559" spans="1:10" x14ac:dyDescent="0.25">
      <c r="A2559" t="s">
        <v>8301</v>
      </c>
      <c r="B2559" t="s">
        <v>1852</v>
      </c>
      <c r="C2559">
        <v>89</v>
      </c>
      <c r="D2559">
        <v>6.8</v>
      </c>
      <c r="E2559" t="s">
        <v>1184</v>
      </c>
      <c r="F2559">
        <v>2007</v>
      </c>
      <c r="H2559" t="s">
        <v>1184</v>
      </c>
      <c r="I2559">
        <v>89</v>
      </c>
      <c r="J2559">
        <v>6.8</v>
      </c>
    </row>
    <row r="2560" spans="1:10" x14ac:dyDescent="0.25">
      <c r="A2560" t="s">
        <v>8301</v>
      </c>
      <c r="B2560" t="s">
        <v>4052</v>
      </c>
      <c r="C2560">
        <v>106</v>
      </c>
      <c r="D2560">
        <v>7.1</v>
      </c>
      <c r="E2560" t="s">
        <v>4305</v>
      </c>
      <c r="F2560">
        <v>1997</v>
      </c>
      <c r="H2560" t="s">
        <v>4305</v>
      </c>
      <c r="I2560">
        <v>106</v>
      </c>
      <c r="J2560">
        <v>7.1</v>
      </c>
    </row>
    <row r="2561" spans="1:10" x14ac:dyDescent="0.25">
      <c r="A2561" t="s">
        <v>8301</v>
      </c>
      <c r="B2561" t="s">
        <v>1059</v>
      </c>
      <c r="C2561">
        <v>122</v>
      </c>
      <c r="D2561">
        <v>7.2</v>
      </c>
      <c r="E2561" t="s">
        <v>73</v>
      </c>
      <c r="F2561">
        <v>2013</v>
      </c>
      <c r="H2561" t="s">
        <v>73</v>
      </c>
      <c r="I2561">
        <v>122</v>
      </c>
      <c r="J2561">
        <v>7.2</v>
      </c>
    </row>
    <row r="2562" spans="1:10" x14ac:dyDescent="0.25">
      <c r="A2562" t="s">
        <v>8301</v>
      </c>
      <c r="B2562" t="s">
        <v>4057</v>
      </c>
      <c r="C2562">
        <v>86</v>
      </c>
      <c r="D2562">
        <v>5.8</v>
      </c>
      <c r="E2562" t="s">
        <v>675</v>
      </c>
      <c r="F2562">
        <v>2005</v>
      </c>
      <c r="H2562" t="s">
        <v>675</v>
      </c>
      <c r="I2562">
        <v>86</v>
      </c>
      <c r="J2562">
        <v>5.8</v>
      </c>
    </row>
    <row r="2563" spans="1:10" x14ac:dyDescent="0.25">
      <c r="A2563" t="s">
        <v>8301</v>
      </c>
      <c r="B2563" t="s">
        <v>3306</v>
      </c>
      <c r="C2563">
        <v>103</v>
      </c>
      <c r="D2563">
        <v>5.8</v>
      </c>
      <c r="E2563" t="s">
        <v>747</v>
      </c>
      <c r="F2563">
        <v>2013</v>
      </c>
      <c r="H2563" t="s">
        <v>747</v>
      </c>
      <c r="I2563">
        <v>103</v>
      </c>
      <c r="J2563">
        <v>5.8</v>
      </c>
    </row>
    <row r="2564" spans="1:10" x14ac:dyDescent="0.25">
      <c r="A2564" t="s">
        <v>8306</v>
      </c>
      <c r="B2564" t="s">
        <v>159</v>
      </c>
      <c r="C2564">
        <v>121</v>
      </c>
      <c r="D2564">
        <v>8.3000000000000007</v>
      </c>
      <c r="E2564" t="s">
        <v>575</v>
      </c>
      <c r="F2564">
        <v>2004</v>
      </c>
      <c r="H2564" t="s">
        <v>575</v>
      </c>
      <c r="I2564">
        <v>121</v>
      </c>
      <c r="J2564">
        <v>8.3000000000000007</v>
      </c>
    </row>
    <row r="2565" spans="1:10" x14ac:dyDescent="0.25">
      <c r="A2565" t="s">
        <v>8301</v>
      </c>
      <c r="B2565" t="s">
        <v>4061</v>
      </c>
      <c r="C2565">
        <v>109</v>
      </c>
      <c r="D2565">
        <v>5.6</v>
      </c>
      <c r="E2565" t="s">
        <v>580</v>
      </c>
      <c r="F2565">
        <v>2008</v>
      </c>
      <c r="H2565" t="s">
        <v>580</v>
      </c>
      <c r="I2565">
        <v>109</v>
      </c>
      <c r="J2565">
        <v>5.6</v>
      </c>
    </row>
    <row r="2566" spans="1:10" x14ac:dyDescent="0.25">
      <c r="A2566" t="s">
        <v>8301</v>
      </c>
      <c r="B2566" t="s">
        <v>1081</v>
      </c>
      <c r="C2566">
        <v>109</v>
      </c>
      <c r="D2566">
        <v>6.8</v>
      </c>
      <c r="E2566" t="s">
        <v>1935</v>
      </c>
      <c r="F2566">
        <v>2008</v>
      </c>
      <c r="H2566" t="s">
        <v>1935</v>
      </c>
      <c r="I2566">
        <v>109</v>
      </c>
      <c r="J2566">
        <v>6.8</v>
      </c>
    </row>
    <row r="2567" spans="1:10" x14ac:dyDescent="0.25">
      <c r="A2567" t="s">
        <v>8301</v>
      </c>
      <c r="B2567" t="s">
        <v>4064</v>
      </c>
      <c r="C2567">
        <v>123</v>
      </c>
      <c r="D2567">
        <v>5</v>
      </c>
      <c r="E2567" t="s">
        <v>1839</v>
      </c>
      <c r="F2567">
        <v>2009</v>
      </c>
      <c r="H2567" t="s">
        <v>1839</v>
      </c>
      <c r="I2567">
        <v>123</v>
      </c>
      <c r="J2567">
        <v>5</v>
      </c>
    </row>
    <row r="2568" spans="1:10" x14ac:dyDescent="0.25">
      <c r="A2568" t="s">
        <v>8301</v>
      </c>
      <c r="B2568" t="s">
        <v>1829</v>
      </c>
      <c r="C2568">
        <v>94</v>
      </c>
      <c r="D2568">
        <v>7.6</v>
      </c>
      <c r="E2568" t="s">
        <v>2814</v>
      </c>
      <c r="F2568">
        <v>2012</v>
      </c>
      <c r="H2568" t="s">
        <v>2814</v>
      </c>
      <c r="I2568">
        <v>94</v>
      </c>
      <c r="J2568">
        <v>7.6</v>
      </c>
    </row>
    <row r="2569" spans="1:10" x14ac:dyDescent="0.25">
      <c r="A2569" t="s">
        <v>8301</v>
      </c>
      <c r="B2569" t="s">
        <v>2832</v>
      </c>
      <c r="C2569">
        <v>94</v>
      </c>
      <c r="D2569">
        <v>6.7</v>
      </c>
      <c r="E2569" t="s">
        <v>2459</v>
      </c>
      <c r="F2569">
        <v>2009</v>
      </c>
      <c r="H2569" t="s">
        <v>2459</v>
      </c>
      <c r="I2569">
        <v>94</v>
      </c>
      <c r="J2569">
        <v>6.7</v>
      </c>
    </row>
    <row r="2570" spans="1:10" x14ac:dyDescent="0.25">
      <c r="A2570" t="s">
        <v>8301</v>
      </c>
      <c r="B2570" t="s">
        <v>4068</v>
      </c>
      <c r="C2570">
        <v>115</v>
      </c>
      <c r="D2570">
        <v>6.7</v>
      </c>
      <c r="E2570" t="s">
        <v>740</v>
      </c>
      <c r="F2570">
        <v>2013</v>
      </c>
      <c r="H2570" t="s">
        <v>740</v>
      </c>
      <c r="I2570">
        <v>115</v>
      </c>
      <c r="J2570">
        <v>6.7</v>
      </c>
    </row>
    <row r="2571" spans="1:10" x14ac:dyDescent="0.25">
      <c r="A2571" t="s">
        <v>8301</v>
      </c>
      <c r="B2571" t="s">
        <v>3551</v>
      </c>
      <c r="C2571">
        <v>107</v>
      </c>
      <c r="D2571">
        <v>5.7</v>
      </c>
      <c r="E2571" t="s">
        <v>608</v>
      </c>
      <c r="F2571">
        <v>2014</v>
      </c>
      <c r="H2571" t="s">
        <v>608</v>
      </c>
      <c r="I2571">
        <v>107</v>
      </c>
      <c r="J2571">
        <v>5.7</v>
      </c>
    </row>
    <row r="2572" spans="1:10" x14ac:dyDescent="0.25">
      <c r="A2572" t="s">
        <v>8301</v>
      </c>
      <c r="B2572" t="s">
        <v>4071</v>
      </c>
      <c r="C2572">
        <v>91</v>
      </c>
      <c r="D2572">
        <v>5.2</v>
      </c>
      <c r="E2572" t="s">
        <v>1554</v>
      </c>
      <c r="F2572">
        <v>2002</v>
      </c>
      <c r="H2572" t="s">
        <v>1554</v>
      </c>
      <c r="I2572">
        <v>91</v>
      </c>
      <c r="J2572">
        <v>5.2</v>
      </c>
    </row>
    <row r="2573" spans="1:10" x14ac:dyDescent="0.25">
      <c r="A2573" t="s">
        <v>8301</v>
      </c>
      <c r="B2573" t="s">
        <v>2302</v>
      </c>
      <c r="C2573">
        <v>125</v>
      </c>
      <c r="D2573">
        <v>7.5</v>
      </c>
      <c r="E2573" t="s">
        <v>3152</v>
      </c>
      <c r="H2573" t="s">
        <v>3152</v>
      </c>
      <c r="I2573">
        <v>125</v>
      </c>
      <c r="J2573">
        <v>7.5</v>
      </c>
    </row>
    <row r="2574" spans="1:10" x14ac:dyDescent="0.25">
      <c r="A2574" t="s">
        <v>8301</v>
      </c>
      <c r="B2574" t="s">
        <v>1829</v>
      </c>
      <c r="C2574">
        <v>122</v>
      </c>
      <c r="D2574">
        <v>7.2</v>
      </c>
      <c r="E2574" t="s">
        <v>1179</v>
      </c>
      <c r="F2574">
        <v>2002</v>
      </c>
      <c r="H2574" t="s">
        <v>1179</v>
      </c>
      <c r="I2574">
        <v>122</v>
      </c>
      <c r="J2574">
        <v>7.2</v>
      </c>
    </row>
    <row r="2575" spans="1:10" x14ac:dyDescent="0.25">
      <c r="A2575" t="s">
        <v>8301</v>
      </c>
      <c r="B2575" t="s">
        <v>428</v>
      </c>
      <c r="C2575">
        <v>102</v>
      </c>
      <c r="D2575">
        <v>5.3</v>
      </c>
      <c r="E2575" t="s">
        <v>1314</v>
      </c>
      <c r="F2575">
        <v>2001</v>
      </c>
      <c r="H2575" t="s">
        <v>1314</v>
      </c>
      <c r="I2575">
        <v>102</v>
      </c>
      <c r="J2575">
        <v>5.3</v>
      </c>
    </row>
    <row r="2576" spans="1:10" x14ac:dyDescent="0.25">
      <c r="A2576" t="s">
        <v>8301</v>
      </c>
      <c r="B2576" t="s">
        <v>3071</v>
      </c>
      <c r="C2576">
        <v>90</v>
      </c>
      <c r="D2576">
        <v>6.5</v>
      </c>
      <c r="E2576" t="s">
        <v>668</v>
      </c>
      <c r="F2576">
        <v>2005</v>
      </c>
      <c r="H2576" t="s">
        <v>668</v>
      </c>
      <c r="I2576">
        <v>90</v>
      </c>
      <c r="J2576">
        <v>6.5</v>
      </c>
    </row>
    <row r="2577" spans="1:10" x14ac:dyDescent="0.25">
      <c r="A2577" t="s">
        <v>8301</v>
      </c>
      <c r="B2577" t="s">
        <v>4077</v>
      </c>
      <c r="C2577">
        <v>98</v>
      </c>
      <c r="D2577">
        <v>5</v>
      </c>
      <c r="E2577" t="s">
        <v>1236</v>
      </c>
      <c r="F2577">
        <v>2001</v>
      </c>
      <c r="H2577" t="s">
        <v>1236</v>
      </c>
      <c r="I2577">
        <v>98</v>
      </c>
      <c r="J2577">
        <v>5</v>
      </c>
    </row>
    <row r="2578" spans="1:10" x14ac:dyDescent="0.25">
      <c r="A2578" t="s">
        <v>8301</v>
      </c>
      <c r="B2578" t="s">
        <v>4079</v>
      </c>
      <c r="C2578">
        <v>109</v>
      </c>
      <c r="D2578">
        <v>6.1</v>
      </c>
      <c r="E2578" t="s">
        <v>4335</v>
      </c>
      <c r="F2578">
        <v>2006</v>
      </c>
      <c r="H2578" t="s">
        <v>4335</v>
      </c>
      <c r="I2578">
        <v>109</v>
      </c>
      <c r="J2578">
        <v>6.1</v>
      </c>
    </row>
    <row r="2579" spans="1:10" x14ac:dyDescent="0.25">
      <c r="A2579" t="s">
        <v>8301</v>
      </c>
      <c r="B2579" t="s">
        <v>783</v>
      </c>
      <c r="C2579">
        <v>107</v>
      </c>
      <c r="D2579">
        <v>7.4</v>
      </c>
      <c r="E2579" t="s">
        <v>602</v>
      </c>
      <c r="F2579">
        <v>1984</v>
      </c>
      <c r="H2579" t="s">
        <v>602</v>
      </c>
      <c r="I2579">
        <v>107</v>
      </c>
      <c r="J2579">
        <v>7.4</v>
      </c>
    </row>
    <row r="2580" spans="1:10" x14ac:dyDescent="0.25">
      <c r="A2580" t="s">
        <v>8301</v>
      </c>
      <c r="B2580" t="s">
        <v>4082</v>
      </c>
      <c r="C2580">
        <v>90</v>
      </c>
      <c r="D2580">
        <v>4.4000000000000004</v>
      </c>
      <c r="E2580" t="s">
        <v>1056</v>
      </c>
      <c r="F2580">
        <v>1990</v>
      </c>
      <c r="H2580" t="s">
        <v>1056</v>
      </c>
      <c r="I2580">
        <v>90</v>
      </c>
      <c r="J2580">
        <v>4.4000000000000004</v>
      </c>
    </row>
    <row r="2581" spans="1:10" x14ac:dyDescent="0.25">
      <c r="A2581" t="s">
        <v>8301</v>
      </c>
      <c r="B2581" t="s">
        <v>358</v>
      </c>
      <c r="C2581">
        <v>112</v>
      </c>
      <c r="D2581">
        <v>7.5</v>
      </c>
      <c r="E2581" t="s">
        <v>1364</v>
      </c>
      <c r="F2581">
        <v>1987</v>
      </c>
      <c r="H2581" t="s">
        <v>1364</v>
      </c>
      <c r="I2581">
        <v>112</v>
      </c>
      <c r="J2581">
        <v>7.5</v>
      </c>
    </row>
    <row r="2582" spans="1:10" x14ac:dyDescent="0.25">
      <c r="A2582" t="s">
        <v>8301</v>
      </c>
      <c r="B2582" t="s">
        <v>1347</v>
      </c>
      <c r="C2582">
        <v>94</v>
      </c>
      <c r="D2582">
        <v>5.7</v>
      </c>
      <c r="E2582" t="s">
        <v>486</v>
      </c>
      <c r="F2582">
        <v>1982</v>
      </c>
      <c r="H2582" t="s">
        <v>486</v>
      </c>
      <c r="I2582">
        <v>94</v>
      </c>
      <c r="J2582">
        <v>5.7</v>
      </c>
    </row>
    <row r="2583" spans="1:10" x14ac:dyDescent="0.25">
      <c r="A2583" t="s">
        <v>8301</v>
      </c>
      <c r="B2583" t="s">
        <v>4086</v>
      </c>
      <c r="C2583">
        <v>105</v>
      </c>
      <c r="D2583">
        <v>5.5</v>
      </c>
      <c r="E2583" t="s">
        <v>584</v>
      </c>
      <c r="F2583">
        <v>1986</v>
      </c>
      <c r="H2583" t="s">
        <v>584</v>
      </c>
      <c r="I2583">
        <v>105</v>
      </c>
      <c r="J2583">
        <v>5.5</v>
      </c>
    </row>
    <row r="2584" spans="1:10" x14ac:dyDescent="0.25">
      <c r="A2584" t="s">
        <v>8301</v>
      </c>
      <c r="B2584" t="s">
        <v>4088</v>
      </c>
      <c r="C2584">
        <v>104</v>
      </c>
      <c r="D2584">
        <v>7.1</v>
      </c>
      <c r="E2584" t="s">
        <v>584</v>
      </c>
      <c r="F2584">
        <v>2000</v>
      </c>
      <c r="H2584" t="s">
        <v>584</v>
      </c>
      <c r="I2584">
        <v>104</v>
      </c>
      <c r="J2584">
        <v>7.1</v>
      </c>
    </row>
    <row r="2585" spans="1:10" x14ac:dyDescent="0.25">
      <c r="A2585" t="s">
        <v>8301</v>
      </c>
      <c r="B2585" t="s">
        <v>1791</v>
      </c>
      <c r="C2585">
        <v>112</v>
      </c>
      <c r="D2585">
        <v>5.9</v>
      </c>
      <c r="E2585" t="s">
        <v>1184</v>
      </c>
      <c r="F2585">
        <v>1999</v>
      </c>
      <c r="H2585" t="s">
        <v>1184</v>
      </c>
      <c r="I2585">
        <v>112</v>
      </c>
      <c r="J2585">
        <v>5.9</v>
      </c>
    </row>
    <row r="2586" spans="1:10" x14ac:dyDescent="0.25">
      <c r="A2586" t="s">
        <v>8301</v>
      </c>
      <c r="B2586" t="s">
        <v>4091</v>
      </c>
      <c r="C2586">
        <v>108</v>
      </c>
      <c r="D2586">
        <v>6.7</v>
      </c>
      <c r="E2586" t="s">
        <v>2113</v>
      </c>
      <c r="F2586">
        <v>2010</v>
      </c>
      <c r="H2586" t="s">
        <v>2113</v>
      </c>
      <c r="I2586">
        <v>108</v>
      </c>
      <c r="J2586">
        <v>6.7</v>
      </c>
    </row>
    <row r="2587" spans="1:10" x14ac:dyDescent="0.25">
      <c r="A2587" t="s">
        <v>8301</v>
      </c>
      <c r="B2587" t="s">
        <v>3215</v>
      </c>
      <c r="C2587">
        <v>112</v>
      </c>
      <c r="D2587">
        <v>7</v>
      </c>
      <c r="E2587" t="s">
        <v>340</v>
      </c>
      <c r="F2587">
        <v>1988</v>
      </c>
      <c r="H2587" t="s">
        <v>340</v>
      </c>
      <c r="I2587">
        <v>112</v>
      </c>
      <c r="J2587">
        <v>7</v>
      </c>
    </row>
    <row r="2588" spans="1:10" x14ac:dyDescent="0.25">
      <c r="A2588" t="s">
        <v>8306</v>
      </c>
      <c r="B2588" t="s">
        <v>87</v>
      </c>
      <c r="C2588">
        <v>127</v>
      </c>
      <c r="D2588">
        <v>7.9</v>
      </c>
      <c r="E2588" t="s">
        <v>818</v>
      </c>
      <c r="H2588" t="s">
        <v>818</v>
      </c>
      <c r="I2588">
        <v>127</v>
      </c>
      <c r="J2588">
        <v>7.9</v>
      </c>
    </row>
    <row r="2589" spans="1:10" x14ac:dyDescent="0.25">
      <c r="A2589" t="s">
        <v>8301</v>
      </c>
      <c r="B2589" t="s">
        <v>2809</v>
      </c>
      <c r="C2589">
        <v>111</v>
      </c>
      <c r="D2589">
        <v>6.9</v>
      </c>
      <c r="E2589" t="s">
        <v>73</v>
      </c>
      <c r="F2589">
        <v>2008</v>
      </c>
      <c r="H2589" t="s">
        <v>73</v>
      </c>
      <c r="I2589">
        <v>111</v>
      </c>
      <c r="J2589">
        <v>6.9</v>
      </c>
    </row>
    <row r="2590" spans="1:10" x14ac:dyDescent="0.25">
      <c r="A2590" t="s">
        <v>8301</v>
      </c>
      <c r="B2590" t="s">
        <v>703</v>
      </c>
      <c r="C2590">
        <v>126</v>
      </c>
      <c r="D2590">
        <v>7.3</v>
      </c>
      <c r="E2590" t="s">
        <v>1184</v>
      </c>
      <c r="F2590">
        <v>1985</v>
      </c>
      <c r="H2590" t="s">
        <v>1184</v>
      </c>
      <c r="I2590">
        <v>126</v>
      </c>
      <c r="J2590">
        <v>7.3</v>
      </c>
    </row>
    <row r="2591" spans="1:10" x14ac:dyDescent="0.25">
      <c r="A2591" t="s">
        <v>8301</v>
      </c>
      <c r="B2591" t="s">
        <v>443</v>
      </c>
      <c r="C2591">
        <v>114</v>
      </c>
      <c r="D2591">
        <v>7.3</v>
      </c>
      <c r="E2591" t="s">
        <v>4351</v>
      </c>
      <c r="F2591">
        <v>2009</v>
      </c>
      <c r="H2591" t="s">
        <v>4351</v>
      </c>
      <c r="I2591">
        <v>114</v>
      </c>
      <c r="J2591">
        <v>7.3</v>
      </c>
    </row>
    <row r="2592" spans="1:10" x14ac:dyDescent="0.25">
      <c r="A2592" t="s">
        <v>8301</v>
      </c>
      <c r="B2592" t="s">
        <v>4099</v>
      </c>
      <c r="C2592">
        <v>99</v>
      </c>
      <c r="D2592">
        <v>3.5</v>
      </c>
      <c r="E2592" t="s">
        <v>752</v>
      </c>
      <c r="F2592">
        <v>2016</v>
      </c>
      <c r="H2592" t="s">
        <v>752</v>
      </c>
      <c r="I2592">
        <v>99</v>
      </c>
      <c r="J2592">
        <v>3.5</v>
      </c>
    </row>
    <row r="2593" spans="1:10" x14ac:dyDescent="0.25">
      <c r="A2593" t="s">
        <v>8301</v>
      </c>
      <c r="B2593" t="s">
        <v>2160</v>
      </c>
      <c r="C2593">
        <v>117</v>
      </c>
      <c r="D2593">
        <v>7.4</v>
      </c>
      <c r="E2593" t="s">
        <v>3387</v>
      </c>
      <c r="F2593">
        <v>2014</v>
      </c>
      <c r="H2593" t="s">
        <v>3387</v>
      </c>
      <c r="I2593">
        <v>117</v>
      </c>
      <c r="J2593">
        <v>7.4</v>
      </c>
    </row>
    <row r="2594" spans="1:10" x14ac:dyDescent="0.25">
      <c r="A2594" t="s">
        <v>8301</v>
      </c>
      <c r="B2594" t="s">
        <v>4103</v>
      </c>
      <c r="C2594">
        <v>112</v>
      </c>
      <c r="D2594">
        <v>6.7</v>
      </c>
      <c r="E2594" t="s">
        <v>2140</v>
      </c>
      <c r="F2594">
        <v>1980</v>
      </c>
      <c r="H2594" t="s">
        <v>2140</v>
      </c>
      <c r="I2594">
        <v>112</v>
      </c>
      <c r="J2594">
        <v>6.7</v>
      </c>
    </row>
    <row r="2595" spans="1:10" x14ac:dyDescent="0.25">
      <c r="A2595" t="s">
        <v>8301</v>
      </c>
      <c r="B2595" t="s">
        <v>2832</v>
      </c>
      <c r="C2595">
        <v>108</v>
      </c>
      <c r="D2595">
        <v>6.4</v>
      </c>
      <c r="E2595" t="s">
        <v>2242</v>
      </c>
      <c r="F2595">
        <v>1980</v>
      </c>
      <c r="H2595" t="s">
        <v>2242</v>
      </c>
      <c r="I2595">
        <v>108</v>
      </c>
      <c r="J2595">
        <v>6.4</v>
      </c>
    </row>
    <row r="2596" spans="1:10" x14ac:dyDescent="0.25">
      <c r="A2596" t="s">
        <v>8301</v>
      </c>
      <c r="B2596" t="s">
        <v>4106</v>
      </c>
      <c r="C2596">
        <v>116</v>
      </c>
      <c r="D2596">
        <v>7.1</v>
      </c>
      <c r="E2596" t="s">
        <v>1056</v>
      </c>
      <c r="F2596">
        <v>2010</v>
      </c>
      <c r="H2596" t="s">
        <v>1056</v>
      </c>
      <c r="I2596">
        <v>116</v>
      </c>
      <c r="J2596">
        <v>7.1</v>
      </c>
    </row>
    <row r="2597" spans="1:10" x14ac:dyDescent="0.25">
      <c r="C2597">
        <v>60</v>
      </c>
      <c r="D2597">
        <v>6.7</v>
      </c>
      <c r="E2597" t="s">
        <v>2542</v>
      </c>
      <c r="F2597">
        <v>2013</v>
      </c>
      <c r="H2597" t="s">
        <v>2542</v>
      </c>
      <c r="I2597">
        <v>60</v>
      </c>
      <c r="J2597">
        <v>6.7</v>
      </c>
    </row>
    <row r="2598" spans="1:10" x14ac:dyDescent="0.25">
      <c r="A2598" t="s">
        <v>8301</v>
      </c>
      <c r="B2598" t="s">
        <v>4112</v>
      </c>
      <c r="C2598">
        <v>92</v>
      </c>
      <c r="D2598">
        <v>4</v>
      </c>
      <c r="E2598" t="s">
        <v>1459</v>
      </c>
      <c r="F2598">
        <v>1983</v>
      </c>
      <c r="H2598" t="s">
        <v>1459</v>
      </c>
      <c r="I2598">
        <v>92</v>
      </c>
      <c r="J2598">
        <v>4</v>
      </c>
    </row>
    <row r="2599" spans="1:10" x14ac:dyDescent="0.25">
      <c r="A2599" t="s">
        <v>8301</v>
      </c>
      <c r="B2599" t="s">
        <v>4114</v>
      </c>
      <c r="C2599">
        <v>93</v>
      </c>
      <c r="D2599">
        <v>5.9</v>
      </c>
      <c r="E2599" t="s">
        <v>575</v>
      </c>
      <c r="F2599">
        <v>2013</v>
      </c>
      <c r="H2599" t="s">
        <v>575</v>
      </c>
      <c r="I2599">
        <v>93</v>
      </c>
      <c r="J2599">
        <v>5.9</v>
      </c>
    </row>
    <row r="2600" spans="1:10" x14ac:dyDescent="0.25">
      <c r="A2600" t="s">
        <v>8301</v>
      </c>
      <c r="B2600" t="s">
        <v>914</v>
      </c>
      <c r="C2600">
        <v>103</v>
      </c>
      <c r="D2600">
        <v>7.2</v>
      </c>
      <c r="E2600" t="s">
        <v>530</v>
      </c>
      <c r="F2600">
        <v>2006</v>
      </c>
      <c r="H2600" t="s">
        <v>530</v>
      </c>
      <c r="I2600">
        <v>103</v>
      </c>
      <c r="J2600">
        <v>7.2</v>
      </c>
    </row>
    <row r="2601" spans="1:10" x14ac:dyDescent="0.25">
      <c r="A2601" t="s">
        <v>8301</v>
      </c>
      <c r="B2601" t="s">
        <v>2231</v>
      </c>
      <c r="C2601">
        <v>93</v>
      </c>
      <c r="D2601">
        <v>7.2</v>
      </c>
      <c r="E2601" t="s">
        <v>968</v>
      </c>
      <c r="F2601">
        <v>1988</v>
      </c>
      <c r="H2601" t="s">
        <v>968</v>
      </c>
      <c r="I2601">
        <v>93</v>
      </c>
      <c r="J2601">
        <v>7.2</v>
      </c>
    </row>
    <row r="2602" spans="1:10" x14ac:dyDescent="0.25">
      <c r="A2602" t="s">
        <v>8301</v>
      </c>
      <c r="B2602" t="s">
        <v>4120</v>
      </c>
      <c r="C2602">
        <v>98</v>
      </c>
      <c r="D2602">
        <v>5.0999999999999996</v>
      </c>
      <c r="E2602" t="s">
        <v>877</v>
      </c>
      <c r="F2602">
        <v>2007</v>
      </c>
      <c r="H2602" t="s">
        <v>877</v>
      </c>
      <c r="I2602">
        <v>98</v>
      </c>
      <c r="J2602">
        <v>5.0999999999999996</v>
      </c>
    </row>
    <row r="2603" spans="1:10" x14ac:dyDescent="0.25">
      <c r="A2603" t="s">
        <v>8301</v>
      </c>
      <c r="B2603" t="s">
        <v>4123</v>
      </c>
      <c r="C2603">
        <v>114</v>
      </c>
      <c r="D2603">
        <v>5.5</v>
      </c>
      <c r="E2603" t="s">
        <v>4367</v>
      </c>
      <c r="F2603">
        <v>1994</v>
      </c>
      <c r="H2603" t="s">
        <v>4367</v>
      </c>
      <c r="I2603">
        <v>114</v>
      </c>
      <c r="J2603">
        <v>5.5</v>
      </c>
    </row>
    <row r="2604" spans="1:10" x14ac:dyDescent="0.25">
      <c r="A2604" t="s">
        <v>8301</v>
      </c>
      <c r="B2604" t="s">
        <v>4125</v>
      </c>
      <c r="C2604">
        <v>121</v>
      </c>
      <c r="D2604">
        <v>6.2</v>
      </c>
      <c r="E2604" t="s">
        <v>302</v>
      </c>
      <c r="F2604">
        <v>2012</v>
      </c>
      <c r="H2604" t="s">
        <v>302</v>
      </c>
      <c r="I2604">
        <v>121</v>
      </c>
      <c r="J2604">
        <v>6.2</v>
      </c>
    </row>
    <row r="2605" spans="1:10" x14ac:dyDescent="0.25">
      <c r="A2605" t="s">
        <v>8301</v>
      </c>
      <c r="B2605" t="s">
        <v>867</v>
      </c>
      <c r="C2605">
        <v>87</v>
      </c>
      <c r="D2605">
        <v>7.2</v>
      </c>
      <c r="E2605" t="s">
        <v>1915</v>
      </c>
      <c r="F2605">
        <v>2006</v>
      </c>
      <c r="H2605" t="s">
        <v>1915</v>
      </c>
      <c r="I2605">
        <v>87</v>
      </c>
      <c r="J2605">
        <v>7.2</v>
      </c>
    </row>
    <row r="2606" spans="1:10" x14ac:dyDescent="0.25">
      <c r="A2606" t="s">
        <v>8301</v>
      </c>
      <c r="B2606" t="s">
        <v>604</v>
      </c>
      <c r="C2606">
        <v>92</v>
      </c>
      <c r="D2606">
        <v>5.2</v>
      </c>
      <c r="E2606" t="s">
        <v>822</v>
      </c>
      <c r="F2606">
        <v>2002</v>
      </c>
      <c r="H2606" t="s">
        <v>822</v>
      </c>
      <c r="I2606">
        <v>92</v>
      </c>
      <c r="J2606">
        <v>5.2</v>
      </c>
    </row>
    <row r="2607" spans="1:10" x14ac:dyDescent="0.25">
      <c r="A2607" t="s">
        <v>8301</v>
      </c>
      <c r="B2607" t="s">
        <v>4130</v>
      </c>
      <c r="C2607">
        <v>105</v>
      </c>
      <c r="D2607">
        <v>6.7</v>
      </c>
      <c r="E2607" t="s">
        <v>1179</v>
      </c>
      <c r="F2607">
        <v>1978</v>
      </c>
      <c r="H2607" t="s">
        <v>1179</v>
      </c>
      <c r="I2607">
        <v>105</v>
      </c>
      <c r="J2607">
        <v>6.7</v>
      </c>
    </row>
    <row r="2608" spans="1:10" x14ac:dyDescent="0.25">
      <c r="A2608" t="s">
        <v>8301</v>
      </c>
      <c r="B2608" t="s">
        <v>3306</v>
      </c>
      <c r="C2608">
        <v>89</v>
      </c>
      <c r="D2608">
        <v>5</v>
      </c>
      <c r="E2608" t="s">
        <v>877</v>
      </c>
      <c r="F2608">
        <v>1997</v>
      </c>
      <c r="H2608" t="s">
        <v>877</v>
      </c>
      <c r="I2608">
        <v>89</v>
      </c>
      <c r="J2608">
        <v>5</v>
      </c>
    </row>
    <row r="2609" spans="1:10" x14ac:dyDescent="0.25">
      <c r="A2609" t="s">
        <v>8301</v>
      </c>
      <c r="B2609" t="s">
        <v>4134</v>
      </c>
      <c r="C2609">
        <v>114</v>
      </c>
      <c r="D2609">
        <v>6.2</v>
      </c>
      <c r="E2609" t="s">
        <v>4376</v>
      </c>
      <c r="F2609">
        <v>2003</v>
      </c>
      <c r="H2609" t="s">
        <v>4376</v>
      </c>
      <c r="I2609">
        <v>114</v>
      </c>
      <c r="J2609">
        <v>6.2</v>
      </c>
    </row>
    <row r="2610" spans="1:10" x14ac:dyDescent="0.25">
      <c r="A2610" t="s">
        <v>8301</v>
      </c>
      <c r="B2610" t="s">
        <v>2256</v>
      </c>
      <c r="C2610">
        <v>119</v>
      </c>
      <c r="D2610">
        <v>7.6</v>
      </c>
      <c r="E2610" t="s">
        <v>311</v>
      </c>
      <c r="F2610">
        <v>2013</v>
      </c>
      <c r="H2610" t="s">
        <v>311</v>
      </c>
      <c r="I2610">
        <v>119</v>
      </c>
      <c r="J2610">
        <v>7.6</v>
      </c>
    </row>
    <row r="2611" spans="1:10" x14ac:dyDescent="0.25">
      <c r="A2611" t="s">
        <v>8301</v>
      </c>
      <c r="B2611" t="s">
        <v>3255</v>
      </c>
      <c r="C2611">
        <v>103</v>
      </c>
      <c r="D2611">
        <v>4.0999999999999996</v>
      </c>
      <c r="E2611" t="s">
        <v>297</v>
      </c>
      <c r="F2611">
        <v>2015</v>
      </c>
      <c r="H2611" t="s">
        <v>297</v>
      </c>
      <c r="I2611">
        <v>103</v>
      </c>
      <c r="J2611">
        <v>4.0999999999999996</v>
      </c>
    </row>
    <row r="2612" spans="1:10" x14ac:dyDescent="0.25">
      <c r="A2612" t="s">
        <v>8301</v>
      </c>
      <c r="B2612" t="s">
        <v>4138</v>
      </c>
      <c r="C2612">
        <v>91</v>
      </c>
      <c r="D2612">
        <v>5.3</v>
      </c>
      <c r="E2612" t="s">
        <v>2424</v>
      </c>
      <c r="F2612">
        <v>1998</v>
      </c>
      <c r="H2612" t="s">
        <v>2424</v>
      </c>
      <c r="I2612">
        <v>91</v>
      </c>
      <c r="J2612">
        <v>5.3</v>
      </c>
    </row>
    <row r="2613" spans="1:10" x14ac:dyDescent="0.25">
      <c r="A2613" t="s">
        <v>8301</v>
      </c>
      <c r="B2613" t="s">
        <v>360</v>
      </c>
      <c r="C2613">
        <v>98</v>
      </c>
      <c r="D2613">
        <v>6.2</v>
      </c>
      <c r="E2613" t="s">
        <v>1486</v>
      </c>
      <c r="F2613">
        <v>1993</v>
      </c>
      <c r="H2613" t="s">
        <v>1486</v>
      </c>
      <c r="I2613">
        <v>98</v>
      </c>
      <c r="J2613">
        <v>6.2</v>
      </c>
    </row>
    <row r="2614" spans="1:10" x14ac:dyDescent="0.25">
      <c r="A2614" t="s">
        <v>8301</v>
      </c>
      <c r="B2614" t="s">
        <v>4141</v>
      </c>
      <c r="C2614">
        <v>80</v>
      </c>
      <c r="D2614">
        <v>6.5</v>
      </c>
      <c r="E2614" t="s">
        <v>740</v>
      </c>
      <c r="F2614">
        <v>1997</v>
      </c>
      <c r="H2614" t="s">
        <v>740</v>
      </c>
      <c r="I2614">
        <v>80</v>
      </c>
      <c r="J2614">
        <v>6.5</v>
      </c>
    </row>
    <row r="2615" spans="1:10" x14ac:dyDescent="0.25">
      <c r="A2615" t="s">
        <v>8301</v>
      </c>
      <c r="B2615" t="s">
        <v>4144</v>
      </c>
      <c r="C2615">
        <v>121</v>
      </c>
      <c r="D2615">
        <v>8.1</v>
      </c>
      <c r="E2615" t="s">
        <v>575</v>
      </c>
      <c r="F2615">
        <v>2001</v>
      </c>
      <c r="H2615" t="s">
        <v>575</v>
      </c>
      <c r="I2615">
        <v>121</v>
      </c>
      <c r="J2615">
        <v>8.1</v>
      </c>
    </row>
    <row r="2616" spans="1:10" x14ac:dyDescent="0.25">
      <c r="A2616" t="s">
        <v>8301</v>
      </c>
      <c r="B2616" t="s">
        <v>4146</v>
      </c>
      <c r="C2616">
        <v>94</v>
      </c>
      <c r="D2616">
        <v>6.3</v>
      </c>
      <c r="E2616" t="s">
        <v>740</v>
      </c>
      <c r="F2616">
        <v>2012</v>
      </c>
      <c r="H2616" t="s">
        <v>740</v>
      </c>
      <c r="I2616">
        <v>94</v>
      </c>
      <c r="J2616">
        <v>6.3</v>
      </c>
    </row>
    <row r="2617" spans="1:10" x14ac:dyDescent="0.25">
      <c r="A2617" t="s">
        <v>8301</v>
      </c>
      <c r="B2617" t="s">
        <v>4148</v>
      </c>
      <c r="C2617">
        <v>93</v>
      </c>
      <c r="D2617">
        <v>4.4000000000000004</v>
      </c>
      <c r="E2617" t="s">
        <v>486</v>
      </c>
      <c r="F2617">
        <v>2015</v>
      </c>
      <c r="H2617" t="s">
        <v>486</v>
      </c>
      <c r="I2617">
        <v>93</v>
      </c>
      <c r="J2617">
        <v>4.4000000000000004</v>
      </c>
    </row>
    <row r="2618" spans="1:10" x14ac:dyDescent="0.25">
      <c r="A2618" t="s">
        <v>8301</v>
      </c>
      <c r="B2618" t="s">
        <v>4151</v>
      </c>
      <c r="C2618">
        <v>93</v>
      </c>
      <c r="D2618">
        <v>4.5999999999999996</v>
      </c>
      <c r="E2618" t="s">
        <v>149</v>
      </c>
      <c r="F2618">
        <v>2000</v>
      </c>
      <c r="H2618" t="s">
        <v>149</v>
      </c>
      <c r="I2618">
        <v>93</v>
      </c>
      <c r="J2618">
        <v>4.5999999999999996</v>
      </c>
    </row>
    <row r="2619" spans="1:10" x14ac:dyDescent="0.25">
      <c r="A2619" t="s">
        <v>8301</v>
      </c>
      <c r="B2619" t="s">
        <v>4153</v>
      </c>
      <c r="C2619">
        <v>116</v>
      </c>
      <c r="D2619">
        <v>6</v>
      </c>
      <c r="E2619" t="s">
        <v>2186</v>
      </c>
      <c r="F2619">
        <v>2014</v>
      </c>
      <c r="H2619" t="s">
        <v>2186</v>
      </c>
      <c r="I2619">
        <v>116</v>
      </c>
      <c r="J2619">
        <v>6</v>
      </c>
    </row>
    <row r="2620" spans="1:10" x14ac:dyDescent="0.25">
      <c r="A2620" t="s">
        <v>8301</v>
      </c>
      <c r="B2620" t="s">
        <v>1240</v>
      </c>
      <c r="C2620">
        <v>101</v>
      </c>
      <c r="D2620">
        <v>7.6</v>
      </c>
      <c r="E2620" t="s">
        <v>340</v>
      </c>
      <c r="F2620">
        <v>2003</v>
      </c>
      <c r="H2620" t="s">
        <v>340</v>
      </c>
      <c r="I2620">
        <v>101</v>
      </c>
      <c r="J2620">
        <v>7.6</v>
      </c>
    </row>
    <row r="2621" spans="1:10" x14ac:dyDescent="0.25">
      <c r="A2621" t="s">
        <v>8301</v>
      </c>
      <c r="B2621" t="s">
        <v>1669</v>
      </c>
      <c r="C2621">
        <v>99</v>
      </c>
      <c r="D2621">
        <v>5.6</v>
      </c>
      <c r="E2621" t="s">
        <v>486</v>
      </c>
      <c r="F2621">
        <v>2000</v>
      </c>
      <c r="H2621" t="s">
        <v>486</v>
      </c>
      <c r="I2621">
        <v>99</v>
      </c>
      <c r="J2621">
        <v>5.6</v>
      </c>
    </row>
    <row r="2622" spans="1:10" x14ac:dyDescent="0.25">
      <c r="A2622" t="s">
        <v>8301</v>
      </c>
      <c r="B2622" t="s">
        <v>2549</v>
      </c>
      <c r="C2622">
        <v>104</v>
      </c>
      <c r="D2622">
        <v>6.5</v>
      </c>
      <c r="E2622" t="s">
        <v>1192</v>
      </c>
      <c r="F2622">
        <v>1962</v>
      </c>
      <c r="H2622" t="s">
        <v>1192</v>
      </c>
      <c r="I2622">
        <v>104</v>
      </c>
      <c r="J2622">
        <v>6.5</v>
      </c>
    </row>
    <row r="2623" spans="1:10" x14ac:dyDescent="0.25">
      <c r="A2623" t="s">
        <v>8301</v>
      </c>
      <c r="B2623" t="s">
        <v>2811</v>
      </c>
      <c r="C2623">
        <v>126</v>
      </c>
      <c r="D2623">
        <v>7.5</v>
      </c>
      <c r="E2623" t="s">
        <v>2209</v>
      </c>
      <c r="F2623">
        <v>2009</v>
      </c>
      <c r="H2623" t="s">
        <v>2209</v>
      </c>
      <c r="I2623">
        <v>126</v>
      </c>
      <c r="J2623">
        <v>7.5</v>
      </c>
    </row>
    <row r="2624" spans="1:10" x14ac:dyDescent="0.25">
      <c r="A2624" t="s">
        <v>8301</v>
      </c>
      <c r="B2624" t="s">
        <v>1707</v>
      </c>
      <c r="C2624">
        <v>110</v>
      </c>
      <c r="D2624">
        <v>6.3</v>
      </c>
      <c r="E2624" t="s">
        <v>3790</v>
      </c>
      <c r="F2624">
        <v>2014</v>
      </c>
      <c r="H2624" t="s">
        <v>3790</v>
      </c>
      <c r="I2624">
        <v>110</v>
      </c>
      <c r="J2624">
        <v>6.3</v>
      </c>
    </row>
    <row r="2625" spans="1:10" x14ac:dyDescent="0.25">
      <c r="A2625" t="s">
        <v>8301</v>
      </c>
      <c r="B2625" t="s">
        <v>1852</v>
      </c>
      <c r="C2625">
        <v>101</v>
      </c>
      <c r="D2625">
        <v>7.9</v>
      </c>
      <c r="E2625" t="s">
        <v>2333</v>
      </c>
      <c r="F2625">
        <v>2009</v>
      </c>
      <c r="H2625" t="s">
        <v>2333</v>
      </c>
      <c r="I2625">
        <v>101</v>
      </c>
      <c r="J2625">
        <v>7.9</v>
      </c>
    </row>
    <row r="2626" spans="1:10" x14ac:dyDescent="0.25">
      <c r="A2626" t="s">
        <v>8301</v>
      </c>
      <c r="B2626" t="s">
        <v>4165</v>
      </c>
      <c r="C2626">
        <v>87</v>
      </c>
      <c r="D2626">
        <v>5.0999999999999996</v>
      </c>
      <c r="E2626" t="s">
        <v>580</v>
      </c>
      <c r="F2626">
        <v>2005</v>
      </c>
      <c r="H2626" t="s">
        <v>580</v>
      </c>
      <c r="I2626">
        <v>87</v>
      </c>
      <c r="J2626">
        <v>5.0999999999999996</v>
      </c>
    </row>
    <row r="2627" spans="1:10" x14ac:dyDescent="0.25">
      <c r="A2627" t="s">
        <v>8301</v>
      </c>
      <c r="B2627" t="s">
        <v>2337</v>
      </c>
      <c r="C2627">
        <v>123</v>
      </c>
      <c r="D2627">
        <v>6.7</v>
      </c>
      <c r="E2627" t="s">
        <v>4402</v>
      </c>
      <c r="F2627">
        <v>2002</v>
      </c>
      <c r="H2627" t="s">
        <v>4402</v>
      </c>
      <c r="I2627">
        <v>123</v>
      </c>
      <c r="J2627">
        <v>6.7</v>
      </c>
    </row>
    <row r="2628" spans="1:10" x14ac:dyDescent="0.25">
      <c r="A2628" t="s">
        <v>8301</v>
      </c>
      <c r="B2628" t="s">
        <v>3257</v>
      </c>
      <c r="C2628">
        <v>109</v>
      </c>
      <c r="D2628">
        <v>6.7</v>
      </c>
      <c r="E2628" t="s">
        <v>14</v>
      </c>
      <c r="F2628">
        <v>2010</v>
      </c>
      <c r="H2628" t="s">
        <v>14</v>
      </c>
      <c r="I2628">
        <v>109</v>
      </c>
      <c r="J2628">
        <v>6.7</v>
      </c>
    </row>
    <row r="2629" spans="1:10" x14ac:dyDescent="0.25">
      <c r="A2629" t="s">
        <v>8301</v>
      </c>
      <c r="B2629" t="s">
        <v>4170</v>
      </c>
      <c r="C2629">
        <v>90</v>
      </c>
      <c r="D2629">
        <v>5.6</v>
      </c>
      <c r="E2629" t="s">
        <v>1190</v>
      </c>
      <c r="F2629">
        <v>1987</v>
      </c>
      <c r="H2629" t="s">
        <v>1190</v>
      </c>
      <c r="I2629">
        <v>90</v>
      </c>
      <c r="J2629">
        <v>5.6</v>
      </c>
    </row>
    <row r="2630" spans="1:10" x14ac:dyDescent="0.25">
      <c r="A2630" t="s">
        <v>8301</v>
      </c>
      <c r="B2630" t="s">
        <v>1317</v>
      </c>
      <c r="C2630">
        <v>96</v>
      </c>
      <c r="D2630">
        <v>5.6</v>
      </c>
      <c r="E2630" t="s">
        <v>530</v>
      </c>
      <c r="F2630">
        <v>2007</v>
      </c>
      <c r="H2630" t="s">
        <v>530</v>
      </c>
      <c r="I2630">
        <v>96</v>
      </c>
      <c r="J2630">
        <v>5.6</v>
      </c>
    </row>
    <row r="2631" spans="1:10" x14ac:dyDescent="0.25">
      <c r="A2631" t="s">
        <v>8301</v>
      </c>
      <c r="B2631" t="s">
        <v>100</v>
      </c>
      <c r="C2631">
        <v>125</v>
      </c>
      <c r="D2631">
        <v>6.8</v>
      </c>
      <c r="E2631" t="s">
        <v>672</v>
      </c>
      <c r="F2631">
        <v>2011</v>
      </c>
      <c r="H2631" t="s">
        <v>672</v>
      </c>
      <c r="I2631">
        <v>125</v>
      </c>
      <c r="J2631">
        <v>6.8</v>
      </c>
    </row>
    <row r="2632" spans="1:10" x14ac:dyDescent="0.25">
      <c r="A2632" t="s">
        <v>8301</v>
      </c>
      <c r="B2632" t="s">
        <v>4173</v>
      </c>
      <c r="C2632">
        <v>82</v>
      </c>
      <c r="D2632">
        <v>6.2</v>
      </c>
      <c r="E2632" t="s">
        <v>4410</v>
      </c>
      <c r="F2632">
        <v>2004</v>
      </c>
      <c r="H2632" t="s">
        <v>4410</v>
      </c>
      <c r="I2632">
        <v>82</v>
      </c>
      <c r="J2632">
        <v>6.2</v>
      </c>
    </row>
    <row r="2633" spans="1:10" x14ac:dyDescent="0.25">
      <c r="A2633" t="s">
        <v>8301</v>
      </c>
      <c r="B2633" t="s">
        <v>3997</v>
      </c>
      <c r="C2633">
        <v>86</v>
      </c>
      <c r="D2633">
        <v>5.6</v>
      </c>
      <c r="E2633" t="s">
        <v>486</v>
      </c>
      <c r="F2633">
        <v>1998</v>
      </c>
      <c r="H2633" t="s">
        <v>486</v>
      </c>
      <c r="I2633">
        <v>86</v>
      </c>
      <c r="J2633">
        <v>5.6</v>
      </c>
    </row>
    <row r="2634" spans="1:10" x14ac:dyDescent="0.25">
      <c r="A2634" t="s">
        <v>8301</v>
      </c>
      <c r="B2634" t="s">
        <v>2564</v>
      </c>
      <c r="C2634">
        <v>108</v>
      </c>
      <c r="D2634">
        <v>6.4</v>
      </c>
      <c r="E2634" t="s">
        <v>262</v>
      </c>
      <c r="F2634">
        <v>2007</v>
      </c>
      <c r="H2634" t="s">
        <v>262</v>
      </c>
      <c r="I2634">
        <v>108</v>
      </c>
      <c r="J2634">
        <v>6.4</v>
      </c>
    </row>
    <row r="2635" spans="1:10" x14ac:dyDescent="0.25">
      <c r="A2635" t="s">
        <v>8301</v>
      </c>
      <c r="B2635" t="s">
        <v>1591</v>
      </c>
      <c r="C2635">
        <v>98</v>
      </c>
      <c r="D2635">
        <v>5.6</v>
      </c>
      <c r="E2635" t="s">
        <v>2729</v>
      </c>
      <c r="F2635">
        <v>2014</v>
      </c>
      <c r="H2635" t="s">
        <v>2729</v>
      </c>
      <c r="I2635">
        <v>98</v>
      </c>
      <c r="J2635">
        <v>5.6</v>
      </c>
    </row>
    <row r="2636" spans="1:10" x14ac:dyDescent="0.25">
      <c r="A2636" t="s">
        <v>8301</v>
      </c>
      <c r="B2636" t="s">
        <v>2934</v>
      </c>
      <c r="C2636">
        <v>129</v>
      </c>
      <c r="D2636">
        <v>7.4</v>
      </c>
      <c r="E2636" t="s">
        <v>1364</v>
      </c>
      <c r="F2636">
        <v>2005</v>
      </c>
      <c r="H2636" t="s">
        <v>1364</v>
      </c>
      <c r="I2636">
        <v>129</v>
      </c>
      <c r="J2636">
        <v>7.4</v>
      </c>
    </row>
    <row r="2637" spans="1:10" x14ac:dyDescent="0.25">
      <c r="A2637" t="s">
        <v>8301</v>
      </c>
      <c r="B2637" t="s">
        <v>4179</v>
      </c>
      <c r="C2637">
        <v>99</v>
      </c>
      <c r="D2637">
        <v>4.9000000000000004</v>
      </c>
      <c r="E2637" t="s">
        <v>1698</v>
      </c>
      <c r="F2637">
        <v>2000</v>
      </c>
      <c r="H2637" t="s">
        <v>1698</v>
      </c>
      <c r="I2637">
        <v>99</v>
      </c>
      <c r="J2637">
        <v>4.9000000000000004</v>
      </c>
    </row>
    <row r="2638" spans="1:10" x14ac:dyDescent="0.25">
      <c r="A2638" t="s">
        <v>8301</v>
      </c>
      <c r="B2638" t="s">
        <v>4181</v>
      </c>
      <c r="C2638">
        <v>105</v>
      </c>
      <c r="D2638">
        <v>6</v>
      </c>
      <c r="E2638" t="s">
        <v>527</v>
      </c>
      <c r="F2638">
        <v>1997</v>
      </c>
      <c r="H2638" t="s">
        <v>527</v>
      </c>
      <c r="I2638">
        <v>105</v>
      </c>
      <c r="J2638">
        <v>6</v>
      </c>
    </row>
    <row r="2639" spans="1:10" x14ac:dyDescent="0.25">
      <c r="A2639" t="s">
        <v>8301</v>
      </c>
      <c r="B2639" t="s">
        <v>4184</v>
      </c>
      <c r="C2639">
        <v>112</v>
      </c>
      <c r="D2639">
        <v>7.2</v>
      </c>
      <c r="E2639" t="s">
        <v>580</v>
      </c>
      <c r="F2639">
        <v>2009</v>
      </c>
      <c r="H2639" t="s">
        <v>580</v>
      </c>
      <c r="I2639">
        <v>112</v>
      </c>
      <c r="J2639">
        <v>7.2</v>
      </c>
    </row>
    <row r="2640" spans="1:10" x14ac:dyDescent="0.25">
      <c r="A2640" t="s">
        <v>8301</v>
      </c>
      <c r="B2640" t="s">
        <v>2524</v>
      </c>
      <c r="C2640">
        <v>108</v>
      </c>
      <c r="D2640">
        <v>4.9000000000000004</v>
      </c>
      <c r="E2640" t="s">
        <v>4423</v>
      </c>
      <c r="F2640">
        <v>2000</v>
      </c>
      <c r="H2640" t="s">
        <v>4423</v>
      </c>
      <c r="I2640">
        <v>108</v>
      </c>
      <c r="J2640">
        <v>4.9000000000000004</v>
      </c>
    </row>
    <row r="2641" spans="1:10" x14ac:dyDescent="0.25">
      <c r="A2641" t="s">
        <v>8301</v>
      </c>
      <c r="B2641" t="s">
        <v>28</v>
      </c>
      <c r="C2641">
        <v>121</v>
      </c>
      <c r="D2641">
        <v>7.5</v>
      </c>
      <c r="E2641" t="s">
        <v>302</v>
      </c>
      <c r="F2641">
        <v>1996</v>
      </c>
      <c r="H2641" t="s">
        <v>302</v>
      </c>
      <c r="I2641">
        <v>121</v>
      </c>
      <c r="J2641">
        <v>7.5</v>
      </c>
    </row>
    <row r="2642" spans="1:10" x14ac:dyDescent="0.25">
      <c r="A2642" t="s">
        <v>8301</v>
      </c>
      <c r="B2642" t="s">
        <v>4188</v>
      </c>
      <c r="C2642">
        <v>89</v>
      </c>
      <c r="D2642">
        <v>4.8</v>
      </c>
      <c r="E2642" t="s">
        <v>3063</v>
      </c>
      <c r="F2642">
        <v>2005</v>
      </c>
      <c r="H2642" t="s">
        <v>3063</v>
      </c>
      <c r="I2642">
        <v>89</v>
      </c>
      <c r="J2642">
        <v>4.8</v>
      </c>
    </row>
    <row r="2643" spans="1:10" x14ac:dyDescent="0.25">
      <c r="A2643" t="s">
        <v>8301</v>
      </c>
      <c r="B2643" t="s">
        <v>4190</v>
      </c>
      <c r="C2643">
        <v>89</v>
      </c>
      <c r="D2643">
        <v>3.1</v>
      </c>
      <c r="E2643" t="s">
        <v>264</v>
      </c>
      <c r="F2643">
        <v>2010</v>
      </c>
      <c r="H2643" t="s">
        <v>264</v>
      </c>
      <c r="I2643">
        <v>89</v>
      </c>
      <c r="J2643">
        <v>3.1</v>
      </c>
    </row>
    <row r="2644" spans="1:10" x14ac:dyDescent="0.25">
      <c r="A2644" t="s">
        <v>8301</v>
      </c>
      <c r="B2644" t="s">
        <v>4192</v>
      </c>
      <c r="C2644">
        <v>73</v>
      </c>
      <c r="D2644">
        <v>5.8</v>
      </c>
      <c r="E2644" t="s">
        <v>73</v>
      </c>
      <c r="F2644">
        <v>1993</v>
      </c>
      <c r="H2644" t="s">
        <v>73</v>
      </c>
      <c r="I2644">
        <v>73</v>
      </c>
      <c r="J2644">
        <v>5.8</v>
      </c>
    </row>
    <row r="2645" spans="1:10" x14ac:dyDescent="0.25">
      <c r="A2645" t="s">
        <v>8301</v>
      </c>
      <c r="B2645" t="s">
        <v>1071</v>
      </c>
      <c r="C2645">
        <v>132</v>
      </c>
      <c r="D2645">
        <v>6.7</v>
      </c>
      <c r="E2645" t="s">
        <v>1184</v>
      </c>
      <c r="F2645">
        <v>1997</v>
      </c>
      <c r="H2645" t="s">
        <v>1184</v>
      </c>
      <c r="I2645">
        <v>132</v>
      </c>
      <c r="J2645">
        <v>6.7</v>
      </c>
    </row>
    <row r="2646" spans="1:10" x14ac:dyDescent="0.25">
      <c r="A2646" t="s">
        <v>8301</v>
      </c>
      <c r="B2646" t="s">
        <v>4198</v>
      </c>
      <c r="C2646">
        <v>96</v>
      </c>
      <c r="D2646">
        <v>6.5</v>
      </c>
      <c r="E2646" t="s">
        <v>2005</v>
      </c>
      <c r="F2646">
        <v>1993</v>
      </c>
      <c r="H2646" t="s">
        <v>2005</v>
      </c>
      <c r="I2646">
        <v>96</v>
      </c>
      <c r="J2646">
        <v>6.5</v>
      </c>
    </row>
    <row r="2647" spans="1:10" x14ac:dyDescent="0.25">
      <c r="A2647" t="s">
        <v>8301</v>
      </c>
      <c r="B2647" t="s">
        <v>1467</v>
      </c>
      <c r="C2647">
        <v>98</v>
      </c>
      <c r="D2647">
        <v>5.9</v>
      </c>
      <c r="E2647" t="s">
        <v>1137</v>
      </c>
      <c r="F2647">
        <v>2006</v>
      </c>
      <c r="H2647" t="s">
        <v>1137</v>
      </c>
      <c r="I2647">
        <v>98</v>
      </c>
      <c r="J2647">
        <v>5.9</v>
      </c>
    </row>
    <row r="2648" spans="1:10" x14ac:dyDescent="0.25">
      <c r="A2648" t="s">
        <v>8301</v>
      </c>
      <c r="B2648" t="s">
        <v>599</v>
      </c>
      <c r="C2648">
        <v>107</v>
      </c>
      <c r="D2648">
        <v>5.5</v>
      </c>
      <c r="E2648" t="s">
        <v>2209</v>
      </c>
      <c r="F2648">
        <v>2007</v>
      </c>
      <c r="H2648" t="s">
        <v>2209</v>
      </c>
      <c r="I2648">
        <v>107</v>
      </c>
      <c r="J2648">
        <v>5.5</v>
      </c>
    </row>
    <row r="2649" spans="1:10" x14ac:dyDescent="0.25">
      <c r="A2649" t="s">
        <v>8301</v>
      </c>
      <c r="B2649" t="s">
        <v>4204</v>
      </c>
      <c r="C2649">
        <v>94</v>
      </c>
      <c r="D2649">
        <v>3.3</v>
      </c>
      <c r="E2649" t="s">
        <v>1047</v>
      </c>
      <c r="F2649">
        <v>2000</v>
      </c>
      <c r="H2649" t="s">
        <v>1047</v>
      </c>
      <c r="I2649">
        <v>94</v>
      </c>
      <c r="J2649">
        <v>3.3</v>
      </c>
    </row>
    <row r="2650" spans="1:10" x14ac:dyDescent="0.25">
      <c r="A2650" t="s">
        <v>8301</v>
      </c>
      <c r="B2650" t="s">
        <v>4206</v>
      </c>
      <c r="C2650">
        <v>122</v>
      </c>
      <c r="D2650">
        <v>7.4</v>
      </c>
      <c r="E2650" t="s">
        <v>696</v>
      </c>
      <c r="F2650">
        <v>2002</v>
      </c>
      <c r="H2650" t="s">
        <v>696</v>
      </c>
      <c r="I2650">
        <v>122</v>
      </c>
      <c r="J2650">
        <v>7.4</v>
      </c>
    </row>
    <row r="2651" spans="1:10" x14ac:dyDescent="0.25">
      <c r="A2651" t="s">
        <v>8301</v>
      </c>
      <c r="B2651" t="s">
        <v>4208</v>
      </c>
      <c r="C2651">
        <v>128</v>
      </c>
      <c r="D2651">
        <v>6.7</v>
      </c>
      <c r="E2651" t="s">
        <v>311</v>
      </c>
      <c r="F2651">
        <v>2006</v>
      </c>
      <c r="H2651" t="s">
        <v>311</v>
      </c>
      <c r="I2651">
        <v>128</v>
      </c>
      <c r="J2651">
        <v>6.7</v>
      </c>
    </row>
    <row r="2652" spans="1:10" x14ac:dyDescent="0.25">
      <c r="A2652" t="s">
        <v>8301</v>
      </c>
      <c r="B2652" t="s">
        <v>4210</v>
      </c>
      <c r="C2652">
        <v>97</v>
      </c>
      <c r="D2652">
        <v>3</v>
      </c>
      <c r="E2652" t="s">
        <v>745</v>
      </c>
      <c r="F2652">
        <v>2016</v>
      </c>
      <c r="H2652" t="s">
        <v>745</v>
      </c>
      <c r="I2652">
        <v>97</v>
      </c>
      <c r="J2652">
        <v>3</v>
      </c>
    </row>
    <row r="2653" spans="1:10" x14ac:dyDescent="0.25">
      <c r="A2653" t="s">
        <v>8301</v>
      </c>
      <c r="B2653" t="s">
        <v>832</v>
      </c>
      <c r="C2653">
        <v>110</v>
      </c>
      <c r="D2653">
        <v>7.6</v>
      </c>
      <c r="E2653" t="s">
        <v>2143</v>
      </c>
      <c r="F2653">
        <v>2010</v>
      </c>
      <c r="H2653" t="s">
        <v>2143</v>
      </c>
      <c r="I2653">
        <v>110</v>
      </c>
      <c r="J2653">
        <v>7.6</v>
      </c>
    </row>
    <row r="2654" spans="1:10" x14ac:dyDescent="0.25">
      <c r="A2654" t="s">
        <v>8301</v>
      </c>
      <c r="B2654" t="s">
        <v>4214</v>
      </c>
      <c r="C2654">
        <v>102</v>
      </c>
      <c r="D2654">
        <v>6.4</v>
      </c>
      <c r="E2654" t="s">
        <v>1480</v>
      </c>
      <c r="F2654">
        <v>1998</v>
      </c>
      <c r="H2654" t="s">
        <v>1480</v>
      </c>
      <c r="I2654">
        <v>102</v>
      </c>
      <c r="J2654">
        <v>6.4</v>
      </c>
    </row>
    <row r="2655" spans="1:10" x14ac:dyDescent="0.25">
      <c r="A2655" t="s">
        <v>8301</v>
      </c>
      <c r="B2655" t="s">
        <v>454</v>
      </c>
      <c r="C2655">
        <v>98</v>
      </c>
      <c r="D2655">
        <v>6.9</v>
      </c>
      <c r="E2655" t="s">
        <v>740</v>
      </c>
      <c r="F2655">
        <v>2012</v>
      </c>
      <c r="H2655" t="s">
        <v>740</v>
      </c>
      <c r="I2655">
        <v>98</v>
      </c>
      <c r="J2655">
        <v>6.9</v>
      </c>
    </row>
    <row r="2656" spans="1:10" x14ac:dyDescent="0.25">
      <c r="A2656" t="s">
        <v>8301</v>
      </c>
      <c r="B2656" t="s">
        <v>4217</v>
      </c>
      <c r="C2656">
        <v>120</v>
      </c>
      <c r="D2656">
        <v>6.6</v>
      </c>
      <c r="E2656" t="s">
        <v>112</v>
      </c>
      <c r="F2656">
        <v>2014</v>
      </c>
      <c r="H2656" t="s">
        <v>112</v>
      </c>
      <c r="I2656">
        <v>120</v>
      </c>
      <c r="J2656">
        <v>6.6</v>
      </c>
    </row>
    <row r="2657" spans="1:10" x14ac:dyDescent="0.25">
      <c r="A2657" t="s">
        <v>8301</v>
      </c>
      <c r="B2657" t="s">
        <v>4221</v>
      </c>
      <c r="C2657">
        <v>80</v>
      </c>
      <c r="D2657">
        <v>6.6</v>
      </c>
      <c r="E2657" t="s">
        <v>668</v>
      </c>
      <c r="F2657">
        <v>1999</v>
      </c>
      <c r="H2657" t="s">
        <v>668</v>
      </c>
      <c r="I2657">
        <v>80</v>
      </c>
      <c r="J2657">
        <v>6.6</v>
      </c>
    </row>
    <row r="2658" spans="1:10" x14ac:dyDescent="0.25">
      <c r="A2658" t="s">
        <v>8301</v>
      </c>
      <c r="B2658" t="s">
        <v>4223</v>
      </c>
      <c r="C2658">
        <v>91</v>
      </c>
      <c r="D2658">
        <v>5.2</v>
      </c>
      <c r="E2658" t="s">
        <v>759</v>
      </c>
      <c r="F2658">
        <v>2008</v>
      </c>
      <c r="H2658" t="s">
        <v>759</v>
      </c>
      <c r="I2658">
        <v>91</v>
      </c>
      <c r="J2658">
        <v>5.2</v>
      </c>
    </row>
    <row r="2659" spans="1:10" x14ac:dyDescent="0.25">
      <c r="A2659" t="s">
        <v>8301</v>
      </c>
      <c r="B2659" t="s">
        <v>4226</v>
      </c>
      <c r="C2659">
        <v>83</v>
      </c>
      <c r="D2659">
        <v>4.0999999999999996</v>
      </c>
      <c r="E2659" t="s">
        <v>770</v>
      </c>
      <c r="F2659">
        <v>1984</v>
      </c>
      <c r="H2659" t="s">
        <v>770</v>
      </c>
      <c r="I2659">
        <v>83</v>
      </c>
      <c r="J2659">
        <v>4.0999999999999996</v>
      </c>
    </row>
    <row r="2660" spans="1:10" x14ac:dyDescent="0.25">
      <c r="A2660" t="s">
        <v>8301</v>
      </c>
      <c r="B2660" t="s">
        <v>4228</v>
      </c>
      <c r="C2660">
        <v>102</v>
      </c>
      <c r="D2660">
        <v>6.8</v>
      </c>
      <c r="E2660" t="s">
        <v>525</v>
      </c>
      <c r="F2660">
        <v>2012</v>
      </c>
      <c r="H2660" t="s">
        <v>525</v>
      </c>
      <c r="I2660">
        <v>102</v>
      </c>
      <c r="J2660">
        <v>6.8</v>
      </c>
    </row>
    <row r="2661" spans="1:10" x14ac:dyDescent="0.25">
      <c r="A2661" t="s">
        <v>8301</v>
      </c>
      <c r="B2661" t="s">
        <v>4230</v>
      </c>
      <c r="C2661">
        <v>122</v>
      </c>
      <c r="D2661">
        <v>6.5</v>
      </c>
      <c r="E2661" t="s">
        <v>740</v>
      </c>
      <c r="F2661">
        <v>2014</v>
      </c>
      <c r="H2661" t="s">
        <v>740</v>
      </c>
      <c r="I2661">
        <v>122</v>
      </c>
      <c r="J2661">
        <v>6.5</v>
      </c>
    </row>
    <row r="2662" spans="1:10" x14ac:dyDescent="0.25">
      <c r="A2662" t="s">
        <v>8301</v>
      </c>
      <c r="B2662" t="s">
        <v>255</v>
      </c>
      <c r="C2662">
        <v>126</v>
      </c>
      <c r="D2662">
        <v>7.4</v>
      </c>
      <c r="E2662" t="s">
        <v>575</v>
      </c>
      <c r="F2662">
        <v>2001</v>
      </c>
      <c r="H2662" t="s">
        <v>575</v>
      </c>
      <c r="I2662">
        <v>126</v>
      </c>
      <c r="J2662">
        <v>7.4</v>
      </c>
    </row>
    <row r="2663" spans="1:10" x14ac:dyDescent="0.25">
      <c r="A2663" t="s">
        <v>8301</v>
      </c>
      <c r="B2663" t="s">
        <v>4234</v>
      </c>
      <c r="C2663">
        <v>120</v>
      </c>
      <c r="D2663">
        <v>7.1</v>
      </c>
      <c r="E2663" t="s">
        <v>152</v>
      </c>
      <c r="F2663">
        <v>2008</v>
      </c>
      <c r="H2663" t="s">
        <v>152</v>
      </c>
      <c r="I2663">
        <v>120</v>
      </c>
      <c r="J2663">
        <v>7.1</v>
      </c>
    </row>
    <row r="2664" spans="1:10" x14ac:dyDescent="0.25">
      <c r="A2664" t="s">
        <v>8301</v>
      </c>
      <c r="B2664" t="s">
        <v>4236</v>
      </c>
      <c r="C2664">
        <v>108</v>
      </c>
      <c r="D2664">
        <v>6.3</v>
      </c>
      <c r="E2664" t="s">
        <v>1406</v>
      </c>
      <c r="F2664">
        <v>2007</v>
      </c>
      <c r="H2664" t="s">
        <v>1406</v>
      </c>
      <c r="I2664">
        <v>108</v>
      </c>
      <c r="J2664">
        <v>6.3</v>
      </c>
    </row>
    <row r="2665" spans="1:10" x14ac:dyDescent="0.25">
      <c r="A2665" t="s">
        <v>8301</v>
      </c>
      <c r="B2665" t="s">
        <v>4238</v>
      </c>
      <c r="C2665">
        <v>126</v>
      </c>
      <c r="D2665">
        <v>7.6</v>
      </c>
      <c r="E2665" t="s">
        <v>10</v>
      </c>
      <c r="F2665">
        <v>2000</v>
      </c>
      <c r="H2665" t="s">
        <v>10</v>
      </c>
      <c r="I2665">
        <v>126</v>
      </c>
      <c r="J2665">
        <v>7.6</v>
      </c>
    </row>
    <row r="2666" spans="1:10" x14ac:dyDescent="0.25">
      <c r="A2666" t="s">
        <v>8301</v>
      </c>
      <c r="B2666" t="s">
        <v>370</v>
      </c>
      <c r="C2666">
        <v>128</v>
      </c>
      <c r="D2666">
        <v>8</v>
      </c>
      <c r="E2666" t="s">
        <v>4465</v>
      </c>
      <c r="F2666">
        <v>2006</v>
      </c>
      <c r="H2666" t="s">
        <v>4465</v>
      </c>
      <c r="I2666">
        <v>128</v>
      </c>
      <c r="J2666">
        <v>8</v>
      </c>
    </row>
    <row r="2667" spans="1:10" x14ac:dyDescent="0.25">
      <c r="A2667" t="s">
        <v>8301</v>
      </c>
      <c r="B2667" t="s">
        <v>4241</v>
      </c>
      <c r="C2667">
        <v>113</v>
      </c>
      <c r="D2667">
        <v>7.3</v>
      </c>
      <c r="E2667" t="s">
        <v>73</v>
      </c>
      <c r="F2667">
        <v>2011</v>
      </c>
      <c r="H2667" t="s">
        <v>73</v>
      </c>
      <c r="I2667">
        <v>113</v>
      </c>
      <c r="J2667">
        <v>7.3</v>
      </c>
    </row>
    <row r="2668" spans="1:10" x14ac:dyDescent="0.25">
      <c r="A2668" t="s">
        <v>8301</v>
      </c>
      <c r="B2668" t="s">
        <v>1347</v>
      </c>
      <c r="C2668">
        <v>89</v>
      </c>
      <c r="D2668">
        <v>7.6</v>
      </c>
      <c r="E2668" t="s">
        <v>1314</v>
      </c>
      <c r="F2668">
        <v>2009</v>
      </c>
      <c r="H2668" t="s">
        <v>1314</v>
      </c>
      <c r="I2668">
        <v>89</v>
      </c>
      <c r="J2668">
        <v>7.6</v>
      </c>
    </row>
    <row r="2669" spans="1:10" x14ac:dyDescent="0.25">
      <c r="A2669" t="s">
        <v>8301</v>
      </c>
      <c r="B2669" t="s">
        <v>3476</v>
      </c>
      <c r="C2669">
        <v>129</v>
      </c>
      <c r="D2669">
        <v>7.8</v>
      </c>
      <c r="E2669" t="s">
        <v>740</v>
      </c>
      <c r="F2669">
        <v>2001</v>
      </c>
      <c r="H2669" t="s">
        <v>740</v>
      </c>
      <c r="I2669">
        <v>129</v>
      </c>
      <c r="J2669">
        <v>7.8</v>
      </c>
    </row>
    <row r="2670" spans="1:10" x14ac:dyDescent="0.25">
      <c r="A2670" t="s">
        <v>8301</v>
      </c>
      <c r="B2670" t="s">
        <v>883</v>
      </c>
      <c r="C2670">
        <v>94</v>
      </c>
      <c r="D2670">
        <v>6.5</v>
      </c>
      <c r="E2670" t="s">
        <v>525</v>
      </c>
      <c r="F2670">
        <v>2003</v>
      </c>
      <c r="H2670" t="s">
        <v>525</v>
      </c>
      <c r="I2670">
        <v>94</v>
      </c>
      <c r="J2670">
        <v>6.5</v>
      </c>
    </row>
    <row r="2671" spans="1:10" x14ac:dyDescent="0.25">
      <c r="A2671" t="s">
        <v>8301</v>
      </c>
      <c r="B2671" t="s">
        <v>1416</v>
      </c>
      <c r="C2671">
        <v>106</v>
      </c>
      <c r="D2671">
        <v>6.4</v>
      </c>
      <c r="E2671" t="s">
        <v>575</v>
      </c>
      <c r="F2671">
        <v>1999</v>
      </c>
      <c r="H2671" t="s">
        <v>575</v>
      </c>
      <c r="I2671">
        <v>106</v>
      </c>
      <c r="J2671">
        <v>6.4</v>
      </c>
    </row>
    <row r="2672" spans="1:10" x14ac:dyDescent="0.25">
      <c r="A2672" t="s">
        <v>8306</v>
      </c>
      <c r="B2672" t="s">
        <v>4247</v>
      </c>
      <c r="C2672">
        <v>100</v>
      </c>
      <c r="D2672">
        <v>8</v>
      </c>
      <c r="E2672" t="s">
        <v>2242</v>
      </c>
      <c r="F2672">
        <v>2004</v>
      </c>
      <c r="H2672" t="s">
        <v>2242</v>
      </c>
      <c r="I2672">
        <v>100</v>
      </c>
      <c r="J2672">
        <v>8</v>
      </c>
    </row>
    <row r="2673" spans="1:10" x14ac:dyDescent="0.25">
      <c r="A2673" t="s">
        <v>8301</v>
      </c>
      <c r="B2673" t="s">
        <v>1302</v>
      </c>
      <c r="C2673">
        <v>89</v>
      </c>
      <c r="D2673">
        <v>4.8</v>
      </c>
      <c r="E2673" t="s">
        <v>486</v>
      </c>
      <c r="F2673">
        <v>1989</v>
      </c>
      <c r="H2673" t="s">
        <v>486</v>
      </c>
      <c r="I2673">
        <v>89</v>
      </c>
      <c r="J2673">
        <v>4.8</v>
      </c>
    </row>
    <row r="2674" spans="1:10" x14ac:dyDescent="0.25">
      <c r="A2674" t="s">
        <v>8301</v>
      </c>
      <c r="B2674" t="s">
        <v>1856</v>
      </c>
      <c r="C2674">
        <v>94</v>
      </c>
      <c r="D2674">
        <v>7.8</v>
      </c>
      <c r="E2674" t="s">
        <v>3203</v>
      </c>
      <c r="F2674">
        <v>1998</v>
      </c>
      <c r="H2674" t="s">
        <v>3203</v>
      </c>
      <c r="I2674">
        <v>94</v>
      </c>
      <c r="J2674">
        <v>7.8</v>
      </c>
    </row>
    <row r="2675" spans="1:10" x14ac:dyDescent="0.25">
      <c r="A2675" t="s">
        <v>8301</v>
      </c>
      <c r="B2675" t="s">
        <v>295</v>
      </c>
      <c r="C2675">
        <v>83</v>
      </c>
      <c r="D2675">
        <v>5.9</v>
      </c>
      <c r="E2675" t="s">
        <v>455</v>
      </c>
      <c r="F2675">
        <v>2012</v>
      </c>
      <c r="H2675" t="s">
        <v>455</v>
      </c>
      <c r="I2675">
        <v>83</v>
      </c>
      <c r="J2675">
        <v>5.9</v>
      </c>
    </row>
    <row r="2676" spans="1:10" x14ac:dyDescent="0.25">
      <c r="A2676" t="s">
        <v>8301</v>
      </c>
      <c r="B2676" t="s">
        <v>4252</v>
      </c>
      <c r="C2676">
        <v>111</v>
      </c>
      <c r="D2676">
        <v>5.4</v>
      </c>
      <c r="E2676" t="s">
        <v>486</v>
      </c>
      <c r="F2676">
        <v>1998</v>
      </c>
      <c r="H2676" t="s">
        <v>486</v>
      </c>
      <c r="I2676">
        <v>111</v>
      </c>
      <c r="J2676">
        <v>5.4</v>
      </c>
    </row>
    <row r="2677" spans="1:10" x14ac:dyDescent="0.25">
      <c r="A2677" t="s">
        <v>8301</v>
      </c>
      <c r="B2677" t="s">
        <v>4254</v>
      </c>
      <c r="C2677">
        <v>80</v>
      </c>
      <c r="D2677">
        <v>3.3</v>
      </c>
      <c r="E2677" t="s">
        <v>73</v>
      </c>
      <c r="F2677">
        <v>2000</v>
      </c>
      <c r="H2677" t="s">
        <v>73</v>
      </c>
      <c r="I2677">
        <v>80</v>
      </c>
      <c r="J2677">
        <v>3.3</v>
      </c>
    </row>
    <row r="2678" spans="1:10" x14ac:dyDescent="0.25">
      <c r="A2678" t="s">
        <v>8301</v>
      </c>
      <c r="B2678" t="s">
        <v>124</v>
      </c>
      <c r="C2678">
        <v>112</v>
      </c>
      <c r="D2678">
        <v>8.1999999999999993</v>
      </c>
      <c r="E2678" t="s">
        <v>639</v>
      </c>
      <c r="F2678">
        <v>1985</v>
      </c>
      <c r="H2678" t="s">
        <v>639</v>
      </c>
      <c r="I2678">
        <v>112</v>
      </c>
      <c r="J2678">
        <v>8.1999999999999993</v>
      </c>
    </row>
    <row r="2679" spans="1:10" x14ac:dyDescent="0.25">
      <c r="A2679" t="s">
        <v>8301</v>
      </c>
      <c r="C2679">
        <v>60</v>
      </c>
      <c r="D2679">
        <v>6.6</v>
      </c>
      <c r="E2679" t="s">
        <v>4487</v>
      </c>
      <c r="F2679">
        <v>2004</v>
      </c>
      <c r="H2679" t="s">
        <v>4487</v>
      </c>
      <c r="I2679">
        <v>60</v>
      </c>
      <c r="J2679">
        <v>6.6</v>
      </c>
    </row>
    <row r="2680" spans="1:10" x14ac:dyDescent="0.25">
      <c r="A2680" t="s">
        <v>8301</v>
      </c>
      <c r="B2680" t="s">
        <v>1723</v>
      </c>
      <c r="C2680">
        <v>94</v>
      </c>
      <c r="D2680">
        <v>5.4</v>
      </c>
      <c r="E2680" t="s">
        <v>4489</v>
      </c>
      <c r="H2680" t="s">
        <v>4489</v>
      </c>
      <c r="I2680">
        <v>94</v>
      </c>
      <c r="J2680">
        <v>5.4</v>
      </c>
    </row>
    <row r="2681" spans="1:10" x14ac:dyDescent="0.25">
      <c r="A2681" t="s">
        <v>8306</v>
      </c>
      <c r="B2681" t="s">
        <v>1019</v>
      </c>
      <c r="C2681">
        <v>130</v>
      </c>
      <c r="D2681">
        <v>6.4</v>
      </c>
      <c r="E2681" t="s">
        <v>340</v>
      </c>
      <c r="F2681">
        <v>1998</v>
      </c>
      <c r="H2681" t="s">
        <v>340</v>
      </c>
      <c r="I2681">
        <v>130</v>
      </c>
      <c r="J2681">
        <v>6.4</v>
      </c>
    </row>
    <row r="2682" spans="1:10" x14ac:dyDescent="0.25">
      <c r="A2682" t="s">
        <v>8301</v>
      </c>
      <c r="B2682" t="s">
        <v>4262</v>
      </c>
      <c r="C2682">
        <v>91</v>
      </c>
      <c r="D2682">
        <v>4.8</v>
      </c>
      <c r="E2682" t="s">
        <v>2143</v>
      </c>
      <c r="F2682">
        <v>2006</v>
      </c>
      <c r="H2682" t="s">
        <v>2143</v>
      </c>
      <c r="I2682">
        <v>91</v>
      </c>
      <c r="J2682">
        <v>4.8</v>
      </c>
    </row>
    <row r="2683" spans="1:10" x14ac:dyDescent="0.25">
      <c r="A2683" t="s">
        <v>8301</v>
      </c>
      <c r="B2683" t="s">
        <v>2324</v>
      </c>
      <c r="C2683">
        <v>91</v>
      </c>
      <c r="D2683">
        <v>5.9</v>
      </c>
      <c r="E2683" t="s">
        <v>1824</v>
      </c>
      <c r="F2683">
        <v>2002</v>
      </c>
      <c r="H2683" t="s">
        <v>1824</v>
      </c>
      <c r="I2683">
        <v>91</v>
      </c>
      <c r="J2683">
        <v>5.9</v>
      </c>
    </row>
    <row r="2684" spans="1:10" x14ac:dyDescent="0.25">
      <c r="A2684" t="s">
        <v>8301</v>
      </c>
      <c r="B2684" t="s">
        <v>4265</v>
      </c>
      <c r="C2684">
        <v>110</v>
      </c>
      <c r="D2684">
        <v>5.5</v>
      </c>
      <c r="E2684" t="s">
        <v>4495</v>
      </c>
      <c r="F2684">
        <v>2007</v>
      </c>
      <c r="H2684" t="s">
        <v>4495</v>
      </c>
      <c r="I2684">
        <v>110</v>
      </c>
      <c r="J2684">
        <v>5.5</v>
      </c>
    </row>
    <row r="2685" spans="1:10" x14ac:dyDescent="0.25">
      <c r="A2685" t="s">
        <v>8301</v>
      </c>
      <c r="B2685" t="s">
        <v>853</v>
      </c>
      <c r="C2685">
        <v>121</v>
      </c>
      <c r="D2685">
        <v>7.9</v>
      </c>
      <c r="E2685" t="s">
        <v>486</v>
      </c>
      <c r="F2685">
        <v>2000</v>
      </c>
      <c r="H2685" t="s">
        <v>486</v>
      </c>
      <c r="I2685">
        <v>121</v>
      </c>
      <c r="J2685">
        <v>7.9</v>
      </c>
    </row>
    <row r="2686" spans="1:10" x14ac:dyDescent="0.25">
      <c r="A2686" t="s">
        <v>8301</v>
      </c>
      <c r="B2686" t="s">
        <v>4269</v>
      </c>
      <c r="C2686">
        <v>114</v>
      </c>
      <c r="D2686">
        <v>4.9000000000000004</v>
      </c>
      <c r="E2686" t="s">
        <v>575</v>
      </c>
      <c r="F2686">
        <v>2002</v>
      </c>
      <c r="H2686" t="s">
        <v>575</v>
      </c>
      <c r="I2686">
        <v>114</v>
      </c>
      <c r="J2686">
        <v>4.9000000000000004</v>
      </c>
    </row>
    <row r="2687" spans="1:10" x14ac:dyDescent="0.25">
      <c r="A2687" t="s">
        <v>8301</v>
      </c>
      <c r="B2687" t="s">
        <v>2832</v>
      </c>
      <c r="C2687">
        <v>96</v>
      </c>
      <c r="D2687">
        <v>7.2</v>
      </c>
      <c r="E2687" t="s">
        <v>486</v>
      </c>
      <c r="F2687">
        <v>2002</v>
      </c>
      <c r="H2687" t="s">
        <v>486</v>
      </c>
      <c r="I2687">
        <v>96</v>
      </c>
      <c r="J2687">
        <v>7.2</v>
      </c>
    </row>
    <row r="2688" spans="1:10" x14ac:dyDescent="0.25">
      <c r="A2688" t="s">
        <v>8301</v>
      </c>
      <c r="B2688" t="s">
        <v>4275</v>
      </c>
      <c r="C2688">
        <v>94</v>
      </c>
      <c r="D2688">
        <v>5.3</v>
      </c>
      <c r="E2688" t="s">
        <v>3673</v>
      </c>
      <c r="F2688">
        <v>1998</v>
      </c>
      <c r="H2688" t="s">
        <v>3673</v>
      </c>
      <c r="I2688">
        <v>94</v>
      </c>
      <c r="J2688">
        <v>5.3</v>
      </c>
    </row>
    <row r="2689" spans="1:10" x14ac:dyDescent="0.25">
      <c r="A2689" t="s">
        <v>8301</v>
      </c>
      <c r="B2689" t="s">
        <v>4277</v>
      </c>
      <c r="C2689">
        <v>109</v>
      </c>
      <c r="D2689">
        <v>7.2</v>
      </c>
      <c r="E2689" t="s">
        <v>822</v>
      </c>
      <c r="F2689">
        <v>2006</v>
      </c>
      <c r="H2689" t="s">
        <v>822</v>
      </c>
      <c r="I2689">
        <v>109</v>
      </c>
      <c r="J2689">
        <v>7.2</v>
      </c>
    </row>
    <row r="2690" spans="1:10" x14ac:dyDescent="0.25">
      <c r="A2690" t="s">
        <v>8301</v>
      </c>
      <c r="B2690" t="s">
        <v>1650</v>
      </c>
      <c r="C2690">
        <v>107</v>
      </c>
      <c r="D2690">
        <v>5.0999999999999996</v>
      </c>
      <c r="E2690" t="s">
        <v>3152</v>
      </c>
      <c r="F2690">
        <v>2008</v>
      </c>
      <c r="H2690" t="s">
        <v>3152</v>
      </c>
      <c r="I2690">
        <v>107</v>
      </c>
      <c r="J2690">
        <v>5.0999999999999996</v>
      </c>
    </row>
    <row r="2691" spans="1:10" x14ac:dyDescent="0.25">
      <c r="A2691" t="s">
        <v>8301</v>
      </c>
      <c r="B2691" t="s">
        <v>4280</v>
      </c>
      <c r="C2691">
        <v>96</v>
      </c>
      <c r="D2691">
        <v>5.6</v>
      </c>
      <c r="E2691" t="s">
        <v>580</v>
      </c>
      <c r="F2691">
        <v>2013</v>
      </c>
      <c r="H2691" t="s">
        <v>580</v>
      </c>
      <c r="I2691">
        <v>96</v>
      </c>
      <c r="J2691">
        <v>5.6</v>
      </c>
    </row>
    <row r="2692" spans="1:10" x14ac:dyDescent="0.25">
      <c r="A2692" t="s">
        <v>8301</v>
      </c>
      <c r="B2692" t="s">
        <v>2832</v>
      </c>
      <c r="C2692">
        <v>88</v>
      </c>
      <c r="D2692">
        <v>7.6</v>
      </c>
      <c r="E2692" t="s">
        <v>2214</v>
      </c>
      <c r="F2692">
        <v>2008</v>
      </c>
      <c r="H2692" t="s">
        <v>2214</v>
      </c>
      <c r="I2692">
        <v>88</v>
      </c>
      <c r="J2692">
        <v>7.6</v>
      </c>
    </row>
    <row r="2693" spans="1:10" x14ac:dyDescent="0.25">
      <c r="A2693" t="s">
        <v>8301</v>
      </c>
      <c r="B2693" t="s">
        <v>4284</v>
      </c>
      <c r="C2693">
        <v>113</v>
      </c>
      <c r="D2693">
        <v>7.2</v>
      </c>
      <c r="E2693" t="s">
        <v>580</v>
      </c>
      <c r="F2693">
        <v>2009</v>
      </c>
      <c r="H2693" t="s">
        <v>580</v>
      </c>
      <c r="I2693">
        <v>113</v>
      </c>
      <c r="J2693">
        <v>7.2</v>
      </c>
    </row>
    <row r="2694" spans="1:10" x14ac:dyDescent="0.25">
      <c r="A2694" t="s">
        <v>8301</v>
      </c>
      <c r="B2694" t="s">
        <v>4286</v>
      </c>
      <c r="C2694">
        <v>101</v>
      </c>
      <c r="D2694">
        <v>5.7</v>
      </c>
      <c r="E2694" t="s">
        <v>1184</v>
      </c>
      <c r="F2694">
        <v>2012</v>
      </c>
      <c r="H2694" t="s">
        <v>1184</v>
      </c>
      <c r="I2694">
        <v>101</v>
      </c>
      <c r="J2694">
        <v>5.7</v>
      </c>
    </row>
    <row r="2695" spans="1:10" x14ac:dyDescent="0.25">
      <c r="A2695" t="s">
        <v>8301</v>
      </c>
      <c r="B2695" t="s">
        <v>3397</v>
      </c>
      <c r="C2695">
        <v>105</v>
      </c>
      <c r="D2695">
        <v>5.2</v>
      </c>
      <c r="E2695" t="s">
        <v>580</v>
      </c>
      <c r="F2695">
        <v>2009</v>
      </c>
      <c r="H2695" t="s">
        <v>580</v>
      </c>
      <c r="I2695">
        <v>105</v>
      </c>
      <c r="J2695">
        <v>5.2</v>
      </c>
    </row>
    <row r="2696" spans="1:10" x14ac:dyDescent="0.25">
      <c r="A2696" t="s">
        <v>8301</v>
      </c>
      <c r="B2696" t="s">
        <v>950</v>
      </c>
      <c r="C2696">
        <v>125</v>
      </c>
      <c r="D2696">
        <v>7.7</v>
      </c>
      <c r="E2696" t="s">
        <v>668</v>
      </c>
      <c r="F2696">
        <v>2000</v>
      </c>
      <c r="H2696" t="s">
        <v>668</v>
      </c>
      <c r="I2696">
        <v>125</v>
      </c>
      <c r="J2696">
        <v>7.7</v>
      </c>
    </row>
    <row r="2697" spans="1:10" x14ac:dyDescent="0.25">
      <c r="A2697" t="s">
        <v>8301</v>
      </c>
      <c r="B2697" t="s">
        <v>4290</v>
      </c>
      <c r="C2697">
        <v>100</v>
      </c>
      <c r="D2697">
        <v>7</v>
      </c>
      <c r="E2697" t="s">
        <v>4518</v>
      </c>
      <c r="F2697">
        <v>2005</v>
      </c>
      <c r="H2697" t="s">
        <v>4518</v>
      </c>
      <c r="I2697">
        <v>100</v>
      </c>
      <c r="J2697">
        <v>7</v>
      </c>
    </row>
    <row r="2698" spans="1:10" x14ac:dyDescent="0.25">
      <c r="A2698" t="s">
        <v>8301</v>
      </c>
      <c r="B2698" t="s">
        <v>4292</v>
      </c>
      <c r="C2698">
        <v>97</v>
      </c>
      <c r="D2698">
        <v>3.6</v>
      </c>
      <c r="E2698" t="s">
        <v>1179</v>
      </c>
      <c r="F2698">
        <v>1999</v>
      </c>
      <c r="H2698" t="s">
        <v>1179</v>
      </c>
      <c r="I2698">
        <v>97</v>
      </c>
      <c r="J2698">
        <v>3.6</v>
      </c>
    </row>
    <row r="2699" spans="1:10" x14ac:dyDescent="0.25">
      <c r="A2699" t="s">
        <v>8301</v>
      </c>
      <c r="B2699" t="s">
        <v>4294</v>
      </c>
      <c r="C2699">
        <v>108</v>
      </c>
      <c r="D2699">
        <v>4.9000000000000004</v>
      </c>
      <c r="E2699" t="s">
        <v>4281</v>
      </c>
      <c r="F2699">
        <v>2005</v>
      </c>
      <c r="H2699" t="s">
        <v>4281</v>
      </c>
      <c r="I2699">
        <v>108</v>
      </c>
      <c r="J2699">
        <v>4.9000000000000004</v>
      </c>
    </row>
    <row r="2700" spans="1:10" x14ac:dyDescent="0.25">
      <c r="A2700" t="s">
        <v>8301</v>
      </c>
      <c r="B2700" t="s">
        <v>4296</v>
      </c>
      <c r="C2700">
        <v>112</v>
      </c>
      <c r="D2700">
        <v>6</v>
      </c>
      <c r="E2700" t="s">
        <v>2768</v>
      </c>
      <c r="F2700">
        <v>1999</v>
      </c>
      <c r="H2700" t="s">
        <v>2768</v>
      </c>
      <c r="I2700">
        <v>112</v>
      </c>
      <c r="J2700">
        <v>6</v>
      </c>
    </row>
    <row r="2701" spans="1:10" x14ac:dyDescent="0.25">
      <c r="A2701" t="s">
        <v>8301</v>
      </c>
      <c r="B2701" t="s">
        <v>2832</v>
      </c>
      <c r="C2701">
        <v>112</v>
      </c>
      <c r="D2701">
        <v>6.6</v>
      </c>
      <c r="E2701" t="s">
        <v>668</v>
      </c>
      <c r="F2701">
        <v>2001</v>
      </c>
      <c r="H2701" t="s">
        <v>668</v>
      </c>
      <c r="I2701">
        <v>112</v>
      </c>
      <c r="J2701">
        <v>6.6</v>
      </c>
    </row>
    <row r="2702" spans="1:10" x14ac:dyDescent="0.25">
      <c r="A2702" t="s">
        <v>8301</v>
      </c>
      <c r="B2702" t="s">
        <v>4299</v>
      </c>
      <c r="C2702">
        <v>95</v>
      </c>
      <c r="D2702">
        <v>6.8</v>
      </c>
      <c r="E2702" t="s">
        <v>4527</v>
      </c>
      <c r="F2702">
        <v>2007</v>
      </c>
      <c r="H2702" t="s">
        <v>4527</v>
      </c>
      <c r="I2702">
        <v>95</v>
      </c>
      <c r="J2702">
        <v>6.8</v>
      </c>
    </row>
    <row r="2703" spans="1:10" x14ac:dyDescent="0.25">
      <c r="A2703" t="s">
        <v>8301</v>
      </c>
      <c r="B2703" t="s">
        <v>2016</v>
      </c>
      <c r="C2703">
        <v>110</v>
      </c>
      <c r="D2703">
        <v>7.2</v>
      </c>
      <c r="E2703" t="s">
        <v>486</v>
      </c>
      <c r="F2703">
        <v>2010</v>
      </c>
      <c r="H2703" t="s">
        <v>486</v>
      </c>
      <c r="I2703">
        <v>110</v>
      </c>
      <c r="J2703">
        <v>7.2</v>
      </c>
    </row>
    <row r="2704" spans="1:10" x14ac:dyDescent="0.25">
      <c r="A2704" t="s">
        <v>8301</v>
      </c>
      <c r="B2704" t="s">
        <v>4302</v>
      </c>
      <c r="C2704">
        <v>118</v>
      </c>
      <c r="D2704">
        <v>7.2</v>
      </c>
      <c r="E2704" t="s">
        <v>1900</v>
      </c>
      <c r="F2704">
        <v>2010</v>
      </c>
      <c r="H2704" t="s">
        <v>1900</v>
      </c>
      <c r="I2704">
        <v>118</v>
      </c>
      <c r="J2704">
        <v>7.2</v>
      </c>
    </row>
    <row r="2705" spans="1:10" x14ac:dyDescent="0.25">
      <c r="A2705" t="s">
        <v>8301</v>
      </c>
      <c r="B2705" t="s">
        <v>4304</v>
      </c>
      <c r="C2705">
        <v>97</v>
      </c>
      <c r="D2705">
        <v>2.8</v>
      </c>
      <c r="E2705" t="s">
        <v>980</v>
      </c>
      <c r="H2705" t="s">
        <v>980</v>
      </c>
      <c r="I2705">
        <v>97</v>
      </c>
      <c r="J2705">
        <v>2.8</v>
      </c>
    </row>
    <row r="2706" spans="1:10" x14ac:dyDescent="0.25">
      <c r="A2706" t="s">
        <v>8301</v>
      </c>
      <c r="B2706" t="s">
        <v>3078</v>
      </c>
      <c r="C2706">
        <v>120</v>
      </c>
      <c r="D2706">
        <v>6.6</v>
      </c>
      <c r="E2706" t="s">
        <v>747</v>
      </c>
      <c r="F2706">
        <v>2008</v>
      </c>
      <c r="H2706" t="s">
        <v>747</v>
      </c>
      <c r="I2706">
        <v>120</v>
      </c>
      <c r="J2706">
        <v>6.6</v>
      </c>
    </row>
    <row r="2707" spans="1:10" x14ac:dyDescent="0.25">
      <c r="A2707" t="s">
        <v>8301</v>
      </c>
      <c r="B2707" t="s">
        <v>1829</v>
      </c>
      <c r="C2707">
        <v>101</v>
      </c>
      <c r="D2707">
        <v>7</v>
      </c>
      <c r="E2707" t="s">
        <v>464</v>
      </c>
      <c r="F2707">
        <v>1986</v>
      </c>
      <c r="H2707" t="s">
        <v>464</v>
      </c>
      <c r="I2707">
        <v>101</v>
      </c>
      <c r="J2707">
        <v>7</v>
      </c>
    </row>
    <row r="2708" spans="1:10" x14ac:dyDescent="0.25">
      <c r="A2708" t="s">
        <v>8301</v>
      </c>
      <c r="B2708" t="s">
        <v>4311</v>
      </c>
      <c r="C2708">
        <v>92</v>
      </c>
      <c r="D2708">
        <v>4.4000000000000004</v>
      </c>
      <c r="E2708" t="s">
        <v>3152</v>
      </c>
      <c r="F2708">
        <v>1999</v>
      </c>
      <c r="H2708" t="s">
        <v>3152</v>
      </c>
      <c r="I2708">
        <v>92</v>
      </c>
      <c r="J2708">
        <v>4.4000000000000004</v>
      </c>
    </row>
    <row r="2709" spans="1:10" x14ac:dyDescent="0.25">
      <c r="A2709" t="s">
        <v>8301</v>
      </c>
      <c r="B2709" t="s">
        <v>4313</v>
      </c>
      <c r="C2709">
        <v>106</v>
      </c>
      <c r="D2709">
        <v>7.1</v>
      </c>
      <c r="E2709" t="s">
        <v>2285</v>
      </c>
      <c r="F2709">
        <v>2007</v>
      </c>
      <c r="H2709" t="s">
        <v>2285</v>
      </c>
      <c r="I2709">
        <v>106</v>
      </c>
      <c r="J2709">
        <v>7.1</v>
      </c>
    </row>
    <row r="2710" spans="1:10" x14ac:dyDescent="0.25">
      <c r="A2710" t="s">
        <v>8301</v>
      </c>
      <c r="B2710" t="s">
        <v>4315</v>
      </c>
      <c r="C2710">
        <v>92</v>
      </c>
      <c r="D2710">
        <v>6.2</v>
      </c>
      <c r="E2710" t="s">
        <v>932</v>
      </c>
      <c r="F2710">
        <v>2014</v>
      </c>
      <c r="H2710" t="s">
        <v>932</v>
      </c>
      <c r="I2710">
        <v>92</v>
      </c>
      <c r="J2710">
        <v>6.2</v>
      </c>
    </row>
    <row r="2711" spans="1:10" x14ac:dyDescent="0.25">
      <c r="A2711" t="s">
        <v>8301</v>
      </c>
      <c r="B2711" t="s">
        <v>3816</v>
      </c>
      <c r="C2711">
        <v>92</v>
      </c>
      <c r="D2711">
        <v>5.0999999999999996</v>
      </c>
      <c r="E2711" t="s">
        <v>1408</v>
      </c>
      <c r="F2711">
        <v>1999</v>
      </c>
      <c r="H2711" t="s">
        <v>1408</v>
      </c>
      <c r="I2711">
        <v>92</v>
      </c>
      <c r="J2711">
        <v>5.0999999999999996</v>
      </c>
    </row>
    <row r="2712" spans="1:10" x14ac:dyDescent="0.25">
      <c r="A2712" t="s">
        <v>8301</v>
      </c>
      <c r="B2712" t="s">
        <v>2615</v>
      </c>
      <c r="C2712">
        <v>93</v>
      </c>
      <c r="D2712">
        <v>8.1</v>
      </c>
      <c r="E2712" t="s">
        <v>639</v>
      </c>
      <c r="F2712">
        <v>1927</v>
      </c>
      <c r="H2712" t="s">
        <v>639</v>
      </c>
      <c r="I2712">
        <v>93</v>
      </c>
      <c r="J2712">
        <v>8.1</v>
      </c>
    </row>
    <row r="2713" spans="1:10" x14ac:dyDescent="0.25">
      <c r="A2713" t="s">
        <v>8301</v>
      </c>
      <c r="B2713" t="s">
        <v>4321</v>
      </c>
      <c r="C2713">
        <v>110</v>
      </c>
      <c r="D2713">
        <v>6.7</v>
      </c>
      <c r="E2713" t="s">
        <v>112</v>
      </c>
      <c r="F2713">
        <v>2004</v>
      </c>
      <c r="H2713" t="s">
        <v>112</v>
      </c>
      <c r="I2713">
        <v>110</v>
      </c>
      <c r="J2713">
        <v>6.7</v>
      </c>
    </row>
    <row r="2714" spans="1:10" x14ac:dyDescent="0.25">
      <c r="A2714" t="s">
        <v>8301</v>
      </c>
      <c r="B2714" t="s">
        <v>4323</v>
      </c>
      <c r="C2714">
        <v>122</v>
      </c>
      <c r="D2714">
        <v>6.6</v>
      </c>
      <c r="E2714" t="s">
        <v>672</v>
      </c>
      <c r="F2714">
        <v>1995</v>
      </c>
      <c r="H2714" t="s">
        <v>672</v>
      </c>
      <c r="I2714">
        <v>122</v>
      </c>
      <c r="J2714">
        <v>6.6</v>
      </c>
    </row>
    <row r="2715" spans="1:10" x14ac:dyDescent="0.25">
      <c r="A2715" t="s">
        <v>8301</v>
      </c>
      <c r="B2715" t="s">
        <v>4325</v>
      </c>
      <c r="C2715">
        <v>91</v>
      </c>
      <c r="D2715">
        <v>4.5</v>
      </c>
      <c r="E2715" t="s">
        <v>260</v>
      </c>
      <c r="F2715">
        <v>2015</v>
      </c>
      <c r="H2715" t="s">
        <v>260</v>
      </c>
      <c r="I2715">
        <v>91</v>
      </c>
      <c r="J2715">
        <v>4.5</v>
      </c>
    </row>
    <row r="2716" spans="1:10" x14ac:dyDescent="0.25">
      <c r="A2716" t="s">
        <v>8301</v>
      </c>
      <c r="C2716">
        <v>45</v>
      </c>
      <c r="D2716">
        <v>8.1</v>
      </c>
      <c r="E2716" t="s">
        <v>4549</v>
      </c>
      <c r="F2716">
        <v>2001</v>
      </c>
      <c r="H2716" t="s">
        <v>4549</v>
      </c>
      <c r="I2716">
        <v>45</v>
      </c>
      <c r="J2716">
        <v>8.1</v>
      </c>
    </row>
    <row r="2717" spans="1:10" x14ac:dyDescent="0.25">
      <c r="A2717" t="s">
        <v>8301</v>
      </c>
      <c r="B2717" t="s">
        <v>3419</v>
      </c>
      <c r="C2717">
        <v>115</v>
      </c>
      <c r="D2717">
        <v>6.6</v>
      </c>
      <c r="E2717" t="s">
        <v>668</v>
      </c>
      <c r="F2717">
        <v>2003</v>
      </c>
      <c r="H2717" t="s">
        <v>668</v>
      </c>
      <c r="I2717">
        <v>115</v>
      </c>
      <c r="J2717">
        <v>6.6</v>
      </c>
    </row>
    <row r="2718" spans="1:10" x14ac:dyDescent="0.25">
      <c r="A2718" t="s">
        <v>8301</v>
      </c>
      <c r="B2718" t="s">
        <v>4329</v>
      </c>
      <c r="C2718">
        <v>94</v>
      </c>
      <c r="D2718">
        <v>6.5</v>
      </c>
      <c r="E2718" t="s">
        <v>455</v>
      </c>
      <c r="F2718">
        <v>2008</v>
      </c>
      <c r="H2718" t="s">
        <v>455</v>
      </c>
      <c r="I2718">
        <v>94</v>
      </c>
      <c r="J2718">
        <v>6.5</v>
      </c>
    </row>
    <row r="2719" spans="1:10" x14ac:dyDescent="0.25">
      <c r="A2719" t="s">
        <v>8301</v>
      </c>
      <c r="B2719" t="s">
        <v>4331</v>
      </c>
      <c r="C2719">
        <v>93</v>
      </c>
      <c r="D2719">
        <v>5.9</v>
      </c>
      <c r="E2719" t="s">
        <v>4556</v>
      </c>
      <c r="F2719">
        <v>2010</v>
      </c>
      <c r="H2719" t="s">
        <v>4556</v>
      </c>
      <c r="I2719">
        <v>93</v>
      </c>
      <c r="J2719">
        <v>5.9</v>
      </c>
    </row>
    <row r="2720" spans="1:10" x14ac:dyDescent="0.25">
      <c r="A2720" t="s">
        <v>8301</v>
      </c>
      <c r="B2720" t="s">
        <v>4333</v>
      </c>
      <c r="C2720">
        <v>94</v>
      </c>
      <c r="D2720">
        <v>6.6</v>
      </c>
      <c r="E2720" t="s">
        <v>311</v>
      </c>
      <c r="F2720">
        <v>1996</v>
      </c>
      <c r="H2720" t="s">
        <v>311</v>
      </c>
      <c r="I2720">
        <v>94</v>
      </c>
      <c r="J2720">
        <v>6.6</v>
      </c>
    </row>
    <row r="2721" spans="1:10" x14ac:dyDescent="0.25">
      <c r="A2721" t="s">
        <v>8301</v>
      </c>
      <c r="B2721" t="s">
        <v>218</v>
      </c>
      <c r="C2721">
        <v>95</v>
      </c>
      <c r="D2721">
        <v>6.5</v>
      </c>
      <c r="E2721" t="s">
        <v>3247</v>
      </c>
      <c r="F2721">
        <v>2008</v>
      </c>
      <c r="H2721" t="s">
        <v>3247</v>
      </c>
      <c r="I2721">
        <v>95</v>
      </c>
      <c r="J2721">
        <v>6.5</v>
      </c>
    </row>
    <row r="2722" spans="1:10" x14ac:dyDescent="0.25">
      <c r="A2722" t="s">
        <v>8301</v>
      </c>
      <c r="B2722" t="s">
        <v>843</v>
      </c>
      <c r="C2722">
        <v>105</v>
      </c>
      <c r="D2722">
        <v>7.3</v>
      </c>
      <c r="E2722" t="s">
        <v>2054</v>
      </c>
      <c r="F2722">
        <v>2011</v>
      </c>
      <c r="H2722" t="s">
        <v>2054</v>
      </c>
      <c r="I2722">
        <v>105</v>
      </c>
      <c r="J2722">
        <v>7.3</v>
      </c>
    </row>
    <row r="2723" spans="1:10" x14ac:dyDescent="0.25">
      <c r="A2723" t="s">
        <v>8301</v>
      </c>
      <c r="B2723" t="s">
        <v>428</v>
      </c>
      <c r="C2723">
        <v>103</v>
      </c>
      <c r="D2723">
        <v>7.5</v>
      </c>
      <c r="E2723" t="s">
        <v>740</v>
      </c>
      <c r="F2723">
        <v>2011</v>
      </c>
      <c r="H2723" t="s">
        <v>740</v>
      </c>
      <c r="I2723">
        <v>103</v>
      </c>
      <c r="J2723">
        <v>7.5</v>
      </c>
    </row>
    <row r="2724" spans="1:10" x14ac:dyDescent="0.25">
      <c r="A2724" t="s">
        <v>8301</v>
      </c>
      <c r="B2724" t="s">
        <v>3450</v>
      </c>
      <c r="C2724">
        <v>102</v>
      </c>
      <c r="D2724">
        <v>5.9</v>
      </c>
      <c r="E2724" t="s">
        <v>4566</v>
      </c>
      <c r="F2724">
        <v>2001</v>
      </c>
      <c r="H2724" t="s">
        <v>4566</v>
      </c>
      <c r="I2724">
        <v>102</v>
      </c>
      <c r="J2724">
        <v>5.9</v>
      </c>
    </row>
    <row r="2725" spans="1:10" x14ac:dyDescent="0.25">
      <c r="A2725" t="s">
        <v>8301</v>
      </c>
      <c r="B2725" t="s">
        <v>772</v>
      </c>
      <c r="C2725">
        <v>116</v>
      </c>
      <c r="D2725">
        <v>7.4</v>
      </c>
      <c r="E2725" t="s">
        <v>4569</v>
      </c>
      <c r="F2725">
        <v>2007</v>
      </c>
      <c r="H2725" t="s">
        <v>4569</v>
      </c>
      <c r="I2725">
        <v>116</v>
      </c>
      <c r="J2725">
        <v>7.4</v>
      </c>
    </row>
    <row r="2726" spans="1:10" x14ac:dyDescent="0.25">
      <c r="A2726" t="s">
        <v>8301</v>
      </c>
      <c r="B2726" t="s">
        <v>597</v>
      </c>
      <c r="C2726">
        <v>110</v>
      </c>
      <c r="D2726">
        <v>6.9</v>
      </c>
      <c r="E2726" t="s">
        <v>4572</v>
      </c>
      <c r="F2726">
        <v>2008</v>
      </c>
      <c r="H2726" t="s">
        <v>4572</v>
      </c>
      <c r="I2726">
        <v>110</v>
      </c>
      <c r="J2726">
        <v>6.9</v>
      </c>
    </row>
    <row r="2727" spans="1:10" x14ac:dyDescent="0.25">
      <c r="A2727" t="s">
        <v>8301</v>
      </c>
      <c r="B2727" t="s">
        <v>358</v>
      </c>
      <c r="C2727">
        <v>120</v>
      </c>
      <c r="D2727">
        <v>7.9</v>
      </c>
      <c r="E2727" t="s">
        <v>984</v>
      </c>
      <c r="F2727">
        <v>2013</v>
      </c>
      <c r="H2727" t="s">
        <v>984</v>
      </c>
      <c r="I2727">
        <v>120</v>
      </c>
      <c r="J2727">
        <v>7.9</v>
      </c>
    </row>
    <row r="2728" spans="1:10" x14ac:dyDescent="0.25">
      <c r="A2728" t="s">
        <v>8301</v>
      </c>
      <c r="B2728" t="s">
        <v>16</v>
      </c>
      <c r="C2728">
        <v>122</v>
      </c>
      <c r="D2728">
        <v>8.4</v>
      </c>
      <c r="E2728" t="s">
        <v>978</v>
      </c>
      <c r="F2728">
        <v>2014</v>
      </c>
      <c r="H2728" t="s">
        <v>978</v>
      </c>
      <c r="I2728">
        <v>122</v>
      </c>
      <c r="J2728">
        <v>8.4</v>
      </c>
    </row>
    <row r="2729" spans="1:10" x14ac:dyDescent="0.25">
      <c r="A2729" t="s">
        <v>8301</v>
      </c>
      <c r="B2729" t="s">
        <v>1274</v>
      </c>
      <c r="C2729">
        <v>118</v>
      </c>
      <c r="D2729">
        <v>8</v>
      </c>
      <c r="E2729" t="s">
        <v>14</v>
      </c>
      <c r="F2729">
        <v>2005</v>
      </c>
      <c r="H2729" t="s">
        <v>14</v>
      </c>
      <c r="I2729">
        <v>118</v>
      </c>
      <c r="J2729">
        <v>8</v>
      </c>
    </row>
    <row r="2730" spans="1:10" x14ac:dyDescent="0.25">
      <c r="A2730" t="s">
        <v>8301</v>
      </c>
      <c r="B2730" t="s">
        <v>937</v>
      </c>
      <c r="C2730">
        <v>107</v>
      </c>
      <c r="D2730">
        <v>6</v>
      </c>
      <c r="E2730" t="s">
        <v>4581</v>
      </c>
      <c r="F2730">
        <v>2015</v>
      </c>
      <c r="H2730" t="s">
        <v>4581</v>
      </c>
      <c r="I2730">
        <v>107</v>
      </c>
      <c r="J2730">
        <v>6</v>
      </c>
    </row>
    <row r="2731" spans="1:10" x14ac:dyDescent="0.25">
      <c r="A2731" t="s">
        <v>8301</v>
      </c>
      <c r="C2731">
        <v>45</v>
      </c>
      <c r="D2731">
        <v>7.3</v>
      </c>
      <c r="E2731" t="s">
        <v>149</v>
      </c>
      <c r="F2731">
        <v>2009</v>
      </c>
      <c r="H2731" t="s">
        <v>149</v>
      </c>
      <c r="I2731">
        <v>45</v>
      </c>
      <c r="J2731">
        <v>7.3</v>
      </c>
    </row>
    <row r="2732" spans="1:10" x14ac:dyDescent="0.25">
      <c r="A2732" t="s">
        <v>8301</v>
      </c>
      <c r="B2732" t="s">
        <v>4347</v>
      </c>
      <c r="C2732">
        <v>102</v>
      </c>
      <c r="D2732">
        <v>6.8</v>
      </c>
      <c r="E2732" t="s">
        <v>530</v>
      </c>
      <c r="F2732">
        <v>2000</v>
      </c>
      <c r="H2732" t="s">
        <v>530</v>
      </c>
      <c r="I2732">
        <v>102</v>
      </c>
      <c r="J2732">
        <v>6.8</v>
      </c>
    </row>
    <row r="2733" spans="1:10" x14ac:dyDescent="0.25">
      <c r="A2733" t="s">
        <v>8301</v>
      </c>
      <c r="B2733" t="s">
        <v>4350</v>
      </c>
      <c r="C2733">
        <v>103</v>
      </c>
      <c r="D2733">
        <v>5.7</v>
      </c>
      <c r="E2733" t="s">
        <v>1264</v>
      </c>
      <c r="F2733">
        <v>1993</v>
      </c>
      <c r="H2733" t="s">
        <v>1264</v>
      </c>
      <c r="I2733">
        <v>103</v>
      </c>
      <c r="J2733">
        <v>5.7</v>
      </c>
    </row>
    <row r="2734" spans="1:10" x14ac:dyDescent="0.25">
      <c r="A2734" t="s">
        <v>8301</v>
      </c>
      <c r="B2734" t="s">
        <v>4354</v>
      </c>
      <c r="C2734">
        <v>114</v>
      </c>
      <c r="D2734">
        <v>8.1</v>
      </c>
      <c r="E2734" t="s">
        <v>1905</v>
      </c>
      <c r="F2734">
        <v>2015</v>
      </c>
      <c r="H2734" t="s">
        <v>1905</v>
      </c>
      <c r="I2734">
        <v>114</v>
      </c>
      <c r="J2734">
        <v>8.1</v>
      </c>
    </row>
    <row r="2735" spans="1:10" x14ac:dyDescent="0.25">
      <c r="A2735" t="s">
        <v>8301</v>
      </c>
      <c r="B2735" t="s">
        <v>4228</v>
      </c>
      <c r="C2735">
        <v>109</v>
      </c>
      <c r="D2735">
        <v>6.1</v>
      </c>
      <c r="E2735" t="s">
        <v>73</v>
      </c>
      <c r="F2735">
        <v>1996</v>
      </c>
      <c r="H2735" t="s">
        <v>73</v>
      </c>
      <c r="I2735">
        <v>109</v>
      </c>
      <c r="J2735">
        <v>6.1</v>
      </c>
    </row>
    <row r="2736" spans="1:10" x14ac:dyDescent="0.25">
      <c r="A2736" t="s">
        <v>8301</v>
      </c>
      <c r="B2736" t="s">
        <v>250</v>
      </c>
      <c r="C2736">
        <v>124</v>
      </c>
      <c r="D2736">
        <v>7.5</v>
      </c>
      <c r="E2736" t="s">
        <v>1179</v>
      </c>
      <c r="F2736">
        <v>2010</v>
      </c>
      <c r="H2736" t="s">
        <v>1179</v>
      </c>
      <c r="I2736">
        <v>124</v>
      </c>
      <c r="J2736">
        <v>7.5</v>
      </c>
    </row>
    <row r="2737" spans="1:10" x14ac:dyDescent="0.25">
      <c r="A2737" t="s">
        <v>8301</v>
      </c>
      <c r="B2737" t="s">
        <v>776</v>
      </c>
      <c r="C2737">
        <v>94</v>
      </c>
      <c r="D2737">
        <v>6.2</v>
      </c>
      <c r="E2737" t="s">
        <v>4594</v>
      </c>
      <c r="F2737">
        <v>2014</v>
      </c>
      <c r="H2737" t="s">
        <v>4594</v>
      </c>
      <c r="I2737">
        <v>94</v>
      </c>
      <c r="J2737">
        <v>6.2</v>
      </c>
    </row>
    <row r="2738" spans="1:10" x14ac:dyDescent="0.25">
      <c r="A2738" t="s">
        <v>8301</v>
      </c>
      <c r="B2738" t="s">
        <v>4359</v>
      </c>
      <c r="C2738">
        <v>100</v>
      </c>
      <c r="D2738">
        <v>6.2</v>
      </c>
      <c r="E2738" t="s">
        <v>608</v>
      </c>
      <c r="F2738">
        <v>1992</v>
      </c>
      <c r="H2738" t="s">
        <v>608</v>
      </c>
      <c r="I2738">
        <v>100</v>
      </c>
      <c r="J2738">
        <v>6.2</v>
      </c>
    </row>
    <row r="2739" spans="1:10" x14ac:dyDescent="0.25">
      <c r="A2739" t="s">
        <v>8301</v>
      </c>
      <c r="B2739" t="s">
        <v>1458</v>
      </c>
      <c r="C2739">
        <v>98</v>
      </c>
      <c r="D2739">
        <v>7.4</v>
      </c>
      <c r="E2739" t="s">
        <v>1184</v>
      </c>
      <c r="F2739">
        <v>2005</v>
      </c>
      <c r="H2739" t="s">
        <v>1184</v>
      </c>
      <c r="I2739">
        <v>98</v>
      </c>
      <c r="J2739">
        <v>7.4</v>
      </c>
    </row>
    <row r="2740" spans="1:10" x14ac:dyDescent="0.25">
      <c r="A2740" t="s">
        <v>8301</v>
      </c>
      <c r="B2740" t="s">
        <v>3651</v>
      </c>
      <c r="C2740">
        <v>102</v>
      </c>
      <c r="D2740">
        <v>6.6</v>
      </c>
      <c r="E2740" t="s">
        <v>73</v>
      </c>
      <c r="F2740">
        <v>2008</v>
      </c>
      <c r="H2740" t="s">
        <v>73</v>
      </c>
      <c r="I2740">
        <v>102</v>
      </c>
      <c r="J2740">
        <v>6.6</v>
      </c>
    </row>
    <row r="2741" spans="1:10" x14ac:dyDescent="0.25">
      <c r="A2741" t="s">
        <v>8301</v>
      </c>
      <c r="B2741" t="s">
        <v>1952</v>
      </c>
      <c r="C2741">
        <v>94</v>
      </c>
      <c r="D2741">
        <v>7.3</v>
      </c>
      <c r="E2741" t="s">
        <v>3063</v>
      </c>
      <c r="F2741">
        <v>1987</v>
      </c>
      <c r="H2741" t="s">
        <v>3063</v>
      </c>
      <c r="I2741">
        <v>94</v>
      </c>
      <c r="J2741">
        <v>7.3</v>
      </c>
    </row>
    <row r="2742" spans="1:10" x14ac:dyDescent="0.25">
      <c r="A2742" t="s">
        <v>8301</v>
      </c>
      <c r="B2742" t="s">
        <v>87</v>
      </c>
      <c r="C2742">
        <v>92</v>
      </c>
      <c r="D2742">
        <v>7.5</v>
      </c>
      <c r="E2742" t="s">
        <v>580</v>
      </c>
      <c r="F2742">
        <v>1990</v>
      </c>
      <c r="H2742" t="s">
        <v>580</v>
      </c>
      <c r="I2742">
        <v>92</v>
      </c>
      <c r="J2742">
        <v>7.5</v>
      </c>
    </row>
    <row r="2743" spans="1:10" x14ac:dyDescent="0.25">
      <c r="A2743" t="s">
        <v>8301</v>
      </c>
      <c r="B2743" t="s">
        <v>3255</v>
      </c>
      <c r="C2743">
        <v>113</v>
      </c>
      <c r="D2743">
        <v>5.6</v>
      </c>
      <c r="E2743" t="s">
        <v>575</v>
      </c>
      <c r="H2743" t="s">
        <v>575</v>
      </c>
      <c r="I2743">
        <v>113</v>
      </c>
      <c r="J2743">
        <v>5.6</v>
      </c>
    </row>
    <row r="2744" spans="1:10" x14ac:dyDescent="0.25">
      <c r="A2744" t="s">
        <v>8301</v>
      </c>
      <c r="B2744" t="s">
        <v>4366</v>
      </c>
      <c r="C2744">
        <v>115</v>
      </c>
      <c r="D2744">
        <v>7.3</v>
      </c>
      <c r="E2744" t="s">
        <v>559</v>
      </c>
      <c r="F2744">
        <v>1988</v>
      </c>
      <c r="H2744" t="s">
        <v>559</v>
      </c>
      <c r="I2744">
        <v>115</v>
      </c>
      <c r="J2744">
        <v>7.3</v>
      </c>
    </row>
    <row r="2745" spans="1:10" x14ac:dyDescent="0.25">
      <c r="A2745" t="s">
        <v>8301</v>
      </c>
      <c r="B2745" t="s">
        <v>4369</v>
      </c>
      <c r="C2745">
        <v>95</v>
      </c>
      <c r="D2745">
        <v>6.4</v>
      </c>
      <c r="E2745" t="s">
        <v>380</v>
      </c>
      <c r="F2745">
        <v>2015</v>
      </c>
      <c r="H2745" t="s">
        <v>380</v>
      </c>
      <c r="I2745">
        <v>95</v>
      </c>
      <c r="J2745">
        <v>6.4</v>
      </c>
    </row>
    <row r="2746" spans="1:10" x14ac:dyDescent="0.25">
      <c r="A2746" t="s">
        <v>8301</v>
      </c>
      <c r="B2746" t="s">
        <v>615</v>
      </c>
      <c r="C2746">
        <v>87</v>
      </c>
      <c r="D2746">
        <v>5</v>
      </c>
      <c r="E2746" t="s">
        <v>2494</v>
      </c>
      <c r="F2746">
        <v>1989</v>
      </c>
      <c r="H2746" t="s">
        <v>2494</v>
      </c>
      <c r="I2746">
        <v>87</v>
      </c>
      <c r="J2746">
        <v>5</v>
      </c>
    </row>
    <row r="2747" spans="1:10" x14ac:dyDescent="0.25">
      <c r="A2747" t="s">
        <v>8301</v>
      </c>
      <c r="B2747" t="s">
        <v>272</v>
      </c>
      <c r="C2747">
        <v>88</v>
      </c>
      <c r="D2747">
        <v>5.4</v>
      </c>
      <c r="E2747" t="s">
        <v>2704</v>
      </c>
      <c r="F2747">
        <v>1993</v>
      </c>
      <c r="H2747" t="s">
        <v>2704</v>
      </c>
      <c r="I2747">
        <v>88</v>
      </c>
      <c r="J2747">
        <v>5.4</v>
      </c>
    </row>
    <row r="2748" spans="1:10" x14ac:dyDescent="0.25">
      <c r="A2748" t="s">
        <v>8301</v>
      </c>
      <c r="B2748" t="s">
        <v>1081</v>
      </c>
      <c r="C2748">
        <v>97</v>
      </c>
      <c r="D2748">
        <v>7.1</v>
      </c>
      <c r="E2748" t="s">
        <v>1915</v>
      </c>
      <c r="F2748">
        <v>2009</v>
      </c>
      <c r="H2748" t="s">
        <v>1915</v>
      </c>
      <c r="I2748">
        <v>97</v>
      </c>
      <c r="J2748">
        <v>7.1</v>
      </c>
    </row>
    <row r="2749" spans="1:10" x14ac:dyDescent="0.25">
      <c r="A2749" t="s">
        <v>8301</v>
      </c>
      <c r="B2749" t="s">
        <v>4375</v>
      </c>
      <c r="C2749">
        <v>94</v>
      </c>
      <c r="D2749">
        <v>5.3</v>
      </c>
      <c r="E2749" t="s">
        <v>345</v>
      </c>
      <c r="F2749">
        <v>1982</v>
      </c>
      <c r="H2749" t="s">
        <v>345</v>
      </c>
      <c r="I2749">
        <v>94</v>
      </c>
      <c r="J2749">
        <v>5.3</v>
      </c>
    </row>
    <row r="2750" spans="1:10" x14ac:dyDescent="0.25">
      <c r="A2750" t="s">
        <v>8301</v>
      </c>
      <c r="B2750" t="s">
        <v>4378</v>
      </c>
      <c r="C2750">
        <v>112</v>
      </c>
      <c r="D2750">
        <v>6.5</v>
      </c>
      <c r="E2750" t="s">
        <v>2682</v>
      </c>
      <c r="F2750">
        <v>2007</v>
      </c>
      <c r="H2750" t="s">
        <v>2682</v>
      </c>
      <c r="I2750">
        <v>112</v>
      </c>
      <c r="J2750">
        <v>6.5</v>
      </c>
    </row>
    <row r="2751" spans="1:10" x14ac:dyDescent="0.25">
      <c r="A2751" t="s">
        <v>8301</v>
      </c>
      <c r="B2751" t="s">
        <v>4380</v>
      </c>
      <c r="C2751">
        <v>98</v>
      </c>
      <c r="D2751">
        <v>6.2</v>
      </c>
      <c r="E2751" t="s">
        <v>78</v>
      </c>
      <c r="F2751">
        <v>1977</v>
      </c>
      <c r="H2751" t="s">
        <v>78</v>
      </c>
      <c r="I2751">
        <v>98</v>
      </c>
      <c r="J2751">
        <v>6.2</v>
      </c>
    </row>
    <row r="2752" spans="1:10" x14ac:dyDescent="0.25">
      <c r="A2752" t="s">
        <v>8301</v>
      </c>
      <c r="B2752" t="s">
        <v>1692</v>
      </c>
      <c r="C2752">
        <v>104</v>
      </c>
      <c r="D2752">
        <v>6.4</v>
      </c>
      <c r="E2752" t="s">
        <v>23</v>
      </c>
      <c r="H2752" t="s">
        <v>23</v>
      </c>
      <c r="I2752">
        <v>104</v>
      </c>
      <c r="J2752">
        <v>6.4</v>
      </c>
    </row>
    <row r="2753" spans="1:10" x14ac:dyDescent="0.25">
      <c r="A2753" t="s">
        <v>8301</v>
      </c>
      <c r="B2753" t="s">
        <v>2083</v>
      </c>
      <c r="C2753">
        <v>118</v>
      </c>
      <c r="D2753">
        <v>7.2</v>
      </c>
      <c r="E2753" t="s">
        <v>1047</v>
      </c>
      <c r="F2753">
        <v>1998</v>
      </c>
      <c r="H2753" t="s">
        <v>1047</v>
      </c>
      <c r="I2753">
        <v>118</v>
      </c>
      <c r="J2753">
        <v>7.2</v>
      </c>
    </row>
    <row r="2754" spans="1:10" x14ac:dyDescent="0.25">
      <c r="A2754" t="s">
        <v>8301</v>
      </c>
      <c r="B2754" t="s">
        <v>488</v>
      </c>
      <c r="C2754">
        <v>120</v>
      </c>
      <c r="D2754">
        <v>6.9</v>
      </c>
      <c r="E2754" t="s">
        <v>486</v>
      </c>
      <c r="F2754">
        <v>2012</v>
      </c>
      <c r="H2754" t="s">
        <v>486</v>
      </c>
      <c r="I2754">
        <v>120</v>
      </c>
      <c r="J2754">
        <v>6.9</v>
      </c>
    </row>
    <row r="2755" spans="1:10" x14ac:dyDescent="0.25">
      <c r="A2755" t="s">
        <v>8301</v>
      </c>
      <c r="B2755" t="s">
        <v>4385</v>
      </c>
      <c r="C2755">
        <v>99</v>
      </c>
      <c r="D2755">
        <v>5.7</v>
      </c>
      <c r="E2755" t="s">
        <v>2422</v>
      </c>
      <c r="F2755">
        <v>1991</v>
      </c>
      <c r="H2755" t="s">
        <v>2422</v>
      </c>
      <c r="I2755">
        <v>99</v>
      </c>
      <c r="J2755">
        <v>5.7</v>
      </c>
    </row>
    <row r="2756" spans="1:10" x14ac:dyDescent="0.25">
      <c r="A2756" t="s">
        <v>8301</v>
      </c>
      <c r="B2756" t="s">
        <v>167</v>
      </c>
      <c r="C2756">
        <v>109</v>
      </c>
      <c r="D2756">
        <v>7.7</v>
      </c>
      <c r="E2756" t="s">
        <v>580</v>
      </c>
      <c r="F2756">
        <v>1999</v>
      </c>
      <c r="H2756" t="s">
        <v>580</v>
      </c>
      <c r="I2756">
        <v>109</v>
      </c>
      <c r="J2756">
        <v>7.7</v>
      </c>
    </row>
    <row r="2757" spans="1:10" x14ac:dyDescent="0.25">
      <c r="A2757" t="s">
        <v>8301</v>
      </c>
      <c r="B2757" t="s">
        <v>1162</v>
      </c>
      <c r="C2757">
        <v>105</v>
      </c>
      <c r="D2757">
        <v>5.4</v>
      </c>
      <c r="E2757" t="s">
        <v>2054</v>
      </c>
      <c r="F2757">
        <v>2011</v>
      </c>
      <c r="H2757" t="s">
        <v>2054</v>
      </c>
      <c r="I2757">
        <v>105</v>
      </c>
      <c r="J2757">
        <v>5.4</v>
      </c>
    </row>
    <row r="2758" spans="1:10" x14ac:dyDescent="0.25">
      <c r="A2758" t="s">
        <v>8301</v>
      </c>
      <c r="B2758" t="s">
        <v>164</v>
      </c>
      <c r="C2758">
        <v>106</v>
      </c>
      <c r="D2758">
        <v>5.6</v>
      </c>
      <c r="E2758" t="s">
        <v>3040</v>
      </c>
      <c r="F2758">
        <v>2002</v>
      </c>
      <c r="H2758" t="s">
        <v>3040</v>
      </c>
      <c r="I2758">
        <v>106</v>
      </c>
      <c r="J2758">
        <v>5.6</v>
      </c>
    </row>
    <row r="2759" spans="1:10" x14ac:dyDescent="0.25">
      <c r="A2759" t="s">
        <v>8301</v>
      </c>
      <c r="B2759" t="s">
        <v>4389</v>
      </c>
      <c r="C2759">
        <v>123</v>
      </c>
      <c r="D2759">
        <v>7.7</v>
      </c>
      <c r="E2759" t="s">
        <v>73</v>
      </c>
      <c r="F2759">
        <v>1993</v>
      </c>
      <c r="H2759" t="s">
        <v>73</v>
      </c>
      <c r="I2759">
        <v>123</v>
      </c>
      <c r="J2759">
        <v>7.7</v>
      </c>
    </row>
    <row r="2760" spans="1:10" x14ac:dyDescent="0.25">
      <c r="A2760" t="s">
        <v>8301</v>
      </c>
      <c r="B2760" t="s">
        <v>1723</v>
      </c>
      <c r="C2760">
        <v>86</v>
      </c>
      <c r="D2760">
        <v>5.0999999999999996</v>
      </c>
      <c r="E2760" t="s">
        <v>137</v>
      </c>
      <c r="F2760">
        <v>2002</v>
      </c>
      <c r="H2760" t="s">
        <v>137</v>
      </c>
      <c r="I2760">
        <v>86</v>
      </c>
      <c r="J2760">
        <v>5.0999999999999996</v>
      </c>
    </row>
    <row r="2761" spans="1:10" x14ac:dyDescent="0.25">
      <c r="A2761" t="s">
        <v>8301</v>
      </c>
      <c r="B2761" t="s">
        <v>4392</v>
      </c>
      <c r="C2761">
        <v>120</v>
      </c>
      <c r="D2761">
        <v>6.8</v>
      </c>
      <c r="E2761" t="s">
        <v>3304</v>
      </c>
      <c r="F2761">
        <v>1995</v>
      </c>
      <c r="H2761" t="s">
        <v>3304</v>
      </c>
      <c r="I2761">
        <v>120</v>
      </c>
      <c r="J2761">
        <v>6.8</v>
      </c>
    </row>
    <row r="2762" spans="1:10" x14ac:dyDescent="0.25">
      <c r="A2762" t="s">
        <v>8301</v>
      </c>
      <c r="B2762" t="s">
        <v>4395</v>
      </c>
      <c r="C2762">
        <v>119</v>
      </c>
      <c r="D2762">
        <v>4.9000000000000004</v>
      </c>
      <c r="E2762" t="s">
        <v>2209</v>
      </c>
      <c r="F2762">
        <v>1977</v>
      </c>
      <c r="H2762" t="s">
        <v>2209</v>
      </c>
      <c r="I2762">
        <v>119</v>
      </c>
      <c r="J2762">
        <v>4.9000000000000004</v>
      </c>
    </row>
    <row r="2763" spans="1:10" x14ac:dyDescent="0.25">
      <c r="A2763" t="s">
        <v>8301</v>
      </c>
      <c r="B2763" t="s">
        <v>2619</v>
      </c>
      <c r="C2763">
        <v>115</v>
      </c>
      <c r="D2763">
        <v>7.1</v>
      </c>
      <c r="E2763" t="s">
        <v>1047</v>
      </c>
      <c r="F2763">
        <v>2005</v>
      </c>
      <c r="H2763" t="s">
        <v>1047</v>
      </c>
      <c r="I2763">
        <v>115</v>
      </c>
      <c r="J2763">
        <v>7.1</v>
      </c>
    </row>
    <row r="2764" spans="1:10" x14ac:dyDescent="0.25">
      <c r="A2764" t="s">
        <v>8301</v>
      </c>
      <c r="B2764" t="s">
        <v>4398</v>
      </c>
      <c r="C2764">
        <v>114</v>
      </c>
      <c r="D2764">
        <v>6.6</v>
      </c>
      <c r="E2764" t="s">
        <v>580</v>
      </c>
      <c r="F2764">
        <v>2003</v>
      </c>
      <c r="H2764" t="s">
        <v>580</v>
      </c>
      <c r="I2764">
        <v>114</v>
      </c>
      <c r="J2764">
        <v>6.6</v>
      </c>
    </row>
    <row r="2765" spans="1:10" x14ac:dyDescent="0.25">
      <c r="A2765" t="s">
        <v>8301</v>
      </c>
      <c r="B2765" t="s">
        <v>4286</v>
      </c>
      <c r="C2765">
        <v>90</v>
      </c>
      <c r="D2765">
        <v>6.1</v>
      </c>
      <c r="E2765" t="s">
        <v>4628</v>
      </c>
      <c r="F2765">
        <v>2009</v>
      </c>
      <c r="H2765" t="s">
        <v>4628</v>
      </c>
      <c r="I2765">
        <v>90</v>
      </c>
      <c r="J2765">
        <v>6.1</v>
      </c>
    </row>
    <row r="2766" spans="1:10" x14ac:dyDescent="0.25">
      <c r="A2766" t="s">
        <v>8301</v>
      </c>
      <c r="B2766" t="s">
        <v>4401</v>
      </c>
      <c r="C2766">
        <v>94</v>
      </c>
      <c r="D2766">
        <v>4.0999999999999996</v>
      </c>
      <c r="E2766" t="s">
        <v>580</v>
      </c>
      <c r="F2766">
        <v>2010</v>
      </c>
      <c r="H2766" t="s">
        <v>580</v>
      </c>
      <c r="I2766">
        <v>94</v>
      </c>
      <c r="J2766">
        <v>4.0999999999999996</v>
      </c>
    </row>
    <row r="2767" spans="1:10" x14ac:dyDescent="0.25">
      <c r="A2767" t="s">
        <v>8301</v>
      </c>
      <c r="B2767" t="s">
        <v>378</v>
      </c>
      <c r="C2767">
        <v>106</v>
      </c>
      <c r="D2767">
        <v>5.8</v>
      </c>
      <c r="E2767" t="s">
        <v>575</v>
      </c>
      <c r="F2767">
        <v>1998</v>
      </c>
      <c r="H2767" t="s">
        <v>575</v>
      </c>
      <c r="I2767">
        <v>106</v>
      </c>
      <c r="J2767">
        <v>5.8</v>
      </c>
    </row>
    <row r="2768" spans="1:10" x14ac:dyDescent="0.25">
      <c r="A2768" t="s">
        <v>8301</v>
      </c>
      <c r="B2768" t="s">
        <v>1347</v>
      </c>
      <c r="C2768">
        <v>98</v>
      </c>
      <c r="D2768">
        <v>8.1</v>
      </c>
      <c r="E2768" t="s">
        <v>4055</v>
      </c>
      <c r="F2768">
        <v>1999</v>
      </c>
      <c r="H2768" t="s">
        <v>4055</v>
      </c>
      <c r="I2768">
        <v>98</v>
      </c>
      <c r="J2768">
        <v>8.1</v>
      </c>
    </row>
    <row r="2769" spans="1:10" x14ac:dyDescent="0.25">
      <c r="A2769" t="s">
        <v>8301</v>
      </c>
      <c r="B2769" t="s">
        <v>4405</v>
      </c>
      <c r="C2769">
        <v>126</v>
      </c>
      <c r="D2769">
        <v>7.6</v>
      </c>
      <c r="E2769" t="s">
        <v>2542</v>
      </c>
      <c r="F2769">
        <v>1996</v>
      </c>
      <c r="H2769" t="s">
        <v>2542</v>
      </c>
      <c r="I2769">
        <v>126</v>
      </c>
      <c r="J2769">
        <v>7.6</v>
      </c>
    </row>
    <row r="2770" spans="1:10" x14ac:dyDescent="0.25">
      <c r="A2770" t="s">
        <v>8301</v>
      </c>
      <c r="B2770" t="s">
        <v>4407</v>
      </c>
      <c r="C2770">
        <v>100</v>
      </c>
      <c r="D2770">
        <v>7.8</v>
      </c>
      <c r="E2770" t="s">
        <v>1663</v>
      </c>
      <c r="F2770">
        <v>1977</v>
      </c>
      <c r="H2770" t="s">
        <v>1663</v>
      </c>
      <c r="I2770">
        <v>100</v>
      </c>
      <c r="J2770">
        <v>7.8</v>
      </c>
    </row>
    <row r="2771" spans="1:10" x14ac:dyDescent="0.25">
      <c r="A2771" t="s">
        <v>8301</v>
      </c>
      <c r="B2771" t="s">
        <v>4409</v>
      </c>
      <c r="C2771">
        <v>89</v>
      </c>
      <c r="D2771">
        <v>4.5999999999999996</v>
      </c>
      <c r="E2771" t="s">
        <v>877</v>
      </c>
      <c r="F2771">
        <v>1994</v>
      </c>
      <c r="H2771" t="s">
        <v>877</v>
      </c>
      <c r="I2771">
        <v>89</v>
      </c>
      <c r="J2771">
        <v>4.5999999999999996</v>
      </c>
    </row>
    <row r="2772" spans="1:10" x14ac:dyDescent="0.25">
      <c r="A2772" t="s">
        <v>8301</v>
      </c>
      <c r="B2772" t="s">
        <v>4068</v>
      </c>
      <c r="C2772">
        <v>111</v>
      </c>
      <c r="D2772">
        <v>6</v>
      </c>
      <c r="E2772" t="s">
        <v>486</v>
      </c>
      <c r="F2772">
        <v>2007</v>
      </c>
      <c r="H2772" t="s">
        <v>486</v>
      </c>
      <c r="I2772">
        <v>111</v>
      </c>
      <c r="J2772">
        <v>6</v>
      </c>
    </row>
    <row r="2773" spans="1:10" x14ac:dyDescent="0.25">
      <c r="A2773" t="s">
        <v>8301</v>
      </c>
      <c r="B2773" t="s">
        <v>4413</v>
      </c>
      <c r="C2773">
        <v>100</v>
      </c>
      <c r="D2773">
        <v>7</v>
      </c>
      <c r="E2773" t="s">
        <v>770</v>
      </c>
      <c r="F2773">
        <v>2001</v>
      </c>
      <c r="H2773" t="s">
        <v>770</v>
      </c>
      <c r="I2773">
        <v>100</v>
      </c>
      <c r="J2773">
        <v>7</v>
      </c>
    </row>
    <row r="2774" spans="1:10" x14ac:dyDescent="0.25">
      <c r="A2774" t="s">
        <v>8301</v>
      </c>
      <c r="B2774" t="s">
        <v>1993</v>
      </c>
      <c r="C2774">
        <v>115</v>
      </c>
      <c r="D2774">
        <v>6.7</v>
      </c>
      <c r="E2774" t="s">
        <v>2246</v>
      </c>
      <c r="F2774">
        <v>2006</v>
      </c>
      <c r="H2774" t="s">
        <v>2246</v>
      </c>
      <c r="I2774">
        <v>115</v>
      </c>
      <c r="J2774">
        <v>6.7</v>
      </c>
    </row>
    <row r="2775" spans="1:10" x14ac:dyDescent="0.25">
      <c r="A2775" t="s">
        <v>8301</v>
      </c>
      <c r="B2775" t="s">
        <v>1600</v>
      </c>
      <c r="C2775">
        <v>106</v>
      </c>
      <c r="D2775">
        <v>6.4</v>
      </c>
      <c r="E2775" t="s">
        <v>4645</v>
      </c>
      <c r="F2775">
        <v>2001</v>
      </c>
      <c r="H2775" t="s">
        <v>4645</v>
      </c>
      <c r="I2775">
        <v>106</v>
      </c>
      <c r="J2775">
        <v>6.4</v>
      </c>
    </row>
    <row r="2776" spans="1:10" x14ac:dyDescent="0.25">
      <c r="A2776" t="s">
        <v>8301</v>
      </c>
      <c r="B2776" t="s">
        <v>4417</v>
      </c>
      <c r="C2776">
        <v>124</v>
      </c>
      <c r="D2776">
        <v>7.2</v>
      </c>
      <c r="E2776" t="s">
        <v>1459</v>
      </c>
      <c r="F2776">
        <v>2012</v>
      </c>
      <c r="H2776" t="s">
        <v>1459</v>
      </c>
      <c r="I2776">
        <v>124</v>
      </c>
      <c r="J2776">
        <v>7.2</v>
      </c>
    </row>
    <row r="2777" spans="1:10" x14ac:dyDescent="0.25">
      <c r="A2777" t="s">
        <v>8301</v>
      </c>
      <c r="B2777" t="s">
        <v>1891</v>
      </c>
      <c r="C2777">
        <v>107</v>
      </c>
      <c r="D2777">
        <v>7.4</v>
      </c>
      <c r="E2777" t="s">
        <v>530</v>
      </c>
      <c r="F2777">
        <v>2007</v>
      </c>
      <c r="H2777" t="s">
        <v>530</v>
      </c>
      <c r="I2777">
        <v>107</v>
      </c>
      <c r="J2777">
        <v>7.4</v>
      </c>
    </row>
    <row r="2778" spans="1:10" x14ac:dyDescent="0.25">
      <c r="A2778" t="s">
        <v>8301</v>
      </c>
      <c r="B2778" t="s">
        <v>4420</v>
      </c>
      <c r="C2778">
        <v>99</v>
      </c>
      <c r="D2778">
        <v>4.8</v>
      </c>
      <c r="E2778" t="s">
        <v>73</v>
      </c>
      <c r="F2778">
        <v>2006</v>
      </c>
      <c r="H2778" t="s">
        <v>73</v>
      </c>
      <c r="I2778">
        <v>99</v>
      </c>
      <c r="J2778">
        <v>4.8</v>
      </c>
    </row>
    <row r="2779" spans="1:10" x14ac:dyDescent="0.25">
      <c r="A2779" t="s">
        <v>8301</v>
      </c>
      <c r="B2779" t="s">
        <v>4422</v>
      </c>
      <c r="C2779">
        <v>90</v>
      </c>
      <c r="D2779">
        <v>4</v>
      </c>
      <c r="E2779" t="s">
        <v>668</v>
      </c>
      <c r="F2779">
        <v>2000</v>
      </c>
      <c r="H2779" t="s">
        <v>668</v>
      </c>
      <c r="I2779">
        <v>90</v>
      </c>
      <c r="J2779">
        <v>4</v>
      </c>
    </row>
    <row r="2780" spans="1:10" x14ac:dyDescent="0.25">
      <c r="A2780" t="s">
        <v>8301</v>
      </c>
      <c r="B2780" t="s">
        <v>3749</v>
      </c>
      <c r="C2780">
        <v>101</v>
      </c>
      <c r="D2780">
        <v>6.2</v>
      </c>
      <c r="E2780" t="s">
        <v>1184</v>
      </c>
      <c r="F2780">
        <v>1999</v>
      </c>
      <c r="H2780" t="s">
        <v>1184</v>
      </c>
      <c r="I2780">
        <v>101</v>
      </c>
      <c r="J2780">
        <v>6.2</v>
      </c>
    </row>
    <row r="2781" spans="1:10" x14ac:dyDescent="0.25">
      <c r="A2781" t="s">
        <v>8301</v>
      </c>
      <c r="B2781" t="s">
        <v>2832</v>
      </c>
      <c r="C2781">
        <v>119</v>
      </c>
      <c r="D2781">
        <v>7.7</v>
      </c>
      <c r="E2781" t="s">
        <v>2054</v>
      </c>
      <c r="F2781">
        <v>2006</v>
      </c>
      <c r="H2781" t="s">
        <v>2054</v>
      </c>
      <c r="I2781">
        <v>119</v>
      </c>
      <c r="J2781">
        <v>7.7</v>
      </c>
    </row>
    <row r="2782" spans="1:10" x14ac:dyDescent="0.25">
      <c r="A2782" t="s">
        <v>8301</v>
      </c>
      <c r="B2782" t="s">
        <v>4427</v>
      </c>
      <c r="C2782">
        <v>103</v>
      </c>
      <c r="D2782">
        <v>6.7</v>
      </c>
      <c r="E2782" t="s">
        <v>2120</v>
      </c>
      <c r="F2782">
        <v>2001</v>
      </c>
      <c r="H2782" t="s">
        <v>2120</v>
      </c>
      <c r="I2782">
        <v>103</v>
      </c>
      <c r="J2782">
        <v>6.7</v>
      </c>
    </row>
    <row r="2783" spans="1:10" x14ac:dyDescent="0.25">
      <c r="A2783" t="s">
        <v>8301</v>
      </c>
      <c r="B2783" t="s">
        <v>4188</v>
      </c>
      <c r="C2783">
        <v>94</v>
      </c>
      <c r="D2783">
        <v>5.5</v>
      </c>
      <c r="E2783" t="s">
        <v>2113</v>
      </c>
      <c r="F2783">
        <v>1995</v>
      </c>
      <c r="H2783" t="s">
        <v>2113</v>
      </c>
      <c r="I2783">
        <v>94</v>
      </c>
      <c r="J2783">
        <v>5.5</v>
      </c>
    </row>
    <row r="2784" spans="1:10" x14ac:dyDescent="0.25">
      <c r="A2784" t="s">
        <v>8301</v>
      </c>
      <c r="B2784" t="s">
        <v>4432</v>
      </c>
      <c r="C2784">
        <v>95</v>
      </c>
      <c r="D2784">
        <v>6.2</v>
      </c>
      <c r="E2784" t="s">
        <v>580</v>
      </c>
      <c r="F2784">
        <v>2008</v>
      </c>
      <c r="H2784" t="s">
        <v>580</v>
      </c>
      <c r="I2784">
        <v>95</v>
      </c>
      <c r="J2784">
        <v>6.2</v>
      </c>
    </row>
    <row r="2785" spans="1:10" x14ac:dyDescent="0.25">
      <c r="A2785" t="s">
        <v>8301</v>
      </c>
      <c r="B2785" t="s">
        <v>4434</v>
      </c>
      <c r="C2785">
        <v>89</v>
      </c>
      <c r="D2785">
        <v>5.0999999999999996</v>
      </c>
      <c r="E2785" t="s">
        <v>450</v>
      </c>
      <c r="F2785">
        <v>1978</v>
      </c>
      <c r="H2785" t="s">
        <v>450</v>
      </c>
      <c r="I2785">
        <v>89</v>
      </c>
      <c r="J2785">
        <v>5.0999999999999996</v>
      </c>
    </row>
    <row r="2786" spans="1:10" x14ac:dyDescent="0.25">
      <c r="A2786" t="s">
        <v>8301</v>
      </c>
      <c r="B2786" t="s">
        <v>4436</v>
      </c>
      <c r="C2786">
        <v>97</v>
      </c>
      <c r="D2786">
        <v>4.0999999999999996</v>
      </c>
      <c r="E2786" t="s">
        <v>2054</v>
      </c>
      <c r="F2786">
        <v>2014</v>
      </c>
      <c r="H2786" t="s">
        <v>2054</v>
      </c>
      <c r="I2786">
        <v>97</v>
      </c>
      <c r="J2786">
        <v>4.0999999999999996</v>
      </c>
    </row>
    <row r="2787" spans="1:10" x14ac:dyDescent="0.25">
      <c r="A2787" t="s">
        <v>8301</v>
      </c>
      <c r="B2787" t="s">
        <v>1401</v>
      </c>
      <c r="C2787">
        <v>90</v>
      </c>
      <c r="D2787">
        <v>6.7</v>
      </c>
      <c r="E2787" t="s">
        <v>73</v>
      </c>
      <c r="F2787">
        <v>2009</v>
      </c>
      <c r="H2787" t="s">
        <v>73</v>
      </c>
      <c r="I2787">
        <v>90</v>
      </c>
      <c r="J2787">
        <v>6.7</v>
      </c>
    </row>
    <row r="2788" spans="1:10" x14ac:dyDescent="0.25">
      <c r="A2788" t="s">
        <v>8301</v>
      </c>
      <c r="B2788" t="s">
        <v>4439</v>
      </c>
      <c r="C2788">
        <v>92</v>
      </c>
      <c r="D2788">
        <v>4.7</v>
      </c>
      <c r="E2788" t="s">
        <v>4666</v>
      </c>
      <c r="F2788">
        <v>2002</v>
      </c>
      <c r="H2788" t="s">
        <v>4666</v>
      </c>
      <c r="I2788">
        <v>92</v>
      </c>
      <c r="J2788">
        <v>4.7</v>
      </c>
    </row>
    <row r="2789" spans="1:10" x14ac:dyDescent="0.25">
      <c r="A2789" t="s">
        <v>8301</v>
      </c>
      <c r="B2789" t="s">
        <v>4441</v>
      </c>
      <c r="C2789">
        <v>100</v>
      </c>
      <c r="D2789">
        <v>6.4</v>
      </c>
      <c r="E2789" t="s">
        <v>455</v>
      </c>
      <c r="F2789">
        <v>2010</v>
      </c>
      <c r="H2789" t="s">
        <v>455</v>
      </c>
      <c r="I2789">
        <v>100</v>
      </c>
      <c r="J2789">
        <v>6.4</v>
      </c>
    </row>
    <row r="2790" spans="1:10" x14ac:dyDescent="0.25">
      <c r="A2790" t="s">
        <v>8301</v>
      </c>
      <c r="B2790" t="s">
        <v>3780</v>
      </c>
      <c r="C2790">
        <v>117</v>
      </c>
      <c r="D2790">
        <v>6.3</v>
      </c>
      <c r="E2790" t="s">
        <v>4055</v>
      </c>
      <c r="F2790">
        <v>2008</v>
      </c>
      <c r="H2790" t="s">
        <v>4055</v>
      </c>
      <c r="I2790">
        <v>117</v>
      </c>
      <c r="J2790">
        <v>6.3</v>
      </c>
    </row>
    <row r="2791" spans="1:10" x14ac:dyDescent="0.25">
      <c r="A2791" t="s">
        <v>8301</v>
      </c>
      <c r="B2791" t="s">
        <v>4444</v>
      </c>
      <c r="C2791">
        <v>84</v>
      </c>
      <c r="D2791">
        <v>5.5</v>
      </c>
      <c r="E2791" t="s">
        <v>1184</v>
      </c>
      <c r="F2791">
        <v>2011</v>
      </c>
      <c r="H2791" t="s">
        <v>1184</v>
      </c>
      <c r="I2791">
        <v>84</v>
      </c>
      <c r="J2791">
        <v>5.5</v>
      </c>
    </row>
    <row r="2792" spans="1:10" x14ac:dyDescent="0.25">
      <c r="A2792" t="s">
        <v>8301</v>
      </c>
      <c r="B2792" t="s">
        <v>511</v>
      </c>
      <c r="C2792">
        <v>108</v>
      </c>
      <c r="D2792">
        <v>6.3</v>
      </c>
      <c r="E2792" t="s">
        <v>2599</v>
      </c>
      <c r="F2792">
        <v>2009</v>
      </c>
      <c r="H2792" t="s">
        <v>2599</v>
      </c>
      <c r="I2792">
        <v>108</v>
      </c>
      <c r="J2792">
        <v>6.3</v>
      </c>
    </row>
    <row r="2793" spans="1:10" x14ac:dyDescent="0.25">
      <c r="A2793" t="s">
        <v>8301</v>
      </c>
      <c r="B2793" t="s">
        <v>4449</v>
      </c>
      <c r="C2793">
        <v>109</v>
      </c>
      <c r="D2793">
        <v>4.9000000000000004</v>
      </c>
      <c r="E2793" t="s">
        <v>486</v>
      </c>
      <c r="F2793">
        <v>2010</v>
      </c>
      <c r="H2793" t="s">
        <v>486</v>
      </c>
      <c r="I2793">
        <v>109</v>
      </c>
      <c r="J2793">
        <v>4.9000000000000004</v>
      </c>
    </row>
    <row r="2794" spans="1:10" x14ac:dyDescent="0.25">
      <c r="A2794" t="s">
        <v>8301</v>
      </c>
      <c r="B2794" t="s">
        <v>792</v>
      </c>
      <c r="C2794">
        <v>131</v>
      </c>
      <c r="D2794">
        <v>7.6</v>
      </c>
      <c r="E2794" t="s">
        <v>73</v>
      </c>
      <c r="F2794">
        <v>2005</v>
      </c>
      <c r="H2794" t="s">
        <v>73</v>
      </c>
      <c r="I2794">
        <v>131</v>
      </c>
      <c r="J2794">
        <v>7.6</v>
      </c>
    </row>
    <row r="2795" spans="1:10" x14ac:dyDescent="0.25">
      <c r="A2795" t="s">
        <v>8301</v>
      </c>
      <c r="B2795" t="s">
        <v>4452</v>
      </c>
      <c r="C2795">
        <v>114</v>
      </c>
      <c r="D2795">
        <v>6</v>
      </c>
      <c r="E2795" t="s">
        <v>168</v>
      </c>
      <c r="F2795">
        <v>2014</v>
      </c>
      <c r="H2795" t="s">
        <v>168</v>
      </c>
      <c r="I2795">
        <v>114</v>
      </c>
      <c r="J2795">
        <v>6</v>
      </c>
    </row>
    <row r="2796" spans="1:10" x14ac:dyDescent="0.25">
      <c r="A2796" t="s">
        <v>8301</v>
      </c>
      <c r="B2796" t="s">
        <v>2987</v>
      </c>
      <c r="C2796">
        <v>97</v>
      </c>
      <c r="D2796">
        <v>6.2</v>
      </c>
      <c r="E2796" t="s">
        <v>580</v>
      </c>
      <c r="F2796">
        <v>1995</v>
      </c>
      <c r="H2796" t="s">
        <v>580</v>
      </c>
      <c r="I2796">
        <v>97</v>
      </c>
      <c r="J2796">
        <v>6.2</v>
      </c>
    </row>
    <row r="2797" spans="1:10" x14ac:dyDescent="0.25">
      <c r="A2797" t="s">
        <v>8301</v>
      </c>
      <c r="B2797" t="s">
        <v>3712</v>
      </c>
      <c r="C2797">
        <v>122</v>
      </c>
      <c r="D2797">
        <v>6.8</v>
      </c>
      <c r="E2797" t="s">
        <v>73</v>
      </c>
      <c r="F2797">
        <v>2002</v>
      </c>
      <c r="H2797" t="s">
        <v>73</v>
      </c>
      <c r="I2797">
        <v>122</v>
      </c>
      <c r="J2797">
        <v>6.8</v>
      </c>
    </row>
    <row r="2798" spans="1:10" x14ac:dyDescent="0.25">
      <c r="A2798" t="s">
        <v>8301</v>
      </c>
      <c r="B2798" t="s">
        <v>4456</v>
      </c>
      <c r="C2798">
        <v>87</v>
      </c>
      <c r="D2798">
        <v>4.5</v>
      </c>
      <c r="E2798" t="s">
        <v>1893</v>
      </c>
      <c r="F2798">
        <v>2015</v>
      </c>
      <c r="H2798" t="s">
        <v>1893</v>
      </c>
      <c r="I2798">
        <v>87</v>
      </c>
      <c r="J2798">
        <v>4.5</v>
      </c>
    </row>
    <row r="2799" spans="1:10" x14ac:dyDescent="0.25">
      <c r="A2799" t="s">
        <v>8301</v>
      </c>
      <c r="B2799" t="s">
        <v>4458</v>
      </c>
      <c r="C2799">
        <v>85</v>
      </c>
      <c r="D2799">
        <v>5.7</v>
      </c>
      <c r="E2799" t="s">
        <v>1184</v>
      </c>
      <c r="H2799" t="s">
        <v>1184</v>
      </c>
      <c r="I2799">
        <v>85</v>
      </c>
      <c r="J2799">
        <v>5.7</v>
      </c>
    </row>
    <row r="2800" spans="1:10" x14ac:dyDescent="0.25">
      <c r="A2800" t="s">
        <v>8301</v>
      </c>
      <c r="B2800" t="s">
        <v>4460</v>
      </c>
      <c r="C2800">
        <v>85</v>
      </c>
      <c r="D2800">
        <v>8.4</v>
      </c>
      <c r="E2800" t="s">
        <v>530</v>
      </c>
      <c r="F2800">
        <v>2000</v>
      </c>
      <c r="H2800" t="s">
        <v>530</v>
      </c>
      <c r="I2800">
        <v>85</v>
      </c>
      <c r="J2800">
        <v>8.4</v>
      </c>
    </row>
    <row r="2801" spans="1:10" x14ac:dyDescent="0.25">
      <c r="A2801" t="s">
        <v>8301</v>
      </c>
      <c r="B2801" t="s">
        <v>4462</v>
      </c>
      <c r="C2801">
        <v>101</v>
      </c>
      <c r="D2801">
        <v>4.5999999999999996</v>
      </c>
      <c r="E2801" t="s">
        <v>340</v>
      </c>
      <c r="F2801">
        <v>2012</v>
      </c>
      <c r="H2801" t="s">
        <v>340</v>
      </c>
      <c r="I2801">
        <v>101</v>
      </c>
      <c r="J2801">
        <v>4.5999999999999996</v>
      </c>
    </row>
    <row r="2802" spans="1:10" x14ac:dyDescent="0.25">
      <c r="A2802" t="s">
        <v>8301</v>
      </c>
      <c r="B2802" t="s">
        <v>4464</v>
      </c>
      <c r="C2802">
        <v>121</v>
      </c>
      <c r="D2802">
        <v>6.2</v>
      </c>
      <c r="E2802" t="s">
        <v>4684</v>
      </c>
      <c r="F2802">
        <v>2001</v>
      </c>
      <c r="H2802" t="s">
        <v>4684</v>
      </c>
      <c r="I2802">
        <v>121</v>
      </c>
      <c r="J2802">
        <v>6.2</v>
      </c>
    </row>
    <row r="2803" spans="1:10" x14ac:dyDescent="0.25">
      <c r="A2803" t="s">
        <v>8301</v>
      </c>
      <c r="B2803" t="s">
        <v>4467</v>
      </c>
      <c r="C2803">
        <v>107</v>
      </c>
      <c r="D2803">
        <v>7</v>
      </c>
      <c r="E2803" t="s">
        <v>149</v>
      </c>
      <c r="H2803" t="s">
        <v>149</v>
      </c>
      <c r="I2803">
        <v>107</v>
      </c>
      <c r="J2803">
        <v>7</v>
      </c>
    </row>
    <row r="2804" spans="1:10" x14ac:dyDescent="0.25">
      <c r="A2804" t="s">
        <v>8301</v>
      </c>
      <c r="B2804" t="s">
        <v>4469</v>
      </c>
      <c r="C2804">
        <v>111</v>
      </c>
      <c r="D2804">
        <v>6.9</v>
      </c>
      <c r="E2804" t="s">
        <v>1127</v>
      </c>
      <c r="F2804">
        <v>2004</v>
      </c>
      <c r="H2804" t="s">
        <v>1127</v>
      </c>
      <c r="I2804">
        <v>111</v>
      </c>
      <c r="J2804">
        <v>6.9</v>
      </c>
    </row>
    <row r="2805" spans="1:10" x14ac:dyDescent="0.25">
      <c r="A2805" t="s">
        <v>8301</v>
      </c>
      <c r="B2805" t="s">
        <v>4471</v>
      </c>
      <c r="C2805">
        <v>92</v>
      </c>
      <c r="D2805">
        <v>6.1</v>
      </c>
      <c r="E2805" t="s">
        <v>2186</v>
      </c>
      <c r="F2805">
        <v>2004</v>
      </c>
      <c r="H2805" t="s">
        <v>2186</v>
      </c>
      <c r="I2805">
        <v>92</v>
      </c>
      <c r="J2805">
        <v>6.1</v>
      </c>
    </row>
    <row r="2806" spans="1:10" x14ac:dyDescent="0.25">
      <c r="A2806" t="s">
        <v>8301</v>
      </c>
      <c r="B2806" t="s">
        <v>4473</v>
      </c>
      <c r="C2806">
        <v>97</v>
      </c>
      <c r="D2806">
        <v>6.7</v>
      </c>
      <c r="E2806" t="s">
        <v>1102</v>
      </c>
      <c r="F2806">
        <v>2013</v>
      </c>
      <c r="H2806" t="s">
        <v>1102</v>
      </c>
      <c r="I2806">
        <v>97</v>
      </c>
      <c r="J2806">
        <v>6.7</v>
      </c>
    </row>
    <row r="2807" spans="1:10" x14ac:dyDescent="0.25">
      <c r="A2807" t="s">
        <v>8301</v>
      </c>
      <c r="B2807" t="s">
        <v>4475</v>
      </c>
      <c r="C2807">
        <v>97</v>
      </c>
      <c r="D2807">
        <v>5.6</v>
      </c>
      <c r="E2807" t="s">
        <v>4690</v>
      </c>
      <c r="F2807">
        <v>1987</v>
      </c>
      <c r="H2807" t="s">
        <v>4690</v>
      </c>
      <c r="I2807">
        <v>97</v>
      </c>
      <c r="J2807">
        <v>5.6</v>
      </c>
    </row>
    <row r="2808" spans="1:10" x14ac:dyDescent="0.25">
      <c r="A2808" t="s">
        <v>8306</v>
      </c>
      <c r="B2808" t="s">
        <v>2302</v>
      </c>
      <c r="C2808">
        <v>125</v>
      </c>
      <c r="D2808">
        <v>6.6</v>
      </c>
      <c r="E2808" t="s">
        <v>575</v>
      </c>
      <c r="F2808">
        <v>2010</v>
      </c>
      <c r="H2808" t="s">
        <v>575</v>
      </c>
      <c r="I2808">
        <v>125</v>
      </c>
      <c r="J2808">
        <v>6.6</v>
      </c>
    </row>
    <row r="2809" spans="1:10" x14ac:dyDescent="0.25">
      <c r="A2809" t="s">
        <v>8301</v>
      </c>
      <c r="B2809" t="s">
        <v>2832</v>
      </c>
      <c r="C2809">
        <v>124</v>
      </c>
      <c r="D2809">
        <v>6.4</v>
      </c>
      <c r="E2809" t="s">
        <v>1406</v>
      </c>
      <c r="F2809">
        <v>2011</v>
      </c>
      <c r="H2809" t="s">
        <v>1406</v>
      </c>
      <c r="I2809">
        <v>124</v>
      </c>
      <c r="J2809">
        <v>6.4</v>
      </c>
    </row>
    <row r="2810" spans="1:10" x14ac:dyDescent="0.25">
      <c r="A2810" t="s">
        <v>8301</v>
      </c>
      <c r="B2810" t="s">
        <v>4479</v>
      </c>
      <c r="C2810">
        <v>76</v>
      </c>
      <c r="D2810">
        <v>2.8</v>
      </c>
      <c r="E2810" t="s">
        <v>1408</v>
      </c>
      <c r="F2810">
        <v>2010</v>
      </c>
      <c r="H2810" t="s">
        <v>1408</v>
      </c>
      <c r="I2810">
        <v>76</v>
      </c>
      <c r="J2810">
        <v>2.8</v>
      </c>
    </row>
    <row r="2811" spans="1:10" x14ac:dyDescent="0.25">
      <c r="A2811" t="s">
        <v>8301</v>
      </c>
      <c r="B2811" t="s">
        <v>4481</v>
      </c>
      <c r="C2811">
        <v>107</v>
      </c>
      <c r="D2811">
        <v>5.4</v>
      </c>
      <c r="E2811" t="s">
        <v>481</v>
      </c>
      <c r="F2811">
        <v>2014</v>
      </c>
      <c r="H2811" t="s">
        <v>481</v>
      </c>
      <c r="I2811">
        <v>107</v>
      </c>
      <c r="J2811">
        <v>5.4</v>
      </c>
    </row>
    <row r="2812" spans="1:10" x14ac:dyDescent="0.25">
      <c r="A2812" t="s">
        <v>8301</v>
      </c>
      <c r="B2812" t="s">
        <v>339</v>
      </c>
      <c r="C2812">
        <v>91</v>
      </c>
      <c r="D2812">
        <v>5</v>
      </c>
      <c r="E2812" t="s">
        <v>672</v>
      </c>
      <c r="F2812">
        <v>1974</v>
      </c>
      <c r="H2812" t="s">
        <v>672</v>
      </c>
      <c r="I2812">
        <v>91</v>
      </c>
      <c r="J2812">
        <v>5</v>
      </c>
    </row>
    <row r="2813" spans="1:10" x14ac:dyDescent="0.25">
      <c r="A2813" t="s">
        <v>8301</v>
      </c>
      <c r="B2813" t="s">
        <v>4484</v>
      </c>
      <c r="C2813">
        <v>96</v>
      </c>
      <c r="D2813">
        <v>5.0999999999999996</v>
      </c>
      <c r="E2813" t="s">
        <v>2682</v>
      </c>
      <c r="F2813">
        <v>2001</v>
      </c>
      <c r="H2813" t="s">
        <v>2682</v>
      </c>
      <c r="I2813">
        <v>96</v>
      </c>
      <c r="J2813">
        <v>5.0999999999999996</v>
      </c>
    </row>
    <row r="2814" spans="1:10" x14ac:dyDescent="0.25">
      <c r="A2814" t="s">
        <v>8301</v>
      </c>
      <c r="B2814" t="s">
        <v>4052</v>
      </c>
      <c r="C2814">
        <v>103</v>
      </c>
      <c r="D2814">
        <v>5.9</v>
      </c>
      <c r="E2814" t="s">
        <v>3337</v>
      </c>
      <c r="F2814">
        <v>1988</v>
      </c>
      <c r="H2814" t="s">
        <v>3337</v>
      </c>
      <c r="I2814">
        <v>103</v>
      </c>
      <c r="J2814">
        <v>5.9</v>
      </c>
    </row>
    <row r="2815" spans="1:10" x14ac:dyDescent="0.25">
      <c r="A2815" t="s">
        <v>8301</v>
      </c>
      <c r="C2815">
        <v>60</v>
      </c>
      <c r="D2815">
        <v>7.5</v>
      </c>
      <c r="E2815" t="s">
        <v>1184</v>
      </c>
      <c r="F2815">
        <v>2016</v>
      </c>
      <c r="H2815" t="s">
        <v>1184</v>
      </c>
      <c r="I2815">
        <v>60</v>
      </c>
      <c r="J2815">
        <v>7.5</v>
      </c>
    </row>
    <row r="2816" spans="1:10" x14ac:dyDescent="0.25">
      <c r="A2816" t="s">
        <v>8301</v>
      </c>
      <c r="B2816" t="s">
        <v>1474</v>
      </c>
      <c r="C2816">
        <v>117</v>
      </c>
      <c r="D2816">
        <v>8.1999999999999993</v>
      </c>
      <c r="E2816" t="s">
        <v>3570</v>
      </c>
      <c r="F2816">
        <v>2000</v>
      </c>
      <c r="H2816" t="s">
        <v>3570</v>
      </c>
      <c r="I2816">
        <v>117</v>
      </c>
      <c r="J2816">
        <v>8.1999999999999993</v>
      </c>
    </row>
    <row r="2817" spans="1:10" x14ac:dyDescent="0.25">
      <c r="A2817" t="s">
        <v>8306</v>
      </c>
      <c r="B2817" t="s">
        <v>4492</v>
      </c>
      <c r="C2817">
        <v>116</v>
      </c>
      <c r="D2817">
        <v>7</v>
      </c>
      <c r="E2817" t="s">
        <v>3522</v>
      </c>
      <c r="F2817">
        <v>1988</v>
      </c>
      <c r="H2817" t="s">
        <v>3522</v>
      </c>
      <c r="I2817">
        <v>116</v>
      </c>
      <c r="J2817">
        <v>7</v>
      </c>
    </row>
    <row r="2818" spans="1:10" x14ac:dyDescent="0.25">
      <c r="A2818" t="s">
        <v>8301</v>
      </c>
      <c r="B2818" t="s">
        <v>1097</v>
      </c>
      <c r="C2818">
        <v>118</v>
      </c>
      <c r="D2818">
        <v>6.6</v>
      </c>
      <c r="E2818" t="s">
        <v>877</v>
      </c>
      <c r="F2818">
        <v>2014</v>
      </c>
      <c r="H2818" t="s">
        <v>877</v>
      </c>
      <c r="I2818">
        <v>118</v>
      </c>
      <c r="J2818">
        <v>6.6</v>
      </c>
    </row>
    <row r="2819" spans="1:10" x14ac:dyDescent="0.25">
      <c r="A2819" t="s">
        <v>8301</v>
      </c>
      <c r="B2819" t="s">
        <v>3228</v>
      </c>
      <c r="C2819">
        <v>108</v>
      </c>
      <c r="D2819">
        <v>6.7</v>
      </c>
      <c r="E2819" t="s">
        <v>580</v>
      </c>
      <c r="F2819">
        <v>2014</v>
      </c>
      <c r="H2819" t="s">
        <v>580</v>
      </c>
      <c r="I2819">
        <v>108</v>
      </c>
      <c r="J2819">
        <v>6.7</v>
      </c>
    </row>
    <row r="2820" spans="1:10" x14ac:dyDescent="0.25">
      <c r="A2820" t="s">
        <v>8301</v>
      </c>
      <c r="B2820" t="s">
        <v>4497</v>
      </c>
      <c r="C2820">
        <v>94</v>
      </c>
      <c r="D2820">
        <v>5.5</v>
      </c>
      <c r="E2820" t="s">
        <v>486</v>
      </c>
      <c r="F2820">
        <v>1999</v>
      </c>
      <c r="H2820" t="s">
        <v>486</v>
      </c>
      <c r="I2820">
        <v>94</v>
      </c>
      <c r="J2820">
        <v>5.5</v>
      </c>
    </row>
    <row r="2821" spans="1:10" x14ac:dyDescent="0.25">
      <c r="A2821" t="s">
        <v>8301</v>
      </c>
      <c r="B2821" t="s">
        <v>4499</v>
      </c>
      <c r="C2821">
        <v>97</v>
      </c>
      <c r="D2821">
        <v>4.9000000000000004</v>
      </c>
      <c r="E2821" t="s">
        <v>575</v>
      </c>
      <c r="F2821">
        <v>2002</v>
      </c>
      <c r="H2821" t="s">
        <v>575</v>
      </c>
      <c r="I2821">
        <v>97</v>
      </c>
      <c r="J2821">
        <v>4.9000000000000004</v>
      </c>
    </row>
    <row r="2822" spans="1:10" x14ac:dyDescent="0.25">
      <c r="A2822" t="s">
        <v>8301</v>
      </c>
      <c r="B2822" t="s">
        <v>2070</v>
      </c>
      <c r="C2822">
        <v>97</v>
      </c>
      <c r="D2822">
        <v>6.9</v>
      </c>
      <c r="E2822" t="s">
        <v>602</v>
      </c>
      <c r="F2822">
        <v>1993</v>
      </c>
      <c r="H2822" t="s">
        <v>602</v>
      </c>
      <c r="I2822">
        <v>97</v>
      </c>
      <c r="J2822">
        <v>6.9</v>
      </c>
    </row>
    <row r="2823" spans="1:10" x14ac:dyDescent="0.25">
      <c r="A2823" t="s">
        <v>8301</v>
      </c>
      <c r="B2823" t="s">
        <v>4502</v>
      </c>
      <c r="C2823">
        <v>99</v>
      </c>
      <c r="D2823">
        <v>7.4</v>
      </c>
      <c r="E2823" t="s">
        <v>1521</v>
      </c>
      <c r="F2823">
        <v>2016</v>
      </c>
      <c r="H2823" t="s">
        <v>1521</v>
      </c>
      <c r="I2823">
        <v>99</v>
      </c>
      <c r="J2823">
        <v>7.4</v>
      </c>
    </row>
    <row r="2824" spans="1:10" x14ac:dyDescent="0.25">
      <c r="A2824" t="s">
        <v>8301</v>
      </c>
      <c r="B2824" t="s">
        <v>4504</v>
      </c>
      <c r="C2824">
        <v>91</v>
      </c>
      <c r="D2824">
        <v>5.6</v>
      </c>
      <c r="E2824" t="s">
        <v>1024</v>
      </c>
      <c r="F2824">
        <v>2004</v>
      </c>
      <c r="H2824" t="s">
        <v>1024</v>
      </c>
      <c r="I2824">
        <v>91</v>
      </c>
      <c r="J2824">
        <v>5.6</v>
      </c>
    </row>
    <row r="2825" spans="1:10" x14ac:dyDescent="0.25">
      <c r="A2825" t="s">
        <v>8301</v>
      </c>
      <c r="B2825" t="s">
        <v>4506</v>
      </c>
      <c r="C2825">
        <v>107</v>
      </c>
      <c r="D2825">
        <v>8</v>
      </c>
      <c r="E2825" t="s">
        <v>822</v>
      </c>
      <c r="F2825">
        <v>2000</v>
      </c>
      <c r="H2825" t="s">
        <v>822</v>
      </c>
      <c r="I2825">
        <v>107</v>
      </c>
      <c r="J2825">
        <v>8</v>
      </c>
    </row>
    <row r="2826" spans="1:10" x14ac:dyDescent="0.25">
      <c r="A2826" t="s">
        <v>8301</v>
      </c>
      <c r="B2826" t="s">
        <v>4508</v>
      </c>
      <c r="C2826">
        <v>95</v>
      </c>
      <c r="D2826">
        <v>5.3</v>
      </c>
      <c r="E2826" t="s">
        <v>486</v>
      </c>
      <c r="F2826">
        <v>2007</v>
      </c>
      <c r="H2826" t="s">
        <v>486</v>
      </c>
      <c r="I2826">
        <v>95</v>
      </c>
      <c r="J2826">
        <v>5.3</v>
      </c>
    </row>
    <row r="2827" spans="1:10" x14ac:dyDescent="0.25">
      <c r="A2827" t="s">
        <v>8301</v>
      </c>
      <c r="B2827" t="s">
        <v>4510</v>
      </c>
      <c r="C2827">
        <v>102</v>
      </c>
      <c r="D2827">
        <v>6.2</v>
      </c>
      <c r="E2827" t="s">
        <v>4717</v>
      </c>
      <c r="F2827">
        <v>1999</v>
      </c>
      <c r="H2827" t="s">
        <v>4717</v>
      </c>
      <c r="I2827">
        <v>102</v>
      </c>
      <c r="J2827">
        <v>6.2</v>
      </c>
    </row>
    <row r="2828" spans="1:10" x14ac:dyDescent="0.25">
      <c r="A2828" t="s">
        <v>8301</v>
      </c>
      <c r="B2828" t="s">
        <v>4512</v>
      </c>
      <c r="C2828">
        <v>88</v>
      </c>
      <c r="D2828">
        <v>5.3</v>
      </c>
      <c r="E2828" t="s">
        <v>137</v>
      </c>
      <c r="F2828">
        <v>1998</v>
      </c>
      <c r="H2828" t="s">
        <v>137</v>
      </c>
      <c r="I2828">
        <v>88</v>
      </c>
      <c r="J2828">
        <v>5.3</v>
      </c>
    </row>
    <row r="2829" spans="1:10" x14ac:dyDescent="0.25">
      <c r="A2829" t="s">
        <v>8301</v>
      </c>
      <c r="B2829" t="s">
        <v>2094</v>
      </c>
      <c r="C2829">
        <v>106</v>
      </c>
      <c r="D2829">
        <v>6.6</v>
      </c>
      <c r="E2829" t="s">
        <v>1364</v>
      </c>
      <c r="F2829">
        <v>1996</v>
      </c>
      <c r="H2829" t="s">
        <v>1364</v>
      </c>
      <c r="I2829">
        <v>106</v>
      </c>
      <c r="J2829">
        <v>6.6</v>
      </c>
    </row>
    <row r="2830" spans="1:10" x14ac:dyDescent="0.25">
      <c r="A2830" t="s">
        <v>8301</v>
      </c>
      <c r="B2830" t="s">
        <v>2832</v>
      </c>
      <c r="C2830">
        <v>92</v>
      </c>
      <c r="D2830">
        <v>7.2</v>
      </c>
      <c r="E2830" t="s">
        <v>2542</v>
      </c>
      <c r="F2830">
        <v>1990</v>
      </c>
      <c r="H2830" t="s">
        <v>2542</v>
      </c>
      <c r="I2830">
        <v>92</v>
      </c>
      <c r="J2830">
        <v>7.2</v>
      </c>
    </row>
    <row r="2831" spans="1:10" x14ac:dyDescent="0.25">
      <c r="A2831" t="s">
        <v>8306</v>
      </c>
      <c r="B2831" t="s">
        <v>4516</v>
      </c>
      <c r="C2831">
        <v>105</v>
      </c>
      <c r="D2831">
        <v>4.5999999999999996</v>
      </c>
      <c r="E2831" t="s">
        <v>525</v>
      </c>
      <c r="F2831">
        <v>2014</v>
      </c>
      <c r="H2831" t="s">
        <v>525</v>
      </c>
      <c r="I2831">
        <v>105</v>
      </c>
      <c r="J2831">
        <v>4.5999999999999996</v>
      </c>
    </row>
    <row r="2832" spans="1:10" x14ac:dyDescent="0.25">
      <c r="A2832" t="s">
        <v>8301</v>
      </c>
      <c r="B2832" t="s">
        <v>4323</v>
      </c>
      <c r="C2832">
        <v>107</v>
      </c>
      <c r="D2832">
        <v>7.5</v>
      </c>
      <c r="E2832" t="s">
        <v>2209</v>
      </c>
      <c r="F2832">
        <v>2007</v>
      </c>
      <c r="H2832" t="s">
        <v>2209</v>
      </c>
      <c r="I2832">
        <v>107</v>
      </c>
      <c r="J2832">
        <v>7.5</v>
      </c>
    </row>
    <row r="2833" spans="1:10" x14ac:dyDescent="0.25">
      <c r="A2833" t="s">
        <v>8301</v>
      </c>
      <c r="B2833" t="s">
        <v>4520</v>
      </c>
      <c r="C2833">
        <v>120</v>
      </c>
      <c r="D2833">
        <v>6.5</v>
      </c>
      <c r="E2833" t="s">
        <v>768</v>
      </c>
      <c r="F2833">
        <v>2015</v>
      </c>
      <c r="H2833" t="s">
        <v>768</v>
      </c>
      <c r="I2833">
        <v>120</v>
      </c>
      <c r="J2833">
        <v>6.5</v>
      </c>
    </row>
    <row r="2834" spans="1:10" x14ac:dyDescent="0.25">
      <c r="A2834" t="s">
        <v>8301</v>
      </c>
      <c r="B2834" t="s">
        <v>85</v>
      </c>
      <c r="C2834">
        <v>103</v>
      </c>
      <c r="D2834">
        <v>7.6</v>
      </c>
      <c r="E2834" t="s">
        <v>2706</v>
      </c>
      <c r="F2834">
        <v>1999</v>
      </c>
      <c r="H2834" t="s">
        <v>2706</v>
      </c>
      <c r="I2834">
        <v>103</v>
      </c>
      <c r="J2834">
        <v>7.6</v>
      </c>
    </row>
    <row r="2835" spans="1:10" x14ac:dyDescent="0.25">
      <c r="A2835" t="s">
        <v>8301</v>
      </c>
      <c r="B2835" t="s">
        <v>4523</v>
      </c>
      <c r="C2835">
        <v>92</v>
      </c>
      <c r="D2835">
        <v>6.2</v>
      </c>
      <c r="E2835" t="s">
        <v>580</v>
      </c>
      <c r="F2835">
        <v>2001</v>
      </c>
      <c r="H2835" t="s">
        <v>580</v>
      </c>
      <c r="I2835">
        <v>92</v>
      </c>
      <c r="J2835">
        <v>6.2</v>
      </c>
    </row>
    <row r="2836" spans="1:10" x14ac:dyDescent="0.25">
      <c r="A2836" t="s">
        <v>8301</v>
      </c>
      <c r="B2836" t="s">
        <v>4526</v>
      </c>
      <c r="C2836">
        <v>98</v>
      </c>
      <c r="D2836">
        <v>5.5</v>
      </c>
      <c r="E2836" t="s">
        <v>4733</v>
      </c>
      <c r="F2836">
        <v>2014</v>
      </c>
      <c r="H2836" t="s">
        <v>4733</v>
      </c>
      <c r="I2836">
        <v>98</v>
      </c>
      <c r="J2836">
        <v>5.5</v>
      </c>
    </row>
    <row r="2837" spans="1:10" x14ac:dyDescent="0.25">
      <c r="A2837" t="s">
        <v>8301</v>
      </c>
      <c r="B2837" t="s">
        <v>2832</v>
      </c>
      <c r="C2837">
        <v>98</v>
      </c>
      <c r="D2837">
        <v>6.3</v>
      </c>
      <c r="E2837" t="s">
        <v>73</v>
      </c>
      <c r="F2837">
        <v>2001</v>
      </c>
      <c r="H2837" t="s">
        <v>73</v>
      </c>
      <c r="I2837">
        <v>98</v>
      </c>
      <c r="J2837">
        <v>6.3</v>
      </c>
    </row>
    <row r="2838" spans="1:10" x14ac:dyDescent="0.25">
      <c r="A2838" t="s">
        <v>8301</v>
      </c>
      <c r="B2838" t="s">
        <v>4530</v>
      </c>
      <c r="C2838">
        <v>103</v>
      </c>
      <c r="D2838">
        <v>7.2</v>
      </c>
      <c r="E2838" t="s">
        <v>684</v>
      </c>
      <c r="F2838">
        <v>2006</v>
      </c>
      <c r="H2838" t="s">
        <v>684</v>
      </c>
      <c r="I2838">
        <v>103</v>
      </c>
      <c r="J2838">
        <v>7.2</v>
      </c>
    </row>
    <row r="2839" spans="1:10" x14ac:dyDescent="0.25">
      <c r="A2839" t="s">
        <v>8301</v>
      </c>
      <c r="B2839" t="s">
        <v>4533</v>
      </c>
      <c r="C2839">
        <v>111</v>
      </c>
      <c r="D2839">
        <v>6.7</v>
      </c>
      <c r="E2839" t="s">
        <v>220</v>
      </c>
      <c r="F2839">
        <v>2006</v>
      </c>
      <c r="H2839" t="s">
        <v>220</v>
      </c>
      <c r="I2839">
        <v>111</v>
      </c>
      <c r="J2839">
        <v>6.7</v>
      </c>
    </row>
    <row r="2840" spans="1:10" x14ac:dyDescent="0.25">
      <c r="A2840" t="s">
        <v>8301</v>
      </c>
      <c r="B2840" t="s">
        <v>4535</v>
      </c>
      <c r="C2840">
        <v>98</v>
      </c>
      <c r="D2840">
        <v>5.3</v>
      </c>
      <c r="E2840" t="s">
        <v>580</v>
      </c>
      <c r="F2840">
        <v>1998</v>
      </c>
      <c r="H2840" t="s">
        <v>580</v>
      </c>
      <c r="I2840">
        <v>98</v>
      </c>
      <c r="J2840">
        <v>5.3</v>
      </c>
    </row>
    <row r="2841" spans="1:10" x14ac:dyDescent="0.25">
      <c r="A2841" t="s">
        <v>8301</v>
      </c>
      <c r="B2841" t="s">
        <v>4537</v>
      </c>
      <c r="C2841">
        <v>111</v>
      </c>
      <c r="D2841">
        <v>6.3</v>
      </c>
      <c r="E2841" t="s">
        <v>1184</v>
      </c>
      <c r="F2841">
        <v>2015</v>
      </c>
      <c r="H2841" t="s">
        <v>1184</v>
      </c>
      <c r="I2841">
        <v>111</v>
      </c>
      <c r="J2841">
        <v>6.3</v>
      </c>
    </row>
    <row r="2842" spans="1:10" x14ac:dyDescent="0.25">
      <c r="A2842" t="s">
        <v>8301</v>
      </c>
      <c r="B2842" t="s">
        <v>4110</v>
      </c>
      <c r="C2842">
        <v>111</v>
      </c>
      <c r="D2842">
        <v>6.5</v>
      </c>
      <c r="E2842" t="s">
        <v>575</v>
      </c>
      <c r="F2842">
        <v>1998</v>
      </c>
      <c r="H2842" t="s">
        <v>575</v>
      </c>
      <c r="I2842">
        <v>111</v>
      </c>
      <c r="J2842">
        <v>6.5</v>
      </c>
    </row>
    <row r="2843" spans="1:10" x14ac:dyDescent="0.25">
      <c r="A2843" t="s">
        <v>8301</v>
      </c>
      <c r="B2843" t="s">
        <v>4540</v>
      </c>
      <c r="C2843">
        <v>100</v>
      </c>
      <c r="D2843">
        <v>5.6</v>
      </c>
      <c r="E2843" t="s">
        <v>2063</v>
      </c>
      <c r="F2843">
        <v>1994</v>
      </c>
      <c r="H2843" t="s">
        <v>2063</v>
      </c>
      <c r="I2843">
        <v>100</v>
      </c>
      <c r="J2843">
        <v>5.6</v>
      </c>
    </row>
    <row r="2844" spans="1:10" x14ac:dyDescent="0.25">
      <c r="A2844" t="s">
        <v>8301</v>
      </c>
      <c r="B2844" t="s">
        <v>3419</v>
      </c>
      <c r="C2844">
        <v>116</v>
      </c>
      <c r="D2844">
        <v>7</v>
      </c>
      <c r="E2844" t="s">
        <v>575</v>
      </c>
      <c r="F2844">
        <v>1999</v>
      </c>
      <c r="H2844" t="s">
        <v>575</v>
      </c>
      <c r="I2844">
        <v>116</v>
      </c>
      <c r="J2844">
        <v>7</v>
      </c>
    </row>
    <row r="2845" spans="1:10" x14ac:dyDescent="0.25">
      <c r="A2845" t="s">
        <v>8301</v>
      </c>
      <c r="B2845" t="s">
        <v>1716</v>
      </c>
      <c r="C2845">
        <v>84</v>
      </c>
      <c r="D2845">
        <v>7.2</v>
      </c>
      <c r="E2845" t="s">
        <v>407</v>
      </c>
      <c r="H2845" t="s">
        <v>407</v>
      </c>
      <c r="I2845">
        <v>84</v>
      </c>
      <c r="J2845">
        <v>7.2</v>
      </c>
    </row>
    <row r="2846" spans="1:10" x14ac:dyDescent="0.25">
      <c r="A2846" t="s">
        <v>8301</v>
      </c>
      <c r="B2846" t="s">
        <v>1787</v>
      </c>
      <c r="C2846">
        <v>115</v>
      </c>
      <c r="D2846">
        <v>6.8</v>
      </c>
      <c r="E2846" t="s">
        <v>1408</v>
      </c>
      <c r="F2846">
        <v>1999</v>
      </c>
      <c r="H2846" t="s">
        <v>1408</v>
      </c>
      <c r="I2846">
        <v>115</v>
      </c>
      <c r="J2846">
        <v>6.8</v>
      </c>
    </row>
    <row r="2847" spans="1:10" x14ac:dyDescent="0.25">
      <c r="A2847" t="s">
        <v>8301</v>
      </c>
      <c r="B2847" t="s">
        <v>4547</v>
      </c>
      <c r="C2847">
        <v>105</v>
      </c>
      <c r="D2847">
        <v>6.4</v>
      </c>
      <c r="E2847" t="s">
        <v>2143</v>
      </c>
      <c r="F2847">
        <v>1998</v>
      </c>
      <c r="H2847" t="s">
        <v>2143</v>
      </c>
      <c r="I2847">
        <v>105</v>
      </c>
      <c r="J2847">
        <v>6.4</v>
      </c>
    </row>
    <row r="2848" spans="1:10" x14ac:dyDescent="0.25">
      <c r="A2848" t="s">
        <v>8301</v>
      </c>
      <c r="B2848" t="s">
        <v>4120</v>
      </c>
      <c r="C2848">
        <v>98</v>
      </c>
      <c r="D2848">
        <v>6.9</v>
      </c>
      <c r="E2848" t="s">
        <v>4754</v>
      </c>
      <c r="F2848">
        <v>2001</v>
      </c>
      <c r="H2848" t="s">
        <v>4754</v>
      </c>
      <c r="I2848">
        <v>98</v>
      </c>
      <c r="J2848">
        <v>6.9</v>
      </c>
    </row>
    <row r="2849" spans="1:10" x14ac:dyDescent="0.25">
      <c r="A2849" t="s">
        <v>8301</v>
      </c>
      <c r="B2849" t="s">
        <v>4551</v>
      </c>
      <c r="C2849">
        <v>99</v>
      </c>
      <c r="D2849">
        <v>8</v>
      </c>
      <c r="E2849" t="s">
        <v>2063</v>
      </c>
      <c r="F2849">
        <v>2001</v>
      </c>
      <c r="H2849" t="s">
        <v>2063</v>
      </c>
      <c r="I2849">
        <v>99</v>
      </c>
      <c r="J2849">
        <v>8</v>
      </c>
    </row>
    <row r="2850" spans="1:10" x14ac:dyDescent="0.25">
      <c r="A2850" t="s">
        <v>8301</v>
      </c>
      <c r="B2850" t="s">
        <v>4553</v>
      </c>
      <c r="C2850">
        <v>110</v>
      </c>
      <c r="D2850">
        <v>6.2</v>
      </c>
      <c r="E2850" t="s">
        <v>575</v>
      </c>
      <c r="F2850">
        <v>2013</v>
      </c>
      <c r="H2850" t="s">
        <v>575</v>
      </c>
      <c r="I2850">
        <v>110</v>
      </c>
      <c r="J2850">
        <v>6.2</v>
      </c>
    </row>
    <row r="2851" spans="1:10" x14ac:dyDescent="0.25">
      <c r="A2851" t="s">
        <v>8301</v>
      </c>
      <c r="B2851" t="s">
        <v>2697</v>
      </c>
      <c r="C2851">
        <v>97</v>
      </c>
      <c r="D2851">
        <v>6.4</v>
      </c>
      <c r="E2851" t="s">
        <v>486</v>
      </c>
      <c r="F2851">
        <v>2006</v>
      </c>
      <c r="H2851" t="s">
        <v>486</v>
      </c>
      <c r="I2851">
        <v>97</v>
      </c>
      <c r="J2851">
        <v>6.4</v>
      </c>
    </row>
    <row r="2852" spans="1:10" x14ac:dyDescent="0.25">
      <c r="A2852" t="s">
        <v>8301</v>
      </c>
      <c r="B2852" t="s">
        <v>2016</v>
      </c>
      <c r="C2852">
        <v>88</v>
      </c>
      <c r="D2852">
        <v>5.6</v>
      </c>
      <c r="E2852" t="s">
        <v>1314</v>
      </c>
      <c r="F2852">
        <v>2007</v>
      </c>
      <c r="H2852" t="s">
        <v>1314</v>
      </c>
      <c r="I2852">
        <v>88</v>
      </c>
      <c r="J2852">
        <v>5.6</v>
      </c>
    </row>
    <row r="2853" spans="1:10" x14ac:dyDescent="0.25">
      <c r="A2853" t="s">
        <v>8301</v>
      </c>
      <c r="B2853" t="s">
        <v>4559</v>
      </c>
      <c r="C2853">
        <v>103</v>
      </c>
      <c r="D2853">
        <v>6.1</v>
      </c>
      <c r="E2853" t="s">
        <v>486</v>
      </c>
      <c r="F2853">
        <v>2013</v>
      </c>
      <c r="H2853" t="s">
        <v>486</v>
      </c>
      <c r="I2853">
        <v>103</v>
      </c>
      <c r="J2853">
        <v>6.1</v>
      </c>
    </row>
    <row r="2854" spans="1:10" x14ac:dyDescent="0.25">
      <c r="A2854" t="s">
        <v>8301</v>
      </c>
      <c r="B2854" t="s">
        <v>4561</v>
      </c>
      <c r="C2854">
        <v>104</v>
      </c>
      <c r="D2854">
        <v>6</v>
      </c>
      <c r="E2854" t="s">
        <v>73</v>
      </c>
      <c r="F2854">
        <v>2000</v>
      </c>
      <c r="H2854" t="s">
        <v>73</v>
      </c>
      <c r="I2854">
        <v>104</v>
      </c>
      <c r="J2854">
        <v>6</v>
      </c>
    </row>
    <row r="2855" spans="1:10" x14ac:dyDescent="0.25">
      <c r="A2855" t="s">
        <v>8301</v>
      </c>
      <c r="B2855" t="s">
        <v>4563</v>
      </c>
      <c r="C2855">
        <v>90</v>
      </c>
      <c r="D2855">
        <v>5.0999999999999996</v>
      </c>
      <c r="E2855" t="s">
        <v>1139</v>
      </c>
      <c r="F2855">
        <v>2009</v>
      </c>
      <c r="H2855" t="s">
        <v>1139</v>
      </c>
      <c r="I2855">
        <v>90</v>
      </c>
      <c r="J2855">
        <v>5.0999999999999996</v>
      </c>
    </row>
    <row r="2856" spans="1:10" x14ac:dyDescent="0.25">
      <c r="A2856" t="s">
        <v>8301</v>
      </c>
      <c r="B2856" t="s">
        <v>4565</v>
      </c>
      <c r="C2856">
        <v>105</v>
      </c>
      <c r="D2856">
        <v>4.5</v>
      </c>
      <c r="E2856" t="s">
        <v>3152</v>
      </c>
      <c r="F2856">
        <v>1996</v>
      </c>
      <c r="H2856" t="s">
        <v>3152</v>
      </c>
      <c r="I2856">
        <v>105</v>
      </c>
      <c r="J2856">
        <v>4.5</v>
      </c>
    </row>
    <row r="2857" spans="1:10" x14ac:dyDescent="0.25">
      <c r="A2857" t="s">
        <v>8301</v>
      </c>
      <c r="B2857" t="s">
        <v>4568</v>
      </c>
      <c r="C2857">
        <v>93</v>
      </c>
      <c r="D2857">
        <v>5.9</v>
      </c>
      <c r="E2857" t="s">
        <v>1408</v>
      </c>
      <c r="F2857">
        <v>2009</v>
      </c>
      <c r="H2857" t="s">
        <v>1408</v>
      </c>
      <c r="I2857">
        <v>93</v>
      </c>
      <c r="J2857">
        <v>5.9</v>
      </c>
    </row>
    <row r="2858" spans="1:10" x14ac:dyDescent="0.25">
      <c r="A2858" t="s">
        <v>8301</v>
      </c>
      <c r="B2858" t="s">
        <v>4574</v>
      </c>
      <c r="C2858">
        <v>85</v>
      </c>
      <c r="D2858">
        <v>5.8</v>
      </c>
      <c r="E2858" t="s">
        <v>633</v>
      </c>
      <c r="F2858">
        <v>2006</v>
      </c>
      <c r="H2858" t="s">
        <v>633</v>
      </c>
      <c r="I2858">
        <v>85</v>
      </c>
      <c r="J2858">
        <v>5.8</v>
      </c>
    </row>
    <row r="2859" spans="1:10" x14ac:dyDescent="0.25">
      <c r="A2859" t="s">
        <v>8301</v>
      </c>
      <c r="B2859" t="s">
        <v>4576</v>
      </c>
      <c r="C2859">
        <v>109</v>
      </c>
      <c r="D2859">
        <v>6.1</v>
      </c>
      <c r="E2859" t="s">
        <v>73</v>
      </c>
      <c r="F2859">
        <v>2012</v>
      </c>
      <c r="H2859" t="s">
        <v>73</v>
      </c>
      <c r="I2859">
        <v>109</v>
      </c>
      <c r="J2859">
        <v>6.1</v>
      </c>
    </row>
    <row r="2860" spans="1:10" x14ac:dyDescent="0.25">
      <c r="A2860" t="s">
        <v>8301</v>
      </c>
      <c r="B2860" t="s">
        <v>4578</v>
      </c>
      <c r="C2860">
        <v>105</v>
      </c>
      <c r="D2860">
        <v>4.9000000000000004</v>
      </c>
      <c r="E2860" t="s">
        <v>455</v>
      </c>
      <c r="F2860">
        <v>1993</v>
      </c>
      <c r="H2860" t="s">
        <v>455</v>
      </c>
      <c r="I2860">
        <v>105</v>
      </c>
      <c r="J2860">
        <v>4.9000000000000004</v>
      </c>
    </row>
    <row r="2861" spans="1:10" x14ac:dyDescent="0.25">
      <c r="A2861" t="s">
        <v>8301</v>
      </c>
      <c r="B2861" t="s">
        <v>4580</v>
      </c>
      <c r="C2861">
        <v>98</v>
      </c>
      <c r="D2861">
        <v>5.7</v>
      </c>
      <c r="E2861" t="s">
        <v>593</v>
      </c>
      <c r="F2861">
        <v>2006</v>
      </c>
      <c r="H2861" t="s">
        <v>593</v>
      </c>
      <c r="I2861">
        <v>98</v>
      </c>
      <c r="J2861">
        <v>5.7</v>
      </c>
    </row>
    <row r="2862" spans="1:10" x14ac:dyDescent="0.25">
      <c r="B2862" t="s">
        <v>4583</v>
      </c>
      <c r="C2862">
        <v>119</v>
      </c>
      <c r="D2862">
        <v>7.1</v>
      </c>
      <c r="E2862" t="s">
        <v>1397</v>
      </c>
      <c r="F2862">
        <v>2000</v>
      </c>
      <c r="H2862" t="s">
        <v>1397</v>
      </c>
      <c r="I2862">
        <v>119</v>
      </c>
      <c r="J2862">
        <v>7.1</v>
      </c>
    </row>
    <row r="2863" spans="1:10" x14ac:dyDescent="0.25">
      <c r="A2863" t="s">
        <v>8301</v>
      </c>
      <c r="B2863" t="s">
        <v>4585</v>
      </c>
      <c r="C2863">
        <v>124</v>
      </c>
      <c r="D2863">
        <v>6.6</v>
      </c>
      <c r="E2863" t="s">
        <v>1915</v>
      </c>
      <c r="F2863">
        <v>2015</v>
      </c>
      <c r="H2863" t="s">
        <v>1915</v>
      </c>
      <c r="I2863">
        <v>124</v>
      </c>
      <c r="J2863">
        <v>6.6</v>
      </c>
    </row>
    <row r="2864" spans="1:10" x14ac:dyDescent="0.25">
      <c r="A2864" t="s">
        <v>8301</v>
      </c>
      <c r="B2864" t="s">
        <v>1458</v>
      </c>
      <c r="C2864">
        <v>101</v>
      </c>
      <c r="D2864">
        <v>8.1</v>
      </c>
      <c r="E2864" t="s">
        <v>2595</v>
      </c>
      <c r="F2864">
        <v>2011</v>
      </c>
      <c r="H2864" t="s">
        <v>2595</v>
      </c>
      <c r="I2864">
        <v>101</v>
      </c>
      <c r="J2864">
        <v>8.1</v>
      </c>
    </row>
    <row r="2865" spans="1:10" x14ac:dyDescent="0.25">
      <c r="A2865" t="s">
        <v>8301</v>
      </c>
      <c r="B2865" t="s">
        <v>4588</v>
      </c>
      <c r="C2865">
        <v>115</v>
      </c>
      <c r="D2865">
        <v>5.7</v>
      </c>
      <c r="E2865" t="s">
        <v>1935</v>
      </c>
      <c r="F2865">
        <v>2011</v>
      </c>
      <c r="H2865" t="s">
        <v>1935</v>
      </c>
      <c r="I2865">
        <v>115</v>
      </c>
      <c r="J2865">
        <v>5.7</v>
      </c>
    </row>
    <row r="2866" spans="1:10" x14ac:dyDescent="0.25">
      <c r="A2866" t="s">
        <v>8301</v>
      </c>
      <c r="B2866" t="s">
        <v>120</v>
      </c>
      <c r="C2866">
        <v>120</v>
      </c>
      <c r="D2866">
        <v>6.8</v>
      </c>
      <c r="E2866" t="s">
        <v>525</v>
      </c>
      <c r="F2866">
        <v>2013</v>
      </c>
      <c r="H2866" t="s">
        <v>525</v>
      </c>
      <c r="I2866">
        <v>120</v>
      </c>
      <c r="J2866">
        <v>6.8</v>
      </c>
    </row>
    <row r="2867" spans="1:10" x14ac:dyDescent="0.25">
      <c r="A2867" t="s">
        <v>8301</v>
      </c>
      <c r="B2867" t="s">
        <v>4591</v>
      </c>
      <c r="C2867">
        <v>111</v>
      </c>
      <c r="D2867">
        <v>7.5</v>
      </c>
      <c r="E2867" t="s">
        <v>343</v>
      </c>
      <c r="F2867">
        <v>2016</v>
      </c>
      <c r="H2867" t="s">
        <v>343</v>
      </c>
      <c r="I2867">
        <v>111</v>
      </c>
      <c r="J2867">
        <v>7.5</v>
      </c>
    </row>
    <row r="2868" spans="1:10" x14ac:dyDescent="0.25">
      <c r="A2868" t="s">
        <v>8301</v>
      </c>
      <c r="B2868" t="s">
        <v>4593</v>
      </c>
      <c r="C2868">
        <v>94</v>
      </c>
      <c r="D2868">
        <v>6.2</v>
      </c>
      <c r="E2868" t="s">
        <v>4784</v>
      </c>
      <c r="F2868">
        <v>2002</v>
      </c>
      <c r="H2868" t="s">
        <v>4784</v>
      </c>
      <c r="I2868">
        <v>94</v>
      </c>
      <c r="J2868">
        <v>6.2</v>
      </c>
    </row>
    <row r="2869" spans="1:10" x14ac:dyDescent="0.25">
      <c r="A2869" t="s">
        <v>8301</v>
      </c>
      <c r="B2869" t="s">
        <v>1285</v>
      </c>
      <c r="C2869">
        <v>131</v>
      </c>
      <c r="D2869">
        <v>8.3000000000000007</v>
      </c>
      <c r="E2869" t="s">
        <v>4786</v>
      </c>
      <c r="F2869">
        <v>2009</v>
      </c>
      <c r="H2869" t="s">
        <v>4786</v>
      </c>
      <c r="I2869">
        <v>131</v>
      </c>
      <c r="J2869">
        <v>8.3000000000000007</v>
      </c>
    </row>
    <row r="2870" spans="1:10" x14ac:dyDescent="0.25">
      <c r="A2870" t="s">
        <v>8301</v>
      </c>
      <c r="B2870" t="s">
        <v>1829</v>
      </c>
      <c r="C2870">
        <v>120</v>
      </c>
      <c r="D2870">
        <v>8</v>
      </c>
      <c r="E2870" t="s">
        <v>752</v>
      </c>
      <c r="F2870">
        <v>1981</v>
      </c>
      <c r="H2870" t="s">
        <v>752</v>
      </c>
      <c r="I2870">
        <v>120</v>
      </c>
      <c r="J2870">
        <v>8</v>
      </c>
    </row>
    <row r="2871" spans="1:10" x14ac:dyDescent="0.25">
      <c r="A2871" t="s">
        <v>8301</v>
      </c>
      <c r="B2871" t="s">
        <v>1791</v>
      </c>
      <c r="C2871">
        <v>119</v>
      </c>
      <c r="D2871">
        <v>6.9</v>
      </c>
      <c r="E2871" t="s">
        <v>530</v>
      </c>
      <c r="F2871">
        <v>2002</v>
      </c>
      <c r="H2871" t="s">
        <v>530</v>
      </c>
      <c r="I2871">
        <v>119</v>
      </c>
      <c r="J2871">
        <v>6.9</v>
      </c>
    </row>
    <row r="2872" spans="1:10" x14ac:dyDescent="0.25">
      <c r="A2872" t="s">
        <v>8301</v>
      </c>
      <c r="B2872" t="s">
        <v>1147</v>
      </c>
      <c r="C2872">
        <v>125</v>
      </c>
      <c r="D2872">
        <v>6.9</v>
      </c>
      <c r="E2872" t="s">
        <v>1184</v>
      </c>
      <c r="F2872">
        <v>2002</v>
      </c>
      <c r="H2872" t="s">
        <v>1184</v>
      </c>
      <c r="I2872">
        <v>125</v>
      </c>
      <c r="J2872">
        <v>6.9</v>
      </c>
    </row>
    <row r="2873" spans="1:10" x14ac:dyDescent="0.25">
      <c r="A2873" t="s">
        <v>8301</v>
      </c>
      <c r="B2873" t="s">
        <v>4602</v>
      </c>
      <c r="C2873">
        <v>65</v>
      </c>
      <c r="D2873">
        <v>9.5</v>
      </c>
      <c r="E2873" t="s">
        <v>2005</v>
      </c>
      <c r="F2873">
        <v>1993</v>
      </c>
      <c r="H2873" t="s">
        <v>2005</v>
      </c>
      <c r="I2873">
        <v>65</v>
      </c>
      <c r="J2873">
        <v>9.5</v>
      </c>
    </row>
    <row r="2874" spans="1:10" x14ac:dyDescent="0.25">
      <c r="A2874" t="s">
        <v>8301</v>
      </c>
      <c r="B2874" t="s">
        <v>4604</v>
      </c>
      <c r="C2874">
        <v>108</v>
      </c>
      <c r="D2874">
        <v>5.5</v>
      </c>
      <c r="E2874" t="s">
        <v>1900</v>
      </c>
      <c r="F2874">
        <v>2010</v>
      </c>
      <c r="H2874" t="s">
        <v>1900</v>
      </c>
      <c r="I2874">
        <v>108</v>
      </c>
      <c r="J2874">
        <v>5.5</v>
      </c>
    </row>
    <row r="2875" spans="1:10" x14ac:dyDescent="0.25">
      <c r="A2875" t="s">
        <v>8301</v>
      </c>
      <c r="B2875" t="s">
        <v>4606</v>
      </c>
      <c r="C2875">
        <v>101</v>
      </c>
      <c r="D2875">
        <v>5.7</v>
      </c>
      <c r="E2875" t="s">
        <v>1065</v>
      </c>
      <c r="F2875">
        <v>1992</v>
      </c>
      <c r="H2875" t="s">
        <v>1065</v>
      </c>
      <c r="I2875">
        <v>101</v>
      </c>
      <c r="J2875">
        <v>5.7</v>
      </c>
    </row>
    <row r="2876" spans="1:10" x14ac:dyDescent="0.25">
      <c r="A2876" t="s">
        <v>8306</v>
      </c>
      <c r="B2876" t="s">
        <v>237</v>
      </c>
      <c r="C2876">
        <v>98</v>
      </c>
      <c r="D2876">
        <v>6.9</v>
      </c>
      <c r="E2876" t="s">
        <v>740</v>
      </c>
      <c r="F2876">
        <v>2010</v>
      </c>
      <c r="H2876" t="s">
        <v>740</v>
      </c>
      <c r="I2876">
        <v>98</v>
      </c>
      <c r="J2876">
        <v>6.9</v>
      </c>
    </row>
    <row r="2877" spans="1:10" x14ac:dyDescent="0.25">
      <c r="A2877" t="s">
        <v>8301</v>
      </c>
      <c r="B2877" t="s">
        <v>1895</v>
      </c>
      <c r="C2877">
        <v>101</v>
      </c>
      <c r="D2877">
        <v>5.5</v>
      </c>
      <c r="E2877" t="s">
        <v>3337</v>
      </c>
      <c r="F2877">
        <v>1982</v>
      </c>
      <c r="H2877" t="s">
        <v>3337</v>
      </c>
      <c r="I2877">
        <v>101</v>
      </c>
      <c r="J2877">
        <v>5.5</v>
      </c>
    </row>
    <row r="2878" spans="1:10" x14ac:dyDescent="0.25">
      <c r="A2878" t="s">
        <v>8301</v>
      </c>
      <c r="B2878" t="s">
        <v>1945</v>
      </c>
      <c r="C2878">
        <v>93</v>
      </c>
      <c r="D2878">
        <v>7.7</v>
      </c>
      <c r="E2878" t="s">
        <v>1763</v>
      </c>
      <c r="F2878">
        <v>2009</v>
      </c>
      <c r="H2878" t="s">
        <v>1763</v>
      </c>
      <c r="I2878">
        <v>93</v>
      </c>
      <c r="J2878">
        <v>7.7</v>
      </c>
    </row>
    <row r="2879" spans="1:10" x14ac:dyDescent="0.25">
      <c r="A2879" t="s">
        <v>8301</v>
      </c>
      <c r="B2879" t="s">
        <v>3334</v>
      </c>
      <c r="C2879">
        <v>109</v>
      </c>
      <c r="D2879">
        <v>5.2</v>
      </c>
      <c r="E2879" t="s">
        <v>804</v>
      </c>
      <c r="F2879">
        <v>1937</v>
      </c>
      <c r="H2879" t="s">
        <v>804</v>
      </c>
      <c r="I2879">
        <v>109</v>
      </c>
      <c r="J2879">
        <v>5.2</v>
      </c>
    </row>
    <row r="2880" spans="1:10" x14ac:dyDescent="0.25">
      <c r="A2880" t="s">
        <v>8301</v>
      </c>
      <c r="B2880" t="s">
        <v>2762</v>
      </c>
      <c r="C2880">
        <v>123</v>
      </c>
      <c r="D2880">
        <v>7.1</v>
      </c>
      <c r="E2880" t="s">
        <v>486</v>
      </c>
      <c r="F2880">
        <v>2007</v>
      </c>
      <c r="H2880" t="s">
        <v>486</v>
      </c>
      <c r="I2880">
        <v>123</v>
      </c>
      <c r="J2880">
        <v>7.1</v>
      </c>
    </row>
    <row r="2881" spans="1:10" x14ac:dyDescent="0.25">
      <c r="A2881" t="s">
        <v>8301</v>
      </c>
      <c r="C2881">
        <v>60</v>
      </c>
      <c r="D2881">
        <v>6.6</v>
      </c>
      <c r="E2881" t="s">
        <v>1179</v>
      </c>
      <c r="F2881">
        <v>2008</v>
      </c>
      <c r="H2881" t="s">
        <v>1179</v>
      </c>
      <c r="I2881">
        <v>60</v>
      </c>
      <c r="J2881">
        <v>6.6</v>
      </c>
    </row>
    <row r="2882" spans="1:10" x14ac:dyDescent="0.25">
      <c r="A2882" t="s">
        <v>8301</v>
      </c>
      <c r="B2882" t="s">
        <v>4614</v>
      </c>
      <c r="C2882">
        <v>99</v>
      </c>
      <c r="D2882">
        <v>5.5</v>
      </c>
      <c r="E2882" t="s">
        <v>4806</v>
      </c>
      <c r="F2882">
        <v>2000</v>
      </c>
      <c r="H2882" t="s">
        <v>4806</v>
      </c>
      <c r="I2882">
        <v>99</v>
      </c>
      <c r="J2882">
        <v>5.5</v>
      </c>
    </row>
    <row r="2883" spans="1:10" x14ac:dyDescent="0.25">
      <c r="A2883" t="s">
        <v>8301</v>
      </c>
      <c r="B2883" t="s">
        <v>3255</v>
      </c>
      <c r="C2883">
        <v>110</v>
      </c>
      <c r="D2883">
        <v>5.4</v>
      </c>
      <c r="E2883" t="s">
        <v>73</v>
      </c>
      <c r="F2883">
        <v>1997</v>
      </c>
      <c r="H2883" t="s">
        <v>73</v>
      </c>
      <c r="I2883">
        <v>110</v>
      </c>
      <c r="J2883">
        <v>5.4</v>
      </c>
    </row>
    <row r="2884" spans="1:10" x14ac:dyDescent="0.25">
      <c r="A2884" t="s">
        <v>8301</v>
      </c>
      <c r="B2884" t="s">
        <v>4617</v>
      </c>
      <c r="C2884">
        <v>107</v>
      </c>
      <c r="D2884">
        <v>6.7</v>
      </c>
      <c r="E2884" t="s">
        <v>672</v>
      </c>
      <c r="F2884">
        <v>1996</v>
      </c>
      <c r="H2884" t="s">
        <v>672</v>
      </c>
      <c r="I2884">
        <v>107</v>
      </c>
      <c r="J2884">
        <v>6.7</v>
      </c>
    </row>
    <row r="2885" spans="1:10" x14ac:dyDescent="0.25">
      <c r="A2885" t="s">
        <v>8301</v>
      </c>
      <c r="B2885" t="s">
        <v>3367</v>
      </c>
      <c r="C2885">
        <v>81</v>
      </c>
      <c r="D2885">
        <v>5</v>
      </c>
      <c r="E2885" t="s">
        <v>486</v>
      </c>
      <c r="F2885">
        <v>2009</v>
      </c>
      <c r="H2885" t="s">
        <v>486</v>
      </c>
      <c r="I2885">
        <v>81</v>
      </c>
      <c r="J2885">
        <v>5</v>
      </c>
    </row>
    <row r="2886" spans="1:10" x14ac:dyDescent="0.25">
      <c r="A2886" t="s">
        <v>8301</v>
      </c>
      <c r="B2886" t="s">
        <v>1703</v>
      </c>
      <c r="C2886">
        <v>105</v>
      </c>
      <c r="D2886">
        <v>6.4</v>
      </c>
      <c r="E2886" t="s">
        <v>112</v>
      </c>
      <c r="F2886">
        <v>2010</v>
      </c>
      <c r="H2886" t="s">
        <v>112</v>
      </c>
      <c r="I2886">
        <v>105</v>
      </c>
      <c r="J2886">
        <v>6.4</v>
      </c>
    </row>
    <row r="2887" spans="1:10" x14ac:dyDescent="0.25">
      <c r="A2887" t="s">
        <v>8301</v>
      </c>
      <c r="B2887" t="s">
        <v>4458</v>
      </c>
      <c r="C2887">
        <v>82</v>
      </c>
      <c r="D2887">
        <v>6.6</v>
      </c>
      <c r="E2887" t="s">
        <v>633</v>
      </c>
      <c r="F2887">
        <v>2010</v>
      </c>
      <c r="H2887" t="s">
        <v>633</v>
      </c>
      <c r="I2887">
        <v>82</v>
      </c>
      <c r="J2887">
        <v>6.6</v>
      </c>
    </row>
    <row r="2888" spans="1:10" x14ac:dyDescent="0.25">
      <c r="A2888" t="s">
        <v>8301</v>
      </c>
      <c r="B2888" t="s">
        <v>1019</v>
      </c>
      <c r="C2888">
        <v>109</v>
      </c>
      <c r="D2888">
        <v>5.9</v>
      </c>
      <c r="E2888" t="s">
        <v>984</v>
      </c>
      <c r="F2888">
        <v>1988</v>
      </c>
      <c r="H2888" t="s">
        <v>984</v>
      </c>
      <c r="I2888">
        <v>109</v>
      </c>
      <c r="J2888">
        <v>5.9</v>
      </c>
    </row>
    <row r="2889" spans="1:10" x14ac:dyDescent="0.25">
      <c r="A2889" t="s">
        <v>8301</v>
      </c>
      <c r="B2889" t="s">
        <v>1578</v>
      </c>
      <c r="C2889">
        <v>95</v>
      </c>
      <c r="D2889">
        <v>5.7</v>
      </c>
      <c r="E2889" t="s">
        <v>504</v>
      </c>
      <c r="F2889">
        <v>2004</v>
      </c>
      <c r="H2889" t="s">
        <v>504</v>
      </c>
      <c r="I2889">
        <v>95</v>
      </c>
      <c r="J2889">
        <v>5.7</v>
      </c>
    </row>
    <row r="2890" spans="1:10" x14ac:dyDescent="0.25">
      <c r="A2890" t="s">
        <v>8301</v>
      </c>
      <c r="B2890" t="s">
        <v>2178</v>
      </c>
      <c r="C2890">
        <v>100</v>
      </c>
      <c r="D2890">
        <v>4.5</v>
      </c>
      <c r="E2890" t="s">
        <v>2555</v>
      </c>
      <c r="F2890">
        <v>2009</v>
      </c>
      <c r="H2890" t="s">
        <v>2555</v>
      </c>
      <c r="I2890">
        <v>100</v>
      </c>
      <c r="J2890">
        <v>4.5</v>
      </c>
    </row>
    <row r="2891" spans="1:10" x14ac:dyDescent="0.25">
      <c r="A2891" t="s">
        <v>8301</v>
      </c>
      <c r="B2891" t="s">
        <v>4079</v>
      </c>
      <c r="C2891">
        <v>118</v>
      </c>
      <c r="D2891">
        <v>3.7</v>
      </c>
      <c r="E2891" t="s">
        <v>2209</v>
      </c>
      <c r="F2891">
        <v>1973</v>
      </c>
      <c r="H2891" t="s">
        <v>2209</v>
      </c>
      <c r="I2891">
        <v>118</v>
      </c>
      <c r="J2891">
        <v>3.7</v>
      </c>
    </row>
    <row r="2892" spans="1:10" x14ac:dyDescent="0.25">
      <c r="A2892" t="s">
        <v>8301</v>
      </c>
      <c r="B2892" t="s">
        <v>4082</v>
      </c>
      <c r="C2892">
        <v>91</v>
      </c>
      <c r="D2892">
        <v>5</v>
      </c>
      <c r="E2892" t="s">
        <v>631</v>
      </c>
      <c r="F2892">
        <v>1975</v>
      </c>
      <c r="H2892" t="s">
        <v>631</v>
      </c>
      <c r="I2892">
        <v>91</v>
      </c>
      <c r="J2892">
        <v>5</v>
      </c>
    </row>
    <row r="2893" spans="1:10" x14ac:dyDescent="0.25">
      <c r="A2893" t="s">
        <v>8301</v>
      </c>
      <c r="B2893" t="s">
        <v>1972</v>
      </c>
      <c r="C2893">
        <v>90</v>
      </c>
      <c r="D2893">
        <v>4.5999999999999996</v>
      </c>
      <c r="E2893" t="s">
        <v>575</v>
      </c>
      <c r="F2893">
        <v>1999</v>
      </c>
      <c r="H2893" t="s">
        <v>575</v>
      </c>
      <c r="I2893">
        <v>90</v>
      </c>
      <c r="J2893">
        <v>4.5999999999999996</v>
      </c>
    </row>
    <row r="2894" spans="1:10" x14ac:dyDescent="0.25">
      <c r="A2894" t="s">
        <v>8301</v>
      </c>
      <c r="B2894" t="s">
        <v>478</v>
      </c>
      <c r="C2894">
        <v>108</v>
      </c>
      <c r="D2894">
        <v>6.5</v>
      </c>
      <c r="E2894" t="s">
        <v>4825</v>
      </c>
      <c r="F2894">
        <v>2012</v>
      </c>
      <c r="H2894" t="s">
        <v>4825</v>
      </c>
      <c r="I2894">
        <v>108</v>
      </c>
      <c r="J2894">
        <v>6.5</v>
      </c>
    </row>
    <row r="2895" spans="1:10" x14ac:dyDescent="0.25">
      <c r="A2895" t="s">
        <v>8301</v>
      </c>
      <c r="B2895" t="s">
        <v>4630</v>
      </c>
      <c r="C2895">
        <v>103</v>
      </c>
      <c r="D2895">
        <v>4.9000000000000004</v>
      </c>
      <c r="E2895" t="s">
        <v>4827</v>
      </c>
      <c r="F2895">
        <v>1986</v>
      </c>
      <c r="H2895" t="s">
        <v>4827</v>
      </c>
      <c r="I2895">
        <v>103</v>
      </c>
      <c r="J2895">
        <v>4.9000000000000004</v>
      </c>
    </row>
    <row r="2896" spans="1:10" x14ac:dyDescent="0.25">
      <c r="A2896" t="s">
        <v>8301</v>
      </c>
      <c r="B2896" t="s">
        <v>4632</v>
      </c>
      <c r="C2896">
        <v>96</v>
      </c>
      <c r="D2896">
        <v>6</v>
      </c>
      <c r="E2896" t="s">
        <v>580</v>
      </c>
      <c r="F2896">
        <v>2012</v>
      </c>
      <c r="H2896" t="s">
        <v>580</v>
      </c>
      <c r="I2896">
        <v>96</v>
      </c>
      <c r="J2896">
        <v>6</v>
      </c>
    </row>
    <row r="2897" spans="1:10" x14ac:dyDescent="0.25">
      <c r="A2897" t="s">
        <v>8301</v>
      </c>
      <c r="B2897" t="s">
        <v>4634</v>
      </c>
      <c r="C2897">
        <v>117</v>
      </c>
      <c r="D2897">
        <v>6.9</v>
      </c>
      <c r="E2897" t="s">
        <v>877</v>
      </c>
      <c r="F2897">
        <v>2002</v>
      </c>
      <c r="H2897" t="s">
        <v>877</v>
      </c>
      <c r="I2897">
        <v>117</v>
      </c>
      <c r="J2897">
        <v>6.9</v>
      </c>
    </row>
    <row r="2898" spans="1:10" x14ac:dyDescent="0.25">
      <c r="A2898" t="s">
        <v>8301</v>
      </c>
      <c r="B2898" t="s">
        <v>4636</v>
      </c>
      <c r="C2898">
        <v>93</v>
      </c>
      <c r="D2898">
        <v>5.7</v>
      </c>
      <c r="E2898" t="s">
        <v>26</v>
      </c>
      <c r="F2898">
        <v>1982</v>
      </c>
      <c r="H2898" t="s">
        <v>26</v>
      </c>
      <c r="I2898">
        <v>93</v>
      </c>
      <c r="J2898">
        <v>5.7</v>
      </c>
    </row>
    <row r="2899" spans="1:10" x14ac:dyDescent="0.25">
      <c r="A2899" t="s">
        <v>8301</v>
      </c>
      <c r="B2899" t="s">
        <v>1753</v>
      </c>
      <c r="C2899">
        <v>115</v>
      </c>
      <c r="D2899">
        <v>6.9</v>
      </c>
      <c r="E2899" t="s">
        <v>575</v>
      </c>
      <c r="F2899">
        <v>1994</v>
      </c>
      <c r="H2899" t="s">
        <v>575</v>
      </c>
      <c r="I2899">
        <v>115</v>
      </c>
      <c r="J2899">
        <v>6.9</v>
      </c>
    </row>
    <row r="2900" spans="1:10" x14ac:dyDescent="0.25">
      <c r="A2900" t="s">
        <v>8301</v>
      </c>
      <c r="B2900" t="s">
        <v>2485</v>
      </c>
      <c r="C2900">
        <v>94</v>
      </c>
      <c r="D2900">
        <v>5.5</v>
      </c>
      <c r="E2900" t="s">
        <v>1024</v>
      </c>
      <c r="F2900">
        <v>1983</v>
      </c>
      <c r="H2900" t="s">
        <v>1024</v>
      </c>
      <c r="I2900">
        <v>94</v>
      </c>
      <c r="J2900">
        <v>5.5</v>
      </c>
    </row>
    <row r="2901" spans="1:10" x14ac:dyDescent="0.25">
      <c r="A2901" t="s">
        <v>8301</v>
      </c>
      <c r="B2901" t="s">
        <v>4641</v>
      </c>
      <c r="C2901">
        <v>85</v>
      </c>
      <c r="D2901">
        <v>4.4000000000000004</v>
      </c>
      <c r="E2901" t="s">
        <v>1824</v>
      </c>
      <c r="F2901">
        <v>1985</v>
      </c>
      <c r="H2901" t="s">
        <v>1824</v>
      </c>
      <c r="I2901">
        <v>85</v>
      </c>
      <c r="J2901">
        <v>4.4000000000000004</v>
      </c>
    </row>
    <row r="2902" spans="1:10" x14ac:dyDescent="0.25">
      <c r="A2902" t="s">
        <v>8301</v>
      </c>
      <c r="B2902" t="s">
        <v>4643</v>
      </c>
      <c r="C2902">
        <v>112</v>
      </c>
      <c r="D2902">
        <v>7</v>
      </c>
      <c r="E2902" t="s">
        <v>4837</v>
      </c>
      <c r="F2902">
        <v>2012</v>
      </c>
      <c r="H2902" t="s">
        <v>4837</v>
      </c>
      <c r="I2902">
        <v>112</v>
      </c>
      <c r="J2902">
        <v>7</v>
      </c>
    </row>
    <row r="2903" spans="1:10" x14ac:dyDescent="0.25">
      <c r="A2903" t="s">
        <v>8301</v>
      </c>
      <c r="B2903" t="s">
        <v>712</v>
      </c>
      <c r="C2903">
        <v>86</v>
      </c>
      <c r="D2903">
        <v>5.4</v>
      </c>
      <c r="E2903" t="s">
        <v>4839</v>
      </c>
      <c r="F2903">
        <v>2006</v>
      </c>
      <c r="H2903" t="s">
        <v>4839</v>
      </c>
      <c r="I2903">
        <v>86</v>
      </c>
      <c r="J2903">
        <v>5.4</v>
      </c>
    </row>
    <row r="2904" spans="1:10" x14ac:dyDescent="0.25">
      <c r="A2904" t="s">
        <v>8301</v>
      </c>
      <c r="B2904" t="s">
        <v>4647</v>
      </c>
      <c r="C2904">
        <v>86</v>
      </c>
      <c r="D2904">
        <v>5.4</v>
      </c>
      <c r="E2904" t="s">
        <v>4842</v>
      </c>
      <c r="F2904">
        <v>1996</v>
      </c>
      <c r="H2904" t="s">
        <v>4842</v>
      </c>
      <c r="I2904">
        <v>86</v>
      </c>
      <c r="J2904">
        <v>5.4</v>
      </c>
    </row>
    <row r="2905" spans="1:10" x14ac:dyDescent="0.25">
      <c r="A2905" t="s">
        <v>8301</v>
      </c>
      <c r="B2905" t="s">
        <v>4649</v>
      </c>
      <c r="C2905">
        <v>112</v>
      </c>
      <c r="D2905">
        <v>8</v>
      </c>
      <c r="E2905" t="s">
        <v>525</v>
      </c>
      <c r="F2905">
        <v>1997</v>
      </c>
      <c r="H2905" t="s">
        <v>525</v>
      </c>
      <c r="I2905">
        <v>112</v>
      </c>
      <c r="J2905">
        <v>8</v>
      </c>
    </row>
    <row r="2906" spans="1:10" x14ac:dyDescent="0.25">
      <c r="A2906" t="s">
        <v>8301</v>
      </c>
      <c r="B2906" t="s">
        <v>4653</v>
      </c>
      <c r="C2906">
        <v>90</v>
      </c>
      <c r="D2906">
        <v>5.9</v>
      </c>
      <c r="E2906" t="s">
        <v>1459</v>
      </c>
      <c r="F2906">
        <v>2008</v>
      </c>
      <c r="H2906" t="s">
        <v>1459</v>
      </c>
      <c r="I2906">
        <v>90</v>
      </c>
      <c r="J2906">
        <v>5.9</v>
      </c>
    </row>
    <row r="2907" spans="1:10" x14ac:dyDescent="0.25">
      <c r="A2907" t="s">
        <v>8301</v>
      </c>
      <c r="B2907" t="s">
        <v>3504</v>
      </c>
      <c r="C2907">
        <v>107</v>
      </c>
      <c r="D2907">
        <v>6.6</v>
      </c>
      <c r="E2907" t="s">
        <v>932</v>
      </c>
      <c r="F2907">
        <v>2012</v>
      </c>
      <c r="H2907" t="s">
        <v>932</v>
      </c>
      <c r="I2907">
        <v>107</v>
      </c>
      <c r="J2907">
        <v>6.6</v>
      </c>
    </row>
    <row r="2908" spans="1:10" x14ac:dyDescent="0.25">
      <c r="A2908" t="s">
        <v>8301</v>
      </c>
      <c r="B2908" t="s">
        <v>406</v>
      </c>
      <c r="C2908">
        <v>98</v>
      </c>
      <c r="D2908">
        <v>6.7</v>
      </c>
      <c r="E2908" t="s">
        <v>990</v>
      </c>
      <c r="F2908">
        <v>1983</v>
      </c>
      <c r="H2908" t="s">
        <v>990</v>
      </c>
      <c r="I2908">
        <v>98</v>
      </c>
      <c r="J2908">
        <v>6.7</v>
      </c>
    </row>
    <row r="2909" spans="1:10" x14ac:dyDescent="0.25">
      <c r="A2909" t="s">
        <v>8301</v>
      </c>
      <c r="B2909" t="s">
        <v>4657</v>
      </c>
      <c r="C2909">
        <v>84</v>
      </c>
      <c r="D2909">
        <v>3.9</v>
      </c>
      <c r="E2909" t="s">
        <v>4848</v>
      </c>
      <c r="F2909">
        <v>1981</v>
      </c>
      <c r="H2909" t="s">
        <v>4848</v>
      </c>
      <c r="I2909">
        <v>84</v>
      </c>
      <c r="J2909">
        <v>3.9</v>
      </c>
    </row>
    <row r="2910" spans="1:10" x14ac:dyDescent="0.25">
      <c r="A2910" t="s">
        <v>8301</v>
      </c>
      <c r="B2910" t="s">
        <v>4449</v>
      </c>
      <c r="C2910">
        <v>97</v>
      </c>
      <c r="D2910">
        <v>6.7</v>
      </c>
      <c r="E2910" t="s">
        <v>877</v>
      </c>
      <c r="F2910">
        <v>2002</v>
      </c>
      <c r="H2910" t="s">
        <v>877</v>
      </c>
      <c r="I2910">
        <v>97</v>
      </c>
      <c r="J2910">
        <v>6.7</v>
      </c>
    </row>
    <row r="2911" spans="1:10" x14ac:dyDescent="0.25">
      <c r="A2911" t="s">
        <v>8301</v>
      </c>
      <c r="B2911" t="s">
        <v>4661</v>
      </c>
      <c r="C2911">
        <v>127</v>
      </c>
      <c r="D2911">
        <v>6.5</v>
      </c>
      <c r="E2911" t="s">
        <v>340</v>
      </c>
      <c r="F2911">
        <v>2012</v>
      </c>
      <c r="H2911" t="s">
        <v>340</v>
      </c>
      <c r="I2911">
        <v>127</v>
      </c>
      <c r="J2911">
        <v>6.5</v>
      </c>
    </row>
    <row r="2912" spans="1:10" x14ac:dyDescent="0.25">
      <c r="A2912" t="s">
        <v>8301</v>
      </c>
      <c r="B2912" t="s">
        <v>4664</v>
      </c>
      <c r="C2912">
        <v>104</v>
      </c>
      <c r="D2912">
        <v>6.3</v>
      </c>
      <c r="E2912" t="s">
        <v>2494</v>
      </c>
      <c r="F2912">
        <v>1970</v>
      </c>
      <c r="H2912" t="s">
        <v>2494</v>
      </c>
      <c r="I2912">
        <v>104</v>
      </c>
      <c r="J2912">
        <v>6.3</v>
      </c>
    </row>
    <row r="2913" spans="1:10" x14ac:dyDescent="0.25">
      <c r="A2913" t="s">
        <v>8301</v>
      </c>
      <c r="B2913" t="s">
        <v>1874</v>
      </c>
      <c r="C2913">
        <v>132</v>
      </c>
      <c r="D2913">
        <v>7.3</v>
      </c>
      <c r="E2913" t="s">
        <v>1408</v>
      </c>
      <c r="F2913">
        <v>2002</v>
      </c>
      <c r="H2913" t="s">
        <v>1408</v>
      </c>
      <c r="I2913">
        <v>132</v>
      </c>
      <c r="J2913">
        <v>7.3</v>
      </c>
    </row>
    <row r="2914" spans="1:10" x14ac:dyDescent="0.25">
      <c r="A2914" t="s">
        <v>8301</v>
      </c>
      <c r="B2914" t="s">
        <v>4668</v>
      </c>
      <c r="C2914">
        <v>117</v>
      </c>
      <c r="D2914">
        <v>6.9</v>
      </c>
      <c r="E2914" t="s">
        <v>1500</v>
      </c>
      <c r="F2914">
        <v>2008</v>
      </c>
      <c r="H2914" t="s">
        <v>1500</v>
      </c>
      <c r="I2914">
        <v>117</v>
      </c>
      <c r="J2914">
        <v>6.9</v>
      </c>
    </row>
    <row r="2915" spans="1:10" x14ac:dyDescent="0.25">
      <c r="A2915" t="s">
        <v>8301</v>
      </c>
      <c r="B2915" t="s">
        <v>832</v>
      </c>
      <c r="C2915">
        <v>115</v>
      </c>
      <c r="D2915">
        <v>7</v>
      </c>
      <c r="E2915" t="s">
        <v>1763</v>
      </c>
      <c r="F2915">
        <v>2008</v>
      </c>
      <c r="H2915" t="s">
        <v>1763</v>
      </c>
      <c r="I2915">
        <v>115</v>
      </c>
      <c r="J2915">
        <v>7</v>
      </c>
    </row>
    <row r="2916" spans="1:10" x14ac:dyDescent="0.25">
      <c r="A2916" t="s">
        <v>8301</v>
      </c>
      <c r="B2916" t="s">
        <v>4673</v>
      </c>
      <c r="C2916">
        <v>90</v>
      </c>
      <c r="D2916">
        <v>3.6</v>
      </c>
      <c r="E2916" t="s">
        <v>575</v>
      </c>
      <c r="F2916">
        <v>2004</v>
      </c>
      <c r="H2916" t="s">
        <v>575</v>
      </c>
      <c r="I2916">
        <v>90</v>
      </c>
      <c r="J2916">
        <v>3.6</v>
      </c>
    </row>
    <row r="2917" spans="1:10" x14ac:dyDescent="0.25">
      <c r="A2917" t="s">
        <v>8301</v>
      </c>
      <c r="B2917" t="s">
        <v>1347</v>
      </c>
      <c r="C2917">
        <v>90</v>
      </c>
      <c r="D2917">
        <v>7.7</v>
      </c>
      <c r="E2917" t="s">
        <v>968</v>
      </c>
      <c r="F2917">
        <v>2001</v>
      </c>
      <c r="H2917" t="s">
        <v>968</v>
      </c>
      <c r="I2917">
        <v>90</v>
      </c>
      <c r="J2917">
        <v>7.7</v>
      </c>
    </row>
    <row r="2918" spans="1:10" x14ac:dyDescent="0.25">
      <c r="A2918" t="s">
        <v>8301</v>
      </c>
      <c r="B2918" t="s">
        <v>295</v>
      </c>
      <c r="C2918">
        <v>101</v>
      </c>
      <c r="D2918">
        <v>5.9</v>
      </c>
      <c r="E2918" t="s">
        <v>4865</v>
      </c>
      <c r="F2918">
        <v>1992</v>
      </c>
      <c r="H2918" t="s">
        <v>4865</v>
      </c>
      <c r="I2918">
        <v>101</v>
      </c>
      <c r="J2918">
        <v>5.9</v>
      </c>
    </row>
    <row r="2919" spans="1:10" x14ac:dyDescent="0.25">
      <c r="A2919" t="s">
        <v>8301</v>
      </c>
      <c r="B2919" t="s">
        <v>3816</v>
      </c>
      <c r="C2919">
        <v>97</v>
      </c>
      <c r="D2919">
        <v>6.8</v>
      </c>
      <c r="E2919" t="s">
        <v>17</v>
      </c>
      <c r="F2919">
        <v>2006</v>
      </c>
      <c r="H2919" t="s">
        <v>17</v>
      </c>
      <c r="I2919">
        <v>97</v>
      </c>
      <c r="J2919">
        <v>6.8</v>
      </c>
    </row>
    <row r="2920" spans="1:10" x14ac:dyDescent="0.25">
      <c r="A2920" t="s">
        <v>8301</v>
      </c>
      <c r="B2920" t="s">
        <v>3898</v>
      </c>
      <c r="C2920">
        <v>107</v>
      </c>
      <c r="D2920">
        <v>7.4</v>
      </c>
      <c r="E2920" t="s">
        <v>2186</v>
      </c>
      <c r="F2920">
        <v>2002</v>
      </c>
      <c r="H2920" t="s">
        <v>2186</v>
      </c>
      <c r="I2920">
        <v>107</v>
      </c>
      <c r="J2920">
        <v>7.4</v>
      </c>
    </row>
    <row r="2921" spans="1:10" x14ac:dyDescent="0.25">
      <c r="A2921" t="s">
        <v>8301</v>
      </c>
      <c r="B2921" t="s">
        <v>2470</v>
      </c>
      <c r="C2921">
        <v>99</v>
      </c>
      <c r="D2921">
        <v>5.0999999999999996</v>
      </c>
      <c r="E2921" t="s">
        <v>1406</v>
      </c>
      <c r="F2921">
        <v>2012</v>
      </c>
      <c r="H2921" t="s">
        <v>1406</v>
      </c>
      <c r="I2921">
        <v>99</v>
      </c>
      <c r="J2921">
        <v>5.0999999999999996</v>
      </c>
    </row>
    <row r="2922" spans="1:10" x14ac:dyDescent="0.25">
      <c r="A2922" t="s">
        <v>8301</v>
      </c>
      <c r="C2922">
        <v>55</v>
      </c>
      <c r="D2922">
        <v>9.1</v>
      </c>
      <c r="E2922" t="s">
        <v>73</v>
      </c>
      <c r="F2922">
        <v>2014</v>
      </c>
      <c r="H2922" t="s">
        <v>73</v>
      </c>
      <c r="I2922">
        <v>55</v>
      </c>
      <c r="J2922">
        <v>9.1</v>
      </c>
    </row>
    <row r="2923" spans="1:10" x14ac:dyDescent="0.25">
      <c r="A2923" t="s">
        <v>8301</v>
      </c>
      <c r="B2923" t="s">
        <v>3128</v>
      </c>
      <c r="C2923">
        <v>124</v>
      </c>
      <c r="D2923">
        <v>7.4</v>
      </c>
      <c r="E2923" t="s">
        <v>672</v>
      </c>
      <c r="F2923">
        <v>1998</v>
      </c>
      <c r="H2923" t="s">
        <v>672</v>
      </c>
      <c r="I2923">
        <v>124</v>
      </c>
      <c r="J2923">
        <v>7.4</v>
      </c>
    </row>
    <row r="2924" spans="1:10" x14ac:dyDescent="0.25">
      <c r="A2924" t="s">
        <v>8301</v>
      </c>
      <c r="B2924" t="s">
        <v>4506</v>
      </c>
      <c r="C2924">
        <v>110</v>
      </c>
      <c r="D2924">
        <v>7.2</v>
      </c>
      <c r="E2924" t="s">
        <v>580</v>
      </c>
      <c r="F2924">
        <v>2014</v>
      </c>
      <c r="H2924" t="s">
        <v>580</v>
      </c>
      <c r="I2924">
        <v>110</v>
      </c>
      <c r="J2924">
        <v>7.2</v>
      </c>
    </row>
    <row r="2925" spans="1:10" x14ac:dyDescent="0.25">
      <c r="A2925" t="s">
        <v>8301</v>
      </c>
      <c r="B2925" t="s">
        <v>4148</v>
      </c>
      <c r="C2925">
        <v>105</v>
      </c>
      <c r="D2925">
        <v>6</v>
      </c>
      <c r="E2925" t="s">
        <v>3502</v>
      </c>
      <c r="F2925">
        <v>1979</v>
      </c>
      <c r="H2925" t="s">
        <v>3502</v>
      </c>
      <c r="I2925">
        <v>105</v>
      </c>
      <c r="J2925">
        <v>6</v>
      </c>
    </row>
    <row r="2926" spans="1:10" x14ac:dyDescent="0.25">
      <c r="A2926" t="s">
        <v>8301</v>
      </c>
      <c r="C2926">
        <v>41</v>
      </c>
      <c r="D2926">
        <v>7.4</v>
      </c>
      <c r="E2926" t="s">
        <v>1047</v>
      </c>
      <c r="F2926">
        <v>1999</v>
      </c>
      <c r="H2926" t="s">
        <v>1047</v>
      </c>
      <c r="I2926">
        <v>41</v>
      </c>
      <c r="J2926">
        <v>7.4</v>
      </c>
    </row>
    <row r="2927" spans="1:10" x14ac:dyDescent="0.25">
      <c r="A2927" t="s">
        <v>8301</v>
      </c>
      <c r="B2927" t="s">
        <v>1240</v>
      </c>
      <c r="C2927">
        <v>125</v>
      </c>
      <c r="D2927">
        <v>8.1</v>
      </c>
      <c r="E2927" t="s">
        <v>4876</v>
      </c>
      <c r="H2927" t="s">
        <v>4876</v>
      </c>
      <c r="I2927">
        <v>125</v>
      </c>
      <c r="J2927">
        <v>8.1</v>
      </c>
    </row>
    <row r="2928" spans="1:10" x14ac:dyDescent="0.25">
      <c r="A2928" t="s">
        <v>8301</v>
      </c>
      <c r="B2928" t="s">
        <v>3890</v>
      </c>
      <c r="C2928">
        <v>108</v>
      </c>
      <c r="D2928">
        <v>6.3</v>
      </c>
      <c r="E2928" t="s">
        <v>530</v>
      </c>
      <c r="F2928">
        <v>2013</v>
      </c>
      <c r="H2928" t="s">
        <v>530</v>
      </c>
      <c r="I2928">
        <v>108</v>
      </c>
      <c r="J2928">
        <v>6.3</v>
      </c>
    </row>
    <row r="2929" spans="1:10" x14ac:dyDescent="0.25">
      <c r="A2929" t="s">
        <v>8301</v>
      </c>
      <c r="B2929" t="s">
        <v>1081</v>
      </c>
      <c r="C2929">
        <v>121</v>
      </c>
      <c r="D2929">
        <v>7.3</v>
      </c>
      <c r="E2929" t="s">
        <v>877</v>
      </c>
      <c r="F2929">
        <v>2005</v>
      </c>
      <c r="H2929" t="s">
        <v>877</v>
      </c>
      <c r="I2929">
        <v>121</v>
      </c>
      <c r="J2929">
        <v>7.3</v>
      </c>
    </row>
    <row r="2930" spans="1:10" x14ac:dyDescent="0.25">
      <c r="A2930" t="s">
        <v>8301</v>
      </c>
      <c r="B2930" t="s">
        <v>2739</v>
      </c>
      <c r="C2930">
        <v>100</v>
      </c>
      <c r="D2930">
        <v>3.6</v>
      </c>
      <c r="E2930" t="s">
        <v>1408</v>
      </c>
      <c r="F2930">
        <v>1978</v>
      </c>
      <c r="H2930" t="s">
        <v>1408</v>
      </c>
      <c r="I2930">
        <v>100</v>
      </c>
      <c r="J2930">
        <v>3.6</v>
      </c>
    </row>
    <row r="2931" spans="1:10" x14ac:dyDescent="0.25">
      <c r="A2931" t="s">
        <v>8301</v>
      </c>
      <c r="B2931" t="s">
        <v>360</v>
      </c>
      <c r="C2931">
        <v>115</v>
      </c>
      <c r="D2931">
        <v>1.6</v>
      </c>
      <c r="E2931" t="s">
        <v>907</v>
      </c>
      <c r="F2931">
        <v>2006</v>
      </c>
      <c r="H2931" t="s">
        <v>907</v>
      </c>
      <c r="I2931">
        <v>115</v>
      </c>
      <c r="J2931">
        <v>1.6</v>
      </c>
    </row>
    <row r="2932" spans="1:10" x14ac:dyDescent="0.25">
      <c r="A2932" t="s">
        <v>8301</v>
      </c>
      <c r="B2932" t="s">
        <v>409</v>
      </c>
      <c r="C2932">
        <v>108</v>
      </c>
      <c r="D2932">
        <v>8</v>
      </c>
      <c r="E2932" t="s">
        <v>1328</v>
      </c>
      <c r="F2932">
        <v>2015</v>
      </c>
      <c r="H2932" t="s">
        <v>1328</v>
      </c>
      <c r="I2932">
        <v>108</v>
      </c>
      <c r="J2932">
        <v>8</v>
      </c>
    </row>
    <row r="2933" spans="1:10" x14ac:dyDescent="0.25">
      <c r="A2933" t="s">
        <v>8301</v>
      </c>
      <c r="B2933" t="s">
        <v>480</v>
      </c>
      <c r="C2933">
        <v>117</v>
      </c>
      <c r="D2933">
        <v>6.2</v>
      </c>
      <c r="E2933" t="s">
        <v>575</v>
      </c>
      <c r="F2933">
        <v>2004</v>
      </c>
      <c r="H2933" t="s">
        <v>575</v>
      </c>
      <c r="I2933">
        <v>117</v>
      </c>
      <c r="J2933">
        <v>6.2</v>
      </c>
    </row>
    <row r="2934" spans="1:10" x14ac:dyDescent="0.25">
      <c r="A2934" t="s">
        <v>8301</v>
      </c>
      <c r="B2934" t="s">
        <v>1993</v>
      </c>
      <c r="C2934">
        <v>112</v>
      </c>
      <c r="D2934">
        <v>6.1</v>
      </c>
      <c r="E2934" t="s">
        <v>1857</v>
      </c>
      <c r="F2934">
        <v>2013</v>
      </c>
      <c r="H2934" t="s">
        <v>1857</v>
      </c>
      <c r="I2934">
        <v>112</v>
      </c>
      <c r="J2934">
        <v>6.1</v>
      </c>
    </row>
    <row r="2935" spans="1:10" x14ac:dyDescent="0.25">
      <c r="A2935" t="s">
        <v>8301</v>
      </c>
      <c r="B2935" t="s">
        <v>721</v>
      </c>
      <c r="C2935">
        <v>99</v>
      </c>
      <c r="D2935">
        <v>5.7</v>
      </c>
      <c r="E2935" t="s">
        <v>3069</v>
      </c>
      <c r="F2935">
        <v>1995</v>
      </c>
      <c r="H2935" t="s">
        <v>3069</v>
      </c>
      <c r="I2935">
        <v>99</v>
      </c>
      <c r="J2935">
        <v>5.7</v>
      </c>
    </row>
    <row r="2936" spans="1:10" x14ac:dyDescent="0.25">
      <c r="A2936" t="s">
        <v>8301</v>
      </c>
      <c r="B2936" t="s">
        <v>3381</v>
      </c>
      <c r="C2936">
        <v>109</v>
      </c>
      <c r="D2936">
        <v>6.8</v>
      </c>
      <c r="E2936" t="s">
        <v>4889</v>
      </c>
      <c r="F2936">
        <v>2001</v>
      </c>
      <c r="H2936" t="s">
        <v>4889</v>
      </c>
      <c r="I2936">
        <v>109</v>
      </c>
      <c r="J2936">
        <v>6.8</v>
      </c>
    </row>
    <row r="2937" spans="1:10" x14ac:dyDescent="0.25">
      <c r="A2937" t="s">
        <v>8301</v>
      </c>
      <c r="B2937" t="s">
        <v>4699</v>
      </c>
      <c r="C2937">
        <v>83</v>
      </c>
      <c r="D2937">
        <v>5.5</v>
      </c>
      <c r="E2937" t="s">
        <v>877</v>
      </c>
      <c r="F2937">
        <v>2011</v>
      </c>
      <c r="H2937" t="s">
        <v>877</v>
      </c>
      <c r="I2937">
        <v>83</v>
      </c>
      <c r="J2937">
        <v>5.5</v>
      </c>
    </row>
    <row r="2938" spans="1:10" x14ac:dyDescent="0.25">
      <c r="A2938" t="s">
        <v>8301</v>
      </c>
      <c r="B2938" t="s">
        <v>4701</v>
      </c>
      <c r="C2938">
        <v>107</v>
      </c>
      <c r="D2938">
        <v>6.8</v>
      </c>
      <c r="E2938" t="s">
        <v>112</v>
      </c>
      <c r="F2938">
        <v>2006</v>
      </c>
      <c r="H2938" t="s">
        <v>112</v>
      </c>
      <c r="I2938">
        <v>107</v>
      </c>
      <c r="J2938">
        <v>6.8</v>
      </c>
    </row>
    <row r="2939" spans="1:10" x14ac:dyDescent="0.25">
      <c r="A2939" t="s">
        <v>8301</v>
      </c>
      <c r="B2939" t="s">
        <v>4703</v>
      </c>
      <c r="C2939">
        <v>102</v>
      </c>
      <c r="D2939">
        <v>7.3</v>
      </c>
      <c r="E2939" t="s">
        <v>575</v>
      </c>
      <c r="F2939">
        <v>1997</v>
      </c>
      <c r="H2939" t="s">
        <v>575</v>
      </c>
      <c r="I2939">
        <v>102</v>
      </c>
      <c r="J2939">
        <v>7.3</v>
      </c>
    </row>
    <row r="2940" spans="1:10" x14ac:dyDescent="0.25">
      <c r="A2940" t="s">
        <v>8301</v>
      </c>
      <c r="B2940" t="s">
        <v>2470</v>
      </c>
      <c r="C2940">
        <v>100</v>
      </c>
      <c r="D2940">
        <v>6.1</v>
      </c>
      <c r="E2940" t="s">
        <v>486</v>
      </c>
      <c r="F2940">
        <v>1998</v>
      </c>
      <c r="H2940" t="s">
        <v>486</v>
      </c>
      <c r="I2940">
        <v>100</v>
      </c>
      <c r="J2940">
        <v>6.1</v>
      </c>
    </row>
    <row r="2941" spans="1:10" x14ac:dyDescent="0.25">
      <c r="A2941" t="s">
        <v>8301</v>
      </c>
      <c r="B2941" t="s">
        <v>2552</v>
      </c>
      <c r="C2941">
        <v>97</v>
      </c>
      <c r="D2941">
        <v>7.2</v>
      </c>
      <c r="E2941" t="s">
        <v>1350</v>
      </c>
      <c r="F2941">
        <v>2010</v>
      </c>
      <c r="H2941" t="s">
        <v>1350</v>
      </c>
      <c r="I2941">
        <v>97</v>
      </c>
      <c r="J2941">
        <v>7.2</v>
      </c>
    </row>
    <row r="2942" spans="1:10" x14ac:dyDescent="0.25">
      <c r="A2942" t="s">
        <v>8301</v>
      </c>
      <c r="B2942" t="s">
        <v>4707</v>
      </c>
      <c r="C2942">
        <v>92</v>
      </c>
      <c r="D2942">
        <v>5.9</v>
      </c>
      <c r="E2942" t="s">
        <v>73</v>
      </c>
      <c r="F2942">
        <v>2008</v>
      </c>
      <c r="H2942" t="s">
        <v>73</v>
      </c>
      <c r="I2942">
        <v>92</v>
      </c>
      <c r="J2942">
        <v>5.9</v>
      </c>
    </row>
    <row r="2943" spans="1:10" x14ac:dyDescent="0.25">
      <c r="A2943" t="s">
        <v>8301</v>
      </c>
      <c r="B2943" t="s">
        <v>4709</v>
      </c>
      <c r="C2943">
        <v>84</v>
      </c>
      <c r="D2943">
        <v>6.1</v>
      </c>
      <c r="E2943" t="s">
        <v>1824</v>
      </c>
      <c r="F2943">
        <v>1981</v>
      </c>
      <c r="H2943" t="s">
        <v>1824</v>
      </c>
      <c r="I2943">
        <v>84</v>
      </c>
      <c r="J2943">
        <v>6.1</v>
      </c>
    </row>
    <row r="2944" spans="1:10" x14ac:dyDescent="0.25">
      <c r="A2944" t="s">
        <v>8301</v>
      </c>
      <c r="B2944" t="s">
        <v>1773</v>
      </c>
      <c r="C2944">
        <v>86</v>
      </c>
      <c r="D2944">
        <v>6.8</v>
      </c>
      <c r="E2944" t="s">
        <v>2186</v>
      </c>
      <c r="F2944">
        <v>2003</v>
      </c>
      <c r="H2944" t="s">
        <v>2186</v>
      </c>
      <c r="I2944">
        <v>86</v>
      </c>
      <c r="J2944">
        <v>6.8</v>
      </c>
    </row>
    <row r="2945" spans="1:10" x14ac:dyDescent="0.25">
      <c r="A2945" t="s">
        <v>8301</v>
      </c>
      <c r="B2945" t="s">
        <v>4712</v>
      </c>
      <c r="C2945">
        <v>120</v>
      </c>
      <c r="D2945">
        <v>7.7</v>
      </c>
      <c r="E2945" t="s">
        <v>4900</v>
      </c>
      <c r="F2945">
        <v>1981</v>
      </c>
      <c r="H2945" t="s">
        <v>4900</v>
      </c>
      <c r="I2945">
        <v>120</v>
      </c>
      <c r="J2945">
        <v>7.7</v>
      </c>
    </row>
    <row r="2946" spans="1:10" x14ac:dyDescent="0.25">
      <c r="A2946" t="s">
        <v>8301</v>
      </c>
      <c r="B2946" t="s">
        <v>3814</v>
      </c>
      <c r="C2946">
        <v>89</v>
      </c>
      <c r="D2946">
        <v>4.9000000000000004</v>
      </c>
      <c r="E2946" t="s">
        <v>575</v>
      </c>
      <c r="F2946">
        <v>2002</v>
      </c>
      <c r="H2946" t="s">
        <v>575</v>
      </c>
      <c r="I2946">
        <v>89</v>
      </c>
      <c r="J2946">
        <v>4.9000000000000004</v>
      </c>
    </row>
    <row r="2947" spans="1:10" x14ac:dyDescent="0.25">
      <c r="A2947" t="s">
        <v>8301</v>
      </c>
      <c r="B2947" t="s">
        <v>4715</v>
      </c>
      <c r="C2947">
        <v>117</v>
      </c>
      <c r="D2947">
        <v>6.1</v>
      </c>
      <c r="E2947" t="s">
        <v>230</v>
      </c>
      <c r="F2947">
        <v>2013</v>
      </c>
      <c r="H2947" t="s">
        <v>230</v>
      </c>
      <c r="I2947">
        <v>117</v>
      </c>
      <c r="J2947">
        <v>6.1</v>
      </c>
    </row>
    <row r="2948" spans="1:10" x14ac:dyDescent="0.25">
      <c r="A2948" t="s">
        <v>8301</v>
      </c>
      <c r="B2948" t="s">
        <v>3860</v>
      </c>
      <c r="C2948">
        <v>97</v>
      </c>
      <c r="D2948">
        <v>2.5</v>
      </c>
      <c r="E2948" t="s">
        <v>71</v>
      </c>
      <c r="F2948">
        <v>2004</v>
      </c>
      <c r="H2948" t="s">
        <v>71</v>
      </c>
      <c r="I2948">
        <v>97</v>
      </c>
      <c r="J2948">
        <v>2.5</v>
      </c>
    </row>
    <row r="2949" spans="1:10" x14ac:dyDescent="0.25">
      <c r="A2949" t="s">
        <v>8301</v>
      </c>
      <c r="B2949" t="s">
        <v>4719</v>
      </c>
      <c r="C2949">
        <v>91</v>
      </c>
      <c r="D2949">
        <v>6.1</v>
      </c>
      <c r="E2949" t="s">
        <v>1408</v>
      </c>
      <c r="F2949">
        <v>2012</v>
      </c>
      <c r="H2949" t="s">
        <v>1408</v>
      </c>
      <c r="I2949">
        <v>91</v>
      </c>
      <c r="J2949">
        <v>6.1</v>
      </c>
    </row>
    <row r="2950" spans="1:10" x14ac:dyDescent="0.25">
      <c r="A2950" t="s">
        <v>8301</v>
      </c>
      <c r="B2950" t="s">
        <v>4721</v>
      </c>
      <c r="C2950">
        <v>100</v>
      </c>
      <c r="D2950">
        <v>5.9</v>
      </c>
      <c r="E2950" t="s">
        <v>1024</v>
      </c>
      <c r="F2950">
        <v>2015</v>
      </c>
      <c r="H2950" t="s">
        <v>1024</v>
      </c>
      <c r="I2950">
        <v>100</v>
      </c>
      <c r="J2950">
        <v>5.9</v>
      </c>
    </row>
    <row r="2951" spans="1:10" x14ac:dyDescent="0.25">
      <c r="A2951" t="s">
        <v>8301</v>
      </c>
      <c r="B2951" t="s">
        <v>4723</v>
      </c>
      <c r="C2951">
        <v>72</v>
      </c>
      <c r="D2951">
        <v>5.7</v>
      </c>
      <c r="E2951" t="s">
        <v>1486</v>
      </c>
      <c r="F2951">
        <v>2008</v>
      </c>
      <c r="H2951" t="s">
        <v>1486</v>
      </c>
      <c r="I2951">
        <v>72</v>
      </c>
      <c r="J2951">
        <v>5.7</v>
      </c>
    </row>
    <row r="2952" spans="1:10" x14ac:dyDescent="0.25">
      <c r="A2952" t="s">
        <v>8301</v>
      </c>
      <c r="B2952" t="s">
        <v>4725</v>
      </c>
      <c r="C2952">
        <v>84</v>
      </c>
      <c r="D2952">
        <v>5.6</v>
      </c>
      <c r="E2952" t="s">
        <v>340</v>
      </c>
      <c r="F2952">
        <v>2000</v>
      </c>
      <c r="H2952" t="s">
        <v>340</v>
      </c>
      <c r="I2952">
        <v>84</v>
      </c>
      <c r="J2952">
        <v>5.6</v>
      </c>
    </row>
    <row r="2953" spans="1:10" x14ac:dyDescent="0.25">
      <c r="A2953" t="s">
        <v>8301</v>
      </c>
      <c r="B2953" t="s">
        <v>1133</v>
      </c>
      <c r="C2953">
        <v>126</v>
      </c>
      <c r="D2953">
        <v>7.2</v>
      </c>
      <c r="E2953" t="s">
        <v>481</v>
      </c>
      <c r="F2953">
        <v>1992</v>
      </c>
      <c r="H2953" t="s">
        <v>481</v>
      </c>
      <c r="I2953">
        <v>126</v>
      </c>
      <c r="J2953">
        <v>7.2</v>
      </c>
    </row>
    <row r="2954" spans="1:10" x14ac:dyDescent="0.25">
      <c r="A2954" t="s">
        <v>8306</v>
      </c>
      <c r="B2954" t="s">
        <v>4728</v>
      </c>
      <c r="C2954">
        <v>108</v>
      </c>
      <c r="D2954">
        <v>7.7</v>
      </c>
      <c r="E2954" t="s">
        <v>575</v>
      </c>
      <c r="F2954">
        <v>2006</v>
      </c>
      <c r="H2954" t="s">
        <v>575</v>
      </c>
      <c r="I2954">
        <v>108</v>
      </c>
      <c r="J2954">
        <v>7.7</v>
      </c>
    </row>
    <row r="2955" spans="1:10" x14ac:dyDescent="0.25">
      <c r="A2955" t="s">
        <v>8301</v>
      </c>
      <c r="B2955" t="s">
        <v>621</v>
      </c>
      <c r="C2955">
        <v>112</v>
      </c>
      <c r="D2955">
        <v>7.8</v>
      </c>
      <c r="E2955" t="s">
        <v>877</v>
      </c>
      <c r="F2955">
        <v>1998</v>
      </c>
      <c r="H2955" t="s">
        <v>877</v>
      </c>
      <c r="I2955">
        <v>112</v>
      </c>
      <c r="J2955">
        <v>7.8</v>
      </c>
    </row>
    <row r="2956" spans="1:10" x14ac:dyDescent="0.25">
      <c r="A2956" t="s">
        <v>8301</v>
      </c>
      <c r="B2956" t="s">
        <v>4731</v>
      </c>
      <c r="C2956">
        <v>90</v>
      </c>
      <c r="D2956">
        <v>6.1</v>
      </c>
      <c r="E2956" t="s">
        <v>877</v>
      </c>
      <c r="F2956">
        <v>2006</v>
      </c>
      <c r="H2956" t="s">
        <v>877</v>
      </c>
      <c r="I2956">
        <v>90</v>
      </c>
      <c r="J2956">
        <v>6.1</v>
      </c>
    </row>
    <row r="2957" spans="1:10" x14ac:dyDescent="0.25">
      <c r="A2957" t="s">
        <v>8301</v>
      </c>
      <c r="B2957" t="s">
        <v>513</v>
      </c>
      <c r="C2957">
        <v>91</v>
      </c>
      <c r="D2957">
        <v>5.8</v>
      </c>
      <c r="E2957" t="s">
        <v>3856</v>
      </c>
      <c r="F2957">
        <v>2003</v>
      </c>
      <c r="H2957" t="s">
        <v>3856</v>
      </c>
      <c r="I2957">
        <v>91</v>
      </c>
      <c r="J2957">
        <v>5.8</v>
      </c>
    </row>
    <row r="2958" spans="1:10" x14ac:dyDescent="0.25">
      <c r="A2958" t="s">
        <v>8301</v>
      </c>
      <c r="B2958" t="s">
        <v>4737</v>
      </c>
      <c r="C2958">
        <v>104</v>
      </c>
      <c r="D2958">
        <v>6.3</v>
      </c>
      <c r="E2958" t="s">
        <v>877</v>
      </c>
      <c r="F2958">
        <v>1996</v>
      </c>
      <c r="H2958" t="s">
        <v>877</v>
      </c>
      <c r="I2958">
        <v>104</v>
      </c>
      <c r="J2958">
        <v>6.3</v>
      </c>
    </row>
    <row r="2959" spans="1:10" x14ac:dyDescent="0.25">
      <c r="A2959" t="s">
        <v>8301</v>
      </c>
      <c r="B2959" t="s">
        <v>4739</v>
      </c>
      <c r="C2959">
        <v>84</v>
      </c>
      <c r="D2959">
        <v>3.8</v>
      </c>
      <c r="E2959" t="s">
        <v>285</v>
      </c>
      <c r="F2959">
        <v>2003</v>
      </c>
      <c r="H2959" t="s">
        <v>285</v>
      </c>
      <c r="I2959">
        <v>84</v>
      </c>
      <c r="J2959">
        <v>3.8</v>
      </c>
    </row>
    <row r="2960" spans="1:10" x14ac:dyDescent="0.25">
      <c r="A2960" t="s">
        <v>8301</v>
      </c>
      <c r="B2960" t="s">
        <v>4741</v>
      </c>
      <c r="C2960">
        <v>118</v>
      </c>
      <c r="D2960">
        <v>8.3000000000000007</v>
      </c>
      <c r="E2960" t="s">
        <v>73</v>
      </c>
      <c r="F2960">
        <v>2008</v>
      </c>
      <c r="H2960" t="s">
        <v>73</v>
      </c>
      <c r="I2960">
        <v>118</v>
      </c>
      <c r="J2960">
        <v>8.3000000000000007</v>
      </c>
    </row>
    <row r="2961" spans="1:10" x14ac:dyDescent="0.25">
      <c r="A2961" t="s">
        <v>8301</v>
      </c>
      <c r="B2961" t="s">
        <v>4743</v>
      </c>
      <c r="C2961">
        <v>82</v>
      </c>
      <c r="D2961">
        <v>6.4</v>
      </c>
      <c r="E2961" t="s">
        <v>1184</v>
      </c>
      <c r="F2961">
        <v>2001</v>
      </c>
      <c r="H2961" t="s">
        <v>1184</v>
      </c>
      <c r="I2961">
        <v>82</v>
      </c>
      <c r="J2961">
        <v>6.4</v>
      </c>
    </row>
    <row r="2962" spans="1:10" x14ac:dyDescent="0.25">
      <c r="A2962" t="s">
        <v>8301</v>
      </c>
      <c r="B2962" t="s">
        <v>4745</v>
      </c>
      <c r="C2962">
        <v>95</v>
      </c>
      <c r="D2962">
        <v>6.7</v>
      </c>
      <c r="E2962" t="s">
        <v>4927</v>
      </c>
      <c r="F2962">
        <v>2006</v>
      </c>
      <c r="H2962" t="s">
        <v>4927</v>
      </c>
      <c r="I2962">
        <v>95</v>
      </c>
      <c r="J2962">
        <v>6.7</v>
      </c>
    </row>
    <row r="2963" spans="1:10" x14ac:dyDescent="0.25">
      <c r="A2963" t="s">
        <v>8301</v>
      </c>
      <c r="B2963" t="s">
        <v>3749</v>
      </c>
      <c r="C2963">
        <v>94</v>
      </c>
      <c r="D2963">
        <v>6.1</v>
      </c>
      <c r="E2963" t="s">
        <v>4928</v>
      </c>
      <c r="F2963">
        <v>1981</v>
      </c>
      <c r="H2963" t="s">
        <v>4928</v>
      </c>
      <c r="I2963">
        <v>94</v>
      </c>
      <c r="J2963">
        <v>6.1</v>
      </c>
    </row>
    <row r="2964" spans="1:10" x14ac:dyDescent="0.25">
      <c r="A2964" t="s">
        <v>8301</v>
      </c>
      <c r="B2964" t="s">
        <v>2974</v>
      </c>
      <c r="C2964">
        <v>88</v>
      </c>
      <c r="D2964">
        <v>8.1</v>
      </c>
      <c r="E2964" t="s">
        <v>3337</v>
      </c>
      <c r="F2964">
        <v>1999</v>
      </c>
      <c r="H2964" t="s">
        <v>3337</v>
      </c>
      <c r="I2964">
        <v>88</v>
      </c>
      <c r="J2964">
        <v>8.1</v>
      </c>
    </row>
    <row r="2965" spans="1:10" x14ac:dyDescent="0.25">
      <c r="A2965" t="s">
        <v>8301</v>
      </c>
      <c r="B2965" t="s">
        <v>4749</v>
      </c>
      <c r="C2965">
        <v>99</v>
      </c>
      <c r="D2965">
        <v>6</v>
      </c>
      <c r="E2965" t="s">
        <v>486</v>
      </c>
      <c r="F2965">
        <v>2007</v>
      </c>
      <c r="H2965" t="s">
        <v>486</v>
      </c>
      <c r="I2965">
        <v>99</v>
      </c>
      <c r="J2965">
        <v>6</v>
      </c>
    </row>
    <row r="2966" spans="1:10" x14ac:dyDescent="0.25">
      <c r="A2966" t="s">
        <v>8301</v>
      </c>
      <c r="B2966" t="s">
        <v>4751</v>
      </c>
      <c r="C2966">
        <v>121</v>
      </c>
      <c r="D2966">
        <v>5.8</v>
      </c>
      <c r="E2966" t="s">
        <v>1184</v>
      </c>
      <c r="F2966">
        <v>2013</v>
      </c>
      <c r="H2966" t="s">
        <v>1184</v>
      </c>
      <c r="I2966">
        <v>121</v>
      </c>
      <c r="J2966">
        <v>5.8</v>
      </c>
    </row>
    <row r="2967" spans="1:10" x14ac:dyDescent="0.25">
      <c r="A2967" t="s">
        <v>8301</v>
      </c>
      <c r="B2967" t="s">
        <v>4753</v>
      </c>
      <c r="C2967">
        <v>84</v>
      </c>
      <c r="D2967">
        <v>5.6</v>
      </c>
      <c r="E2967" t="s">
        <v>877</v>
      </c>
      <c r="F2967">
        <v>2002</v>
      </c>
      <c r="H2967" t="s">
        <v>877</v>
      </c>
      <c r="I2967">
        <v>84</v>
      </c>
      <c r="J2967">
        <v>5.6</v>
      </c>
    </row>
    <row r="2968" spans="1:10" x14ac:dyDescent="0.25">
      <c r="A2968" t="s">
        <v>8301</v>
      </c>
      <c r="B2968" t="s">
        <v>4756</v>
      </c>
      <c r="C2968">
        <v>93</v>
      </c>
      <c r="D2968">
        <v>6.1</v>
      </c>
      <c r="E2968" t="s">
        <v>1408</v>
      </c>
      <c r="F2968">
        <v>2013</v>
      </c>
      <c r="H2968" t="s">
        <v>1408</v>
      </c>
      <c r="I2968">
        <v>93</v>
      </c>
      <c r="J2968">
        <v>6.1</v>
      </c>
    </row>
    <row r="2969" spans="1:10" x14ac:dyDescent="0.25">
      <c r="A2969" t="s">
        <v>8301</v>
      </c>
      <c r="B2969" t="s">
        <v>3679</v>
      </c>
      <c r="C2969">
        <v>93</v>
      </c>
      <c r="D2969">
        <v>5.9</v>
      </c>
      <c r="E2969" t="s">
        <v>1900</v>
      </c>
      <c r="F2969">
        <v>2004</v>
      </c>
      <c r="H2969" t="s">
        <v>1900</v>
      </c>
      <c r="I2969">
        <v>93</v>
      </c>
      <c r="J2969">
        <v>5.9</v>
      </c>
    </row>
    <row r="2970" spans="1:10" x14ac:dyDescent="0.25">
      <c r="A2970" t="s">
        <v>8301</v>
      </c>
      <c r="B2970" t="s">
        <v>4759</v>
      </c>
      <c r="C2970">
        <v>120</v>
      </c>
      <c r="D2970">
        <v>7.3</v>
      </c>
      <c r="E2970" t="s">
        <v>1667</v>
      </c>
      <c r="F2970">
        <v>2007</v>
      </c>
      <c r="H2970" t="s">
        <v>1667</v>
      </c>
      <c r="I2970">
        <v>120</v>
      </c>
      <c r="J2970">
        <v>7.3</v>
      </c>
    </row>
    <row r="2971" spans="1:10" x14ac:dyDescent="0.25">
      <c r="A2971" t="s">
        <v>8301</v>
      </c>
      <c r="B2971" t="s">
        <v>1508</v>
      </c>
      <c r="C2971">
        <v>112</v>
      </c>
      <c r="D2971">
        <v>6.8</v>
      </c>
      <c r="E2971" t="s">
        <v>1137</v>
      </c>
      <c r="F2971">
        <v>2005</v>
      </c>
      <c r="H2971" t="s">
        <v>1137</v>
      </c>
      <c r="I2971">
        <v>112</v>
      </c>
      <c r="J2971">
        <v>6.8</v>
      </c>
    </row>
    <row r="2972" spans="1:10" x14ac:dyDescent="0.25">
      <c r="A2972" t="s">
        <v>8301</v>
      </c>
      <c r="B2972" t="s">
        <v>599</v>
      </c>
      <c r="C2972">
        <v>107</v>
      </c>
      <c r="D2972">
        <v>5.7</v>
      </c>
      <c r="E2972" t="s">
        <v>1328</v>
      </c>
      <c r="F2972">
        <v>2009</v>
      </c>
      <c r="H2972" t="s">
        <v>1328</v>
      </c>
      <c r="I2972">
        <v>107</v>
      </c>
      <c r="J2972">
        <v>5.7</v>
      </c>
    </row>
    <row r="2973" spans="1:10" x14ac:dyDescent="0.25">
      <c r="A2973" t="s">
        <v>8301</v>
      </c>
      <c r="B2973" t="s">
        <v>4763</v>
      </c>
      <c r="C2973">
        <v>112</v>
      </c>
      <c r="D2973">
        <v>7.3</v>
      </c>
      <c r="E2973" t="s">
        <v>740</v>
      </c>
      <c r="F2973">
        <v>2000</v>
      </c>
      <c r="H2973" t="s">
        <v>740</v>
      </c>
      <c r="I2973">
        <v>112</v>
      </c>
      <c r="J2973">
        <v>7.3</v>
      </c>
    </row>
    <row r="2974" spans="1:10" x14ac:dyDescent="0.25">
      <c r="A2974" t="s">
        <v>8301</v>
      </c>
      <c r="B2974" t="s">
        <v>3419</v>
      </c>
      <c r="C2974">
        <v>96</v>
      </c>
      <c r="D2974">
        <v>6.3</v>
      </c>
      <c r="E2974" t="s">
        <v>340</v>
      </c>
      <c r="F2974">
        <v>2002</v>
      </c>
      <c r="H2974" t="s">
        <v>340</v>
      </c>
      <c r="I2974">
        <v>96</v>
      </c>
      <c r="J2974">
        <v>6.3</v>
      </c>
    </row>
    <row r="2975" spans="1:10" x14ac:dyDescent="0.25">
      <c r="A2975" t="s">
        <v>8301</v>
      </c>
      <c r="B2975" t="s">
        <v>4766</v>
      </c>
      <c r="C2975">
        <v>91</v>
      </c>
      <c r="D2975">
        <v>5.9</v>
      </c>
      <c r="E2975" t="s">
        <v>877</v>
      </c>
      <c r="F2975">
        <v>1997</v>
      </c>
      <c r="H2975" t="s">
        <v>877</v>
      </c>
      <c r="I2975">
        <v>91</v>
      </c>
      <c r="J2975">
        <v>5.9</v>
      </c>
    </row>
    <row r="2976" spans="1:10" x14ac:dyDescent="0.25">
      <c r="A2976" t="s">
        <v>8301</v>
      </c>
      <c r="B2976" t="s">
        <v>1872</v>
      </c>
      <c r="C2976">
        <v>105</v>
      </c>
      <c r="D2976">
        <v>7.1</v>
      </c>
      <c r="E2976" t="s">
        <v>668</v>
      </c>
      <c r="F2976">
        <v>2007</v>
      </c>
      <c r="H2976" t="s">
        <v>668</v>
      </c>
      <c r="I2976">
        <v>105</v>
      </c>
      <c r="J2976">
        <v>7.1</v>
      </c>
    </row>
    <row r="2977" spans="1:10" x14ac:dyDescent="0.25">
      <c r="A2977" t="s">
        <v>8301</v>
      </c>
      <c r="B2977" t="s">
        <v>3476</v>
      </c>
      <c r="C2977">
        <v>125</v>
      </c>
      <c r="D2977">
        <v>7.1</v>
      </c>
      <c r="E2977" t="s">
        <v>486</v>
      </c>
      <c r="F2977">
        <v>2012</v>
      </c>
      <c r="H2977" t="s">
        <v>486</v>
      </c>
      <c r="I2977">
        <v>125</v>
      </c>
      <c r="J2977">
        <v>7.1</v>
      </c>
    </row>
    <row r="2978" spans="1:10" x14ac:dyDescent="0.25">
      <c r="A2978" t="s">
        <v>8301</v>
      </c>
      <c r="B2978" t="s">
        <v>4769</v>
      </c>
      <c r="C2978">
        <v>102</v>
      </c>
      <c r="D2978">
        <v>8</v>
      </c>
      <c r="E2978" t="s">
        <v>740</v>
      </c>
      <c r="F2978">
        <v>2007</v>
      </c>
      <c r="H2978" t="s">
        <v>740</v>
      </c>
      <c r="I2978">
        <v>102</v>
      </c>
      <c r="J2978">
        <v>8</v>
      </c>
    </row>
    <row r="2979" spans="1:10" x14ac:dyDescent="0.25">
      <c r="A2979" t="s">
        <v>8301</v>
      </c>
      <c r="B2979" t="s">
        <v>4771</v>
      </c>
      <c r="C2979">
        <v>87</v>
      </c>
      <c r="D2979">
        <v>5.0999999999999996</v>
      </c>
      <c r="E2979" t="s">
        <v>1935</v>
      </c>
      <c r="F2979">
        <v>2005</v>
      </c>
      <c r="H2979" t="s">
        <v>1935</v>
      </c>
      <c r="I2979">
        <v>87</v>
      </c>
      <c r="J2979">
        <v>5.0999999999999996</v>
      </c>
    </row>
    <row r="2980" spans="1:10" x14ac:dyDescent="0.25">
      <c r="A2980" t="s">
        <v>8301</v>
      </c>
      <c r="B2980" t="s">
        <v>3481</v>
      </c>
      <c r="C2980">
        <v>118</v>
      </c>
      <c r="D2980">
        <v>7.1</v>
      </c>
      <c r="E2980" t="s">
        <v>575</v>
      </c>
      <c r="F2980">
        <v>1999</v>
      </c>
      <c r="H2980" t="s">
        <v>575</v>
      </c>
      <c r="I2980">
        <v>118</v>
      </c>
      <c r="J2980">
        <v>7.1</v>
      </c>
    </row>
    <row r="2981" spans="1:10" x14ac:dyDescent="0.25">
      <c r="A2981" t="s">
        <v>8301</v>
      </c>
      <c r="B2981" t="s">
        <v>3228</v>
      </c>
      <c r="C2981">
        <v>115</v>
      </c>
      <c r="D2981">
        <v>6.5</v>
      </c>
      <c r="E2981" t="s">
        <v>877</v>
      </c>
      <c r="F2981">
        <v>2009</v>
      </c>
      <c r="H2981" t="s">
        <v>877</v>
      </c>
      <c r="I2981">
        <v>115</v>
      </c>
      <c r="J2981">
        <v>6.5</v>
      </c>
    </row>
    <row r="2982" spans="1:10" x14ac:dyDescent="0.25">
      <c r="A2982" t="s">
        <v>8301</v>
      </c>
      <c r="B2982" t="s">
        <v>1570</v>
      </c>
      <c r="C2982">
        <v>91</v>
      </c>
      <c r="D2982">
        <v>4.5</v>
      </c>
      <c r="E2982" t="s">
        <v>4960</v>
      </c>
      <c r="F2982">
        <v>2002</v>
      </c>
      <c r="H2982" t="s">
        <v>4960</v>
      </c>
      <c r="I2982">
        <v>91</v>
      </c>
      <c r="J2982">
        <v>4.5</v>
      </c>
    </row>
    <row r="2983" spans="1:10" x14ac:dyDescent="0.25">
      <c r="A2983" t="s">
        <v>8301</v>
      </c>
      <c r="B2983" t="s">
        <v>4776</v>
      </c>
      <c r="C2983">
        <v>88</v>
      </c>
      <c r="D2983">
        <v>6.6</v>
      </c>
      <c r="E2983" t="s">
        <v>684</v>
      </c>
      <c r="F2983">
        <v>2009</v>
      </c>
      <c r="H2983" t="s">
        <v>684</v>
      </c>
      <c r="I2983">
        <v>88</v>
      </c>
      <c r="J2983">
        <v>6.6</v>
      </c>
    </row>
    <row r="2984" spans="1:10" x14ac:dyDescent="0.25">
      <c r="A2984" t="s">
        <v>8301</v>
      </c>
      <c r="B2984" t="s">
        <v>1282</v>
      </c>
      <c r="C2984">
        <v>127</v>
      </c>
      <c r="D2984">
        <v>4.3</v>
      </c>
      <c r="E2984" t="s">
        <v>401</v>
      </c>
      <c r="F2984">
        <v>2015</v>
      </c>
      <c r="H2984" t="s">
        <v>401</v>
      </c>
      <c r="I2984">
        <v>127</v>
      </c>
      <c r="J2984">
        <v>4.3</v>
      </c>
    </row>
    <row r="2985" spans="1:10" x14ac:dyDescent="0.25">
      <c r="A2985" t="s">
        <v>8301</v>
      </c>
      <c r="B2985" t="s">
        <v>4533</v>
      </c>
      <c r="C2985">
        <v>94</v>
      </c>
      <c r="D2985">
        <v>6.7</v>
      </c>
      <c r="E2985" t="s">
        <v>270</v>
      </c>
      <c r="F2985">
        <v>2011</v>
      </c>
      <c r="H2985" t="s">
        <v>270</v>
      </c>
      <c r="I2985">
        <v>94</v>
      </c>
      <c r="J2985">
        <v>6.7</v>
      </c>
    </row>
    <row r="2986" spans="1:10" x14ac:dyDescent="0.25">
      <c r="A2986" t="s">
        <v>8301</v>
      </c>
      <c r="B2986" t="s">
        <v>4781</v>
      </c>
      <c r="C2986">
        <v>115</v>
      </c>
      <c r="D2986">
        <v>6.8</v>
      </c>
      <c r="E2986" t="s">
        <v>191</v>
      </c>
      <c r="F2986">
        <v>2010</v>
      </c>
      <c r="H2986" t="s">
        <v>191</v>
      </c>
      <c r="I2986">
        <v>115</v>
      </c>
      <c r="J2986">
        <v>6.8</v>
      </c>
    </row>
    <row r="2987" spans="1:10" x14ac:dyDescent="0.25">
      <c r="A2987" t="s">
        <v>8301</v>
      </c>
      <c r="B2987" t="s">
        <v>4783</v>
      </c>
      <c r="C2987">
        <v>90</v>
      </c>
      <c r="D2987">
        <v>5.4</v>
      </c>
      <c r="E2987" t="s">
        <v>504</v>
      </c>
      <c r="F2987">
        <v>2011</v>
      </c>
      <c r="H2987" t="s">
        <v>504</v>
      </c>
      <c r="I2987">
        <v>90</v>
      </c>
      <c r="J2987">
        <v>5.4</v>
      </c>
    </row>
    <row r="2988" spans="1:10" x14ac:dyDescent="0.25">
      <c r="A2988" t="s">
        <v>8301</v>
      </c>
      <c r="B2988" t="s">
        <v>1299</v>
      </c>
      <c r="C2988">
        <v>102</v>
      </c>
      <c r="D2988">
        <v>6.6</v>
      </c>
      <c r="E2988" t="s">
        <v>4970</v>
      </c>
      <c r="F2988">
        <v>2009</v>
      </c>
      <c r="H2988" t="s">
        <v>4970</v>
      </c>
      <c r="I2988">
        <v>102</v>
      </c>
      <c r="J2988">
        <v>6.6</v>
      </c>
    </row>
    <row r="2989" spans="1:10" x14ac:dyDescent="0.25">
      <c r="A2989" t="s">
        <v>8301</v>
      </c>
      <c r="B2989" t="s">
        <v>834</v>
      </c>
      <c r="C2989">
        <v>100</v>
      </c>
      <c r="D2989">
        <v>7.4</v>
      </c>
      <c r="E2989" t="s">
        <v>1184</v>
      </c>
      <c r="F2989">
        <v>2015</v>
      </c>
      <c r="H2989" t="s">
        <v>1184</v>
      </c>
      <c r="I2989">
        <v>100</v>
      </c>
      <c r="J2989">
        <v>7.4</v>
      </c>
    </row>
    <row r="2990" spans="1:10" x14ac:dyDescent="0.25">
      <c r="A2990" t="s">
        <v>8301</v>
      </c>
      <c r="B2990" t="s">
        <v>4405</v>
      </c>
      <c r="C2990">
        <v>117</v>
      </c>
      <c r="D2990">
        <v>7.3</v>
      </c>
      <c r="E2990" t="s">
        <v>530</v>
      </c>
      <c r="F2990">
        <v>2014</v>
      </c>
      <c r="H2990" t="s">
        <v>530</v>
      </c>
      <c r="I2990">
        <v>117</v>
      </c>
      <c r="J2990">
        <v>7.3</v>
      </c>
    </row>
    <row r="2991" spans="1:10" x14ac:dyDescent="0.25">
      <c r="A2991" t="s">
        <v>8301</v>
      </c>
      <c r="B2991" t="s">
        <v>3215</v>
      </c>
      <c r="C2991">
        <v>109</v>
      </c>
      <c r="D2991">
        <v>6.9</v>
      </c>
      <c r="E2991" t="s">
        <v>340</v>
      </c>
      <c r="F2991">
        <v>2000</v>
      </c>
      <c r="H2991" t="s">
        <v>340</v>
      </c>
      <c r="I2991">
        <v>109</v>
      </c>
      <c r="J2991">
        <v>6.9</v>
      </c>
    </row>
    <row r="2992" spans="1:10" x14ac:dyDescent="0.25">
      <c r="A2992" t="s">
        <v>8301</v>
      </c>
      <c r="B2992" t="s">
        <v>597</v>
      </c>
      <c r="C2992">
        <v>121</v>
      </c>
      <c r="D2992">
        <v>8</v>
      </c>
      <c r="E2992" t="s">
        <v>4977</v>
      </c>
      <c r="F2992">
        <v>2015</v>
      </c>
      <c r="H2992" t="s">
        <v>4977</v>
      </c>
      <c r="I2992">
        <v>121</v>
      </c>
      <c r="J2992">
        <v>8</v>
      </c>
    </row>
    <row r="2993" spans="1:10" x14ac:dyDescent="0.25">
      <c r="A2993" t="s">
        <v>8301</v>
      </c>
      <c r="B2993" t="s">
        <v>4793</v>
      </c>
      <c r="C2993">
        <v>111</v>
      </c>
      <c r="D2993">
        <v>6.4</v>
      </c>
      <c r="E2993" t="s">
        <v>2542</v>
      </c>
      <c r="F2993">
        <v>1989</v>
      </c>
      <c r="H2993" t="s">
        <v>2542</v>
      </c>
      <c r="I2993">
        <v>111</v>
      </c>
      <c r="J2993">
        <v>6.4</v>
      </c>
    </row>
    <row r="2994" spans="1:10" x14ac:dyDescent="0.25">
      <c r="A2994" t="s">
        <v>8301</v>
      </c>
      <c r="B2994" t="s">
        <v>4473</v>
      </c>
      <c r="C2994">
        <v>100</v>
      </c>
      <c r="D2994">
        <v>7.8</v>
      </c>
      <c r="E2994" t="s">
        <v>1184</v>
      </c>
      <c r="F2994">
        <v>1993</v>
      </c>
      <c r="H2994" t="s">
        <v>1184</v>
      </c>
      <c r="I2994">
        <v>100</v>
      </c>
      <c r="J2994">
        <v>7.8</v>
      </c>
    </row>
    <row r="2995" spans="1:10" x14ac:dyDescent="0.25">
      <c r="A2995" t="s">
        <v>8301</v>
      </c>
      <c r="B2995" t="s">
        <v>3228</v>
      </c>
      <c r="C2995">
        <v>109</v>
      </c>
      <c r="D2995">
        <v>6.1</v>
      </c>
      <c r="E2995" t="s">
        <v>1408</v>
      </c>
      <c r="F2995">
        <v>2009</v>
      </c>
      <c r="H2995" t="s">
        <v>1408</v>
      </c>
      <c r="I2995">
        <v>109</v>
      </c>
      <c r="J2995">
        <v>6.1</v>
      </c>
    </row>
    <row r="2996" spans="1:10" x14ac:dyDescent="0.25">
      <c r="A2996" t="s">
        <v>8301</v>
      </c>
      <c r="B2996" t="s">
        <v>4797</v>
      </c>
      <c r="C2996">
        <v>93</v>
      </c>
      <c r="D2996">
        <v>6.1</v>
      </c>
      <c r="E2996" t="s">
        <v>1184</v>
      </c>
      <c r="F2996">
        <v>2015</v>
      </c>
      <c r="H2996" t="s">
        <v>1184</v>
      </c>
      <c r="I2996">
        <v>93</v>
      </c>
      <c r="J2996">
        <v>6.1</v>
      </c>
    </row>
    <row r="2997" spans="1:10" x14ac:dyDescent="0.25">
      <c r="A2997" t="s">
        <v>8301</v>
      </c>
      <c r="B2997" t="s">
        <v>4799</v>
      </c>
      <c r="C2997">
        <v>101</v>
      </c>
      <c r="D2997">
        <v>5.0999999999999996</v>
      </c>
      <c r="E2997" t="s">
        <v>297</v>
      </c>
      <c r="F2997">
        <v>1984</v>
      </c>
      <c r="H2997" t="s">
        <v>297</v>
      </c>
      <c r="I2997">
        <v>101</v>
      </c>
      <c r="J2997">
        <v>5.0999999999999996</v>
      </c>
    </row>
    <row r="2998" spans="1:10" x14ac:dyDescent="0.25">
      <c r="A2998" t="s">
        <v>8306</v>
      </c>
      <c r="B2998" t="s">
        <v>4801</v>
      </c>
      <c r="C2998">
        <v>101</v>
      </c>
      <c r="D2998">
        <v>7.8</v>
      </c>
      <c r="E2998" t="s">
        <v>10</v>
      </c>
      <c r="F2998">
        <v>1977</v>
      </c>
      <c r="H2998" t="s">
        <v>10</v>
      </c>
      <c r="I2998">
        <v>101</v>
      </c>
      <c r="J2998">
        <v>7.8</v>
      </c>
    </row>
    <row r="2999" spans="1:10" x14ac:dyDescent="0.25">
      <c r="A2999" t="s">
        <v>8301</v>
      </c>
      <c r="B2999" t="s">
        <v>1248</v>
      </c>
      <c r="C2999">
        <v>106</v>
      </c>
      <c r="D2999">
        <v>7.4</v>
      </c>
      <c r="E2999" t="s">
        <v>575</v>
      </c>
      <c r="F2999">
        <v>2016</v>
      </c>
      <c r="H2999" t="s">
        <v>575</v>
      </c>
      <c r="I2999">
        <v>106</v>
      </c>
      <c r="J2999">
        <v>7.4</v>
      </c>
    </row>
    <row r="3000" spans="1:10" x14ac:dyDescent="0.25">
      <c r="A3000" t="s">
        <v>8301</v>
      </c>
      <c r="B3000" t="s">
        <v>4804</v>
      </c>
      <c r="C3000">
        <v>94</v>
      </c>
      <c r="D3000">
        <v>7.8</v>
      </c>
      <c r="E3000" t="s">
        <v>1935</v>
      </c>
      <c r="F3000">
        <v>1965</v>
      </c>
      <c r="H3000" t="s">
        <v>1935</v>
      </c>
      <c r="I3000">
        <v>94</v>
      </c>
      <c r="J3000">
        <v>7.8</v>
      </c>
    </row>
    <row r="3001" spans="1:10" x14ac:dyDescent="0.25">
      <c r="A3001" t="s">
        <v>8301</v>
      </c>
      <c r="B3001" t="s">
        <v>4366</v>
      </c>
      <c r="C3001">
        <v>132</v>
      </c>
      <c r="D3001">
        <v>6.7</v>
      </c>
      <c r="E3001" t="s">
        <v>4991</v>
      </c>
      <c r="F3001">
        <v>2014</v>
      </c>
      <c r="H3001" t="s">
        <v>4991</v>
      </c>
      <c r="I3001">
        <v>132</v>
      </c>
      <c r="J3001">
        <v>6.7</v>
      </c>
    </row>
    <row r="3002" spans="1:10" x14ac:dyDescent="0.25">
      <c r="A3002" t="s">
        <v>8301</v>
      </c>
      <c r="B3002" t="s">
        <v>4809</v>
      </c>
      <c r="C3002">
        <v>99</v>
      </c>
      <c r="D3002">
        <v>6.6</v>
      </c>
      <c r="E3002" t="s">
        <v>1045</v>
      </c>
      <c r="F3002">
        <v>2008</v>
      </c>
      <c r="H3002" t="s">
        <v>1045</v>
      </c>
      <c r="I3002">
        <v>99</v>
      </c>
      <c r="J3002">
        <v>6.6</v>
      </c>
    </row>
    <row r="3003" spans="1:10" x14ac:dyDescent="0.25">
      <c r="A3003" t="s">
        <v>8301</v>
      </c>
      <c r="B3003" t="s">
        <v>4471</v>
      </c>
      <c r="C3003">
        <v>90</v>
      </c>
      <c r="D3003">
        <v>6.4</v>
      </c>
      <c r="E3003" t="s">
        <v>562</v>
      </c>
      <c r="F3003">
        <v>2010</v>
      </c>
      <c r="H3003" t="s">
        <v>562</v>
      </c>
      <c r="I3003">
        <v>90</v>
      </c>
      <c r="J3003">
        <v>6.4</v>
      </c>
    </row>
    <row r="3004" spans="1:10" x14ac:dyDescent="0.25">
      <c r="A3004" t="s">
        <v>8301</v>
      </c>
      <c r="B3004" t="s">
        <v>4812</v>
      </c>
      <c r="C3004">
        <v>105</v>
      </c>
      <c r="D3004">
        <v>6.7</v>
      </c>
      <c r="E3004" t="s">
        <v>3652</v>
      </c>
      <c r="F3004">
        <v>2006</v>
      </c>
      <c r="H3004" t="s">
        <v>3652</v>
      </c>
      <c r="I3004">
        <v>105</v>
      </c>
      <c r="J3004">
        <v>6.7</v>
      </c>
    </row>
    <row r="3005" spans="1:10" x14ac:dyDescent="0.25">
      <c r="A3005" t="s">
        <v>8301</v>
      </c>
      <c r="B3005" t="s">
        <v>4814</v>
      </c>
      <c r="C3005">
        <v>108</v>
      </c>
      <c r="D3005">
        <v>6.2</v>
      </c>
      <c r="E3005" t="s">
        <v>340</v>
      </c>
      <c r="F3005">
        <v>1992</v>
      </c>
      <c r="H3005" t="s">
        <v>340</v>
      </c>
      <c r="I3005">
        <v>108</v>
      </c>
      <c r="J3005">
        <v>6.2</v>
      </c>
    </row>
    <row r="3006" spans="1:10" x14ac:dyDescent="0.25">
      <c r="A3006" t="s">
        <v>8301</v>
      </c>
      <c r="B3006" t="s">
        <v>1094</v>
      </c>
      <c r="C3006">
        <v>69</v>
      </c>
      <c r="D3006">
        <v>7.3</v>
      </c>
      <c r="E3006" t="s">
        <v>4999</v>
      </c>
      <c r="F3006">
        <v>2014</v>
      </c>
      <c r="H3006" t="s">
        <v>4999</v>
      </c>
      <c r="I3006">
        <v>69</v>
      </c>
      <c r="J3006">
        <v>7.3</v>
      </c>
    </row>
    <row r="3007" spans="1:10" x14ac:dyDescent="0.25">
      <c r="A3007" t="s">
        <v>8306</v>
      </c>
      <c r="B3007" t="s">
        <v>4819</v>
      </c>
      <c r="C3007">
        <v>118</v>
      </c>
      <c r="D3007">
        <v>7</v>
      </c>
      <c r="E3007" t="s">
        <v>602</v>
      </c>
      <c r="F3007">
        <v>2014</v>
      </c>
      <c r="H3007" t="s">
        <v>602</v>
      </c>
      <c r="I3007">
        <v>118</v>
      </c>
      <c r="J3007">
        <v>7</v>
      </c>
    </row>
    <row r="3008" spans="1:10" x14ac:dyDescent="0.25">
      <c r="A3008" t="s">
        <v>8301</v>
      </c>
      <c r="B3008" t="s">
        <v>1634</v>
      </c>
      <c r="C3008">
        <v>132</v>
      </c>
      <c r="D3008">
        <v>8</v>
      </c>
      <c r="E3008" t="s">
        <v>1357</v>
      </c>
      <c r="F3008">
        <v>1989</v>
      </c>
      <c r="H3008" t="s">
        <v>1357</v>
      </c>
      <c r="I3008">
        <v>132</v>
      </c>
      <c r="J3008">
        <v>8</v>
      </c>
    </row>
    <row r="3009" spans="1:10" x14ac:dyDescent="0.25">
      <c r="A3009" t="s">
        <v>8301</v>
      </c>
      <c r="B3009" t="s">
        <v>127</v>
      </c>
      <c r="C3009">
        <v>130</v>
      </c>
      <c r="D3009">
        <v>8</v>
      </c>
      <c r="E3009" t="s">
        <v>575</v>
      </c>
      <c r="F3009">
        <v>2007</v>
      </c>
      <c r="H3009" t="s">
        <v>575</v>
      </c>
      <c r="I3009">
        <v>130</v>
      </c>
      <c r="J3009">
        <v>8</v>
      </c>
    </row>
    <row r="3010" spans="1:10" x14ac:dyDescent="0.25">
      <c r="A3010" t="s">
        <v>8301</v>
      </c>
      <c r="B3010" t="s">
        <v>599</v>
      </c>
      <c r="C3010">
        <v>95</v>
      </c>
      <c r="D3010">
        <v>7</v>
      </c>
      <c r="E3010" t="s">
        <v>525</v>
      </c>
      <c r="F3010">
        <v>2002</v>
      </c>
      <c r="H3010" t="s">
        <v>525</v>
      </c>
      <c r="I3010">
        <v>95</v>
      </c>
      <c r="J3010">
        <v>7</v>
      </c>
    </row>
    <row r="3011" spans="1:10" x14ac:dyDescent="0.25">
      <c r="A3011" t="s">
        <v>8301</v>
      </c>
      <c r="B3011" t="s">
        <v>4824</v>
      </c>
      <c r="C3011">
        <v>80</v>
      </c>
      <c r="D3011">
        <v>7.9</v>
      </c>
      <c r="E3011" t="s">
        <v>73</v>
      </c>
      <c r="F3011">
        <v>2002</v>
      </c>
      <c r="H3011" t="s">
        <v>73</v>
      </c>
      <c r="I3011">
        <v>80</v>
      </c>
      <c r="J3011">
        <v>7.9</v>
      </c>
    </row>
    <row r="3012" spans="1:10" x14ac:dyDescent="0.25">
      <c r="A3012" t="s">
        <v>8301</v>
      </c>
      <c r="B3012" t="s">
        <v>2554</v>
      </c>
      <c r="C3012">
        <v>94</v>
      </c>
      <c r="D3012">
        <v>5.9</v>
      </c>
      <c r="E3012" t="s">
        <v>672</v>
      </c>
      <c r="F3012">
        <v>1995</v>
      </c>
      <c r="H3012" t="s">
        <v>672</v>
      </c>
      <c r="I3012">
        <v>94</v>
      </c>
      <c r="J3012">
        <v>5.9</v>
      </c>
    </row>
    <row r="3013" spans="1:10" x14ac:dyDescent="0.25">
      <c r="A3013" t="s">
        <v>8301</v>
      </c>
      <c r="B3013" t="s">
        <v>462</v>
      </c>
      <c r="C3013">
        <v>122</v>
      </c>
      <c r="D3013">
        <v>6.6</v>
      </c>
      <c r="E3013" t="s">
        <v>73</v>
      </c>
      <c r="F3013">
        <v>1999</v>
      </c>
      <c r="H3013" t="s">
        <v>73</v>
      </c>
      <c r="I3013">
        <v>122</v>
      </c>
      <c r="J3013">
        <v>6.6</v>
      </c>
    </row>
    <row r="3014" spans="1:10" x14ac:dyDescent="0.25">
      <c r="A3014" t="s">
        <v>8301</v>
      </c>
      <c r="B3014" t="s">
        <v>462</v>
      </c>
      <c r="C3014">
        <v>102</v>
      </c>
      <c r="D3014">
        <v>6.3</v>
      </c>
      <c r="E3014" t="s">
        <v>1763</v>
      </c>
      <c r="F3014">
        <v>2009</v>
      </c>
      <c r="H3014" t="s">
        <v>1763</v>
      </c>
      <c r="I3014">
        <v>102</v>
      </c>
      <c r="J3014">
        <v>6.3</v>
      </c>
    </row>
    <row r="3015" spans="1:10" x14ac:dyDescent="0.25">
      <c r="A3015" t="s">
        <v>8301</v>
      </c>
      <c r="B3015" t="s">
        <v>3113</v>
      </c>
      <c r="C3015">
        <v>116</v>
      </c>
      <c r="D3015">
        <v>7.7</v>
      </c>
      <c r="E3015" t="s">
        <v>575</v>
      </c>
      <c r="F3015">
        <v>1981</v>
      </c>
      <c r="H3015" t="s">
        <v>575</v>
      </c>
      <c r="I3015">
        <v>116</v>
      </c>
      <c r="J3015">
        <v>7.7</v>
      </c>
    </row>
    <row r="3016" spans="1:10" x14ac:dyDescent="0.25">
      <c r="A3016" t="s">
        <v>8301</v>
      </c>
      <c r="B3016" t="s">
        <v>170</v>
      </c>
      <c r="C3016">
        <v>78</v>
      </c>
      <c r="D3016">
        <v>6.9</v>
      </c>
      <c r="E3016" t="s">
        <v>1184</v>
      </c>
      <c r="F3016">
        <v>2008</v>
      </c>
      <c r="H3016" t="s">
        <v>1184</v>
      </c>
      <c r="I3016">
        <v>78</v>
      </c>
      <c r="J3016">
        <v>6.9</v>
      </c>
    </row>
    <row r="3017" spans="1:10" x14ac:dyDescent="0.25">
      <c r="A3017" t="s">
        <v>8301</v>
      </c>
      <c r="B3017" t="s">
        <v>4833</v>
      </c>
      <c r="C3017">
        <v>114</v>
      </c>
      <c r="D3017">
        <v>7.1</v>
      </c>
      <c r="E3017" t="s">
        <v>340</v>
      </c>
      <c r="F3017">
        <v>2001</v>
      </c>
      <c r="H3017" t="s">
        <v>340</v>
      </c>
      <c r="I3017">
        <v>114</v>
      </c>
      <c r="J3017">
        <v>7.1</v>
      </c>
    </row>
    <row r="3018" spans="1:10" x14ac:dyDescent="0.25">
      <c r="A3018" t="s">
        <v>8301</v>
      </c>
      <c r="B3018" t="s">
        <v>370</v>
      </c>
      <c r="C3018">
        <v>112</v>
      </c>
      <c r="D3018">
        <v>7.4</v>
      </c>
      <c r="E3018" t="s">
        <v>740</v>
      </c>
      <c r="F3018">
        <v>1992</v>
      </c>
      <c r="H3018" t="s">
        <v>740</v>
      </c>
      <c r="I3018">
        <v>112</v>
      </c>
      <c r="J3018">
        <v>7.4</v>
      </c>
    </row>
    <row r="3019" spans="1:10" x14ac:dyDescent="0.25">
      <c r="A3019" t="s">
        <v>8301</v>
      </c>
      <c r="B3019" t="s">
        <v>4836</v>
      </c>
      <c r="C3019">
        <v>110</v>
      </c>
      <c r="D3019">
        <v>6.5</v>
      </c>
      <c r="E3019" t="s">
        <v>1184</v>
      </c>
      <c r="F3019">
        <v>1978</v>
      </c>
      <c r="H3019" t="s">
        <v>1184</v>
      </c>
      <c r="I3019">
        <v>110</v>
      </c>
      <c r="J3019">
        <v>6.5</v>
      </c>
    </row>
    <row r="3020" spans="1:10" x14ac:dyDescent="0.25">
      <c r="A3020" t="s">
        <v>8301</v>
      </c>
      <c r="B3020" t="s">
        <v>2158</v>
      </c>
      <c r="C3020">
        <v>104</v>
      </c>
      <c r="D3020">
        <v>6.5</v>
      </c>
      <c r="E3020" t="s">
        <v>3502</v>
      </c>
      <c r="F3020">
        <v>1986</v>
      </c>
      <c r="H3020" t="s">
        <v>3502</v>
      </c>
      <c r="I3020">
        <v>104</v>
      </c>
      <c r="J3020">
        <v>6.5</v>
      </c>
    </row>
    <row r="3021" spans="1:10" x14ac:dyDescent="0.25">
      <c r="A3021" t="s">
        <v>8301</v>
      </c>
      <c r="B3021" t="s">
        <v>4841</v>
      </c>
      <c r="C3021">
        <v>81</v>
      </c>
      <c r="D3021">
        <v>6.8</v>
      </c>
      <c r="E3021" t="s">
        <v>73</v>
      </c>
      <c r="F3021">
        <v>2015</v>
      </c>
      <c r="H3021" t="s">
        <v>73</v>
      </c>
      <c r="I3021">
        <v>81</v>
      </c>
      <c r="J3021">
        <v>6.8</v>
      </c>
    </row>
    <row r="3022" spans="1:10" x14ac:dyDescent="0.25">
      <c r="A3022" t="s">
        <v>8301</v>
      </c>
      <c r="B3022" t="s">
        <v>1809</v>
      </c>
      <c r="C3022">
        <v>102</v>
      </c>
      <c r="D3022">
        <v>6.6</v>
      </c>
      <c r="E3022" t="s">
        <v>5019</v>
      </c>
      <c r="F3022">
        <v>1975</v>
      </c>
      <c r="H3022" t="s">
        <v>5019</v>
      </c>
      <c r="I3022">
        <v>102</v>
      </c>
      <c r="J3022">
        <v>6.6</v>
      </c>
    </row>
    <row r="3023" spans="1:10" x14ac:dyDescent="0.25">
      <c r="A3023" t="s">
        <v>8301</v>
      </c>
      <c r="B3023" t="s">
        <v>515</v>
      </c>
      <c r="C3023">
        <v>89</v>
      </c>
      <c r="D3023">
        <v>7.1</v>
      </c>
      <c r="E3023" t="s">
        <v>1357</v>
      </c>
      <c r="F3023">
        <v>2001</v>
      </c>
      <c r="H3023" t="s">
        <v>1357</v>
      </c>
      <c r="I3023">
        <v>89</v>
      </c>
      <c r="J3023">
        <v>7.1</v>
      </c>
    </row>
    <row r="3024" spans="1:10" x14ac:dyDescent="0.25">
      <c r="A3024" t="s">
        <v>8301</v>
      </c>
      <c r="B3024" t="s">
        <v>2117</v>
      </c>
      <c r="C3024">
        <v>132</v>
      </c>
      <c r="D3024">
        <v>6.6</v>
      </c>
      <c r="E3024" t="s">
        <v>575</v>
      </c>
      <c r="F3024">
        <v>2000</v>
      </c>
      <c r="H3024" t="s">
        <v>575</v>
      </c>
      <c r="I3024">
        <v>132</v>
      </c>
      <c r="J3024">
        <v>6.6</v>
      </c>
    </row>
    <row r="3025" spans="1:10" x14ac:dyDescent="0.25">
      <c r="A3025" t="s">
        <v>8301</v>
      </c>
      <c r="B3025" t="s">
        <v>970</v>
      </c>
      <c r="C3025">
        <v>103</v>
      </c>
      <c r="D3025">
        <v>7</v>
      </c>
      <c r="E3025" t="s">
        <v>877</v>
      </c>
      <c r="F3025">
        <v>2012</v>
      </c>
      <c r="H3025" t="s">
        <v>877</v>
      </c>
      <c r="I3025">
        <v>103</v>
      </c>
      <c r="J3025">
        <v>7</v>
      </c>
    </row>
    <row r="3026" spans="1:10" x14ac:dyDescent="0.25">
      <c r="A3026" t="s">
        <v>8301</v>
      </c>
      <c r="B3026" t="s">
        <v>4850</v>
      </c>
      <c r="C3026">
        <v>93</v>
      </c>
      <c r="D3026">
        <v>3.3</v>
      </c>
      <c r="E3026" t="s">
        <v>575</v>
      </c>
      <c r="F3026">
        <v>2001</v>
      </c>
      <c r="H3026" t="s">
        <v>575</v>
      </c>
      <c r="I3026">
        <v>93</v>
      </c>
      <c r="J3026">
        <v>3.3</v>
      </c>
    </row>
    <row r="3027" spans="1:10" x14ac:dyDescent="0.25">
      <c r="A3027" t="s">
        <v>8301</v>
      </c>
      <c r="B3027" t="s">
        <v>4852</v>
      </c>
      <c r="C3027">
        <v>93</v>
      </c>
      <c r="D3027">
        <v>6.7</v>
      </c>
      <c r="E3027" t="s">
        <v>740</v>
      </c>
      <c r="F3027">
        <v>2001</v>
      </c>
      <c r="H3027" t="s">
        <v>740</v>
      </c>
      <c r="I3027">
        <v>93</v>
      </c>
      <c r="J3027">
        <v>6.7</v>
      </c>
    </row>
    <row r="3028" spans="1:10" x14ac:dyDescent="0.25">
      <c r="A3028" t="s">
        <v>8301</v>
      </c>
      <c r="B3028" t="s">
        <v>4530</v>
      </c>
      <c r="C3028">
        <v>96</v>
      </c>
      <c r="D3028">
        <v>6.8</v>
      </c>
      <c r="E3028" t="s">
        <v>2054</v>
      </c>
      <c r="F3028">
        <v>2015</v>
      </c>
      <c r="H3028" t="s">
        <v>2054</v>
      </c>
      <c r="I3028">
        <v>96</v>
      </c>
      <c r="J3028">
        <v>6.8</v>
      </c>
    </row>
    <row r="3029" spans="1:10" x14ac:dyDescent="0.25">
      <c r="A3029" t="s">
        <v>8301</v>
      </c>
      <c r="B3029" t="s">
        <v>4857</v>
      </c>
      <c r="C3029">
        <v>89</v>
      </c>
      <c r="D3029">
        <v>6</v>
      </c>
      <c r="E3029" t="s">
        <v>530</v>
      </c>
      <c r="F3029">
        <v>2004</v>
      </c>
      <c r="H3029" t="s">
        <v>530</v>
      </c>
      <c r="I3029">
        <v>89</v>
      </c>
      <c r="J3029">
        <v>6</v>
      </c>
    </row>
    <row r="3030" spans="1:10" x14ac:dyDescent="0.25">
      <c r="A3030" t="s">
        <v>8301</v>
      </c>
      <c r="B3030" t="s">
        <v>4859</v>
      </c>
      <c r="C3030">
        <v>92</v>
      </c>
      <c r="D3030">
        <v>5.4</v>
      </c>
      <c r="E3030" t="s">
        <v>297</v>
      </c>
      <c r="F3030">
        <v>1992</v>
      </c>
      <c r="H3030" t="s">
        <v>297</v>
      </c>
      <c r="I3030">
        <v>92</v>
      </c>
      <c r="J3030">
        <v>5.4</v>
      </c>
    </row>
    <row r="3031" spans="1:10" x14ac:dyDescent="0.25">
      <c r="A3031" t="s">
        <v>8301</v>
      </c>
      <c r="B3031" t="s">
        <v>4861</v>
      </c>
      <c r="C3031">
        <v>97</v>
      </c>
      <c r="D3031">
        <v>4.3</v>
      </c>
      <c r="E3031" t="s">
        <v>580</v>
      </c>
      <c r="F3031">
        <v>2002</v>
      </c>
      <c r="H3031" t="s">
        <v>580</v>
      </c>
      <c r="I3031">
        <v>97</v>
      </c>
      <c r="J3031">
        <v>4.3</v>
      </c>
    </row>
    <row r="3032" spans="1:10" x14ac:dyDescent="0.25">
      <c r="A3032" t="s">
        <v>8301</v>
      </c>
      <c r="B3032" t="s">
        <v>1594</v>
      </c>
      <c r="C3032">
        <v>93</v>
      </c>
      <c r="D3032">
        <v>6.2</v>
      </c>
      <c r="E3032" t="s">
        <v>73</v>
      </c>
      <c r="F3032">
        <v>1993</v>
      </c>
      <c r="H3032" t="s">
        <v>73</v>
      </c>
      <c r="I3032">
        <v>93</v>
      </c>
      <c r="J3032">
        <v>6.2</v>
      </c>
    </row>
    <row r="3033" spans="1:10" x14ac:dyDescent="0.25">
      <c r="A3033" t="s">
        <v>8301</v>
      </c>
      <c r="B3033" t="s">
        <v>4864</v>
      </c>
      <c r="C3033">
        <v>89</v>
      </c>
      <c r="D3033">
        <v>7.7</v>
      </c>
      <c r="E3033" t="s">
        <v>2054</v>
      </c>
      <c r="F3033">
        <v>2003</v>
      </c>
      <c r="H3033" t="s">
        <v>2054</v>
      </c>
      <c r="I3033">
        <v>89</v>
      </c>
      <c r="J3033">
        <v>7.7</v>
      </c>
    </row>
    <row r="3034" spans="1:10" x14ac:dyDescent="0.25">
      <c r="A3034" t="s">
        <v>8306</v>
      </c>
      <c r="B3034" t="s">
        <v>2032</v>
      </c>
      <c r="C3034">
        <v>123</v>
      </c>
      <c r="D3034">
        <v>7.4</v>
      </c>
      <c r="E3034" t="s">
        <v>672</v>
      </c>
      <c r="F3034">
        <v>2004</v>
      </c>
      <c r="H3034" t="s">
        <v>672</v>
      </c>
      <c r="I3034">
        <v>123</v>
      </c>
      <c r="J3034">
        <v>7.4</v>
      </c>
    </row>
    <row r="3035" spans="1:10" x14ac:dyDescent="0.25">
      <c r="A3035" t="s">
        <v>8301</v>
      </c>
      <c r="B3035" t="s">
        <v>4868</v>
      </c>
      <c r="C3035">
        <v>93</v>
      </c>
      <c r="D3035">
        <v>5.9</v>
      </c>
      <c r="E3035" t="s">
        <v>2254</v>
      </c>
      <c r="F3035">
        <v>2002</v>
      </c>
      <c r="H3035" t="s">
        <v>2254</v>
      </c>
      <c r="I3035">
        <v>93</v>
      </c>
      <c r="J3035">
        <v>5.9</v>
      </c>
    </row>
    <row r="3036" spans="1:10" x14ac:dyDescent="0.25">
      <c r="A3036" t="s">
        <v>8301</v>
      </c>
      <c r="B3036" t="s">
        <v>4870</v>
      </c>
      <c r="C3036">
        <v>133</v>
      </c>
      <c r="D3036">
        <v>7.8</v>
      </c>
      <c r="E3036" t="s">
        <v>486</v>
      </c>
      <c r="F3036">
        <v>1995</v>
      </c>
      <c r="H3036" t="s">
        <v>486</v>
      </c>
      <c r="I3036">
        <v>133</v>
      </c>
      <c r="J3036">
        <v>7.8</v>
      </c>
    </row>
    <row r="3037" spans="1:10" x14ac:dyDescent="0.25">
      <c r="A3037" t="s">
        <v>8301</v>
      </c>
      <c r="B3037" t="s">
        <v>1535</v>
      </c>
      <c r="C3037">
        <v>121</v>
      </c>
      <c r="D3037">
        <v>7.4</v>
      </c>
      <c r="E3037" t="s">
        <v>2143</v>
      </c>
      <c r="F3037">
        <v>2013</v>
      </c>
      <c r="H3037" t="s">
        <v>2143</v>
      </c>
      <c r="I3037">
        <v>121</v>
      </c>
      <c r="J3037">
        <v>7.4</v>
      </c>
    </row>
    <row r="3038" spans="1:10" x14ac:dyDescent="0.25">
      <c r="A3038" t="s">
        <v>8301</v>
      </c>
      <c r="B3038" t="s">
        <v>2485</v>
      </c>
      <c r="C3038">
        <v>102</v>
      </c>
      <c r="D3038">
        <v>6.5</v>
      </c>
      <c r="E3038" t="s">
        <v>3063</v>
      </c>
      <c r="F3038">
        <v>2001</v>
      </c>
      <c r="H3038" t="s">
        <v>3063</v>
      </c>
      <c r="I3038">
        <v>102</v>
      </c>
      <c r="J3038">
        <v>6.5</v>
      </c>
    </row>
    <row r="3039" spans="1:10" x14ac:dyDescent="0.25">
      <c r="A3039" t="s">
        <v>8301</v>
      </c>
      <c r="B3039" t="s">
        <v>1626</v>
      </c>
      <c r="C3039">
        <v>102</v>
      </c>
      <c r="D3039">
        <v>5.4</v>
      </c>
      <c r="E3039" t="s">
        <v>804</v>
      </c>
      <c r="F3039">
        <v>1991</v>
      </c>
      <c r="H3039" t="s">
        <v>804</v>
      </c>
      <c r="I3039">
        <v>102</v>
      </c>
      <c r="J3039">
        <v>5.4</v>
      </c>
    </row>
    <row r="3040" spans="1:10" x14ac:dyDescent="0.25">
      <c r="A3040" t="s">
        <v>8301</v>
      </c>
      <c r="B3040" t="s">
        <v>1527</v>
      </c>
      <c r="C3040">
        <v>99</v>
      </c>
      <c r="D3040">
        <v>7</v>
      </c>
      <c r="E3040" t="s">
        <v>2246</v>
      </c>
      <c r="F3040">
        <v>1970</v>
      </c>
      <c r="H3040" t="s">
        <v>2246</v>
      </c>
      <c r="I3040">
        <v>99</v>
      </c>
      <c r="J3040">
        <v>7</v>
      </c>
    </row>
    <row r="3041" spans="1:10" x14ac:dyDescent="0.25">
      <c r="A3041" t="s">
        <v>8301</v>
      </c>
      <c r="C3041">
        <v>55</v>
      </c>
      <c r="D3041">
        <v>8.6</v>
      </c>
      <c r="E3041" t="s">
        <v>3856</v>
      </c>
      <c r="F3041">
        <v>2005</v>
      </c>
      <c r="H3041" t="s">
        <v>3856</v>
      </c>
      <c r="I3041">
        <v>55</v>
      </c>
      <c r="J3041">
        <v>8.6</v>
      </c>
    </row>
    <row r="3042" spans="1:10" x14ac:dyDescent="0.25">
      <c r="A3042" t="s">
        <v>8301</v>
      </c>
      <c r="B3042" t="s">
        <v>1952</v>
      </c>
      <c r="C3042">
        <v>98</v>
      </c>
      <c r="D3042">
        <v>7.6</v>
      </c>
      <c r="E3042" t="s">
        <v>1486</v>
      </c>
      <c r="F3042">
        <v>2006</v>
      </c>
      <c r="H3042" t="s">
        <v>1486</v>
      </c>
      <c r="I3042">
        <v>98</v>
      </c>
      <c r="J3042">
        <v>7.6</v>
      </c>
    </row>
    <row r="3043" spans="1:10" x14ac:dyDescent="0.25">
      <c r="A3043" t="s">
        <v>8301</v>
      </c>
      <c r="B3043" t="s">
        <v>3788</v>
      </c>
      <c r="C3043">
        <v>118</v>
      </c>
      <c r="D3043">
        <v>6.9</v>
      </c>
      <c r="E3043" t="s">
        <v>2542</v>
      </c>
      <c r="F3043">
        <v>1982</v>
      </c>
      <c r="H3043" t="s">
        <v>2542</v>
      </c>
      <c r="I3043">
        <v>118</v>
      </c>
      <c r="J3043">
        <v>6.9</v>
      </c>
    </row>
    <row r="3044" spans="1:10" x14ac:dyDescent="0.25">
      <c r="A3044" t="s">
        <v>8301</v>
      </c>
      <c r="B3044" t="s">
        <v>4854</v>
      </c>
      <c r="C3044">
        <v>125</v>
      </c>
      <c r="D3044">
        <v>7</v>
      </c>
      <c r="E3044" t="s">
        <v>740</v>
      </c>
      <c r="F3044">
        <v>2010</v>
      </c>
      <c r="H3044" t="s">
        <v>740</v>
      </c>
      <c r="I3044">
        <v>125</v>
      </c>
      <c r="J3044">
        <v>7</v>
      </c>
    </row>
    <row r="3045" spans="1:10" x14ac:dyDescent="0.25">
      <c r="A3045" t="s">
        <v>8301</v>
      </c>
      <c r="B3045" t="s">
        <v>4427</v>
      </c>
      <c r="C3045">
        <v>104</v>
      </c>
      <c r="D3045">
        <v>5.3</v>
      </c>
      <c r="E3045" t="s">
        <v>1763</v>
      </c>
      <c r="F3045">
        <v>2008</v>
      </c>
      <c r="H3045" t="s">
        <v>1763</v>
      </c>
      <c r="I3045">
        <v>104</v>
      </c>
      <c r="J3045">
        <v>5.3</v>
      </c>
    </row>
    <row r="3046" spans="1:10" x14ac:dyDescent="0.25">
      <c r="A3046" t="s">
        <v>8301</v>
      </c>
      <c r="B3046" t="s">
        <v>4882</v>
      </c>
      <c r="C3046">
        <v>109</v>
      </c>
      <c r="D3046">
        <v>6.4</v>
      </c>
      <c r="E3046" t="s">
        <v>740</v>
      </c>
      <c r="F3046">
        <v>1969</v>
      </c>
      <c r="H3046" t="s">
        <v>740</v>
      </c>
      <c r="I3046">
        <v>109</v>
      </c>
      <c r="J3046">
        <v>6.4</v>
      </c>
    </row>
    <row r="3047" spans="1:10" x14ac:dyDescent="0.25">
      <c r="A3047" t="s">
        <v>8301</v>
      </c>
      <c r="B3047" t="s">
        <v>4884</v>
      </c>
      <c r="C3047">
        <v>86</v>
      </c>
      <c r="D3047">
        <v>4.5</v>
      </c>
      <c r="E3047" t="s">
        <v>486</v>
      </c>
      <c r="F3047">
        <v>2012</v>
      </c>
      <c r="H3047" t="s">
        <v>486</v>
      </c>
      <c r="I3047">
        <v>86</v>
      </c>
      <c r="J3047">
        <v>4.5</v>
      </c>
    </row>
    <row r="3048" spans="1:10" x14ac:dyDescent="0.25">
      <c r="A3048" t="s">
        <v>8306</v>
      </c>
      <c r="B3048" t="s">
        <v>2811</v>
      </c>
      <c r="C3048">
        <v>115</v>
      </c>
      <c r="D3048">
        <v>7.8</v>
      </c>
      <c r="E3048" t="s">
        <v>747</v>
      </c>
      <c r="F3048">
        <v>2006</v>
      </c>
      <c r="H3048" t="s">
        <v>747</v>
      </c>
      <c r="I3048">
        <v>115</v>
      </c>
      <c r="J3048">
        <v>7.8</v>
      </c>
    </row>
    <row r="3049" spans="1:10" x14ac:dyDescent="0.25">
      <c r="A3049" t="s">
        <v>8301</v>
      </c>
      <c r="B3049" t="s">
        <v>4887</v>
      </c>
      <c r="C3049">
        <v>92</v>
      </c>
      <c r="D3049">
        <v>6.7</v>
      </c>
      <c r="E3049" t="s">
        <v>1184</v>
      </c>
      <c r="F3049">
        <v>2006</v>
      </c>
      <c r="H3049" t="s">
        <v>1184</v>
      </c>
      <c r="I3049">
        <v>92</v>
      </c>
      <c r="J3049">
        <v>6.7</v>
      </c>
    </row>
    <row r="3050" spans="1:10" x14ac:dyDescent="0.25">
      <c r="A3050" t="s">
        <v>8301</v>
      </c>
      <c r="B3050" t="s">
        <v>1359</v>
      </c>
      <c r="C3050">
        <v>91</v>
      </c>
      <c r="D3050">
        <v>5.3</v>
      </c>
      <c r="E3050" t="s">
        <v>580</v>
      </c>
      <c r="F3050">
        <v>1999</v>
      </c>
      <c r="H3050" t="s">
        <v>580</v>
      </c>
      <c r="I3050">
        <v>91</v>
      </c>
      <c r="J3050">
        <v>5.3</v>
      </c>
    </row>
    <row r="3051" spans="1:10" x14ac:dyDescent="0.25">
      <c r="A3051" t="s">
        <v>8301</v>
      </c>
      <c r="B3051" t="s">
        <v>2809</v>
      </c>
      <c r="C3051">
        <v>94</v>
      </c>
      <c r="D3051">
        <v>6.3</v>
      </c>
      <c r="E3051" t="s">
        <v>1500</v>
      </c>
      <c r="F3051">
        <v>2013</v>
      </c>
      <c r="H3051" t="s">
        <v>1500</v>
      </c>
      <c r="I3051">
        <v>94</v>
      </c>
      <c r="J3051">
        <v>6.3</v>
      </c>
    </row>
    <row r="3052" spans="1:10" x14ac:dyDescent="0.25">
      <c r="A3052" t="s">
        <v>8301</v>
      </c>
      <c r="B3052" t="s">
        <v>1570</v>
      </c>
      <c r="C3052">
        <v>93</v>
      </c>
      <c r="D3052">
        <v>7</v>
      </c>
      <c r="E3052" t="s">
        <v>2209</v>
      </c>
      <c r="F3052">
        <v>2002</v>
      </c>
      <c r="H3052" t="s">
        <v>2209</v>
      </c>
      <c r="I3052">
        <v>93</v>
      </c>
      <c r="J3052">
        <v>7</v>
      </c>
    </row>
    <row r="3053" spans="1:10" x14ac:dyDescent="0.25">
      <c r="A3053" t="s">
        <v>8301</v>
      </c>
      <c r="B3053" t="s">
        <v>4893</v>
      </c>
      <c r="C3053">
        <v>93</v>
      </c>
      <c r="D3053">
        <v>5.3</v>
      </c>
      <c r="E3053" t="s">
        <v>472</v>
      </c>
      <c r="F3053">
        <v>1968</v>
      </c>
      <c r="H3053" t="s">
        <v>472</v>
      </c>
      <c r="I3053">
        <v>93</v>
      </c>
      <c r="J3053">
        <v>5.3</v>
      </c>
    </row>
    <row r="3054" spans="1:10" x14ac:dyDescent="0.25">
      <c r="A3054" t="s">
        <v>8301</v>
      </c>
      <c r="B3054" t="s">
        <v>1886</v>
      </c>
      <c r="C3054">
        <v>100</v>
      </c>
      <c r="D3054">
        <v>6.6</v>
      </c>
      <c r="E3054" t="s">
        <v>5069</v>
      </c>
      <c r="F3054">
        <v>1982</v>
      </c>
      <c r="H3054" t="s">
        <v>5069</v>
      </c>
      <c r="I3054">
        <v>100</v>
      </c>
      <c r="J3054">
        <v>6.6</v>
      </c>
    </row>
    <row r="3055" spans="1:10" x14ac:dyDescent="0.25">
      <c r="A3055" t="s">
        <v>8301</v>
      </c>
      <c r="B3055" t="s">
        <v>3120</v>
      </c>
      <c r="C3055">
        <v>100</v>
      </c>
      <c r="D3055">
        <v>5.8</v>
      </c>
      <c r="E3055" t="s">
        <v>486</v>
      </c>
      <c r="F3055">
        <v>2007</v>
      </c>
      <c r="H3055" t="s">
        <v>486</v>
      </c>
      <c r="I3055">
        <v>100</v>
      </c>
      <c r="J3055">
        <v>5.8</v>
      </c>
    </row>
    <row r="3056" spans="1:10" x14ac:dyDescent="0.25">
      <c r="A3056" t="s">
        <v>8301</v>
      </c>
      <c r="B3056" t="s">
        <v>950</v>
      </c>
      <c r="C3056">
        <v>113</v>
      </c>
      <c r="D3056">
        <v>6.7</v>
      </c>
      <c r="E3056" t="s">
        <v>2422</v>
      </c>
      <c r="F3056">
        <v>2004</v>
      </c>
      <c r="H3056" t="s">
        <v>2422</v>
      </c>
      <c r="I3056">
        <v>113</v>
      </c>
      <c r="J3056">
        <v>6.7</v>
      </c>
    </row>
    <row r="3057" spans="1:10" x14ac:dyDescent="0.25">
      <c r="A3057" t="s">
        <v>8301</v>
      </c>
      <c r="B3057" t="s">
        <v>3195</v>
      </c>
      <c r="C3057">
        <v>122</v>
      </c>
      <c r="D3057">
        <v>6.6</v>
      </c>
      <c r="E3057" t="s">
        <v>877</v>
      </c>
      <c r="F3057">
        <v>1994</v>
      </c>
      <c r="H3057" t="s">
        <v>877</v>
      </c>
      <c r="I3057">
        <v>122</v>
      </c>
      <c r="J3057">
        <v>6.6</v>
      </c>
    </row>
    <row r="3058" spans="1:10" x14ac:dyDescent="0.25">
      <c r="A3058" t="s">
        <v>8301</v>
      </c>
      <c r="B3058" t="s">
        <v>1844</v>
      </c>
      <c r="C3058">
        <v>100</v>
      </c>
      <c r="D3058">
        <v>7</v>
      </c>
      <c r="E3058" t="s">
        <v>575</v>
      </c>
      <c r="H3058" t="s">
        <v>575</v>
      </c>
      <c r="I3058">
        <v>100</v>
      </c>
      <c r="J3058">
        <v>7</v>
      </c>
    </row>
    <row r="3059" spans="1:10" x14ac:dyDescent="0.25">
      <c r="A3059" t="s">
        <v>8301</v>
      </c>
      <c r="B3059" t="s">
        <v>4902</v>
      </c>
      <c r="C3059">
        <v>93</v>
      </c>
      <c r="D3059">
        <v>5.4</v>
      </c>
      <c r="E3059" t="s">
        <v>575</v>
      </c>
      <c r="F3059">
        <v>2010</v>
      </c>
      <c r="H3059" t="s">
        <v>575</v>
      </c>
      <c r="I3059">
        <v>93</v>
      </c>
      <c r="J3059">
        <v>5.4</v>
      </c>
    </row>
    <row r="3060" spans="1:10" x14ac:dyDescent="0.25">
      <c r="A3060" t="s">
        <v>8301</v>
      </c>
      <c r="B3060" t="s">
        <v>1904</v>
      </c>
      <c r="C3060">
        <v>123</v>
      </c>
      <c r="D3060">
        <v>7.8</v>
      </c>
      <c r="E3060" t="s">
        <v>5080</v>
      </c>
      <c r="F3060">
        <v>2007</v>
      </c>
      <c r="H3060" t="s">
        <v>5080</v>
      </c>
      <c r="I3060">
        <v>123</v>
      </c>
      <c r="J3060">
        <v>7.8</v>
      </c>
    </row>
    <row r="3061" spans="1:10" x14ac:dyDescent="0.25">
      <c r="A3061" t="s">
        <v>8301</v>
      </c>
      <c r="B3061" t="s">
        <v>674</v>
      </c>
      <c r="C3061">
        <v>119</v>
      </c>
      <c r="D3061">
        <v>7.6</v>
      </c>
      <c r="E3061" t="s">
        <v>684</v>
      </c>
      <c r="F3061">
        <v>2012</v>
      </c>
      <c r="H3061" t="s">
        <v>684</v>
      </c>
      <c r="I3061">
        <v>119</v>
      </c>
      <c r="J3061">
        <v>7.6</v>
      </c>
    </row>
    <row r="3062" spans="1:10" x14ac:dyDescent="0.25">
      <c r="A3062" t="s">
        <v>8301</v>
      </c>
      <c r="B3062" t="s">
        <v>4906</v>
      </c>
      <c r="C3062">
        <v>107</v>
      </c>
      <c r="D3062">
        <v>6.6</v>
      </c>
      <c r="E3062" t="s">
        <v>1905</v>
      </c>
      <c r="F3062">
        <v>2014</v>
      </c>
      <c r="H3062" t="s">
        <v>1905</v>
      </c>
      <c r="I3062">
        <v>107</v>
      </c>
      <c r="J3062">
        <v>6.6</v>
      </c>
    </row>
    <row r="3063" spans="1:10" x14ac:dyDescent="0.25">
      <c r="A3063" t="s">
        <v>8301</v>
      </c>
      <c r="B3063" t="s">
        <v>4908</v>
      </c>
      <c r="C3063">
        <v>106</v>
      </c>
      <c r="D3063">
        <v>6.4</v>
      </c>
      <c r="E3063" t="s">
        <v>1184</v>
      </c>
      <c r="F3063">
        <v>1997</v>
      </c>
      <c r="H3063" t="s">
        <v>1184</v>
      </c>
      <c r="I3063">
        <v>106</v>
      </c>
      <c r="J3063">
        <v>6.4</v>
      </c>
    </row>
    <row r="3064" spans="1:10" x14ac:dyDescent="0.25">
      <c r="A3064" t="s">
        <v>8301</v>
      </c>
      <c r="B3064" t="s">
        <v>4910</v>
      </c>
      <c r="C3064">
        <v>109</v>
      </c>
      <c r="D3064">
        <v>7</v>
      </c>
      <c r="E3064" t="s">
        <v>1408</v>
      </c>
      <c r="F3064">
        <v>2016</v>
      </c>
      <c r="H3064" t="s">
        <v>1408</v>
      </c>
      <c r="I3064">
        <v>109</v>
      </c>
      <c r="J3064">
        <v>7</v>
      </c>
    </row>
    <row r="3065" spans="1:10" x14ac:dyDescent="0.25">
      <c r="A3065" t="s">
        <v>8301</v>
      </c>
      <c r="B3065" t="s">
        <v>4912</v>
      </c>
      <c r="C3065">
        <v>81</v>
      </c>
      <c r="D3065">
        <v>5.7</v>
      </c>
      <c r="E3065" t="s">
        <v>1763</v>
      </c>
      <c r="F3065">
        <v>2006</v>
      </c>
      <c r="H3065" t="s">
        <v>1763</v>
      </c>
      <c r="I3065">
        <v>81</v>
      </c>
      <c r="J3065">
        <v>5.7</v>
      </c>
    </row>
    <row r="3066" spans="1:10" x14ac:dyDescent="0.25">
      <c r="A3066" t="s">
        <v>8301</v>
      </c>
      <c r="B3066" t="s">
        <v>4914</v>
      </c>
      <c r="C3066">
        <v>95</v>
      </c>
      <c r="D3066">
        <v>5.9</v>
      </c>
      <c r="E3066" t="s">
        <v>2726</v>
      </c>
      <c r="F3066">
        <v>1981</v>
      </c>
      <c r="H3066" t="s">
        <v>2726</v>
      </c>
      <c r="I3066">
        <v>95</v>
      </c>
      <c r="J3066">
        <v>5.9</v>
      </c>
    </row>
    <row r="3067" spans="1:10" x14ac:dyDescent="0.25">
      <c r="A3067" t="s">
        <v>8301</v>
      </c>
      <c r="B3067" t="s">
        <v>4916</v>
      </c>
      <c r="C3067">
        <v>86</v>
      </c>
      <c r="D3067">
        <v>6.3</v>
      </c>
      <c r="E3067" t="s">
        <v>1357</v>
      </c>
      <c r="F3067">
        <v>2000</v>
      </c>
      <c r="H3067" t="s">
        <v>1357</v>
      </c>
      <c r="I3067">
        <v>86</v>
      </c>
      <c r="J3067">
        <v>6.3</v>
      </c>
    </row>
    <row r="3068" spans="1:10" x14ac:dyDescent="0.25">
      <c r="A3068" t="s">
        <v>8306</v>
      </c>
      <c r="B3068" t="s">
        <v>2832</v>
      </c>
      <c r="C3068">
        <v>113</v>
      </c>
      <c r="D3068">
        <v>6.3</v>
      </c>
      <c r="E3068" t="s">
        <v>770</v>
      </c>
      <c r="F3068">
        <v>2016</v>
      </c>
      <c r="H3068" t="s">
        <v>770</v>
      </c>
      <c r="I3068">
        <v>113</v>
      </c>
      <c r="J3068">
        <v>6.3</v>
      </c>
    </row>
    <row r="3069" spans="1:10" x14ac:dyDescent="0.25">
      <c r="A3069" t="s">
        <v>8301</v>
      </c>
      <c r="B3069" t="s">
        <v>1391</v>
      </c>
      <c r="C3069">
        <v>122</v>
      </c>
      <c r="D3069">
        <v>6.2</v>
      </c>
      <c r="E3069" t="s">
        <v>580</v>
      </c>
      <c r="F3069">
        <v>1999</v>
      </c>
      <c r="H3069" t="s">
        <v>580</v>
      </c>
      <c r="I3069">
        <v>122</v>
      </c>
      <c r="J3069">
        <v>6.2</v>
      </c>
    </row>
    <row r="3070" spans="1:10" x14ac:dyDescent="0.25">
      <c r="A3070" t="s">
        <v>8301</v>
      </c>
      <c r="B3070" t="s">
        <v>4275</v>
      </c>
      <c r="C3070">
        <v>90</v>
      </c>
      <c r="D3070">
        <v>2.1</v>
      </c>
      <c r="E3070" t="s">
        <v>1184</v>
      </c>
      <c r="F3070">
        <v>2009</v>
      </c>
      <c r="H3070" t="s">
        <v>1184</v>
      </c>
      <c r="I3070">
        <v>90</v>
      </c>
      <c r="J3070">
        <v>2.1</v>
      </c>
    </row>
    <row r="3071" spans="1:10" x14ac:dyDescent="0.25">
      <c r="A3071" t="s">
        <v>8301</v>
      </c>
      <c r="B3071" t="s">
        <v>1753</v>
      </c>
      <c r="C3071">
        <v>108</v>
      </c>
      <c r="D3071">
        <v>5</v>
      </c>
      <c r="E3071" t="s">
        <v>1763</v>
      </c>
      <c r="F3071">
        <v>2007</v>
      </c>
      <c r="H3071" t="s">
        <v>1763</v>
      </c>
      <c r="I3071">
        <v>108</v>
      </c>
      <c r="J3071">
        <v>5</v>
      </c>
    </row>
    <row r="3072" spans="1:10" x14ac:dyDescent="0.25">
      <c r="A3072" t="s">
        <v>8301</v>
      </c>
      <c r="B3072" t="s">
        <v>4922</v>
      </c>
      <c r="C3072">
        <v>113</v>
      </c>
      <c r="D3072">
        <v>5.3</v>
      </c>
      <c r="E3072" t="s">
        <v>2120</v>
      </c>
      <c r="F3072">
        <v>2005</v>
      </c>
      <c r="H3072" t="s">
        <v>2120</v>
      </c>
      <c r="I3072">
        <v>113</v>
      </c>
      <c r="J3072">
        <v>5.3</v>
      </c>
    </row>
    <row r="3073" spans="1:10" x14ac:dyDescent="0.25">
      <c r="A3073" t="s">
        <v>8301</v>
      </c>
      <c r="B3073" t="s">
        <v>3078</v>
      </c>
      <c r="C3073">
        <v>110</v>
      </c>
      <c r="D3073">
        <v>7.1</v>
      </c>
      <c r="E3073" t="s">
        <v>486</v>
      </c>
      <c r="F3073">
        <v>2006</v>
      </c>
      <c r="H3073" t="s">
        <v>486</v>
      </c>
      <c r="I3073">
        <v>110</v>
      </c>
      <c r="J3073">
        <v>7.1</v>
      </c>
    </row>
    <row r="3074" spans="1:10" x14ac:dyDescent="0.25">
      <c r="A3074" t="s">
        <v>8301</v>
      </c>
      <c r="B3074" t="s">
        <v>4925</v>
      </c>
      <c r="C3074">
        <v>109</v>
      </c>
      <c r="D3074">
        <v>7</v>
      </c>
      <c r="E3074" t="s">
        <v>1314</v>
      </c>
      <c r="F3074">
        <v>1986</v>
      </c>
      <c r="H3074" t="s">
        <v>1314</v>
      </c>
      <c r="I3074">
        <v>109</v>
      </c>
      <c r="J3074">
        <v>7</v>
      </c>
    </row>
    <row r="3075" spans="1:10" x14ac:dyDescent="0.25">
      <c r="A3075" t="s">
        <v>8301</v>
      </c>
      <c r="B3075" t="s">
        <v>2370</v>
      </c>
      <c r="C3075">
        <v>110</v>
      </c>
      <c r="D3075">
        <v>7</v>
      </c>
      <c r="E3075" t="s">
        <v>343</v>
      </c>
      <c r="F3075">
        <v>1962</v>
      </c>
      <c r="H3075" t="s">
        <v>343</v>
      </c>
      <c r="I3075">
        <v>110</v>
      </c>
      <c r="J3075">
        <v>7</v>
      </c>
    </row>
    <row r="3076" spans="1:10" x14ac:dyDescent="0.25">
      <c r="A3076" t="s">
        <v>8301</v>
      </c>
      <c r="B3076" t="s">
        <v>521</v>
      </c>
      <c r="C3076">
        <v>100</v>
      </c>
      <c r="D3076">
        <v>5.7</v>
      </c>
      <c r="E3076" t="s">
        <v>2555</v>
      </c>
      <c r="F3076">
        <v>1992</v>
      </c>
      <c r="H3076" t="s">
        <v>2555</v>
      </c>
      <c r="I3076">
        <v>100</v>
      </c>
      <c r="J3076">
        <v>5.7</v>
      </c>
    </row>
    <row r="3077" spans="1:10" x14ac:dyDescent="0.25">
      <c r="A3077" t="s">
        <v>8301</v>
      </c>
      <c r="B3077" t="s">
        <v>4930</v>
      </c>
      <c r="C3077">
        <v>101</v>
      </c>
      <c r="D3077">
        <v>7.1</v>
      </c>
      <c r="E3077" t="s">
        <v>1047</v>
      </c>
      <c r="F3077">
        <v>2004</v>
      </c>
      <c r="H3077" t="s">
        <v>1047</v>
      </c>
      <c r="I3077">
        <v>101</v>
      </c>
      <c r="J3077">
        <v>7.1</v>
      </c>
    </row>
    <row r="3078" spans="1:10" x14ac:dyDescent="0.25">
      <c r="A3078" t="s">
        <v>8301</v>
      </c>
      <c r="B3078" t="s">
        <v>4932</v>
      </c>
      <c r="C3078">
        <v>97</v>
      </c>
      <c r="D3078">
        <v>7</v>
      </c>
      <c r="E3078" t="s">
        <v>1357</v>
      </c>
      <c r="F3078">
        <v>1996</v>
      </c>
      <c r="H3078" t="s">
        <v>1357</v>
      </c>
      <c r="I3078">
        <v>97</v>
      </c>
      <c r="J3078">
        <v>7</v>
      </c>
    </row>
    <row r="3079" spans="1:10" x14ac:dyDescent="0.25">
      <c r="A3079" t="s">
        <v>8301</v>
      </c>
      <c r="B3079" t="s">
        <v>4936</v>
      </c>
      <c r="C3079">
        <v>104</v>
      </c>
      <c r="D3079">
        <v>7.1</v>
      </c>
      <c r="E3079" t="s">
        <v>1763</v>
      </c>
      <c r="F3079">
        <v>2001</v>
      </c>
      <c r="H3079" t="s">
        <v>1763</v>
      </c>
      <c r="I3079">
        <v>104</v>
      </c>
      <c r="J3079">
        <v>7.1</v>
      </c>
    </row>
    <row r="3080" spans="1:10" x14ac:dyDescent="0.25">
      <c r="A3080" t="s">
        <v>8301</v>
      </c>
      <c r="B3080" t="s">
        <v>4938</v>
      </c>
      <c r="C3080">
        <v>99</v>
      </c>
      <c r="D3080">
        <v>6.8</v>
      </c>
      <c r="E3080" t="s">
        <v>5106</v>
      </c>
      <c r="F3080">
        <v>1989</v>
      </c>
      <c r="H3080" t="s">
        <v>5106</v>
      </c>
      <c r="I3080">
        <v>99</v>
      </c>
      <c r="J3080">
        <v>6.8</v>
      </c>
    </row>
    <row r="3081" spans="1:10" x14ac:dyDescent="0.25">
      <c r="A3081" t="s">
        <v>8306</v>
      </c>
      <c r="B3081" t="s">
        <v>2401</v>
      </c>
      <c r="C3081">
        <v>129</v>
      </c>
      <c r="D3081">
        <v>7.5</v>
      </c>
      <c r="E3081" t="s">
        <v>5109</v>
      </c>
      <c r="F3081">
        <v>1968</v>
      </c>
      <c r="H3081" t="s">
        <v>5109</v>
      </c>
      <c r="I3081">
        <v>129</v>
      </c>
      <c r="J3081">
        <v>7.5</v>
      </c>
    </row>
    <row r="3082" spans="1:10" x14ac:dyDescent="0.25">
      <c r="A3082" t="s">
        <v>8301</v>
      </c>
      <c r="B3082" t="s">
        <v>4941</v>
      </c>
      <c r="C3082">
        <v>91</v>
      </c>
      <c r="D3082">
        <v>6.3</v>
      </c>
      <c r="E3082" t="s">
        <v>877</v>
      </c>
      <c r="F3082">
        <v>2011</v>
      </c>
      <c r="H3082" t="s">
        <v>877</v>
      </c>
      <c r="I3082">
        <v>91</v>
      </c>
      <c r="J3082">
        <v>6.3</v>
      </c>
    </row>
    <row r="3083" spans="1:10" x14ac:dyDescent="0.25">
      <c r="A3083" t="s">
        <v>8301</v>
      </c>
      <c r="B3083" t="s">
        <v>4943</v>
      </c>
      <c r="C3083">
        <v>100</v>
      </c>
      <c r="D3083">
        <v>7.3</v>
      </c>
      <c r="E3083" t="s">
        <v>2846</v>
      </c>
      <c r="F3083">
        <v>2001</v>
      </c>
      <c r="H3083" t="s">
        <v>2846</v>
      </c>
      <c r="I3083">
        <v>100</v>
      </c>
      <c r="J3083">
        <v>7.3</v>
      </c>
    </row>
    <row r="3084" spans="1:10" x14ac:dyDescent="0.25">
      <c r="A3084" t="s">
        <v>8301</v>
      </c>
      <c r="B3084" t="s">
        <v>1743</v>
      </c>
      <c r="C3084">
        <v>111</v>
      </c>
      <c r="D3084">
        <v>6.8</v>
      </c>
      <c r="E3084" t="s">
        <v>78</v>
      </c>
      <c r="F3084">
        <v>1985</v>
      </c>
      <c r="H3084" t="s">
        <v>78</v>
      </c>
      <c r="I3084">
        <v>111</v>
      </c>
      <c r="J3084">
        <v>6.8</v>
      </c>
    </row>
    <row r="3085" spans="1:10" x14ac:dyDescent="0.25">
      <c r="A3085" t="s">
        <v>8301</v>
      </c>
      <c r="B3085" t="s">
        <v>4946</v>
      </c>
      <c r="C3085">
        <v>114</v>
      </c>
      <c r="D3085">
        <v>7.2</v>
      </c>
      <c r="E3085" t="s">
        <v>17</v>
      </c>
      <c r="F3085">
        <v>1985</v>
      </c>
      <c r="H3085" t="s">
        <v>17</v>
      </c>
      <c r="I3085">
        <v>114</v>
      </c>
      <c r="J3085">
        <v>7.2</v>
      </c>
    </row>
    <row r="3086" spans="1:10" x14ac:dyDescent="0.25">
      <c r="A3086" t="s">
        <v>8301</v>
      </c>
      <c r="B3086" t="s">
        <v>75</v>
      </c>
      <c r="C3086">
        <v>86</v>
      </c>
      <c r="D3086">
        <v>6.4</v>
      </c>
      <c r="E3086" t="s">
        <v>1047</v>
      </c>
      <c r="F3086">
        <v>2016</v>
      </c>
      <c r="H3086" t="s">
        <v>1047</v>
      </c>
      <c r="I3086">
        <v>86</v>
      </c>
      <c r="J3086">
        <v>6.4</v>
      </c>
    </row>
    <row r="3087" spans="1:10" x14ac:dyDescent="0.25">
      <c r="A3087" t="s">
        <v>8301</v>
      </c>
      <c r="B3087" t="s">
        <v>3476</v>
      </c>
      <c r="C3087">
        <v>107</v>
      </c>
      <c r="D3087">
        <v>6</v>
      </c>
      <c r="E3087" t="s">
        <v>1047</v>
      </c>
      <c r="F3087">
        <v>2010</v>
      </c>
      <c r="H3087" t="s">
        <v>1047</v>
      </c>
      <c r="I3087">
        <v>107</v>
      </c>
      <c r="J3087">
        <v>6</v>
      </c>
    </row>
    <row r="3088" spans="1:10" x14ac:dyDescent="0.25">
      <c r="A3088" t="s">
        <v>8301</v>
      </c>
      <c r="B3088" t="s">
        <v>4238</v>
      </c>
      <c r="C3088">
        <v>90</v>
      </c>
      <c r="D3088">
        <v>6.4</v>
      </c>
      <c r="E3088" t="s">
        <v>877</v>
      </c>
      <c r="F3088">
        <v>2002</v>
      </c>
      <c r="H3088" t="s">
        <v>877</v>
      </c>
      <c r="I3088">
        <v>90</v>
      </c>
      <c r="J3088">
        <v>6.4</v>
      </c>
    </row>
    <row r="3089" spans="1:10" x14ac:dyDescent="0.25">
      <c r="A3089" t="s">
        <v>8301</v>
      </c>
      <c r="B3089" t="s">
        <v>1267</v>
      </c>
      <c r="C3089">
        <v>103</v>
      </c>
      <c r="D3089">
        <v>5.0999999999999996</v>
      </c>
      <c r="E3089" t="s">
        <v>3337</v>
      </c>
      <c r="F3089">
        <v>2015</v>
      </c>
      <c r="H3089" t="s">
        <v>3337</v>
      </c>
      <c r="I3089">
        <v>103</v>
      </c>
      <c r="J3089">
        <v>5.0999999999999996</v>
      </c>
    </row>
    <row r="3090" spans="1:10" x14ac:dyDescent="0.25">
      <c r="A3090" t="s">
        <v>8301</v>
      </c>
      <c r="B3090" t="s">
        <v>4952</v>
      </c>
      <c r="C3090">
        <v>120</v>
      </c>
      <c r="D3090">
        <v>7.5</v>
      </c>
      <c r="E3090" t="s">
        <v>5123</v>
      </c>
      <c r="F3090">
        <v>1985</v>
      </c>
      <c r="H3090" t="s">
        <v>5123</v>
      </c>
      <c r="I3090">
        <v>120</v>
      </c>
      <c r="J3090">
        <v>7.5</v>
      </c>
    </row>
    <row r="3091" spans="1:10" x14ac:dyDescent="0.25">
      <c r="A3091" t="s">
        <v>8301</v>
      </c>
      <c r="B3091" t="s">
        <v>4957</v>
      </c>
      <c r="C3091">
        <v>110</v>
      </c>
      <c r="D3091">
        <v>4.5999999999999996</v>
      </c>
      <c r="E3091" t="s">
        <v>3502</v>
      </c>
      <c r="F3091">
        <v>1992</v>
      </c>
      <c r="H3091" t="s">
        <v>3502</v>
      </c>
      <c r="I3091">
        <v>110</v>
      </c>
      <c r="J3091">
        <v>4.5999999999999996</v>
      </c>
    </row>
    <row r="3092" spans="1:10" x14ac:dyDescent="0.25">
      <c r="A3092" t="s">
        <v>8301</v>
      </c>
      <c r="B3092" t="s">
        <v>674</v>
      </c>
      <c r="C3092">
        <v>95</v>
      </c>
      <c r="D3092">
        <v>5.7</v>
      </c>
      <c r="E3092" t="s">
        <v>2000</v>
      </c>
      <c r="F3092">
        <v>2008</v>
      </c>
      <c r="H3092" t="s">
        <v>2000</v>
      </c>
      <c r="I3092">
        <v>95</v>
      </c>
      <c r="J3092">
        <v>5.7</v>
      </c>
    </row>
    <row r="3093" spans="1:10" x14ac:dyDescent="0.25">
      <c r="A3093" t="s">
        <v>8301</v>
      </c>
      <c r="B3093" t="s">
        <v>2937</v>
      </c>
      <c r="C3093">
        <v>95</v>
      </c>
      <c r="D3093">
        <v>6.8</v>
      </c>
      <c r="E3093" t="s">
        <v>3785</v>
      </c>
      <c r="F3093">
        <v>1999</v>
      </c>
      <c r="H3093" t="s">
        <v>3785</v>
      </c>
      <c r="I3093">
        <v>95</v>
      </c>
      <c r="J3093">
        <v>6.8</v>
      </c>
    </row>
    <row r="3094" spans="1:10" x14ac:dyDescent="0.25">
      <c r="A3094" t="s">
        <v>8306</v>
      </c>
      <c r="B3094" t="s">
        <v>4962</v>
      </c>
      <c r="C3094">
        <v>132</v>
      </c>
      <c r="D3094">
        <v>7.7</v>
      </c>
      <c r="E3094" t="s">
        <v>877</v>
      </c>
      <c r="F3094">
        <v>2002</v>
      </c>
      <c r="H3094" t="s">
        <v>877</v>
      </c>
      <c r="I3094">
        <v>132</v>
      </c>
      <c r="J3094">
        <v>7.7</v>
      </c>
    </row>
    <row r="3095" spans="1:10" x14ac:dyDescent="0.25">
      <c r="A3095" t="s">
        <v>8301</v>
      </c>
      <c r="B3095" t="s">
        <v>400</v>
      </c>
      <c r="C3095">
        <v>94</v>
      </c>
      <c r="D3095">
        <v>6.7</v>
      </c>
      <c r="E3095" t="s">
        <v>5131</v>
      </c>
      <c r="F3095">
        <v>1983</v>
      </c>
      <c r="H3095" t="s">
        <v>5131</v>
      </c>
      <c r="I3095">
        <v>94</v>
      </c>
      <c r="J3095">
        <v>6.7</v>
      </c>
    </row>
    <row r="3096" spans="1:10" x14ac:dyDescent="0.25">
      <c r="A3096" t="s">
        <v>8301</v>
      </c>
      <c r="B3096" t="s">
        <v>4964</v>
      </c>
      <c r="C3096">
        <v>89</v>
      </c>
      <c r="D3096">
        <v>3.2</v>
      </c>
      <c r="E3096" t="s">
        <v>20</v>
      </c>
      <c r="F3096">
        <v>1989</v>
      </c>
      <c r="H3096" t="s">
        <v>20</v>
      </c>
      <c r="I3096">
        <v>89</v>
      </c>
      <c r="J3096">
        <v>3.2</v>
      </c>
    </row>
    <row r="3097" spans="1:10" x14ac:dyDescent="0.25">
      <c r="A3097" t="s">
        <v>8301</v>
      </c>
      <c r="B3097" t="s">
        <v>721</v>
      </c>
      <c r="C3097">
        <v>113</v>
      </c>
      <c r="D3097">
        <v>5.6</v>
      </c>
      <c r="E3097" t="s">
        <v>602</v>
      </c>
      <c r="F3097">
        <v>1994</v>
      </c>
      <c r="H3097" t="s">
        <v>602</v>
      </c>
      <c r="I3097">
        <v>113</v>
      </c>
      <c r="J3097">
        <v>5.6</v>
      </c>
    </row>
    <row r="3098" spans="1:10" x14ac:dyDescent="0.25">
      <c r="A3098" t="s">
        <v>8301</v>
      </c>
      <c r="B3098" t="s">
        <v>4969</v>
      </c>
      <c r="C3098">
        <v>99</v>
      </c>
      <c r="D3098">
        <v>6.9</v>
      </c>
      <c r="E3098" t="s">
        <v>1408</v>
      </c>
      <c r="F3098">
        <v>2002</v>
      </c>
      <c r="H3098" t="s">
        <v>1408</v>
      </c>
      <c r="I3098">
        <v>99</v>
      </c>
      <c r="J3098">
        <v>6.9</v>
      </c>
    </row>
    <row r="3099" spans="1:10" x14ac:dyDescent="0.25">
      <c r="A3099" t="s">
        <v>8301</v>
      </c>
      <c r="B3099" t="s">
        <v>4972</v>
      </c>
      <c r="C3099">
        <v>111</v>
      </c>
      <c r="D3099">
        <v>7.5</v>
      </c>
      <c r="E3099" t="s">
        <v>580</v>
      </c>
      <c r="F3099">
        <v>2006</v>
      </c>
      <c r="H3099" t="s">
        <v>580</v>
      </c>
      <c r="I3099">
        <v>111</v>
      </c>
      <c r="J3099">
        <v>7.5</v>
      </c>
    </row>
    <row r="3100" spans="1:10" x14ac:dyDescent="0.25">
      <c r="A3100" t="s">
        <v>8301</v>
      </c>
      <c r="B3100" t="s">
        <v>1170</v>
      </c>
      <c r="C3100">
        <v>99</v>
      </c>
      <c r="D3100">
        <v>5.8</v>
      </c>
      <c r="E3100" t="s">
        <v>580</v>
      </c>
      <c r="F3100">
        <v>1998</v>
      </c>
      <c r="H3100" t="s">
        <v>580</v>
      </c>
      <c r="I3100">
        <v>99</v>
      </c>
      <c r="J3100">
        <v>5.8</v>
      </c>
    </row>
    <row r="3101" spans="1:10" x14ac:dyDescent="0.25">
      <c r="A3101" t="s">
        <v>8301</v>
      </c>
      <c r="B3101" t="s">
        <v>443</v>
      </c>
      <c r="C3101">
        <v>104</v>
      </c>
      <c r="D3101">
        <v>8.3000000000000007</v>
      </c>
      <c r="E3101" t="s">
        <v>672</v>
      </c>
      <c r="F3101">
        <v>1983</v>
      </c>
      <c r="H3101" t="s">
        <v>672</v>
      </c>
      <c r="I3101">
        <v>104</v>
      </c>
      <c r="J3101">
        <v>8.3000000000000007</v>
      </c>
    </row>
    <row r="3102" spans="1:10" x14ac:dyDescent="0.25">
      <c r="A3102" t="s">
        <v>8301</v>
      </c>
      <c r="B3102" t="s">
        <v>4976</v>
      </c>
      <c r="C3102">
        <v>89</v>
      </c>
      <c r="D3102">
        <v>2.8</v>
      </c>
      <c r="E3102" t="s">
        <v>69</v>
      </c>
      <c r="F3102">
        <v>2016</v>
      </c>
      <c r="H3102" t="s">
        <v>69</v>
      </c>
      <c r="I3102">
        <v>89</v>
      </c>
      <c r="J3102">
        <v>2.8</v>
      </c>
    </row>
    <row r="3103" spans="1:10" x14ac:dyDescent="0.25">
      <c r="A3103" t="s">
        <v>8301</v>
      </c>
      <c r="B3103" t="s">
        <v>4516</v>
      </c>
      <c r="C3103">
        <v>103</v>
      </c>
      <c r="D3103">
        <v>6.6</v>
      </c>
      <c r="E3103" t="s">
        <v>1500</v>
      </c>
      <c r="F3103">
        <v>1983</v>
      </c>
      <c r="H3103" t="s">
        <v>1500</v>
      </c>
      <c r="I3103">
        <v>103</v>
      </c>
      <c r="J3103">
        <v>6.6</v>
      </c>
    </row>
    <row r="3104" spans="1:10" x14ac:dyDescent="0.25">
      <c r="A3104" t="s">
        <v>8301</v>
      </c>
      <c r="B3104" t="s">
        <v>4982</v>
      </c>
      <c r="C3104">
        <v>100</v>
      </c>
      <c r="D3104">
        <v>6</v>
      </c>
      <c r="E3104" t="s">
        <v>1047</v>
      </c>
      <c r="F3104">
        <v>2015</v>
      </c>
      <c r="H3104" t="s">
        <v>1047</v>
      </c>
      <c r="I3104">
        <v>100</v>
      </c>
      <c r="J3104">
        <v>6</v>
      </c>
    </row>
    <row r="3105" spans="1:10" x14ac:dyDescent="0.25">
      <c r="A3105" t="s">
        <v>8301</v>
      </c>
      <c r="B3105" t="s">
        <v>4984</v>
      </c>
      <c r="C3105">
        <v>130</v>
      </c>
      <c r="D3105">
        <v>6.2</v>
      </c>
      <c r="E3105" t="s">
        <v>2143</v>
      </c>
      <c r="F3105">
        <v>2012</v>
      </c>
      <c r="H3105" t="s">
        <v>2143</v>
      </c>
      <c r="I3105">
        <v>130</v>
      </c>
      <c r="J3105">
        <v>6.2</v>
      </c>
    </row>
    <row r="3106" spans="1:10" x14ac:dyDescent="0.25">
      <c r="A3106" t="s">
        <v>8301</v>
      </c>
      <c r="B3106" t="s">
        <v>988</v>
      </c>
      <c r="C3106">
        <v>106</v>
      </c>
      <c r="D3106">
        <v>7.2</v>
      </c>
      <c r="E3106" t="s">
        <v>1047</v>
      </c>
      <c r="F3106">
        <v>2001</v>
      </c>
      <c r="H3106" t="s">
        <v>1047</v>
      </c>
      <c r="I3106">
        <v>106</v>
      </c>
      <c r="J3106">
        <v>7.2</v>
      </c>
    </row>
    <row r="3107" spans="1:10" x14ac:dyDescent="0.25">
      <c r="A3107" t="s">
        <v>8301</v>
      </c>
      <c r="B3107" t="s">
        <v>493</v>
      </c>
      <c r="C3107">
        <v>125</v>
      </c>
      <c r="D3107">
        <v>8.6999999999999993</v>
      </c>
      <c r="E3107" t="s">
        <v>1738</v>
      </c>
      <c r="F3107">
        <v>2009</v>
      </c>
      <c r="H3107" t="s">
        <v>1738</v>
      </c>
      <c r="I3107">
        <v>125</v>
      </c>
      <c r="J3107">
        <v>8.6999999999999993</v>
      </c>
    </row>
    <row r="3108" spans="1:10" x14ac:dyDescent="0.25">
      <c r="A3108" t="s">
        <v>8301</v>
      </c>
      <c r="B3108" t="s">
        <v>4988</v>
      </c>
      <c r="C3108">
        <v>109</v>
      </c>
      <c r="D3108">
        <v>6</v>
      </c>
      <c r="E3108" t="s">
        <v>1905</v>
      </c>
      <c r="F3108">
        <v>2006</v>
      </c>
      <c r="H3108" t="s">
        <v>1905</v>
      </c>
      <c r="I3108">
        <v>109</v>
      </c>
      <c r="J3108">
        <v>6</v>
      </c>
    </row>
    <row r="3109" spans="1:10" x14ac:dyDescent="0.25">
      <c r="A3109" t="s">
        <v>8301</v>
      </c>
      <c r="B3109" t="s">
        <v>2276</v>
      </c>
      <c r="C3109">
        <v>114</v>
      </c>
      <c r="D3109">
        <v>7.2</v>
      </c>
      <c r="E3109" t="s">
        <v>1408</v>
      </c>
      <c r="F3109">
        <v>1993</v>
      </c>
      <c r="H3109" t="s">
        <v>1408</v>
      </c>
      <c r="I3109">
        <v>114</v>
      </c>
      <c r="J3109">
        <v>7.2</v>
      </c>
    </row>
    <row r="3110" spans="1:10" x14ac:dyDescent="0.25">
      <c r="A3110" t="s">
        <v>8301</v>
      </c>
      <c r="B3110" t="s">
        <v>1405</v>
      </c>
      <c r="C3110">
        <v>112</v>
      </c>
      <c r="D3110">
        <v>4.5</v>
      </c>
      <c r="E3110" t="s">
        <v>20</v>
      </c>
      <c r="F3110">
        <v>1985</v>
      </c>
      <c r="H3110" t="s">
        <v>20</v>
      </c>
      <c r="I3110">
        <v>112</v>
      </c>
      <c r="J3110">
        <v>4.5</v>
      </c>
    </row>
    <row r="3111" spans="1:10" x14ac:dyDescent="0.25">
      <c r="A3111" t="s">
        <v>8301</v>
      </c>
      <c r="B3111" t="s">
        <v>1439</v>
      </c>
      <c r="C3111">
        <v>116</v>
      </c>
      <c r="D3111">
        <v>7.9</v>
      </c>
      <c r="E3111" t="s">
        <v>2000</v>
      </c>
      <c r="F3111">
        <v>2005</v>
      </c>
      <c r="H3111" t="s">
        <v>2000</v>
      </c>
      <c r="I3111">
        <v>116</v>
      </c>
      <c r="J3111">
        <v>7.9</v>
      </c>
    </row>
    <row r="3112" spans="1:10" x14ac:dyDescent="0.25">
      <c r="A3112" t="s">
        <v>8301</v>
      </c>
      <c r="B3112" t="s">
        <v>3651</v>
      </c>
      <c r="C3112">
        <v>92</v>
      </c>
      <c r="D3112">
        <v>7.1</v>
      </c>
      <c r="E3112" t="s">
        <v>877</v>
      </c>
      <c r="F3112">
        <v>1998</v>
      </c>
      <c r="H3112" t="s">
        <v>877</v>
      </c>
      <c r="I3112">
        <v>92</v>
      </c>
      <c r="J3112">
        <v>7.1</v>
      </c>
    </row>
    <row r="3113" spans="1:10" x14ac:dyDescent="0.25">
      <c r="A3113" t="s">
        <v>8301</v>
      </c>
      <c r="B3113" t="s">
        <v>2396</v>
      </c>
      <c r="C3113">
        <v>120</v>
      </c>
      <c r="D3113">
        <v>7.5</v>
      </c>
      <c r="E3113" t="s">
        <v>978</v>
      </c>
      <c r="F3113">
        <v>2010</v>
      </c>
      <c r="H3113" t="s">
        <v>978</v>
      </c>
      <c r="I3113">
        <v>120</v>
      </c>
      <c r="J3113">
        <v>7.5</v>
      </c>
    </row>
    <row r="3114" spans="1:10" x14ac:dyDescent="0.25">
      <c r="A3114" t="s">
        <v>8301</v>
      </c>
      <c r="B3114" t="s">
        <v>4998</v>
      </c>
      <c r="C3114">
        <v>107</v>
      </c>
      <c r="D3114">
        <v>6.8</v>
      </c>
      <c r="E3114" t="s">
        <v>877</v>
      </c>
      <c r="F3114">
        <v>2015</v>
      </c>
      <c r="H3114" t="s">
        <v>877</v>
      </c>
      <c r="I3114">
        <v>107</v>
      </c>
      <c r="J3114">
        <v>6.8</v>
      </c>
    </row>
    <row r="3115" spans="1:10" x14ac:dyDescent="0.25">
      <c r="A3115" t="s">
        <v>8301</v>
      </c>
      <c r="B3115" t="s">
        <v>3580</v>
      </c>
      <c r="C3115">
        <v>92</v>
      </c>
      <c r="D3115">
        <v>4.3</v>
      </c>
      <c r="E3115" t="s">
        <v>2459</v>
      </c>
      <c r="F3115">
        <v>2008</v>
      </c>
      <c r="H3115" t="s">
        <v>2459</v>
      </c>
      <c r="I3115">
        <v>92</v>
      </c>
      <c r="J3115">
        <v>4.3</v>
      </c>
    </row>
    <row r="3116" spans="1:10" x14ac:dyDescent="0.25">
      <c r="A3116" t="s">
        <v>8301</v>
      </c>
      <c r="B3116" t="s">
        <v>5002</v>
      </c>
      <c r="C3116">
        <v>107</v>
      </c>
      <c r="D3116">
        <v>7.2</v>
      </c>
      <c r="E3116" t="s">
        <v>945</v>
      </c>
      <c r="F3116">
        <v>2005</v>
      </c>
      <c r="H3116" t="s">
        <v>945</v>
      </c>
      <c r="I3116">
        <v>107</v>
      </c>
      <c r="J3116">
        <v>7.2</v>
      </c>
    </row>
    <row r="3117" spans="1:10" x14ac:dyDescent="0.25">
      <c r="A3117" t="s">
        <v>8301</v>
      </c>
      <c r="B3117" t="s">
        <v>2070</v>
      </c>
      <c r="C3117">
        <v>100</v>
      </c>
      <c r="D3117">
        <v>5.8</v>
      </c>
      <c r="E3117" t="s">
        <v>2682</v>
      </c>
      <c r="F3117">
        <v>1990</v>
      </c>
      <c r="H3117" t="s">
        <v>2682</v>
      </c>
      <c r="I3117">
        <v>100</v>
      </c>
      <c r="J3117">
        <v>5.8</v>
      </c>
    </row>
    <row r="3118" spans="1:10" x14ac:dyDescent="0.25">
      <c r="A3118" t="s">
        <v>8301</v>
      </c>
      <c r="B3118" t="s">
        <v>454</v>
      </c>
      <c r="C3118">
        <v>81</v>
      </c>
      <c r="D3118">
        <v>7.1</v>
      </c>
      <c r="E3118" t="s">
        <v>745</v>
      </c>
      <c r="F3118">
        <v>2002</v>
      </c>
      <c r="H3118" t="s">
        <v>745</v>
      </c>
      <c r="I3118">
        <v>81</v>
      </c>
      <c r="J3118">
        <v>7.1</v>
      </c>
    </row>
    <row r="3119" spans="1:10" x14ac:dyDescent="0.25">
      <c r="A3119" t="s">
        <v>8301</v>
      </c>
      <c r="B3119" t="s">
        <v>906</v>
      </c>
      <c r="C3119">
        <v>101</v>
      </c>
      <c r="D3119">
        <v>7.4</v>
      </c>
      <c r="E3119" t="s">
        <v>4335</v>
      </c>
      <c r="F3119">
        <v>1990</v>
      </c>
      <c r="H3119" t="s">
        <v>4335</v>
      </c>
      <c r="I3119">
        <v>101</v>
      </c>
      <c r="J3119">
        <v>7.4</v>
      </c>
    </row>
    <row r="3120" spans="1:10" x14ac:dyDescent="0.25">
      <c r="A3120" t="s">
        <v>8301</v>
      </c>
      <c r="B3120" t="s">
        <v>2747</v>
      </c>
      <c r="C3120">
        <v>122</v>
      </c>
      <c r="D3120">
        <v>7.6</v>
      </c>
      <c r="E3120" t="s">
        <v>1915</v>
      </c>
      <c r="F3120">
        <v>2003</v>
      </c>
      <c r="H3120" t="s">
        <v>1915</v>
      </c>
      <c r="I3120">
        <v>122</v>
      </c>
      <c r="J3120">
        <v>7.6</v>
      </c>
    </row>
    <row r="3121" spans="1:10" x14ac:dyDescent="0.25">
      <c r="A3121" t="s">
        <v>8301</v>
      </c>
      <c r="B3121" t="s">
        <v>2098</v>
      </c>
      <c r="C3121">
        <v>97</v>
      </c>
      <c r="D3121">
        <v>6.9</v>
      </c>
      <c r="E3121" t="s">
        <v>5167</v>
      </c>
      <c r="F3121">
        <v>1980</v>
      </c>
      <c r="H3121" t="s">
        <v>5167</v>
      </c>
      <c r="I3121">
        <v>97</v>
      </c>
      <c r="J3121">
        <v>6.9</v>
      </c>
    </row>
    <row r="3122" spans="1:10" x14ac:dyDescent="0.25">
      <c r="A3122" t="s">
        <v>8301</v>
      </c>
      <c r="B3122" t="s">
        <v>4170</v>
      </c>
      <c r="C3122">
        <v>92</v>
      </c>
      <c r="D3122">
        <v>6</v>
      </c>
      <c r="E3122" t="s">
        <v>380</v>
      </c>
      <c r="F3122">
        <v>1999</v>
      </c>
      <c r="H3122" t="s">
        <v>380</v>
      </c>
      <c r="I3122">
        <v>92</v>
      </c>
      <c r="J3122">
        <v>6</v>
      </c>
    </row>
    <row r="3123" spans="1:10" x14ac:dyDescent="0.25">
      <c r="A3123" t="s">
        <v>8301</v>
      </c>
      <c r="B3123" t="s">
        <v>3536</v>
      </c>
      <c r="C3123">
        <v>92</v>
      </c>
      <c r="D3123">
        <v>6.9</v>
      </c>
      <c r="E3123" t="s">
        <v>1184</v>
      </c>
      <c r="F3123">
        <v>2012</v>
      </c>
      <c r="H3123" t="s">
        <v>1184</v>
      </c>
      <c r="I3123">
        <v>92</v>
      </c>
      <c r="J3123">
        <v>6.9</v>
      </c>
    </row>
    <row r="3124" spans="1:10" x14ac:dyDescent="0.25">
      <c r="A3124" t="s">
        <v>8301</v>
      </c>
      <c r="B3124" t="s">
        <v>4417</v>
      </c>
      <c r="C3124">
        <v>110</v>
      </c>
      <c r="D3124">
        <v>7.3</v>
      </c>
      <c r="E3124" t="s">
        <v>340</v>
      </c>
      <c r="F3124">
        <v>2007</v>
      </c>
      <c r="H3124" t="s">
        <v>340</v>
      </c>
      <c r="I3124">
        <v>110</v>
      </c>
      <c r="J3124">
        <v>7.3</v>
      </c>
    </row>
    <row r="3125" spans="1:10" x14ac:dyDescent="0.25">
      <c r="A3125" t="s">
        <v>8301</v>
      </c>
      <c r="B3125" t="s">
        <v>5012</v>
      </c>
      <c r="C3125">
        <v>86</v>
      </c>
      <c r="D3125">
        <v>4.5999999999999996</v>
      </c>
      <c r="E3125" t="s">
        <v>1406</v>
      </c>
      <c r="F3125">
        <v>2013</v>
      </c>
      <c r="H3125" t="s">
        <v>1406</v>
      </c>
      <c r="I3125">
        <v>86</v>
      </c>
      <c r="J3125">
        <v>4.5999999999999996</v>
      </c>
    </row>
    <row r="3126" spans="1:10" x14ac:dyDescent="0.25">
      <c r="A3126" t="s">
        <v>8301</v>
      </c>
      <c r="B3126" t="s">
        <v>783</v>
      </c>
      <c r="C3126">
        <v>91</v>
      </c>
      <c r="D3126">
        <v>6</v>
      </c>
      <c r="E3126" t="s">
        <v>575</v>
      </c>
      <c r="F3126">
        <v>2009</v>
      </c>
      <c r="H3126" t="s">
        <v>575</v>
      </c>
      <c r="I3126">
        <v>91</v>
      </c>
      <c r="J3126">
        <v>6</v>
      </c>
    </row>
    <row r="3127" spans="1:10" x14ac:dyDescent="0.25">
      <c r="A3127" t="s">
        <v>8301</v>
      </c>
      <c r="B3127" t="s">
        <v>2541</v>
      </c>
      <c r="C3127">
        <v>100</v>
      </c>
      <c r="D3127">
        <v>5.5</v>
      </c>
      <c r="E3127" t="s">
        <v>152</v>
      </c>
      <c r="F3127">
        <v>2002</v>
      </c>
      <c r="H3127" t="s">
        <v>152</v>
      </c>
      <c r="I3127">
        <v>100</v>
      </c>
      <c r="J3127">
        <v>5.5</v>
      </c>
    </row>
    <row r="3128" spans="1:10" x14ac:dyDescent="0.25">
      <c r="A3128" t="s">
        <v>8301</v>
      </c>
      <c r="B3128" t="s">
        <v>5017</v>
      </c>
      <c r="C3128">
        <v>111</v>
      </c>
      <c r="D3128">
        <v>7.5</v>
      </c>
      <c r="E3128" t="s">
        <v>530</v>
      </c>
      <c r="F3128">
        <v>2011</v>
      </c>
      <c r="H3128" t="s">
        <v>530</v>
      </c>
      <c r="I3128">
        <v>111</v>
      </c>
      <c r="J3128">
        <v>7.5</v>
      </c>
    </row>
    <row r="3129" spans="1:10" x14ac:dyDescent="0.25">
      <c r="A3129" t="s">
        <v>8301</v>
      </c>
      <c r="B3129" t="s">
        <v>5021</v>
      </c>
      <c r="C3129">
        <v>89</v>
      </c>
      <c r="D3129">
        <v>6.3</v>
      </c>
      <c r="E3129" t="s">
        <v>1836</v>
      </c>
      <c r="F3129">
        <v>2005</v>
      </c>
      <c r="H3129" t="s">
        <v>1836</v>
      </c>
      <c r="I3129">
        <v>89</v>
      </c>
      <c r="J3129">
        <v>6.3</v>
      </c>
    </row>
    <row r="3130" spans="1:10" x14ac:dyDescent="0.25">
      <c r="A3130" t="s">
        <v>8301</v>
      </c>
      <c r="B3130" t="s">
        <v>2109</v>
      </c>
      <c r="C3130">
        <v>84</v>
      </c>
      <c r="D3130">
        <v>5.0999999999999996</v>
      </c>
      <c r="E3130" t="s">
        <v>73</v>
      </c>
      <c r="F3130">
        <v>1997</v>
      </c>
      <c r="H3130" t="s">
        <v>73</v>
      </c>
      <c r="I3130">
        <v>84</v>
      </c>
      <c r="J3130">
        <v>5.0999999999999996</v>
      </c>
    </row>
    <row r="3131" spans="1:10" x14ac:dyDescent="0.25">
      <c r="A3131" t="s">
        <v>8301</v>
      </c>
      <c r="B3131" t="s">
        <v>5024</v>
      </c>
      <c r="C3131">
        <v>98</v>
      </c>
      <c r="D3131">
        <v>6.8</v>
      </c>
      <c r="E3131" t="s">
        <v>285</v>
      </c>
      <c r="F3131">
        <v>2015</v>
      </c>
      <c r="H3131" t="s">
        <v>285</v>
      </c>
      <c r="I3131">
        <v>98</v>
      </c>
      <c r="J3131">
        <v>6.8</v>
      </c>
    </row>
    <row r="3132" spans="1:10" x14ac:dyDescent="0.25">
      <c r="A3132" t="s">
        <v>8301</v>
      </c>
      <c r="B3132" t="s">
        <v>5026</v>
      </c>
      <c r="C3132">
        <v>95</v>
      </c>
      <c r="D3132">
        <v>5.3</v>
      </c>
      <c r="E3132" t="s">
        <v>2422</v>
      </c>
      <c r="F3132">
        <v>2005</v>
      </c>
      <c r="H3132" t="s">
        <v>2422</v>
      </c>
      <c r="I3132">
        <v>95</v>
      </c>
      <c r="J3132">
        <v>5.3</v>
      </c>
    </row>
    <row r="3133" spans="1:10" x14ac:dyDescent="0.25">
      <c r="A3133" t="s">
        <v>8301</v>
      </c>
      <c r="B3133" t="s">
        <v>3355</v>
      </c>
      <c r="C3133">
        <v>100</v>
      </c>
      <c r="D3133">
        <v>7.3</v>
      </c>
      <c r="E3133" t="s">
        <v>580</v>
      </c>
      <c r="F3133">
        <v>2001</v>
      </c>
      <c r="H3133" t="s">
        <v>580</v>
      </c>
      <c r="I3133">
        <v>100</v>
      </c>
      <c r="J3133">
        <v>7.3</v>
      </c>
    </row>
    <row r="3134" spans="1:10" x14ac:dyDescent="0.25">
      <c r="A3134" t="s">
        <v>8301</v>
      </c>
      <c r="B3134" t="s">
        <v>5029</v>
      </c>
      <c r="C3134">
        <v>109</v>
      </c>
      <c r="D3134">
        <v>7.3</v>
      </c>
      <c r="E3134" t="s">
        <v>575</v>
      </c>
      <c r="F3134">
        <v>1999</v>
      </c>
      <c r="H3134" t="s">
        <v>575</v>
      </c>
      <c r="I3134">
        <v>109</v>
      </c>
      <c r="J3134">
        <v>7.3</v>
      </c>
    </row>
    <row r="3135" spans="1:10" x14ac:dyDescent="0.25">
      <c r="A3135" t="s">
        <v>8306</v>
      </c>
      <c r="B3135" t="s">
        <v>373</v>
      </c>
      <c r="C3135">
        <v>118</v>
      </c>
      <c r="D3135">
        <v>7.1</v>
      </c>
      <c r="E3135" t="s">
        <v>5190</v>
      </c>
      <c r="F3135">
        <v>1999</v>
      </c>
      <c r="H3135" t="s">
        <v>5190</v>
      </c>
      <c r="I3135">
        <v>118</v>
      </c>
      <c r="J3135">
        <v>7.1</v>
      </c>
    </row>
    <row r="3136" spans="1:10" x14ac:dyDescent="0.25">
      <c r="A3136" t="s">
        <v>8301</v>
      </c>
      <c r="B3136" t="s">
        <v>28</v>
      </c>
      <c r="C3136">
        <v>88</v>
      </c>
      <c r="D3136">
        <v>7.6</v>
      </c>
      <c r="E3136" t="s">
        <v>5192</v>
      </c>
      <c r="F3136">
        <v>2014</v>
      </c>
      <c r="H3136" t="s">
        <v>5192</v>
      </c>
      <c r="I3136">
        <v>88</v>
      </c>
      <c r="J3136">
        <v>7.6</v>
      </c>
    </row>
    <row r="3137" spans="1:10" x14ac:dyDescent="0.25">
      <c r="A3137" t="s">
        <v>8301</v>
      </c>
      <c r="B3137" t="s">
        <v>5033</v>
      </c>
      <c r="C3137">
        <v>86</v>
      </c>
      <c r="D3137">
        <v>5.3</v>
      </c>
      <c r="E3137" t="s">
        <v>2063</v>
      </c>
      <c r="F3137">
        <v>1998</v>
      </c>
      <c r="H3137" t="s">
        <v>2063</v>
      </c>
      <c r="I3137">
        <v>86</v>
      </c>
      <c r="J3137">
        <v>5.3</v>
      </c>
    </row>
    <row r="3138" spans="1:10" x14ac:dyDescent="0.25">
      <c r="A3138" t="s">
        <v>8301</v>
      </c>
      <c r="B3138" t="s">
        <v>2615</v>
      </c>
      <c r="C3138">
        <v>118</v>
      </c>
      <c r="D3138">
        <v>7.8</v>
      </c>
      <c r="E3138" t="s">
        <v>580</v>
      </c>
      <c r="F3138">
        <v>2004</v>
      </c>
      <c r="H3138" t="s">
        <v>580</v>
      </c>
      <c r="I3138">
        <v>118</v>
      </c>
      <c r="J3138">
        <v>7.8</v>
      </c>
    </row>
    <row r="3139" spans="1:10" x14ac:dyDescent="0.25">
      <c r="A3139" t="s">
        <v>8301</v>
      </c>
      <c r="B3139" t="s">
        <v>5036</v>
      </c>
      <c r="C3139">
        <v>125</v>
      </c>
      <c r="D3139">
        <v>7.7</v>
      </c>
      <c r="E3139" t="s">
        <v>285</v>
      </c>
      <c r="F3139">
        <v>1984</v>
      </c>
      <c r="H3139" t="s">
        <v>285</v>
      </c>
      <c r="I3139">
        <v>125</v>
      </c>
      <c r="J3139">
        <v>7.7</v>
      </c>
    </row>
    <row r="3140" spans="1:10" x14ac:dyDescent="0.25">
      <c r="A3140" t="s">
        <v>8301</v>
      </c>
      <c r="B3140" t="s">
        <v>3879</v>
      </c>
      <c r="C3140">
        <v>125</v>
      </c>
      <c r="D3140">
        <v>7.7</v>
      </c>
      <c r="E3140" t="s">
        <v>489</v>
      </c>
      <c r="F3140">
        <v>2010</v>
      </c>
      <c r="H3140" t="s">
        <v>489</v>
      </c>
      <c r="I3140">
        <v>125</v>
      </c>
      <c r="J3140">
        <v>7.7</v>
      </c>
    </row>
    <row r="3141" spans="1:10" x14ac:dyDescent="0.25">
      <c r="A3141" t="s">
        <v>8301</v>
      </c>
      <c r="B3141" t="s">
        <v>4739</v>
      </c>
      <c r="C3141">
        <v>94</v>
      </c>
      <c r="D3141">
        <v>5.4</v>
      </c>
      <c r="E3141" t="s">
        <v>740</v>
      </c>
      <c r="F3141">
        <v>2002</v>
      </c>
      <c r="H3141" t="s">
        <v>740</v>
      </c>
      <c r="I3141">
        <v>94</v>
      </c>
      <c r="J3141">
        <v>5.4</v>
      </c>
    </row>
    <row r="3142" spans="1:10" x14ac:dyDescent="0.25">
      <c r="A3142" t="s">
        <v>8301</v>
      </c>
      <c r="B3142" t="s">
        <v>3531</v>
      </c>
      <c r="C3142">
        <v>113</v>
      </c>
      <c r="D3142">
        <v>6.2</v>
      </c>
      <c r="E3142" t="s">
        <v>575</v>
      </c>
      <c r="F3142">
        <v>2013</v>
      </c>
      <c r="H3142" t="s">
        <v>575</v>
      </c>
      <c r="I3142">
        <v>113</v>
      </c>
      <c r="J3142">
        <v>6.2</v>
      </c>
    </row>
    <row r="3143" spans="1:10" x14ac:dyDescent="0.25">
      <c r="A3143" t="s">
        <v>8301</v>
      </c>
      <c r="B3143" t="s">
        <v>2447</v>
      </c>
      <c r="C3143">
        <v>104</v>
      </c>
      <c r="D3143">
        <v>7.4</v>
      </c>
      <c r="E3143" t="s">
        <v>626</v>
      </c>
      <c r="F3143">
        <v>2010</v>
      </c>
      <c r="H3143" t="s">
        <v>626</v>
      </c>
      <c r="I3143">
        <v>104</v>
      </c>
      <c r="J3143">
        <v>7.4</v>
      </c>
    </row>
    <row r="3144" spans="1:10" x14ac:dyDescent="0.25">
      <c r="A3144" t="s">
        <v>8301</v>
      </c>
      <c r="B3144" t="s">
        <v>5042</v>
      </c>
      <c r="C3144">
        <v>95</v>
      </c>
      <c r="D3144">
        <v>6.2</v>
      </c>
      <c r="E3144" t="s">
        <v>1264</v>
      </c>
      <c r="F3144">
        <v>2008</v>
      </c>
      <c r="H3144" t="s">
        <v>1264</v>
      </c>
      <c r="I3144">
        <v>95</v>
      </c>
      <c r="J3144">
        <v>6.2</v>
      </c>
    </row>
    <row r="3145" spans="1:10" x14ac:dyDescent="0.25">
      <c r="A3145" t="s">
        <v>8301</v>
      </c>
      <c r="B3145" t="s">
        <v>5044</v>
      </c>
      <c r="C3145">
        <v>102</v>
      </c>
      <c r="D3145">
        <v>5.0999999999999996</v>
      </c>
      <c r="E3145" t="s">
        <v>5204</v>
      </c>
      <c r="F3145">
        <v>2012</v>
      </c>
      <c r="H3145" t="s">
        <v>5204</v>
      </c>
      <c r="I3145">
        <v>102</v>
      </c>
      <c r="J3145">
        <v>5.0999999999999996</v>
      </c>
    </row>
    <row r="3146" spans="1:10" x14ac:dyDescent="0.25">
      <c r="A3146" t="s">
        <v>8301</v>
      </c>
      <c r="B3146" t="s">
        <v>5046</v>
      </c>
      <c r="C3146">
        <v>124</v>
      </c>
      <c r="D3146">
        <v>6.9</v>
      </c>
      <c r="E3146" t="s">
        <v>575</v>
      </c>
      <c r="F3146">
        <v>2011</v>
      </c>
      <c r="H3146" t="s">
        <v>575</v>
      </c>
      <c r="I3146">
        <v>124</v>
      </c>
      <c r="J3146">
        <v>6.9</v>
      </c>
    </row>
    <row r="3147" spans="1:10" x14ac:dyDescent="0.25">
      <c r="A3147" t="s">
        <v>8301</v>
      </c>
      <c r="B3147" t="s">
        <v>5048</v>
      </c>
      <c r="C3147">
        <v>105</v>
      </c>
      <c r="D3147">
        <v>6.3</v>
      </c>
      <c r="E3147" t="s">
        <v>3867</v>
      </c>
      <c r="H3147" t="s">
        <v>3867</v>
      </c>
      <c r="I3147">
        <v>105</v>
      </c>
      <c r="J3147">
        <v>6.3</v>
      </c>
    </row>
    <row r="3148" spans="1:10" x14ac:dyDescent="0.25">
      <c r="A3148" t="s">
        <v>8301</v>
      </c>
      <c r="B3148" t="s">
        <v>5050</v>
      </c>
      <c r="C3148">
        <v>104</v>
      </c>
      <c r="D3148">
        <v>6.8</v>
      </c>
      <c r="E3148" t="s">
        <v>672</v>
      </c>
      <c r="F3148">
        <v>1998</v>
      </c>
      <c r="H3148" t="s">
        <v>672</v>
      </c>
      <c r="I3148">
        <v>104</v>
      </c>
      <c r="J3148">
        <v>6.8</v>
      </c>
    </row>
    <row r="3149" spans="1:10" x14ac:dyDescent="0.25">
      <c r="A3149" t="s">
        <v>8301</v>
      </c>
      <c r="B3149" t="s">
        <v>2541</v>
      </c>
      <c r="C3149">
        <v>120</v>
      </c>
      <c r="D3149">
        <v>7.4</v>
      </c>
      <c r="E3149" t="s">
        <v>1693</v>
      </c>
      <c r="F3149">
        <v>2012</v>
      </c>
      <c r="H3149" t="s">
        <v>1693</v>
      </c>
      <c r="I3149">
        <v>120</v>
      </c>
      <c r="J3149">
        <v>7.4</v>
      </c>
    </row>
    <row r="3150" spans="1:10" x14ac:dyDescent="0.25">
      <c r="A3150" t="s">
        <v>8301</v>
      </c>
      <c r="B3150" t="s">
        <v>3597</v>
      </c>
      <c r="C3150">
        <v>111</v>
      </c>
      <c r="D3150">
        <v>5.7</v>
      </c>
      <c r="E3150" t="s">
        <v>2745</v>
      </c>
      <c r="F3150">
        <v>2004</v>
      </c>
      <c r="H3150" t="s">
        <v>2745</v>
      </c>
      <c r="I3150">
        <v>111</v>
      </c>
      <c r="J3150">
        <v>5.7</v>
      </c>
    </row>
    <row r="3151" spans="1:10" x14ac:dyDescent="0.25">
      <c r="A3151" t="s">
        <v>8301</v>
      </c>
      <c r="B3151" t="s">
        <v>5053</v>
      </c>
      <c r="C3151">
        <v>95</v>
      </c>
      <c r="D3151">
        <v>5.8</v>
      </c>
      <c r="E3151" t="s">
        <v>5214</v>
      </c>
      <c r="F3151">
        <v>1998</v>
      </c>
      <c r="H3151" t="s">
        <v>5214</v>
      </c>
      <c r="I3151">
        <v>95</v>
      </c>
      <c r="J3151">
        <v>5.8</v>
      </c>
    </row>
    <row r="3152" spans="1:10" x14ac:dyDescent="0.25">
      <c r="A3152" t="s">
        <v>8301</v>
      </c>
      <c r="B3152" t="s">
        <v>5055</v>
      </c>
      <c r="C3152">
        <v>96</v>
      </c>
      <c r="D3152">
        <v>6.2</v>
      </c>
      <c r="E3152" t="s">
        <v>530</v>
      </c>
      <c r="F3152">
        <v>1999</v>
      </c>
      <c r="H3152" t="s">
        <v>530</v>
      </c>
      <c r="I3152">
        <v>96</v>
      </c>
      <c r="J3152">
        <v>6.2</v>
      </c>
    </row>
    <row r="3153" spans="1:10" x14ac:dyDescent="0.25">
      <c r="A3153" t="s">
        <v>8301</v>
      </c>
      <c r="B3153" t="s">
        <v>5057</v>
      </c>
      <c r="C3153">
        <v>97</v>
      </c>
      <c r="D3153">
        <v>4.3</v>
      </c>
      <c r="E3153" t="s">
        <v>5218</v>
      </c>
      <c r="F3153">
        <v>2002</v>
      </c>
      <c r="H3153" t="s">
        <v>5218</v>
      </c>
      <c r="I3153">
        <v>97</v>
      </c>
      <c r="J3153">
        <v>4.3</v>
      </c>
    </row>
    <row r="3154" spans="1:10" x14ac:dyDescent="0.25">
      <c r="A3154" t="s">
        <v>8301</v>
      </c>
      <c r="B3154" t="s">
        <v>5059</v>
      </c>
      <c r="C3154">
        <v>118</v>
      </c>
      <c r="D3154">
        <v>6.4</v>
      </c>
      <c r="E3154" t="s">
        <v>877</v>
      </c>
      <c r="F3154">
        <v>2013</v>
      </c>
      <c r="H3154" t="s">
        <v>877</v>
      </c>
      <c r="I3154">
        <v>118</v>
      </c>
      <c r="J3154">
        <v>6.4</v>
      </c>
    </row>
    <row r="3155" spans="1:10" x14ac:dyDescent="0.25">
      <c r="A3155" t="s">
        <v>8301</v>
      </c>
      <c r="B3155" t="s">
        <v>2070</v>
      </c>
      <c r="C3155">
        <v>97</v>
      </c>
      <c r="D3155">
        <v>6.9</v>
      </c>
      <c r="E3155" t="s">
        <v>1350</v>
      </c>
      <c r="F3155">
        <v>2007</v>
      </c>
      <c r="H3155" t="s">
        <v>1350</v>
      </c>
      <c r="I3155">
        <v>97</v>
      </c>
      <c r="J3155">
        <v>6.9</v>
      </c>
    </row>
    <row r="3156" spans="1:10" x14ac:dyDescent="0.25">
      <c r="A3156" t="s">
        <v>8301</v>
      </c>
      <c r="B3156" t="s">
        <v>5064</v>
      </c>
      <c r="C3156">
        <v>98</v>
      </c>
      <c r="D3156">
        <v>5.5</v>
      </c>
      <c r="E3156" t="s">
        <v>1893</v>
      </c>
      <c r="F3156">
        <v>1981</v>
      </c>
      <c r="H3156" t="s">
        <v>1893</v>
      </c>
      <c r="I3156">
        <v>98</v>
      </c>
      <c r="J3156">
        <v>5.5</v>
      </c>
    </row>
    <row r="3157" spans="1:10" x14ac:dyDescent="0.25">
      <c r="A3157" t="s">
        <v>8301</v>
      </c>
      <c r="B3157" t="s">
        <v>5066</v>
      </c>
      <c r="C3157">
        <v>103</v>
      </c>
      <c r="D3157">
        <v>5.4</v>
      </c>
      <c r="E3157" t="s">
        <v>1184</v>
      </c>
      <c r="F3157">
        <v>2014</v>
      </c>
      <c r="H3157" t="s">
        <v>1184</v>
      </c>
      <c r="I3157">
        <v>103</v>
      </c>
      <c r="J3157">
        <v>5.4</v>
      </c>
    </row>
    <row r="3158" spans="1:10" x14ac:dyDescent="0.25">
      <c r="A3158" t="s">
        <v>8301</v>
      </c>
      <c r="B3158" t="s">
        <v>127</v>
      </c>
      <c r="C3158">
        <v>120</v>
      </c>
      <c r="D3158">
        <v>7.9</v>
      </c>
      <c r="E3158" t="s">
        <v>945</v>
      </c>
      <c r="F3158">
        <v>2001</v>
      </c>
      <c r="H3158" t="s">
        <v>945</v>
      </c>
      <c r="I3158">
        <v>120</v>
      </c>
      <c r="J3158">
        <v>7.9</v>
      </c>
    </row>
    <row r="3159" spans="1:10" x14ac:dyDescent="0.25">
      <c r="A3159" t="s">
        <v>8301</v>
      </c>
      <c r="B3159" t="s">
        <v>5071</v>
      </c>
      <c r="C3159">
        <v>97</v>
      </c>
      <c r="D3159">
        <v>6.5</v>
      </c>
      <c r="E3159" t="s">
        <v>5229</v>
      </c>
      <c r="F3159">
        <v>2006</v>
      </c>
      <c r="H3159" t="s">
        <v>5229</v>
      </c>
      <c r="I3159">
        <v>97</v>
      </c>
      <c r="J3159">
        <v>6.5</v>
      </c>
    </row>
    <row r="3160" spans="1:10" x14ac:dyDescent="0.25">
      <c r="A3160" t="s">
        <v>8301</v>
      </c>
      <c r="B3160" t="s">
        <v>5073</v>
      </c>
      <c r="C3160">
        <v>97</v>
      </c>
      <c r="D3160">
        <v>6.3</v>
      </c>
      <c r="E3160" t="s">
        <v>1905</v>
      </c>
      <c r="F3160">
        <v>2015</v>
      </c>
      <c r="H3160" t="s">
        <v>1905</v>
      </c>
      <c r="I3160">
        <v>97</v>
      </c>
      <c r="J3160">
        <v>6.3</v>
      </c>
    </row>
    <row r="3161" spans="1:10" x14ac:dyDescent="0.25">
      <c r="A3161" t="s">
        <v>8301</v>
      </c>
      <c r="B3161" t="s">
        <v>5075</v>
      </c>
      <c r="C3161">
        <v>99</v>
      </c>
      <c r="D3161">
        <v>6.4</v>
      </c>
      <c r="E3161" t="s">
        <v>877</v>
      </c>
      <c r="F3161">
        <v>2011</v>
      </c>
      <c r="H3161" t="s">
        <v>877</v>
      </c>
      <c r="I3161">
        <v>99</v>
      </c>
      <c r="J3161">
        <v>6.4</v>
      </c>
    </row>
    <row r="3162" spans="1:10" x14ac:dyDescent="0.25">
      <c r="A3162" t="s">
        <v>8301</v>
      </c>
      <c r="C3162">
        <v>24</v>
      </c>
      <c r="D3162">
        <v>7.9</v>
      </c>
      <c r="E3162" t="s">
        <v>73</v>
      </c>
      <c r="F3162">
        <v>2009</v>
      </c>
      <c r="H3162" t="s">
        <v>73</v>
      </c>
      <c r="I3162">
        <v>24</v>
      </c>
      <c r="J3162">
        <v>7.9</v>
      </c>
    </row>
    <row r="3163" spans="1:10" x14ac:dyDescent="0.25">
      <c r="A3163" t="s">
        <v>8301</v>
      </c>
      <c r="B3163" t="s">
        <v>4701</v>
      </c>
      <c r="C3163">
        <v>111</v>
      </c>
      <c r="D3163">
        <v>5.8</v>
      </c>
      <c r="E3163" t="s">
        <v>1921</v>
      </c>
      <c r="F3163">
        <v>2012</v>
      </c>
      <c r="H3163" t="s">
        <v>1921</v>
      </c>
      <c r="I3163">
        <v>111</v>
      </c>
      <c r="J3163">
        <v>5.8</v>
      </c>
    </row>
    <row r="3164" spans="1:10" x14ac:dyDescent="0.25">
      <c r="A3164" t="s">
        <v>8301</v>
      </c>
      <c r="B3164" t="s">
        <v>5084</v>
      </c>
      <c r="C3164">
        <v>106</v>
      </c>
      <c r="D3164">
        <v>7.4</v>
      </c>
      <c r="E3164" t="s">
        <v>149</v>
      </c>
      <c r="F3164">
        <v>1993</v>
      </c>
      <c r="H3164" t="s">
        <v>149</v>
      </c>
      <c r="I3164">
        <v>106</v>
      </c>
      <c r="J3164">
        <v>7.4</v>
      </c>
    </row>
    <row r="3165" spans="1:10" x14ac:dyDescent="0.25">
      <c r="A3165" t="s">
        <v>8301</v>
      </c>
      <c r="B3165" t="s">
        <v>2094</v>
      </c>
      <c r="C3165">
        <v>126</v>
      </c>
      <c r="D3165">
        <v>8.3000000000000007</v>
      </c>
      <c r="E3165" t="s">
        <v>747</v>
      </c>
      <c r="F3165">
        <v>1999</v>
      </c>
      <c r="H3165" t="s">
        <v>747</v>
      </c>
      <c r="I3165">
        <v>126</v>
      </c>
      <c r="J3165">
        <v>8.3000000000000007</v>
      </c>
    </row>
    <row r="3166" spans="1:10" x14ac:dyDescent="0.25">
      <c r="A3166" t="s">
        <v>8301</v>
      </c>
      <c r="B3166" t="s">
        <v>5087</v>
      </c>
      <c r="C3166">
        <v>106</v>
      </c>
      <c r="D3166">
        <v>5.3</v>
      </c>
      <c r="E3166" t="s">
        <v>740</v>
      </c>
      <c r="F3166">
        <v>2004</v>
      </c>
      <c r="H3166" t="s">
        <v>740</v>
      </c>
      <c r="I3166">
        <v>106</v>
      </c>
      <c r="J3166">
        <v>5.3</v>
      </c>
    </row>
    <row r="3167" spans="1:10" x14ac:dyDescent="0.25">
      <c r="A3167" t="s">
        <v>8301</v>
      </c>
      <c r="B3167" t="s">
        <v>5089</v>
      </c>
      <c r="C3167">
        <v>121</v>
      </c>
      <c r="D3167">
        <v>6.2</v>
      </c>
      <c r="E3167" t="s">
        <v>73</v>
      </c>
      <c r="F3167">
        <v>2000</v>
      </c>
      <c r="H3167" t="s">
        <v>73</v>
      </c>
      <c r="I3167">
        <v>121</v>
      </c>
      <c r="J3167">
        <v>6.2</v>
      </c>
    </row>
    <row r="3168" spans="1:10" x14ac:dyDescent="0.25">
      <c r="A3168" t="s">
        <v>8301</v>
      </c>
      <c r="B3168" t="s">
        <v>937</v>
      </c>
      <c r="C3168">
        <v>117</v>
      </c>
      <c r="D3168">
        <v>6.9</v>
      </c>
      <c r="E3168" t="s">
        <v>311</v>
      </c>
      <c r="F3168">
        <v>1987</v>
      </c>
      <c r="H3168" t="s">
        <v>311</v>
      </c>
      <c r="I3168">
        <v>117</v>
      </c>
      <c r="J3168">
        <v>6.9</v>
      </c>
    </row>
    <row r="3169" spans="1:10" x14ac:dyDescent="0.25">
      <c r="A3169" t="s">
        <v>8301</v>
      </c>
      <c r="B3169" t="s">
        <v>396</v>
      </c>
      <c r="C3169">
        <v>98</v>
      </c>
      <c r="D3169">
        <v>5.9</v>
      </c>
      <c r="E3169" t="s">
        <v>1698</v>
      </c>
      <c r="F3169">
        <v>2006</v>
      </c>
      <c r="H3169" t="s">
        <v>1698</v>
      </c>
      <c r="I3169">
        <v>98</v>
      </c>
      <c r="J3169">
        <v>5.9</v>
      </c>
    </row>
    <row r="3170" spans="1:10" x14ac:dyDescent="0.25">
      <c r="A3170" t="s">
        <v>8301</v>
      </c>
      <c r="B3170" t="s">
        <v>5093</v>
      </c>
      <c r="C3170">
        <v>109</v>
      </c>
      <c r="D3170">
        <v>6.1</v>
      </c>
      <c r="E3170" t="s">
        <v>575</v>
      </c>
      <c r="F3170">
        <v>2011</v>
      </c>
      <c r="H3170" t="s">
        <v>575</v>
      </c>
      <c r="I3170">
        <v>109</v>
      </c>
      <c r="J3170">
        <v>6.1</v>
      </c>
    </row>
    <row r="3171" spans="1:10" x14ac:dyDescent="0.25">
      <c r="A3171" t="s">
        <v>8301</v>
      </c>
      <c r="B3171" t="s">
        <v>4275</v>
      </c>
      <c r="C3171">
        <v>95</v>
      </c>
      <c r="D3171">
        <v>5.8</v>
      </c>
      <c r="E3171" t="s">
        <v>1905</v>
      </c>
      <c r="F3171">
        <v>2000</v>
      </c>
      <c r="H3171" t="s">
        <v>1905</v>
      </c>
      <c r="I3171">
        <v>95</v>
      </c>
      <c r="J3171">
        <v>5.8</v>
      </c>
    </row>
    <row r="3172" spans="1:10" x14ac:dyDescent="0.25">
      <c r="A3172" t="s">
        <v>8301</v>
      </c>
      <c r="B3172" t="s">
        <v>2420</v>
      </c>
      <c r="C3172">
        <v>109</v>
      </c>
      <c r="D3172">
        <v>7.3</v>
      </c>
      <c r="E3172" t="s">
        <v>1047</v>
      </c>
      <c r="F3172">
        <v>2016</v>
      </c>
      <c r="H3172" t="s">
        <v>1047</v>
      </c>
      <c r="I3172">
        <v>109</v>
      </c>
      <c r="J3172">
        <v>7.3</v>
      </c>
    </row>
    <row r="3173" spans="1:10" x14ac:dyDescent="0.25">
      <c r="A3173" t="s">
        <v>8301</v>
      </c>
      <c r="B3173" t="s">
        <v>5089</v>
      </c>
      <c r="C3173">
        <v>96</v>
      </c>
      <c r="D3173">
        <v>5.9</v>
      </c>
      <c r="E3173" t="s">
        <v>4628</v>
      </c>
      <c r="F3173">
        <v>1981</v>
      </c>
      <c r="H3173" t="s">
        <v>4628</v>
      </c>
      <c r="I3173">
        <v>96</v>
      </c>
      <c r="J3173">
        <v>5.9</v>
      </c>
    </row>
    <row r="3174" spans="1:10" x14ac:dyDescent="0.25">
      <c r="A3174" t="s">
        <v>8301</v>
      </c>
      <c r="B3174" t="s">
        <v>2357</v>
      </c>
      <c r="C3174">
        <v>101</v>
      </c>
      <c r="D3174">
        <v>5.5</v>
      </c>
      <c r="E3174" t="s">
        <v>877</v>
      </c>
      <c r="F3174">
        <v>2014</v>
      </c>
      <c r="H3174" t="s">
        <v>877</v>
      </c>
      <c r="I3174">
        <v>101</v>
      </c>
      <c r="J3174">
        <v>5.5</v>
      </c>
    </row>
    <row r="3175" spans="1:10" x14ac:dyDescent="0.25">
      <c r="A3175" t="s">
        <v>8301</v>
      </c>
      <c r="B3175" t="s">
        <v>3255</v>
      </c>
      <c r="C3175">
        <v>107</v>
      </c>
      <c r="D3175">
        <v>5</v>
      </c>
      <c r="E3175" t="s">
        <v>73</v>
      </c>
      <c r="F3175">
        <v>2011</v>
      </c>
      <c r="H3175" t="s">
        <v>73</v>
      </c>
      <c r="I3175">
        <v>107</v>
      </c>
      <c r="J3175">
        <v>5</v>
      </c>
    </row>
    <row r="3176" spans="1:10" x14ac:dyDescent="0.25">
      <c r="A3176" t="s">
        <v>8301</v>
      </c>
      <c r="B3176" t="s">
        <v>159</v>
      </c>
      <c r="C3176">
        <v>119</v>
      </c>
      <c r="D3176">
        <v>7</v>
      </c>
      <c r="E3176" t="s">
        <v>668</v>
      </c>
      <c r="F3176">
        <v>2002</v>
      </c>
      <c r="H3176" t="s">
        <v>668</v>
      </c>
      <c r="I3176">
        <v>119</v>
      </c>
      <c r="J3176">
        <v>7</v>
      </c>
    </row>
    <row r="3177" spans="1:10" x14ac:dyDescent="0.25">
      <c r="A3177" t="s">
        <v>8301</v>
      </c>
      <c r="B3177" t="s">
        <v>1541</v>
      </c>
      <c r="C3177">
        <v>100</v>
      </c>
      <c r="D3177">
        <v>6.4</v>
      </c>
      <c r="E3177" t="s">
        <v>1475</v>
      </c>
      <c r="F3177">
        <v>2000</v>
      </c>
      <c r="H3177" t="s">
        <v>1475</v>
      </c>
      <c r="I3177">
        <v>100</v>
      </c>
      <c r="J3177">
        <v>6.4</v>
      </c>
    </row>
    <row r="3178" spans="1:10" x14ac:dyDescent="0.25">
      <c r="A3178" t="s">
        <v>8301</v>
      </c>
      <c r="B3178" t="s">
        <v>3704</v>
      </c>
      <c r="C3178">
        <v>98</v>
      </c>
      <c r="D3178">
        <v>5.9</v>
      </c>
      <c r="E3178" t="s">
        <v>73</v>
      </c>
      <c r="F3178">
        <v>2002</v>
      </c>
      <c r="H3178" t="s">
        <v>73</v>
      </c>
      <c r="I3178">
        <v>98</v>
      </c>
      <c r="J3178">
        <v>5.9</v>
      </c>
    </row>
    <row r="3179" spans="1:10" x14ac:dyDescent="0.25">
      <c r="A3179" t="s">
        <v>8301</v>
      </c>
      <c r="B3179" t="s">
        <v>761</v>
      </c>
      <c r="C3179">
        <v>92</v>
      </c>
      <c r="D3179">
        <v>7</v>
      </c>
      <c r="E3179" t="s">
        <v>593</v>
      </c>
      <c r="F3179">
        <v>2012</v>
      </c>
      <c r="H3179" t="s">
        <v>593</v>
      </c>
      <c r="I3179">
        <v>92</v>
      </c>
      <c r="J3179">
        <v>7</v>
      </c>
    </row>
    <row r="3180" spans="1:10" x14ac:dyDescent="0.25">
      <c r="A3180" t="s">
        <v>8301</v>
      </c>
      <c r="B3180" t="s">
        <v>3288</v>
      </c>
      <c r="C3180">
        <v>90</v>
      </c>
      <c r="D3180">
        <v>6.1</v>
      </c>
      <c r="E3180" t="s">
        <v>1184</v>
      </c>
      <c r="H3180" t="s">
        <v>1184</v>
      </c>
      <c r="I3180">
        <v>90</v>
      </c>
      <c r="J3180">
        <v>6.1</v>
      </c>
    </row>
    <row r="3181" spans="1:10" x14ac:dyDescent="0.25">
      <c r="A3181" t="s">
        <v>8301</v>
      </c>
      <c r="B3181" t="s">
        <v>1541</v>
      </c>
      <c r="C3181">
        <v>90</v>
      </c>
      <c r="D3181">
        <v>6.9</v>
      </c>
      <c r="E3181" t="s">
        <v>194</v>
      </c>
      <c r="F3181">
        <v>2006</v>
      </c>
      <c r="H3181" t="s">
        <v>194</v>
      </c>
      <c r="I3181">
        <v>90</v>
      </c>
      <c r="J3181">
        <v>6.9</v>
      </c>
    </row>
    <row r="3182" spans="1:10" x14ac:dyDescent="0.25">
      <c r="A3182" t="s">
        <v>8301</v>
      </c>
      <c r="B3182" t="s">
        <v>1572</v>
      </c>
      <c r="C3182">
        <v>124</v>
      </c>
      <c r="D3182">
        <v>7.3</v>
      </c>
      <c r="E3182" t="s">
        <v>2063</v>
      </c>
      <c r="F3182">
        <v>2000</v>
      </c>
      <c r="H3182" t="s">
        <v>2063</v>
      </c>
      <c r="I3182">
        <v>124</v>
      </c>
      <c r="J3182">
        <v>7.3</v>
      </c>
    </row>
    <row r="3183" spans="1:10" x14ac:dyDescent="0.25">
      <c r="A3183" t="s">
        <v>8301</v>
      </c>
      <c r="B3183" t="s">
        <v>5112</v>
      </c>
      <c r="C3183">
        <v>82</v>
      </c>
      <c r="D3183">
        <v>6.5</v>
      </c>
      <c r="E3183" t="s">
        <v>1824</v>
      </c>
      <c r="F3183">
        <v>2011</v>
      </c>
      <c r="H3183" t="s">
        <v>1824</v>
      </c>
      <c r="I3183">
        <v>82</v>
      </c>
      <c r="J3183">
        <v>6.5</v>
      </c>
    </row>
    <row r="3184" spans="1:10" x14ac:dyDescent="0.25">
      <c r="A3184" t="s">
        <v>8301</v>
      </c>
      <c r="B3184" t="s">
        <v>282</v>
      </c>
      <c r="C3184">
        <v>107</v>
      </c>
      <c r="D3184">
        <v>6.2</v>
      </c>
      <c r="E3184" t="s">
        <v>877</v>
      </c>
      <c r="F3184">
        <v>2009</v>
      </c>
      <c r="H3184" t="s">
        <v>877</v>
      </c>
      <c r="I3184">
        <v>107</v>
      </c>
      <c r="J3184">
        <v>6.2</v>
      </c>
    </row>
    <row r="3185" spans="1:10" x14ac:dyDescent="0.25">
      <c r="A3185" t="s">
        <v>8301</v>
      </c>
      <c r="B3185" t="s">
        <v>4452</v>
      </c>
      <c r="C3185">
        <v>75</v>
      </c>
      <c r="D3185">
        <v>6.7</v>
      </c>
      <c r="E3185" t="s">
        <v>740</v>
      </c>
      <c r="F3185">
        <v>2003</v>
      </c>
      <c r="H3185" t="s">
        <v>740</v>
      </c>
      <c r="I3185">
        <v>75</v>
      </c>
      <c r="J3185">
        <v>6.7</v>
      </c>
    </row>
    <row r="3186" spans="1:10" x14ac:dyDescent="0.25">
      <c r="A3186" t="s">
        <v>8301</v>
      </c>
      <c r="B3186" t="s">
        <v>3758</v>
      </c>
      <c r="C3186">
        <v>97</v>
      </c>
      <c r="D3186">
        <v>6</v>
      </c>
      <c r="E3186" t="s">
        <v>575</v>
      </c>
      <c r="F3186">
        <v>2007</v>
      </c>
      <c r="H3186" t="s">
        <v>575</v>
      </c>
      <c r="I3186">
        <v>97</v>
      </c>
      <c r="J3186">
        <v>6</v>
      </c>
    </row>
    <row r="3187" spans="1:10" x14ac:dyDescent="0.25">
      <c r="A3187" t="s">
        <v>8301</v>
      </c>
      <c r="B3187" t="s">
        <v>4857</v>
      </c>
      <c r="C3187">
        <v>80</v>
      </c>
      <c r="D3187">
        <v>6.3</v>
      </c>
      <c r="E3187" t="s">
        <v>73</v>
      </c>
      <c r="F3187">
        <v>2007</v>
      </c>
      <c r="H3187" t="s">
        <v>73</v>
      </c>
      <c r="I3187">
        <v>80</v>
      </c>
      <c r="J3187">
        <v>6.3</v>
      </c>
    </row>
    <row r="3188" spans="1:10" x14ac:dyDescent="0.25">
      <c r="A3188" t="s">
        <v>8301</v>
      </c>
      <c r="B3188" t="s">
        <v>5118</v>
      </c>
      <c r="C3188">
        <v>85</v>
      </c>
      <c r="D3188">
        <v>5.8</v>
      </c>
      <c r="E3188" t="s">
        <v>1184</v>
      </c>
      <c r="F3188">
        <v>1998</v>
      </c>
      <c r="H3188" t="s">
        <v>1184</v>
      </c>
      <c r="I3188">
        <v>85</v>
      </c>
      <c r="J3188">
        <v>5.8</v>
      </c>
    </row>
    <row r="3189" spans="1:10" x14ac:dyDescent="0.25">
      <c r="A3189" t="s">
        <v>8301</v>
      </c>
      <c r="B3189" t="s">
        <v>5120</v>
      </c>
      <c r="C3189">
        <v>97</v>
      </c>
      <c r="D3189">
        <v>6.1</v>
      </c>
      <c r="E3189" t="s">
        <v>580</v>
      </c>
      <c r="F3189">
        <v>2002</v>
      </c>
      <c r="H3189" t="s">
        <v>580</v>
      </c>
      <c r="I3189">
        <v>97</v>
      </c>
      <c r="J3189">
        <v>6.1</v>
      </c>
    </row>
    <row r="3190" spans="1:10" x14ac:dyDescent="0.25">
      <c r="A3190" t="s">
        <v>8301</v>
      </c>
      <c r="B3190" t="s">
        <v>5122</v>
      </c>
      <c r="C3190">
        <v>109</v>
      </c>
      <c r="D3190">
        <v>6.9</v>
      </c>
      <c r="E3190" t="s">
        <v>595</v>
      </c>
      <c r="F3190">
        <v>2008</v>
      </c>
      <c r="H3190" t="s">
        <v>595</v>
      </c>
      <c r="I3190">
        <v>109</v>
      </c>
      <c r="J3190">
        <v>6.9</v>
      </c>
    </row>
    <row r="3191" spans="1:10" x14ac:dyDescent="0.25">
      <c r="A3191" t="s">
        <v>8301</v>
      </c>
      <c r="B3191" t="s">
        <v>5126</v>
      </c>
      <c r="C3191">
        <v>90</v>
      </c>
      <c r="D3191">
        <v>6.7</v>
      </c>
      <c r="E3191" t="s">
        <v>1122</v>
      </c>
      <c r="F3191">
        <v>2001</v>
      </c>
      <c r="H3191" t="s">
        <v>1122</v>
      </c>
      <c r="I3191">
        <v>90</v>
      </c>
      <c r="J3191">
        <v>6.7</v>
      </c>
    </row>
    <row r="3192" spans="1:10" x14ac:dyDescent="0.25">
      <c r="A3192" t="s">
        <v>8301</v>
      </c>
      <c r="B3192" t="s">
        <v>2454</v>
      </c>
      <c r="C3192">
        <v>130</v>
      </c>
      <c r="D3192">
        <v>7.4</v>
      </c>
      <c r="E3192" t="s">
        <v>1184</v>
      </c>
      <c r="F3192">
        <v>2003</v>
      </c>
      <c r="H3192" t="s">
        <v>1184</v>
      </c>
      <c r="I3192">
        <v>130</v>
      </c>
      <c r="J3192">
        <v>7.4</v>
      </c>
    </row>
    <row r="3193" spans="1:10" x14ac:dyDescent="0.25">
      <c r="A3193" t="s">
        <v>8301</v>
      </c>
      <c r="B3193" t="s">
        <v>5129</v>
      </c>
      <c r="C3193">
        <v>98</v>
      </c>
      <c r="D3193">
        <v>5.6</v>
      </c>
      <c r="E3193" t="s">
        <v>2063</v>
      </c>
      <c r="F3193">
        <v>1997</v>
      </c>
      <c r="H3193" t="s">
        <v>2063</v>
      </c>
      <c r="I3193">
        <v>98</v>
      </c>
      <c r="J3193">
        <v>5.6</v>
      </c>
    </row>
    <row r="3194" spans="1:10" x14ac:dyDescent="0.25">
      <c r="A3194" t="s">
        <v>8301</v>
      </c>
      <c r="B3194" t="s">
        <v>988</v>
      </c>
      <c r="C3194">
        <v>101</v>
      </c>
      <c r="D3194">
        <v>6.5</v>
      </c>
      <c r="E3194" t="s">
        <v>530</v>
      </c>
      <c r="F3194">
        <v>2014</v>
      </c>
      <c r="H3194" t="s">
        <v>530</v>
      </c>
      <c r="I3194">
        <v>101</v>
      </c>
      <c r="J3194">
        <v>6.5</v>
      </c>
    </row>
    <row r="3195" spans="1:10" x14ac:dyDescent="0.25">
      <c r="A3195" t="s">
        <v>8301</v>
      </c>
      <c r="B3195" t="s">
        <v>4208</v>
      </c>
      <c r="C3195">
        <v>114</v>
      </c>
      <c r="D3195">
        <v>6.5</v>
      </c>
      <c r="E3195" t="s">
        <v>73</v>
      </c>
      <c r="F3195">
        <v>1997</v>
      </c>
      <c r="H3195" t="s">
        <v>73</v>
      </c>
      <c r="I3195">
        <v>114</v>
      </c>
      <c r="J3195">
        <v>6.5</v>
      </c>
    </row>
    <row r="3196" spans="1:10" x14ac:dyDescent="0.25">
      <c r="A3196" t="s">
        <v>8301</v>
      </c>
      <c r="B3196" t="s">
        <v>1343</v>
      </c>
      <c r="C3196">
        <v>100</v>
      </c>
      <c r="D3196">
        <v>5.8</v>
      </c>
      <c r="E3196" t="s">
        <v>2611</v>
      </c>
      <c r="F3196">
        <v>2011</v>
      </c>
      <c r="H3196" t="s">
        <v>2611</v>
      </c>
      <c r="I3196">
        <v>100</v>
      </c>
      <c r="J3196">
        <v>5.8</v>
      </c>
    </row>
    <row r="3197" spans="1:10" x14ac:dyDescent="0.25">
      <c r="A3197" t="s">
        <v>8301</v>
      </c>
      <c r="B3197" t="s">
        <v>3259</v>
      </c>
      <c r="C3197">
        <v>85</v>
      </c>
      <c r="D3197">
        <v>5</v>
      </c>
      <c r="E3197" t="s">
        <v>877</v>
      </c>
      <c r="F3197">
        <v>2004</v>
      </c>
      <c r="H3197" t="s">
        <v>877</v>
      </c>
      <c r="I3197">
        <v>85</v>
      </c>
      <c r="J3197">
        <v>5</v>
      </c>
    </row>
    <row r="3198" spans="1:10" x14ac:dyDescent="0.25">
      <c r="A3198" t="s">
        <v>8301</v>
      </c>
      <c r="B3198" t="s">
        <v>5136</v>
      </c>
      <c r="C3198">
        <v>103</v>
      </c>
      <c r="D3198">
        <v>5.5</v>
      </c>
      <c r="E3198" t="s">
        <v>5291</v>
      </c>
      <c r="F3198">
        <v>2001</v>
      </c>
      <c r="H3198" t="s">
        <v>5291</v>
      </c>
      <c r="I3198">
        <v>103</v>
      </c>
      <c r="J3198">
        <v>5.5</v>
      </c>
    </row>
    <row r="3199" spans="1:10" x14ac:dyDescent="0.25">
      <c r="A3199" t="s">
        <v>8301</v>
      </c>
      <c r="B3199" t="s">
        <v>3572</v>
      </c>
      <c r="C3199">
        <v>100</v>
      </c>
      <c r="D3199">
        <v>6.5</v>
      </c>
      <c r="E3199" t="s">
        <v>877</v>
      </c>
      <c r="F3199">
        <v>2009</v>
      </c>
      <c r="H3199" t="s">
        <v>877</v>
      </c>
      <c r="I3199">
        <v>100</v>
      </c>
      <c r="J3199">
        <v>6.5</v>
      </c>
    </row>
    <row r="3200" spans="1:10" x14ac:dyDescent="0.25">
      <c r="A3200" t="s">
        <v>8301</v>
      </c>
      <c r="B3200" t="s">
        <v>1675</v>
      </c>
      <c r="C3200">
        <v>114</v>
      </c>
      <c r="D3200">
        <v>7.2</v>
      </c>
      <c r="E3200" t="s">
        <v>4402</v>
      </c>
      <c r="F3200">
        <v>2006</v>
      </c>
      <c r="H3200" t="s">
        <v>4402</v>
      </c>
      <c r="I3200">
        <v>114</v>
      </c>
      <c r="J3200">
        <v>7.2</v>
      </c>
    </row>
    <row r="3201" spans="1:10" x14ac:dyDescent="0.25">
      <c r="A3201" t="s">
        <v>8301</v>
      </c>
      <c r="B3201" t="s">
        <v>5140</v>
      </c>
      <c r="C3201">
        <v>102</v>
      </c>
      <c r="D3201">
        <v>7.3</v>
      </c>
      <c r="E3201" t="s">
        <v>1408</v>
      </c>
      <c r="F3201">
        <v>2005</v>
      </c>
      <c r="H3201" t="s">
        <v>1408</v>
      </c>
      <c r="I3201">
        <v>102</v>
      </c>
      <c r="J3201">
        <v>7.3</v>
      </c>
    </row>
    <row r="3202" spans="1:10" x14ac:dyDescent="0.25">
      <c r="A3202" t="s">
        <v>8301</v>
      </c>
      <c r="B3202" t="s">
        <v>1864</v>
      </c>
      <c r="C3202">
        <v>103</v>
      </c>
      <c r="D3202">
        <v>7.2</v>
      </c>
      <c r="E3202" t="s">
        <v>1184</v>
      </c>
      <c r="F3202">
        <v>2010</v>
      </c>
      <c r="H3202" t="s">
        <v>1184</v>
      </c>
      <c r="I3202">
        <v>103</v>
      </c>
      <c r="J3202">
        <v>7.2</v>
      </c>
    </row>
    <row r="3203" spans="1:10" x14ac:dyDescent="0.25">
      <c r="A3203" t="s">
        <v>8301</v>
      </c>
      <c r="B3203" t="s">
        <v>5143</v>
      </c>
      <c r="C3203">
        <v>97</v>
      </c>
      <c r="D3203">
        <v>5.2</v>
      </c>
      <c r="E3203" t="s">
        <v>340</v>
      </c>
      <c r="F3203">
        <v>1994</v>
      </c>
      <c r="H3203" t="s">
        <v>340</v>
      </c>
      <c r="I3203">
        <v>97</v>
      </c>
      <c r="J3203">
        <v>5.2</v>
      </c>
    </row>
    <row r="3204" spans="1:10" x14ac:dyDescent="0.25">
      <c r="A3204" t="s">
        <v>8301</v>
      </c>
      <c r="B3204" t="s">
        <v>5145</v>
      </c>
      <c r="C3204">
        <v>116</v>
      </c>
      <c r="D3204">
        <v>5.7</v>
      </c>
      <c r="E3204" t="s">
        <v>1184</v>
      </c>
      <c r="F3204">
        <v>2010</v>
      </c>
      <c r="H3204" t="s">
        <v>1184</v>
      </c>
      <c r="I3204">
        <v>116</v>
      </c>
      <c r="J3204">
        <v>5.7</v>
      </c>
    </row>
    <row r="3205" spans="1:10" x14ac:dyDescent="0.25">
      <c r="A3205" t="s">
        <v>8301</v>
      </c>
      <c r="B3205" t="s">
        <v>4614</v>
      </c>
      <c r="C3205">
        <v>96</v>
      </c>
      <c r="D3205">
        <v>4.7</v>
      </c>
      <c r="E3205" t="s">
        <v>684</v>
      </c>
      <c r="F3205">
        <v>2013</v>
      </c>
      <c r="H3205" t="s">
        <v>684</v>
      </c>
      <c r="I3205">
        <v>96</v>
      </c>
      <c r="J3205">
        <v>4.7</v>
      </c>
    </row>
    <row r="3206" spans="1:10" x14ac:dyDescent="0.25">
      <c r="A3206" t="s">
        <v>8301</v>
      </c>
      <c r="B3206" t="s">
        <v>5148</v>
      </c>
      <c r="C3206">
        <v>98</v>
      </c>
      <c r="D3206">
        <v>5.9</v>
      </c>
      <c r="E3206" t="s">
        <v>486</v>
      </c>
      <c r="F3206">
        <v>2014</v>
      </c>
      <c r="H3206" t="s">
        <v>486</v>
      </c>
      <c r="I3206">
        <v>98</v>
      </c>
      <c r="J3206">
        <v>5.9</v>
      </c>
    </row>
    <row r="3207" spans="1:10" x14ac:dyDescent="0.25">
      <c r="A3207" t="s">
        <v>8301</v>
      </c>
      <c r="B3207" t="s">
        <v>4002</v>
      </c>
      <c r="C3207">
        <v>105</v>
      </c>
      <c r="D3207">
        <v>6.8</v>
      </c>
      <c r="E3207" t="s">
        <v>575</v>
      </c>
      <c r="F3207">
        <v>1997</v>
      </c>
      <c r="H3207" t="s">
        <v>575</v>
      </c>
      <c r="I3207">
        <v>105</v>
      </c>
      <c r="J3207">
        <v>6.8</v>
      </c>
    </row>
    <row r="3208" spans="1:10" x14ac:dyDescent="0.25">
      <c r="A3208" t="s">
        <v>8306</v>
      </c>
      <c r="B3208" t="s">
        <v>5151</v>
      </c>
      <c r="C3208">
        <v>123</v>
      </c>
      <c r="D3208">
        <v>5.9</v>
      </c>
      <c r="E3208" t="s">
        <v>877</v>
      </c>
      <c r="F3208">
        <v>2009</v>
      </c>
      <c r="H3208" t="s">
        <v>877</v>
      </c>
      <c r="I3208">
        <v>123</v>
      </c>
      <c r="J3208">
        <v>5.9</v>
      </c>
    </row>
    <row r="3209" spans="1:10" x14ac:dyDescent="0.25">
      <c r="A3209" t="s">
        <v>8301</v>
      </c>
      <c r="B3209" t="s">
        <v>5153</v>
      </c>
      <c r="C3209">
        <v>107</v>
      </c>
      <c r="D3209">
        <v>5.3</v>
      </c>
      <c r="E3209" t="s">
        <v>580</v>
      </c>
      <c r="F3209">
        <v>2009</v>
      </c>
      <c r="H3209" t="s">
        <v>580</v>
      </c>
      <c r="I3209">
        <v>107</v>
      </c>
      <c r="J3209">
        <v>5.3</v>
      </c>
    </row>
    <row r="3210" spans="1:10" x14ac:dyDescent="0.25">
      <c r="A3210" t="s">
        <v>8301</v>
      </c>
      <c r="B3210" t="s">
        <v>2337</v>
      </c>
      <c r="C3210">
        <v>112</v>
      </c>
      <c r="D3210">
        <v>6</v>
      </c>
      <c r="E3210" t="s">
        <v>877</v>
      </c>
      <c r="F3210">
        <v>2009</v>
      </c>
      <c r="H3210" t="s">
        <v>877</v>
      </c>
      <c r="I3210">
        <v>112</v>
      </c>
      <c r="J3210">
        <v>6</v>
      </c>
    </row>
    <row r="3211" spans="1:10" x14ac:dyDescent="0.25">
      <c r="A3211" t="s">
        <v>8301</v>
      </c>
      <c r="B3211" t="s">
        <v>1856</v>
      </c>
      <c r="C3211">
        <v>93</v>
      </c>
      <c r="D3211">
        <v>7.7</v>
      </c>
      <c r="E3211" t="s">
        <v>1184</v>
      </c>
      <c r="F3211">
        <v>2008</v>
      </c>
      <c r="H3211" t="s">
        <v>1184</v>
      </c>
      <c r="I3211">
        <v>93</v>
      </c>
      <c r="J3211">
        <v>7.7</v>
      </c>
    </row>
    <row r="3212" spans="1:10" x14ac:dyDescent="0.25">
      <c r="A3212" t="s">
        <v>8301</v>
      </c>
      <c r="B3212" t="s">
        <v>2249</v>
      </c>
      <c r="C3212">
        <v>97</v>
      </c>
      <c r="D3212">
        <v>4.4000000000000004</v>
      </c>
      <c r="E3212" t="s">
        <v>668</v>
      </c>
      <c r="F3212">
        <v>2015</v>
      </c>
      <c r="H3212" t="s">
        <v>668</v>
      </c>
      <c r="I3212">
        <v>97</v>
      </c>
      <c r="J3212">
        <v>4.4000000000000004</v>
      </c>
    </row>
    <row r="3213" spans="1:10" x14ac:dyDescent="0.25">
      <c r="A3213" t="s">
        <v>8301</v>
      </c>
      <c r="B3213" t="s">
        <v>1572</v>
      </c>
      <c r="C3213">
        <v>122</v>
      </c>
      <c r="D3213">
        <v>6.6</v>
      </c>
      <c r="E3213" t="s">
        <v>1068</v>
      </c>
      <c r="F3213">
        <v>2009</v>
      </c>
      <c r="H3213" t="s">
        <v>1068</v>
      </c>
      <c r="I3213">
        <v>122</v>
      </c>
      <c r="J3213">
        <v>6.6</v>
      </c>
    </row>
    <row r="3214" spans="1:10" x14ac:dyDescent="0.25">
      <c r="A3214" t="s">
        <v>8301</v>
      </c>
      <c r="B3214" t="s">
        <v>5159</v>
      </c>
      <c r="C3214">
        <v>101</v>
      </c>
      <c r="D3214">
        <v>6.7</v>
      </c>
      <c r="E3214" t="s">
        <v>580</v>
      </c>
      <c r="F3214">
        <v>2007</v>
      </c>
      <c r="H3214" t="s">
        <v>580</v>
      </c>
      <c r="I3214">
        <v>101</v>
      </c>
      <c r="J3214">
        <v>6.7</v>
      </c>
    </row>
    <row r="3215" spans="1:10" x14ac:dyDescent="0.25">
      <c r="A3215" t="s">
        <v>8301</v>
      </c>
      <c r="B3215" t="s">
        <v>3964</v>
      </c>
      <c r="C3215">
        <v>100</v>
      </c>
      <c r="D3215">
        <v>5.5</v>
      </c>
      <c r="E3215" t="s">
        <v>773</v>
      </c>
      <c r="F3215">
        <v>2008</v>
      </c>
      <c r="H3215" t="s">
        <v>773</v>
      </c>
      <c r="I3215">
        <v>100</v>
      </c>
      <c r="J3215">
        <v>5.5</v>
      </c>
    </row>
    <row r="3216" spans="1:10" x14ac:dyDescent="0.25">
      <c r="A3216" t="s">
        <v>8301</v>
      </c>
      <c r="B3216" t="s">
        <v>1753</v>
      </c>
      <c r="C3216">
        <v>129</v>
      </c>
      <c r="D3216">
        <v>6.5</v>
      </c>
      <c r="E3216" t="s">
        <v>1915</v>
      </c>
      <c r="F3216">
        <v>2010</v>
      </c>
      <c r="H3216" t="s">
        <v>1915</v>
      </c>
      <c r="I3216">
        <v>129</v>
      </c>
      <c r="J3216">
        <v>6.5</v>
      </c>
    </row>
    <row r="3217" spans="1:10" x14ac:dyDescent="0.25">
      <c r="A3217" t="s">
        <v>8301</v>
      </c>
      <c r="B3217" t="s">
        <v>1721</v>
      </c>
      <c r="C3217">
        <v>81</v>
      </c>
      <c r="D3217">
        <v>6.2</v>
      </c>
      <c r="E3217" t="s">
        <v>877</v>
      </c>
      <c r="F3217">
        <v>2004</v>
      </c>
      <c r="H3217" t="s">
        <v>877</v>
      </c>
      <c r="I3217">
        <v>81</v>
      </c>
      <c r="J3217">
        <v>6.2</v>
      </c>
    </row>
    <row r="3218" spans="1:10" x14ac:dyDescent="0.25">
      <c r="A3218" t="s">
        <v>8301</v>
      </c>
      <c r="B3218" t="s">
        <v>660</v>
      </c>
      <c r="C3218">
        <v>96</v>
      </c>
      <c r="D3218">
        <v>7.1</v>
      </c>
      <c r="E3218" t="s">
        <v>302</v>
      </c>
      <c r="F3218">
        <v>2007</v>
      </c>
      <c r="H3218" t="s">
        <v>302</v>
      </c>
      <c r="I3218">
        <v>96</v>
      </c>
      <c r="J3218">
        <v>7.1</v>
      </c>
    </row>
    <row r="3219" spans="1:10" x14ac:dyDescent="0.25">
      <c r="A3219" t="s">
        <v>8301</v>
      </c>
      <c r="B3219" t="s">
        <v>5165</v>
      </c>
      <c r="C3219">
        <v>84</v>
      </c>
      <c r="D3219">
        <v>6.1</v>
      </c>
      <c r="E3219" t="s">
        <v>2143</v>
      </c>
      <c r="F3219">
        <v>2011</v>
      </c>
      <c r="H3219" t="s">
        <v>2143</v>
      </c>
      <c r="I3219">
        <v>84</v>
      </c>
      <c r="J3219">
        <v>6.1</v>
      </c>
    </row>
    <row r="3220" spans="1:10" x14ac:dyDescent="0.25">
      <c r="A3220" t="s">
        <v>8301</v>
      </c>
      <c r="B3220" t="s">
        <v>1510</v>
      </c>
      <c r="C3220">
        <v>100</v>
      </c>
      <c r="D3220">
        <v>7.1</v>
      </c>
      <c r="E3220" t="s">
        <v>1408</v>
      </c>
      <c r="F3220">
        <v>2008</v>
      </c>
      <c r="H3220" t="s">
        <v>1408</v>
      </c>
      <c r="I3220">
        <v>100</v>
      </c>
      <c r="J3220">
        <v>7.1</v>
      </c>
    </row>
    <row r="3221" spans="1:10" x14ac:dyDescent="0.25">
      <c r="A3221" t="s">
        <v>8301</v>
      </c>
      <c r="B3221" t="s">
        <v>4473</v>
      </c>
      <c r="C3221">
        <v>110</v>
      </c>
      <c r="D3221">
        <v>6</v>
      </c>
      <c r="E3221" t="s">
        <v>5331</v>
      </c>
      <c r="F3221">
        <v>2014</v>
      </c>
      <c r="H3221" t="s">
        <v>5331</v>
      </c>
      <c r="I3221">
        <v>110</v>
      </c>
      <c r="J3221">
        <v>6</v>
      </c>
    </row>
    <row r="3222" spans="1:10" x14ac:dyDescent="0.25">
      <c r="A3222" t="s">
        <v>8301</v>
      </c>
      <c r="B3222" t="s">
        <v>4103</v>
      </c>
      <c r="C3222">
        <v>130</v>
      </c>
      <c r="D3222">
        <v>7.4</v>
      </c>
      <c r="E3222" t="s">
        <v>1179</v>
      </c>
      <c r="F3222">
        <v>2008</v>
      </c>
      <c r="H3222" t="s">
        <v>1179</v>
      </c>
      <c r="I3222">
        <v>130</v>
      </c>
      <c r="J3222">
        <v>7.4</v>
      </c>
    </row>
    <row r="3223" spans="1:10" x14ac:dyDescent="0.25">
      <c r="A3223" t="s">
        <v>8301</v>
      </c>
      <c r="B3223" t="s">
        <v>5171</v>
      </c>
      <c r="C3223">
        <v>84</v>
      </c>
      <c r="D3223">
        <v>5.9</v>
      </c>
      <c r="E3223" t="s">
        <v>486</v>
      </c>
      <c r="F3223">
        <v>2013</v>
      </c>
      <c r="H3223" t="s">
        <v>486</v>
      </c>
      <c r="I3223">
        <v>84</v>
      </c>
      <c r="J3223">
        <v>5.9</v>
      </c>
    </row>
    <row r="3224" spans="1:10" x14ac:dyDescent="0.25">
      <c r="A3224" t="s">
        <v>8301</v>
      </c>
      <c r="B3224" t="s">
        <v>5173</v>
      </c>
      <c r="C3224">
        <v>106</v>
      </c>
      <c r="D3224">
        <v>4.0999999999999996</v>
      </c>
      <c r="E3224" t="s">
        <v>5337</v>
      </c>
      <c r="F3224">
        <v>2010</v>
      </c>
      <c r="H3224" t="s">
        <v>5337</v>
      </c>
      <c r="I3224">
        <v>106</v>
      </c>
      <c r="J3224">
        <v>4.0999999999999996</v>
      </c>
    </row>
    <row r="3225" spans="1:10" x14ac:dyDescent="0.25">
      <c r="A3225" t="s">
        <v>8301</v>
      </c>
      <c r="B3225" t="s">
        <v>5175</v>
      </c>
      <c r="C3225">
        <v>89</v>
      </c>
      <c r="D3225">
        <v>5.8</v>
      </c>
      <c r="E3225" t="s">
        <v>1445</v>
      </c>
      <c r="F3225">
        <v>2009</v>
      </c>
      <c r="H3225" t="s">
        <v>1445</v>
      </c>
      <c r="I3225">
        <v>89</v>
      </c>
      <c r="J3225">
        <v>5.8</v>
      </c>
    </row>
    <row r="3226" spans="1:10" x14ac:dyDescent="0.25">
      <c r="A3226" t="s">
        <v>8301</v>
      </c>
      <c r="B3226" t="s">
        <v>5177</v>
      </c>
      <c r="C3226">
        <v>76</v>
      </c>
      <c r="D3226">
        <v>5.9</v>
      </c>
      <c r="E3226" t="s">
        <v>73</v>
      </c>
      <c r="F3226">
        <v>2007</v>
      </c>
      <c r="H3226" t="s">
        <v>73</v>
      </c>
      <c r="I3226">
        <v>76</v>
      </c>
      <c r="J3226">
        <v>5.9</v>
      </c>
    </row>
    <row r="3227" spans="1:10" x14ac:dyDescent="0.25">
      <c r="A3227" t="s">
        <v>8301</v>
      </c>
      <c r="B3227" t="s">
        <v>5029</v>
      </c>
      <c r="C3227">
        <v>99</v>
      </c>
      <c r="D3227">
        <v>7</v>
      </c>
      <c r="E3227" t="s">
        <v>575</v>
      </c>
      <c r="F3227">
        <v>2010</v>
      </c>
      <c r="H3227" t="s">
        <v>575</v>
      </c>
      <c r="I3227">
        <v>99</v>
      </c>
      <c r="J3227">
        <v>7</v>
      </c>
    </row>
    <row r="3228" spans="1:10" x14ac:dyDescent="0.25">
      <c r="A3228" t="s">
        <v>8301</v>
      </c>
      <c r="B3228" t="s">
        <v>2362</v>
      </c>
      <c r="C3228">
        <v>96</v>
      </c>
      <c r="D3228">
        <v>6.8</v>
      </c>
      <c r="E3228" t="s">
        <v>1615</v>
      </c>
      <c r="F3228">
        <v>2008</v>
      </c>
      <c r="H3228" t="s">
        <v>1615</v>
      </c>
      <c r="I3228">
        <v>96</v>
      </c>
      <c r="J3228">
        <v>6.8</v>
      </c>
    </row>
    <row r="3229" spans="1:10" x14ac:dyDescent="0.25">
      <c r="A3229" t="s">
        <v>8301</v>
      </c>
      <c r="B3229" t="s">
        <v>5181</v>
      </c>
      <c r="C3229">
        <v>104</v>
      </c>
      <c r="D3229">
        <v>7.4</v>
      </c>
      <c r="E3229" t="s">
        <v>1915</v>
      </c>
      <c r="F3229">
        <v>2013</v>
      </c>
      <c r="H3229" t="s">
        <v>1915</v>
      </c>
      <c r="I3229">
        <v>104</v>
      </c>
      <c r="J3229">
        <v>7.4</v>
      </c>
    </row>
    <row r="3230" spans="1:10" x14ac:dyDescent="0.25">
      <c r="A3230" t="s">
        <v>8301</v>
      </c>
      <c r="B3230" t="s">
        <v>5183</v>
      </c>
      <c r="C3230">
        <v>108</v>
      </c>
      <c r="D3230">
        <v>7.1</v>
      </c>
      <c r="E3230" t="s">
        <v>5348</v>
      </c>
      <c r="F3230">
        <v>2010</v>
      </c>
      <c r="H3230" t="s">
        <v>5348</v>
      </c>
      <c r="I3230">
        <v>108</v>
      </c>
      <c r="J3230">
        <v>7.1</v>
      </c>
    </row>
    <row r="3231" spans="1:10" x14ac:dyDescent="0.25">
      <c r="A3231" t="s">
        <v>8301</v>
      </c>
      <c r="B3231" t="s">
        <v>5185</v>
      </c>
      <c r="C3231">
        <v>108</v>
      </c>
      <c r="D3231">
        <v>7</v>
      </c>
      <c r="E3231" t="s">
        <v>486</v>
      </c>
      <c r="F3231">
        <v>2009</v>
      </c>
      <c r="H3231" t="s">
        <v>486</v>
      </c>
      <c r="I3231">
        <v>108</v>
      </c>
      <c r="J3231">
        <v>7</v>
      </c>
    </row>
    <row r="3232" spans="1:10" x14ac:dyDescent="0.25">
      <c r="A3232" t="s">
        <v>8301</v>
      </c>
      <c r="B3232" t="s">
        <v>2585</v>
      </c>
      <c r="C3232">
        <v>87</v>
      </c>
      <c r="D3232">
        <v>5.8</v>
      </c>
      <c r="E3232" t="s">
        <v>73</v>
      </c>
      <c r="F3232">
        <v>2005</v>
      </c>
      <c r="H3232" t="s">
        <v>73</v>
      </c>
      <c r="I3232">
        <v>87</v>
      </c>
      <c r="J3232">
        <v>5.8</v>
      </c>
    </row>
    <row r="3233" spans="1:10" x14ac:dyDescent="0.25">
      <c r="A3233" t="s">
        <v>8301</v>
      </c>
      <c r="B3233" t="s">
        <v>4841</v>
      </c>
      <c r="C3233">
        <v>89</v>
      </c>
      <c r="D3233">
        <v>7.8</v>
      </c>
      <c r="E3233" t="s">
        <v>575</v>
      </c>
      <c r="F3233">
        <v>2000</v>
      </c>
      <c r="H3233" t="s">
        <v>575</v>
      </c>
      <c r="I3233">
        <v>89</v>
      </c>
      <c r="J3233">
        <v>7.8</v>
      </c>
    </row>
    <row r="3234" spans="1:10" x14ac:dyDescent="0.25">
      <c r="A3234" t="s">
        <v>8301</v>
      </c>
      <c r="B3234" t="s">
        <v>5189</v>
      </c>
      <c r="C3234">
        <v>97</v>
      </c>
      <c r="D3234">
        <v>6.5</v>
      </c>
      <c r="E3234" t="s">
        <v>149</v>
      </c>
      <c r="F3234">
        <v>2014</v>
      </c>
      <c r="H3234" t="s">
        <v>149</v>
      </c>
      <c r="I3234">
        <v>97</v>
      </c>
      <c r="J3234">
        <v>6.5</v>
      </c>
    </row>
    <row r="3235" spans="1:10" x14ac:dyDescent="0.25">
      <c r="A3235" t="s">
        <v>8301</v>
      </c>
      <c r="B3235" t="s">
        <v>87</v>
      </c>
      <c r="C3235">
        <v>106</v>
      </c>
      <c r="D3235">
        <v>7</v>
      </c>
      <c r="E3235" t="s">
        <v>17</v>
      </c>
      <c r="F3235">
        <v>1967</v>
      </c>
      <c r="H3235" t="s">
        <v>17</v>
      </c>
      <c r="I3235">
        <v>106</v>
      </c>
      <c r="J3235">
        <v>7</v>
      </c>
    </row>
    <row r="3236" spans="1:10" x14ac:dyDescent="0.25">
      <c r="A3236" t="s">
        <v>8301</v>
      </c>
      <c r="B3236" t="s">
        <v>77</v>
      </c>
      <c r="C3236">
        <v>100</v>
      </c>
      <c r="D3236">
        <v>6.3</v>
      </c>
      <c r="E3236" t="s">
        <v>1568</v>
      </c>
      <c r="F3236">
        <v>2014</v>
      </c>
      <c r="H3236" t="s">
        <v>1568</v>
      </c>
      <c r="I3236">
        <v>100</v>
      </c>
      <c r="J3236">
        <v>6.3</v>
      </c>
    </row>
    <row r="3237" spans="1:10" x14ac:dyDescent="0.25">
      <c r="A3237" t="s">
        <v>8301</v>
      </c>
      <c r="B3237" t="s">
        <v>4236</v>
      </c>
      <c r="C3237">
        <v>89</v>
      </c>
      <c r="D3237">
        <v>5.3</v>
      </c>
      <c r="E3237" t="s">
        <v>73</v>
      </c>
      <c r="F3237">
        <v>2012</v>
      </c>
      <c r="H3237" t="s">
        <v>73</v>
      </c>
      <c r="I3237">
        <v>89</v>
      </c>
      <c r="J3237">
        <v>5.3</v>
      </c>
    </row>
    <row r="3238" spans="1:10" x14ac:dyDescent="0.25">
      <c r="A3238" t="s">
        <v>8301</v>
      </c>
      <c r="B3238" t="s">
        <v>783</v>
      </c>
      <c r="C3238">
        <v>114</v>
      </c>
      <c r="D3238">
        <v>6.8</v>
      </c>
      <c r="E3238" t="s">
        <v>1915</v>
      </c>
      <c r="F3238">
        <v>1988</v>
      </c>
      <c r="H3238" t="s">
        <v>1915</v>
      </c>
      <c r="I3238">
        <v>114</v>
      </c>
      <c r="J3238">
        <v>6.8</v>
      </c>
    </row>
    <row r="3239" spans="1:10" x14ac:dyDescent="0.25">
      <c r="A3239" t="s">
        <v>8301</v>
      </c>
      <c r="B3239" t="s">
        <v>5197</v>
      </c>
      <c r="C3239">
        <v>95</v>
      </c>
      <c r="D3239">
        <v>5.5</v>
      </c>
      <c r="E3239" t="s">
        <v>1991</v>
      </c>
      <c r="F3239">
        <v>2015</v>
      </c>
      <c r="H3239" t="s">
        <v>1991</v>
      </c>
      <c r="I3239">
        <v>95</v>
      </c>
      <c r="J3239">
        <v>5.5</v>
      </c>
    </row>
    <row r="3240" spans="1:10" x14ac:dyDescent="0.25">
      <c r="A3240" t="s">
        <v>8301</v>
      </c>
      <c r="B3240" t="s">
        <v>1952</v>
      </c>
      <c r="C3240">
        <v>97</v>
      </c>
      <c r="D3240">
        <v>7.4</v>
      </c>
      <c r="E3240" t="s">
        <v>470</v>
      </c>
      <c r="F3240">
        <v>1963</v>
      </c>
      <c r="H3240" t="s">
        <v>470</v>
      </c>
      <c r="I3240">
        <v>97</v>
      </c>
      <c r="J3240">
        <v>7.4</v>
      </c>
    </row>
    <row r="3241" spans="1:10" x14ac:dyDescent="0.25">
      <c r="A3241" t="s">
        <v>8301</v>
      </c>
      <c r="B3241" t="s">
        <v>3013</v>
      </c>
      <c r="C3241">
        <v>94</v>
      </c>
      <c r="D3241">
        <v>4.3</v>
      </c>
      <c r="E3241" t="s">
        <v>5367</v>
      </c>
      <c r="F3241">
        <v>2006</v>
      </c>
      <c r="H3241" t="s">
        <v>5367</v>
      </c>
      <c r="I3241">
        <v>94</v>
      </c>
      <c r="J3241">
        <v>4.3</v>
      </c>
    </row>
    <row r="3242" spans="1:10" x14ac:dyDescent="0.25">
      <c r="A3242" t="s">
        <v>8301</v>
      </c>
      <c r="B3242" t="s">
        <v>625</v>
      </c>
      <c r="C3242">
        <v>103</v>
      </c>
      <c r="D3242">
        <v>6</v>
      </c>
      <c r="E3242" t="s">
        <v>5370</v>
      </c>
      <c r="F3242">
        <v>1981</v>
      </c>
      <c r="H3242" t="s">
        <v>5370</v>
      </c>
      <c r="I3242">
        <v>103</v>
      </c>
      <c r="J3242">
        <v>6</v>
      </c>
    </row>
    <row r="3243" spans="1:10" x14ac:dyDescent="0.25">
      <c r="A3243" t="s">
        <v>8301</v>
      </c>
      <c r="B3243" t="s">
        <v>5201</v>
      </c>
      <c r="C3243">
        <v>95</v>
      </c>
      <c r="D3243">
        <v>5.2</v>
      </c>
      <c r="E3243" t="s">
        <v>649</v>
      </c>
      <c r="F3243">
        <v>2009</v>
      </c>
      <c r="H3243" t="s">
        <v>649</v>
      </c>
      <c r="I3243">
        <v>95</v>
      </c>
      <c r="J3243">
        <v>5.2</v>
      </c>
    </row>
    <row r="3244" spans="1:10" x14ac:dyDescent="0.25">
      <c r="A3244" t="s">
        <v>8306</v>
      </c>
      <c r="B3244" t="s">
        <v>5203</v>
      </c>
      <c r="C3244">
        <v>101</v>
      </c>
      <c r="D3244">
        <v>6.7</v>
      </c>
      <c r="E3244" t="s">
        <v>1179</v>
      </c>
      <c r="F3244">
        <v>1995</v>
      </c>
      <c r="H3244" t="s">
        <v>1179</v>
      </c>
      <c r="I3244">
        <v>101</v>
      </c>
      <c r="J3244">
        <v>6.7</v>
      </c>
    </row>
    <row r="3245" spans="1:10" x14ac:dyDescent="0.25">
      <c r="A3245" t="s">
        <v>8301</v>
      </c>
      <c r="B3245" t="s">
        <v>3071</v>
      </c>
      <c r="C3245">
        <v>87</v>
      </c>
      <c r="D3245">
        <v>6.3</v>
      </c>
      <c r="E3245" t="s">
        <v>1693</v>
      </c>
      <c r="F3245">
        <v>2015</v>
      </c>
      <c r="H3245" t="s">
        <v>1693</v>
      </c>
      <c r="I3245">
        <v>87</v>
      </c>
      <c r="J3245">
        <v>6.3</v>
      </c>
    </row>
    <row r="3246" spans="1:10" x14ac:dyDescent="0.25">
      <c r="A3246" t="s">
        <v>8301</v>
      </c>
      <c r="C3246">
        <v>40</v>
      </c>
      <c r="D3246">
        <v>7.9</v>
      </c>
      <c r="E3246" t="s">
        <v>5376</v>
      </c>
      <c r="F3246">
        <v>2010</v>
      </c>
      <c r="H3246" t="s">
        <v>5376</v>
      </c>
      <c r="I3246">
        <v>40</v>
      </c>
      <c r="J3246">
        <v>7.9</v>
      </c>
    </row>
    <row r="3247" spans="1:10" x14ac:dyDescent="0.25">
      <c r="A3247" t="s">
        <v>8306</v>
      </c>
      <c r="B3247" t="s">
        <v>2652</v>
      </c>
      <c r="C3247">
        <v>101</v>
      </c>
      <c r="D3247">
        <v>8.6</v>
      </c>
      <c r="E3247" t="s">
        <v>639</v>
      </c>
      <c r="F3247">
        <v>2011</v>
      </c>
      <c r="H3247" t="s">
        <v>639</v>
      </c>
      <c r="I3247">
        <v>101</v>
      </c>
      <c r="J3247">
        <v>8.6</v>
      </c>
    </row>
    <row r="3248" spans="1:10" x14ac:dyDescent="0.25">
      <c r="A3248" t="s">
        <v>8301</v>
      </c>
      <c r="B3248" t="s">
        <v>5209</v>
      </c>
      <c r="C3248">
        <v>82</v>
      </c>
      <c r="D3248">
        <v>6.1</v>
      </c>
      <c r="E3248" t="s">
        <v>5380</v>
      </c>
      <c r="F3248">
        <v>2011</v>
      </c>
      <c r="H3248" t="s">
        <v>5380</v>
      </c>
      <c r="I3248">
        <v>82</v>
      </c>
      <c r="J3248">
        <v>6.1</v>
      </c>
    </row>
    <row r="3249" spans="1:10" x14ac:dyDescent="0.25">
      <c r="A3249" t="s">
        <v>8301</v>
      </c>
      <c r="B3249" t="s">
        <v>5211</v>
      </c>
      <c r="C3249">
        <v>74</v>
      </c>
      <c r="D3249">
        <v>5.8</v>
      </c>
      <c r="E3249" t="s">
        <v>73</v>
      </c>
      <c r="F3249">
        <v>2012</v>
      </c>
      <c r="H3249" t="s">
        <v>73</v>
      </c>
      <c r="I3249">
        <v>74</v>
      </c>
      <c r="J3249">
        <v>5.8</v>
      </c>
    </row>
    <row r="3250" spans="1:10" x14ac:dyDescent="0.25">
      <c r="A3250" t="s">
        <v>8301</v>
      </c>
      <c r="B3250" t="s">
        <v>5213</v>
      </c>
      <c r="C3250">
        <v>130</v>
      </c>
      <c r="D3250">
        <v>7.7</v>
      </c>
      <c r="E3250" t="s">
        <v>3502</v>
      </c>
      <c r="F3250">
        <v>1979</v>
      </c>
      <c r="H3250" t="s">
        <v>3502</v>
      </c>
      <c r="I3250">
        <v>130</v>
      </c>
      <c r="J3250">
        <v>7.7</v>
      </c>
    </row>
    <row r="3251" spans="1:10" x14ac:dyDescent="0.25">
      <c r="A3251" t="s">
        <v>8301</v>
      </c>
      <c r="B3251" t="s">
        <v>2030</v>
      </c>
      <c r="C3251">
        <v>112</v>
      </c>
      <c r="D3251">
        <v>8</v>
      </c>
      <c r="E3251" t="s">
        <v>1915</v>
      </c>
      <c r="F3251">
        <v>1974</v>
      </c>
      <c r="H3251" t="s">
        <v>1915</v>
      </c>
      <c r="I3251">
        <v>112</v>
      </c>
      <c r="J3251">
        <v>8</v>
      </c>
    </row>
    <row r="3252" spans="1:10" x14ac:dyDescent="0.25">
      <c r="A3252" t="s">
        <v>8301</v>
      </c>
      <c r="B3252" t="s">
        <v>5217</v>
      </c>
      <c r="C3252">
        <v>96</v>
      </c>
      <c r="D3252">
        <v>5.6</v>
      </c>
      <c r="E3252" t="s">
        <v>1486</v>
      </c>
      <c r="F3252">
        <v>2010</v>
      </c>
      <c r="H3252" t="s">
        <v>1486</v>
      </c>
      <c r="I3252">
        <v>96</v>
      </c>
      <c r="J3252">
        <v>5.6</v>
      </c>
    </row>
    <row r="3253" spans="1:10" x14ac:dyDescent="0.25">
      <c r="A3253" t="s">
        <v>8301</v>
      </c>
      <c r="B3253" t="s">
        <v>5220</v>
      </c>
      <c r="C3253">
        <v>89</v>
      </c>
      <c r="D3253">
        <v>6.7</v>
      </c>
      <c r="E3253" t="s">
        <v>4158</v>
      </c>
      <c r="F3253">
        <v>1971</v>
      </c>
      <c r="H3253" t="s">
        <v>4158</v>
      </c>
      <c r="I3253">
        <v>89</v>
      </c>
      <c r="J3253">
        <v>6.7</v>
      </c>
    </row>
    <row r="3254" spans="1:10" x14ac:dyDescent="0.25">
      <c r="A3254" t="s">
        <v>8301</v>
      </c>
      <c r="B3254" t="s">
        <v>5222</v>
      </c>
      <c r="C3254">
        <v>100</v>
      </c>
      <c r="D3254">
        <v>6.6</v>
      </c>
      <c r="E3254" t="s">
        <v>17</v>
      </c>
      <c r="F3254">
        <v>1965</v>
      </c>
      <c r="H3254" t="s">
        <v>17</v>
      </c>
      <c r="I3254">
        <v>100</v>
      </c>
      <c r="J3254">
        <v>6.6</v>
      </c>
    </row>
    <row r="3255" spans="1:10" x14ac:dyDescent="0.25">
      <c r="A3255" t="s">
        <v>8301</v>
      </c>
      <c r="B3255" t="s">
        <v>5224</v>
      </c>
      <c r="C3255">
        <v>78</v>
      </c>
      <c r="D3255">
        <v>4.2</v>
      </c>
      <c r="E3255" t="s">
        <v>4335</v>
      </c>
      <c r="F3255">
        <v>2011</v>
      </c>
      <c r="H3255" t="s">
        <v>4335</v>
      </c>
      <c r="I3255">
        <v>78</v>
      </c>
      <c r="J3255">
        <v>4.2</v>
      </c>
    </row>
    <row r="3256" spans="1:10" x14ac:dyDescent="0.25">
      <c r="A3256" t="s">
        <v>8301</v>
      </c>
      <c r="B3256" t="s">
        <v>3788</v>
      </c>
      <c r="C3256">
        <v>121</v>
      </c>
      <c r="D3256">
        <v>6.6</v>
      </c>
      <c r="E3256" t="s">
        <v>486</v>
      </c>
      <c r="F3256">
        <v>2010</v>
      </c>
      <c r="H3256" t="s">
        <v>486</v>
      </c>
      <c r="I3256">
        <v>121</v>
      </c>
      <c r="J3256">
        <v>6.6</v>
      </c>
    </row>
    <row r="3257" spans="1:10" x14ac:dyDescent="0.25">
      <c r="A3257" t="s">
        <v>8301</v>
      </c>
      <c r="B3257" t="s">
        <v>5227</v>
      </c>
      <c r="C3257">
        <v>85</v>
      </c>
      <c r="D3257">
        <v>4.0999999999999996</v>
      </c>
      <c r="E3257" t="s">
        <v>2005</v>
      </c>
      <c r="F3257">
        <v>1996</v>
      </c>
      <c r="H3257" t="s">
        <v>2005</v>
      </c>
      <c r="I3257">
        <v>85</v>
      </c>
      <c r="J3257">
        <v>4.0999999999999996</v>
      </c>
    </row>
    <row r="3258" spans="1:10" x14ac:dyDescent="0.25">
      <c r="A3258" t="s">
        <v>8301</v>
      </c>
      <c r="B3258" t="s">
        <v>3428</v>
      </c>
      <c r="C3258">
        <v>120</v>
      </c>
      <c r="D3258">
        <v>7.3</v>
      </c>
      <c r="E3258" t="s">
        <v>877</v>
      </c>
      <c r="F3258">
        <v>1999</v>
      </c>
      <c r="H3258" t="s">
        <v>877</v>
      </c>
      <c r="I3258">
        <v>120</v>
      </c>
      <c r="J3258">
        <v>7.3</v>
      </c>
    </row>
    <row r="3259" spans="1:10" x14ac:dyDescent="0.25">
      <c r="A3259" t="s">
        <v>8301</v>
      </c>
      <c r="B3259" t="s">
        <v>5231</v>
      </c>
      <c r="C3259">
        <v>106</v>
      </c>
      <c r="D3259">
        <v>7.1</v>
      </c>
      <c r="E3259" t="s">
        <v>2542</v>
      </c>
      <c r="F3259">
        <v>1988</v>
      </c>
      <c r="H3259" t="s">
        <v>2542</v>
      </c>
      <c r="I3259">
        <v>106</v>
      </c>
      <c r="J3259">
        <v>7.1</v>
      </c>
    </row>
    <row r="3260" spans="1:10" x14ac:dyDescent="0.25">
      <c r="A3260" t="s">
        <v>8301</v>
      </c>
      <c r="B3260" t="s">
        <v>5233</v>
      </c>
      <c r="C3260">
        <v>83</v>
      </c>
      <c r="D3260">
        <v>6.5</v>
      </c>
      <c r="E3260" t="s">
        <v>1001</v>
      </c>
      <c r="F3260">
        <v>2007</v>
      </c>
      <c r="H3260" t="s">
        <v>1001</v>
      </c>
      <c r="I3260">
        <v>83</v>
      </c>
      <c r="J3260">
        <v>6.5</v>
      </c>
    </row>
    <row r="3261" spans="1:10" x14ac:dyDescent="0.25">
      <c r="A3261" t="s">
        <v>8301</v>
      </c>
      <c r="B3261" t="s">
        <v>5235</v>
      </c>
      <c r="C3261">
        <v>120</v>
      </c>
      <c r="D3261">
        <v>7</v>
      </c>
      <c r="E3261" t="s">
        <v>770</v>
      </c>
      <c r="F3261">
        <v>2014</v>
      </c>
      <c r="H3261" t="s">
        <v>770</v>
      </c>
      <c r="I3261">
        <v>120</v>
      </c>
      <c r="J3261">
        <v>7</v>
      </c>
    </row>
    <row r="3262" spans="1:10" x14ac:dyDescent="0.25">
      <c r="A3262" t="s">
        <v>8301</v>
      </c>
      <c r="B3262" t="s">
        <v>5237</v>
      </c>
      <c r="C3262">
        <v>111</v>
      </c>
      <c r="D3262">
        <v>5.5</v>
      </c>
      <c r="E3262" t="s">
        <v>486</v>
      </c>
      <c r="F3262">
        <v>2000</v>
      </c>
      <c r="H3262" t="s">
        <v>486</v>
      </c>
      <c r="I3262">
        <v>111</v>
      </c>
      <c r="J3262">
        <v>5.5</v>
      </c>
    </row>
    <row r="3263" spans="1:10" x14ac:dyDescent="0.25">
      <c r="A3263" t="s">
        <v>8301</v>
      </c>
      <c r="B3263" t="s">
        <v>5239</v>
      </c>
      <c r="C3263">
        <v>100</v>
      </c>
      <c r="D3263">
        <v>6.6</v>
      </c>
      <c r="E3263" t="s">
        <v>1459</v>
      </c>
      <c r="F3263">
        <v>2004</v>
      </c>
      <c r="H3263" t="s">
        <v>1459</v>
      </c>
      <c r="I3263">
        <v>100</v>
      </c>
      <c r="J3263">
        <v>6.6</v>
      </c>
    </row>
    <row r="3264" spans="1:10" x14ac:dyDescent="0.25">
      <c r="A3264" t="s">
        <v>8301</v>
      </c>
      <c r="B3264" t="s">
        <v>524</v>
      </c>
      <c r="C3264">
        <v>89</v>
      </c>
      <c r="D3264">
        <v>7.1</v>
      </c>
      <c r="E3264" t="s">
        <v>1408</v>
      </c>
      <c r="F3264">
        <v>2000</v>
      </c>
      <c r="H3264" t="s">
        <v>1408</v>
      </c>
      <c r="I3264">
        <v>89</v>
      </c>
      <c r="J3264">
        <v>7.1</v>
      </c>
    </row>
    <row r="3265" spans="1:10" x14ac:dyDescent="0.25">
      <c r="A3265" t="s">
        <v>8301</v>
      </c>
      <c r="B3265" t="s">
        <v>2919</v>
      </c>
      <c r="C3265">
        <v>115</v>
      </c>
      <c r="D3265">
        <v>7.9</v>
      </c>
      <c r="E3265" t="s">
        <v>740</v>
      </c>
      <c r="F3265">
        <v>2000</v>
      </c>
      <c r="H3265" t="s">
        <v>740</v>
      </c>
      <c r="I3265">
        <v>115</v>
      </c>
      <c r="J3265">
        <v>7.9</v>
      </c>
    </row>
    <row r="3266" spans="1:10" x14ac:dyDescent="0.25">
      <c r="A3266" t="s">
        <v>8301</v>
      </c>
      <c r="B3266" t="s">
        <v>5245</v>
      </c>
      <c r="C3266">
        <v>92</v>
      </c>
      <c r="D3266">
        <v>5.6</v>
      </c>
      <c r="E3266" t="s">
        <v>575</v>
      </c>
      <c r="F3266">
        <v>1983</v>
      </c>
      <c r="H3266" t="s">
        <v>575</v>
      </c>
      <c r="I3266">
        <v>92</v>
      </c>
      <c r="J3266">
        <v>5.6</v>
      </c>
    </row>
    <row r="3267" spans="1:10" x14ac:dyDescent="0.25">
      <c r="A3267" t="s">
        <v>8301</v>
      </c>
      <c r="B3267" t="s">
        <v>3288</v>
      </c>
      <c r="C3267">
        <v>120</v>
      </c>
      <c r="D3267">
        <v>7.3</v>
      </c>
      <c r="E3267" t="s">
        <v>2209</v>
      </c>
      <c r="F3267">
        <v>2006</v>
      </c>
      <c r="H3267" t="s">
        <v>2209</v>
      </c>
      <c r="I3267">
        <v>120</v>
      </c>
      <c r="J3267">
        <v>7.3</v>
      </c>
    </row>
    <row r="3268" spans="1:10" x14ac:dyDescent="0.25">
      <c r="A3268" t="s">
        <v>8301</v>
      </c>
      <c r="B3268" t="s">
        <v>5248</v>
      </c>
      <c r="C3268">
        <v>97</v>
      </c>
      <c r="D3268">
        <v>3.3</v>
      </c>
      <c r="E3268" t="s">
        <v>580</v>
      </c>
      <c r="F3268">
        <v>2004</v>
      </c>
      <c r="H3268" t="s">
        <v>580</v>
      </c>
      <c r="I3268">
        <v>97</v>
      </c>
      <c r="J3268">
        <v>3.3</v>
      </c>
    </row>
    <row r="3269" spans="1:10" x14ac:dyDescent="0.25">
      <c r="A3269" t="s">
        <v>8301</v>
      </c>
      <c r="B3269" t="s">
        <v>5251</v>
      </c>
      <c r="C3269">
        <v>93</v>
      </c>
      <c r="D3269">
        <v>4.8</v>
      </c>
      <c r="E3269" t="s">
        <v>5408</v>
      </c>
      <c r="F3269">
        <v>1989</v>
      </c>
      <c r="H3269" t="s">
        <v>5408</v>
      </c>
      <c r="I3269">
        <v>93</v>
      </c>
      <c r="J3269">
        <v>4.8</v>
      </c>
    </row>
    <row r="3270" spans="1:10" x14ac:dyDescent="0.25">
      <c r="A3270" t="s">
        <v>8301</v>
      </c>
      <c r="B3270" t="s">
        <v>4854</v>
      </c>
      <c r="C3270">
        <v>118</v>
      </c>
      <c r="D3270">
        <v>5.2</v>
      </c>
      <c r="E3270" t="s">
        <v>877</v>
      </c>
      <c r="F3270">
        <v>2007</v>
      </c>
      <c r="H3270" t="s">
        <v>877</v>
      </c>
      <c r="I3270">
        <v>118</v>
      </c>
      <c r="J3270">
        <v>5.2</v>
      </c>
    </row>
    <row r="3271" spans="1:10" x14ac:dyDescent="0.25">
      <c r="A3271" t="s">
        <v>8301</v>
      </c>
      <c r="B3271" t="s">
        <v>5254</v>
      </c>
      <c r="C3271">
        <v>97</v>
      </c>
      <c r="D3271">
        <v>6.3</v>
      </c>
      <c r="E3271" t="s">
        <v>580</v>
      </c>
      <c r="F3271">
        <v>2003</v>
      </c>
      <c r="H3271" t="s">
        <v>580</v>
      </c>
      <c r="I3271">
        <v>97</v>
      </c>
      <c r="J3271">
        <v>6.3</v>
      </c>
    </row>
    <row r="3272" spans="1:10" x14ac:dyDescent="0.25">
      <c r="A3272" t="s">
        <v>8301</v>
      </c>
      <c r="B3272" t="s">
        <v>68</v>
      </c>
      <c r="C3272">
        <v>98</v>
      </c>
      <c r="D3272">
        <v>7.2</v>
      </c>
      <c r="E3272" t="s">
        <v>149</v>
      </c>
      <c r="F3272">
        <v>2000</v>
      </c>
      <c r="H3272" t="s">
        <v>149</v>
      </c>
      <c r="I3272">
        <v>98</v>
      </c>
      <c r="J3272">
        <v>7.2</v>
      </c>
    </row>
    <row r="3273" spans="1:10" x14ac:dyDescent="0.25">
      <c r="A3273" t="s">
        <v>8301</v>
      </c>
      <c r="B3273" t="s">
        <v>1864</v>
      </c>
      <c r="C3273">
        <v>98</v>
      </c>
      <c r="D3273">
        <v>6.8</v>
      </c>
      <c r="E3273" t="s">
        <v>877</v>
      </c>
      <c r="F3273">
        <v>2002</v>
      </c>
      <c r="H3273" t="s">
        <v>877</v>
      </c>
      <c r="I3273">
        <v>98</v>
      </c>
      <c r="J3273">
        <v>6.8</v>
      </c>
    </row>
    <row r="3274" spans="1:10" x14ac:dyDescent="0.25">
      <c r="A3274" t="s">
        <v>8301</v>
      </c>
      <c r="B3274" t="s">
        <v>5258</v>
      </c>
      <c r="C3274">
        <v>101</v>
      </c>
      <c r="D3274">
        <v>5.7</v>
      </c>
      <c r="E3274" t="s">
        <v>575</v>
      </c>
      <c r="F3274">
        <v>1994</v>
      </c>
      <c r="H3274" t="s">
        <v>575</v>
      </c>
      <c r="I3274">
        <v>101</v>
      </c>
      <c r="J3274">
        <v>5.7</v>
      </c>
    </row>
    <row r="3275" spans="1:10" x14ac:dyDescent="0.25">
      <c r="A3275" t="s">
        <v>8301</v>
      </c>
      <c r="B3275" t="s">
        <v>3481</v>
      </c>
      <c r="C3275">
        <v>132</v>
      </c>
      <c r="D3275">
        <v>7.2</v>
      </c>
      <c r="E3275" t="s">
        <v>4367</v>
      </c>
      <c r="F3275">
        <v>2006</v>
      </c>
      <c r="H3275" t="s">
        <v>4367</v>
      </c>
      <c r="I3275">
        <v>132</v>
      </c>
      <c r="J3275">
        <v>7.2</v>
      </c>
    </row>
    <row r="3276" spans="1:10" x14ac:dyDescent="0.25">
      <c r="A3276" t="s">
        <v>8301</v>
      </c>
      <c r="B3276" t="s">
        <v>2757</v>
      </c>
      <c r="C3276">
        <v>106</v>
      </c>
      <c r="D3276">
        <v>6.9</v>
      </c>
      <c r="E3276" t="s">
        <v>73</v>
      </c>
      <c r="H3276" t="s">
        <v>73</v>
      </c>
      <c r="I3276">
        <v>106</v>
      </c>
      <c r="J3276">
        <v>6.9</v>
      </c>
    </row>
    <row r="3277" spans="1:10" x14ac:dyDescent="0.25">
      <c r="A3277" t="s">
        <v>8301</v>
      </c>
      <c r="C3277">
        <v>55</v>
      </c>
      <c r="D3277">
        <v>9.1</v>
      </c>
      <c r="E3277" t="s">
        <v>1539</v>
      </c>
      <c r="F3277">
        <v>1984</v>
      </c>
      <c r="H3277" t="s">
        <v>1539</v>
      </c>
      <c r="I3277">
        <v>55</v>
      </c>
      <c r="J3277">
        <v>9.1</v>
      </c>
    </row>
    <row r="3278" spans="1:10" x14ac:dyDescent="0.25">
      <c r="A3278" t="s">
        <v>8301</v>
      </c>
      <c r="B3278" t="s">
        <v>4745</v>
      </c>
      <c r="C3278">
        <v>87</v>
      </c>
      <c r="D3278">
        <v>6.2</v>
      </c>
      <c r="E3278" t="s">
        <v>562</v>
      </c>
      <c r="F3278">
        <v>2007</v>
      </c>
      <c r="H3278" t="s">
        <v>562</v>
      </c>
      <c r="I3278">
        <v>87</v>
      </c>
      <c r="J3278">
        <v>6.2</v>
      </c>
    </row>
    <row r="3279" spans="1:10" x14ac:dyDescent="0.25">
      <c r="A3279" t="s">
        <v>8301</v>
      </c>
      <c r="B3279" t="s">
        <v>1634</v>
      </c>
      <c r="C3279">
        <v>98</v>
      </c>
      <c r="D3279">
        <v>6.7</v>
      </c>
      <c r="E3279" t="s">
        <v>486</v>
      </c>
      <c r="F3279">
        <v>2005</v>
      </c>
      <c r="H3279" t="s">
        <v>486</v>
      </c>
      <c r="I3279">
        <v>98</v>
      </c>
      <c r="J3279">
        <v>6.7</v>
      </c>
    </row>
    <row r="3280" spans="1:10" x14ac:dyDescent="0.25">
      <c r="A3280" t="s">
        <v>8301</v>
      </c>
      <c r="B3280" t="s">
        <v>5266</v>
      </c>
      <c r="C3280">
        <v>96</v>
      </c>
      <c r="D3280">
        <v>6.5</v>
      </c>
      <c r="E3280" t="s">
        <v>2214</v>
      </c>
      <c r="F3280">
        <v>2008</v>
      </c>
      <c r="H3280" t="s">
        <v>2214</v>
      </c>
      <c r="I3280">
        <v>96</v>
      </c>
      <c r="J3280">
        <v>6.5</v>
      </c>
    </row>
    <row r="3281" spans="1:10" x14ac:dyDescent="0.25">
      <c r="A3281" t="s">
        <v>8301</v>
      </c>
      <c r="B3281" t="s">
        <v>5268</v>
      </c>
      <c r="C3281">
        <v>104</v>
      </c>
      <c r="D3281">
        <v>7.2</v>
      </c>
      <c r="E3281" t="s">
        <v>2143</v>
      </c>
      <c r="F3281">
        <v>1998</v>
      </c>
      <c r="H3281" t="s">
        <v>2143</v>
      </c>
      <c r="I3281">
        <v>104</v>
      </c>
      <c r="J3281">
        <v>7.2</v>
      </c>
    </row>
    <row r="3282" spans="1:10" x14ac:dyDescent="0.25">
      <c r="A3282" t="s">
        <v>8301</v>
      </c>
      <c r="B3282" t="s">
        <v>5270</v>
      </c>
      <c r="C3282">
        <v>93</v>
      </c>
      <c r="D3282">
        <v>5.3</v>
      </c>
      <c r="E3282" t="s">
        <v>924</v>
      </c>
      <c r="F3282">
        <v>2016</v>
      </c>
      <c r="H3282" t="s">
        <v>924</v>
      </c>
      <c r="I3282">
        <v>93</v>
      </c>
      <c r="J3282">
        <v>5.3</v>
      </c>
    </row>
    <row r="3283" spans="1:10" x14ac:dyDescent="0.25">
      <c r="A3283" t="s">
        <v>8301</v>
      </c>
      <c r="B3283" t="s">
        <v>2401</v>
      </c>
      <c r="C3283">
        <v>95</v>
      </c>
      <c r="D3283">
        <v>6.7</v>
      </c>
      <c r="E3283" t="s">
        <v>1406</v>
      </c>
      <c r="F3283">
        <v>2011</v>
      </c>
      <c r="H3283" t="s">
        <v>1406</v>
      </c>
      <c r="I3283">
        <v>95</v>
      </c>
      <c r="J3283">
        <v>6.7</v>
      </c>
    </row>
    <row r="3284" spans="1:10" x14ac:dyDescent="0.25">
      <c r="A3284" t="s">
        <v>8301</v>
      </c>
      <c r="B3284" t="s">
        <v>5048</v>
      </c>
      <c r="C3284">
        <v>119</v>
      </c>
      <c r="D3284">
        <v>6.2</v>
      </c>
      <c r="E3284" t="s">
        <v>371</v>
      </c>
      <c r="F3284">
        <v>2001</v>
      </c>
      <c r="H3284" t="s">
        <v>371</v>
      </c>
      <c r="I3284">
        <v>119</v>
      </c>
      <c r="J3284">
        <v>6.2</v>
      </c>
    </row>
    <row r="3285" spans="1:10" x14ac:dyDescent="0.25">
      <c r="A3285" t="s">
        <v>8301</v>
      </c>
      <c r="B3285" t="s">
        <v>443</v>
      </c>
      <c r="C3285">
        <v>89</v>
      </c>
      <c r="D3285">
        <v>3.6</v>
      </c>
      <c r="E3285" t="s">
        <v>2209</v>
      </c>
      <c r="F3285">
        <v>1990</v>
      </c>
      <c r="H3285" t="s">
        <v>2209</v>
      </c>
      <c r="I3285">
        <v>89</v>
      </c>
      <c r="J3285">
        <v>3.6</v>
      </c>
    </row>
    <row r="3286" spans="1:10" x14ac:dyDescent="0.25">
      <c r="A3286" t="s">
        <v>8301</v>
      </c>
      <c r="B3286" t="s">
        <v>5275</v>
      </c>
      <c r="C3286">
        <v>107</v>
      </c>
      <c r="D3286">
        <v>5.7</v>
      </c>
      <c r="E3286" t="s">
        <v>575</v>
      </c>
      <c r="F3286">
        <v>2014</v>
      </c>
      <c r="H3286" t="s">
        <v>575</v>
      </c>
      <c r="I3286">
        <v>107</v>
      </c>
      <c r="J3286">
        <v>5.7</v>
      </c>
    </row>
    <row r="3287" spans="1:10" x14ac:dyDescent="0.25">
      <c r="A3287" t="s">
        <v>8306</v>
      </c>
      <c r="B3287" t="s">
        <v>3802</v>
      </c>
      <c r="C3287">
        <v>85</v>
      </c>
      <c r="D3287">
        <v>7.3</v>
      </c>
      <c r="E3287" t="s">
        <v>1184</v>
      </c>
      <c r="F3287">
        <v>2002</v>
      </c>
      <c r="H3287" t="s">
        <v>1184</v>
      </c>
      <c r="I3287">
        <v>85</v>
      </c>
      <c r="J3287">
        <v>7.3</v>
      </c>
    </row>
    <row r="3288" spans="1:10" x14ac:dyDescent="0.25">
      <c r="A3288" t="s">
        <v>8301</v>
      </c>
      <c r="B3288" t="s">
        <v>5278</v>
      </c>
      <c r="C3288">
        <v>93</v>
      </c>
      <c r="D3288">
        <v>5</v>
      </c>
      <c r="E3288" t="s">
        <v>1184</v>
      </c>
      <c r="F3288">
        <v>2009</v>
      </c>
      <c r="H3288" t="s">
        <v>1184</v>
      </c>
      <c r="I3288">
        <v>93</v>
      </c>
      <c r="J3288">
        <v>5</v>
      </c>
    </row>
    <row r="3289" spans="1:10" x14ac:dyDescent="0.25">
      <c r="A3289" t="s">
        <v>8301</v>
      </c>
      <c r="B3289" t="s">
        <v>5280</v>
      </c>
      <c r="C3289">
        <v>101</v>
      </c>
      <c r="D3289">
        <v>6.6</v>
      </c>
      <c r="E3289" t="s">
        <v>2459</v>
      </c>
      <c r="F3289">
        <v>2006</v>
      </c>
      <c r="H3289" t="s">
        <v>2459</v>
      </c>
      <c r="I3289">
        <v>101</v>
      </c>
      <c r="J3289">
        <v>6.6</v>
      </c>
    </row>
    <row r="3290" spans="1:10" x14ac:dyDescent="0.25">
      <c r="A3290" t="s">
        <v>8301</v>
      </c>
      <c r="B3290" t="s">
        <v>5282</v>
      </c>
      <c r="C3290">
        <v>103</v>
      </c>
      <c r="D3290">
        <v>6.6</v>
      </c>
      <c r="E3290" t="s">
        <v>112</v>
      </c>
      <c r="F3290">
        <v>2015</v>
      </c>
      <c r="H3290" t="s">
        <v>112</v>
      </c>
      <c r="I3290">
        <v>103</v>
      </c>
      <c r="J3290">
        <v>6.6</v>
      </c>
    </row>
    <row r="3291" spans="1:10" x14ac:dyDescent="0.25">
      <c r="A3291" t="s">
        <v>8301</v>
      </c>
      <c r="B3291" t="s">
        <v>5284</v>
      </c>
      <c r="C3291">
        <v>101</v>
      </c>
      <c r="D3291">
        <v>6.8</v>
      </c>
      <c r="E3291" t="s">
        <v>759</v>
      </c>
      <c r="F3291">
        <v>2008</v>
      </c>
      <c r="H3291" t="s">
        <v>759</v>
      </c>
      <c r="I3291">
        <v>101</v>
      </c>
      <c r="J3291">
        <v>6.8</v>
      </c>
    </row>
    <row r="3292" spans="1:10" x14ac:dyDescent="0.25">
      <c r="A3292" t="s">
        <v>8301</v>
      </c>
      <c r="B3292" t="s">
        <v>5286</v>
      </c>
      <c r="C3292">
        <v>123</v>
      </c>
      <c r="D3292">
        <v>6.2</v>
      </c>
      <c r="E3292" t="s">
        <v>2254</v>
      </c>
      <c r="F3292">
        <v>2005</v>
      </c>
      <c r="H3292" t="s">
        <v>2254</v>
      </c>
      <c r="I3292">
        <v>123</v>
      </c>
      <c r="J3292">
        <v>6.2</v>
      </c>
    </row>
    <row r="3293" spans="1:10" x14ac:dyDescent="0.25">
      <c r="A3293" t="s">
        <v>8301</v>
      </c>
      <c r="B3293" t="s">
        <v>5288</v>
      </c>
      <c r="C3293">
        <v>111</v>
      </c>
      <c r="D3293">
        <v>7.3</v>
      </c>
      <c r="E3293" t="s">
        <v>747</v>
      </c>
      <c r="F3293">
        <v>2009</v>
      </c>
      <c r="H3293" t="s">
        <v>747</v>
      </c>
      <c r="I3293">
        <v>111</v>
      </c>
      <c r="J3293">
        <v>7.3</v>
      </c>
    </row>
    <row r="3294" spans="1:10" x14ac:dyDescent="0.25">
      <c r="A3294" t="s">
        <v>8301</v>
      </c>
      <c r="B3294" t="s">
        <v>5290</v>
      </c>
      <c r="C3294">
        <v>86</v>
      </c>
      <c r="D3294">
        <v>6.2</v>
      </c>
      <c r="E3294" t="s">
        <v>1184</v>
      </c>
      <c r="F3294">
        <v>2009</v>
      </c>
      <c r="H3294" t="s">
        <v>1184</v>
      </c>
      <c r="I3294">
        <v>86</v>
      </c>
      <c r="J3294">
        <v>6.2</v>
      </c>
    </row>
    <row r="3295" spans="1:10" x14ac:dyDescent="0.25">
      <c r="A3295" t="s">
        <v>8301</v>
      </c>
      <c r="B3295" t="s">
        <v>5293</v>
      </c>
      <c r="C3295">
        <v>99</v>
      </c>
      <c r="D3295">
        <v>6.9</v>
      </c>
      <c r="E3295" t="s">
        <v>73</v>
      </c>
      <c r="F3295">
        <v>2009</v>
      </c>
      <c r="H3295" t="s">
        <v>73</v>
      </c>
      <c r="I3295">
        <v>99</v>
      </c>
      <c r="J3295">
        <v>6.9</v>
      </c>
    </row>
    <row r="3296" spans="1:10" x14ac:dyDescent="0.25">
      <c r="A3296" t="s">
        <v>8301</v>
      </c>
      <c r="B3296" t="s">
        <v>4969</v>
      </c>
      <c r="C3296">
        <v>90</v>
      </c>
      <c r="D3296">
        <v>6.6</v>
      </c>
      <c r="E3296" t="s">
        <v>1459</v>
      </c>
      <c r="F3296">
        <v>1986</v>
      </c>
      <c r="H3296" t="s">
        <v>1459</v>
      </c>
      <c r="I3296">
        <v>90</v>
      </c>
      <c r="J3296">
        <v>6.6</v>
      </c>
    </row>
    <row r="3297" spans="1:10" x14ac:dyDescent="0.25">
      <c r="A3297" t="s">
        <v>8301</v>
      </c>
      <c r="B3297" t="s">
        <v>4914</v>
      </c>
      <c r="C3297">
        <v>82</v>
      </c>
      <c r="D3297">
        <v>6.3</v>
      </c>
      <c r="E3297" t="s">
        <v>5452</v>
      </c>
      <c r="F3297">
        <v>2010</v>
      </c>
      <c r="H3297" t="s">
        <v>5452</v>
      </c>
      <c r="I3297">
        <v>82</v>
      </c>
      <c r="J3297">
        <v>6.3</v>
      </c>
    </row>
    <row r="3298" spans="1:10" x14ac:dyDescent="0.25">
      <c r="A3298" t="s">
        <v>8301</v>
      </c>
      <c r="B3298" t="s">
        <v>5297</v>
      </c>
      <c r="C3298">
        <v>110</v>
      </c>
      <c r="D3298">
        <v>7</v>
      </c>
      <c r="E3298" t="s">
        <v>1738</v>
      </c>
      <c r="F3298">
        <v>2004</v>
      </c>
      <c r="H3298" t="s">
        <v>1738</v>
      </c>
      <c r="I3298">
        <v>110</v>
      </c>
      <c r="J3298">
        <v>7</v>
      </c>
    </row>
    <row r="3299" spans="1:10" x14ac:dyDescent="0.25">
      <c r="A3299" t="s">
        <v>8301</v>
      </c>
      <c r="B3299" t="s">
        <v>5299</v>
      </c>
      <c r="C3299">
        <v>83</v>
      </c>
      <c r="D3299">
        <v>3.3</v>
      </c>
      <c r="E3299" t="s">
        <v>684</v>
      </c>
      <c r="F3299">
        <v>2010</v>
      </c>
      <c r="H3299" t="s">
        <v>684</v>
      </c>
      <c r="I3299">
        <v>83</v>
      </c>
      <c r="J3299">
        <v>3.3</v>
      </c>
    </row>
    <row r="3300" spans="1:10" x14ac:dyDescent="0.25">
      <c r="A3300" t="s">
        <v>8301</v>
      </c>
      <c r="B3300" t="s">
        <v>2427</v>
      </c>
      <c r="C3300">
        <v>128</v>
      </c>
      <c r="D3300">
        <v>6.7</v>
      </c>
      <c r="E3300" t="s">
        <v>672</v>
      </c>
      <c r="F3300">
        <v>2011</v>
      </c>
      <c r="H3300" t="s">
        <v>672</v>
      </c>
      <c r="I3300">
        <v>128</v>
      </c>
      <c r="J3300">
        <v>6.7</v>
      </c>
    </row>
    <row r="3301" spans="1:10" x14ac:dyDescent="0.25">
      <c r="A3301" t="s">
        <v>8301</v>
      </c>
      <c r="B3301" t="s">
        <v>5302</v>
      </c>
      <c r="C3301">
        <v>125</v>
      </c>
      <c r="D3301">
        <v>6.2</v>
      </c>
      <c r="E3301" t="s">
        <v>773</v>
      </c>
      <c r="F3301">
        <v>2007</v>
      </c>
      <c r="H3301" t="s">
        <v>773</v>
      </c>
      <c r="I3301">
        <v>125</v>
      </c>
      <c r="J3301">
        <v>6.2</v>
      </c>
    </row>
    <row r="3302" spans="1:10" x14ac:dyDescent="0.25">
      <c r="A3302" t="s">
        <v>8301</v>
      </c>
      <c r="B3302" t="s">
        <v>2976</v>
      </c>
      <c r="C3302">
        <v>97</v>
      </c>
      <c r="D3302">
        <v>6.5</v>
      </c>
      <c r="E3302" t="s">
        <v>5462</v>
      </c>
      <c r="H3302" t="s">
        <v>5462</v>
      </c>
      <c r="I3302">
        <v>97</v>
      </c>
      <c r="J3302">
        <v>6.5</v>
      </c>
    </row>
    <row r="3303" spans="1:10" x14ac:dyDescent="0.25">
      <c r="A3303" t="s">
        <v>8301</v>
      </c>
      <c r="B3303" t="s">
        <v>5305</v>
      </c>
      <c r="C3303">
        <v>86</v>
      </c>
      <c r="D3303">
        <v>3.5</v>
      </c>
      <c r="E3303" t="s">
        <v>112</v>
      </c>
      <c r="F3303">
        <v>2014</v>
      </c>
      <c r="H3303" t="s">
        <v>112</v>
      </c>
      <c r="I3303">
        <v>86</v>
      </c>
      <c r="J3303">
        <v>3.5</v>
      </c>
    </row>
    <row r="3304" spans="1:10" x14ac:dyDescent="0.25">
      <c r="A3304" t="s">
        <v>8301</v>
      </c>
      <c r="B3304" t="s">
        <v>5307</v>
      </c>
      <c r="C3304">
        <v>91</v>
      </c>
      <c r="D3304">
        <v>5.5</v>
      </c>
      <c r="E3304" t="s">
        <v>297</v>
      </c>
      <c r="F3304">
        <v>1987</v>
      </c>
      <c r="H3304" t="s">
        <v>297</v>
      </c>
      <c r="I3304">
        <v>91</v>
      </c>
      <c r="J3304">
        <v>5.5</v>
      </c>
    </row>
    <row r="3305" spans="1:10" x14ac:dyDescent="0.25">
      <c r="A3305" t="s">
        <v>8301</v>
      </c>
      <c r="B3305" t="s">
        <v>5309</v>
      </c>
      <c r="C3305">
        <v>90</v>
      </c>
      <c r="D3305">
        <v>5.9</v>
      </c>
      <c r="E3305" t="s">
        <v>2682</v>
      </c>
      <c r="F3305">
        <v>2009</v>
      </c>
      <c r="H3305" t="s">
        <v>2682</v>
      </c>
      <c r="I3305">
        <v>90</v>
      </c>
      <c r="J3305">
        <v>5.9</v>
      </c>
    </row>
    <row r="3306" spans="1:10" x14ac:dyDescent="0.25">
      <c r="A3306" t="s">
        <v>8301</v>
      </c>
      <c r="B3306" t="s">
        <v>5311</v>
      </c>
      <c r="C3306">
        <v>90</v>
      </c>
      <c r="D3306">
        <v>4.7</v>
      </c>
      <c r="E3306" t="s">
        <v>2682</v>
      </c>
      <c r="F3306">
        <v>1979</v>
      </c>
      <c r="H3306" t="s">
        <v>2682</v>
      </c>
      <c r="I3306">
        <v>90</v>
      </c>
      <c r="J3306">
        <v>4.7</v>
      </c>
    </row>
    <row r="3307" spans="1:10" x14ac:dyDescent="0.25">
      <c r="A3307" t="s">
        <v>8301</v>
      </c>
      <c r="B3307" t="s">
        <v>4819</v>
      </c>
      <c r="C3307">
        <v>94</v>
      </c>
      <c r="D3307">
        <v>4.2</v>
      </c>
      <c r="E3307" t="s">
        <v>575</v>
      </c>
      <c r="F3307">
        <v>2013</v>
      </c>
      <c r="H3307" t="s">
        <v>575</v>
      </c>
      <c r="I3307">
        <v>94</v>
      </c>
      <c r="J3307">
        <v>4.2</v>
      </c>
    </row>
    <row r="3308" spans="1:10" x14ac:dyDescent="0.25">
      <c r="A3308" t="s">
        <v>8301</v>
      </c>
      <c r="B3308" t="s">
        <v>5314</v>
      </c>
      <c r="C3308">
        <v>112</v>
      </c>
      <c r="D3308">
        <v>5.2</v>
      </c>
      <c r="E3308" t="s">
        <v>4848</v>
      </c>
      <c r="F3308">
        <v>1968</v>
      </c>
      <c r="H3308" t="s">
        <v>4848</v>
      </c>
      <c r="I3308">
        <v>112</v>
      </c>
      <c r="J3308">
        <v>5.2</v>
      </c>
    </row>
    <row r="3309" spans="1:10" x14ac:dyDescent="0.25">
      <c r="A3309" t="s">
        <v>8301</v>
      </c>
      <c r="B3309" t="s">
        <v>5118</v>
      </c>
      <c r="C3309">
        <v>85</v>
      </c>
      <c r="D3309">
        <v>5.2</v>
      </c>
      <c r="E3309" t="s">
        <v>3203</v>
      </c>
      <c r="F3309">
        <v>1990</v>
      </c>
      <c r="H3309" t="s">
        <v>3203</v>
      </c>
      <c r="I3309">
        <v>85</v>
      </c>
      <c r="J3309">
        <v>5.2</v>
      </c>
    </row>
    <row r="3310" spans="1:10" x14ac:dyDescent="0.25">
      <c r="A3310" t="s">
        <v>8301</v>
      </c>
      <c r="B3310" t="s">
        <v>5317</v>
      </c>
      <c r="C3310">
        <v>93</v>
      </c>
      <c r="D3310">
        <v>3.9</v>
      </c>
      <c r="E3310" t="s">
        <v>877</v>
      </c>
      <c r="F3310">
        <v>1999</v>
      </c>
      <c r="H3310" t="s">
        <v>877</v>
      </c>
      <c r="I3310">
        <v>93</v>
      </c>
      <c r="J3310">
        <v>3.9</v>
      </c>
    </row>
    <row r="3311" spans="1:10" x14ac:dyDescent="0.25">
      <c r="A3311" t="s">
        <v>8301</v>
      </c>
      <c r="B3311" t="s">
        <v>5319</v>
      </c>
      <c r="C3311">
        <v>104</v>
      </c>
      <c r="D3311">
        <v>6.1</v>
      </c>
      <c r="E3311" t="s">
        <v>1184</v>
      </c>
      <c r="F3311">
        <v>2006</v>
      </c>
      <c r="H3311" t="s">
        <v>1184</v>
      </c>
      <c r="I3311">
        <v>104</v>
      </c>
      <c r="J3311">
        <v>6.1</v>
      </c>
    </row>
    <row r="3312" spans="1:10" x14ac:dyDescent="0.25">
      <c r="A3312" t="s">
        <v>8301</v>
      </c>
      <c r="B3312" t="s">
        <v>5321</v>
      </c>
      <c r="C3312">
        <v>94</v>
      </c>
      <c r="D3312">
        <v>5.8</v>
      </c>
      <c r="E3312" t="s">
        <v>575</v>
      </c>
      <c r="F3312">
        <v>2015</v>
      </c>
      <c r="H3312" t="s">
        <v>575</v>
      </c>
      <c r="I3312">
        <v>94</v>
      </c>
      <c r="J3312">
        <v>5.8</v>
      </c>
    </row>
    <row r="3313" spans="1:10" x14ac:dyDescent="0.25">
      <c r="A3313" t="s">
        <v>8301</v>
      </c>
      <c r="B3313" t="s">
        <v>5323</v>
      </c>
      <c r="C3313">
        <v>85</v>
      </c>
      <c r="D3313">
        <v>6.7</v>
      </c>
      <c r="E3313" t="s">
        <v>2682</v>
      </c>
      <c r="F3313">
        <v>2001</v>
      </c>
      <c r="H3313" t="s">
        <v>2682</v>
      </c>
      <c r="I3313">
        <v>85</v>
      </c>
      <c r="J3313">
        <v>6.7</v>
      </c>
    </row>
    <row r="3314" spans="1:10" x14ac:dyDescent="0.25">
      <c r="A3314" t="s">
        <v>8301</v>
      </c>
      <c r="B3314" t="s">
        <v>1895</v>
      </c>
      <c r="C3314">
        <v>99</v>
      </c>
      <c r="D3314">
        <v>5.7</v>
      </c>
      <c r="E3314" t="s">
        <v>2120</v>
      </c>
      <c r="F3314">
        <v>2013</v>
      </c>
      <c r="H3314" t="s">
        <v>2120</v>
      </c>
      <c r="I3314">
        <v>99</v>
      </c>
      <c r="J3314">
        <v>5.7</v>
      </c>
    </row>
    <row r="3315" spans="1:10" x14ac:dyDescent="0.25">
      <c r="A3315" t="s">
        <v>8301</v>
      </c>
      <c r="B3315" t="s">
        <v>5326</v>
      </c>
      <c r="C3315">
        <v>91</v>
      </c>
      <c r="D3315">
        <v>4.5</v>
      </c>
      <c r="E3315" t="s">
        <v>260</v>
      </c>
      <c r="F3315">
        <v>2003</v>
      </c>
      <c r="H3315" t="s">
        <v>260</v>
      </c>
      <c r="I3315">
        <v>91</v>
      </c>
      <c r="J3315">
        <v>4.5</v>
      </c>
    </row>
    <row r="3316" spans="1:10" x14ac:dyDescent="0.25">
      <c r="A3316" t="s">
        <v>8301</v>
      </c>
      <c r="B3316" t="s">
        <v>5328</v>
      </c>
      <c r="C3316">
        <v>117</v>
      </c>
      <c r="D3316">
        <v>6.9</v>
      </c>
      <c r="E3316" t="s">
        <v>2186</v>
      </c>
      <c r="F3316">
        <v>2009</v>
      </c>
      <c r="H3316" t="s">
        <v>2186</v>
      </c>
      <c r="I3316">
        <v>117</v>
      </c>
      <c r="J3316">
        <v>6.9</v>
      </c>
    </row>
    <row r="3317" spans="1:10" x14ac:dyDescent="0.25">
      <c r="A3317" t="s">
        <v>8301</v>
      </c>
      <c r="B3317" t="s">
        <v>5330</v>
      </c>
      <c r="C3317">
        <v>85</v>
      </c>
      <c r="D3317">
        <v>4.8</v>
      </c>
      <c r="E3317" t="s">
        <v>631</v>
      </c>
      <c r="F3317">
        <v>2010</v>
      </c>
      <c r="H3317" t="s">
        <v>631</v>
      </c>
      <c r="I3317">
        <v>85</v>
      </c>
      <c r="J3317">
        <v>4.8</v>
      </c>
    </row>
    <row r="3318" spans="1:10" x14ac:dyDescent="0.25">
      <c r="A3318" t="s">
        <v>8301</v>
      </c>
      <c r="B3318" t="s">
        <v>4797</v>
      </c>
      <c r="C3318">
        <v>106</v>
      </c>
      <c r="D3318">
        <v>6.3</v>
      </c>
      <c r="E3318" t="s">
        <v>345</v>
      </c>
      <c r="F3318">
        <v>2013</v>
      </c>
      <c r="H3318" t="s">
        <v>345</v>
      </c>
      <c r="I3318">
        <v>106</v>
      </c>
      <c r="J3318">
        <v>6.3</v>
      </c>
    </row>
    <row r="3319" spans="1:10" x14ac:dyDescent="0.25">
      <c r="A3319" t="s">
        <v>8301</v>
      </c>
      <c r="B3319" t="s">
        <v>5334</v>
      </c>
      <c r="C3319">
        <v>81</v>
      </c>
      <c r="D3319">
        <v>6.9</v>
      </c>
      <c r="E3319" t="s">
        <v>631</v>
      </c>
      <c r="F3319">
        <v>1999</v>
      </c>
      <c r="H3319" t="s">
        <v>631</v>
      </c>
      <c r="I3319">
        <v>81</v>
      </c>
      <c r="J3319">
        <v>6.9</v>
      </c>
    </row>
    <row r="3320" spans="1:10" x14ac:dyDescent="0.25">
      <c r="A3320" t="s">
        <v>8301</v>
      </c>
      <c r="B3320" t="s">
        <v>5336</v>
      </c>
      <c r="C3320">
        <v>100</v>
      </c>
      <c r="D3320">
        <v>5.4</v>
      </c>
      <c r="E3320" t="s">
        <v>486</v>
      </c>
      <c r="F3320">
        <v>2007</v>
      </c>
      <c r="H3320" t="s">
        <v>486</v>
      </c>
      <c r="I3320">
        <v>100</v>
      </c>
      <c r="J3320">
        <v>5.4</v>
      </c>
    </row>
    <row r="3321" spans="1:10" x14ac:dyDescent="0.25">
      <c r="A3321" t="s">
        <v>8301</v>
      </c>
      <c r="B3321" t="s">
        <v>5339</v>
      </c>
      <c r="C3321">
        <v>90</v>
      </c>
      <c r="D3321">
        <v>3.8</v>
      </c>
      <c r="E3321" t="s">
        <v>1179</v>
      </c>
      <c r="F3321">
        <v>2006</v>
      </c>
      <c r="H3321" t="s">
        <v>1179</v>
      </c>
      <c r="I3321">
        <v>90</v>
      </c>
      <c r="J3321">
        <v>3.8</v>
      </c>
    </row>
    <row r="3322" spans="1:10" x14ac:dyDescent="0.25">
      <c r="A3322" t="s">
        <v>8301</v>
      </c>
      <c r="B3322" t="s">
        <v>5341</v>
      </c>
      <c r="C3322">
        <v>116</v>
      </c>
      <c r="D3322">
        <v>7</v>
      </c>
      <c r="E3322" t="s">
        <v>1203</v>
      </c>
      <c r="F3322">
        <v>2013</v>
      </c>
      <c r="H3322" t="s">
        <v>1203</v>
      </c>
      <c r="I3322">
        <v>116</v>
      </c>
      <c r="J3322">
        <v>7</v>
      </c>
    </row>
    <row r="3323" spans="1:10" x14ac:dyDescent="0.25">
      <c r="A3323" t="s">
        <v>8301</v>
      </c>
      <c r="B3323" t="s">
        <v>5343</v>
      </c>
      <c r="C3323">
        <v>84</v>
      </c>
      <c r="D3323">
        <v>5.2</v>
      </c>
      <c r="E3323" t="s">
        <v>2155</v>
      </c>
      <c r="F3323">
        <v>1984</v>
      </c>
      <c r="H3323" t="s">
        <v>2155</v>
      </c>
      <c r="I3323">
        <v>84</v>
      </c>
      <c r="J3323">
        <v>5.2</v>
      </c>
    </row>
    <row r="3324" spans="1:10" x14ac:dyDescent="0.25">
      <c r="A3324" t="s">
        <v>8301</v>
      </c>
      <c r="B3324" t="s">
        <v>4462</v>
      </c>
      <c r="C3324">
        <v>84</v>
      </c>
      <c r="D3324">
        <v>4.5999999999999996</v>
      </c>
      <c r="E3324" t="s">
        <v>2113</v>
      </c>
      <c r="F3324">
        <v>1951</v>
      </c>
      <c r="H3324" t="s">
        <v>2113</v>
      </c>
      <c r="I3324">
        <v>84</v>
      </c>
      <c r="J3324">
        <v>4.5999999999999996</v>
      </c>
    </row>
    <row r="3325" spans="1:10" x14ac:dyDescent="0.25">
      <c r="A3325" t="s">
        <v>8301</v>
      </c>
      <c r="B3325" t="s">
        <v>5347</v>
      </c>
      <c r="C3325">
        <v>89</v>
      </c>
      <c r="D3325">
        <v>6.5</v>
      </c>
      <c r="E3325" t="s">
        <v>5499</v>
      </c>
      <c r="F3325">
        <v>2008</v>
      </c>
      <c r="H3325" t="s">
        <v>5499</v>
      </c>
      <c r="I3325">
        <v>89</v>
      </c>
      <c r="J3325">
        <v>6.5</v>
      </c>
    </row>
    <row r="3326" spans="1:10" x14ac:dyDescent="0.25">
      <c r="A3326" t="s">
        <v>8301</v>
      </c>
      <c r="B3326" t="s">
        <v>2256</v>
      </c>
      <c r="C3326">
        <v>107</v>
      </c>
      <c r="D3326">
        <v>6.8</v>
      </c>
      <c r="E3326" t="s">
        <v>44</v>
      </c>
      <c r="F3326">
        <v>2006</v>
      </c>
      <c r="H3326" t="s">
        <v>44</v>
      </c>
      <c r="I3326">
        <v>107</v>
      </c>
      <c r="J3326">
        <v>6.8</v>
      </c>
    </row>
    <row r="3327" spans="1:10" x14ac:dyDescent="0.25">
      <c r="A3327" t="s">
        <v>8301</v>
      </c>
      <c r="B3327" t="s">
        <v>1124</v>
      </c>
      <c r="C3327">
        <v>98</v>
      </c>
      <c r="D3327">
        <v>6.1</v>
      </c>
      <c r="E3327" t="s">
        <v>672</v>
      </c>
      <c r="F3327">
        <v>1994</v>
      </c>
      <c r="H3327" t="s">
        <v>672</v>
      </c>
      <c r="I3327">
        <v>98</v>
      </c>
      <c r="J3327">
        <v>6.1</v>
      </c>
    </row>
    <row r="3328" spans="1:10" x14ac:dyDescent="0.25">
      <c r="A3328" t="s">
        <v>8301</v>
      </c>
      <c r="B3328" t="s">
        <v>5354</v>
      </c>
      <c r="C3328">
        <v>94</v>
      </c>
      <c r="D3328">
        <v>5.2</v>
      </c>
      <c r="E3328" t="s">
        <v>1989</v>
      </c>
      <c r="F3328">
        <v>1979</v>
      </c>
      <c r="H3328" t="s">
        <v>1989</v>
      </c>
      <c r="I3328">
        <v>94</v>
      </c>
      <c r="J3328">
        <v>5.2</v>
      </c>
    </row>
    <row r="3329" spans="1:10" x14ac:dyDescent="0.25">
      <c r="A3329" t="s">
        <v>8301</v>
      </c>
      <c r="B3329" t="s">
        <v>2762</v>
      </c>
      <c r="C3329">
        <v>117</v>
      </c>
      <c r="D3329">
        <v>6.9</v>
      </c>
      <c r="E3329" t="s">
        <v>740</v>
      </c>
      <c r="F3329">
        <v>2014</v>
      </c>
      <c r="H3329" t="s">
        <v>740</v>
      </c>
      <c r="I3329">
        <v>117</v>
      </c>
      <c r="J3329">
        <v>6.9</v>
      </c>
    </row>
    <row r="3330" spans="1:10" x14ac:dyDescent="0.25">
      <c r="A3330" t="s">
        <v>8301</v>
      </c>
      <c r="B3330" t="s">
        <v>5357</v>
      </c>
      <c r="C3330">
        <v>102</v>
      </c>
      <c r="D3330">
        <v>6</v>
      </c>
      <c r="E3330" t="s">
        <v>4402</v>
      </c>
      <c r="F3330">
        <v>2004</v>
      </c>
      <c r="H3330" t="s">
        <v>4402</v>
      </c>
      <c r="I3330">
        <v>102</v>
      </c>
      <c r="J3330">
        <v>6</v>
      </c>
    </row>
    <row r="3331" spans="1:10" x14ac:dyDescent="0.25">
      <c r="A3331" t="s">
        <v>8301</v>
      </c>
      <c r="B3331" t="s">
        <v>4110</v>
      </c>
      <c r="C3331">
        <v>127</v>
      </c>
      <c r="D3331">
        <v>7.9</v>
      </c>
      <c r="E3331" t="s">
        <v>5510</v>
      </c>
      <c r="F3331">
        <v>1965</v>
      </c>
      <c r="H3331" t="s">
        <v>5510</v>
      </c>
      <c r="I3331">
        <v>127</v>
      </c>
      <c r="J3331">
        <v>7.9</v>
      </c>
    </row>
    <row r="3332" spans="1:10" x14ac:dyDescent="0.25">
      <c r="A3332" t="s">
        <v>8301</v>
      </c>
      <c r="B3332" t="s">
        <v>5360</v>
      </c>
      <c r="C3332">
        <v>98</v>
      </c>
      <c r="D3332">
        <v>4.5</v>
      </c>
      <c r="E3332" t="s">
        <v>1264</v>
      </c>
      <c r="F3332">
        <v>1984</v>
      </c>
      <c r="H3332" t="s">
        <v>1264</v>
      </c>
      <c r="I3332">
        <v>98</v>
      </c>
      <c r="J3332">
        <v>4.5</v>
      </c>
    </row>
    <row r="3333" spans="1:10" x14ac:dyDescent="0.25">
      <c r="A3333" t="s">
        <v>8301</v>
      </c>
      <c r="B3333" t="s">
        <v>5362</v>
      </c>
      <c r="C3333">
        <v>88</v>
      </c>
      <c r="D3333">
        <v>5.0999999999999996</v>
      </c>
      <c r="E3333" t="s">
        <v>877</v>
      </c>
      <c r="F3333">
        <v>2006</v>
      </c>
      <c r="H3333" t="s">
        <v>877</v>
      </c>
      <c r="I3333">
        <v>88</v>
      </c>
      <c r="J3333">
        <v>5.0999999999999996</v>
      </c>
    </row>
    <row r="3334" spans="1:10" x14ac:dyDescent="0.25">
      <c r="A3334" t="s">
        <v>8301</v>
      </c>
      <c r="B3334" t="s">
        <v>5366</v>
      </c>
      <c r="C3334">
        <v>121</v>
      </c>
      <c r="D3334">
        <v>7.6</v>
      </c>
      <c r="E3334" t="s">
        <v>2422</v>
      </c>
      <c r="F3334">
        <v>1986</v>
      </c>
      <c r="H3334" t="s">
        <v>2422</v>
      </c>
      <c r="I3334">
        <v>121</v>
      </c>
      <c r="J3334">
        <v>7.6</v>
      </c>
    </row>
    <row r="3335" spans="1:10" x14ac:dyDescent="0.25">
      <c r="A3335" t="s">
        <v>8301</v>
      </c>
      <c r="B3335" t="s">
        <v>5369</v>
      </c>
      <c r="C3335">
        <v>90</v>
      </c>
      <c r="D3335">
        <v>6.7</v>
      </c>
      <c r="E3335" t="s">
        <v>1102</v>
      </c>
      <c r="F3335">
        <v>2002</v>
      </c>
      <c r="H3335" t="s">
        <v>1102</v>
      </c>
      <c r="I3335">
        <v>90</v>
      </c>
      <c r="J3335">
        <v>6.7</v>
      </c>
    </row>
    <row r="3336" spans="1:10" x14ac:dyDescent="0.25">
      <c r="A3336" t="s">
        <v>8301</v>
      </c>
      <c r="B3336" t="s">
        <v>2708</v>
      </c>
      <c r="C3336">
        <v>89</v>
      </c>
      <c r="D3336">
        <v>6.1</v>
      </c>
      <c r="E3336" t="s">
        <v>2143</v>
      </c>
      <c r="F3336">
        <v>2004</v>
      </c>
      <c r="H3336" t="s">
        <v>2143</v>
      </c>
      <c r="I3336">
        <v>89</v>
      </c>
      <c r="J3336">
        <v>6.1</v>
      </c>
    </row>
    <row r="3337" spans="1:10" x14ac:dyDescent="0.25">
      <c r="A3337" t="s">
        <v>8301</v>
      </c>
      <c r="B3337" t="s">
        <v>1799</v>
      </c>
      <c r="C3337">
        <v>104</v>
      </c>
      <c r="D3337">
        <v>7.5</v>
      </c>
      <c r="E3337" t="s">
        <v>593</v>
      </c>
      <c r="F3337">
        <v>1979</v>
      </c>
      <c r="H3337" t="s">
        <v>593</v>
      </c>
      <c r="I3337">
        <v>104</v>
      </c>
      <c r="J3337">
        <v>7.5</v>
      </c>
    </row>
    <row r="3338" spans="1:10" x14ac:dyDescent="0.25">
      <c r="B3338" t="s">
        <v>5053</v>
      </c>
      <c r="C3338">
        <v>94</v>
      </c>
      <c r="D3338">
        <v>5.3</v>
      </c>
      <c r="E3338" t="s">
        <v>2000</v>
      </c>
      <c r="F3338">
        <v>2002</v>
      </c>
      <c r="H3338" t="s">
        <v>2000</v>
      </c>
      <c r="I3338">
        <v>94</v>
      </c>
      <c r="J3338">
        <v>5.3</v>
      </c>
    </row>
    <row r="3339" spans="1:10" x14ac:dyDescent="0.25">
      <c r="A3339" t="s">
        <v>8301</v>
      </c>
      <c r="B3339" t="s">
        <v>5375</v>
      </c>
      <c r="C3339">
        <v>90</v>
      </c>
      <c r="D3339">
        <v>6</v>
      </c>
      <c r="E3339" t="s">
        <v>5523</v>
      </c>
      <c r="F3339">
        <v>1996</v>
      </c>
      <c r="H3339" t="s">
        <v>5523</v>
      </c>
      <c r="I3339">
        <v>90</v>
      </c>
      <c r="J3339">
        <v>6</v>
      </c>
    </row>
    <row r="3340" spans="1:10" x14ac:dyDescent="0.25">
      <c r="A3340" t="s">
        <v>8301</v>
      </c>
      <c r="B3340" t="s">
        <v>4597</v>
      </c>
      <c r="C3340">
        <v>130</v>
      </c>
      <c r="D3340">
        <v>7.1</v>
      </c>
      <c r="E3340" t="s">
        <v>486</v>
      </c>
      <c r="F3340">
        <v>2011</v>
      </c>
      <c r="H3340" t="s">
        <v>486</v>
      </c>
      <c r="I3340">
        <v>130</v>
      </c>
      <c r="J3340">
        <v>7.1</v>
      </c>
    </row>
    <row r="3341" spans="1:10" x14ac:dyDescent="0.25">
      <c r="A3341" t="s">
        <v>8301</v>
      </c>
      <c r="B3341" t="s">
        <v>5379</v>
      </c>
      <c r="C3341">
        <v>92</v>
      </c>
      <c r="D3341">
        <v>7.5</v>
      </c>
      <c r="E3341" t="s">
        <v>1047</v>
      </c>
      <c r="F3341">
        <v>2008</v>
      </c>
      <c r="H3341" t="s">
        <v>1047</v>
      </c>
      <c r="I3341">
        <v>92</v>
      </c>
      <c r="J3341">
        <v>7.5</v>
      </c>
    </row>
    <row r="3342" spans="1:10" x14ac:dyDescent="0.25">
      <c r="A3342" t="s">
        <v>8301</v>
      </c>
      <c r="B3342" t="s">
        <v>64</v>
      </c>
      <c r="C3342">
        <v>116</v>
      </c>
      <c r="D3342">
        <v>8.5</v>
      </c>
      <c r="E3342" t="s">
        <v>297</v>
      </c>
      <c r="F3342">
        <v>1982</v>
      </c>
      <c r="H3342" t="s">
        <v>297</v>
      </c>
      <c r="I3342">
        <v>116</v>
      </c>
      <c r="J3342">
        <v>8.5</v>
      </c>
    </row>
    <row r="3343" spans="1:10" x14ac:dyDescent="0.25">
      <c r="A3343" t="s">
        <v>8301</v>
      </c>
      <c r="B3343" t="s">
        <v>2541</v>
      </c>
      <c r="C3343">
        <v>88</v>
      </c>
      <c r="D3343">
        <v>7.5</v>
      </c>
      <c r="E3343" t="s">
        <v>580</v>
      </c>
      <c r="F3343">
        <v>2014</v>
      </c>
      <c r="H3343" t="s">
        <v>580</v>
      </c>
      <c r="I3343">
        <v>88</v>
      </c>
      <c r="J3343">
        <v>7.5</v>
      </c>
    </row>
    <row r="3344" spans="1:10" x14ac:dyDescent="0.25">
      <c r="A3344" t="s">
        <v>8301</v>
      </c>
      <c r="B3344" t="s">
        <v>5386</v>
      </c>
      <c r="C3344">
        <v>106</v>
      </c>
      <c r="D3344">
        <v>6.6</v>
      </c>
      <c r="E3344" t="s">
        <v>2349</v>
      </c>
      <c r="F3344">
        <v>1981</v>
      </c>
      <c r="H3344" t="s">
        <v>2349</v>
      </c>
      <c r="I3344">
        <v>106</v>
      </c>
      <c r="J3344">
        <v>6.6</v>
      </c>
    </row>
    <row r="3345" spans="1:10" x14ac:dyDescent="0.25">
      <c r="A3345" t="s">
        <v>8301</v>
      </c>
      <c r="B3345" t="s">
        <v>1968</v>
      </c>
      <c r="C3345">
        <v>130</v>
      </c>
      <c r="D3345">
        <v>7</v>
      </c>
      <c r="E3345" t="s">
        <v>321</v>
      </c>
      <c r="F3345">
        <v>2016</v>
      </c>
      <c r="H3345" t="s">
        <v>321</v>
      </c>
      <c r="I3345">
        <v>130</v>
      </c>
      <c r="J3345">
        <v>7</v>
      </c>
    </row>
    <row r="3346" spans="1:10" x14ac:dyDescent="0.25">
      <c r="A3346" t="s">
        <v>8301</v>
      </c>
      <c r="B3346" t="s">
        <v>2304</v>
      </c>
      <c r="C3346">
        <v>93</v>
      </c>
      <c r="D3346">
        <v>5.8</v>
      </c>
      <c r="E3346" t="s">
        <v>486</v>
      </c>
      <c r="F3346">
        <v>1993</v>
      </c>
      <c r="H3346" t="s">
        <v>486</v>
      </c>
      <c r="I3346">
        <v>93</v>
      </c>
      <c r="J3346">
        <v>5.8</v>
      </c>
    </row>
    <row r="3347" spans="1:10" x14ac:dyDescent="0.25">
      <c r="A3347" t="s">
        <v>8301</v>
      </c>
      <c r="B3347" t="s">
        <v>5391</v>
      </c>
      <c r="C3347">
        <v>110</v>
      </c>
      <c r="D3347">
        <v>7.3</v>
      </c>
      <c r="E3347" t="s">
        <v>17</v>
      </c>
      <c r="F3347">
        <v>1969</v>
      </c>
      <c r="H3347" t="s">
        <v>17</v>
      </c>
      <c r="I3347">
        <v>110</v>
      </c>
      <c r="J3347">
        <v>7.3</v>
      </c>
    </row>
    <row r="3348" spans="1:10" x14ac:dyDescent="0.25">
      <c r="A3348" t="s">
        <v>8301</v>
      </c>
      <c r="B3348" t="s">
        <v>1067</v>
      </c>
      <c r="C3348">
        <v>123</v>
      </c>
      <c r="D3348">
        <v>6.8</v>
      </c>
      <c r="E3348" t="s">
        <v>149</v>
      </c>
      <c r="H3348" t="s">
        <v>149</v>
      </c>
      <c r="I3348">
        <v>123</v>
      </c>
      <c r="J3348">
        <v>6.8</v>
      </c>
    </row>
    <row r="3349" spans="1:10" x14ac:dyDescent="0.25">
      <c r="A3349" t="s">
        <v>8301</v>
      </c>
      <c r="B3349" t="s">
        <v>2337</v>
      </c>
      <c r="C3349">
        <v>120</v>
      </c>
      <c r="D3349">
        <v>6.7</v>
      </c>
      <c r="E3349" t="s">
        <v>924</v>
      </c>
      <c r="F3349">
        <v>1994</v>
      </c>
      <c r="H3349" t="s">
        <v>924</v>
      </c>
      <c r="I3349">
        <v>120</v>
      </c>
      <c r="J3349">
        <v>6.7</v>
      </c>
    </row>
    <row r="3350" spans="1:10" x14ac:dyDescent="0.25">
      <c r="A3350" t="s">
        <v>8301</v>
      </c>
      <c r="B3350" t="s">
        <v>4636</v>
      </c>
      <c r="C3350">
        <v>87</v>
      </c>
      <c r="D3350">
        <v>6.5</v>
      </c>
      <c r="E3350" t="s">
        <v>486</v>
      </c>
      <c r="F3350">
        <v>1999</v>
      </c>
      <c r="H3350" t="s">
        <v>486</v>
      </c>
      <c r="I3350">
        <v>87</v>
      </c>
      <c r="J3350">
        <v>6.5</v>
      </c>
    </row>
    <row r="3351" spans="1:10" x14ac:dyDescent="0.25">
      <c r="A3351" t="s">
        <v>8301</v>
      </c>
      <c r="B3351" t="s">
        <v>3818</v>
      </c>
      <c r="C3351">
        <v>123</v>
      </c>
      <c r="D3351">
        <v>8</v>
      </c>
      <c r="E3351" t="s">
        <v>1184</v>
      </c>
      <c r="F3351">
        <v>2006</v>
      </c>
      <c r="H3351" t="s">
        <v>1184</v>
      </c>
      <c r="I3351">
        <v>123</v>
      </c>
      <c r="J3351">
        <v>8</v>
      </c>
    </row>
    <row r="3352" spans="1:10" x14ac:dyDescent="0.25">
      <c r="A3352" t="s">
        <v>8301</v>
      </c>
      <c r="B3352" t="s">
        <v>5093</v>
      </c>
      <c r="C3352">
        <v>103</v>
      </c>
      <c r="D3352">
        <v>6.5</v>
      </c>
      <c r="E3352" t="s">
        <v>340</v>
      </c>
      <c r="F3352">
        <v>1998</v>
      </c>
      <c r="H3352" t="s">
        <v>340</v>
      </c>
      <c r="I3352">
        <v>103</v>
      </c>
      <c r="J3352">
        <v>6.5</v>
      </c>
    </row>
    <row r="3353" spans="1:10" x14ac:dyDescent="0.25">
      <c r="A3353" t="s">
        <v>8301</v>
      </c>
      <c r="B3353" t="s">
        <v>5398</v>
      </c>
      <c r="C3353">
        <v>91</v>
      </c>
      <c r="D3353">
        <v>4.9000000000000004</v>
      </c>
      <c r="E3353" t="s">
        <v>580</v>
      </c>
      <c r="F3353">
        <v>2009</v>
      </c>
      <c r="H3353" t="s">
        <v>580</v>
      </c>
      <c r="I3353">
        <v>91</v>
      </c>
      <c r="J3353">
        <v>4.9000000000000004</v>
      </c>
    </row>
    <row r="3354" spans="1:10" x14ac:dyDescent="0.25">
      <c r="A3354" t="s">
        <v>8301</v>
      </c>
      <c r="B3354" t="s">
        <v>4699</v>
      </c>
      <c r="C3354">
        <v>88</v>
      </c>
      <c r="D3354">
        <v>7.1</v>
      </c>
      <c r="E3354" t="s">
        <v>1408</v>
      </c>
      <c r="F3354">
        <v>2005</v>
      </c>
      <c r="H3354" t="s">
        <v>1408</v>
      </c>
      <c r="I3354">
        <v>88</v>
      </c>
      <c r="J3354">
        <v>7.1</v>
      </c>
    </row>
    <row r="3355" spans="1:10" x14ac:dyDescent="0.25">
      <c r="A3355" t="s">
        <v>8301</v>
      </c>
      <c r="B3355" t="s">
        <v>1508</v>
      </c>
      <c r="C3355">
        <v>126</v>
      </c>
      <c r="D3355">
        <v>7</v>
      </c>
      <c r="E3355" t="s">
        <v>672</v>
      </c>
      <c r="F3355">
        <v>2000</v>
      </c>
      <c r="H3355" t="s">
        <v>672</v>
      </c>
      <c r="I3355">
        <v>126</v>
      </c>
      <c r="J3355">
        <v>7</v>
      </c>
    </row>
    <row r="3356" spans="1:10" x14ac:dyDescent="0.25">
      <c r="A3356" t="s">
        <v>8301</v>
      </c>
      <c r="B3356" t="s">
        <v>5402</v>
      </c>
      <c r="C3356">
        <v>120</v>
      </c>
      <c r="D3356">
        <v>7</v>
      </c>
      <c r="E3356" t="s">
        <v>73</v>
      </c>
      <c r="F3356">
        <v>2002</v>
      </c>
      <c r="H3356" t="s">
        <v>73</v>
      </c>
      <c r="I3356">
        <v>120</v>
      </c>
      <c r="J3356">
        <v>7</v>
      </c>
    </row>
    <row r="3357" spans="1:10" x14ac:dyDescent="0.25">
      <c r="A3357" t="s">
        <v>8301</v>
      </c>
      <c r="B3357" t="s">
        <v>1814</v>
      </c>
      <c r="C3357">
        <v>116</v>
      </c>
      <c r="D3357">
        <v>7.5</v>
      </c>
      <c r="E3357" t="s">
        <v>137</v>
      </c>
      <c r="F3357">
        <v>2006</v>
      </c>
      <c r="H3357" t="s">
        <v>137</v>
      </c>
      <c r="I3357">
        <v>116</v>
      </c>
      <c r="J3357">
        <v>7.5</v>
      </c>
    </row>
    <row r="3358" spans="1:10" x14ac:dyDescent="0.25">
      <c r="A3358" t="s">
        <v>8301</v>
      </c>
      <c r="B3358" t="s">
        <v>3876</v>
      </c>
      <c r="C3358">
        <v>94</v>
      </c>
      <c r="D3358">
        <v>4.5</v>
      </c>
      <c r="E3358" t="s">
        <v>112</v>
      </c>
      <c r="F3358">
        <v>2009</v>
      </c>
      <c r="H3358" t="s">
        <v>112</v>
      </c>
      <c r="I3358">
        <v>94</v>
      </c>
      <c r="J3358">
        <v>4.5</v>
      </c>
    </row>
    <row r="3359" spans="1:10" x14ac:dyDescent="0.25">
      <c r="A3359" t="s">
        <v>8301</v>
      </c>
      <c r="B3359" t="s">
        <v>5406</v>
      </c>
      <c r="C3359">
        <v>85</v>
      </c>
      <c r="D3359">
        <v>5.5</v>
      </c>
      <c r="E3359" t="s">
        <v>73</v>
      </c>
      <c r="F3359">
        <v>2009</v>
      </c>
      <c r="H3359" t="s">
        <v>73</v>
      </c>
      <c r="I3359">
        <v>85</v>
      </c>
      <c r="J3359">
        <v>5.5</v>
      </c>
    </row>
    <row r="3360" spans="1:10" x14ac:dyDescent="0.25">
      <c r="A3360" t="s">
        <v>8301</v>
      </c>
      <c r="B3360" t="s">
        <v>5410</v>
      </c>
      <c r="C3360">
        <v>114</v>
      </c>
      <c r="D3360">
        <v>7.2</v>
      </c>
      <c r="E3360" t="s">
        <v>486</v>
      </c>
      <c r="F3360">
        <v>2013</v>
      </c>
      <c r="H3360" t="s">
        <v>486</v>
      </c>
      <c r="I3360">
        <v>114</v>
      </c>
      <c r="J3360">
        <v>7.2</v>
      </c>
    </row>
    <row r="3361" spans="1:10" x14ac:dyDescent="0.25">
      <c r="A3361" t="s">
        <v>8301</v>
      </c>
      <c r="B3361" t="s">
        <v>5412</v>
      </c>
      <c r="C3361">
        <v>76</v>
      </c>
      <c r="D3361">
        <v>4.8</v>
      </c>
      <c r="E3361" t="s">
        <v>580</v>
      </c>
      <c r="F3361">
        <v>2010</v>
      </c>
      <c r="H3361" t="s">
        <v>580</v>
      </c>
      <c r="I3361">
        <v>76</v>
      </c>
      <c r="J3361">
        <v>4.8</v>
      </c>
    </row>
    <row r="3362" spans="1:10" x14ac:dyDescent="0.25">
      <c r="A3362" t="s">
        <v>8301</v>
      </c>
      <c r="B3362" t="s">
        <v>299</v>
      </c>
      <c r="C3362">
        <v>119</v>
      </c>
      <c r="D3362">
        <v>6.7</v>
      </c>
      <c r="E3362" t="s">
        <v>486</v>
      </c>
      <c r="F3362">
        <v>1994</v>
      </c>
      <c r="H3362" t="s">
        <v>486</v>
      </c>
      <c r="I3362">
        <v>119</v>
      </c>
      <c r="J3362">
        <v>6.7</v>
      </c>
    </row>
    <row r="3363" spans="1:10" x14ac:dyDescent="0.25">
      <c r="A3363" t="s">
        <v>8301</v>
      </c>
      <c r="B3363" t="s">
        <v>2101</v>
      </c>
      <c r="C3363">
        <v>99</v>
      </c>
      <c r="D3363">
        <v>7</v>
      </c>
      <c r="E3363" t="s">
        <v>3968</v>
      </c>
      <c r="F3363">
        <v>2000</v>
      </c>
      <c r="H3363" t="s">
        <v>3968</v>
      </c>
      <c r="I3363">
        <v>99</v>
      </c>
      <c r="J3363">
        <v>7</v>
      </c>
    </row>
    <row r="3364" spans="1:10" x14ac:dyDescent="0.25">
      <c r="A3364" t="s">
        <v>8301</v>
      </c>
      <c r="B3364" t="s">
        <v>5416</v>
      </c>
      <c r="C3364">
        <v>79</v>
      </c>
      <c r="D3364">
        <v>6.5</v>
      </c>
      <c r="E3364" t="s">
        <v>877</v>
      </c>
      <c r="F3364">
        <v>2011</v>
      </c>
      <c r="H3364" t="s">
        <v>877</v>
      </c>
      <c r="I3364">
        <v>79</v>
      </c>
      <c r="J3364">
        <v>6.5</v>
      </c>
    </row>
    <row r="3365" spans="1:10" x14ac:dyDescent="0.25">
      <c r="A3365" t="s">
        <v>8301</v>
      </c>
      <c r="B3365" t="s">
        <v>3835</v>
      </c>
      <c r="C3365">
        <v>114</v>
      </c>
      <c r="D3365">
        <v>7.4</v>
      </c>
      <c r="E3365" t="s">
        <v>580</v>
      </c>
      <c r="F3365">
        <v>1996</v>
      </c>
      <c r="H3365" t="s">
        <v>580</v>
      </c>
      <c r="I3365">
        <v>114</v>
      </c>
      <c r="J3365">
        <v>7.4</v>
      </c>
    </row>
    <row r="3366" spans="1:10" x14ac:dyDescent="0.25">
      <c r="A3366" t="s">
        <v>8301</v>
      </c>
      <c r="C3366">
        <v>30</v>
      </c>
      <c r="D3366">
        <v>3.5</v>
      </c>
      <c r="E3366" t="s">
        <v>575</v>
      </c>
      <c r="F3366">
        <v>1999</v>
      </c>
      <c r="H3366" t="s">
        <v>575</v>
      </c>
      <c r="I3366">
        <v>30</v>
      </c>
      <c r="J3366">
        <v>3.5</v>
      </c>
    </row>
    <row r="3367" spans="1:10" x14ac:dyDescent="0.25">
      <c r="A3367" t="s">
        <v>8301</v>
      </c>
      <c r="B3367" t="s">
        <v>5420</v>
      </c>
      <c r="C3367">
        <v>91</v>
      </c>
      <c r="D3367">
        <v>5.7</v>
      </c>
      <c r="E3367" t="s">
        <v>1264</v>
      </c>
      <c r="F3367">
        <v>2000</v>
      </c>
      <c r="H3367" t="s">
        <v>1264</v>
      </c>
      <c r="I3367">
        <v>91</v>
      </c>
      <c r="J3367">
        <v>5.7</v>
      </c>
    </row>
    <row r="3368" spans="1:10" x14ac:dyDescent="0.25">
      <c r="A3368" t="s">
        <v>8301</v>
      </c>
      <c r="B3368" t="s">
        <v>4653</v>
      </c>
      <c r="C3368">
        <v>95</v>
      </c>
      <c r="D3368">
        <v>6.2</v>
      </c>
      <c r="E3368" t="s">
        <v>73</v>
      </c>
      <c r="F3368">
        <v>1992</v>
      </c>
      <c r="H3368" t="s">
        <v>73</v>
      </c>
      <c r="I3368">
        <v>95</v>
      </c>
      <c r="J3368">
        <v>6.2</v>
      </c>
    </row>
    <row r="3369" spans="1:10" x14ac:dyDescent="0.25">
      <c r="A3369" t="s">
        <v>8301</v>
      </c>
      <c r="B3369" t="s">
        <v>4071</v>
      </c>
      <c r="C3369">
        <v>103</v>
      </c>
      <c r="D3369">
        <v>5.7</v>
      </c>
      <c r="E3369" t="s">
        <v>5565</v>
      </c>
      <c r="H3369" t="s">
        <v>5565</v>
      </c>
      <c r="I3369">
        <v>103</v>
      </c>
      <c r="J3369">
        <v>5.7</v>
      </c>
    </row>
    <row r="3370" spans="1:10" x14ac:dyDescent="0.25">
      <c r="A3370" t="s">
        <v>8301</v>
      </c>
      <c r="B3370" t="s">
        <v>3749</v>
      </c>
      <c r="C3370">
        <v>92</v>
      </c>
      <c r="D3370">
        <v>6.4</v>
      </c>
      <c r="E3370" t="s">
        <v>5568</v>
      </c>
      <c r="F3370">
        <v>2015</v>
      </c>
      <c r="H3370" t="s">
        <v>5568</v>
      </c>
      <c r="I3370">
        <v>92</v>
      </c>
      <c r="J3370">
        <v>6.4</v>
      </c>
    </row>
    <row r="3371" spans="1:10" x14ac:dyDescent="0.25">
      <c r="A3371" t="s">
        <v>8301</v>
      </c>
      <c r="B3371" t="s">
        <v>3898</v>
      </c>
      <c r="C3371">
        <v>124</v>
      </c>
      <c r="D3371">
        <v>7</v>
      </c>
      <c r="E3371" t="s">
        <v>877</v>
      </c>
      <c r="F3371">
        <v>2010</v>
      </c>
      <c r="H3371" t="s">
        <v>877</v>
      </c>
      <c r="I3371">
        <v>124</v>
      </c>
      <c r="J3371">
        <v>7</v>
      </c>
    </row>
    <row r="3372" spans="1:10" x14ac:dyDescent="0.25">
      <c r="A3372" t="s">
        <v>8301</v>
      </c>
      <c r="B3372" t="s">
        <v>4064</v>
      </c>
      <c r="C3372">
        <v>84</v>
      </c>
      <c r="D3372">
        <v>5.4</v>
      </c>
      <c r="E3372" t="s">
        <v>5572</v>
      </c>
      <c r="F3372">
        <v>2002</v>
      </c>
      <c r="H3372" t="s">
        <v>5572</v>
      </c>
      <c r="I3372">
        <v>84</v>
      </c>
      <c r="J3372">
        <v>5.4</v>
      </c>
    </row>
    <row r="3373" spans="1:10" x14ac:dyDescent="0.25">
      <c r="A3373" t="s">
        <v>8301</v>
      </c>
      <c r="B3373" t="s">
        <v>5431</v>
      </c>
      <c r="C3373">
        <v>120</v>
      </c>
      <c r="D3373">
        <v>6.1</v>
      </c>
      <c r="E3373" t="s">
        <v>137</v>
      </c>
      <c r="F3373">
        <v>1991</v>
      </c>
      <c r="H3373" t="s">
        <v>137</v>
      </c>
      <c r="I3373">
        <v>120</v>
      </c>
      <c r="J3373">
        <v>6.1</v>
      </c>
    </row>
    <row r="3374" spans="1:10" x14ac:dyDescent="0.25">
      <c r="A3374" t="s">
        <v>8301</v>
      </c>
      <c r="B3374" t="s">
        <v>5433</v>
      </c>
      <c r="C3374">
        <v>98</v>
      </c>
      <c r="D3374">
        <v>6.1</v>
      </c>
      <c r="E3374" t="s">
        <v>340</v>
      </c>
      <c r="F3374">
        <v>1998</v>
      </c>
      <c r="H3374" t="s">
        <v>340</v>
      </c>
      <c r="I3374">
        <v>98</v>
      </c>
      <c r="J3374">
        <v>6.1</v>
      </c>
    </row>
    <row r="3375" spans="1:10" x14ac:dyDescent="0.25">
      <c r="A3375" t="s">
        <v>8301</v>
      </c>
      <c r="B3375" t="s">
        <v>3879</v>
      </c>
      <c r="C3375">
        <v>121</v>
      </c>
      <c r="D3375">
        <v>7.6</v>
      </c>
      <c r="E3375" t="s">
        <v>486</v>
      </c>
      <c r="F3375">
        <v>2010</v>
      </c>
      <c r="H3375" t="s">
        <v>486</v>
      </c>
      <c r="I3375">
        <v>121</v>
      </c>
      <c r="J3375">
        <v>7.6</v>
      </c>
    </row>
    <row r="3376" spans="1:10" x14ac:dyDescent="0.25">
      <c r="A3376" t="s">
        <v>8301</v>
      </c>
      <c r="B3376" t="s">
        <v>5436</v>
      </c>
      <c r="C3376">
        <v>97</v>
      </c>
      <c r="D3376">
        <v>6.2</v>
      </c>
      <c r="E3376" t="s">
        <v>1060</v>
      </c>
      <c r="F3376">
        <v>2010</v>
      </c>
      <c r="H3376" t="s">
        <v>1060</v>
      </c>
      <c r="I3376">
        <v>97</v>
      </c>
      <c r="J3376">
        <v>6.2</v>
      </c>
    </row>
    <row r="3377" spans="1:10" x14ac:dyDescent="0.25">
      <c r="A3377" t="s">
        <v>8301</v>
      </c>
      <c r="B3377" t="s">
        <v>4510</v>
      </c>
      <c r="C3377">
        <v>86</v>
      </c>
      <c r="D3377">
        <v>6.6</v>
      </c>
      <c r="E3377" t="s">
        <v>530</v>
      </c>
      <c r="F3377">
        <v>2007</v>
      </c>
      <c r="H3377" t="s">
        <v>530</v>
      </c>
      <c r="I3377">
        <v>86</v>
      </c>
      <c r="J3377">
        <v>6.6</v>
      </c>
    </row>
    <row r="3378" spans="1:10" x14ac:dyDescent="0.25">
      <c r="A3378" t="s">
        <v>8301</v>
      </c>
      <c r="B3378" t="s">
        <v>2578</v>
      </c>
      <c r="C3378">
        <v>93</v>
      </c>
      <c r="D3378">
        <v>6.1</v>
      </c>
      <c r="E3378" t="s">
        <v>2389</v>
      </c>
      <c r="F3378">
        <v>1997</v>
      </c>
      <c r="H3378" t="s">
        <v>2389</v>
      </c>
      <c r="I3378">
        <v>93</v>
      </c>
      <c r="J3378">
        <v>6.1</v>
      </c>
    </row>
    <row r="3379" spans="1:10" x14ac:dyDescent="0.25">
      <c r="A3379" t="s">
        <v>8301</v>
      </c>
      <c r="B3379" t="s">
        <v>5439</v>
      </c>
      <c r="C3379">
        <v>45</v>
      </c>
      <c r="D3379">
        <v>7.3</v>
      </c>
      <c r="E3379" t="s">
        <v>2422</v>
      </c>
      <c r="F3379">
        <v>1983</v>
      </c>
      <c r="H3379" t="s">
        <v>2422</v>
      </c>
      <c r="I3379">
        <v>45</v>
      </c>
      <c r="J3379">
        <v>7.3</v>
      </c>
    </row>
    <row r="3380" spans="1:10" x14ac:dyDescent="0.25">
      <c r="A3380" t="s">
        <v>8301</v>
      </c>
      <c r="B3380" t="s">
        <v>5442</v>
      </c>
      <c r="C3380">
        <v>97</v>
      </c>
      <c r="D3380">
        <v>4.2</v>
      </c>
      <c r="E3380" t="s">
        <v>210</v>
      </c>
      <c r="F3380">
        <v>2009</v>
      </c>
      <c r="H3380" t="s">
        <v>210</v>
      </c>
      <c r="I3380">
        <v>97</v>
      </c>
      <c r="J3380">
        <v>4.2</v>
      </c>
    </row>
    <row r="3381" spans="1:10" x14ac:dyDescent="0.25">
      <c r="A3381" t="s">
        <v>8301</v>
      </c>
      <c r="B3381" t="s">
        <v>4234</v>
      </c>
      <c r="C3381">
        <v>102</v>
      </c>
      <c r="D3381">
        <v>7.1</v>
      </c>
      <c r="E3381" t="s">
        <v>2143</v>
      </c>
      <c r="F3381">
        <v>2013</v>
      </c>
      <c r="H3381" t="s">
        <v>2143</v>
      </c>
      <c r="I3381">
        <v>102</v>
      </c>
      <c r="J3381">
        <v>7.1</v>
      </c>
    </row>
    <row r="3382" spans="1:10" x14ac:dyDescent="0.25">
      <c r="A3382" t="s">
        <v>8301</v>
      </c>
      <c r="B3382" t="s">
        <v>5445</v>
      </c>
      <c r="C3382">
        <v>105</v>
      </c>
      <c r="D3382">
        <v>6</v>
      </c>
      <c r="E3382" t="s">
        <v>3063</v>
      </c>
      <c r="F3382">
        <v>2005</v>
      </c>
      <c r="H3382" t="s">
        <v>3063</v>
      </c>
      <c r="I3382">
        <v>105</v>
      </c>
      <c r="J3382">
        <v>6</v>
      </c>
    </row>
    <row r="3383" spans="1:10" x14ac:dyDescent="0.25">
      <c r="A3383" t="s">
        <v>8301</v>
      </c>
      <c r="B3383" t="s">
        <v>5447</v>
      </c>
      <c r="C3383">
        <v>103</v>
      </c>
      <c r="D3383">
        <v>6.5</v>
      </c>
      <c r="E3383" t="s">
        <v>672</v>
      </c>
      <c r="F3383">
        <v>2007</v>
      </c>
      <c r="H3383" t="s">
        <v>672</v>
      </c>
      <c r="I3383">
        <v>103</v>
      </c>
      <c r="J3383">
        <v>6.5</v>
      </c>
    </row>
    <row r="3384" spans="1:10" x14ac:dyDescent="0.25">
      <c r="A3384" t="s">
        <v>8301</v>
      </c>
      <c r="B3384" t="s">
        <v>5449</v>
      </c>
      <c r="C3384">
        <v>93</v>
      </c>
      <c r="D3384">
        <v>6.5</v>
      </c>
      <c r="E3384" t="s">
        <v>73</v>
      </c>
      <c r="F3384">
        <v>2012</v>
      </c>
      <c r="H3384" t="s">
        <v>73</v>
      </c>
      <c r="I3384">
        <v>93</v>
      </c>
      <c r="J3384">
        <v>6.5</v>
      </c>
    </row>
    <row r="3385" spans="1:10" x14ac:dyDescent="0.25">
      <c r="A3385" t="s">
        <v>8301</v>
      </c>
      <c r="B3385" t="s">
        <v>5451</v>
      </c>
      <c r="C3385">
        <v>76</v>
      </c>
      <c r="D3385">
        <v>5.7</v>
      </c>
      <c r="E3385" t="s">
        <v>5595</v>
      </c>
      <c r="F3385">
        <v>2003</v>
      </c>
      <c r="H3385" t="s">
        <v>5595</v>
      </c>
      <c r="I3385">
        <v>76</v>
      </c>
      <c r="J3385">
        <v>5.7</v>
      </c>
    </row>
    <row r="3386" spans="1:10" x14ac:dyDescent="0.25">
      <c r="A3386" t="s">
        <v>8301</v>
      </c>
      <c r="B3386" t="s">
        <v>5454</v>
      </c>
      <c r="C3386">
        <v>90</v>
      </c>
      <c r="D3386">
        <v>6.1</v>
      </c>
      <c r="E3386" t="s">
        <v>1935</v>
      </c>
      <c r="F3386">
        <v>1998</v>
      </c>
      <c r="H3386" t="s">
        <v>1935</v>
      </c>
      <c r="I3386">
        <v>90</v>
      </c>
      <c r="J3386">
        <v>6.1</v>
      </c>
    </row>
    <row r="3387" spans="1:10" x14ac:dyDescent="0.25">
      <c r="A3387" t="s">
        <v>8301</v>
      </c>
      <c r="B3387" t="s">
        <v>5456</v>
      </c>
      <c r="C3387">
        <v>122</v>
      </c>
      <c r="D3387">
        <v>7.1</v>
      </c>
      <c r="E3387" t="s">
        <v>4927</v>
      </c>
      <c r="F3387">
        <v>2006</v>
      </c>
      <c r="H3387" t="s">
        <v>4927</v>
      </c>
      <c r="I3387">
        <v>122</v>
      </c>
      <c r="J3387">
        <v>7.1</v>
      </c>
    </row>
    <row r="3388" spans="1:10" x14ac:dyDescent="0.25">
      <c r="A3388" t="s">
        <v>8301</v>
      </c>
      <c r="B3388" t="s">
        <v>5458</v>
      </c>
      <c r="C3388">
        <v>127</v>
      </c>
      <c r="D3388">
        <v>7.3</v>
      </c>
      <c r="E3388" t="s">
        <v>486</v>
      </c>
      <c r="F3388">
        <v>2005</v>
      </c>
      <c r="H3388" t="s">
        <v>486</v>
      </c>
      <c r="I3388">
        <v>127</v>
      </c>
      <c r="J3388">
        <v>7.3</v>
      </c>
    </row>
    <row r="3389" spans="1:10" x14ac:dyDescent="0.25">
      <c r="A3389" t="s">
        <v>8301</v>
      </c>
      <c r="B3389" t="s">
        <v>5460</v>
      </c>
      <c r="C3389">
        <v>84</v>
      </c>
      <c r="D3389">
        <v>6.5</v>
      </c>
      <c r="E3389" t="s">
        <v>602</v>
      </c>
      <c r="F3389">
        <v>2010</v>
      </c>
      <c r="H3389" t="s">
        <v>602</v>
      </c>
      <c r="I3389">
        <v>84</v>
      </c>
      <c r="J3389">
        <v>6.5</v>
      </c>
    </row>
    <row r="3390" spans="1:10" x14ac:dyDescent="0.25">
      <c r="A3390" t="s">
        <v>8301</v>
      </c>
      <c r="C3390">
        <v>23</v>
      </c>
      <c r="D3390">
        <v>7.9</v>
      </c>
      <c r="E3390" t="s">
        <v>2333</v>
      </c>
      <c r="F3390">
        <v>2008</v>
      </c>
      <c r="H3390" t="s">
        <v>2333</v>
      </c>
      <c r="I3390">
        <v>23</v>
      </c>
      <c r="J3390">
        <v>7.9</v>
      </c>
    </row>
    <row r="3391" spans="1:10" x14ac:dyDescent="0.25">
      <c r="A3391" t="s">
        <v>8301</v>
      </c>
      <c r="B3391" t="s">
        <v>5464</v>
      </c>
      <c r="C3391">
        <v>96</v>
      </c>
      <c r="D3391">
        <v>5.7</v>
      </c>
      <c r="E3391" t="s">
        <v>73</v>
      </c>
      <c r="H3391" t="s">
        <v>73</v>
      </c>
      <c r="I3391">
        <v>96</v>
      </c>
      <c r="J3391">
        <v>5.7</v>
      </c>
    </row>
    <row r="3392" spans="1:10" x14ac:dyDescent="0.25">
      <c r="A3392" t="s">
        <v>8301</v>
      </c>
      <c r="B3392" t="s">
        <v>454</v>
      </c>
      <c r="C3392">
        <v>97</v>
      </c>
      <c r="D3392">
        <v>7.2</v>
      </c>
      <c r="E3392" t="s">
        <v>740</v>
      </c>
      <c r="F3392">
        <v>2006</v>
      </c>
      <c r="H3392" t="s">
        <v>740</v>
      </c>
      <c r="I3392">
        <v>97</v>
      </c>
      <c r="J3392">
        <v>7.2</v>
      </c>
    </row>
    <row r="3393" spans="1:10" x14ac:dyDescent="0.25">
      <c r="A3393" t="s">
        <v>8301</v>
      </c>
      <c r="B3393" t="s">
        <v>1688</v>
      </c>
      <c r="C3393">
        <v>112</v>
      </c>
      <c r="D3393">
        <v>7.3</v>
      </c>
      <c r="E3393" t="s">
        <v>1082</v>
      </c>
      <c r="F3393">
        <v>2004</v>
      </c>
      <c r="H3393" t="s">
        <v>1082</v>
      </c>
      <c r="I3393">
        <v>112</v>
      </c>
      <c r="J3393">
        <v>7.3</v>
      </c>
    </row>
    <row r="3394" spans="1:10" x14ac:dyDescent="0.25">
      <c r="A3394" t="s">
        <v>8301</v>
      </c>
      <c r="B3394" t="s">
        <v>5468</v>
      </c>
      <c r="C3394">
        <v>125</v>
      </c>
      <c r="D3394">
        <v>6.9</v>
      </c>
      <c r="E3394" t="s">
        <v>1184</v>
      </c>
      <c r="F3394">
        <v>2014</v>
      </c>
      <c r="H3394" t="s">
        <v>1184</v>
      </c>
      <c r="I3394">
        <v>125</v>
      </c>
      <c r="J3394">
        <v>6.9</v>
      </c>
    </row>
    <row r="3395" spans="1:10" x14ac:dyDescent="0.25">
      <c r="A3395" t="s">
        <v>8301</v>
      </c>
      <c r="B3395" t="s">
        <v>5470</v>
      </c>
      <c r="C3395">
        <v>96</v>
      </c>
      <c r="D3395">
        <v>5</v>
      </c>
      <c r="E3395" t="s">
        <v>5612</v>
      </c>
      <c r="F3395">
        <v>1988</v>
      </c>
      <c r="H3395" t="s">
        <v>5612</v>
      </c>
      <c r="I3395">
        <v>96</v>
      </c>
      <c r="J3395">
        <v>5</v>
      </c>
    </row>
    <row r="3396" spans="1:10" x14ac:dyDescent="0.25">
      <c r="A3396" t="s">
        <v>8301</v>
      </c>
      <c r="B3396" t="s">
        <v>5472</v>
      </c>
      <c r="C3396">
        <v>98</v>
      </c>
      <c r="D3396">
        <v>5.9</v>
      </c>
      <c r="E3396" t="s">
        <v>112</v>
      </c>
      <c r="F3396">
        <v>2007</v>
      </c>
      <c r="H3396" t="s">
        <v>112</v>
      </c>
      <c r="I3396">
        <v>98</v>
      </c>
      <c r="J3396">
        <v>5.9</v>
      </c>
    </row>
    <row r="3397" spans="1:10" x14ac:dyDescent="0.25">
      <c r="A3397" t="s">
        <v>8301</v>
      </c>
      <c r="B3397" t="s">
        <v>5474</v>
      </c>
      <c r="C3397">
        <v>92</v>
      </c>
      <c r="D3397">
        <v>6.7</v>
      </c>
      <c r="E3397" t="s">
        <v>562</v>
      </c>
      <c r="F3397">
        <v>2005</v>
      </c>
      <c r="H3397" t="s">
        <v>562</v>
      </c>
      <c r="I3397">
        <v>92</v>
      </c>
      <c r="J3397">
        <v>6.7</v>
      </c>
    </row>
    <row r="3398" spans="1:10" x14ac:dyDescent="0.25">
      <c r="A3398" t="s">
        <v>8301</v>
      </c>
      <c r="B3398" t="s">
        <v>2811</v>
      </c>
      <c r="C3398">
        <v>103</v>
      </c>
      <c r="D3398">
        <v>7.3</v>
      </c>
      <c r="E3398" t="s">
        <v>149</v>
      </c>
      <c r="F3398">
        <v>2014</v>
      </c>
      <c r="H3398" t="s">
        <v>149</v>
      </c>
      <c r="I3398">
        <v>103</v>
      </c>
      <c r="J3398">
        <v>7.3</v>
      </c>
    </row>
    <row r="3399" spans="1:10" x14ac:dyDescent="0.25">
      <c r="A3399" t="s">
        <v>8301</v>
      </c>
      <c r="B3399" t="s">
        <v>3531</v>
      </c>
      <c r="C3399">
        <v>122</v>
      </c>
      <c r="D3399">
        <v>7.6</v>
      </c>
      <c r="E3399" t="s">
        <v>938</v>
      </c>
      <c r="F3399">
        <v>2013</v>
      </c>
      <c r="H3399" t="s">
        <v>938</v>
      </c>
      <c r="I3399">
        <v>122</v>
      </c>
      <c r="J3399">
        <v>7.6</v>
      </c>
    </row>
    <row r="3400" spans="1:10" x14ac:dyDescent="0.25">
      <c r="A3400" t="s">
        <v>8301</v>
      </c>
      <c r="B3400" t="s">
        <v>5478</v>
      </c>
      <c r="C3400">
        <v>101</v>
      </c>
      <c r="D3400">
        <v>6.5</v>
      </c>
      <c r="E3400" t="s">
        <v>486</v>
      </c>
      <c r="F3400">
        <v>2005</v>
      </c>
      <c r="H3400" t="s">
        <v>486</v>
      </c>
      <c r="I3400">
        <v>101</v>
      </c>
      <c r="J3400">
        <v>6.5</v>
      </c>
    </row>
    <row r="3401" spans="1:10" x14ac:dyDescent="0.25">
      <c r="A3401" t="s">
        <v>8301</v>
      </c>
      <c r="B3401" t="s">
        <v>5480</v>
      </c>
      <c r="C3401">
        <v>104</v>
      </c>
      <c r="D3401">
        <v>2.1</v>
      </c>
      <c r="E3401" t="s">
        <v>1184</v>
      </c>
      <c r="F3401">
        <v>2016</v>
      </c>
      <c r="H3401" t="s">
        <v>1184</v>
      </c>
      <c r="I3401">
        <v>104</v>
      </c>
      <c r="J3401">
        <v>2.1</v>
      </c>
    </row>
    <row r="3402" spans="1:10" x14ac:dyDescent="0.25">
      <c r="A3402" t="s">
        <v>8301</v>
      </c>
      <c r="B3402" t="s">
        <v>5482</v>
      </c>
      <c r="C3402">
        <v>101</v>
      </c>
      <c r="D3402">
        <v>5.3</v>
      </c>
      <c r="E3402" t="s">
        <v>747</v>
      </c>
      <c r="F3402">
        <v>2003</v>
      </c>
      <c r="H3402" t="s">
        <v>747</v>
      </c>
      <c r="I3402">
        <v>101</v>
      </c>
      <c r="J3402">
        <v>5.3</v>
      </c>
    </row>
    <row r="3403" spans="1:10" x14ac:dyDescent="0.25">
      <c r="A3403" t="s">
        <v>8301</v>
      </c>
      <c r="B3403" t="s">
        <v>4922</v>
      </c>
      <c r="C3403">
        <v>119</v>
      </c>
      <c r="D3403">
        <v>7</v>
      </c>
      <c r="E3403" t="s">
        <v>260</v>
      </c>
      <c r="F3403">
        <v>2013</v>
      </c>
      <c r="H3403" t="s">
        <v>260</v>
      </c>
      <c r="I3403">
        <v>119</v>
      </c>
      <c r="J3403">
        <v>7</v>
      </c>
    </row>
    <row r="3404" spans="1:10" x14ac:dyDescent="0.25">
      <c r="A3404" t="s">
        <v>8301</v>
      </c>
      <c r="B3404" t="s">
        <v>5061</v>
      </c>
      <c r="C3404">
        <v>128</v>
      </c>
      <c r="D3404">
        <v>8</v>
      </c>
      <c r="E3404" t="s">
        <v>1209</v>
      </c>
      <c r="F3404">
        <v>1989</v>
      </c>
      <c r="H3404" t="s">
        <v>1209</v>
      </c>
      <c r="I3404">
        <v>128</v>
      </c>
      <c r="J3404">
        <v>8</v>
      </c>
    </row>
    <row r="3405" spans="1:10" x14ac:dyDescent="0.25">
      <c r="A3405" t="s">
        <v>8301</v>
      </c>
      <c r="B3405" t="s">
        <v>3892</v>
      </c>
      <c r="C3405">
        <v>106</v>
      </c>
      <c r="D3405">
        <v>6.9</v>
      </c>
      <c r="E3405" t="s">
        <v>455</v>
      </c>
      <c r="F3405">
        <v>2016</v>
      </c>
      <c r="H3405" t="s">
        <v>455</v>
      </c>
      <c r="I3405">
        <v>106</v>
      </c>
      <c r="J3405">
        <v>6.9</v>
      </c>
    </row>
    <row r="3406" spans="1:10" x14ac:dyDescent="0.25">
      <c r="A3406" t="s">
        <v>8301</v>
      </c>
      <c r="B3406" t="s">
        <v>5489</v>
      </c>
      <c r="C3406">
        <v>126</v>
      </c>
      <c r="D3406">
        <v>7.1</v>
      </c>
      <c r="E3406" t="s">
        <v>1364</v>
      </c>
      <c r="F3406">
        <v>1989</v>
      </c>
      <c r="H3406" t="s">
        <v>1364</v>
      </c>
      <c r="I3406">
        <v>126</v>
      </c>
      <c r="J3406">
        <v>7.1</v>
      </c>
    </row>
    <row r="3407" spans="1:10" x14ac:dyDescent="0.25">
      <c r="A3407" t="s">
        <v>8301</v>
      </c>
      <c r="B3407" t="s">
        <v>5491</v>
      </c>
      <c r="C3407">
        <v>128</v>
      </c>
      <c r="D3407">
        <v>7.3</v>
      </c>
      <c r="E3407" t="s">
        <v>877</v>
      </c>
      <c r="F3407">
        <v>1997</v>
      </c>
      <c r="H3407" t="s">
        <v>877</v>
      </c>
      <c r="I3407">
        <v>128</v>
      </c>
      <c r="J3407">
        <v>7.3</v>
      </c>
    </row>
    <row r="3408" spans="1:10" x14ac:dyDescent="0.25">
      <c r="A3408" t="s">
        <v>8301</v>
      </c>
      <c r="B3408" t="s">
        <v>5493</v>
      </c>
      <c r="C3408">
        <v>127</v>
      </c>
      <c r="D3408">
        <v>7.5</v>
      </c>
      <c r="E3408" t="s">
        <v>745</v>
      </c>
      <c r="F3408">
        <v>1995</v>
      </c>
      <c r="H3408" t="s">
        <v>745</v>
      </c>
      <c r="I3408">
        <v>127</v>
      </c>
      <c r="J3408">
        <v>7.5</v>
      </c>
    </row>
    <row r="3409" spans="1:10" x14ac:dyDescent="0.25">
      <c r="A3409" t="s">
        <v>8301</v>
      </c>
      <c r="B3409" t="s">
        <v>2154</v>
      </c>
      <c r="C3409">
        <v>126</v>
      </c>
      <c r="D3409">
        <v>7.2</v>
      </c>
      <c r="E3409" t="s">
        <v>5635</v>
      </c>
      <c r="F3409">
        <v>2014</v>
      </c>
      <c r="H3409" t="s">
        <v>5635</v>
      </c>
      <c r="I3409">
        <v>126</v>
      </c>
      <c r="J3409">
        <v>7.2</v>
      </c>
    </row>
    <row r="3410" spans="1:10" x14ac:dyDescent="0.25">
      <c r="A3410" t="s">
        <v>8301</v>
      </c>
      <c r="B3410" t="s">
        <v>5501</v>
      </c>
      <c r="C3410">
        <v>122</v>
      </c>
      <c r="D3410">
        <v>6</v>
      </c>
      <c r="E3410" t="s">
        <v>877</v>
      </c>
      <c r="F3410">
        <v>2005</v>
      </c>
      <c r="H3410" t="s">
        <v>877</v>
      </c>
      <c r="I3410">
        <v>122</v>
      </c>
      <c r="J3410">
        <v>6</v>
      </c>
    </row>
    <row r="3411" spans="1:10" x14ac:dyDescent="0.25">
      <c r="A3411" t="s">
        <v>8301</v>
      </c>
      <c r="B3411" t="s">
        <v>5505</v>
      </c>
      <c r="C3411">
        <v>95</v>
      </c>
      <c r="D3411">
        <v>7.7</v>
      </c>
      <c r="E3411" t="s">
        <v>2209</v>
      </c>
      <c r="F3411">
        <v>2007</v>
      </c>
      <c r="H3411" t="s">
        <v>2209</v>
      </c>
      <c r="I3411">
        <v>95</v>
      </c>
      <c r="J3411">
        <v>7.7</v>
      </c>
    </row>
    <row r="3412" spans="1:10" x14ac:dyDescent="0.25">
      <c r="A3412" t="s">
        <v>8301</v>
      </c>
      <c r="B3412" t="s">
        <v>5507</v>
      </c>
      <c r="C3412">
        <v>117</v>
      </c>
      <c r="D3412">
        <v>7.9</v>
      </c>
      <c r="E3412" t="s">
        <v>1184</v>
      </c>
      <c r="F3412">
        <v>2009</v>
      </c>
      <c r="H3412" t="s">
        <v>1184</v>
      </c>
      <c r="I3412">
        <v>117</v>
      </c>
      <c r="J3412">
        <v>7.9</v>
      </c>
    </row>
    <row r="3413" spans="1:10" x14ac:dyDescent="0.25">
      <c r="A3413" t="s">
        <v>8301</v>
      </c>
      <c r="B3413" t="s">
        <v>1707</v>
      </c>
      <c r="C3413">
        <v>119</v>
      </c>
      <c r="D3413">
        <v>5.6</v>
      </c>
      <c r="E3413" t="s">
        <v>73</v>
      </c>
      <c r="F3413">
        <v>2005</v>
      </c>
      <c r="H3413" t="s">
        <v>73</v>
      </c>
      <c r="I3413">
        <v>119</v>
      </c>
      <c r="J3413">
        <v>5.6</v>
      </c>
    </row>
    <row r="3414" spans="1:10" x14ac:dyDescent="0.25">
      <c r="A3414" t="s">
        <v>8301</v>
      </c>
      <c r="B3414" t="s">
        <v>284</v>
      </c>
      <c r="C3414">
        <v>111</v>
      </c>
      <c r="D3414">
        <v>6.2</v>
      </c>
      <c r="E3414" t="s">
        <v>486</v>
      </c>
      <c r="F3414">
        <v>1984</v>
      </c>
      <c r="H3414" t="s">
        <v>486</v>
      </c>
      <c r="I3414">
        <v>111</v>
      </c>
      <c r="J3414">
        <v>6.2</v>
      </c>
    </row>
    <row r="3415" spans="1:10" x14ac:dyDescent="0.25">
      <c r="A3415" t="s">
        <v>8301</v>
      </c>
      <c r="B3415" t="s">
        <v>5513</v>
      </c>
      <c r="C3415">
        <v>101</v>
      </c>
      <c r="D3415">
        <v>7.9</v>
      </c>
      <c r="E3415" t="s">
        <v>747</v>
      </c>
      <c r="F3415">
        <v>2002</v>
      </c>
      <c r="H3415" t="s">
        <v>747</v>
      </c>
      <c r="I3415">
        <v>101</v>
      </c>
      <c r="J3415">
        <v>7.9</v>
      </c>
    </row>
    <row r="3416" spans="1:10" x14ac:dyDescent="0.25">
      <c r="A3416" t="s">
        <v>8301</v>
      </c>
      <c r="B3416" t="s">
        <v>1347</v>
      </c>
      <c r="C3416">
        <v>89</v>
      </c>
      <c r="D3416">
        <v>8.1</v>
      </c>
      <c r="E3416" t="s">
        <v>1554</v>
      </c>
      <c r="F3416">
        <v>2002</v>
      </c>
      <c r="H3416" t="s">
        <v>1554</v>
      </c>
      <c r="I3416">
        <v>89</v>
      </c>
      <c r="J3416">
        <v>8.1</v>
      </c>
    </row>
    <row r="3417" spans="1:10" x14ac:dyDescent="0.25">
      <c r="A3417" t="s">
        <v>8301</v>
      </c>
      <c r="B3417" t="s">
        <v>1829</v>
      </c>
      <c r="C3417">
        <v>113</v>
      </c>
      <c r="D3417">
        <v>7.6</v>
      </c>
      <c r="E3417" t="s">
        <v>340</v>
      </c>
      <c r="F3417">
        <v>2008</v>
      </c>
      <c r="H3417" t="s">
        <v>340</v>
      </c>
      <c r="I3417">
        <v>113</v>
      </c>
      <c r="J3417">
        <v>7.6</v>
      </c>
    </row>
    <row r="3418" spans="1:10" x14ac:dyDescent="0.25">
      <c r="A3418" t="s">
        <v>8301</v>
      </c>
      <c r="B3418" t="s">
        <v>5517</v>
      </c>
      <c r="C3418">
        <v>95</v>
      </c>
      <c r="D3418">
        <v>3.5</v>
      </c>
      <c r="E3418" t="s">
        <v>73</v>
      </c>
      <c r="F3418">
        <v>2004</v>
      </c>
      <c r="H3418" t="s">
        <v>73</v>
      </c>
      <c r="I3418">
        <v>95</v>
      </c>
      <c r="J3418">
        <v>3.5</v>
      </c>
    </row>
    <row r="3419" spans="1:10" x14ac:dyDescent="0.25">
      <c r="A3419" t="s">
        <v>8301</v>
      </c>
      <c r="B3419" t="s">
        <v>5519</v>
      </c>
      <c r="C3419">
        <v>112</v>
      </c>
      <c r="D3419">
        <v>7.6</v>
      </c>
      <c r="E3419" t="s">
        <v>1475</v>
      </c>
      <c r="F3419">
        <v>2009</v>
      </c>
      <c r="H3419" t="s">
        <v>1475</v>
      </c>
      <c r="I3419">
        <v>112</v>
      </c>
      <c r="J3419">
        <v>7.6</v>
      </c>
    </row>
    <row r="3420" spans="1:10" x14ac:dyDescent="0.25">
      <c r="A3420" t="s">
        <v>8301</v>
      </c>
      <c r="B3420" t="s">
        <v>4630</v>
      </c>
      <c r="C3420">
        <v>109</v>
      </c>
      <c r="D3420">
        <v>6.5</v>
      </c>
      <c r="E3420" t="s">
        <v>1905</v>
      </c>
      <c r="F3420">
        <v>2003</v>
      </c>
      <c r="H3420" t="s">
        <v>1905</v>
      </c>
      <c r="I3420">
        <v>109</v>
      </c>
      <c r="J3420">
        <v>6.5</v>
      </c>
    </row>
    <row r="3421" spans="1:10" x14ac:dyDescent="0.25">
      <c r="A3421" t="s">
        <v>8301</v>
      </c>
      <c r="B3421" t="s">
        <v>5522</v>
      </c>
      <c r="C3421">
        <v>108</v>
      </c>
      <c r="D3421">
        <v>5.6</v>
      </c>
      <c r="E3421" t="s">
        <v>5523</v>
      </c>
      <c r="F3421">
        <v>2001</v>
      </c>
      <c r="H3421" t="s">
        <v>5523</v>
      </c>
      <c r="I3421">
        <v>108</v>
      </c>
      <c r="J3421">
        <v>5.6</v>
      </c>
    </row>
    <row r="3422" spans="1:10" x14ac:dyDescent="0.25">
      <c r="A3422" t="s">
        <v>8301</v>
      </c>
      <c r="B3422" t="s">
        <v>2813</v>
      </c>
      <c r="C3422">
        <v>100</v>
      </c>
      <c r="D3422">
        <v>7.7</v>
      </c>
      <c r="E3422" t="s">
        <v>5654</v>
      </c>
      <c r="F3422">
        <v>2003</v>
      </c>
      <c r="H3422" t="s">
        <v>5654</v>
      </c>
      <c r="I3422">
        <v>100</v>
      </c>
      <c r="J3422">
        <v>7.7</v>
      </c>
    </row>
    <row r="3423" spans="1:10" x14ac:dyDescent="0.25">
      <c r="A3423" t="s">
        <v>8301</v>
      </c>
      <c r="B3423" t="s">
        <v>5526</v>
      </c>
      <c r="C3423">
        <v>90</v>
      </c>
      <c r="D3423">
        <v>5.2</v>
      </c>
      <c r="E3423" t="s">
        <v>575</v>
      </c>
      <c r="F3423">
        <v>2012</v>
      </c>
      <c r="H3423" t="s">
        <v>575</v>
      </c>
      <c r="I3423">
        <v>90</v>
      </c>
      <c r="J3423">
        <v>5.2</v>
      </c>
    </row>
    <row r="3424" spans="1:10" x14ac:dyDescent="0.25">
      <c r="A3424" t="s">
        <v>8301</v>
      </c>
      <c r="B3424" t="s">
        <v>867</v>
      </c>
      <c r="C3424">
        <v>130</v>
      </c>
      <c r="D3424">
        <v>6.9</v>
      </c>
      <c r="E3424" t="s">
        <v>1184</v>
      </c>
      <c r="F3424">
        <v>2011</v>
      </c>
      <c r="H3424" t="s">
        <v>1184</v>
      </c>
      <c r="I3424">
        <v>130</v>
      </c>
      <c r="J3424">
        <v>6.9</v>
      </c>
    </row>
    <row r="3425" spans="1:10" x14ac:dyDescent="0.25">
      <c r="A3425" t="s">
        <v>8301</v>
      </c>
      <c r="B3425" t="s">
        <v>5528</v>
      </c>
      <c r="C3425">
        <v>94</v>
      </c>
      <c r="D3425">
        <v>6.1</v>
      </c>
      <c r="E3425" t="s">
        <v>149</v>
      </c>
      <c r="F3425">
        <v>2012</v>
      </c>
      <c r="H3425" t="s">
        <v>149</v>
      </c>
      <c r="I3425">
        <v>94</v>
      </c>
      <c r="J3425">
        <v>6.1</v>
      </c>
    </row>
    <row r="3426" spans="1:10" x14ac:dyDescent="0.25">
      <c r="A3426" t="s">
        <v>8301</v>
      </c>
      <c r="B3426" t="s">
        <v>5530</v>
      </c>
      <c r="C3426">
        <v>93</v>
      </c>
      <c r="D3426">
        <v>5</v>
      </c>
      <c r="E3426" t="s">
        <v>945</v>
      </c>
      <c r="F3426">
        <v>2007</v>
      </c>
      <c r="H3426" t="s">
        <v>945</v>
      </c>
      <c r="I3426">
        <v>93</v>
      </c>
      <c r="J3426">
        <v>5</v>
      </c>
    </row>
    <row r="3427" spans="1:10" x14ac:dyDescent="0.25">
      <c r="A3427" t="s">
        <v>8301</v>
      </c>
      <c r="B3427" t="s">
        <v>5532</v>
      </c>
      <c r="C3427">
        <v>80</v>
      </c>
      <c r="D3427">
        <v>7.8</v>
      </c>
      <c r="E3427" t="s">
        <v>5665</v>
      </c>
      <c r="F3427">
        <v>2007</v>
      </c>
      <c r="H3427" t="s">
        <v>5665</v>
      </c>
      <c r="I3427">
        <v>80</v>
      </c>
      <c r="J3427">
        <v>7.8</v>
      </c>
    </row>
    <row r="3428" spans="1:10" x14ac:dyDescent="0.25">
      <c r="A3428" t="s">
        <v>8301</v>
      </c>
      <c r="B3428" t="s">
        <v>287</v>
      </c>
      <c r="C3428">
        <v>111</v>
      </c>
      <c r="D3428">
        <v>7.4</v>
      </c>
      <c r="E3428" t="s">
        <v>5667</v>
      </c>
      <c r="F3428">
        <v>2009</v>
      </c>
      <c r="H3428" t="s">
        <v>5667</v>
      </c>
      <c r="I3428">
        <v>111</v>
      </c>
      <c r="J3428">
        <v>7.4</v>
      </c>
    </row>
    <row r="3429" spans="1:10" x14ac:dyDescent="0.25">
      <c r="A3429" t="s">
        <v>8301</v>
      </c>
      <c r="C3429">
        <v>60</v>
      </c>
      <c r="D3429">
        <v>7.1</v>
      </c>
      <c r="E3429" t="s">
        <v>1408</v>
      </c>
      <c r="F3429">
        <v>2008</v>
      </c>
      <c r="H3429" t="s">
        <v>1408</v>
      </c>
      <c r="I3429">
        <v>60</v>
      </c>
      <c r="J3429">
        <v>7.1</v>
      </c>
    </row>
    <row r="3430" spans="1:10" x14ac:dyDescent="0.25">
      <c r="A3430" t="s">
        <v>8301</v>
      </c>
      <c r="B3430" t="s">
        <v>2178</v>
      </c>
      <c r="C3430">
        <v>107</v>
      </c>
      <c r="D3430">
        <v>6.4</v>
      </c>
      <c r="E3430" t="s">
        <v>1915</v>
      </c>
      <c r="F3430">
        <v>2016</v>
      </c>
      <c r="H3430" t="s">
        <v>1915</v>
      </c>
      <c r="I3430">
        <v>107</v>
      </c>
      <c r="J3430">
        <v>6.4</v>
      </c>
    </row>
    <row r="3431" spans="1:10" x14ac:dyDescent="0.25">
      <c r="A3431" t="s">
        <v>8301</v>
      </c>
      <c r="B3431" t="s">
        <v>2042</v>
      </c>
      <c r="C3431">
        <v>91</v>
      </c>
      <c r="D3431">
        <v>5.7</v>
      </c>
      <c r="E3431" t="s">
        <v>149</v>
      </c>
      <c r="F3431">
        <v>2009</v>
      </c>
      <c r="H3431" t="s">
        <v>149</v>
      </c>
      <c r="I3431">
        <v>91</v>
      </c>
      <c r="J3431">
        <v>5.7</v>
      </c>
    </row>
    <row r="3432" spans="1:10" x14ac:dyDescent="0.25">
      <c r="A3432" t="s">
        <v>8301</v>
      </c>
      <c r="B3432" t="s">
        <v>5540</v>
      </c>
      <c r="C3432">
        <v>112</v>
      </c>
      <c r="D3432">
        <v>7.5</v>
      </c>
      <c r="E3432" t="s">
        <v>29</v>
      </c>
      <c r="F3432">
        <v>2007</v>
      </c>
      <c r="H3432" t="s">
        <v>29</v>
      </c>
      <c r="I3432">
        <v>112</v>
      </c>
      <c r="J3432">
        <v>7.5</v>
      </c>
    </row>
    <row r="3433" spans="1:10" x14ac:dyDescent="0.25">
      <c r="A3433" t="s">
        <v>8301</v>
      </c>
      <c r="B3433" t="s">
        <v>4850</v>
      </c>
      <c r="C3433">
        <v>82</v>
      </c>
      <c r="D3433">
        <v>6.7</v>
      </c>
      <c r="E3433" t="s">
        <v>90</v>
      </c>
      <c r="F3433">
        <v>1999</v>
      </c>
      <c r="H3433" t="s">
        <v>90</v>
      </c>
      <c r="I3433">
        <v>82</v>
      </c>
      <c r="J3433">
        <v>6.7</v>
      </c>
    </row>
    <row r="3434" spans="1:10" x14ac:dyDescent="0.25">
      <c r="A3434" t="s">
        <v>8301</v>
      </c>
      <c r="B3434" t="s">
        <v>5543</v>
      </c>
      <c r="C3434">
        <v>97</v>
      </c>
      <c r="D3434">
        <v>5.6</v>
      </c>
      <c r="E3434" t="s">
        <v>486</v>
      </c>
      <c r="F3434">
        <v>2007</v>
      </c>
      <c r="H3434" t="s">
        <v>486</v>
      </c>
      <c r="I3434">
        <v>97</v>
      </c>
      <c r="J3434">
        <v>5.6</v>
      </c>
    </row>
    <row r="3435" spans="1:10" x14ac:dyDescent="0.25">
      <c r="A3435" t="s">
        <v>8301</v>
      </c>
      <c r="B3435" t="s">
        <v>1794</v>
      </c>
      <c r="C3435">
        <v>128</v>
      </c>
      <c r="D3435">
        <v>7</v>
      </c>
      <c r="E3435" t="s">
        <v>20</v>
      </c>
      <c r="F3435">
        <v>2015</v>
      </c>
      <c r="H3435" t="s">
        <v>20</v>
      </c>
      <c r="I3435">
        <v>128</v>
      </c>
      <c r="J3435">
        <v>7</v>
      </c>
    </row>
    <row r="3436" spans="1:10" x14ac:dyDescent="0.25">
      <c r="A3436" t="s">
        <v>8301</v>
      </c>
      <c r="B3436" t="s">
        <v>5545</v>
      </c>
      <c r="C3436">
        <v>102</v>
      </c>
      <c r="D3436">
        <v>7.6</v>
      </c>
      <c r="E3436" t="s">
        <v>17</v>
      </c>
      <c r="F3436">
        <v>1971</v>
      </c>
      <c r="H3436" t="s">
        <v>17</v>
      </c>
      <c r="I3436">
        <v>102</v>
      </c>
      <c r="J3436">
        <v>7.6</v>
      </c>
    </row>
    <row r="3437" spans="1:10" x14ac:dyDescent="0.25">
      <c r="A3437" t="s">
        <v>8301</v>
      </c>
      <c r="B3437" t="s">
        <v>3071</v>
      </c>
      <c r="C3437">
        <v>93</v>
      </c>
      <c r="D3437">
        <v>6.5</v>
      </c>
      <c r="E3437" t="s">
        <v>672</v>
      </c>
      <c r="F3437">
        <v>1972</v>
      </c>
      <c r="H3437" t="s">
        <v>672</v>
      </c>
      <c r="I3437">
        <v>93</v>
      </c>
      <c r="J3437">
        <v>6.5</v>
      </c>
    </row>
    <row r="3438" spans="1:10" x14ac:dyDescent="0.25">
      <c r="A3438" t="s">
        <v>8301</v>
      </c>
      <c r="B3438" t="s">
        <v>5548</v>
      </c>
      <c r="C3438">
        <v>116</v>
      </c>
      <c r="D3438">
        <v>7</v>
      </c>
      <c r="E3438" t="s">
        <v>2682</v>
      </c>
      <c r="F3438">
        <v>1983</v>
      </c>
      <c r="H3438" t="s">
        <v>2682</v>
      </c>
      <c r="I3438">
        <v>116</v>
      </c>
      <c r="J3438">
        <v>7</v>
      </c>
    </row>
    <row r="3439" spans="1:10" x14ac:dyDescent="0.25">
      <c r="A3439" t="s">
        <v>8301</v>
      </c>
      <c r="B3439" t="s">
        <v>4308</v>
      </c>
      <c r="C3439">
        <v>117</v>
      </c>
      <c r="D3439">
        <v>6.4</v>
      </c>
      <c r="E3439" t="s">
        <v>486</v>
      </c>
      <c r="F3439">
        <v>2009</v>
      </c>
      <c r="H3439" t="s">
        <v>486</v>
      </c>
      <c r="I3439">
        <v>117</v>
      </c>
      <c r="J3439">
        <v>6.4</v>
      </c>
    </row>
    <row r="3440" spans="1:10" x14ac:dyDescent="0.25">
      <c r="A3440" t="s">
        <v>8301</v>
      </c>
      <c r="B3440" t="s">
        <v>5553</v>
      </c>
      <c r="C3440">
        <v>93</v>
      </c>
      <c r="D3440">
        <v>7.1</v>
      </c>
      <c r="E3440" t="s">
        <v>2682</v>
      </c>
      <c r="F3440">
        <v>1993</v>
      </c>
      <c r="H3440" t="s">
        <v>2682</v>
      </c>
      <c r="I3440">
        <v>93</v>
      </c>
      <c r="J3440">
        <v>7.1</v>
      </c>
    </row>
    <row r="3441" spans="1:10" x14ac:dyDescent="0.25">
      <c r="A3441" t="s">
        <v>8301</v>
      </c>
      <c r="B3441" t="s">
        <v>1296</v>
      </c>
      <c r="C3441">
        <v>92</v>
      </c>
      <c r="D3441">
        <v>7.1</v>
      </c>
      <c r="E3441" t="s">
        <v>877</v>
      </c>
      <c r="F3441">
        <v>2012</v>
      </c>
      <c r="H3441" t="s">
        <v>877</v>
      </c>
      <c r="I3441">
        <v>92</v>
      </c>
      <c r="J3441">
        <v>7.1</v>
      </c>
    </row>
    <row r="3442" spans="1:10" x14ac:dyDescent="0.25">
      <c r="A3442" t="s">
        <v>8301</v>
      </c>
      <c r="B3442" t="s">
        <v>5556</v>
      </c>
      <c r="C3442">
        <v>110</v>
      </c>
      <c r="D3442">
        <v>6.5</v>
      </c>
      <c r="E3442" t="s">
        <v>1047</v>
      </c>
      <c r="F3442">
        <v>2003</v>
      </c>
      <c r="H3442" t="s">
        <v>1047</v>
      </c>
      <c r="I3442">
        <v>110</v>
      </c>
      <c r="J3442">
        <v>6.5</v>
      </c>
    </row>
    <row r="3443" spans="1:10" x14ac:dyDescent="0.25">
      <c r="A3443" t="s">
        <v>8306</v>
      </c>
      <c r="B3443" t="s">
        <v>3144</v>
      </c>
      <c r="C3443">
        <v>92</v>
      </c>
      <c r="D3443">
        <v>6.9</v>
      </c>
      <c r="E3443" t="s">
        <v>17</v>
      </c>
      <c r="F3443">
        <v>1973</v>
      </c>
      <c r="H3443" t="s">
        <v>17</v>
      </c>
      <c r="I3443">
        <v>92</v>
      </c>
      <c r="J3443">
        <v>6.9</v>
      </c>
    </row>
    <row r="3444" spans="1:10" x14ac:dyDescent="0.25">
      <c r="A3444" t="s">
        <v>8301</v>
      </c>
      <c r="B3444" t="s">
        <v>4236</v>
      </c>
      <c r="C3444">
        <v>104</v>
      </c>
      <c r="D3444">
        <v>5.4</v>
      </c>
      <c r="E3444" t="s">
        <v>2729</v>
      </c>
      <c r="F3444">
        <v>2000</v>
      </c>
      <c r="H3444" t="s">
        <v>2729</v>
      </c>
      <c r="I3444">
        <v>104</v>
      </c>
      <c r="J3444">
        <v>5.4</v>
      </c>
    </row>
    <row r="3445" spans="1:10" x14ac:dyDescent="0.25">
      <c r="A3445" t="s">
        <v>8301</v>
      </c>
      <c r="B3445" t="s">
        <v>190</v>
      </c>
      <c r="C3445">
        <v>98</v>
      </c>
      <c r="D3445">
        <v>4.9000000000000004</v>
      </c>
      <c r="E3445" t="s">
        <v>486</v>
      </c>
      <c r="F3445">
        <v>2008</v>
      </c>
      <c r="H3445" t="s">
        <v>486</v>
      </c>
      <c r="I3445">
        <v>98</v>
      </c>
      <c r="J3445">
        <v>4.9000000000000004</v>
      </c>
    </row>
    <row r="3446" spans="1:10" x14ac:dyDescent="0.25">
      <c r="A3446" t="s">
        <v>8301</v>
      </c>
      <c r="B3446" t="s">
        <v>3783</v>
      </c>
      <c r="C3446">
        <v>89</v>
      </c>
      <c r="D3446">
        <v>5.0999999999999996</v>
      </c>
      <c r="E3446" t="s">
        <v>877</v>
      </c>
      <c r="F3446">
        <v>2011</v>
      </c>
      <c r="H3446" t="s">
        <v>877</v>
      </c>
      <c r="I3446">
        <v>89</v>
      </c>
      <c r="J3446">
        <v>5.0999999999999996</v>
      </c>
    </row>
    <row r="3447" spans="1:10" x14ac:dyDescent="0.25">
      <c r="A3447" t="s">
        <v>8301</v>
      </c>
      <c r="B3447" t="s">
        <v>5562</v>
      </c>
      <c r="C3447">
        <v>92</v>
      </c>
      <c r="D3447">
        <v>5.3</v>
      </c>
      <c r="E3447" t="s">
        <v>73</v>
      </c>
      <c r="F3447">
        <v>2013</v>
      </c>
      <c r="H3447" t="s">
        <v>73</v>
      </c>
      <c r="I3447">
        <v>92</v>
      </c>
      <c r="J3447">
        <v>5.3</v>
      </c>
    </row>
    <row r="3448" spans="1:10" x14ac:dyDescent="0.25">
      <c r="A3448" t="s">
        <v>8301</v>
      </c>
      <c r="C3448">
        <v>60</v>
      </c>
      <c r="D3448">
        <v>8.3000000000000007</v>
      </c>
      <c r="E3448" t="s">
        <v>2054</v>
      </c>
      <c r="F3448">
        <v>2005</v>
      </c>
      <c r="H3448" t="s">
        <v>2054</v>
      </c>
      <c r="I3448">
        <v>60</v>
      </c>
      <c r="J3448">
        <v>8.3000000000000007</v>
      </c>
    </row>
    <row r="3449" spans="1:10" x14ac:dyDescent="0.25">
      <c r="A3449" t="s">
        <v>8301</v>
      </c>
      <c r="B3449" t="s">
        <v>5567</v>
      </c>
      <c r="C3449">
        <v>90</v>
      </c>
      <c r="D3449">
        <v>7.3</v>
      </c>
      <c r="E3449" t="s">
        <v>593</v>
      </c>
      <c r="F3449">
        <v>2005</v>
      </c>
      <c r="H3449" t="s">
        <v>593</v>
      </c>
      <c r="I3449">
        <v>90</v>
      </c>
      <c r="J3449">
        <v>7.3</v>
      </c>
    </row>
    <row r="3450" spans="1:10" x14ac:dyDescent="0.25">
      <c r="A3450" t="s">
        <v>8301</v>
      </c>
      <c r="B3450" t="s">
        <v>3879</v>
      </c>
      <c r="C3450">
        <v>129</v>
      </c>
      <c r="D3450">
        <v>7.3</v>
      </c>
      <c r="E3450" t="s">
        <v>112</v>
      </c>
      <c r="F3450">
        <v>1995</v>
      </c>
      <c r="H3450" t="s">
        <v>112</v>
      </c>
      <c r="I3450">
        <v>129</v>
      </c>
      <c r="J3450">
        <v>7.3</v>
      </c>
    </row>
    <row r="3451" spans="1:10" x14ac:dyDescent="0.25">
      <c r="A3451" t="s">
        <v>8301</v>
      </c>
      <c r="B3451" t="s">
        <v>5571</v>
      </c>
      <c r="C3451">
        <v>111</v>
      </c>
      <c r="D3451">
        <v>7.1</v>
      </c>
      <c r="E3451" t="s">
        <v>740</v>
      </c>
      <c r="H3451" t="s">
        <v>740</v>
      </c>
      <c r="I3451">
        <v>111</v>
      </c>
      <c r="J3451">
        <v>7.1</v>
      </c>
    </row>
    <row r="3452" spans="1:10" x14ac:dyDescent="0.25">
      <c r="A3452" t="s">
        <v>8301</v>
      </c>
      <c r="B3452" t="s">
        <v>4452</v>
      </c>
      <c r="C3452">
        <v>79</v>
      </c>
      <c r="D3452">
        <v>6</v>
      </c>
      <c r="E3452" t="s">
        <v>26</v>
      </c>
      <c r="F3452">
        <v>1976</v>
      </c>
      <c r="H3452" t="s">
        <v>26</v>
      </c>
      <c r="I3452">
        <v>79</v>
      </c>
      <c r="J3452">
        <v>6</v>
      </c>
    </row>
    <row r="3453" spans="1:10" x14ac:dyDescent="0.25">
      <c r="A3453" t="s">
        <v>8301</v>
      </c>
      <c r="B3453" t="s">
        <v>1711</v>
      </c>
      <c r="C3453">
        <v>104</v>
      </c>
      <c r="D3453">
        <v>6.6</v>
      </c>
      <c r="E3453" t="s">
        <v>17</v>
      </c>
      <c r="F3453">
        <v>1974</v>
      </c>
      <c r="H3453" t="s">
        <v>17</v>
      </c>
      <c r="I3453">
        <v>104</v>
      </c>
      <c r="J3453">
        <v>6.6</v>
      </c>
    </row>
    <row r="3454" spans="1:10" x14ac:dyDescent="0.25">
      <c r="A3454" t="s">
        <v>8301</v>
      </c>
      <c r="B3454" t="s">
        <v>5576</v>
      </c>
      <c r="C3454">
        <v>101</v>
      </c>
      <c r="D3454">
        <v>7.2</v>
      </c>
      <c r="E3454" t="s">
        <v>137</v>
      </c>
      <c r="F3454">
        <v>1988</v>
      </c>
      <c r="H3454" t="s">
        <v>137</v>
      </c>
      <c r="I3454">
        <v>101</v>
      </c>
      <c r="J3454">
        <v>7.2</v>
      </c>
    </row>
    <row r="3455" spans="1:10" x14ac:dyDescent="0.25">
      <c r="A3455" t="s">
        <v>8301</v>
      </c>
      <c r="B3455" t="s">
        <v>3324</v>
      </c>
      <c r="C3455">
        <v>113</v>
      </c>
      <c r="D3455">
        <v>7.2</v>
      </c>
      <c r="E3455" t="s">
        <v>2944</v>
      </c>
      <c r="F3455">
        <v>2005</v>
      </c>
      <c r="H3455" t="s">
        <v>2944</v>
      </c>
      <c r="I3455">
        <v>113</v>
      </c>
      <c r="J3455">
        <v>7.2</v>
      </c>
    </row>
    <row r="3456" spans="1:10" x14ac:dyDescent="0.25">
      <c r="A3456" t="s">
        <v>8301</v>
      </c>
      <c r="B3456" t="s">
        <v>3991</v>
      </c>
      <c r="C3456">
        <v>92</v>
      </c>
      <c r="D3456">
        <v>6.9</v>
      </c>
      <c r="E3456" t="s">
        <v>5702</v>
      </c>
      <c r="F3456">
        <v>2000</v>
      </c>
      <c r="H3456" t="s">
        <v>5702</v>
      </c>
      <c r="I3456">
        <v>92</v>
      </c>
      <c r="J3456">
        <v>6.9</v>
      </c>
    </row>
    <row r="3457" spans="1:10" x14ac:dyDescent="0.25">
      <c r="A3457" t="s">
        <v>8301</v>
      </c>
      <c r="B3457" t="s">
        <v>5580</v>
      </c>
      <c r="C3457">
        <v>106</v>
      </c>
      <c r="D3457">
        <v>6.8</v>
      </c>
      <c r="E3457" t="s">
        <v>1763</v>
      </c>
      <c r="F3457">
        <v>2014</v>
      </c>
      <c r="H3457" t="s">
        <v>1763</v>
      </c>
      <c r="I3457">
        <v>106</v>
      </c>
      <c r="J3457">
        <v>6.8</v>
      </c>
    </row>
    <row r="3458" spans="1:10" x14ac:dyDescent="0.25">
      <c r="A3458" t="s">
        <v>8301</v>
      </c>
      <c r="B3458" t="s">
        <v>5582</v>
      </c>
      <c r="C3458">
        <v>98</v>
      </c>
      <c r="D3458">
        <v>4</v>
      </c>
      <c r="E3458" t="s">
        <v>575</v>
      </c>
      <c r="F3458">
        <v>1996</v>
      </c>
      <c r="H3458" t="s">
        <v>575</v>
      </c>
      <c r="I3458">
        <v>98</v>
      </c>
      <c r="J3458">
        <v>4</v>
      </c>
    </row>
    <row r="3459" spans="1:10" x14ac:dyDescent="0.25">
      <c r="A3459" t="s">
        <v>8301</v>
      </c>
      <c r="B3459" t="s">
        <v>5584</v>
      </c>
      <c r="C3459">
        <v>75</v>
      </c>
      <c r="D3459">
        <v>7.7</v>
      </c>
      <c r="E3459" t="s">
        <v>5707</v>
      </c>
      <c r="F3459">
        <v>2005</v>
      </c>
      <c r="H3459" t="s">
        <v>5707</v>
      </c>
      <c r="I3459">
        <v>75</v>
      </c>
      <c r="J3459">
        <v>7.7</v>
      </c>
    </row>
    <row r="3460" spans="1:10" x14ac:dyDescent="0.25">
      <c r="A3460" t="s">
        <v>8301</v>
      </c>
      <c r="B3460" t="s">
        <v>5586</v>
      </c>
      <c r="C3460">
        <v>104</v>
      </c>
      <c r="D3460">
        <v>7.4</v>
      </c>
      <c r="E3460" t="s">
        <v>1090</v>
      </c>
      <c r="H3460" t="s">
        <v>1090</v>
      </c>
      <c r="I3460">
        <v>104</v>
      </c>
      <c r="J3460">
        <v>7.4</v>
      </c>
    </row>
    <row r="3461" spans="1:10" x14ac:dyDescent="0.25">
      <c r="A3461" t="s">
        <v>8301</v>
      </c>
      <c r="B3461" t="s">
        <v>5588</v>
      </c>
      <c r="C3461">
        <v>108</v>
      </c>
      <c r="D3461">
        <v>6.5</v>
      </c>
      <c r="E3461" t="s">
        <v>3152</v>
      </c>
      <c r="F3461">
        <v>2015</v>
      </c>
      <c r="H3461" t="s">
        <v>3152</v>
      </c>
      <c r="I3461">
        <v>108</v>
      </c>
      <c r="J3461">
        <v>6.5</v>
      </c>
    </row>
    <row r="3462" spans="1:10" x14ac:dyDescent="0.25">
      <c r="A3462" t="s">
        <v>8301</v>
      </c>
      <c r="B3462" t="s">
        <v>5590</v>
      </c>
      <c r="C3462">
        <v>99</v>
      </c>
      <c r="D3462">
        <v>6.4</v>
      </c>
      <c r="E3462" t="s">
        <v>740</v>
      </c>
      <c r="F3462">
        <v>1999</v>
      </c>
      <c r="H3462" t="s">
        <v>740</v>
      </c>
      <c r="I3462">
        <v>99</v>
      </c>
      <c r="J3462">
        <v>6.4</v>
      </c>
    </row>
    <row r="3463" spans="1:10" x14ac:dyDescent="0.25">
      <c r="A3463" t="s">
        <v>8301</v>
      </c>
      <c r="B3463" t="s">
        <v>5594</v>
      </c>
      <c r="C3463">
        <v>109</v>
      </c>
      <c r="D3463">
        <v>5.6</v>
      </c>
      <c r="E3463" t="s">
        <v>17</v>
      </c>
      <c r="F3463">
        <v>2012</v>
      </c>
      <c r="H3463" t="s">
        <v>17</v>
      </c>
      <c r="I3463">
        <v>109</v>
      </c>
      <c r="J3463">
        <v>5.6</v>
      </c>
    </row>
    <row r="3464" spans="1:10" x14ac:dyDescent="0.25">
      <c r="A3464" t="s">
        <v>8301</v>
      </c>
      <c r="B3464" t="s">
        <v>2436</v>
      </c>
      <c r="C3464">
        <v>111</v>
      </c>
      <c r="D3464">
        <v>6.3</v>
      </c>
      <c r="E3464" t="s">
        <v>2209</v>
      </c>
      <c r="F3464">
        <v>2003</v>
      </c>
      <c r="H3464" t="s">
        <v>2209</v>
      </c>
      <c r="I3464">
        <v>111</v>
      </c>
      <c r="J3464">
        <v>6.3</v>
      </c>
    </row>
    <row r="3465" spans="1:10" x14ac:dyDescent="0.25">
      <c r="A3465" t="s">
        <v>8306</v>
      </c>
      <c r="B3465" t="s">
        <v>5598</v>
      </c>
      <c r="C3465">
        <v>93</v>
      </c>
      <c r="D3465">
        <v>6.8</v>
      </c>
      <c r="E3465" t="s">
        <v>2209</v>
      </c>
      <c r="F3465">
        <v>1978</v>
      </c>
      <c r="H3465" t="s">
        <v>2209</v>
      </c>
      <c r="I3465">
        <v>93</v>
      </c>
      <c r="J3465">
        <v>6.8</v>
      </c>
    </row>
    <row r="3466" spans="1:10" x14ac:dyDescent="0.25">
      <c r="A3466" t="s">
        <v>8301</v>
      </c>
      <c r="B3466" t="s">
        <v>5600</v>
      </c>
      <c r="C3466">
        <v>99</v>
      </c>
      <c r="D3466">
        <v>5.5</v>
      </c>
      <c r="E3466" t="s">
        <v>877</v>
      </c>
      <c r="F3466">
        <v>2009</v>
      </c>
      <c r="H3466" t="s">
        <v>877</v>
      </c>
      <c r="I3466">
        <v>99</v>
      </c>
      <c r="J3466">
        <v>5.5</v>
      </c>
    </row>
    <row r="3467" spans="1:10" x14ac:dyDescent="0.25">
      <c r="A3467" t="s">
        <v>8301</v>
      </c>
      <c r="B3467" t="s">
        <v>2396</v>
      </c>
      <c r="C3467">
        <v>98</v>
      </c>
      <c r="D3467">
        <v>6.9</v>
      </c>
      <c r="E3467" t="s">
        <v>2766</v>
      </c>
      <c r="F3467">
        <v>2009</v>
      </c>
      <c r="H3467" t="s">
        <v>2766</v>
      </c>
      <c r="I3467">
        <v>98</v>
      </c>
      <c r="J3467">
        <v>6.9</v>
      </c>
    </row>
    <row r="3468" spans="1:10" x14ac:dyDescent="0.25">
      <c r="A3468" t="s">
        <v>8301</v>
      </c>
      <c r="B3468" t="s">
        <v>5603</v>
      </c>
      <c r="C3468">
        <v>95</v>
      </c>
      <c r="D3468">
        <v>6</v>
      </c>
      <c r="E3468" t="s">
        <v>3069</v>
      </c>
      <c r="F3468">
        <v>1989</v>
      </c>
      <c r="H3468" t="s">
        <v>3069</v>
      </c>
      <c r="I3468">
        <v>95</v>
      </c>
      <c r="J3468">
        <v>6</v>
      </c>
    </row>
    <row r="3469" spans="1:10" x14ac:dyDescent="0.25">
      <c r="A3469" t="s">
        <v>8301</v>
      </c>
      <c r="B3469" t="s">
        <v>5606</v>
      </c>
      <c r="C3469">
        <v>107</v>
      </c>
      <c r="D3469">
        <v>6.4</v>
      </c>
      <c r="E3469" t="s">
        <v>2143</v>
      </c>
      <c r="F3469">
        <v>2014</v>
      </c>
      <c r="H3469" t="s">
        <v>2143</v>
      </c>
      <c r="I3469">
        <v>107</v>
      </c>
      <c r="J3469">
        <v>6.4</v>
      </c>
    </row>
    <row r="3470" spans="1:10" x14ac:dyDescent="0.25">
      <c r="A3470" t="s">
        <v>8301</v>
      </c>
      <c r="B3470" t="s">
        <v>5608</v>
      </c>
      <c r="C3470">
        <v>102</v>
      </c>
      <c r="D3470">
        <v>6.6</v>
      </c>
      <c r="E3470" t="s">
        <v>73</v>
      </c>
      <c r="F3470">
        <v>2009</v>
      </c>
      <c r="H3470" t="s">
        <v>73</v>
      </c>
      <c r="I3470">
        <v>102</v>
      </c>
      <c r="J3470">
        <v>6.6</v>
      </c>
    </row>
    <row r="3471" spans="1:10" x14ac:dyDescent="0.25">
      <c r="A3471" t="s">
        <v>8301</v>
      </c>
      <c r="B3471" t="s">
        <v>5610</v>
      </c>
      <c r="C3471">
        <v>97</v>
      </c>
      <c r="D3471">
        <v>5.3</v>
      </c>
      <c r="E3471" t="s">
        <v>1184</v>
      </c>
      <c r="F3471">
        <v>1988</v>
      </c>
      <c r="H3471" t="s">
        <v>1184</v>
      </c>
      <c r="I3471">
        <v>97</v>
      </c>
      <c r="J3471">
        <v>5.3</v>
      </c>
    </row>
    <row r="3472" spans="1:10" x14ac:dyDescent="0.25">
      <c r="A3472" t="s">
        <v>8301</v>
      </c>
      <c r="B3472" t="s">
        <v>3922</v>
      </c>
      <c r="C3472">
        <v>124</v>
      </c>
      <c r="D3472">
        <v>8.1</v>
      </c>
      <c r="E3472" t="s">
        <v>486</v>
      </c>
      <c r="F3472">
        <v>1999</v>
      </c>
      <c r="H3472" t="s">
        <v>486</v>
      </c>
      <c r="I3472">
        <v>124</v>
      </c>
      <c r="J3472">
        <v>8.1</v>
      </c>
    </row>
    <row r="3473" spans="1:10" x14ac:dyDescent="0.25">
      <c r="A3473" t="s">
        <v>8301</v>
      </c>
      <c r="B3473" t="s">
        <v>2127</v>
      </c>
      <c r="C3473">
        <v>97</v>
      </c>
      <c r="D3473">
        <v>5.9</v>
      </c>
      <c r="E3473" t="s">
        <v>1203</v>
      </c>
      <c r="F3473">
        <v>2004</v>
      </c>
      <c r="H3473" t="s">
        <v>1203</v>
      </c>
      <c r="I3473">
        <v>97</v>
      </c>
      <c r="J3473">
        <v>5.9</v>
      </c>
    </row>
    <row r="3474" spans="1:10" x14ac:dyDescent="0.25">
      <c r="A3474" t="s">
        <v>8301</v>
      </c>
      <c r="B3474" t="s">
        <v>5615</v>
      </c>
      <c r="C3474">
        <v>124</v>
      </c>
      <c r="D3474">
        <v>7.7</v>
      </c>
      <c r="E3474" t="s">
        <v>5725</v>
      </c>
      <c r="F3474">
        <v>2002</v>
      </c>
      <c r="H3474" t="s">
        <v>5725</v>
      </c>
      <c r="I3474">
        <v>124</v>
      </c>
      <c r="J3474">
        <v>7.7</v>
      </c>
    </row>
    <row r="3475" spans="1:10" x14ac:dyDescent="0.25">
      <c r="A3475" t="s">
        <v>8301</v>
      </c>
      <c r="B3475" t="s">
        <v>5617</v>
      </c>
      <c r="C3475">
        <v>96</v>
      </c>
      <c r="D3475">
        <v>4.5999999999999996</v>
      </c>
      <c r="E3475" t="s">
        <v>1357</v>
      </c>
      <c r="F3475">
        <v>2007</v>
      </c>
      <c r="H3475" t="s">
        <v>1357</v>
      </c>
      <c r="I3475">
        <v>96</v>
      </c>
      <c r="J3475">
        <v>4.5999999999999996</v>
      </c>
    </row>
    <row r="3476" spans="1:10" x14ac:dyDescent="0.25">
      <c r="A3476" t="s">
        <v>8301</v>
      </c>
      <c r="B3476" t="s">
        <v>2324</v>
      </c>
      <c r="C3476">
        <v>114</v>
      </c>
      <c r="D3476">
        <v>5.0999999999999996</v>
      </c>
      <c r="E3476" t="s">
        <v>5729</v>
      </c>
      <c r="F3476">
        <v>1992</v>
      </c>
      <c r="H3476" t="s">
        <v>5729</v>
      </c>
      <c r="I3476">
        <v>114</v>
      </c>
      <c r="J3476">
        <v>5.0999999999999996</v>
      </c>
    </row>
    <row r="3477" spans="1:10" x14ac:dyDescent="0.25">
      <c r="A3477" t="s">
        <v>8301</v>
      </c>
      <c r="B3477" t="s">
        <v>5620</v>
      </c>
      <c r="C3477">
        <v>90</v>
      </c>
      <c r="D3477">
        <v>6.9</v>
      </c>
      <c r="E3477" t="s">
        <v>149</v>
      </c>
      <c r="H3477" t="s">
        <v>149</v>
      </c>
      <c r="I3477">
        <v>90</v>
      </c>
      <c r="J3477">
        <v>6.9</v>
      </c>
    </row>
    <row r="3478" spans="1:10" x14ac:dyDescent="0.25">
      <c r="A3478" t="s">
        <v>8301</v>
      </c>
      <c r="B3478" t="s">
        <v>2160</v>
      </c>
      <c r="C3478">
        <v>104</v>
      </c>
      <c r="D3478">
        <v>8</v>
      </c>
      <c r="E3478" t="s">
        <v>3790</v>
      </c>
      <c r="F3478">
        <v>2001</v>
      </c>
      <c r="H3478" t="s">
        <v>3790</v>
      </c>
      <c r="I3478">
        <v>104</v>
      </c>
      <c r="J3478">
        <v>8</v>
      </c>
    </row>
    <row r="3479" spans="1:10" x14ac:dyDescent="0.25">
      <c r="A3479" t="s">
        <v>8301</v>
      </c>
      <c r="B3479" t="s">
        <v>5571</v>
      </c>
      <c r="C3479">
        <v>102</v>
      </c>
      <c r="D3479">
        <v>6.8</v>
      </c>
      <c r="E3479" t="s">
        <v>354</v>
      </c>
      <c r="H3479" t="s">
        <v>354</v>
      </c>
      <c r="I3479">
        <v>102</v>
      </c>
      <c r="J3479">
        <v>6.8</v>
      </c>
    </row>
    <row r="3480" spans="1:10" x14ac:dyDescent="0.25">
      <c r="A3480" t="s">
        <v>8301</v>
      </c>
      <c r="B3480" t="s">
        <v>5624</v>
      </c>
      <c r="C3480">
        <v>93</v>
      </c>
      <c r="D3480">
        <v>5.4</v>
      </c>
      <c r="E3480" t="s">
        <v>990</v>
      </c>
      <c r="F3480">
        <v>2004</v>
      </c>
      <c r="H3480" t="s">
        <v>990</v>
      </c>
      <c r="I3480">
        <v>93</v>
      </c>
      <c r="J3480">
        <v>5.4</v>
      </c>
    </row>
    <row r="3481" spans="1:10" x14ac:dyDescent="0.25">
      <c r="A3481" t="s">
        <v>8301</v>
      </c>
      <c r="B3481" t="s">
        <v>5626</v>
      </c>
      <c r="C3481">
        <v>90</v>
      </c>
      <c r="D3481">
        <v>6.5</v>
      </c>
      <c r="E3481" t="s">
        <v>1314</v>
      </c>
      <c r="F3481">
        <v>2008</v>
      </c>
      <c r="H3481" t="s">
        <v>1314</v>
      </c>
      <c r="I3481">
        <v>90</v>
      </c>
      <c r="J3481">
        <v>6.5</v>
      </c>
    </row>
    <row r="3482" spans="1:10" x14ac:dyDescent="0.25">
      <c r="A3482" t="s">
        <v>8301</v>
      </c>
      <c r="B3482" t="s">
        <v>5628</v>
      </c>
      <c r="C3482">
        <v>106</v>
      </c>
      <c r="D3482">
        <v>4.2</v>
      </c>
      <c r="E3482" t="s">
        <v>486</v>
      </c>
      <c r="F3482">
        <v>2010</v>
      </c>
      <c r="H3482" t="s">
        <v>486</v>
      </c>
      <c r="I3482">
        <v>106</v>
      </c>
      <c r="J3482">
        <v>4.2</v>
      </c>
    </row>
    <row r="3483" spans="1:10" x14ac:dyDescent="0.25">
      <c r="A3483" t="s">
        <v>8301</v>
      </c>
      <c r="B3483" t="s">
        <v>2160</v>
      </c>
      <c r="C3483">
        <v>99</v>
      </c>
      <c r="D3483">
        <v>7.4</v>
      </c>
      <c r="E3483" t="s">
        <v>2459</v>
      </c>
      <c r="F3483">
        <v>1999</v>
      </c>
      <c r="H3483" t="s">
        <v>2459</v>
      </c>
      <c r="I3483">
        <v>99</v>
      </c>
      <c r="J3483">
        <v>7.4</v>
      </c>
    </row>
    <row r="3484" spans="1:10" x14ac:dyDescent="0.25">
      <c r="A3484" t="s">
        <v>8301</v>
      </c>
      <c r="B3484" t="s">
        <v>2665</v>
      </c>
      <c r="C3484">
        <v>115</v>
      </c>
      <c r="D3484">
        <v>6.9</v>
      </c>
      <c r="E3484" t="s">
        <v>593</v>
      </c>
      <c r="F3484">
        <v>2002</v>
      </c>
      <c r="H3484" t="s">
        <v>593</v>
      </c>
      <c r="I3484">
        <v>115</v>
      </c>
      <c r="J3484">
        <v>6.9</v>
      </c>
    </row>
    <row r="3485" spans="1:10" x14ac:dyDescent="0.25">
      <c r="A3485" t="s">
        <v>8301</v>
      </c>
      <c r="B3485" t="s">
        <v>5632</v>
      </c>
      <c r="C3485">
        <v>89</v>
      </c>
      <c r="D3485">
        <v>6.7</v>
      </c>
      <c r="E3485" t="s">
        <v>530</v>
      </c>
      <c r="F3485">
        <v>2006</v>
      </c>
      <c r="H3485" t="s">
        <v>530</v>
      </c>
      <c r="I3485">
        <v>89</v>
      </c>
      <c r="J3485">
        <v>6.7</v>
      </c>
    </row>
    <row r="3486" spans="1:10" x14ac:dyDescent="0.25">
      <c r="A3486" t="s">
        <v>8301</v>
      </c>
      <c r="B3486" t="s">
        <v>5634</v>
      </c>
      <c r="C3486">
        <v>101</v>
      </c>
      <c r="D3486">
        <v>7.3</v>
      </c>
      <c r="E3486" t="s">
        <v>1408</v>
      </c>
      <c r="F3486">
        <v>2011</v>
      </c>
      <c r="H3486" t="s">
        <v>1408</v>
      </c>
      <c r="I3486">
        <v>101</v>
      </c>
      <c r="J3486">
        <v>7.3</v>
      </c>
    </row>
    <row r="3487" spans="1:10" x14ac:dyDescent="0.25">
      <c r="A3487" t="s">
        <v>8301</v>
      </c>
      <c r="B3487" t="s">
        <v>2809</v>
      </c>
      <c r="C3487">
        <v>92</v>
      </c>
      <c r="D3487">
        <v>7.6</v>
      </c>
      <c r="E3487" t="s">
        <v>2459</v>
      </c>
      <c r="F3487">
        <v>2013</v>
      </c>
      <c r="H3487" t="s">
        <v>2459</v>
      </c>
      <c r="I3487">
        <v>92</v>
      </c>
      <c r="J3487">
        <v>7.6</v>
      </c>
    </row>
    <row r="3488" spans="1:10" x14ac:dyDescent="0.25">
      <c r="A3488" t="s">
        <v>8301</v>
      </c>
      <c r="B3488" t="s">
        <v>5638</v>
      </c>
      <c r="C3488">
        <v>94</v>
      </c>
      <c r="D3488">
        <v>5.4</v>
      </c>
      <c r="E3488" t="s">
        <v>1314</v>
      </c>
      <c r="F3488">
        <v>2009</v>
      </c>
      <c r="H3488" t="s">
        <v>1314</v>
      </c>
      <c r="I3488">
        <v>94</v>
      </c>
      <c r="J3488">
        <v>5.4</v>
      </c>
    </row>
    <row r="3489" spans="1:10" x14ac:dyDescent="0.25">
      <c r="A3489" t="s">
        <v>8301</v>
      </c>
      <c r="B3489" t="s">
        <v>4467</v>
      </c>
      <c r="C3489">
        <v>100</v>
      </c>
      <c r="D3489">
        <v>7.3</v>
      </c>
      <c r="E3489" t="s">
        <v>1364</v>
      </c>
      <c r="F3489">
        <v>1983</v>
      </c>
      <c r="H3489" t="s">
        <v>1364</v>
      </c>
      <c r="I3489">
        <v>100</v>
      </c>
      <c r="J3489">
        <v>7.3</v>
      </c>
    </row>
    <row r="3490" spans="1:10" x14ac:dyDescent="0.25">
      <c r="A3490" t="s">
        <v>8301</v>
      </c>
      <c r="B3490" t="s">
        <v>3991</v>
      </c>
      <c r="C3490">
        <v>106</v>
      </c>
      <c r="D3490">
        <v>6.4</v>
      </c>
      <c r="E3490" t="s">
        <v>73</v>
      </c>
      <c r="F3490">
        <v>2009</v>
      </c>
      <c r="H3490" t="s">
        <v>73</v>
      </c>
      <c r="I3490">
        <v>106</v>
      </c>
      <c r="J3490">
        <v>6.4</v>
      </c>
    </row>
    <row r="3491" spans="1:10" x14ac:dyDescent="0.25">
      <c r="A3491" t="s">
        <v>8301</v>
      </c>
      <c r="B3491" t="s">
        <v>5642</v>
      </c>
      <c r="C3491">
        <v>109</v>
      </c>
      <c r="D3491">
        <v>6</v>
      </c>
      <c r="E3491" t="s">
        <v>415</v>
      </c>
      <c r="F3491">
        <v>1977</v>
      </c>
      <c r="H3491" t="s">
        <v>415</v>
      </c>
      <c r="I3491">
        <v>109</v>
      </c>
      <c r="J3491">
        <v>6</v>
      </c>
    </row>
    <row r="3492" spans="1:10" x14ac:dyDescent="0.25">
      <c r="A3492" t="s">
        <v>8301</v>
      </c>
      <c r="B3492" t="s">
        <v>3257</v>
      </c>
      <c r="C3492">
        <v>105</v>
      </c>
      <c r="D3492">
        <v>7.2</v>
      </c>
      <c r="E3492" t="s">
        <v>2349</v>
      </c>
      <c r="F3492">
        <v>1993</v>
      </c>
      <c r="H3492" t="s">
        <v>2349</v>
      </c>
      <c r="I3492">
        <v>105</v>
      </c>
      <c r="J3492">
        <v>7.2</v>
      </c>
    </row>
    <row r="3493" spans="1:10" x14ac:dyDescent="0.25">
      <c r="A3493" t="s">
        <v>8301</v>
      </c>
      <c r="B3493" t="s">
        <v>3894</v>
      </c>
      <c r="C3493">
        <v>102</v>
      </c>
      <c r="D3493">
        <v>6</v>
      </c>
      <c r="E3493" t="s">
        <v>877</v>
      </c>
      <c r="F3493">
        <v>2010</v>
      </c>
      <c r="H3493" t="s">
        <v>877</v>
      </c>
      <c r="I3493">
        <v>102</v>
      </c>
      <c r="J3493">
        <v>6</v>
      </c>
    </row>
    <row r="3494" spans="1:10" x14ac:dyDescent="0.25">
      <c r="A3494" t="s">
        <v>8301</v>
      </c>
      <c r="B3494" t="s">
        <v>5646</v>
      </c>
      <c r="C3494">
        <v>97</v>
      </c>
      <c r="D3494">
        <v>3.1</v>
      </c>
      <c r="E3494" t="s">
        <v>575</v>
      </c>
      <c r="F3494">
        <v>2009</v>
      </c>
      <c r="H3494" t="s">
        <v>575</v>
      </c>
      <c r="I3494">
        <v>97</v>
      </c>
      <c r="J3494">
        <v>3.1</v>
      </c>
    </row>
    <row r="3495" spans="1:10" x14ac:dyDescent="0.25">
      <c r="A3495" t="s">
        <v>8301</v>
      </c>
      <c r="B3495" t="s">
        <v>5648</v>
      </c>
      <c r="C3495">
        <v>118</v>
      </c>
      <c r="D3495">
        <v>6.9</v>
      </c>
      <c r="E3495" t="s">
        <v>575</v>
      </c>
      <c r="F3495">
        <v>1998</v>
      </c>
      <c r="H3495" t="s">
        <v>575</v>
      </c>
      <c r="I3495">
        <v>118</v>
      </c>
      <c r="J3495">
        <v>6.9</v>
      </c>
    </row>
    <row r="3496" spans="1:10" x14ac:dyDescent="0.25">
      <c r="A3496" t="s">
        <v>8301</v>
      </c>
      <c r="B3496" t="s">
        <v>4841</v>
      </c>
      <c r="C3496">
        <v>92</v>
      </c>
      <c r="D3496">
        <v>6.2</v>
      </c>
      <c r="E3496" t="s">
        <v>1184</v>
      </c>
      <c r="F3496">
        <v>2010</v>
      </c>
      <c r="H3496" t="s">
        <v>1184</v>
      </c>
      <c r="I3496">
        <v>92</v>
      </c>
      <c r="J3496">
        <v>6.2</v>
      </c>
    </row>
    <row r="3497" spans="1:10" x14ac:dyDescent="0.25">
      <c r="A3497" t="s">
        <v>8301</v>
      </c>
      <c r="B3497" t="s">
        <v>1292</v>
      </c>
      <c r="C3497">
        <v>112</v>
      </c>
      <c r="D3497">
        <v>5.5</v>
      </c>
      <c r="E3497" t="s">
        <v>3152</v>
      </c>
      <c r="F3497">
        <v>2013</v>
      </c>
      <c r="H3497" t="s">
        <v>3152</v>
      </c>
      <c r="I3497">
        <v>112</v>
      </c>
      <c r="J3497">
        <v>5.5</v>
      </c>
    </row>
    <row r="3498" spans="1:10" x14ac:dyDescent="0.25">
      <c r="A3498" t="s">
        <v>8301</v>
      </c>
      <c r="B3498" t="s">
        <v>5652</v>
      </c>
      <c r="C3498">
        <v>103</v>
      </c>
      <c r="D3498">
        <v>6.9</v>
      </c>
      <c r="E3498" t="s">
        <v>2277</v>
      </c>
      <c r="F3498">
        <v>2002</v>
      </c>
      <c r="H3498" t="s">
        <v>2277</v>
      </c>
      <c r="I3498">
        <v>103</v>
      </c>
      <c r="J3498">
        <v>6.9</v>
      </c>
    </row>
    <row r="3499" spans="1:10" x14ac:dyDescent="0.25">
      <c r="A3499" t="s">
        <v>8301</v>
      </c>
      <c r="B3499" t="s">
        <v>3228</v>
      </c>
      <c r="C3499">
        <v>93</v>
      </c>
      <c r="D3499">
        <v>6.3</v>
      </c>
      <c r="E3499" t="s">
        <v>73</v>
      </c>
      <c r="F3499">
        <v>2002</v>
      </c>
      <c r="H3499" t="s">
        <v>73</v>
      </c>
      <c r="I3499">
        <v>93</v>
      </c>
      <c r="J3499">
        <v>6.3</v>
      </c>
    </row>
    <row r="3500" spans="1:10" x14ac:dyDescent="0.25">
      <c r="A3500" t="s">
        <v>8301</v>
      </c>
      <c r="B3500" t="s">
        <v>5656</v>
      </c>
      <c r="C3500">
        <v>101</v>
      </c>
      <c r="D3500">
        <v>4.8</v>
      </c>
      <c r="E3500" t="s">
        <v>2186</v>
      </c>
      <c r="F3500">
        <v>2015</v>
      </c>
      <c r="H3500" t="s">
        <v>2186</v>
      </c>
      <c r="I3500">
        <v>101</v>
      </c>
      <c r="J3500">
        <v>4.8</v>
      </c>
    </row>
    <row r="3501" spans="1:10" x14ac:dyDescent="0.25">
      <c r="A3501" t="s">
        <v>8301</v>
      </c>
      <c r="B3501" t="s">
        <v>5658</v>
      </c>
      <c r="C3501">
        <v>113</v>
      </c>
      <c r="D3501">
        <v>6.7</v>
      </c>
      <c r="E3501" t="s">
        <v>575</v>
      </c>
      <c r="F3501">
        <v>2010</v>
      </c>
      <c r="H3501" t="s">
        <v>575</v>
      </c>
      <c r="I3501">
        <v>113</v>
      </c>
      <c r="J3501">
        <v>6.7</v>
      </c>
    </row>
    <row r="3502" spans="1:10" x14ac:dyDescent="0.25">
      <c r="A3502" t="s">
        <v>8301</v>
      </c>
      <c r="B3502" t="s">
        <v>5660</v>
      </c>
      <c r="C3502">
        <v>95</v>
      </c>
      <c r="D3502">
        <v>5.6</v>
      </c>
      <c r="E3502" t="s">
        <v>639</v>
      </c>
      <c r="F3502">
        <v>2013</v>
      </c>
      <c r="H3502" t="s">
        <v>639</v>
      </c>
      <c r="I3502">
        <v>95</v>
      </c>
      <c r="J3502">
        <v>5.6</v>
      </c>
    </row>
    <row r="3503" spans="1:10" x14ac:dyDescent="0.25">
      <c r="A3503" t="s">
        <v>8301</v>
      </c>
      <c r="B3503" t="s">
        <v>5664</v>
      </c>
      <c r="C3503">
        <v>89</v>
      </c>
      <c r="D3503">
        <v>8</v>
      </c>
      <c r="E3503" t="s">
        <v>2063</v>
      </c>
      <c r="F3503">
        <v>2010</v>
      </c>
      <c r="H3503" t="s">
        <v>2063</v>
      </c>
      <c r="I3503">
        <v>89</v>
      </c>
      <c r="J3503">
        <v>8</v>
      </c>
    </row>
    <row r="3504" spans="1:10" x14ac:dyDescent="0.25">
      <c r="A3504" t="s">
        <v>8301</v>
      </c>
      <c r="B3504" t="s">
        <v>988</v>
      </c>
      <c r="C3504">
        <v>92</v>
      </c>
      <c r="D3504">
        <v>5.7</v>
      </c>
      <c r="E3504" t="s">
        <v>1184</v>
      </c>
      <c r="F3504">
        <v>2005</v>
      </c>
      <c r="H3504" t="s">
        <v>1184</v>
      </c>
      <c r="I3504">
        <v>92</v>
      </c>
      <c r="J3504">
        <v>5.7</v>
      </c>
    </row>
    <row r="3505" spans="1:10" x14ac:dyDescent="0.25">
      <c r="A3505" t="s">
        <v>8301</v>
      </c>
      <c r="B3505" t="s">
        <v>5669</v>
      </c>
      <c r="C3505">
        <v>107</v>
      </c>
      <c r="D3505">
        <v>7.6</v>
      </c>
      <c r="E3505" t="s">
        <v>112</v>
      </c>
      <c r="F3505">
        <v>1999</v>
      </c>
      <c r="H3505" t="s">
        <v>112</v>
      </c>
      <c r="I3505">
        <v>107</v>
      </c>
      <c r="J3505">
        <v>7.6</v>
      </c>
    </row>
    <row r="3506" spans="1:10" x14ac:dyDescent="0.25">
      <c r="A3506" t="s">
        <v>8301</v>
      </c>
      <c r="B3506" t="s">
        <v>4407</v>
      </c>
      <c r="C3506">
        <v>118</v>
      </c>
      <c r="D3506">
        <v>7</v>
      </c>
      <c r="E3506" t="s">
        <v>1579</v>
      </c>
      <c r="F3506">
        <v>2014</v>
      </c>
      <c r="H3506" t="s">
        <v>1579</v>
      </c>
      <c r="I3506">
        <v>118</v>
      </c>
      <c r="J3506">
        <v>7</v>
      </c>
    </row>
    <row r="3507" spans="1:10" x14ac:dyDescent="0.25">
      <c r="A3507" t="s">
        <v>8301</v>
      </c>
      <c r="B3507" t="s">
        <v>5672</v>
      </c>
      <c r="C3507">
        <v>97</v>
      </c>
      <c r="D3507">
        <v>7.2</v>
      </c>
      <c r="E3507" t="s">
        <v>5776</v>
      </c>
      <c r="F3507">
        <v>2011</v>
      </c>
      <c r="H3507" t="s">
        <v>5776</v>
      </c>
      <c r="I3507">
        <v>97</v>
      </c>
      <c r="J3507">
        <v>7.2</v>
      </c>
    </row>
    <row r="3508" spans="1:10" x14ac:dyDescent="0.25">
      <c r="A3508" t="s">
        <v>8301</v>
      </c>
      <c r="B3508" t="s">
        <v>5674</v>
      </c>
      <c r="C3508">
        <v>100</v>
      </c>
      <c r="D3508">
        <v>3.5</v>
      </c>
      <c r="E3508" t="s">
        <v>984</v>
      </c>
      <c r="F3508">
        <v>2012</v>
      </c>
      <c r="H3508" t="s">
        <v>984</v>
      </c>
      <c r="I3508">
        <v>100</v>
      </c>
      <c r="J3508">
        <v>3.5</v>
      </c>
    </row>
    <row r="3509" spans="1:10" x14ac:dyDescent="0.25">
      <c r="A3509" t="s">
        <v>8301</v>
      </c>
      <c r="B3509" t="s">
        <v>2809</v>
      </c>
      <c r="C3509">
        <v>96</v>
      </c>
      <c r="D3509">
        <v>7.5</v>
      </c>
      <c r="E3509" t="s">
        <v>5781</v>
      </c>
      <c r="F3509">
        <v>2014</v>
      </c>
      <c r="H3509" t="s">
        <v>5781</v>
      </c>
      <c r="I3509">
        <v>96</v>
      </c>
      <c r="J3509">
        <v>7.5</v>
      </c>
    </row>
    <row r="3510" spans="1:10" x14ac:dyDescent="0.25">
      <c r="A3510" t="s">
        <v>8301</v>
      </c>
      <c r="B3510" t="s">
        <v>5677</v>
      </c>
      <c r="C3510">
        <v>104</v>
      </c>
      <c r="D3510">
        <v>5.0999999999999996</v>
      </c>
      <c r="E3510" t="s">
        <v>5167</v>
      </c>
      <c r="F3510">
        <v>1985</v>
      </c>
      <c r="H3510" t="s">
        <v>5167</v>
      </c>
      <c r="I3510">
        <v>104</v>
      </c>
      <c r="J3510">
        <v>5.0999999999999996</v>
      </c>
    </row>
    <row r="3511" spans="1:10" x14ac:dyDescent="0.25">
      <c r="A3511" t="s">
        <v>8301</v>
      </c>
      <c r="B3511" t="s">
        <v>5679</v>
      </c>
      <c r="C3511">
        <v>120</v>
      </c>
      <c r="D3511">
        <v>6.7</v>
      </c>
      <c r="E3511" t="s">
        <v>5785</v>
      </c>
      <c r="F3511">
        <v>2008</v>
      </c>
      <c r="H3511" t="s">
        <v>5785</v>
      </c>
      <c r="I3511">
        <v>120</v>
      </c>
      <c r="J3511">
        <v>6.7</v>
      </c>
    </row>
    <row r="3512" spans="1:10" x14ac:dyDescent="0.25">
      <c r="A3512" t="s">
        <v>8301</v>
      </c>
      <c r="B3512" t="s">
        <v>1791</v>
      </c>
      <c r="C3512">
        <v>95</v>
      </c>
      <c r="D3512">
        <v>6.1</v>
      </c>
      <c r="E3512" t="s">
        <v>575</v>
      </c>
      <c r="F3512">
        <v>1993</v>
      </c>
      <c r="H3512" t="s">
        <v>575</v>
      </c>
      <c r="I3512">
        <v>95</v>
      </c>
      <c r="J3512">
        <v>6.1</v>
      </c>
    </row>
    <row r="3513" spans="1:10" x14ac:dyDescent="0.25">
      <c r="A3513" t="s">
        <v>8301</v>
      </c>
      <c r="B3513" t="s">
        <v>62</v>
      </c>
      <c r="C3513">
        <v>95</v>
      </c>
      <c r="D3513">
        <v>7.7</v>
      </c>
      <c r="E3513" t="s">
        <v>1045</v>
      </c>
      <c r="F3513">
        <v>2007</v>
      </c>
      <c r="H3513" t="s">
        <v>1045</v>
      </c>
      <c r="I3513">
        <v>95</v>
      </c>
      <c r="J3513">
        <v>7.7</v>
      </c>
    </row>
    <row r="3514" spans="1:10" x14ac:dyDescent="0.25">
      <c r="A3514" t="s">
        <v>8301</v>
      </c>
      <c r="B3514" t="s">
        <v>4922</v>
      </c>
      <c r="C3514">
        <v>121</v>
      </c>
      <c r="D3514">
        <v>7.6</v>
      </c>
      <c r="E3514" t="s">
        <v>73</v>
      </c>
      <c r="F3514">
        <v>2016</v>
      </c>
      <c r="H3514" t="s">
        <v>73</v>
      </c>
      <c r="I3514">
        <v>121</v>
      </c>
      <c r="J3514">
        <v>7.6</v>
      </c>
    </row>
    <row r="3515" spans="1:10" x14ac:dyDescent="0.25">
      <c r="A3515" t="s">
        <v>8301</v>
      </c>
      <c r="B3515" t="s">
        <v>524</v>
      </c>
      <c r="C3515">
        <v>110</v>
      </c>
      <c r="D3515">
        <v>6.1</v>
      </c>
      <c r="E3515" t="s">
        <v>740</v>
      </c>
      <c r="F3515">
        <v>2015</v>
      </c>
      <c r="H3515" t="s">
        <v>740</v>
      </c>
      <c r="I3515">
        <v>110</v>
      </c>
      <c r="J3515">
        <v>6.1</v>
      </c>
    </row>
    <row r="3516" spans="1:10" x14ac:dyDescent="0.25">
      <c r="A3516" t="s">
        <v>8301</v>
      </c>
      <c r="B3516" t="s">
        <v>295</v>
      </c>
      <c r="C3516">
        <v>96</v>
      </c>
      <c r="D3516">
        <v>4.9000000000000004</v>
      </c>
      <c r="E3516" t="s">
        <v>4107</v>
      </c>
      <c r="F3516">
        <v>1999</v>
      </c>
      <c r="H3516" t="s">
        <v>4107</v>
      </c>
      <c r="I3516">
        <v>96</v>
      </c>
      <c r="J3516">
        <v>4.9000000000000004</v>
      </c>
    </row>
    <row r="3517" spans="1:10" x14ac:dyDescent="0.25">
      <c r="A3517" t="s">
        <v>8301</v>
      </c>
      <c r="B3517" t="s">
        <v>5679</v>
      </c>
      <c r="C3517">
        <v>121</v>
      </c>
      <c r="D3517">
        <v>6.8</v>
      </c>
      <c r="E3517" t="s">
        <v>877</v>
      </c>
      <c r="F3517">
        <v>2005</v>
      </c>
      <c r="H3517" t="s">
        <v>877</v>
      </c>
      <c r="I3517">
        <v>121</v>
      </c>
      <c r="J3517">
        <v>6.8</v>
      </c>
    </row>
    <row r="3518" spans="1:10" x14ac:dyDescent="0.25">
      <c r="A3518" t="s">
        <v>8301</v>
      </c>
      <c r="B3518" t="s">
        <v>1401</v>
      </c>
      <c r="C3518">
        <v>95</v>
      </c>
      <c r="D3518">
        <v>7</v>
      </c>
      <c r="E3518" t="s">
        <v>525</v>
      </c>
      <c r="F3518">
        <v>2003</v>
      </c>
      <c r="H3518" t="s">
        <v>525</v>
      </c>
      <c r="I3518">
        <v>95</v>
      </c>
      <c r="J3518">
        <v>7</v>
      </c>
    </row>
    <row r="3519" spans="1:10" x14ac:dyDescent="0.25">
      <c r="A3519" t="s">
        <v>8301</v>
      </c>
      <c r="B3519" t="s">
        <v>5689</v>
      </c>
      <c r="C3519">
        <v>112</v>
      </c>
      <c r="D3519">
        <v>7.2</v>
      </c>
      <c r="E3519" t="s">
        <v>1521</v>
      </c>
      <c r="F3519">
        <v>2012</v>
      </c>
      <c r="H3519" t="s">
        <v>1521</v>
      </c>
      <c r="I3519">
        <v>112</v>
      </c>
      <c r="J3519">
        <v>7.2</v>
      </c>
    </row>
    <row r="3520" spans="1:10" x14ac:dyDescent="0.25">
      <c r="A3520" t="s">
        <v>8301</v>
      </c>
      <c r="B3520" t="s">
        <v>5145</v>
      </c>
      <c r="C3520">
        <v>112</v>
      </c>
      <c r="D3520">
        <v>5.7</v>
      </c>
      <c r="E3520" t="s">
        <v>5801</v>
      </c>
      <c r="F3520">
        <v>2010</v>
      </c>
      <c r="H3520" t="s">
        <v>5801</v>
      </c>
      <c r="I3520">
        <v>112</v>
      </c>
      <c r="J3520">
        <v>5.7</v>
      </c>
    </row>
    <row r="3521" spans="1:10" x14ac:dyDescent="0.25">
      <c r="A3521" t="s">
        <v>8306</v>
      </c>
      <c r="B3521" t="s">
        <v>1181</v>
      </c>
      <c r="C3521">
        <v>93</v>
      </c>
      <c r="D3521">
        <v>7.5</v>
      </c>
      <c r="E3521" t="s">
        <v>486</v>
      </c>
      <c r="F3521">
        <v>2003</v>
      </c>
      <c r="H3521" t="s">
        <v>486</v>
      </c>
      <c r="I3521">
        <v>93</v>
      </c>
      <c r="J3521">
        <v>7.5</v>
      </c>
    </row>
    <row r="3522" spans="1:10" x14ac:dyDescent="0.25">
      <c r="A3522" t="s">
        <v>8301</v>
      </c>
      <c r="B3522" t="s">
        <v>1770</v>
      </c>
      <c r="C3522">
        <v>110</v>
      </c>
      <c r="D3522">
        <v>7.4</v>
      </c>
      <c r="E3522" t="s">
        <v>5805</v>
      </c>
      <c r="F3522">
        <v>2009</v>
      </c>
      <c r="H3522" t="s">
        <v>5805</v>
      </c>
      <c r="I3522">
        <v>110</v>
      </c>
      <c r="J3522">
        <v>7.4</v>
      </c>
    </row>
    <row r="3523" spans="1:10" x14ac:dyDescent="0.25">
      <c r="A3523" t="s">
        <v>8301</v>
      </c>
      <c r="B3523" t="s">
        <v>1692</v>
      </c>
      <c r="C3523">
        <v>104</v>
      </c>
      <c r="D3523">
        <v>7.2</v>
      </c>
      <c r="E3523" t="s">
        <v>149</v>
      </c>
      <c r="F3523">
        <v>2007</v>
      </c>
      <c r="H3523" t="s">
        <v>149</v>
      </c>
      <c r="I3523">
        <v>104</v>
      </c>
      <c r="J3523">
        <v>7.2</v>
      </c>
    </row>
    <row r="3524" spans="1:10" x14ac:dyDescent="0.25">
      <c r="A3524" t="s">
        <v>8301</v>
      </c>
      <c r="C3524">
        <v>53</v>
      </c>
      <c r="D3524">
        <v>9</v>
      </c>
      <c r="E3524" t="s">
        <v>1763</v>
      </c>
      <c r="F3524">
        <v>2014</v>
      </c>
      <c r="H3524" t="s">
        <v>1763</v>
      </c>
      <c r="I3524">
        <v>53</v>
      </c>
      <c r="J3524">
        <v>9</v>
      </c>
    </row>
    <row r="3525" spans="1:10" x14ac:dyDescent="0.25">
      <c r="A3525" t="s">
        <v>8301</v>
      </c>
      <c r="B3525" t="s">
        <v>5696</v>
      </c>
      <c r="C3525">
        <v>119</v>
      </c>
      <c r="D3525">
        <v>6.8</v>
      </c>
      <c r="E3525" t="s">
        <v>5810</v>
      </c>
      <c r="F3525">
        <v>2009</v>
      </c>
      <c r="H3525" t="s">
        <v>5810</v>
      </c>
      <c r="I3525">
        <v>119</v>
      </c>
      <c r="J3525">
        <v>6.8</v>
      </c>
    </row>
    <row r="3526" spans="1:10" x14ac:dyDescent="0.25">
      <c r="A3526" t="s">
        <v>8301</v>
      </c>
      <c r="B3526" t="s">
        <v>5679</v>
      </c>
      <c r="C3526">
        <v>125</v>
      </c>
      <c r="D3526">
        <v>6.8</v>
      </c>
      <c r="E3526" t="s">
        <v>672</v>
      </c>
      <c r="F3526">
        <v>1991</v>
      </c>
      <c r="H3526" t="s">
        <v>672</v>
      </c>
      <c r="I3526">
        <v>125</v>
      </c>
      <c r="J3526">
        <v>6.8</v>
      </c>
    </row>
    <row r="3527" spans="1:10" x14ac:dyDescent="0.25">
      <c r="A3527" t="s">
        <v>8301</v>
      </c>
      <c r="B3527" t="s">
        <v>3401</v>
      </c>
      <c r="C3527">
        <v>96</v>
      </c>
      <c r="D3527">
        <v>5.2</v>
      </c>
      <c r="E3527" t="s">
        <v>1486</v>
      </c>
      <c r="F3527">
        <v>1987</v>
      </c>
      <c r="H3527" t="s">
        <v>1486</v>
      </c>
      <c r="I3527">
        <v>96</v>
      </c>
      <c r="J3527">
        <v>5.2</v>
      </c>
    </row>
    <row r="3528" spans="1:10" x14ac:dyDescent="0.25">
      <c r="A3528" t="s">
        <v>8301</v>
      </c>
      <c r="B3528" t="s">
        <v>2697</v>
      </c>
      <c r="C3528">
        <v>100</v>
      </c>
      <c r="D3528">
        <v>7.2</v>
      </c>
      <c r="E3528" t="s">
        <v>877</v>
      </c>
      <c r="F3528">
        <v>1981</v>
      </c>
      <c r="H3528" t="s">
        <v>877</v>
      </c>
      <c r="I3528">
        <v>100</v>
      </c>
      <c r="J3528">
        <v>7.2</v>
      </c>
    </row>
    <row r="3529" spans="1:10" x14ac:dyDescent="0.25">
      <c r="A3529" t="s">
        <v>8301</v>
      </c>
      <c r="B3529" t="s">
        <v>5701</v>
      </c>
      <c r="C3529">
        <v>46</v>
      </c>
      <c r="D3529">
        <v>7.5</v>
      </c>
      <c r="E3529" t="s">
        <v>5817</v>
      </c>
      <c r="F3529">
        <v>1980</v>
      </c>
      <c r="H3529" t="s">
        <v>5817</v>
      </c>
      <c r="I3529">
        <v>46</v>
      </c>
      <c r="J3529">
        <v>7.5</v>
      </c>
    </row>
    <row r="3530" spans="1:10" x14ac:dyDescent="0.25">
      <c r="A3530" t="s">
        <v>8301</v>
      </c>
      <c r="B3530" t="s">
        <v>5704</v>
      </c>
      <c r="C3530">
        <v>89</v>
      </c>
      <c r="D3530">
        <v>4</v>
      </c>
      <c r="E3530" t="s">
        <v>5819</v>
      </c>
      <c r="F3530">
        <v>1993</v>
      </c>
      <c r="H3530" t="s">
        <v>5819</v>
      </c>
      <c r="I3530">
        <v>89</v>
      </c>
      <c r="J3530">
        <v>4</v>
      </c>
    </row>
    <row r="3531" spans="1:10" x14ac:dyDescent="0.25">
      <c r="A3531" t="s">
        <v>8301</v>
      </c>
      <c r="B3531" t="s">
        <v>1439</v>
      </c>
      <c r="C3531">
        <v>92</v>
      </c>
      <c r="D3531">
        <v>6.8</v>
      </c>
      <c r="E3531" t="s">
        <v>340</v>
      </c>
      <c r="F3531">
        <v>1999</v>
      </c>
      <c r="H3531" t="s">
        <v>340</v>
      </c>
      <c r="I3531">
        <v>92</v>
      </c>
      <c r="J3531">
        <v>6.8</v>
      </c>
    </row>
    <row r="3532" spans="1:10" x14ac:dyDescent="0.25">
      <c r="A3532" t="s">
        <v>8301</v>
      </c>
      <c r="B3532" t="s">
        <v>4395</v>
      </c>
      <c r="C3532">
        <v>109</v>
      </c>
      <c r="D3532">
        <v>6.9</v>
      </c>
      <c r="E3532" t="s">
        <v>486</v>
      </c>
      <c r="F3532">
        <v>2006</v>
      </c>
      <c r="H3532" t="s">
        <v>486</v>
      </c>
      <c r="I3532">
        <v>109</v>
      </c>
      <c r="J3532">
        <v>6.9</v>
      </c>
    </row>
    <row r="3533" spans="1:10" x14ac:dyDescent="0.25">
      <c r="A3533" t="s">
        <v>8301</v>
      </c>
      <c r="C3533">
        <v>44</v>
      </c>
      <c r="D3533">
        <v>8.1999999999999993</v>
      </c>
      <c r="E3533" t="s">
        <v>1024</v>
      </c>
      <c r="F3533">
        <v>1971</v>
      </c>
      <c r="H3533" t="s">
        <v>1024</v>
      </c>
      <c r="I3533">
        <v>44</v>
      </c>
      <c r="J3533">
        <v>8.1999999999999993</v>
      </c>
    </row>
    <row r="3534" spans="1:10" x14ac:dyDescent="0.25">
      <c r="A3534" t="s">
        <v>8301</v>
      </c>
      <c r="B3534" t="s">
        <v>4630</v>
      </c>
      <c r="C3534">
        <v>103</v>
      </c>
      <c r="D3534">
        <v>7.3</v>
      </c>
      <c r="E3534" t="s">
        <v>1500</v>
      </c>
      <c r="F3534">
        <v>1999</v>
      </c>
      <c r="H3534" t="s">
        <v>1500</v>
      </c>
      <c r="I3534">
        <v>103</v>
      </c>
      <c r="J3534">
        <v>7.3</v>
      </c>
    </row>
    <row r="3535" spans="1:10" x14ac:dyDescent="0.25">
      <c r="A3535" t="s">
        <v>8301</v>
      </c>
      <c r="B3535" t="s">
        <v>2566</v>
      </c>
      <c r="C3535">
        <v>95</v>
      </c>
      <c r="D3535">
        <v>6.1</v>
      </c>
      <c r="E3535" t="s">
        <v>530</v>
      </c>
      <c r="F3535">
        <v>2001</v>
      </c>
      <c r="H3535" t="s">
        <v>530</v>
      </c>
      <c r="I3535">
        <v>95</v>
      </c>
      <c r="J3535">
        <v>6.1</v>
      </c>
    </row>
    <row r="3536" spans="1:10" x14ac:dyDescent="0.25">
      <c r="A3536" t="s">
        <v>8306</v>
      </c>
      <c r="B3536" t="s">
        <v>4395</v>
      </c>
      <c r="C3536">
        <v>105</v>
      </c>
      <c r="D3536">
        <v>6</v>
      </c>
      <c r="E3536" t="s">
        <v>1184</v>
      </c>
      <c r="F3536">
        <v>2011</v>
      </c>
      <c r="H3536" t="s">
        <v>1184</v>
      </c>
      <c r="I3536">
        <v>105</v>
      </c>
      <c r="J3536">
        <v>6</v>
      </c>
    </row>
    <row r="3537" spans="1:10" x14ac:dyDescent="0.25">
      <c r="A3537" t="s">
        <v>8301</v>
      </c>
      <c r="B3537" t="s">
        <v>5713</v>
      </c>
      <c r="C3537">
        <v>79</v>
      </c>
      <c r="D3537">
        <v>4.0999999999999996</v>
      </c>
      <c r="E3537" t="s">
        <v>740</v>
      </c>
      <c r="F3537">
        <v>2004</v>
      </c>
      <c r="H3537" t="s">
        <v>740</v>
      </c>
      <c r="I3537">
        <v>79</v>
      </c>
      <c r="J3537">
        <v>4.0999999999999996</v>
      </c>
    </row>
    <row r="3538" spans="1:10" x14ac:dyDescent="0.25">
      <c r="A3538" t="s">
        <v>8301</v>
      </c>
      <c r="B3538" t="s">
        <v>2447</v>
      </c>
      <c r="C3538">
        <v>106</v>
      </c>
      <c r="D3538">
        <v>7</v>
      </c>
      <c r="E3538" t="s">
        <v>608</v>
      </c>
      <c r="F3538">
        <v>2005</v>
      </c>
      <c r="H3538" t="s">
        <v>608</v>
      </c>
      <c r="I3538">
        <v>106</v>
      </c>
      <c r="J3538">
        <v>7</v>
      </c>
    </row>
    <row r="3539" spans="1:10" x14ac:dyDescent="0.25">
      <c r="A3539" t="s">
        <v>8301</v>
      </c>
      <c r="B3539" t="s">
        <v>5716</v>
      </c>
      <c r="C3539">
        <v>100</v>
      </c>
      <c r="D3539">
        <v>7.1</v>
      </c>
      <c r="E3539" t="s">
        <v>1408</v>
      </c>
      <c r="F3539">
        <v>2013</v>
      </c>
      <c r="H3539" t="s">
        <v>1408</v>
      </c>
      <c r="I3539">
        <v>100</v>
      </c>
      <c r="J3539">
        <v>7.1</v>
      </c>
    </row>
    <row r="3540" spans="1:10" x14ac:dyDescent="0.25">
      <c r="A3540" t="s">
        <v>8301</v>
      </c>
      <c r="B3540" t="s">
        <v>2429</v>
      </c>
      <c r="C3540">
        <v>103</v>
      </c>
      <c r="D3540">
        <v>6.2</v>
      </c>
      <c r="E3540" t="s">
        <v>73</v>
      </c>
      <c r="F3540">
        <v>2004</v>
      </c>
      <c r="H3540" t="s">
        <v>73</v>
      </c>
      <c r="I3540">
        <v>103</v>
      </c>
      <c r="J3540">
        <v>6.2</v>
      </c>
    </row>
    <row r="3541" spans="1:10" x14ac:dyDescent="0.25">
      <c r="A3541" t="s">
        <v>8301</v>
      </c>
      <c r="B3541" t="s">
        <v>4417</v>
      </c>
      <c r="C3541">
        <v>116</v>
      </c>
      <c r="D3541">
        <v>6.9</v>
      </c>
      <c r="E3541" t="s">
        <v>1184</v>
      </c>
      <c r="F3541">
        <v>2000</v>
      </c>
      <c r="H3541" t="s">
        <v>1184</v>
      </c>
      <c r="I3541">
        <v>116</v>
      </c>
      <c r="J3541">
        <v>6.9</v>
      </c>
    </row>
    <row r="3542" spans="1:10" x14ac:dyDescent="0.25">
      <c r="A3542" t="s">
        <v>8301</v>
      </c>
      <c r="B3542" t="s">
        <v>5720</v>
      </c>
      <c r="C3542">
        <v>99</v>
      </c>
      <c r="D3542">
        <v>7.6</v>
      </c>
      <c r="E3542" t="s">
        <v>1935</v>
      </c>
      <c r="F3542">
        <v>2009</v>
      </c>
      <c r="H3542" t="s">
        <v>1935</v>
      </c>
      <c r="I3542">
        <v>99</v>
      </c>
      <c r="J3542">
        <v>7.6</v>
      </c>
    </row>
    <row r="3543" spans="1:10" x14ac:dyDescent="0.25">
      <c r="A3543" t="s">
        <v>8301</v>
      </c>
      <c r="B3543" t="s">
        <v>5590</v>
      </c>
      <c r="C3543">
        <v>96</v>
      </c>
      <c r="D3543">
        <v>6.4</v>
      </c>
      <c r="E3543" t="s">
        <v>5840</v>
      </c>
      <c r="F3543">
        <v>2010</v>
      </c>
      <c r="H3543" t="s">
        <v>5840</v>
      </c>
      <c r="I3543">
        <v>96</v>
      </c>
      <c r="J3543">
        <v>6.4</v>
      </c>
    </row>
    <row r="3544" spans="1:10" x14ac:dyDescent="0.25">
      <c r="A3544" t="s">
        <v>8301</v>
      </c>
      <c r="B3544" t="s">
        <v>5336</v>
      </c>
      <c r="C3544">
        <v>122</v>
      </c>
      <c r="D3544">
        <v>6.2</v>
      </c>
      <c r="E3544" t="s">
        <v>1486</v>
      </c>
      <c r="F3544">
        <v>2007</v>
      </c>
      <c r="H3544" t="s">
        <v>1486</v>
      </c>
      <c r="I3544">
        <v>122</v>
      </c>
      <c r="J3544">
        <v>6.2</v>
      </c>
    </row>
    <row r="3545" spans="1:10" x14ac:dyDescent="0.25">
      <c r="A3545" t="s">
        <v>8301</v>
      </c>
      <c r="B3545" t="s">
        <v>406</v>
      </c>
      <c r="C3545">
        <v>94</v>
      </c>
      <c r="D3545">
        <v>7.5</v>
      </c>
      <c r="E3545" t="s">
        <v>216</v>
      </c>
      <c r="F3545">
        <v>1984</v>
      </c>
      <c r="H3545" t="s">
        <v>216</v>
      </c>
      <c r="I3545">
        <v>94</v>
      </c>
      <c r="J3545">
        <v>7.5</v>
      </c>
    </row>
    <row r="3546" spans="1:10" x14ac:dyDescent="0.25">
      <c r="A3546" t="s">
        <v>8301</v>
      </c>
      <c r="B3546" t="s">
        <v>3345</v>
      </c>
      <c r="C3546">
        <v>93</v>
      </c>
      <c r="D3546">
        <v>2</v>
      </c>
      <c r="E3546" t="s">
        <v>73</v>
      </c>
      <c r="F3546">
        <v>2003</v>
      </c>
      <c r="H3546" t="s">
        <v>73</v>
      </c>
      <c r="I3546">
        <v>93</v>
      </c>
      <c r="J3546">
        <v>2</v>
      </c>
    </row>
    <row r="3547" spans="1:10" x14ac:dyDescent="0.25">
      <c r="A3547" t="s">
        <v>8301</v>
      </c>
      <c r="B3547" t="s">
        <v>5728</v>
      </c>
      <c r="C3547">
        <v>96</v>
      </c>
      <c r="D3547">
        <v>6.2</v>
      </c>
      <c r="E3547" t="s">
        <v>562</v>
      </c>
      <c r="F3547">
        <v>2009</v>
      </c>
      <c r="H3547" t="s">
        <v>562</v>
      </c>
      <c r="I3547">
        <v>96</v>
      </c>
      <c r="J3547">
        <v>6.2</v>
      </c>
    </row>
    <row r="3548" spans="1:10" x14ac:dyDescent="0.25">
      <c r="A3548" t="s">
        <v>8301</v>
      </c>
      <c r="C3548">
        <v>60</v>
      </c>
      <c r="D3548">
        <v>7.7</v>
      </c>
      <c r="E3548" t="s">
        <v>4335</v>
      </c>
      <c r="F3548">
        <v>1985</v>
      </c>
      <c r="H3548" t="s">
        <v>4335</v>
      </c>
      <c r="I3548">
        <v>60</v>
      </c>
      <c r="J3548">
        <v>7.7</v>
      </c>
    </row>
    <row r="3549" spans="1:10" x14ac:dyDescent="0.25">
      <c r="A3549" t="s">
        <v>8301</v>
      </c>
      <c r="B3549" t="s">
        <v>5732</v>
      </c>
      <c r="C3549">
        <v>113</v>
      </c>
      <c r="D3549">
        <v>6.5</v>
      </c>
      <c r="E3549" t="s">
        <v>740</v>
      </c>
      <c r="H3549" t="s">
        <v>740</v>
      </c>
      <c r="I3549">
        <v>113</v>
      </c>
      <c r="J3549">
        <v>6.5</v>
      </c>
    </row>
    <row r="3550" spans="1:10" x14ac:dyDescent="0.25">
      <c r="A3550" t="s">
        <v>8301</v>
      </c>
      <c r="C3550">
        <v>60</v>
      </c>
      <c r="D3550">
        <v>7.4</v>
      </c>
      <c r="E3550" t="s">
        <v>580</v>
      </c>
      <c r="F3550">
        <v>1995</v>
      </c>
      <c r="H3550" t="s">
        <v>580</v>
      </c>
      <c r="I3550">
        <v>60</v>
      </c>
      <c r="J3550">
        <v>7.4</v>
      </c>
    </row>
    <row r="3551" spans="1:10" x14ac:dyDescent="0.25">
      <c r="A3551" t="s">
        <v>8301</v>
      </c>
      <c r="B3551" t="s">
        <v>667</v>
      </c>
      <c r="C3551">
        <v>99</v>
      </c>
      <c r="D3551">
        <v>6.8</v>
      </c>
      <c r="E3551" t="s">
        <v>5851</v>
      </c>
      <c r="F3551">
        <v>1978</v>
      </c>
      <c r="H3551" t="s">
        <v>5851</v>
      </c>
      <c r="I3551">
        <v>99</v>
      </c>
      <c r="J3551">
        <v>6.8</v>
      </c>
    </row>
    <row r="3552" spans="1:10" x14ac:dyDescent="0.25">
      <c r="A3552" t="s">
        <v>8301</v>
      </c>
      <c r="B3552" t="s">
        <v>5233</v>
      </c>
      <c r="C3552">
        <v>91</v>
      </c>
      <c r="D3552">
        <v>6.3</v>
      </c>
      <c r="E3552" t="s">
        <v>1179</v>
      </c>
      <c r="F3552">
        <v>1986</v>
      </c>
      <c r="H3552" t="s">
        <v>1179</v>
      </c>
      <c r="I3552">
        <v>91</v>
      </c>
      <c r="J3552">
        <v>6.3</v>
      </c>
    </row>
    <row r="3553" spans="1:10" x14ac:dyDescent="0.25">
      <c r="A3553" t="s">
        <v>8301</v>
      </c>
      <c r="B3553" t="s">
        <v>5738</v>
      </c>
      <c r="C3553">
        <v>100</v>
      </c>
      <c r="D3553">
        <v>6.3</v>
      </c>
      <c r="E3553" t="s">
        <v>5854</v>
      </c>
      <c r="F3553">
        <v>2004</v>
      </c>
      <c r="H3553" t="s">
        <v>5854</v>
      </c>
      <c r="I3553">
        <v>100</v>
      </c>
      <c r="J3553">
        <v>6.3</v>
      </c>
    </row>
    <row r="3554" spans="1:10" x14ac:dyDescent="0.25">
      <c r="A3554" t="s">
        <v>8301</v>
      </c>
      <c r="B3554" t="s">
        <v>4797</v>
      </c>
      <c r="C3554">
        <v>105</v>
      </c>
      <c r="D3554">
        <v>6.6</v>
      </c>
      <c r="E3554" t="s">
        <v>5857</v>
      </c>
      <c r="F3554">
        <v>1969</v>
      </c>
      <c r="H3554" t="s">
        <v>5857</v>
      </c>
      <c r="I3554">
        <v>105</v>
      </c>
      <c r="J3554">
        <v>6.6</v>
      </c>
    </row>
    <row r="3555" spans="1:10" x14ac:dyDescent="0.25">
      <c r="A3555" t="s">
        <v>8301</v>
      </c>
      <c r="B3555" t="s">
        <v>4814</v>
      </c>
      <c r="C3555">
        <v>99</v>
      </c>
      <c r="D3555">
        <v>6.4</v>
      </c>
      <c r="E3555" t="s">
        <v>5860</v>
      </c>
      <c r="F3555">
        <v>1964</v>
      </c>
      <c r="H3555" t="s">
        <v>5860</v>
      </c>
      <c r="I3555">
        <v>99</v>
      </c>
      <c r="J3555">
        <v>6.4</v>
      </c>
    </row>
    <row r="3556" spans="1:10" x14ac:dyDescent="0.25">
      <c r="A3556" t="s">
        <v>8301</v>
      </c>
      <c r="B3556" t="s">
        <v>5742</v>
      </c>
      <c r="C3556">
        <v>112</v>
      </c>
      <c r="D3556">
        <v>7.5</v>
      </c>
      <c r="E3556" t="s">
        <v>1184</v>
      </c>
      <c r="F3556">
        <v>1980</v>
      </c>
      <c r="H3556" t="s">
        <v>1184</v>
      </c>
      <c r="I3556">
        <v>112</v>
      </c>
      <c r="J3556">
        <v>7.5</v>
      </c>
    </row>
    <row r="3557" spans="1:10" x14ac:dyDescent="0.25">
      <c r="A3557" t="s">
        <v>8301</v>
      </c>
      <c r="B3557" t="s">
        <v>5744</v>
      </c>
      <c r="C3557">
        <v>100</v>
      </c>
      <c r="D3557">
        <v>5.8</v>
      </c>
      <c r="E3557" t="s">
        <v>559</v>
      </c>
      <c r="F3557">
        <v>2004</v>
      </c>
      <c r="H3557" t="s">
        <v>559</v>
      </c>
      <c r="I3557">
        <v>100</v>
      </c>
      <c r="J3557">
        <v>5.8</v>
      </c>
    </row>
    <row r="3558" spans="1:10" x14ac:dyDescent="0.25">
      <c r="A3558" t="s">
        <v>8301</v>
      </c>
      <c r="B3558" t="s">
        <v>5746</v>
      </c>
      <c r="C3558">
        <v>99</v>
      </c>
      <c r="D3558">
        <v>6.5</v>
      </c>
      <c r="E3558" t="s">
        <v>5864</v>
      </c>
      <c r="F3558">
        <v>1961</v>
      </c>
      <c r="H3558" t="s">
        <v>5864</v>
      </c>
      <c r="I3558">
        <v>99</v>
      </c>
      <c r="J3558">
        <v>6.5</v>
      </c>
    </row>
    <row r="3559" spans="1:10" x14ac:dyDescent="0.25">
      <c r="A3559" t="s">
        <v>8301</v>
      </c>
      <c r="B3559" t="s">
        <v>1697</v>
      </c>
      <c r="C3559">
        <v>100</v>
      </c>
      <c r="D3559">
        <v>4.8</v>
      </c>
      <c r="E3559" t="s">
        <v>1357</v>
      </c>
      <c r="F3559">
        <v>1980</v>
      </c>
      <c r="H3559" t="s">
        <v>1357</v>
      </c>
      <c r="I3559">
        <v>100</v>
      </c>
      <c r="J3559">
        <v>4.8</v>
      </c>
    </row>
    <row r="3560" spans="1:10" x14ac:dyDescent="0.25">
      <c r="A3560" t="s">
        <v>8301</v>
      </c>
      <c r="B3560" t="s">
        <v>5658</v>
      </c>
      <c r="C3560">
        <v>125</v>
      </c>
      <c r="D3560">
        <v>7.2</v>
      </c>
      <c r="E3560" t="s">
        <v>877</v>
      </c>
      <c r="F3560">
        <v>2001</v>
      </c>
      <c r="H3560" t="s">
        <v>877</v>
      </c>
      <c r="I3560">
        <v>125</v>
      </c>
      <c r="J3560">
        <v>7.2</v>
      </c>
    </row>
    <row r="3561" spans="1:10" x14ac:dyDescent="0.25">
      <c r="A3561" t="s">
        <v>8301</v>
      </c>
      <c r="B3561" t="s">
        <v>5750</v>
      </c>
      <c r="C3561">
        <v>107</v>
      </c>
      <c r="D3561">
        <v>6.3</v>
      </c>
      <c r="E3561" t="s">
        <v>486</v>
      </c>
      <c r="F3561">
        <v>1999</v>
      </c>
      <c r="H3561" t="s">
        <v>486</v>
      </c>
      <c r="I3561">
        <v>107</v>
      </c>
      <c r="J3561">
        <v>6.3</v>
      </c>
    </row>
    <row r="3562" spans="1:10" x14ac:dyDescent="0.25">
      <c r="A3562" t="s">
        <v>8301</v>
      </c>
      <c r="B3562" t="s">
        <v>2348</v>
      </c>
      <c r="C3562">
        <v>107</v>
      </c>
      <c r="D3562">
        <v>7</v>
      </c>
      <c r="E3562" t="s">
        <v>747</v>
      </c>
      <c r="F3562">
        <v>1995</v>
      </c>
      <c r="H3562" t="s">
        <v>747</v>
      </c>
      <c r="I3562">
        <v>107</v>
      </c>
      <c r="J3562">
        <v>7</v>
      </c>
    </row>
    <row r="3563" spans="1:10" x14ac:dyDescent="0.25">
      <c r="A3563" t="s">
        <v>8301</v>
      </c>
      <c r="B3563" t="s">
        <v>2308</v>
      </c>
      <c r="C3563">
        <v>97</v>
      </c>
      <c r="D3563">
        <v>6.3</v>
      </c>
      <c r="E3563" t="s">
        <v>5871</v>
      </c>
      <c r="F3563">
        <v>1989</v>
      </c>
      <c r="H3563" t="s">
        <v>5871</v>
      </c>
      <c r="I3563">
        <v>97</v>
      </c>
      <c r="J3563">
        <v>6.3</v>
      </c>
    </row>
    <row r="3564" spans="1:10" x14ac:dyDescent="0.25">
      <c r="A3564" t="s">
        <v>8301</v>
      </c>
      <c r="B3564" t="s">
        <v>5754</v>
      </c>
      <c r="C3564">
        <v>105</v>
      </c>
      <c r="D3564">
        <v>5.3</v>
      </c>
      <c r="E3564" t="s">
        <v>580</v>
      </c>
      <c r="F3564">
        <v>2002</v>
      </c>
      <c r="H3564" t="s">
        <v>580</v>
      </c>
      <c r="I3564">
        <v>105</v>
      </c>
      <c r="J3564">
        <v>5.3</v>
      </c>
    </row>
    <row r="3565" spans="1:10" x14ac:dyDescent="0.25">
      <c r="A3565" t="s">
        <v>8301</v>
      </c>
      <c r="B3565" t="s">
        <v>5756</v>
      </c>
      <c r="C3565">
        <v>95</v>
      </c>
      <c r="D3565">
        <v>2.2999999999999998</v>
      </c>
      <c r="E3565" t="s">
        <v>1314</v>
      </c>
      <c r="F3565">
        <v>2008</v>
      </c>
      <c r="H3565" t="s">
        <v>1314</v>
      </c>
      <c r="I3565">
        <v>95</v>
      </c>
      <c r="J3565">
        <v>2.2999999999999998</v>
      </c>
    </row>
    <row r="3566" spans="1:10" x14ac:dyDescent="0.25">
      <c r="A3566" t="s">
        <v>8301</v>
      </c>
      <c r="B3566" t="s">
        <v>5758</v>
      </c>
      <c r="C3566">
        <v>106</v>
      </c>
      <c r="D3566">
        <v>7.1</v>
      </c>
      <c r="E3566" t="s">
        <v>1397</v>
      </c>
      <c r="F3566">
        <v>1946</v>
      </c>
      <c r="H3566" t="s">
        <v>1397</v>
      </c>
      <c r="I3566">
        <v>106</v>
      </c>
      <c r="J3566">
        <v>7.1</v>
      </c>
    </row>
    <row r="3567" spans="1:10" x14ac:dyDescent="0.25">
      <c r="A3567" t="s">
        <v>8301</v>
      </c>
      <c r="B3567" t="s">
        <v>2362</v>
      </c>
      <c r="C3567">
        <v>93</v>
      </c>
      <c r="D3567">
        <v>6.2</v>
      </c>
      <c r="E3567" t="s">
        <v>575</v>
      </c>
      <c r="F3567">
        <v>2000</v>
      </c>
      <c r="H3567" t="s">
        <v>575</v>
      </c>
      <c r="I3567">
        <v>93</v>
      </c>
      <c r="J3567">
        <v>6.2</v>
      </c>
    </row>
    <row r="3568" spans="1:10" x14ac:dyDescent="0.25">
      <c r="A3568" t="s">
        <v>8301</v>
      </c>
      <c r="B3568" t="s">
        <v>2094</v>
      </c>
      <c r="C3568">
        <v>103</v>
      </c>
      <c r="D3568">
        <v>6.2</v>
      </c>
      <c r="E3568" t="s">
        <v>216</v>
      </c>
      <c r="F3568">
        <v>1981</v>
      </c>
      <c r="H3568" t="s">
        <v>216</v>
      </c>
      <c r="I3568">
        <v>103</v>
      </c>
      <c r="J3568">
        <v>6.2</v>
      </c>
    </row>
    <row r="3569" spans="1:10" x14ac:dyDescent="0.25">
      <c r="A3569" t="s">
        <v>8301</v>
      </c>
      <c r="B3569" t="s">
        <v>5762</v>
      </c>
      <c r="C3569">
        <v>96</v>
      </c>
      <c r="D3569">
        <v>6.7</v>
      </c>
      <c r="E3569" t="s">
        <v>5810</v>
      </c>
      <c r="F3569">
        <v>1988</v>
      </c>
      <c r="H3569" t="s">
        <v>5810</v>
      </c>
      <c r="I3569">
        <v>96</v>
      </c>
      <c r="J3569">
        <v>6.7</v>
      </c>
    </row>
    <row r="3570" spans="1:10" x14ac:dyDescent="0.25">
      <c r="A3570" t="s">
        <v>8301</v>
      </c>
      <c r="B3570" t="s">
        <v>5126</v>
      </c>
      <c r="C3570">
        <v>103</v>
      </c>
      <c r="D3570">
        <v>6.5</v>
      </c>
      <c r="E3570" t="s">
        <v>1056</v>
      </c>
      <c r="F3570">
        <v>2007</v>
      </c>
      <c r="H3570" t="s">
        <v>1056</v>
      </c>
      <c r="I3570">
        <v>103</v>
      </c>
      <c r="J3570">
        <v>6.5</v>
      </c>
    </row>
    <row r="3571" spans="1:10" x14ac:dyDescent="0.25">
      <c r="A3571" t="s">
        <v>8301</v>
      </c>
      <c r="B3571" t="s">
        <v>5765</v>
      </c>
      <c r="C3571">
        <v>108</v>
      </c>
      <c r="D3571">
        <v>5.9</v>
      </c>
      <c r="E3571" t="s">
        <v>602</v>
      </c>
      <c r="F3571">
        <v>1997</v>
      </c>
      <c r="H3571" t="s">
        <v>602</v>
      </c>
      <c r="I3571">
        <v>108</v>
      </c>
      <c r="J3571">
        <v>5.9</v>
      </c>
    </row>
    <row r="3572" spans="1:10" x14ac:dyDescent="0.25">
      <c r="A3572" t="s">
        <v>8301</v>
      </c>
      <c r="B3572" t="s">
        <v>5769</v>
      </c>
      <c r="C3572">
        <v>118</v>
      </c>
      <c r="D3572">
        <v>6</v>
      </c>
      <c r="E3572" t="s">
        <v>2214</v>
      </c>
      <c r="F3572">
        <v>2003</v>
      </c>
      <c r="H3572" t="s">
        <v>2214</v>
      </c>
      <c r="I3572">
        <v>118</v>
      </c>
      <c r="J3572">
        <v>6</v>
      </c>
    </row>
    <row r="3573" spans="1:10" x14ac:dyDescent="0.25">
      <c r="A3573" t="s">
        <v>8301</v>
      </c>
      <c r="B3573" t="s">
        <v>5771</v>
      </c>
      <c r="C3573">
        <v>97</v>
      </c>
      <c r="D3573">
        <v>6.9</v>
      </c>
      <c r="E3573" t="s">
        <v>486</v>
      </c>
      <c r="F3573">
        <v>1988</v>
      </c>
      <c r="H3573" t="s">
        <v>486</v>
      </c>
      <c r="I3573">
        <v>97</v>
      </c>
      <c r="J3573">
        <v>6.9</v>
      </c>
    </row>
    <row r="3574" spans="1:10" x14ac:dyDescent="0.25">
      <c r="A3574" t="s">
        <v>8306</v>
      </c>
      <c r="B3574" t="s">
        <v>5550</v>
      </c>
      <c r="C3574">
        <v>102</v>
      </c>
      <c r="D3574">
        <v>7.9</v>
      </c>
      <c r="E3574" t="s">
        <v>675</v>
      </c>
      <c r="H3574" t="s">
        <v>675</v>
      </c>
      <c r="I3574">
        <v>102</v>
      </c>
      <c r="J3574">
        <v>7.9</v>
      </c>
    </row>
    <row r="3575" spans="1:10" x14ac:dyDescent="0.25">
      <c r="A3575" t="s">
        <v>8301</v>
      </c>
      <c r="B3575" t="s">
        <v>5774</v>
      </c>
      <c r="C3575">
        <v>92</v>
      </c>
      <c r="D3575">
        <v>5.3</v>
      </c>
      <c r="E3575" t="s">
        <v>865</v>
      </c>
      <c r="F3575">
        <v>1998</v>
      </c>
      <c r="H3575" t="s">
        <v>865</v>
      </c>
      <c r="I3575">
        <v>92</v>
      </c>
      <c r="J3575">
        <v>5.3</v>
      </c>
    </row>
    <row r="3576" spans="1:10" x14ac:dyDescent="0.25">
      <c r="A3576" t="s">
        <v>8301</v>
      </c>
      <c r="B3576" t="s">
        <v>1675</v>
      </c>
      <c r="C3576">
        <v>88</v>
      </c>
      <c r="D3576">
        <v>4.8</v>
      </c>
      <c r="E3576" t="s">
        <v>4402</v>
      </c>
      <c r="F3576">
        <v>1995</v>
      </c>
      <c r="H3576" t="s">
        <v>4402</v>
      </c>
      <c r="I3576">
        <v>88</v>
      </c>
      <c r="J3576">
        <v>4.8</v>
      </c>
    </row>
    <row r="3577" spans="1:10" x14ac:dyDescent="0.25">
      <c r="A3577" t="s">
        <v>8301</v>
      </c>
      <c r="B3577" t="s">
        <v>5778</v>
      </c>
      <c r="C3577">
        <v>80</v>
      </c>
      <c r="D3577">
        <v>5.3</v>
      </c>
      <c r="E3577" t="s">
        <v>2076</v>
      </c>
      <c r="F3577">
        <v>2006</v>
      </c>
      <c r="H3577" t="s">
        <v>2076</v>
      </c>
      <c r="I3577">
        <v>80</v>
      </c>
      <c r="J3577">
        <v>5.3</v>
      </c>
    </row>
    <row r="3578" spans="1:10" x14ac:dyDescent="0.25">
      <c r="B3578" t="s">
        <v>5780</v>
      </c>
      <c r="C3578">
        <v>45</v>
      </c>
      <c r="D3578">
        <v>6</v>
      </c>
      <c r="E3578" t="s">
        <v>1915</v>
      </c>
      <c r="F3578">
        <v>1989</v>
      </c>
      <c r="H3578" t="s">
        <v>1915</v>
      </c>
      <c r="I3578">
        <v>45</v>
      </c>
      <c r="J3578">
        <v>6</v>
      </c>
    </row>
    <row r="3579" spans="1:10" x14ac:dyDescent="0.25">
      <c r="A3579" t="s">
        <v>8301</v>
      </c>
      <c r="B3579" t="s">
        <v>1285</v>
      </c>
      <c r="C3579">
        <v>115</v>
      </c>
      <c r="D3579">
        <v>7.3</v>
      </c>
      <c r="E3579" t="s">
        <v>3152</v>
      </c>
      <c r="F3579">
        <v>2011</v>
      </c>
      <c r="H3579" t="s">
        <v>3152</v>
      </c>
      <c r="I3579">
        <v>115</v>
      </c>
      <c r="J3579">
        <v>7.3</v>
      </c>
    </row>
    <row r="3580" spans="1:10" x14ac:dyDescent="0.25">
      <c r="A3580" t="s">
        <v>8301</v>
      </c>
      <c r="B3580" t="s">
        <v>5784</v>
      </c>
      <c r="C3580">
        <v>97</v>
      </c>
      <c r="D3580">
        <v>7.4</v>
      </c>
      <c r="E3580" t="s">
        <v>5895</v>
      </c>
      <c r="F3580">
        <v>2008</v>
      </c>
      <c r="H3580" t="s">
        <v>5895</v>
      </c>
      <c r="I3580">
        <v>97</v>
      </c>
      <c r="J3580">
        <v>7.4</v>
      </c>
    </row>
    <row r="3581" spans="1:10" x14ac:dyDescent="0.25">
      <c r="A3581" t="s">
        <v>8301</v>
      </c>
      <c r="B3581" t="s">
        <v>3140</v>
      </c>
      <c r="C3581">
        <v>102</v>
      </c>
      <c r="D3581">
        <v>7.7</v>
      </c>
      <c r="E3581" t="s">
        <v>530</v>
      </c>
      <c r="F3581">
        <v>2000</v>
      </c>
      <c r="H3581" t="s">
        <v>530</v>
      </c>
      <c r="I3581">
        <v>102</v>
      </c>
      <c r="J3581">
        <v>7.7</v>
      </c>
    </row>
    <row r="3582" spans="1:10" x14ac:dyDescent="0.25">
      <c r="A3582" t="s">
        <v>8301</v>
      </c>
      <c r="B3582" t="s">
        <v>1405</v>
      </c>
      <c r="C3582">
        <v>111</v>
      </c>
      <c r="D3582">
        <v>4.8</v>
      </c>
      <c r="E3582" t="s">
        <v>486</v>
      </c>
      <c r="F3582">
        <v>1999</v>
      </c>
      <c r="H3582" t="s">
        <v>486</v>
      </c>
      <c r="I3582">
        <v>111</v>
      </c>
      <c r="J3582">
        <v>4.8</v>
      </c>
    </row>
    <row r="3583" spans="1:10" x14ac:dyDescent="0.25">
      <c r="A3583" t="s">
        <v>8301</v>
      </c>
      <c r="B3583" t="s">
        <v>5789</v>
      </c>
      <c r="C3583">
        <v>96</v>
      </c>
      <c r="D3583">
        <v>7.2</v>
      </c>
      <c r="E3583" t="s">
        <v>1139</v>
      </c>
      <c r="F3583">
        <v>2012</v>
      </c>
      <c r="H3583" t="s">
        <v>1139</v>
      </c>
      <c r="I3583">
        <v>96</v>
      </c>
      <c r="J3583">
        <v>7.2</v>
      </c>
    </row>
    <row r="3584" spans="1:10" x14ac:dyDescent="0.25">
      <c r="A3584" t="s">
        <v>8301</v>
      </c>
      <c r="B3584" t="s">
        <v>5791</v>
      </c>
      <c r="C3584">
        <v>94</v>
      </c>
      <c r="D3584">
        <v>5.8</v>
      </c>
      <c r="E3584" t="s">
        <v>1556</v>
      </c>
      <c r="F3584">
        <v>2012</v>
      </c>
      <c r="H3584" t="s">
        <v>1556</v>
      </c>
      <c r="I3584">
        <v>94</v>
      </c>
      <c r="J3584">
        <v>5.8</v>
      </c>
    </row>
    <row r="3585" spans="1:10" x14ac:dyDescent="0.25">
      <c r="A3585" t="s">
        <v>8301</v>
      </c>
      <c r="B3585" t="s">
        <v>5793</v>
      </c>
      <c r="C3585">
        <v>125</v>
      </c>
      <c r="D3585">
        <v>7.3</v>
      </c>
      <c r="E3585" t="s">
        <v>877</v>
      </c>
      <c r="F3585">
        <v>2009</v>
      </c>
      <c r="H3585" t="s">
        <v>877</v>
      </c>
      <c r="I3585">
        <v>125</v>
      </c>
      <c r="J3585">
        <v>7.3</v>
      </c>
    </row>
    <row r="3586" spans="1:10" x14ac:dyDescent="0.25">
      <c r="A3586" t="s">
        <v>8301</v>
      </c>
      <c r="B3586" t="s">
        <v>5795</v>
      </c>
      <c r="C3586">
        <v>108</v>
      </c>
      <c r="D3586">
        <v>7</v>
      </c>
      <c r="E3586" t="s">
        <v>2063</v>
      </c>
      <c r="F3586">
        <v>2011</v>
      </c>
      <c r="H3586" t="s">
        <v>2063</v>
      </c>
      <c r="I3586">
        <v>108</v>
      </c>
      <c r="J3586">
        <v>7</v>
      </c>
    </row>
    <row r="3587" spans="1:10" x14ac:dyDescent="0.25">
      <c r="A3587" t="s">
        <v>8301</v>
      </c>
      <c r="B3587" t="s">
        <v>5797</v>
      </c>
      <c r="C3587">
        <v>101</v>
      </c>
      <c r="D3587">
        <v>6.4</v>
      </c>
      <c r="E3587" t="s">
        <v>575</v>
      </c>
      <c r="F3587">
        <v>2008</v>
      </c>
      <c r="H3587" t="s">
        <v>575</v>
      </c>
      <c r="I3587">
        <v>101</v>
      </c>
      <c r="J3587">
        <v>6.4</v>
      </c>
    </row>
    <row r="3588" spans="1:10" x14ac:dyDescent="0.25">
      <c r="A3588" t="s">
        <v>8301</v>
      </c>
      <c r="B3588" t="s">
        <v>5799</v>
      </c>
      <c r="C3588">
        <v>101</v>
      </c>
      <c r="D3588">
        <v>5.6</v>
      </c>
      <c r="E3588" t="s">
        <v>73</v>
      </c>
      <c r="F3588">
        <v>1999</v>
      </c>
      <c r="H3588" t="s">
        <v>73</v>
      </c>
      <c r="I3588">
        <v>101</v>
      </c>
      <c r="J3588">
        <v>5.6</v>
      </c>
    </row>
    <row r="3589" spans="1:10" x14ac:dyDescent="0.25">
      <c r="A3589" t="s">
        <v>8301</v>
      </c>
      <c r="B3589" t="s">
        <v>1603</v>
      </c>
      <c r="C3589">
        <v>125</v>
      </c>
      <c r="D3589">
        <v>6.5</v>
      </c>
      <c r="E3589" t="s">
        <v>2000</v>
      </c>
      <c r="F3589">
        <v>1998</v>
      </c>
      <c r="H3589" t="s">
        <v>2000</v>
      </c>
      <c r="I3589">
        <v>125</v>
      </c>
      <c r="J3589">
        <v>6.5</v>
      </c>
    </row>
    <row r="3590" spans="1:10" x14ac:dyDescent="0.25">
      <c r="A3590" t="s">
        <v>8301</v>
      </c>
      <c r="B3590" t="s">
        <v>5804</v>
      </c>
      <c r="C3590">
        <v>88</v>
      </c>
      <c r="D3590">
        <v>6.4</v>
      </c>
      <c r="E3590" t="s">
        <v>580</v>
      </c>
      <c r="F3590">
        <v>2009</v>
      </c>
      <c r="H3590" t="s">
        <v>580</v>
      </c>
      <c r="I3590">
        <v>88</v>
      </c>
      <c r="J3590">
        <v>6.4</v>
      </c>
    </row>
    <row r="3591" spans="1:10" x14ac:dyDescent="0.25">
      <c r="A3591" t="s">
        <v>8301</v>
      </c>
      <c r="B3591" t="s">
        <v>480</v>
      </c>
      <c r="C3591">
        <v>115</v>
      </c>
      <c r="D3591">
        <v>8.1</v>
      </c>
      <c r="E3591" t="s">
        <v>877</v>
      </c>
      <c r="F3591">
        <v>2014</v>
      </c>
      <c r="H3591" t="s">
        <v>877</v>
      </c>
      <c r="I3591">
        <v>115</v>
      </c>
      <c r="J3591">
        <v>8.1</v>
      </c>
    </row>
    <row r="3592" spans="1:10" x14ac:dyDescent="0.25">
      <c r="A3592" t="s">
        <v>8301</v>
      </c>
      <c r="B3592" t="s">
        <v>2881</v>
      </c>
      <c r="C3592">
        <v>99</v>
      </c>
      <c r="D3592">
        <v>5.4</v>
      </c>
      <c r="E3592" t="s">
        <v>865</v>
      </c>
      <c r="F3592">
        <v>1999</v>
      </c>
      <c r="H3592" t="s">
        <v>865</v>
      </c>
      <c r="I3592">
        <v>99</v>
      </c>
      <c r="J3592">
        <v>5.4</v>
      </c>
    </row>
    <row r="3593" spans="1:10" x14ac:dyDescent="0.25">
      <c r="A3593" t="s">
        <v>8301</v>
      </c>
      <c r="B3593" t="s">
        <v>5809</v>
      </c>
      <c r="C3593">
        <v>88</v>
      </c>
      <c r="D3593">
        <v>6.3</v>
      </c>
      <c r="E3593" t="s">
        <v>1065</v>
      </c>
      <c r="H3593" t="s">
        <v>1065</v>
      </c>
      <c r="I3593">
        <v>88</v>
      </c>
      <c r="J3593">
        <v>6.3</v>
      </c>
    </row>
    <row r="3594" spans="1:10" x14ac:dyDescent="0.25">
      <c r="A3594" t="s">
        <v>8301</v>
      </c>
      <c r="B3594" t="s">
        <v>1019</v>
      </c>
      <c r="C3594">
        <v>112</v>
      </c>
      <c r="D3594">
        <v>7.8</v>
      </c>
      <c r="E3594" t="s">
        <v>848</v>
      </c>
      <c r="F3594">
        <v>2001</v>
      </c>
      <c r="H3594" t="s">
        <v>848</v>
      </c>
      <c r="I3594">
        <v>112</v>
      </c>
      <c r="J3594">
        <v>7.8</v>
      </c>
    </row>
    <row r="3595" spans="1:10" x14ac:dyDescent="0.25">
      <c r="A3595" t="s">
        <v>8301</v>
      </c>
      <c r="B3595" t="s">
        <v>5813</v>
      </c>
      <c r="C3595">
        <v>108</v>
      </c>
      <c r="D3595">
        <v>6.8</v>
      </c>
      <c r="E3595" t="s">
        <v>260</v>
      </c>
      <c r="F3595">
        <v>1993</v>
      </c>
      <c r="H3595" t="s">
        <v>260</v>
      </c>
      <c r="I3595">
        <v>108</v>
      </c>
      <c r="J3595">
        <v>6.8</v>
      </c>
    </row>
    <row r="3596" spans="1:10" x14ac:dyDescent="0.25">
      <c r="A3596" t="s">
        <v>8301</v>
      </c>
      <c r="B3596" t="s">
        <v>5815</v>
      </c>
      <c r="C3596">
        <v>107</v>
      </c>
      <c r="D3596">
        <v>7.2</v>
      </c>
      <c r="E3596" t="s">
        <v>2120</v>
      </c>
      <c r="F3596">
        <v>2015</v>
      </c>
      <c r="H3596" t="s">
        <v>2120</v>
      </c>
      <c r="I3596">
        <v>107</v>
      </c>
      <c r="J3596">
        <v>7.2</v>
      </c>
    </row>
    <row r="3597" spans="1:10" x14ac:dyDescent="0.25">
      <c r="A3597" t="s">
        <v>8301</v>
      </c>
      <c r="B3597" t="s">
        <v>783</v>
      </c>
      <c r="C3597">
        <v>104</v>
      </c>
      <c r="D3597">
        <v>7.1</v>
      </c>
      <c r="E3597" t="s">
        <v>2246</v>
      </c>
      <c r="F3597">
        <v>2003</v>
      </c>
      <c r="H3597" t="s">
        <v>2246</v>
      </c>
      <c r="I3597">
        <v>104</v>
      </c>
      <c r="J3597">
        <v>7.1</v>
      </c>
    </row>
    <row r="3598" spans="1:10" x14ac:dyDescent="0.25">
      <c r="A3598" t="s">
        <v>8301</v>
      </c>
      <c r="B3598" t="s">
        <v>177</v>
      </c>
      <c r="C3598">
        <v>108</v>
      </c>
      <c r="D3598">
        <v>6.2</v>
      </c>
      <c r="E3598" t="s">
        <v>1836</v>
      </c>
      <c r="F3598">
        <v>2001</v>
      </c>
      <c r="H3598" t="s">
        <v>1836</v>
      </c>
      <c r="I3598">
        <v>108</v>
      </c>
      <c r="J3598">
        <v>6.2</v>
      </c>
    </row>
    <row r="3599" spans="1:10" x14ac:dyDescent="0.25">
      <c r="A3599" t="s">
        <v>8301</v>
      </c>
      <c r="B3599" t="s">
        <v>173</v>
      </c>
      <c r="C3599">
        <v>102</v>
      </c>
      <c r="D3599">
        <v>7.3</v>
      </c>
      <c r="E3599" t="s">
        <v>1408</v>
      </c>
      <c r="F3599">
        <v>2001</v>
      </c>
      <c r="H3599" t="s">
        <v>1408</v>
      </c>
      <c r="I3599">
        <v>102</v>
      </c>
      <c r="J3599">
        <v>7.3</v>
      </c>
    </row>
    <row r="3600" spans="1:10" x14ac:dyDescent="0.25">
      <c r="A3600" t="s">
        <v>8301</v>
      </c>
      <c r="B3600" t="s">
        <v>5553</v>
      </c>
      <c r="C3600">
        <v>88</v>
      </c>
      <c r="D3600">
        <v>5.9</v>
      </c>
      <c r="E3600" t="s">
        <v>47</v>
      </c>
      <c r="F3600">
        <v>1969</v>
      </c>
      <c r="H3600" t="s">
        <v>47</v>
      </c>
      <c r="I3600">
        <v>88</v>
      </c>
      <c r="J3600">
        <v>5.9</v>
      </c>
    </row>
    <row r="3601" spans="1:10" x14ac:dyDescent="0.25">
      <c r="A3601" t="s">
        <v>8301</v>
      </c>
      <c r="B3601" t="s">
        <v>2503</v>
      </c>
      <c r="C3601">
        <v>115</v>
      </c>
      <c r="D3601">
        <v>7.2</v>
      </c>
      <c r="E3601" t="s">
        <v>486</v>
      </c>
      <c r="F3601">
        <v>2008</v>
      </c>
      <c r="H3601" t="s">
        <v>486</v>
      </c>
      <c r="I3601">
        <v>115</v>
      </c>
      <c r="J3601">
        <v>7.2</v>
      </c>
    </row>
    <row r="3602" spans="1:10" x14ac:dyDescent="0.25">
      <c r="A3602" t="s">
        <v>8301</v>
      </c>
      <c r="B3602" t="s">
        <v>5824</v>
      </c>
      <c r="C3602">
        <v>91</v>
      </c>
      <c r="D3602">
        <v>3.6</v>
      </c>
      <c r="E3602" t="s">
        <v>5933</v>
      </c>
      <c r="F3602">
        <v>1979</v>
      </c>
      <c r="H3602" t="s">
        <v>5933</v>
      </c>
      <c r="I3602">
        <v>91</v>
      </c>
      <c r="J3602">
        <v>3.6</v>
      </c>
    </row>
    <row r="3603" spans="1:10" x14ac:dyDescent="0.25">
      <c r="A3603" t="s">
        <v>8301</v>
      </c>
      <c r="B3603" t="s">
        <v>3669</v>
      </c>
      <c r="C3603">
        <v>101</v>
      </c>
      <c r="D3603">
        <v>7.3</v>
      </c>
      <c r="E3603" t="s">
        <v>1184</v>
      </c>
      <c r="F3603">
        <v>2002</v>
      </c>
      <c r="H3603" t="s">
        <v>1184</v>
      </c>
      <c r="I3603">
        <v>101</v>
      </c>
      <c r="J3603">
        <v>7.3</v>
      </c>
    </row>
    <row r="3604" spans="1:10" x14ac:dyDescent="0.25">
      <c r="A3604" t="s">
        <v>8301</v>
      </c>
      <c r="B3604" t="s">
        <v>232</v>
      </c>
      <c r="C3604">
        <v>105</v>
      </c>
      <c r="D3604">
        <v>7.4</v>
      </c>
      <c r="E3604" t="s">
        <v>10</v>
      </c>
      <c r="F3604">
        <v>1991</v>
      </c>
      <c r="H3604" t="s">
        <v>10</v>
      </c>
      <c r="I3604">
        <v>105</v>
      </c>
      <c r="J3604">
        <v>7.4</v>
      </c>
    </row>
    <row r="3605" spans="1:10" x14ac:dyDescent="0.25">
      <c r="A3605" t="s">
        <v>8301</v>
      </c>
      <c r="B3605" t="s">
        <v>5830</v>
      </c>
      <c r="C3605">
        <v>100</v>
      </c>
      <c r="D3605">
        <v>6.6</v>
      </c>
      <c r="E3605" t="s">
        <v>562</v>
      </c>
      <c r="F3605">
        <v>2010</v>
      </c>
      <c r="H3605" t="s">
        <v>562</v>
      </c>
      <c r="I3605">
        <v>100</v>
      </c>
      <c r="J3605">
        <v>6.6</v>
      </c>
    </row>
    <row r="3606" spans="1:10" x14ac:dyDescent="0.25">
      <c r="A3606" t="s">
        <v>8301</v>
      </c>
      <c r="B3606" t="s">
        <v>5832</v>
      </c>
      <c r="C3606">
        <v>116</v>
      </c>
      <c r="D3606">
        <v>6.9</v>
      </c>
      <c r="E3606" t="s">
        <v>1184</v>
      </c>
      <c r="F3606">
        <v>2003</v>
      </c>
      <c r="H3606" t="s">
        <v>1184</v>
      </c>
      <c r="I3606">
        <v>116</v>
      </c>
      <c r="J3606">
        <v>6.9</v>
      </c>
    </row>
    <row r="3607" spans="1:10" x14ac:dyDescent="0.25">
      <c r="A3607" t="s">
        <v>8301</v>
      </c>
      <c r="B3607" t="s">
        <v>4432</v>
      </c>
      <c r="C3607">
        <v>97</v>
      </c>
      <c r="D3607">
        <v>6.8</v>
      </c>
      <c r="E3607" t="s">
        <v>73</v>
      </c>
      <c r="F3607">
        <v>2009</v>
      </c>
      <c r="H3607" t="s">
        <v>73</v>
      </c>
      <c r="I3607">
        <v>97</v>
      </c>
      <c r="J3607">
        <v>6.8</v>
      </c>
    </row>
    <row r="3608" spans="1:10" x14ac:dyDescent="0.25">
      <c r="A3608" t="s">
        <v>8301</v>
      </c>
      <c r="B3608" t="s">
        <v>5835</v>
      </c>
      <c r="C3608">
        <v>106</v>
      </c>
      <c r="D3608">
        <v>7.3</v>
      </c>
      <c r="E3608" t="s">
        <v>2246</v>
      </c>
      <c r="F3608">
        <v>2011</v>
      </c>
      <c r="H3608" t="s">
        <v>2246</v>
      </c>
      <c r="I3608">
        <v>106</v>
      </c>
      <c r="J3608">
        <v>7.3</v>
      </c>
    </row>
    <row r="3609" spans="1:10" x14ac:dyDescent="0.25">
      <c r="A3609" t="s">
        <v>8301</v>
      </c>
      <c r="B3609" t="s">
        <v>5837</v>
      </c>
      <c r="C3609">
        <v>105</v>
      </c>
      <c r="D3609">
        <v>7.2</v>
      </c>
      <c r="E3609" t="s">
        <v>73</v>
      </c>
      <c r="F3609">
        <v>2006</v>
      </c>
      <c r="H3609" t="s">
        <v>73</v>
      </c>
      <c r="I3609">
        <v>105</v>
      </c>
      <c r="J3609">
        <v>7.2</v>
      </c>
    </row>
    <row r="3610" spans="1:10" x14ac:dyDescent="0.25">
      <c r="A3610" t="s">
        <v>8301</v>
      </c>
      <c r="B3610" t="s">
        <v>5839</v>
      </c>
      <c r="C3610">
        <v>102</v>
      </c>
      <c r="D3610">
        <v>6.5</v>
      </c>
      <c r="E3610" t="s">
        <v>1475</v>
      </c>
      <c r="F3610">
        <v>2001</v>
      </c>
      <c r="H3610" t="s">
        <v>1475</v>
      </c>
      <c r="I3610">
        <v>102</v>
      </c>
      <c r="J3610">
        <v>6.5</v>
      </c>
    </row>
    <row r="3611" spans="1:10" x14ac:dyDescent="0.25">
      <c r="A3611" t="s">
        <v>8306</v>
      </c>
      <c r="B3611" t="s">
        <v>3712</v>
      </c>
      <c r="C3611">
        <v>122</v>
      </c>
      <c r="D3611">
        <v>7.7</v>
      </c>
      <c r="E3611" t="s">
        <v>1184</v>
      </c>
      <c r="F3611">
        <v>1977</v>
      </c>
      <c r="H3611" t="s">
        <v>1184</v>
      </c>
      <c r="I3611">
        <v>122</v>
      </c>
      <c r="J3611">
        <v>7.7</v>
      </c>
    </row>
    <row r="3612" spans="1:10" x14ac:dyDescent="0.25">
      <c r="A3612" t="s">
        <v>8301</v>
      </c>
      <c r="B3612" t="s">
        <v>9</v>
      </c>
      <c r="C3612">
        <v>107</v>
      </c>
      <c r="D3612">
        <v>8.1</v>
      </c>
      <c r="E3612" t="s">
        <v>575</v>
      </c>
      <c r="F3612">
        <v>2008</v>
      </c>
      <c r="H3612" t="s">
        <v>575</v>
      </c>
      <c r="I3612">
        <v>107</v>
      </c>
      <c r="J3612">
        <v>8.1</v>
      </c>
    </row>
    <row r="3613" spans="1:10" x14ac:dyDescent="0.25">
      <c r="A3613" t="s">
        <v>8306</v>
      </c>
      <c r="B3613" t="s">
        <v>5844</v>
      </c>
      <c r="C3613">
        <v>121</v>
      </c>
      <c r="D3613">
        <v>7.7</v>
      </c>
      <c r="E3613" t="s">
        <v>23</v>
      </c>
      <c r="F3613">
        <v>2006</v>
      </c>
      <c r="H3613" t="s">
        <v>23</v>
      </c>
      <c r="I3613">
        <v>121</v>
      </c>
      <c r="J3613">
        <v>7.7</v>
      </c>
    </row>
    <row r="3614" spans="1:10" x14ac:dyDescent="0.25">
      <c r="A3614" t="s">
        <v>8301</v>
      </c>
      <c r="B3614" t="s">
        <v>1274</v>
      </c>
      <c r="C3614">
        <v>98</v>
      </c>
      <c r="D3614">
        <v>7.6</v>
      </c>
      <c r="E3614" t="s">
        <v>3152</v>
      </c>
      <c r="F3614">
        <v>2003</v>
      </c>
      <c r="H3614" t="s">
        <v>3152</v>
      </c>
      <c r="I3614">
        <v>98</v>
      </c>
      <c r="J3614">
        <v>7.6</v>
      </c>
    </row>
    <row r="3615" spans="1:10" x14ac:dyDescent="0.25">
      <c r="A3615" t="s">
        <v>8301</v>
      </c>
      <c r="B3615" t="s">
        <v>5847</v>
      </c>
      <c r="C3615">
        <v>108</v>
      </c>
      <c r="D3615">
        <v>7.3</v>
      </c>
      <c r="E3615" t="s">
        <v>311</v>
      </c>
      <c r="F3615">
        <v>1994</v>
      </c>
      <c r="H3615" t="s">
        <v>311</v>
      </c>
      <c r="I3615">
        <v>108</v>
      </c>
      <c r="J3615">
        <v>7.3</v>
      </c>
    </row>
    <row r="3616" spans="1:10" x14ac:dyDescent="0.25">
      <c r="A3616" t="s">
        <v>8301</v>
      </c>
      <c r="C3616">
        <v>55</v>
      </c>
      <c r="D3616">
        <v>8.6999999999999993</v>
      </c>
      <c r="E3616" t="s">
        <v>668</v>
      </c>
      <c r="F3616">
        <v>2009</v>
      </c>
      <c r="H3616" t="s">
        <v>668</v>
      </c>
      <c r="I3616">
        <v>55</v>
      </c>
      <c r="J3616">
        <v>8.6999999999999993</v>
      </c>
    </row>
    <row r="3617" spans="1:10" x14ac:dyDescent="0.25">
      <c r="A3617" t="s">
        <v>8301</v>
      </c>
      <c r="B3617" t="s">
        <v>2454</v>
      </c>
      <c r="C3617">
        <v>123</v>
      </c>
      <c r="D3617">
        <v>7.2</v>
      </c>
      <c r="E3617" t="s">
        <v>740</v>
      </c>
      <c r="F3617">
        <v>2012</v>
      </c>
      <c r="H3617" t="s">
        <v>740</v>
      </c>
      <c r="I3617">
        <v>123</v>
      </c>
      <c r="J3617">
        <v>7.2</v>
      </c>
    </row>
    <row r="3618" spans="1:10" x14ac:dyDescent="0.25">
      <c r="A3618" t="s">
        <v>8301</v>
      </c>
      <c r="B3618" t="s">
        <v>4617</v>
      </c>
      <c r="C3618">
        <v>110</v>
      </c>
      <c r="D3618">
        <v>7.2</v>
      </c>
      <c r="E3618" t="s">
        <v>2459</v>
      </c>
      <c r="F3618">
        <v>2009</v>
      </c>
      <c r="H3618" t="s">
        <v>2459</v>
      </c>
      <c r="I3618">
        <v>110</v>
      </c>
      <c r="J3618">
        <v>7.2</v>
      </c>
    </row>
    <row r="3619" spans="1:10" x14ac:dyDescent="0.25">
      <c r="A3619" t="s">
        <v>8301</v>
      </c>
      <c r="B3619" t="s">
        <v>255</v>
      </c>
      <c r="C3619">
        <v>120</v>
      </c>
      <c r="D3619">
        <v>8.1</v>
      </c>
      <c r="E3619" t="s">
        <v>20</v>
      </c>
      <c r="F3619">
        <v>2011</v>
      </c>
      <c r="H3619" t="s">
        <v>20</v>
      </c>
      <c r="I3619">
        <v>120</v>
      </c>
      <c r="J3619">
        <v>8.1</v>
      </c>
    </row>
    <row r="3620" spans="1:10" x14ac:dyDescent="0.25">
      <c r="A3620" t="s">
        <v>8301</v>
      </c>
      <c r="B3620" t="s">
        <v>3818</v>
      </c>
      <c r="C3620">
        <v>122</v>
      </c>
      <c r="D3620">
        <v>7.5</v>
      </c>
      <c r="E3620" t="s">
        <v>486</v>
      </c>
      <c r="H3620" t="s">
        <v>486</v>
      </c>
      <c r="I3620">
        <v>122</v>
      </c>
      <c r="J3620">
        <v>7.5</v>
      </c>
    </row>
    <row r="3621" spans="1:10" x14ac:dyDescent="0.25">
      <c r="A3621" t="s">
        <v>8301</v>
      </c>
      <c r="B3621" t="s">
        <v>5856</v>
      </c>
      <c r="C3621">
        <v>110</v>
      </c>
      <c r="D3621">
        <v>8.1</v>
      </c>
      <c r="E3621" t="s">
        <v>1480</v>
      </c>
      <c r="F3621">
        <v>1983</v>
      </c>
      <c r="H3621" t="s">
        <v>1480</v>
      </c>
      <c r="I3621">
        <v>110</v>
      </c>
      <c r="J3621">
        <v>8.1</v>
      </c>
    </row>
    <row r="3622" spans="1:10" x14ac:dyDescent="0.25">
      <c r="A3622" t="s">
        <v>8301</v>
      </c>
      <c r="B3622" t="s">
        <v>1396</v>
      </c>
      <c r="C3622">
        <v>124</v>
      </c>
      <c r="D3622">
        <v>7.8</v>
      </c>
      <c r="E3622" t="s">
        <v>877</v>
      </c>
      <c r="F3622">
        <v>2002</v>
      </c>
      <c r="H3622" t="s">
        <v>877</v>
      </c>
      <c r="I3622">
        <v>124</v>
      </c>
      <c r="J3622">
        <v>7.8</v>
      </c>
    </row>
    <row r="3623" spans="1:10" x14ac:dyDescent="0.25">
      <c r="A3623" t="s">
        <v>8301</v>
      </c>
      <c r="B3623" t="s">
        <v>558</v>
      </c>
      <c r="C3623">
        <v>120</v>
      </c>
      <c r="D3623">
        <v>5.8</v>
      </c>
      <c r="E3623" t="s">
        <v>2143</v>
      </c>
      <c r="F3623">
        <v>2014</v>
      </c>
      <c r="H3623" t="s">
        <v>2143</v>
      </c>
      <c r="I3623">
        <v>120</v>
      </c>
      <c r="J3623">
        <v>5.8</v>
      </c>
    </row>
    <row r="3624" spans="1:10" x14ac:dyDescent="0.25">
      <c r="A3624" t="s">
        <v>8301</v>
      </c>
      <c r="B3624" t="s">
        <v>1458</v>
      </c>
      <c r="C3624">
        <v>98</v>
      </c>
      <c r="D3624">
        <v>7.4</v>
      </c>
      <c r="E3624" t="s">
        <v>773</v>
      </c>
      <c r="F3624">
        <v>2002</v>
      </c>
      <c r="H3624" t="s">
        <v>773</v>
      </c>
      <c r="I3624">
        <v>98</v>
      </c>
      <c r="J3624">
        <v>7.4</v>
      </c>
    </row>
    <row r="3625" spans="1:10" x14ac:dyDescent="0.25">
      <c r="A3625" t="s">
        <v>8301</v>
      </c>
      <c r="B3625" t="s">
        <v>5867</v>
      </c>
      <c r="C3625">
        <v>106</v>
      </c>
      <c r="D3625">
        <v>6.3</v>
      </c>
      <c r="E3625" t="s">
        <v>684</v>
      </c>
      <c r="F3625">
        <v>2008</v>
      </c>
      <c r="H3625" t="s">
        <v>684</v>
      </c>
      <c r="I3625">
        <v>106</v>
      </c>
      <c r="J3625">
        <v>6.3</v>
      </c>
    </row>
    <row r="3626" spans="1:10" x14ac:dyDescent="0.25">
      <c r="A3626" t="s">
        <v>8301</v>
      </c>
      <c r="B3626" t="s">
        <v>4630</v>
      </c>
      <c r="C3626">
        <v>106</v>
      </c>
      <c r="D3626">
        <v>6.9</v>
      </c>
      <c r="E3626" t="s">
        <v>2063</v>
      </c>
      <c r="F3626">
        <v>2012</v>
      </c>
      <c r="H3626" t="s">
        <v>2063</v>
      </c>
      <c r="I3626">
        <v>106</v>
      </c>
      <c r="J3626">
        <v>6.9</v>
      </c>
    </row>
    <row r="3627" spans="1:10" x14ac:dyDescent="0.25">
      <c r="A3627" t="s">
        <v>8301</v>
      </c>
      <c r="B3627" t="s">
        <v>41</v>
      </c>
      <c r="C3627">
        <v>106</v>
      </c>
      <c r="D3627">
        <v>8.6</v>
      </c>
      <c r="E3627" t="s">
        <v>5971</v>
      </c>
      <c r="F3627">
        <v>1964</v>
      </c>
      <c r="H3627" t="s">
        <v>5971</v>
      </c>
      <c r="I3627">
        <v>106</v>
      </c>
      <c r="J3627">
        <v>8.6</v>
      </c>
    </row>
    <row r="3628" spans="1:10" x14ac:dyDescent="0.25">
      <c r="A3628" t="s">
        <v>8306</v>
      </c>
      <c r="B3628" t="s">
        <v>947</v>
      </c>
      <c r="C3628">
        <v>89</v>
      </c>
      <c r="D3628">
        <v>5.0999999999999996</v>
      </c>
      <c r="E3628" t="s">
        <v>1408</v>
      </c>
      <c r="F3628">
        <v>2012</v>
      </c>
      <c r="H3628" t="s">
        <v>1408</v>
      </c>
      <c r="I3628">
        <v>89</v>
      </c>
      <c r="J3628">
        <v>5.0999999999999996</v>
      </c>
    </row>
    <row r="3629" spans="1:10" x14ac:dyDescent="0.25">
      <c r="A3629" t="s">
        <v>8301</v>
      </c>
      <c r="B3629" t="s">
        <v>756</v>
      </c>
      <c r="C3629">
        <v>94</v>
      </c>
      <c r="D3629">
        <v>6.4</v>
      </c>
      <c r="E3629" t="s">
        <v>149</v>
      </c>
      <c r="F3629">
        <v>2005</v>
      </c>
      <c r="H3629" t="s">
        <v>149</v>
      </c>
      <c r="I3629">
        <v>94</v>
      </c>
      <c r="J3629">
        <v>6.4</v>
      </c>
    </row>
    <row r="3630" spans="1:10" x14ac:dyDescent="0.25">
      <c r="A3630" t="s">
        <v>8301</v>
      </c>
      <c r="B3630" t="s">
        <v>409</v>
      </c>
      <c r="C3630">
        <v>109</v>
      </c>
      <c r="D3630">
        <v>7.9</v>
      </c>
      <c r="E3630" t="s">
        <v>575</v>
      </c>
      <c r="F3630">
        <v>1998</v>
      </c>
      <c r="H3630" t="s">
        <v>575</v>
      </c>
      <c r="I3630">
        <v>109</v>
      </c>
      <c r="J3630">
        <v>7.9</v>
      </c>
    </row>
    <row r="3631" spans="1:10" x14ac:dyDescent="0.25">
      <c r="A3631" t="s">
        <v>8301</v>
      </c>
      <c r="B3631" t="s">
        <v>4916</v>
      </c>
      <c r="C3631">
        <v>90</v>
      </c>
      <c r="D3631">
        <v>7.5</v>
      </c>
      <c r="E3631" t="s">
        <v>580</v>
      </c>
      <c r="H3631" t="s">
        <v>580</v>
      </c>
      <c r="I3631">
        <v>90</v>
      </c>
      <c r="J3631">
        <v>7.5</v>
      </c>
    </row>
    <row r="3632" spans="1:10" x14ac:dyDescent="0.25">
      <c r="A3632" t="s">
        <v>8301</v>
      </c>
      <c r="B3632" t="s">
        <v>1852</v>
      </c>
      <c r="C3632">
        <v>106</v>
      </c>
      <c r="D3632">
        <v>7.2</v>
      </c>
      <c r="E3632" t="s">
        <v>1554</v>
      </c>
      <c r="F3632">
        <v>2002</v>
      </c>
      <c r="H3632" t="s">
        <v>1554</v>
      </c>
      <c r="I3632">
        <v>106</v>
      </c>
      <c r="J3632">
        <v>7.2</v>
      </c>
    </row>
    <row r="3633" spans="1:10" x14ac:dyDescent="0.25">
      <c r="A3633" t="s">
        <v>8301</v>
      </c>
      <c r="B3633" t="s">
        <v>1753</v>
      </c>
      <c r="C3633">
        <v>121</v>
      </c>
      <c r="D3633">
        <v>5.8</v>
      </c>
      <c r="E3633" t="s">
        <v>73</v>
      </c>
      <c r="F3633">
        <v>2002</v>
      </c>
      <c r="H3633" t="s">
        <v>73</v>
      </c>
      <c r="I3633">
        <v>121</v>
      </c>
      <c r="J3633">
        <v>5.8</v>
      </c>
    </row>
    <row r="3634" spans="1:10" x14ac:dyDescent="0.25">
      <c r="A3634" t="s">
        <v>8301</v>
      </c>
      <c r="B3634" t="s">
        <v>5880</v>
      </c>
      <c r="C3634">
        <v>89</v>
      </c>
      <c r="D3634">
        <v>2.9</v>
      </c>
      <c r="E3634" t="s">
        <v>5982</v>
      </c>
      <c r="F3634">
        <v>2006</v>
      </c>
      <c r="H3634" t="s">
        <v>5982</v>
      </c>
      <c r="I3634">
        <v>89</v>
      </c>
      <c r="J3634">
        <v>2.9</v>
      </c>
    </row>
    <row r="3635" spans="1:10" x14ac:dyDescent="0.25">
      <c r="A3635" t="s">
        <v>8301</v>
      </c>
      <c r="B3635" t="s">
        <v>5882</v>
      </c>
      <c r="C3635">
        <v>86</v>
      </c>
      <c r="D3635">
        <v>6.2</v>
      </c>
      <c r="E3635" t="s">
        <v>745</v>
      </c>
      <c r="F3635">
        <v>2012</v>
      </c>
      <c r="H3635" t="s">
        <v>745</v>
      </c>
      <c r="I3635">
        <v>86</v>
      </c>
      <c r="J3635">
        <v>6.2</v>
      </c>
    </row>
    <row r="3636" spans="1:10" x14ac:dyDescent="0.25">
      <c r="A3636" t="s">
        <v>8301</v>
      </c>
      <c r="B3636" t="s">
        <v>4916</v>
      </c>
      <c r="C3636">
        <v>91</v>
      </c>
      <c r="D3636">
        <v>7.3</v>
      </c>
      <c r="E3636" t="s">
        <v>2209</v>
      </c>
      <c r="F3636">
        <v>2009</v>
      </c>
      <c r="H3636" t="s">
        <v>2209</v>
      </c>
      <c r="I3636">
        <v>91</v>
      </c>
      <c r="J3636">
        <v>7.3</v>
      </c>
    </row>
    <row r="3637" spans="1:10" x14ac:dyDescent="0.25">
      <c r="A3637" t="s">
        <v>8301</v>
      </c>
      <c r="B3637" t="s">
        <v>1467</v>
      </c>
      <c r="C3637">
        <v>104</v>
      </c>
      <c r="D3637">
        <v>6.2</v>
      </c>
      <c r="E3637" t="s">
        <v>5987</v>
      </c>
      <c r="F3637">
        <v>2010</v>
      </c>
      <c r="H3637" t="s">
        <v>5987</v>
      </c>
      <c r="I3637">
        <v>104</v>
      </c>
      <c r="J3637">
        <v>6.2</v>
      </c>
    </row>
    <row r="3638" spans="1:10" x14ac:dyDescent="0.25">
      <c r="A3638" t="s">
        <v>8301</v>
      </c>
      <c r="B3638" t="s">
        <v>2026</v>
      </c>
      <c r="C3638">
        <v>99</v>
      </c>
      <c r="D3638">
        <v>6.8</v>
      </c>
      <c r="E3638" t="s">
        <v>562</v>
      </c>
      <c r="F3638">
        <v>1981</v>
      </c>
      <c r="H3638" t="s">
        <v>562</v>
      </c>
      <c r="I3638">
        <v>99</v>
      </c>
      <c r="J3638">
        <v>6.8</v>
      </c>
    </row>
    <row r="3639" spans="1:10" x14ac:dyDescent="0.25">
      <c r="A3639" t="s">
        <v>8301</v>
      </c>
      <c r="B3639" t="s">
        <v>5888</v>
      </c>
      <c r="C3639">
        <v>98</v>
      </c>
      <c r="D3639">
        <v>6.1</v>
      </c>
      <c r="E3639" t="s">
        <v>486</v>
      </c>
      <c r="F3639">
        <v>2005</v>
      </c>
      <c r="H3639" t="s">
        <v>486</v>
      </c>
      <c r="I3639">
        <v>98</v>
      </c>
      <c r="J3639">
        <v>6.1</v>
      </c>
    </row>
    <row r="3640" spans="1:10" x14ac:dyDescent="0.25">
      <c r="A3640" t="s">
        <v>8301</v>
      </c>
      <c r="B3640" t="s">
        <v>1463</v>
      </c>
      <c r="C3640">
        <v>121</v>
      </c>
      <c r="D3640">
        <v>7.7</v>
      </c>
      <c r="E3640" t="s">
        <v>3015</v>
      </c>
      <c r="F3640">
        <v>1996</v>
      </c>
      <c r="H3640" t="s">
        <v>3015</v>
      </c>
      <c r="I3640">
        <v>121</v>
      </c>
      <c r="J3640">
        <v>7.7</v>
      </c>
    </row>
    <row r="3641" spans="1:10" x14ac:dyDescent="0.25">
      <c r="A3641" t="s">
        <v>8301</v>
      </c>
      <c r="B3641" t="s">
        <v>5891</v>
      </c>
      <c r="C3641">
        <v>96</v>
      </c>
      <c r="D3641">
        <v>5.2</v>
      </c>
      <c r="E3641" t="s">
        <v>486</v>
      </c>
      <c r="F3641">
        <v>2013</v>
      </c>
      <c r="H3641" t="s">
        <v>486</v>
      </c>
      <c r="I3641">
        <v>96</v>
      </c>
      <c r="J3641">
        <v>5.2</v>
      </c>
    </row>
    <row r="3642" spans="1:10" x14ac:dyDescent="0.25">
      <c r="A3642" t="s">
        <v>8301</v>
      </c>
      <c r="B3642" t="s">
        <v>3140</v>
      </c>
      <c r="C3642">
        <v>99</v>
      </c>
      <c r="D3642">
        <v>6.8</v>
      </c>
      <c r="E3642" t="s">
        <v>5996</v>
      </c>
      <c r="F3642">
        <v>1973</v>
      </c>
      <c r="H3642" t="s">
        <v>5996</v>
      </c>
      <c r="I3642">
        <v>99</v>
      </c>
      <c r="J3642">
        <v>6.8</v>
      </c>
    </row>
    <row r="3643" spans="1:10" x14ac:dyDescent="0.25">
      <c r="A3643" t="s">
        <v>8301</v>
      </c>
      <c r="B3643" t="s">
        <v>5894</v>
      </c>
      <c r="C3643">
        <v>42</v>
      </c>
      <c r="D3643">
        <v>6.5</v>
      </c>
      <c r="E3643" t="s">
        <v>877</v>
      </c>
      <c r="F3643">
        <v>2001</v>
      </c>
      <c r="H3643" t="s">
        <v>877</v>
      </c>
      <c r="I3643">
        <v>42</v>
      </c>
      <c r="J3643">
        <v>6.5</v>
      </c>
    </row>
    <row r="3644" spans="1:10" x14ac:dyDescent="0.25">
      <c r="A3644" t="s">
        <v>8301</v>
      </c>
      <c r="B3644" t="s">
        <v>3772</v>
      </c>
      <c r="C3644">
        <v>122</v>
      </c>
      <c r="D3644">
        <v>7</v>
      </c>
      <c r="E3644" t="s">
        <v>2186</v>
      </c>
      <c r="F3644">
        <v>2001</v>
      </c>
      <c r="H3644" t="s">
        <v>2186</v>
      </c>
      <c r="I3644">
        <v>122</v>
      </c>
      <c r="J3644">
        <v>7</v>
      </c>
    </row>
    <row r="3645" spans="1:10" x14ac:dyDescent="0.25">
      <c r="A3645" t="s">
        <v>8301</v>
      </c>
      <c r="B3645" t="s">
        <v>5898</v>
      </c>
      <c r="C3645">
        <v>101</v>
      </c>
      <c r="D3645">
        <v>5.9</v>
      </c>
      <c r="E3645" t="s">
        <v>1893</v>
      </c>
      <c r="F3645">
        <v>1980</v>
      </c>
      <c r="H3645" t="s">
        <v>1893</v>
      </c>
      <c r="I3645">
        <v>101</v>
      </c>
      <c r="J3645">
        <v>5.9</v>
      </c>
    </row>
    <row r="3646" spans="1:10" x14ac:dyDescent="0.25">
      <c r="A3646" t="s">
        <v>8301</v>
      </c>
      <c r="B3646" t="s">
        <v>5900</v>
      </c>
      <c r="C3646">
        <v>102</v>
      </c>
      <c r="D3646">
        <v>7.1</v>
      </c>
      <c r="E3646" t="s">
        <v>2143</v>
      </c>
      <c r="F3646">
        <v>2004</v>
      </c>
      <c r="H3646" t="s">
        <v>2143</v>
      </c>
      <c r="I3646">
        <v>102</v>
      </c>
      <c r="J3646">
        <v>7.1</v>
      </c>
    </row>
    <row r="3647" spans="1:10" x14ac:dyDescent="0.25">
      <c r="A3647" t="s">
        <v>8301</v>
      </c>
      <c r="B3647" t="s">
        <v>5902</v>
      </c>
      <c r="C3647">
        <v>84</v>
      </c>
      <c r="D3647">
        <v>5.5</v>
      </c>
      <c r="E3647" t="s">
        <v>877</v>
      </c>
      <c r="F3647">
        <v>2003</v>
      </c>
      <c r="H3647" t="s">
        <v>877</v>
      </c>
      <c r="I3647">
        <v>84</v>
      </c>
      <c r="J3647">
        <v>5.5</v>
      </c>
    </row>
    <row r="3648" spans="1:10" x14ac:dyDescent="0.25">
      <c r="A3648" t="s">
        <v>8301</v>
      </c>
      <c r="B3648" t="s">
        <v>5904</v>
      </c>
      <c r="C3648">
        <v>104</v>
      </c>
      <c r="D3648">
        <v>7.4</v>
      </c>
      <c r="E3648" t="s">
        <v>747</v>
      </c>
      <c r="F3648">
        <v>2003</v>
      </c>
      <c r="H3648" t="s">
        <v>747</v>
      </c>
      <c r="I3648">
        <v>104</v>
      </c>
      <c r="J3648">
        <v>7.4</v>
      </c>
    </row>
    <row r="3649" spans="1:10" x14ac:dyDescent="0.25">
      <c r="A3649" t="s">
        <v>8301</v>
      </c>
      <c r="B3649" t="s">
        <v>5906</v>
      </c>
      <c r="C3649">
        <v>96</v>
      </c>
      <c r="D3649">
        <v>7.3</v>
      </c>
      <c r="E3649" t="s">
        <v>1184</v>
      </c>
      <c r="F3649">
        <v>1989</v>
      </c>
      <c r="H3649" t="s">
        <v>1184</v>
      </c>
      <c r="I3649">
        <v>96</v>
      </c>
      <c r="J3649">
        <v>7.3</v>
      </c>
    </row>
    <row r="3650" spans="1:10" x14ac:dyDescent="0.25">
      <c r="A3650" t="s">
        <v>8301</v>
      </c>
      <c r="B3650" t="s">
        <v>5908</v>
      </c>
      <c r="C3650">
        <v>94</v>
      </c>
      <c r="D3650">
        <v>4.5999999999999996</v>
      </c>
      <c r="E3650" t="s">
        <v>5523</v>
      </c>
      <c r="F3650">
        <v>2001</v>
      </c>
      <c r="H3650" t="s">
        <v>5523</v>
      </c>
      <c r="I3650">
        <v>94</v>
      </c>
      <c r="J3650">
        <v>4.5999999999999996</v>
      </c>
    </row>
    <row r="3651" spans="1:10" x14ac:dyDescent="0.25">
      <c r="A3651" t="s">
        <v>8301</v>
      </c>
      <c r="B3651" t="s">
        <v>2308</v>
      </c>
      <c r="C3651">
        <v>90</v>
      </c>
      <c r="D3651">
        <v>7.2</v>
      </c>
      <c r="E3651" t="s">
        <v>877</v>
      </c>
      <c r="F3651">
        <v>2011</v>
      </c>
      <c r="H3651" t="s">
        <v>877</v>
      </c>
      <c r="I3651">
        <v>90</v>
      </c>
      <c r="J3651">
        <v>7.2</v>
      </c>
    </row>
    <row r="3652" spans="1:10" x14ac:dyDescent="0.25">
      <c r="A3652" t="s">
        <v>8301</v>
      </c>
      <c r="B3652" t="s">
        <v>4804</v>
      </c>
      <c r="C3652">
        <v>97</v>
      </c>
      <c r="D3652">
        <v>7</v>
      </c>
      <c r="E3652" t="s">
        <v>747</v>
      </c>
      <c r="F3652">
        <v>2002</v>
      </c>
      <c r="H3652" t="s">
        <v>747</v>
      </c>
      <c r="I3652">
        <v>97</v>
      </c>
      <c r="J3652">
        <v>7</v>
      </c>
    </row>
    <row r="3653" spans="1:10" x14ac:dyDescent="0.25">
      <c r="A3653" t="s">
        <v>8301</v>
      </c>
      <c r="B3653" t="s">
        <v>5912</v>
      </c>
      <c r="C3653">
        <v>90</v>
      </c>
      <c r="D3653">
        <v>5.0999999999999996</v>
      </c>
      <c r="E3653" t="s">
        <v>877</v>
      </c>
      <c r="F3653">
        <v>2013</v>
      </c>
      <c r="H3653" t="s">
        <v>877</v>
      </c>
      <c r="I3653">
        <v>90</v>
      </c>
      <c r="J3653">
        <v>5.0999999999999996</v>
      </c>
    </row>
    <row r="3654" spans="1:10" x14ac:dyDescent="0.25">
      <c r="A3654" t="s">
        <v>8301</v>
      </c>
      <c r="B3654" t="s">
        <v>5914</v>
      </c>
      <c r="C3654">
        <v>106</v>
      </c>
      <c r="D3654">
        <v>6.7</v>
      </c>
      <c r="E3654" t="s">
        <v>6017</v>
      </c>
      <c r="F3654">
        <v>2006</v>
      </c>
      <c r="H3654" t="s">
        <v>6017</v>
      </c>
      <c r="I3654">
        <v>106</v>
      </c>
      <c r="J3654">
        <v>6.7</v>
      </c>
    </row>
    <row r="3655" spans="1:10" x14ac:dyDescent="0.25">
      <c r="A3655" t="s">
        <v>8301</v>
      </c>
      <c r="B3655" t="s">
        <v>5916</v>
      </c>
      <c r="C3655">
        <v>96</v>
      </c>
      <c r="D3655">
        <v>5.3</v>
      </c>
      <c r="E3655" t="s">
        <v>1184</v>
      </c>
      <c r="F3655">
        <v>2014</v>
      </c>
      <c r="H3655" t="s">
        <v>1184</v>
      </c>
      <c r="I3655">
        <v>96</v>
      </c>
      <c r="J3655">
        <v>5.3</v>
      </c>
    </row>
    <row r="3656" spans="1:10" x14ac:dyDescent="0.25">
      <c r="A3656" t="s">
        <v>8301</v>
      </c>
      <c r="C3656">
        <v>44</v>
      </c>
      <c r="D3656">
        <v>8.4</v>
      </c>
      <c r="E3656" t="s">
        <v>4351</v>
      </c>
      <c r="F3656">
        <v>2011</v>
      </c>
      <c r="H3656" t="s">
        <v>4351</v>
      </c>
      <c r="I3656">
        <v>44</v>
      </c>
      <c r="J3656">
        <v>8.4</v>
      </c>
    </row>
    <row r="3657" spans="1:10" x14ac:dyDescent="0.25">
      <c r="A3657" t="s">
        <v>8301</v>
      </c>
      <c r="B3657" t="s">
        <v>5919</v>
      </c>
      <c r="C3657">
        <v>95</v>
      </c>
      <c r="D3657">
        <v>7.8</v>
      </c>
      <c r="E3657" t="s">
        <v>580</v>
      </c>
      <c r="F3657">
        <v>2007</v>
      </c>
      <c r="H3657" t="s">
        <v>580</v>
      </c>
      <c r="I3657">
        <v>95</v>
      </c>
      <c r="J3657">
        <v>7.8</v>
      </c>
    </row>
    <row r="3658" spans="1:10" x14ac:dyDescent="0.25">
      <c r="A3658" t="s">
        <v>8301</v>
      </c>
      <c r="B3658" t="s">
        <v>4265</v>
      </c>
      <c r="C3658">
        <v>99</v>
      </c>
      <c r="D3658">
        <v>6.7</v>
      </c>
      <c r="E3658" t="s">
        <v>877</v>
      </c>
      <c r="F3658">
        <v>1999</v>
      </c>
      <c r="H3658" t="s">
        <v>877</v>
      </c>
      <c r="I3658">
        <v>99</v>
      </c>
      <c r="J3658">
        <v>6.7</v>
      </c>
    </row>
    <row r="3659" spans="1:10" x14ac:dyDescent="0.25">
      <c r="A3659" t="s">
        <v>8301</v>
      </c>
      <c r="B3659" t="s">
        <v>5922</v>
      </c>
      <c r="C3659">
        <v>93</v>
      </c>
      <c r="D3659">
        <v>5.4</v>
      </c>
      <c r="E3659" t="s">
        <v>740</v>
      </c>
      <c r="F3659">
        <v>2011</v>
      </c>
      <c r="H3659" t="s">
        <v>740</v>
      </c>
      <c r="I3659">
        <v>93</v>
      </c>
      <c r="J3659">
        <v>5.4</v>
      </c>
    </row>
    <row r="3660" spans="1:10" x14ac:dyDescent="0.25">
      <c r="A3660" t="s">
        <v>8301</v>
      </c>
      <c r="B3660" t="s">
        <v>3823</v>
      </c>
      <c r="C3660">
        <v>99</v>
      </c>
      <c r="D3660">
        <v>7.2</v>
      </c>
      <c r="E3660" t="s">
        <v>6029</v>
      </c>
      <c r="F3660">
        <v>2012</v>
      </c>
      <c r="H3660" t="s">
        <v>6029</v>
      </c>
      <c r="I3660">
        <v>99</v>
      </c>
      <c r="J3660">
        <v>7.2</v>
      </c>
    </row>
    <row r="3661" spans="1:10" x14ac:dyDescent="0.25">
      <c r="A3661" t="s">
        <v>8301</v>
      </c>
      <c r="B3661" t="s">
        <v>5925</v>
      </c>
      <c r="C3661">
        <v>95</v>
      </c>
      <c r="D3661">
        <v>5.8</v>
      </c>
      <c r="E3661" t="s">
        <v>2171</v>
      </c>
      <c r="F3661">
        <v>2004</v>
      </c>
      <c r="H3661" t="s">
        <v>2171</v>
      </c>
      <c r="I3661">
        <v>95</v>
      </c>
      <c r="J3661">
        <v>5.8</v>
      </c>
    </row>
    <row r="3662" spans="1:10" x14ac:dyDescent="0.25">
      <c r="A3662" t="s">
        <v>8301</v>
      </c>
      <c r="B3662" t="s">
        <v>5927</v>
      </c>
      <c r="C3662">
        <v>84</v>
      </c>
      <c r="D3662">
        <v>6.4</v>
      </c>
      <c r="E3662" t="s">
        <v>73</v>
      </c>
      <c r="F3662">
        <v>2014</v>
      </c>
      <c r="H3662" t="s">
        <v>73</v>
      </c>
      <c r="I3662">
        <v>84</v>
      </c>
      <c r="J3662">
        <v>6.4</v>
      </c>
    </row>
    <row r="3663" spans="1:10" x14ac:dyDescent="0.25">
      <c r="A3663" t="s">
        <v>8301</v>
      </c>
      <c r="B3663" t="s">
        <v>2813</v>
      </c>
      <c r="C3663">
        <v>99</v>
      </c>
      <c r="D3663">
        <v>7</v>
      </c>
      <c r="E3663" t="s">
        <v>230</v>
      </c>
      <c r="F3663">
        <v>1980</v>
      </c>
      <c r="H3663" t="s">
        <v>230</v>
      </c>
      <c r="I3663">
        <v>99</v>
      </c>
      <c r="J3663">
        <v>7</v>
      </c>
    </row>
    <row r="3664" spans="1:10" x14ac:dyDescent="0.25">
      <c r="A3664" t="s">
        <v>8306</v>
      </c>
      <c r="B3664" t="s">
        <v>5932</v>
      </c>
      <c r="C3664">
        <v>110</v>
      </c>
      <c r="D3664">
        <v>7</v>
      </c>
      <c r="E3664" t="s">
        <v>149</v>
      </c>
      <c r="F3664">
        <v>2011</v>
      </c>
      <c r="H3664" t="s">
        <v>149</v>
      </c>
      <c r="I3664">
        <v>110</v>
      </c>
      <c r="J3664">
        <v>7</v>
      </c>
    </row>
    <row r="3665" spans="1:10" x14ac:dyDescent="0.25">
      <c r="A3665" t="s">
        <v>8301</v>
      </c>
      <c r="B3665" t="s">
        <v>5742</v>
      </c>
      <c r="C3665">
        <v>97</v>
      </c>
      <c r="D3665">
        <v>6.7</v>
      </c>
      <c r="E3665" t="s">
        <v>3337</v>
      </c>
      <c r="F3665">
        <v>2013</v>
      </c>
      <c r="H3665" t="s">
        <v>3337</v>
      </c>
      <c r="I3665">
        <v>97</v>
      </c>
      <c r="J3665">
        <v>6.7</v>
      </c>
    </row>
    <row r="3666" spans="1:10" x14ac:dyDescent="0.25">
      <c r="A3666" t="s">
        <v>8301</v>
      </c>
      <c r="B3666" t="s">
        <v>5936</v>
      </c>
      <c r="C3666">
        <v>107</v>
      </c>
      <c r="D3666">
        <v>3.8</v>
      </c>
      <c r="E3666" t="s">
        <v>1763</v>
      </c>
      <c r="F3666">
        <v>2005</v>
      </c>
      <c r="H3666" t="s">
        <v>1763</v>
      </c>
      <c r="I3666">
        <v>107</v>
      </c>
      <c r="J3666">
        <v>3.8</v>
      </c>
    </row>
    <row r="3667" spans="1:10" x14ac:dyDescent="0.25">
      <c r="A3667" t="s">
        <v>8301</v>
      </c>
      <c r="B3667" t="s">
        <v>5938</v>
      </c>
      <c r="C3667">
        <v>90</v>
      </c>
      <c r="D3667">
        <v>5.7</v>
      </c>
      <c r="E3667" t="s">
        <v>6041</v>
      </c>
      <c r="F3667">
        <v>2016</v>
      </c>
      <c r="H3667" t="s">
        <v>6041</v>
      </c>
      <c r="I3667">
        <v>90</v>
      </c>
      <c r="J3667">
        <v>5.7</v>
      </c>
    </row>
    <row r="3668" spans="1:10" x14ac:dyDescent="0.25">
      <c r="A3668" t="s">
        <v>8301</v>
      </c>
      <c r="B3668" t="s">
        <v>5280</v>
      </c>
      <c r="C3668">
        <v>104</v>
      </c>
      <c r="D3668">
        <v>6.6</v>
      </c>
      <c r="E3668" t="s">
        <v>6043</v>
      </c>
      <c r="F3668">
        <v>2002</v>
      </c>
      <c r="H3668" t="s">
        <v>6043</v>
      </c>
      <c r="I3668">
        <v>104</v>
      </c>
      <c r="J3668">
        <v>6.6</v>
      </c>
    </row>
    <row r="3669" spans="1:10" x14ac:dyDescent="0.25">
      <c r="A3669" t="s">
        <v>8301</v>
      </c>
      <c r="B3669" t="s">
        <v>3780</v>
      </c>
      <c r="C3669">
        <v>96</v>
      </c>
      <c r="D3669">
        <v>6.7</v>
      </c>
      <c r="E3669" t="s">
        <v>2209</v>
      </c>
      <c r="F3669">
        <v>2016</v>
      </c>
      <c r="H3669" t="s">
        <v>2209</v>
      </c>
      <c r="I3669">
        <v>96</v>
      </c>
      <c r="J3669">
        <v>6.7</v>
      </c>
    </row>
    <row r="3670" spans="1:10" x14ac:dyDescent="0.25">
      <c r="B3670" t="s">
        <v>1600</v>
      </c>
      <c r="C3670">
        <v>104</v>
      </c>
      <c r="D3670">
        <v>6.1</v>
      </c>
      <c r="E3670" t="s">
        <v>2209</v>
      </c>
      <c r="F3670">
        <v>2011</v>
      </c>
      <c r="H3670" t="s">
        <v>2209</v>
      </c>
      <c r="I3670">
        <v>104</v>
      </c>
      <c r="J3670">
        <v>6.1</v>
      </c>
    </row>
    <row r="3671" spans="1:10" x14ac:dyDescent="0.25">
      <c r="A3671" t="s">
        <v>8301</v>
      </c>
      <c r="B3671" t="s">
        <v>5943</v>
      </c>
      <c r="C3671">
        <v>97</v>
      </c>
      <c r="D3671">
        <v>6.2</v>
      </c>
      <c r="E3671" t="s">
        <v>2542</v>
      </c>
      <c r="F3671">
        <v>2014</v>
      </c>
      <c r="H3671" t="s">
        <v>2542</v>
      </c>
      <c r="I3671">
        <v>97</v>
      </c>
      <c r="J3671">
        <v>6.2</v>
      </c>
    </row>
    <row r="3672" spans="1:10" x14ac:dyDescent="0.25">
      <c r="A3672" t="s">
        <v>8301</v>
      </c>
      <c r="B3672" t="s">
        <v>4510</v>
      </c>
      <c r="C3672">
        <v>107</v>
      </c>
      <c r="D3672">
        <v>6.2</v>
      </c>
      <c r="E3672" t="s">
        <v>3069</v>
      </c>
      <c r="F3672">
        <v>1987</v>
      </c>
      <c r="H3672" t="s">
        <v>3069</v>
      </c>
      <c r="I3672">
        <v>107</v>
      </c>
      <c r="J3672">
        <v>6.2</v>
      </c>
    </row>
    <row r="3673" spans="1:10" x14ac:dyDescent="0.25">
      <c r="A3673" t="s">
        <v>8301</v>
      </c>
      <c r="B3673" t="s">
        <v>5946</v>
      </c>
      <c r="C3673">
        <v>117</v>
      </c>
      <c r="D3673">
        <v>7.4</v>
      </c>
      <c r="E3673" t="s">
        <v>285</v>
      </c>
      <c r="F3673">
        <v>2015</v>
      </c>
      <c r="H3673" t="s">
        <v>285</v>
      </c>
      <c r="I3673">
        <v>117</v>
      </c>
      <c r="J3673">
        <v>7.4</v>
      </c>
    </row>
    <row r="3674" spans="1:10" x14ac:dyDescent="0.25">
      <c r="A3674" t="s">
        <v>8301</v>
      </c>
      <c r="B3674" t="s">
        <v>5948</v>
      </c>
      <c r="C3674">
        <v>85</v>
      </c>
      <c r="D3674">
        <v>4.7</v>
      </c>
      <c r="E3674" t="s">
        <v>877</v>
      </c>
      <c r="F3674">
        <v>2013</v>
      </c>
      <c r="H3674" t="s">
        <v>877</v>
      </c>
      <c r="I3674">
        <v>85</v>
      </c>
      <c r="J3674">
        <v>4.7</v>
      </c>
    </row>
    <row r="3675" spans="1:10" x14ac:dyDescent="0.25">
      <c r="A3675" t="s">
        <v>8301</v>
      </c>
      <c r="B3675" t="s">
        <v>5951</v>
      </c>
      <c r="C3675">
        <v>85</v>
      </c>
      <c r="D3675">
        <v>7.2</v>
      </c>
      <c r="E3675" t="s">
        <v>2209</v>
      </c>
      <c r="F3675">
        <v>2012</v>
      </c>
      <c r="H3675" t="s">
        <v>2209</v>
      </c>
      <c r="I3675">
        <v>85</v>
      </c>
      <c r="J3675">
        <v>7.2</v>
      </c>
    </row>
    <row r="3676" spans="1:10" x14ac:dyDescent="0.25">
      <c r="A3676" t="s">
        <v>8301</v>
      </c>
      <c r="B3676" t="s">
        <v>5953</v>
      </c>
      <c r="C3676">
        <v>76</v>
      </c>
      <c r="D3676">
        <v>5.8</v>
      </c>
      <c r="E3676" t="s">
        <v>2246</v>
      </c>
      <c r="F3676">
        <v>1953</v>
      </c>
      <c r="H3676" t="s">
        <v>2246</v>
      </c>
      <c r="I3676">
        <v>76</v>
      </c>
      <c r="J3676">
        <v>5.8</v>
      </c>
    </row>
    <row r="3677" spans="1:10" x14ac:dyDescent="0.25">
      <c r="A3677" t="s">
        <v>8301</v>
      </c>
      <c r="B3677" t="s">
        <v>5955</v>
      </c>
      <c r="C3677">
        <v>87</v>
      </c>
      <c r="D3677">
        <v>5.9</v>
      </c>
      <c r="E3677" t="s">
        <v>4281</v>
      </c>
      <c r="F3677">
        <v>1975</v>
      </c>
      <c r="H3677" t="s">
        <v>4281</v>
      </c>
      <c r="I3677">
        <v>87</v>
      </c>
      <c r="J3677">
        <v>5.9</v>
      </c>
    </row>
    <row r="3678" spans="1:10" x14ac:dyDescent="0.25">
      <c r="A3678" t="s">
        <v>8301</v>
      </c>
      <c r="B3678" t="s">
        <v>4565</v>
      </c>
      <c r="C3678">
        <v>95</v>
      </c>
      <c r="D3678">
        <v>6.3</v>
      </c>
      <c r="E3678" t="s">
        <v>2768</v>
      </c>
      <c r="F3678">
        <v>1991</v>
      </c>
      <c r="H3678" t="s">
        <v>2768</v>
      </c>
      <c r="I3678">
        <v>95</v>
      </c>
      <c r="J3678">
        <v>6.3</v>
      </c>
    </row>
    <row r="3679" spans="1:10" x14ac:dyDescent="0.25">
      <c r="A3679" t="s">
        <v>8301</v>
      </c>
      <c r="B3679" t="s">
        <v>5341</v>
      </c>
      <c r="C3679">
        <v>101</v>
      </c>
      <c r="D3679">
        <v>7.2</v>
      </c>
      <c r="E3679" t="s">
        <v>1966</v>
      </c>
      <c r="F3679">
        <v>2003</v>
      </c>
      <c r="H3679" t="s">
        <v>1966</v>
      </c>
      <c r="I3679">
        <v>101</v>
      </c>
      <c r="J3679">
        <v>7.2</v>
      </c>
    </row>
    <row r="3680" spans="1:10" x14ac:dyDescent="0.25">
      <c r="A3680" t="s">
        <v>8301</v>
      </c>
      <c r="B3680" t="s">
        <v>5959</v>
      </c>
      <c r="C3680">
        <v>90</v>
      </c>
      <c r="D3680">
        <v>5.4</v>
      </c>
      <c r="E3680" t="s">
        <v>6060</v>
      </c>
      <c r="F3680">
        <v>1954</v>
      </c>
      <c r="H3680" t="s">
        <v>6060</v>
      </c>
      <c r="I3680">
        <v>90</v>
      </c>
      <c r="J3680">
        <v>5.4</v>
      </c>
    </row>
    <row r="3681" spans="1:10" x14ac:dyDescent="0.25">
      <c r="A3681" t="s">
        <v>8301</v>
      </c>
      <c r="B3681" t="s">
        <v>1864</v>
      </c>
      <c r="C3681">
        <v>89</v>
      </c>
      <c r="D3681">
        <v>7.3</v>
      </c>
      <c r="E3681" t="s">
        <v>3337</v>
      </c>
      <c r="F3681">
        <v>2014</v>
      </c>
      <c r="H3681" t="s">
        <v>3337</v>
      </c>
      <c r="I3681">
        <v>89</v>
      </c>
      <c r="J3681">
        <v>7.3</v>
      </c>
    </row>
    <row r="3682" spans="1:10" x14ac:dyDescent="0.25">
      <c r="A3682" t="s">
        <v>8301</v>
      </c>
      <c r="B3682" t="s">
        <v>5963</v>
      </c>
      <c r="C3682">
        <v>111</v>
      </c>
      <c r="D3682">
        <v>7.3</v>
      </c>
      <c r="E3682" t="s">
        <v>530</v>
      </c>
      <c r="F3682">
        <v>1980</v>
      </c>
      <c r="H3682" t="s">
        <v>530</v>
      </c>
      <c r="I3682">
        <v>111</v>
      </c>
      <c r="J3682">
        <v>7.3</v>
      </c>
    </row>
    <row r="3683" spans="1:10" x14ac:dyDescent="0.25">
      <c r="A3683" t="s">
        <v>8301</v>
      </c>
      <c r="B3683" t="s">
        <v>5965</v>
      </c>
      <c r="C3683">
        <v>86</v>
      </c>
      <c r="D3683">
        <v>5.8</v>
      </c>
      <c r="E3683" t="s">
        <v>530</v>
      </c>
      <c r="F3683">
        <v>2013</v>
      </c>
      <c r="H3683" t="s">
        <v>530</v>
      </c>
      <c r="I3683">
        <v>86</v>
      </c>
      <c r="J3683">
        <v>5.8</v>
      </c>
    </row>
    <row r="3684" spans="1:10" x14ac:dyDescent="0.25">
      <c r="A3684" t="s">
        <v>8301</v>
      </c>
      <c r="B3684" t="s">
        <v>1841</v>
      </c>
      <c r="C3684">
        <v>115</v>
      </c>
      <c r="D3684">
        <v>6.1</v>
      </c>
      <c r="E3684" t="s">
        <v>1500</v>
      </c>
      <c r="F3684">
        <v>2015</v>
      </c>
      <c r="H3684" t="s">
        <v>1500</v>
      </c>
      <c r="I3684">
        <v>115</v>
      </c>
      <c r="J3684">
        <v>6.1</v>
      </c>
    </row>
    <row r="3685" spans="1:10" x14ac:dyDescent="0.25">
      <c r="A3685" t="s">
        <v>8301</v>
      </c>
      <c r="B3685" t="s">
        <v>5967</v>
      </c>
      <c r="C3685">
        <v>103</v>
      </c>
      <c r="D3685">
        <v>7.1</v>
      </c>
      <c r="E3685" t="s">
        <v>285</v>
      </c>
      <c r="F3685">
        <v>2000</v>
      </c>
      <c r="H3685" t="s">
        <v>285</v>
      </c>
      <c r="I3685">
        <v>103</v>
      </c>
      <c r="J3685">
        <v>7.1</v>
      </c>
    </row>
    <row r="3686" spans="1:10" x14ac:dyDescent="0.25">
      <c r="B3686" t="s">
        <v>5969</v>
      </c>
      <c r="C3686">
        <v>90</v>
      </c>
      <c r="D3686">
        <v>6.5</v>
      </c>
      <c r="E3686" t="s">
        <v>1763</v>
      </c>
      <c r="F3686">
        <v>2013</v>
      </c>
      <c r="H3686" t="s">
        <v>1763</v>
      </c>
      <c r="I3686">
        <v>90</v>
      </c>
      <c r="J3686">
        <v>6.5</v>
      </c>
    </row>
    <row r="3687" spans="1:10" x14ac:dyDescent="0.25">
      <c r="A3687" t="s">
        <v>8306</v>
      </c>
      <c r="B3687" t="s">
        <v>1626</v>
      </c>
      <c r="C3687">
        <v>133</v>
      </c>
      <c r="D3687">
        <v>7.9</v>
      </c>
      <c r="E3687" t="s">
        <v>575</v>
      </c>
      <c r="F3687">
        <v>2006</v>
      </c>
      <c r="H3687" t="s">
        <v>575</v>
      </c>
      <c r="I3687">
        <v>133</v>
      </c>
      <c r="J3687">
        <v>7.9</v>
      </c>
    </row>
    <row r="3688" spans="1:10" x14ac:dyDescent="0.25">
      <c r="A3688" t="s">
        <v>8301</v>
      </c>
      <c r="B3688" t="s">
        <v>5973</v>
      </c>
      <c r="C3688">
        <v>88</v>
      </c>
      <c r="D3688">
        <v>5.4</v>
      </c>
      <c r="E3688" t="s">
        <v>2143</v>
      </c>
      <c r="F3688">
        <v>2000</v>
      </c>
      <c r="H3688" t="s">
        <v>2143</v>
      </c>
      <c r="I3688">
        <v>88</v>
      </c>
      <c r="J3688">
        <v>5.4</v>
      </c>
    </row>
    <row r="3689" spans="1:10" x14ac:dyDescent="0.25">
      <c r="A3689" t="s">
        <v>8301</v>
      </c>
      <c r="B3689" t="s">
        <v>5975</v>
      </c>
      <c r="C3689">
        <v>111</v>
      </c>
      <c r="D3689">
        <v>7.1</v>
      </c>
      <c r="E3689" t="s">
        <v>877</v>
      </c>
      <c r="F3689">
        <v>2013</v>
      </c>
      <c r="H3689" t="s">
        <v>877</v>
      </c>
      <c r="I3689">
        <v>111</v>
      </c>
      <c r="J3689">
        <v>7.1</v>
      </c>
    </row>
    <row r="3690" spans="1:10" x14ac:dyDescent="0.25">
      <c r="A3690" t="s">
        <v>8301</v>
      </c>
      <c r="B3690" t="s">
        <v>5977</v>
      </c>
      <c r="C3690">
        <v>94</v>
      </c>
      <c r="D3690">
        <v>6.4</v>
      </c>
      <c r="E3690" t="s">
        <v>2000</v>
      </c>
      <c r="F3690">
        <v>1991</v>
      </c>
      <c r="H3690" t="s">
        <v>2000</v>
      </c>
      <c r="I3690">
        <v>94</v>
      </c>
      <c r="J3690">
        <v>6.4</v>
      </c>
    </row>
    <row r="3691" spans="1:10" x14ac:dyDescent="0.25">
      <c r="A3691" t="s">
        <v>8301</v>
      </c>
      <c r="C3691">
        <v>25</v>
      </c>
      <c r="D3691">
        <v>8.4</v>
      </c>
      <c r="E3691" t="s">
        <v>6077</v>
      </c>
      <c r="F3691">
        <v>1982</v>
      </c>
      <c r="H3691" t="s">
        <v>6077</v>
      </c>
      <c r="I3691">
        <v>25</v>
      </c>
      <c r="J3691">
        <v>8.4</v>
      </c>
    </row>
    <row r="3692" spans="1:10" x14ac:dyDescent="0.25">
      <c r="A3692" t="s">
        <v>8301</v>
      </c>
      <c r="B3692" t="s">
        <v>5336</v>
      </c>
      <c r="C3692">
        <v>112</v>
      </c>
      <c r="D3692">
        <v>6.7</v>
      </c>
      <c r="E3692" t="s">
        <v>1029</v>
      </c>
      <c r="F3692">
        <v>1999</v>
      </c>
      <c r="H3692" t="s">
        <v>1029</v>
      </c>
      <c r="I3692">
        <v>112</v>
      </c>
      <c r="J3692">
        <v>6.7</v>
      </c>
    </row>
    <row r="3693" spans="1:10" x14ac:dyDescent="0.25">
      <c r="A3693" t="s">
        <v>8301</v>
      </c>
      <c r="B3693" t="s">
        <v>4715</v>
      </c>
      <c r="C3693">
        <v>95</v>
      </c>
      <c r="D3693">
        <v>2.1</v>
      </c>
      <c r="E3693" t="s">
        <v>1184</v>
      </c>
      <c r="F3693">
        <v>1997</v>
      </c>
      <c r="H3693" t="s">
        <v>1184</v>
      </c>
      <c r="I3693">
        <v>95</v>
      </c>
      <c r="J3693">
        <v>2.1</v>
      </c>
    </row>
    <row r="3694" spans="1:10" x14ac:dyDescent="0.25">
      <c r="A3694" t="s">
        <v>8301</v>
      </c>
      <c r="B3694" t="s">
        <v>5066</v>
      </c>
      <c r="C3694">
        <v>85</v>
      </c>
      <c r="D3694">
        <v>6.6</v>
      </c>
      <c r="E3694" t="s">
        <v>530</v>
      </c>
      <c r="F3694">
        <v>1981</v>
      </c>
      <c r="H3694" t="s">
        <v>530</v>
      </c>
      <c r="I3694">
        <v>85</v>
      </c>
      <c r="J3694">
        <v>6.6</v>
      </c>
    </row>
    <row r="3695" spans="1:10" x14ac:dyDescent="0.25">
      <c r="A3695" t="s">
        <v>8301</v>
      </c>
      <c r="B3695" t="s">
        <v>5420</v>
      </c>
      <c r="C3695">
        <v>105</v>
      </c>
      <c r="D3695">
        <v>3.4</v>
      </c>
      <c r="E3695" t="s">
        <v>877</v>
      </c>
      <c r="F3695">
        <v>2011</v>
      </c>
      <c r="H3695" t="s">
        <v>877</v>
      </c>
      <c r="I3695">
        <v>105</v>
      </c>
      <c r="J3695">
        <v>3.4</v>
      </c>
    </row>
    <row r="3696" spans="1:10" x14ac:dyDescent="0.25">
      <c r="A3696" t="s">
        <v>8301</v>
      </c>
      <c r="B3696" t="s">
        <v>5856</v>
      </c>
      <c r="C3696">
        <v>129</v>
      </c>
      <c r="D3696">
        <v>8.3000000000000007</v>
      </c>
      <c r="E3696" t="s">
        <v>562</v>
      </c>
      <c r="F3696">
        <v>2016</v>
      </c>
      <c r="H3696" t="s">
        <v>562</v>
      </c>
      <c r="I3696">
        <v>129</v>
      </c>
      <c r="J3696">
        <v>8.3000000000000007</v>
      </c>
    </row>
    <row r="3697" spans="1:10" x14ac:dyDescent="0.25">
      <c r="A3697" t="s">
        <v>8301</v>
      </c>
      <c r="B3697" t="s">
        <v>2669</v>
      </c>
      <c r="C3697">
        <v>125</v>
      </c>
      <c r="D3697">
        <v>7.2</v>
      </c>
      <c r="E3697" t="s">
        <v>877</v>
      </c>
      <c r="F3697">
        <v>1998</v>
      </c>
      <c r="H3697" t="s">
        <v>877</v>
      </c>
      <c r="I3697">
        <v>125</v>
      </c>
      <c r="J3697">
        <v>7.2</v>
      </c>
    </row>
    <row r="3698" spans="1:10" x14ac:dyDescent="0.25">
      <c r="A3698" t="s">
        <v>8301</v>
      </c>
      <c r="B3698" t="s">
        <v>5991</v>
      </c>
      <c r="C3698">
        <v>116</v>
      </c>
      <c r="D3698">
        <v>5.6</v>
      </c>
      <c r="E3698" t="s">
        <v>1047</v>
      </c>
      <c r="F3698">
        <v>2014</v>
      </c>
      <c r="H3698" t="s">
        <v>1047</v>
      </c>
      <c r="I3698">
        <v>116</v>
      </c>
      <c r="J3698">
        <v>5.6</v>
      </c>
    </row>
    <row r="3699" spans="1:10" x14ac:dyDescent="0.25">
      <c r="A3699" t="s">
        <v>8301</v>
      </c>
      <c r="B3699" t="s">
        <v>2478</v>
      </c>
      <c r="C3699">
        <v>105</v>
      </c>
      <c r="D3699">
        <v>7.7</v>
      </c>
      <c r="E3699" t="s">
        <v>1408</v>
      </c>
      <c r="F3699">
        <v>2014</v>
      </c>
      <c r="H3699" t="s">
        <v>1408</v>
      </c>
      <c r="I3699">
        <v>105</v>
      </c>
      <c r="J3699">
        <v>7.7</v>
      </c>
    </row>
    <row r="3700" spans="1:10" x14ac:dyDescent="0.25">
      <c r="A3700" t="s">
        <v>8301</v>
      </c>
      <c r="B3700" t="s">
        <v>5994</v>
      </c>
      <c r="C3700">
        <v>90</v>
      </c>
      <c r="D3700">
        <v>6.6</v>
      </c>
      <c r="E3700" t="s">
        <v>1184</v>
      </c>
      <c r="F3700">
        <v>1997</v>
      </c>
      <c r="H3700" t="s">
        <v>1184</v>
      </c>
      <c r="I3700">
        <v>90</v>
      </c>
      <c r="J3700">
        <v>6.6</v>
      </c>
    </row>
    <row r="3701" spans="1:10" x14ac:dyDescent="0.25">
      <c r="A3701" t="s">
        <v>8301</v>
      </c>
      <c r="B3701" t="s">
        <v>1285</v>
      </c>
      <c r="C3701">
        <v>105</v>
      </c>
      <c r="D3701">
        <v>7.6</v>
      </c>
      <c r="E3701" t="s">
        <v>1184</v>
      </c>
      <c r="F3701">
        <v>2014</v>
      </c>
      <c r="H3701" t="s">
        <v>1184</v>
      </c>
      <c r="I3701">
        <v>105</v>
      </c>
      <c r="J3701">
        <v>7.6</v>
      </c>
    </row>
    <row r="3702" spans="1:10" x14ac:dyDescent="0.25">
      <c r="A3702" t="s">
        <v>8301</v>
      </c>
      <c r="B3702" t="s">
        <v>4030</v>
      </c>
      <c r="C3702">
        <v>111</v>
      </c>
      <c r="D3702">
        <v>7.4</v>
      </c>
      <c r="E3702" t="s">
        <v>2246</v>
      </c>
      <c r="F3702">
        <v>1954</v>
      </c>
      <c r="H3702" t="s">
        <v>2246</v>
      </c>
      <c r="I3702">
        <v>111</v>
      </c>
      <c r="J3702">
        <v>7.4</v>
      </c>
    </row>
    <row r="3703" spans="1:10" x14ac:dyDescent="0.25">
      <c r="A3703" t="s">
        <v>8301</v>
      </c>
      <c r="B3703" t="s">
        <v>3108</v>
      </c>
      <c r="C3703">
        <v>91</v>
      </c>
      <c r="D3703">
        <v>7.1</v>
      </c>
      <c r="E3703" t="s">
        <v>112</v>
      </c>
      <c r="F3703">
        <v>1981</v>
      </c>
      <c r="H3703" t="s">
        <v>112</v>
      </c>
      <c r="I3703">
        <v>91</v>
      </c>
      <c r="J3703">
        <v>7.1</v>
      </c>
    </row>
    <row r="3704" spans="1:10" x14ac:dyDescent="0.25">
      <c r="A3704" t="s">
        <v>8301</v>
      </c>
      <c r="B3704" t="s">
        <v>6000</v>
      </c>
      <c r="C3704">
        <v>95</v>
      </c>
      <c r="D3704">
        <v>3.4</v>
      </c>
      <c r="E3704" t="s">
        <v>6100</v>
      </c>
      <c r="F3704">
        <v>1989</v>
      </c>
      <c r="H3704" t="s">
        <v>6100</v>
      </c>
      <c r="I3704">
        <v>95</v>
      </c>
      <c r="J3704">
        <v>3.4</v>
      </c>
    </row>
    <row r="3705" spans="1:10" x14ac:dyDescent="0.25">
      <c r="A3705" t="s">
        <v>8301</v>
      </c>
      <c r="B3705" t="s">
        <v>6002</v>
      </c>
      <c r="C3705">
        <v>97</v>
      </c>
      <c r="D3705">
        <v>7.9</v>
      </c>
      <c r="E3705" t="s">
        <v>945</v>
      </c>
      <c r="F3705">
        <v>2002</v>
      </c>
      <c r="H3705" t="s">
        <v>945</v>
      </c>
      <c r="I3705">
        <v>97</v>
      </c>
      <c r="J3705">
        <v>7.9</v>
      </c>
    </row>
    <row r="3706" spans="1:10" x14ac:dyDescent="0.25">
      <c r="A3706" t="s">
        <v>8301</v>
      </c>
      <c r="B3706" t="s">
        <v>6004</v>
      </c>
      <c r="C3706">
        <v>92</v>
      </c>
      <c r="D3706">
        <v>6.7</v>
      </c>
      <c r="E3706" t="s">
        <v>672</v>
      </c>
      <c r="F3706">
        <v>2012</v>
      </c>
      <c r="H3706" t="s">
        <v>672</v>
      </c>
      <c r="I3706">
        <v>92</v>
      </c>
      <c r="J3706">
        <v>6.7</v>
      </c>
    </row>
    <row r="3707" spans="1:10" x14ac:dyDescent="0.25">
      <c r="A3707" t="s">
        <v>8301</v>
      </c>
      <c r="B3707" t="s">
        <v>6006</v>
      </c>
      <c r="C3707">
        <v>104</v>
      </c>
      <c r="D3707">
        <v>6.6</v>
      </c>
      <c r="E3707" t="s">
        <v>1915</v>
      </c>
      <c r="F3707">
        <v>1995</v>
      </c>
      <c r="H3707" t="s">
        <v>1915</v>
      </c>
      <c r="I3707">
        <v>104</v>
      </c>
      <c r="J3707">
        <v>6.6</v>
      </c>
    </row>
    <row r="3708" spans="1:10" x14ac:dyDescent="0.25">
      <c r="A3708" t="s">
        <v>8301</v>
      </c>
      <c r="B3708" t="s">
        <v>1753</v>
      </c>
      <c r="C3708">
        <v>120</v>
      </c>
      <c r="D3708">
        <v>7.9</v>
      </c>
      <c r="E3708" t="s">
        <v>3902</v>
      </c>
      <c r="F3708">
        <v>2001</v>
      </c>
      <c r="H3708" t="s">
        <v>3902</v>
      </c>
      <c r="I3708">
        <v>120</v>
      </c>
      <c r="J3708">
        <v>7.9</v>
      </c>
    </row>
    <row r="3709" spans="1:10" x14ac:dyDescent="0.25">
      <c r="A3709" t="s">
        <v>8301</v>
      </c>
      <c r="B3709" t="s">
        <v>6009</v>
      </c>
      <c r="C3709">
        <v>99</v>
      </c>
      <c r="D3709">
        <v>4.9000000000000004</v>
      </c>
      <c r="E3709" t="s">
        <v>2599</v>
      </c>
      <c r="F3709">
        <v>2004</v>
      </c>
      <c r="H3709" t="s">
        <v>2599</v>
      </c>
      <c r="I3709">
        <v>99</v>
      </c>
      <c r="J3709">
        <v>4.9000000000000004</v>
      </c>
    </row>
    <row r="3710" spans="1:10" x14ac:dyDescent="0.25">
      <c r="A3710" t="s">
        <v>8301</v>
      </c>
      <c r="B3710" t="s">
        <v>6011</v>
      </c>
      <c r="C3710">
        <v>93</v>
      </c>
      <c r="D3710">
        <v>7.2</v>
      </c>
      <c r="E3710" t="s">
        <v>1521</v>
      </c>
      <c r="F3710">
        <v>2008</v>
      </c>
      <c r="H3710" t="s">
        <v>1521</v>
      </c>
      <c r="I3710">
        <v>93</v>
      </c>
      <c r="J3710">
        <v>7.2</v>
      </c>
    </row>
    <row r="3711" spans="1:10" x14ac:dyDescent="0.25">
      <c r="A3711" t="s">
        <v>8301</v>
      </c>
      <c r="B3711" t="s">
        <v>4317</v>
      </c>
      <c r="C3711">
        <v>99</v>
      </c>
      <c r="D3711">
        <v>7.4</v>
      </c>
      <c r="E3711" t="s">
        <v>2766</v>
      </c>
      <c r="F3711">
        <v>1996</v>
      </c>
      <c r="H3711" t="s">
        <v>2766</v>
      </c>
      <c r="I3711">
        <v>99</v>
      </c>
      <c r="J3711">
        <v>7.4</v>
      </c>
    </row>
    <row r="3712" spans="1:10" x14ac:dyDescent="0.25">
      <c r="A3712" t="s">
        <v>8301</v>
      </c>
      <c r="B3712" t="s">
        <v>6014</v>
      </c>
      <c r="C3712">
        <v>99</v>
      </c>
      <c r="D3712">
        <v>6.1</v>
      </c>
      <c r="E3712" t="s">
        <v>1915</v>
      </c>
      <c r="F3712">
        <v>1988</v>
      </c>
      <c r="H3712" t="s">
        <v>1915</v>
      </c>
      <c r="I3712">
        <v>99</v>
      </c>
      <c r="J3712">
        <v>6.1</v>
      </c>
    </row>
    <row r="3713" spans="1:10" x14ac:dyDescent="0.25">
      <c r="A3713" t="s">
        <v>8301</v>
      </c>
      <c r="B3713" t="s">
        <v>6019</v>
      </c>
      <c r="C3713">
        <v>90</v>
      </c>
      <c r="D3713">
        <v>6.2</v>
      </c>
      <c r="E3713" t="s">
        <v>1763</v>
      </c>
      <c r="F3713">
        <v>1986</v>
      </c>
      <c r="H3713" t="s">
        <v>1763</v>
      </c>
      <c r="I3713">
        <v>90</v>
      </c>
      <c r="J3713">
        <v>6.2</v>
      </c>
    </row>
    <row r="3714" spans="1:10" x14ac:dyDescent="0.25">
      <c r="A3714" t="s">
        <v>8301</v>
      </c>
      <c r="B3714" t="s">
        <v>6021</v>
      </c>
      <c r="C3714">
        <v>96</v>
      </c>
      <c r="D3714">
        <v>5.3</v>
      </c>
      <c r="E3714" t="s">
        <v>877</v>
      </c>
      <c r="F3714">
        <v>1982</v>
      </c>
      <c r="H3714" t="s">
        <v>877</v>
      </c>
      <c r="I3714">
        <v>96</v>
      </c>
      <c r="J3714">
        <v>5.3</v>
      </c>
    </row>
    <row r="3715" spans="1:10" x14ac:dyDescent="0.25">
      <c r="A3715" t="s">
        <v>8301</v>
      </c>
      <c r="B3715" t="s">
        <v>2700</v>
      </c>
      <c r="C3715">
        <v>96</v>
      </c>
      <c r="D3715">
        <v>5</v>
      </c>
      <c r="E3715" t="s">
        <v>3522</v>
      </c>
      <c r="F3715">
        <v>1983</v>
      </c>
      <c r="H3715" t="s">
        <v>3522</v>
      </c>
      <c r="I3715">
        <v>96</v>
      </c>
      <c r="J3715">
        <v>5</v>
      </c>
    </row>
    <row r="3716" spans="1:10" x14ac:dyDescent="0.25">
      <c r="A3716" t="s">
        <v>8301</v>
      </c>
      <c r="B3716" t="s">
        <v>6024</v>
      </c>
      <c r="C3716">
        <v>90</v>
      </c>
      <c r="D3716">
        <v>7.7</v>
      </c>
      <c r="E3716" t="s">
        <v>1480</v>
      </c>
      <c r="F3716">
        <v>2011</v>
      </c>
      <c r="H3716" t="s">
        <v>1480</v>
      </c>
      <c r="I3716">
        <v>90</v>
      </c>
      <c r="J3716">
        <v>7.7</v>
      </c>
    </row>
    <row r="3717" spans="1:10" x14ac:dyDescent="0.25">
      <c r="A3717" t="s">
        <v>8301</v>
      </c>
      <c r="B3717" t="s">
        <v>4354</v>
      </c>
      <c r="C3717">
        <v>100</v>
      </c>
      <c r="D3717">
        <v>7.6</v>
      </c>
      <c r="E3717" t="s">
        <v>877</v>
      </c>
      <c r="F3717">
        <v>2008</v>
      </c>
      <c r="H3717" t="s">
        <v>877</v>
      </c>
      <c r="I3717">
        <v>100</v>
      </c>
      <c r="J3717">
        <v>7.6</v>
      </c>
    </row>
    <row r="3718" spans="1:10" x14ac:dyDescent="0.25">
      <c r="A3718" t="s">
        <v>8301</v>
      </c>
      <c r="B3718" t="s">
        <v>6028</v>
      </c>
      <c r="C3718">
        <v>94</v>
      </c>
      <c r="D3718">
        <v>6.3</v>
      </c>
      <c r="E3718" t="s">
        <v>20</v>
      </c>
      <c r="F3718">
        <v>2015</v>
      </c>
      <c r="H3718" t="s">
        <v>20</v>
      </c>
      <c r="I3718">
        <v>94</v>
      </c>
      <c r="J3718">
        <v>6.3</v>
      </c>
    </row>
    <row r="3719" spans="1:10" x14ac:dyDescent="0.25">
      <c r="A3719" t="s">
        <v>8301</v>
      </c>
      <c r="B3719" t="s">
        <v>6031</v>
      </c>
      <c r="C3719">
        <v>98</v>
      </c>
      <c r="D3719">
        <v>7.6</v>
      </c>
      <c r="E3719" t="s">
        <v>14</v>
      </c>
      <c r="F3719">
        <v>1982</v>
      </c>
      <c r="H3719" t="s">
        <v>14</v>
      </c>
      <c r="I3719">
        <v>98</v>
      </c>
      <c r="J3719">
        <v>7.6</v>
      </c>
    </row>
    <row r="3720" spans="1:10" x14ac:dyDescent="0.25">
      <c r="A3720" t="s">
        <v>8301</v>
      </c>
      <c r="B3720" t="s">
        <v>6033</v>
      </c>
      <c r="C3720">
        <v>129</v>
      </c>
      <c r="D3720">
        <v>5.6</v>
      </c>
      <c r="E3720" t="s">
        <v>675</v>
      </c>
      <c r="F3720">
        <v>1959</v>
      </c>
      <c r="H3720" t="s">
        <v>675</v>
      </c>
      <c r="I3720">
        <v>129</v>
      </c>
      <c r="J3720">
        <v>5.6</v>
      </c>
    </row>
    <row r="3721" spans="1:10" x14ac:dyDescent="0.25">
      <c r="A3721" t="s">
        <v>8301</v>
      </c>
      <c r="B3721" t="s">
        <v>3654</v>
      </c>
      <c r="C3721">
        <v>103</v>
      </c>
      <c r="D3721">
        <v>7.3</v>
      </c>
      <c r="E3721" t="s">
        <v>575</v>
      </c>
      <c r="F3721">
        <v>2016</v>
      </c>
      <c r="H3721" t="s">
        <v>575</v>
      </c>
      <c r="I3721">
        <v>103</v>
      </c>
      <c r="J3721">
        <v>7.3</v>
      </c>
    </row>
    <row r="3722" spans="1:10" x14ac:dyDescent="0.25">
      <c r="A3722" t="s">
        <v>8301</v>
      </c>
      <c r="B3722" t="s">
        <v>6036</v>
      </c>
      <c r="C3722">
        <v>128</v>
      </c>
      <c r="D3722">
        <v>6.2</v>
      </c>
      <c r="E3722" t="s">
        <v>73</v>
      </c>
      <c r="F3722">
        <v>2009</v>
      </c>
      <c r="H3722" t="s">
        <v>73</v>
      </c>
      <c r="I3722">
        <v>128</v>
      </c>
      <c r="J3722">
        <v>6.2</v>
      </c>
    </row>
    <row r="3723" spans="1:10" x14ac:dyDescent="0.25">
      <c r="A3723" t="s">
        <v>8301</v>
      </c>
      <c r="B3723" t="s">
        <v>111</v>
      </c>
      <c r="C3723">
        <v>106</v>
      </c>
      <c r="D3723">
        <v>6.6</v>
      </c>
      <c r="E3723" t="s">
        <v>1935</v>
      </c>
      <c r="F3723">
        <v>1932</v>
      </c>
      <c r="H3723" t="s">
        <v>1935</v>
      </c>
      <c r="I3723">
        <v>106</v>
      </c>
      <c r="J3723">
        <v>6.6</v>
      </c>
    </row>
    <row r="3724" spans="1:10" x14ac:dyDescent="0.25">
      <c r="A3724" t="s">
        <v>8301</v>
      </c>
      <c r="B3724" t="s">
        <v>5089</v>
      </c>
      <c r="C3724">
        <v>95</v>
      </c>
      <c r="D3724">
        <v>6.6</v>
      </c>
      <c r="E3724" t="s">
        <v>580</v>
      </c>
      <c r="F3724">
        <v>2016</v>
      </c>
      <c r="H3724" t="s">
        <v>580</v>
      </c>
      <c r="I3724">
        <v>95</v>
      </c>
      <c r="J3724">
        <v>6.6</v>
      </c>
    </row>
    <row r="3725" spans="1:10" x14ac:dyDescent="0.25">
      <c r="A3725" t="s">
        <v>8301</v>
      </c>
      <c r="B3725" t="s">
        <v>6040</v>
      </c>
      <c r="C3725">
        <v>104</v>
      </c>
      <c r="D3725">
        <v>7.3</v>
      </c>
      <c r="E3725" t="s">
        <v>1095</v>
      </c>
      <c r="F3725">
        <v>2000</v>
      </c>
      <c r="H3725" t="s">
        <v>1095</v>
      </c>
      <c r="I3725">
        <v>104</v>
      </c>
      <c r="J3725">
        <v>7.3</v>
      </c>
    </row>
    <row r="3726" spans="1:10" x14ac:dyDescent="0.25">
      <c r="A3726" t="s">
        <v>8301</v>
      </c>
      <c r="B3726" t="s">
        <v>3651</v>
      </c>
      <c r="C3726">
        <v>87</v>
      </c>
      <c r="D3726">
        <v>6.6</v>
      </c>
      <c r="E3726" t="s">
        <v>877</v>
      </c>
      <c r="F3726">
        <v>2004</v>
      </c>
      <c r="H3726" t="s">
        <v>877</v>
      </c>
      <c r="I3726">
        <v>87</v>
      </c>
      <c r="J3726">
        <v>6.6</v>
      </c>
    </row>
    <row r="3727" spans="1:10" x14ac:dyDescent="0.25">
      <c r="A3727" t="s">
        <v>8301</v>
      </c>
      <c r="B3727" t="s">
        <v>6045</v>
      </c>
      <c r="C3727">
        <v>81</v>
      </c>
      <c r="D3727">
        <v>6.9</v>
      </c>
      <c r="E3727" t="s">
        <v>3867</v>
      </c>
      <c r="F3727">
        <v>2003</v>
      </c>
      <c r="H3727" t="s">
        <v>3867</v>
      </c>
      <c r="I3727">
        <v>81</v>
      </c>
      <c r="J3727">
        <v>6.9</v>
      </c>
    </row>
    <row r="3728" spans="1:10" x14ac:dyDescent="0.25">
      <c r="A3728" t="s">
        <v>8301</v>
      </c>
      <c r="B3728" t="s">
        <v>3769</v>
      </c>
      <c r="C3728">
        <v>94</v>
      </c>
      <c r="D3728">
        <v>5.8</v>
      </c>
      <c r="E3728" t="s">
        <v>804</v>
      </c>
      <c r="F3728">
        <v>1976</v>
      </c>
      <c r="H3728" t="s">
        <v>804</v>
      </c>
      <c r="I3728">
        <v>94</v>
      </c>
      <c r="J3728">
        <v>5.8</v>
      </c>
    </row>
    <row r="3729" spans="1:10" x14ac:dyDescent="0.25">
      <c r="A3729" t="s">
        <v>8301</v>
      </c>
      <c r="B3729" t="s">
        <v>6048</v>
      </c>
      <c r="C3729">
        <v>89</v>
      </c>
      <c r="D3729">
        <v>4.4000000000000004</v>
      </c>
      <c r="E3729" t="s">
        <v>1915</v>
      </c>
      <c r="F3729">
        <v>2001</v>
      </c>
      <c r="H3729" t="s">
        <v>1915</v>
      </c>
      <c r="I3729">
        <v>89</v>
      </c>
      <c r="J3729">
        <v>4.4000000000000004</v>
      </c>
    </row>
    <row r="3730" spans="1:10" x14ac:dyDescent="0.25">
      <c r="A3730" t="s">
        <v>8301</v>
      </c>
      <c r="B3730" t="s">
        <v>604</v>
      </c>
      <c r="C3730">
        <v>88</v>
      </c>
      <c r="D3730">
        <v>6.6</v>
      </c>
      <c r="E3730" t="s">
        <v>504</v>
      </c>
      <c r="F3730">
        <v>1978</v>
      </c>
      <c r="H3730" t="s">
        <v>504</v>
      </c>
      <c r="I3730">
        <v>88</v>
      </c>
      <c r="J3730">
        <v>6.6</v>
      </c>
    </row>
    <row r="3731" spans="1:10" x14ac:dyDescent="0.25">
      <c r="A3731" t="s">
        <v>8301</v>
      </c>
      <c r="B3731" t="s">
        <v>5183</v>
      </c>
      <c r="C3731">
        <v>108</v>
      </c>
      <c r="D3731">
        <v>7.1</v>
      </c>
      <c r="E3731" t="s">
        <v>877</v>
      </c>
      <c r="F3731">
        <v>1989</v>
      </c>
      <c r="H3731" t="s">
        <v>877</v>
      </c>
      <c r="I3731">
        <v>108</v>
      </c>
      <c r="J3731">
        <v>7.1</v>
      </c>
    </row>
    <row r="3732" spans="1:10" x14ac:dyDescent="0.25">
      <c r="A3732" t="s">
        <v>8301</v>
      </c>
      <c r="B3732" t="s">
        <v>6051</v>
      </c>
      <c r="C3732">
        <v>115</v>
      </c>
      <c r="D3732">
        <v>7.6</v>
      </c>
      <c r="E3732" t="s">
        <v>575</v>
      </c>
      <c r="F3732">
        <v>2006</v>
      </c>
      <c r="H3732" t="s">
        <v>575</v>
      </c>
      <c r="I3732">
        <v>115</v>
      </c>
      <c r="J3732">
        <v>7.6</v>
      </c>
    </row>
    <row r="3733" spans="1:10" x14ac:dyDescent="0.25">
      <c r="A3733" t="s">
        <v>8301</v>
      </c>
      <c r="B3733" t="s">
        <v>3769</v>
      </c>
      <c r="C3733">
        <v>96</v>
      </c>
      <c r="D3733">
        <v>4.5999999999999996</v>
      </c>
      <c r="E3733" t="s">
        <v>877</v>
      </c>
      <c r="F3733">
        <v>1998</v>
      </c>
      <c r="H3733" t="s">
        <v>877</v>
      </c>
      <c r="I3733">
        <v>96</v>
      </c>
      <c r="J3733">
        <v>4.5999999999999996</v>
      </c>
    </row>
    <row r="3734" spans="1:10" x14ac:dyDescent="0.25">
      <c r="A3734" t="s">
        <v>8301</v>
      </c>
      <c r="B3734" t="s">
        <v>3582</v>
      </c>
      <c r="C3734">
        <v>113</v>
      </c>
      <c r="D3734">
        <v>7.1</v>
      </c>
      <c r="E3734" t="s">
        <v>5167</v>
      </c>
      <c r="F3734">
        <v>1968</v>
      </c>
      <c r="H3734" t="s">
        <v>5167</v>
      </c>
      <c r="I3734">
        <v>113</v>
      </c>
      <c r="J3734">
        <v>7.1</v>
      </c>
    </row>
    <row r="3735" spans="1:10" x14ac:dyDescent="0.25">
      <c r="A3735" t="s">
        <v>8301</v>
      </c>
      <c r="B3735" t="s">
        <v>3411</v>
      </c>
      <c r="C3735">
        <v>93</v>
      </c>
      <c r="D3735">
        <v>4.9000000000000004</v>
      </c>
      <c r="E3735" t="s">
        <v>1836</v>
      </c>
      <c r="F3735">
        <v>2001</v>
      </c>
      <c r="H3735" t="s">
        <v>1836</v>
      </c>
      <c r="I3735">
        <v>93</v>
      </c>
      <c r="J3735">
        <v>4.9000000000000004</v>
      </c>
    </row>
    <row r="3736" spans="1:10" x14ac:dyDescent="0.25">
      <c r="A3736" t="s">
        <v>8301</v>
      </c>
      <c r="B3736" t="s">
        <v>6058</v>
      </c>
      <c r="C3736">
        <v>109</v>
      </c>
      <c r="D3736">
        <v>7.3</v>
      </c>
      <c r="E3736" t="s">
        <v>1921</v>
      </c>
      <c r="F3736">
        <v>2009</v>
      </c>
      <c r="H3736" t="s">
        <v>1921</v>
      </c>
      <c r="I3736">
        <v>109</v>
      </c>
      <c r="J3736">
        <v>7.3</v>
      </c>
    </row>
    <row r="3737" spans="1:10" x14ac:dyDescent="0.25">
      <c r="A3737" t="s">
        <v>8301</v>
      </c>
      <c r="B3737" t="s">
        <v>3306</v>
      </c>
      <c r="C3737">
        <v>127</v>
      </c>
      <c r="D3737">
        <v>7.2</v>
      </c>
      <c r="E3737" t="s">
        <v>575</v>
      </c>
      <c r="F3737">
        <v>2006</v>
      </c>
      <c r="H3737" t="s">
        <v>575</v>
      </c>
      <c r="I3737">
        <v>127</v>
      </c>
      <c r="J3737">
        <v>7.2</v>
      </c>
    </row>
    <row r="3738" spans="1:10" x14ac:dyDescent="0.25">
      <c r="A3738" t="s">
        <v>8301</v>
      </c>
      <c r="B3738" t="s">
        <v>6062</v>
      </c>
      <c r="C3738">
        <v>101</v>
      </c>
      <c r="D3738">
        <v>5</v>
      </c>
      <c r="E3738" t="s">
        <v>23</v>
      </c>
      <c r="F3738">
        <v>2010</v>
      </c>
      <c r="H3738" t="s">
        <v>23</v>
      </c>
      <c r="I3738">
        <v>101</v>
      </c>
      <c r="J3738">
        <v>5</v>
      </c>
    </row>
    <row r="3739" spans="1:10" x14ac:dyDescent="0.25">
      <c r="A3739" t="s">
        <v>8306</v>
      </c>
      <c r="B3739" t="s">
        <v>2030</v>
      </c>
      <c r="C3739">
        <v>124</v>
      </c>
      <c r="D3739">
        <v>8.1999999999999993</v>
      </c>
      <c r="E3739" t="s">
        <v>1184</v>
      </c>
      <c r="F3739">
        <v>1997</v>
      </c>
      <c r="H3739" t="s">
        <v>1184</v>
      </c>
      <c r="I3739">
        <v>124</v>
      </c>
      <c r="J3739">
        <v>8.1999999999999993</v>
      </c>
    </row>
    <row r="3740" spans="1:10" x14ac:dyDescent="0.25">
      <c r="A3740" t="s">
        <v>8301</v>
      </c>
      <c r="B3740" t="s">
        <v>2619</v>
      </c>
      <c r="C3740">
        <v>117</v>
      </c>
      <c r="D3740">
        <v>8</v>
      </c>
      <c r="E3740" t="s">
        <v>1184</v>
      </c>
      <c r="F3740">
        <v>2010</v>
      </c>
      <c r="H3740" t="s">
        <v>1184</v>
      </c>
      <c r="I3740">
        <v>117</v>
      </c>
      <c r="J3740">
        <v>8</v>
      </c>
    </row>
    <row r="3741" spans="1:10" x14ac:dyDescent="0.25">
      <c r="A3741" t="s">
        <v>8301</v>
      </c>
      <c r="B3741" t="s">
        <v>6066</v>
      </c>
      <c r="C3741">
        <v>83</v>
      </c>
      <c r="D3741">
        <v>5.2</v>
      </c>
      <c r="E3741" t="s">
        <v>877</v>
      </c>
      <c r="F3741">
        <v>2008</v>
      </c>
      <c r="H3741" t="s">
        <v>877</v>
      </c>
      <c r="I3741">
        <v>83</v>
      </c>
      <c r="J3741">
        <v>5.2</v>
      </c>
    </row>
    <row r="3742" spans="1:10" x14ac:dyDescent="0.25">
      <c r="A3742" t="s">
        <v>8306</v>
      </c>
      <c r="B3742" t="s">
        <v>19</v>
      </c>
      <c r="C3742">
        <v>113</v>
      </c>
      <c r="D3742">
        <v>8.5</v>
      </c>
      <c r="E3742" t="s">
        <v>6160</v>
      </c>
      <c r="F3742">
        <v>1982</v>
      </c>
      <c r="H3742" t="s">
        <v>6160</v>
      </c>
      <c r="I3742">
        <v>113</v>
      </c>
      <c r="J3742">
        <v>8.5</v>
      </c>
    </row>
    <row r="3743" spans="1:10" x14ac:dyDescent="0.25">
      <c r="A3743" t="s">
        <v>8301</v>
      </c>
      <c r="B3743" t="s">
        <v>6069</v>
      </c>
      <c r="C3743">
        <v>104</v>
      </c>
      <c r="D3743">
        <v>6.5</v>
      </c>
      <c r="E3743" t="s">
        <v>6162</v>
      </c>
      <c r="F3743">
        <v>1994</v>
      </c>
      <c r="H3743" t="s">
        <v>6162</v>
      </c>
      <c r="I3743">
        <v>104</v>
      </c>
      <c r="J3743">
        <v>6.5</v>
      </c>
    </row>
    <row r="3744" spans="1:10" x14ac:dyDescent="0.25">
      <c r="A3744" t="s">
        <v>8306</v>
      </c>
      <c r="B3744" t="s">
        <v>2454</v>
      </c>
      <c r="C3744">
        <v>97</v>
      </c>
      <c r="D3744">
        <v>7.4</v>
      </c>
      <c r="E3744" t="s">
        <v>1184</v>
      </c>
      <c r="F3744">
        <v>2015</v>
      </c>
      <c r="H3744" t="s">
        <v>1184</v>
      </c>
      <c r="I3744">
        <v>97</v>
      </c>
      <c r="J3744">
        <v>7.4</v>
      </c>
    </row>
    <row r="3745" spans="1:10" x14ac:dyDescent="0.25">
      <c r="A3745" t="s">
        <v>8301</v>
      </c>
      <c r="B3745" t="s">
        <v>2276</v>
      </c>
      <c r="C3745">
        <v>110</v>
      </c>
      <c r="D3745">
        <v>7.7</v>
      </c>
      <c r="E3745" t="s">
        <v>877</v>
      </c>
      <c r="F3745">
        <v>2010</v>
      </c>
      <c r="H3745" t="s">
        <v>877</v>
      </c>
      <c r="I3745">
        <v>110</v>
      </c>
      <c r="J3745">
        <v>7.7</v>
      </c>
    </row>
    <row r="3746" spans="1:10" x14ac:dyDescent="0.25">
      <c r="A3746" t="s">
        <v>8301</v>
      </c>
      <c r="B3746" t="s">
        <v>6073</v>
      </c>
      <c r="C3746">
        <v>103</v>
      </c>
      <c r="D3746">
        <v>7.4</v>
      </c>
      <c r="E3746" t="s">
        <v>6167</v>
      </c>
      <c r="F3746">
        <v>1998</v>
      </c>
      <c r="H3746" t="s">
        <v>6167</v>
      </c>
      <c r="I3746">
        <v>103</v>
      </c>
      <c r="J3746">
        <v>7.4</v>
      </c>
    </row>
    <row r="3747" spans="1:10" x14ac:dyDescent="0.25">
      <c r="A3747" t="s">
        <v>8301</v>
      </c>
      <c r="B3747" t="s">
        <v>6075</v>
      </c>
      <c r="C3747">
        <v>94</v>
      </c>
      <c r="D3747">
        <v>5.0999999999999996</v>
      </c>
      <c r="E3747" t="s">
        <v>1408</v>
      </c>
      <c r="F3747">
        <v>2004</v>
      </c>
      <c r="H3747" t="s">
        <v>1408</v>
      </c>
      <c r="I3747">
        <v>94</v>
      </c>
      <c r="J3747">
        <v>5.0999999999999996</v>
      </c>
    </row>
    <row r="3748" spans="1:10" x14ac:dyDescent="0.25">
      <c r="A3748" t="s">
        <v>8301</v>
      </c>
      <c r="B3748" t="s">
        <v>282</v>
      </c>
      <c r="C3748">
        <v>102</v>
      </c>
      <c r="D3748">
        <v>7.3</v>
      </c>
      <c r="E3748" t="s">
        <v>672</v>
      </c>
      <c r="F3748">
        <v>1992</v>
      </c>
      <c r="H3748" t="s">
        <v>672</v>
      </c>
      <c r="I3748">
        <v>102</v>
      </c>
      <c r="J3748">
        <v>7.3</v>
      </c>
    </row>
    <row r="3749" spans="1:10" x14ac:dyDescent="0.25">
      <c r="A3749" t="s">
        <v>8301</v>
      </c>
      <c r="B3749" t="s">
        <v>6079</v>
      </c>
      <c r="C3749">
        <v>77</v>
      </c>
      <c r="D3749">
        <v>5</v>
      </c>
      <c r="E3749" t="s">
        <v>6172</v>
      </c>
      <c r="F3749">
        <v>2014</v>
      </c>
      <c r="H3749" t="s">
        <v>6172</v>
      </c>
      <c r="I3749">
        <v>77</v>
      </c>
      <c r="J3749">
        <v>5</v>
      </c>
    </row>
    <row r="3750" spans="1:10" x14ac:dyDescent="0.25">
      <c r="A3750" t="s">
        <v>8301</v>
      </c>
      <c r="B3750" t="s">
        <v>6083</v>
      </c>
      <c r="C3750">
        <v>129</v>
      </c>
      <c r="D3750">
        <v>6.7</v>
      </c>
      <c r="E3750" t="s">
        <v>1184</v>
      </c>
      <c r="F3750">
        <v>2010</v>
      </c>
      <c r="H3750" t="s">
        <v>1184</v>
      </c>
      <c r="I3750">
        <v>129</v>
      </c>
      <c r="J3750">
        <v>6.7</v>
      </c>
    </row>
    <row r="3751" spans="1:10" x14ac:dyDescent="0.25">
      <c r="A3751" t="s">
        <v>8301</v>
      </c>
      <c r="B3751" t="s">
        <v>6085</v>
      </c>
      <c r="C3751">
        <v>90</v>
      </c>
      <c r="D3751">
        <v>6.4</v>
      </c>
      <c r="E3751" t="s">
        <v>1966</v>
      </c>
      <c r="F3751">
        <v>2003</v>
      </c>
      <c r="H3751" t="s">
        <v>1966</v>
      </c>
      <c r="I3751">
        <v>90</v>
      </c>
      <c r="J3751">
        <v>6.4</v>
      </c>
    </row>
    <row r="3752" spans="1:10" x14ac:dyDescent="0.25">
      <c r="A3752" t="s">
        <v>8301</v>
      </c>
      <c r="B3752" t="s">
        <v>6088</v>
      </c>
      <c r="C3752">
        <v>104</v>
      </c>
      <c r="D3752">
        <v>5.6</v>
      </c>
      <c r="E3752" t="s">
        <v>6178</v>
      </c>
      <c r="F3752">
        <v>2015</v>
      </c>
      <c r="H3752" t="s">
        <v>6178</v>
      </c>
      <c r="I3752">
        <v>104</v>
      </c>
      <c r="J3752">
        <v>5.6</v>
      </c>
    </row>
    <row r="3753" spans="1:10" x14ac:dyDescent="0.25">
      <c r="A3753" t="s">
        <v>8301</v>
      </c>
      <c r="B3753" t="s">
        <v>4857</v>
      </c>
      <c r="C3753">
        <v>93</v>
      </c>
      <c r="D3753">
        <v>6.1</v>
      </c>
      <c r="E3753" t="s">
        <v>486</v>
      </c>
      <c r="F3753">
        <v>2006</v>
      </c>
      <c r="H3753" t="s">
        <v>486</v>
      </c>
      <c r="I3753">
        <v>93</v>
      </c>
      <c r="J3753">
        <v>6.1</v>
      </c>
    </row>
    <row r="3754" spans="1:10" x14ac:dyDescent="0.25">
      <c r="A3754" t="s">
        <v>8301</v>
      </c>
      <c r="B3754" t="s">
        <v>3283</v>
      </c>
      <c r="C3754">
        <v>106</v>
      </c>
      <c r="D3754">
        <v>5.2</v>
      </c>
      <c r="E3754" t="s">
        <v>1921</v>
      </c>
      <c r="F3754">
        <v>2014</v>
      </c>
      <c r="H3754" t="s">
        <v>1921</v>
      </c>
      <c r="I3754">
        <v>106</v>
      </c>
      <c r="J3754">
        <v>5.2</v>
      </c>
    </row>
    <row r="3755" spans="1:10" x14ac:dyDescent="0.25">
      <c r="A3755" t="s">
        <v>8301</v>
      </c>
      <c r="B3755" t="s">
        <v>4148</v>
      </c>
      <c r="C3755">
        <v>109</v>
      </c>
      <c r="D3755">
        <v>7.3</v>
      </c>
      <c r="E3755" t="s">
        <v>3152</v>
      </c>
      <c r="F3755">
        <v>1996</v>
      </c>
      <c r="H3755" t="s">
        <v>3152</v>
      </c>
      <c r="I3755">
        <v>109</v>
      </c>
      <c r="J3755">
        <v>7.3</v>
      </c>
    </row>
    <row r="3756" spans="1:10" x14ac:dyDescent="0.25">
      <c r="A3756" t="s">
        <v>8301</v>
      </c>
      <c r="B3756" t="s">
        <v>6093</v>
      </c>
      <c r="C3756">
        <v>101</v>
      </c>
      <c r="D3756">
        <v>7.5</v>
      </c>
      <c r="E3756" t="s">
        <v>740</v>
      </c>
      <c r="F3756">
        <v>1996</v>
      </c>
      <c r="H3756" t="s">
        <v>740</v>
      </c>
      <c r="I3756">
        <v>101</v>
      </c>
      <c r="J3756">
        <v>7.5</v>
      </c>
    </row>
    <row r="3757" spans="1:10" x14ac:dyDescent="0.25">
      <c r="A3757" t="s">
        <v>8301</v>
      </c>
      <c r="B3757" t="s">
        <v>6097</v>
      </c>
      <c r="C3757">
        <v>99</v>
      </c>
      <c r="D3757">
        <v>6.4</v>
      </c>
      <c r="E3757" t="s">
        <v>2054</v>
      </c>
      <c r="F3757">
        <v>2007</v>
      </c>
      <c r="H3757" t="s">
        <v>2054</v>
      </c>
      <c r="I3757">
        <v>99</v>
      </c>
      <c r="J3757">
        <v>6.4</v>
      </c>
    </row>
    <row r="3758" spans="1:10" x14ac:dyDescent="0.25">
      <c r="A3758" t="s">
        <v>8301</v>
      </c>
      <c r="B3758" t="s">
        <v>6099</v>
      </c>
      <c r="C3758">
        <v>100</v>
      </c>
      <c r="D3758">
        <v>4.5</v>
      </c>
      <c r="E3758" t="s">
        <v>6189</v>
      </c>
      <c r="F3758">
        <v>2008</v>
      </c>
      <c r="H3758" t="s">
        <v>6189</v>
      </c>
      <c r="I3758">
        <v>100</v>
      </c>
      <c r="J3758">
        <v>4.5</v>
      </c>
    </row>
    <row r="3759" spans="1:10" x14ac:dyDescent="0.25">
      <c r="A3759" t="s">
        <v>8301</v>
      </c>
      <c r="B3759" t="s">
        <v>2014</v>
      </c>
      <c r="C3759">
        <v>95</v>
      </c>
      <c r="D3759">
        <v>6.6</v>
      </c>
      <c r="E3759" t="s">
        <v>1184</v>
      </c>
      <c r="F3759">
        <v>1980</v>
      </c>
      <c r="H3759" t="s">
        <v>1184</v>
      </c>
      <c r="I3759">
        <v>95</v>
      </c>
      <c r="J3759">
        <v>6.6</v>
      </c>
    </row>
    <row r="3760" spans="1:10" x14ac:dyDescent="0.25">
      <c r="A3760" t="s">
        <v>8301</v>
      </c>
      <c r="B3760" t="s">
        <v>6103</v>
      </c>
      <c r="C3760">
        <v>94</v>
      </c>
      <c r="D3760">
        <v>5.3</v>
      </c>
      <c r="E3760" t="s">
        <v>2599</v>
      </c>
      <c r="F3760">
        <v>2010</v>
      </c>
      <c r="H3760" t="s">
        <v>2599</v>
      </c>
      <c r="I3760">
        <v>94</v>
      </c>
      <c r="J3760">
        <v>5.3</v>
      </c>
    </row>
    <row r="3761" spans="1:10" x14ac:dyDescent="0.25">
      <c r="A3761" t="s">
        <v>8301</v>
      </c>
      <c r="B3761" t="s">
        <v>6105</v>
      </c>
      <c r="C3761">
        <v>93</v>
      </c>
      <c r="D3761">
        <v>4.9000000000000004</v>
      </c>
      <c r="E3761" t="s">
        <v>73</v>
      </c>
      <c r="F3761">
        <v>2008</v>
      </c>
      <c r="H3761" t="s">
        <v>73</v>
      </c>
      <c r="I3761">
        <v>93</v>
      </c>
      <c r="J3761">
        <v>4.9000000000000004</v>
      </c>
    </row>
    <row r="3762" spans="1:10" x14ac:dyDescent="0.25">
      <c r="A3762" t="s">
        <v>8301</v>
      </c>
      <c r="B3762" t="s">
        <v>413</v>
      </c>
      <c r="C3762">
        <v>106</v>
      </c>
      <c r="D3762">
        <v>7.7</v>
      </c>
      <c r="E3762" t="s">
        <v>804</v>
      </c>
      <c r="F3762">
        <v>1947</v>
      </c>
      <c r="H3762" t="s">
        <v>804</v>
      </c>
      <c r="I3762">
        <v>106</v>
      </c>
      <c r="J3762">
        <v>7.7</v>
      </c>
    </row>
    <row r="3763" spans="1:10" x14ac:dyDescent="0.25">
      <c r="A3763" t="s">
        <v>8301</v>
      </c>
      <c r="B3763" t="s">
        <v>853</v>
      </c>
      <c r="C3763">
        <v>99</v>
      </c>
      <c r="D3763">
        <v>8</v>
      </c>
      <c r="E3763" t="s">
        <v>1184</v>
      </c>
      <c r="F3763">
        <v>1998</v>
      </c>
      <c r="H3763" t="s">
        <v>1184</v>
      </c>
      <c r="I3763">
        <v>99</v>
      </c>
      <c r="J3763">
        <v>8</v>
      </c>
    </row>
    <row r="3764" spans="1:10" x14ac:dyDescent="0.25">
      <c r="A3764" t="s">
        <v>8301</v>
      </c>
      <c r="B3764" t="s">
        <v>6109</v>
      </c>
      <c r="C3764">
        <v>82</v>
      </c>
      <c r="D3764">
        <v>3.8</v>
      </c>
      <c r="E3764" t="s">
        <v>4335</v>
      </c>
      <c r="F3764">
        <v>2004</v>
      </c>
      <c r="H3764" t="s">
        <v>4335</v>
      </c>
      <c r="I3764">
        <v>82</v>
      </c>
      <c r="J3764">
        <v>3.8</v>
      </c>
    </row>
    <row r="3765" spans="1:10" x14ac:dyDescent="0.25">
      <c r="A3765" t="s">
        <v>8301</v>
      </c>
      <c r="B3765" t="s">
        <v>3297</v>
      </c>
      <c r="C3765">
        <v>88</v>
      </c>
      <c r="D3765">
        <v>5.9</v>
      </c>
      <c r="E3765" t="s">
        <v>1915</v>
      </c>
      <c r="F3765">
        <v>2015</v>
      </c>
      <c r="H3765" t="s">
        <v>1915</v>
      </c>
      <c r="I3765">
        <v>88</v>
      </c>
      <c r="J3765">
        <v>5.9</v>
      </c>
    </row>
    <row r="3766" spans="1:10" x14ac:dyDescent="0.25">
      <c r="A3766" t="s">
        <v>8301</v>
      </c>
      <c r="B3766" t="s">
        <v>6113</v>
      </c>
      <c r="C3766">
        <v>89</v>
      </c>
      <c r="D3766">
        <v>6.2</v>
      </c>
      <c r="E3766" t="s">
        <v>6204</v>
      </c>
      <c r="F3766">
        <v>2007</v>
      </c>
      <c r="H3766" t="s">
        <v>6204</v>
      </c>
      <c r="I3766">
        <v>89</v>
      </c>
      <c r="J3766">
        <v>6.2</v>
      </c>
    </row>
    <row r="3767" spans="1:10" x14ac:dyDescent="0.25">
      <c r="A3767" t="s">
        <v>8301</v>
      </c>
      <c r="B3767" t="s">
        <v>1081</v>
      </c>
      <c r="C3767">
        <v>110</v>
      </c>
      <c r="D3767">
        <v>7.2</v>
      </c>
      <c r="E3767" t="s">
        <v>5817</v>
      </c>
      <c r="F3767">
        <v>2004</v>
      </c>
      <c r="H3767" t="s">
        <v>5817</v>
      </c>
      <c r="I3767">
        <v>110</v>
      </c>
      <c r="J3767">
        <v>7.2</v>
      </c>
    </row>
    <row r="3768" spans="1:10" x14ac:dyDescent="0.25">
      <c r="A3768" t="s">
        <v>8301</v>
      </c>
      <c r="B3768" t="s">
        <v>6116</v>
      </c>
      <c r="C3768">
        <v>107</v>
      </c>
      <c r="D3768">
        <v>6.3</v>
      </c>
      <c r="E3768" t="s">
        <v>1839</v>
      </c>
      <c r="H3768" t="s">
        <v>1839</v>
      </c>
      <c r="I3768">
        <v>107</v>
      </c>
      <c r="J3768">
        <v>6.3</v>
      </c>
    </row>
    <row r="3769" spans="1:10" x14ac:dyDescent="0.25">
      <c r="A3769" t="s">
        <v>8301</v>
      </c>
      <c r="B3769" t="s">
        <v>6118</v>
      </c>
      <c r="C3769">
        <v>86</v>
      </c>
      <c r="D3769">
        <v>5.2</v>
      </c>
      <c r="E3769" t="s">
        <v>1500</v>
      </c>
      <c r="F3769">
        <v>2015</v>
      </c>
      <c r="H3769" t="s">
        <v>1500</v>
      </c>
      <c r="I3769">
        <v>86</v>
      </c>
      <c r="J3769">
        <v>5.2</v>
      </c>
    </row>
    <row r="3770" spans="1:10" x14ac:dyDescent="0.25">
      <c r="A3770" t="s">
        <v>8301</v>
      </c>
      <c r="B3770" t="s">
        <v>6120</v>
      </c>
      <c r="C3770">
        <v>91</v>
      </c>
      <c r="D3770">
        <v>6.9</v>
      </c>
      <c r="E3770" t="s">
        <v>1521</v>
      </c>
      <c r="F3770">
        <v>2011</v>
      </c>
      <c r="H3770" t="s">
        <v>1521</v>
      </c>
      <c r="I3770">
        <v>91</v>
      </c>
      <c r="J3770">
        <v>6.9</v>
      </c>
    </row>
    <row r="3771" spans="1:10" x14ac:dyDescent="0.25">
      <c r="A3771" t="s">
        <v>8301</v>
      </c>
      <c r="B3771" t="s">
        <v>4857</v>
      </c>
      <c r="C3771">
        <v>103</v>
      </c>
      <c r="D3771">
        <v>6.8</v>
      </c>
      <c r="E3771" t="s">
        <v>6213</v>
      </c>
      <c r="F3771">
        <v>2008</v>
      </c>
      <c r="H3771" t="s">
        <v>6213</v>
      </c>
      <c r="I3771">
        <v>103</v>
      </c>
      <c r="J3771">
        <v>6.8</v>
      </c>
    </row>
    <row r="3772" spans="1:10" x14ac:dyDescent="0.25">
      <c r="A3772" t="s">
        <v>8301</v>
      </c>
      <c r="B3772" t="s">
        <v>6123</v>
      </c>
      <c r="C3772">
        <v>90</v>
      </c>
      <c r="D3772">
        <v>6.2</v>
      </c>
      <c r="E3772" t="s">
        <v>2706</v>
      </c>
      <c r="F3772">
        <v>2009</v>
      </c>
      <c r="H3772" t="s">
        <v>2706</v>
      </c>
      <c r="I3772">
        <v>90</v>
      </c>
      <c r="J3772">
        <v>6.2</v>
      </c>
    </row>
    <row r="3773" spans="1:10" x14ac:dyDescent="0.25">
      <c r="A3773" t="s">
        <v>8301</v>
      </c>
      <c r="B3773" t="s">
        <v>6126</v>
      </c>
      <c r="C3773">
        <v>92</v>
      </c>
      <c r="D3773">
        <v>3.5</v>
      </c>
      <c r="E3773" t="s">
        <v>6216</v>
      </c>
      <c r="F3773">
        <v>2006</v>
      </c>
      <c r="H3773" t="s">
        <v>6216</v>
      </c>
      <c r="I3773">
        <v>92</v>
      </c>
      <c r="J3773">
        <v>3.5</v>
      </c>
    </row>
    <row r="3774" spans="1:10" x14ac:dyDescent="0.25">
      <c r="A3774" t="s">
        <v>8301</v>
      </c>
      <c r="B3774" t="s">
        <v>6128</v>
      </c>
      <c r="C3774">
        <v>99</v>
      </c>
      <c r="D3774">
        <v>6.1</v>
      </c>
      <c r="E3774" t="s">
        <v>4594</v>
      </c>
      <c r="F3774">
        <v>2009</v>
      </c>
      <c r="H3774" t="s">
        <v>4594</v>
      </c>
      <c r="I3774">
        <v>99</v>
      </c>
      <c r="J3774">
        <v>6.1</v>
      </c>
    </row>
    <row r="3775" spans="1:10" x14ac:dyDescent="0.25">
      <c r="A3775" t="s">
        <v>8306</v>
      </c>
      <c r="B3775" t="s">
        <v>6130</v>
      </c>
      <c r="C3775">
        <v>79</v>
      </c>
      <c r="D3775">
        <v>6.6</v>
      </c>
      <c r="E3775" t="s">
        <v>4281</v>
      </c>
      <c r="H3775" t="s">
        <v>4281</v>
      </c>
      <c r="I3775">
        <v>79</v>
      </c>
      <c r="J3775">
        <v>6.6</v>
      </c>
    </row>
    <row r="3776" spans="1:10" x14ac:dyDescent="0.25">
      <c r="A3776" t="s">
        <v>8301</v>
      </c>
      <c r="B3776" t="s">
        <v>3283</v>
      </c>
      <c r="C3776">
        <v>96</v>
      </c>
      <c r="D3776">
        <v>4.5</v>
      </c>
      <c r="E3776" t="s">
        <v>1905</v>
      </c>
      <c r="F3776">
        <v>2014</v>
      </c>
      <c r="H3776" t="s">
        <v>1905</v>
      </c>
      <c r="I3776">
        <v>96</v>
      </c>
      <c r="J3776">
        <v>4.5</v>
      </c>
    </row>
    <row r="3777" spans="1:10" x14ac:dyDescent="0.25">
      <c r="A3777" t="s">
        <v>8301</v>
      </c>
      <c r="B3777" t="s">
        <v>6133</v>
      </c>
      <c r="C3777">
        <v>82</v>
      </c>
      <c r="D3777">
        <v>5.9</v>
      </c>
      <c r="E3777" t="s">
        <v>1007</v>
      </c>
      <c r="F3777">
        <v>2014</v>
      </c>
      <c r="H3777" t="s">
        <v>1007</v>
      </c>
      <c r="I3777">
        <v>82</v>
      </c>
      <c r="J3777">
        <v>5.9</v>
      </c>
    </row>
    <row r="3778" spans="1:10" x14ac:dyDescent="0.25">
      <c r="A3778" t="s">
        <v>8301</v>
      </c>
      <c r="B3778" t="s">
        <v>6135</v>
      </c>
      <c r="C3778">
        <v>92</v>
      </c>
      <c r="D3778">
        <v>6.9</v>
      </c>
      <c r="E3778" t="s">
        <v>575</v>
      </c>
      <c r="F3778">
        <v>2015</v>
      </c>
      <c r="H3778" t="s">
        <v>575</v>
      </c>
      <c r="I3778">
        <v>92</v>
      </c>
      <c r="J3778">
        <v>6.9</v>
      </c>
    </row>
    <row r="3779" spans="1:10" x14ac:dyDescent="0.25">
      <c r="A3779" t="s">
        <v>8301</v>
      </c>
      <c r="B3779" t="s">
        <v>6137</v>
      </c>
      <c r="C3779">
        <v>112</v>
      </c>
      <c r="D3779">
        <v>7.7</v>
      </c>
      <c r="E3779" t="s">
        <v>740</v>
      </c>
      <c r="F3779">
        <v>2011</v>
      </c>
      <c r="H3779" t="s">
        <v>740</v>
      </c>
      <c r="I3779">
        <v>112</v>
      </c>
      <c r="J3779">
        <v>7.7</v>
      </c>
    </row>
    <row r="3780" spans="1:10" x14ac:dyDescent="0.25">
      <c r="A3780" t="s">
        <v>8301</v>
      </c>
      <c r="B3780" t="s">
        <v>1679</v>
      </c>
      <c r="C3780">
        <v>106</v>
      </c>
      <c r="D3780">
        <v>6.6</v>
      </c>
      <c r="E3780" t="s">
        <v>1408</v>
      </c>
      <c r="F3780">
        <v>2014</v>
      </c>
      <c r="H3780" t="s">
        <v>1408</v>
      </c>
      <c r="I3780">
        <v>106</v>
      </c>
      <c r="J3780">
        <v>6.6</v>
      </c>
    </row>
    <row r="3781" spans="1:10" x14ac:dyDescent="0.25">
      <c r="A3781" t="s">
        <v>8301</v>
      </c>
      <c r="B3781" t="s">
        <v>6140</v>
      </c>
      <c r="C3781">
        <v>90</v>
      </c>
      <c r="D3781">
        <v>5.3</v>
      </c>
      <c r="E3781" t="s">
        <v>663</v>
      </c>
      <c r="F3781">
        <v>2014</v>
      </c>
      <c r="H3781" t="s">
        <v>663</v>
      </c>
      <c r="I3781">
        <v>90</v>
      </c>
      <c r="J3781">
        <v>5.3</v>
      </c>
    </row>
    <row r="3782" spans="1:10" x14ac:dyDescent="0.25">
      <c r="A3782" t="s">
        <v>8306</v>
      </c>
      <c r="B3782" t="s">
        <v>5679</v>
      </c>
      <c r="C3782">
        <v>126</v>
      </c>
      <c r="D3782">
        <v>6.3</v>
      </c>
      <c r="E3782" t="s">
        <v>978</v>
      </c>
      <c r="F3782">
        <v>1977</v>
      </c>
      <c r="H3782" t="s">
        <v>978</v>
      </c>
      <c r="I3782">
        <v>126</v>
      </c>
      <c r="J3782">
        <v>6.3</v>
      </c>
    </row>
    <row r="3783" spans="1:10" x14ac:dyDescent="0.25">
      <c r="A3783" t="s">
        <v>8301</v>
      </c>
      <c r="B3783" t="s">
        <v>6145</v>
      </c>
      <c r="C3783">
        <v>90</v>
      </c>
      <c r="D3783">
        <v>7</v>
      </c>
      <c r="E3783" t="s">
        <v>877</v>
      </c>
      <c r="F3783">
        <v>2012</v>
      </c>
      <c r="H3783" t="s">
        <v>877</v>
      </c>
      <c r="I3783">
        <v>90</v>
      </c>
      <c r="J3783">
        <v>7</v>
      </c>
    </row>
    <row r="3784" spans="1:10" x14ac:dyDescent="0.25">
      <c r="A3784" t="s">
        <v>8301</v>
      </c>
      <c r="B3784" t="s">
        <v>5410</v>
      </c>
      <c r="C3784">
        <v>91</v>
      </c>
      <c r="D3784">
        <v>6.6</v>
      </c>
      <c r="E3784" t="s">
        <v>6234</v>
      </c>
      <c r="F3784">
        <v>2015</v>
      </c>
      <c r="H3784" t="s">
        <v>6234</v>
      </c>
      <c r="I3784">
        <v>91</v>
      </c>
      <c r="J3784">
        <v>6.6</v>
      </c>
    </row>
    <row r="3785" spans="1:10" x14ac:dyDescent="0.25">
      <c r="A3785" t="s">
        <v>8301</v>
      </c>
      <c r="B3785" t="s">
        <v>157</v>
      </c>
      <c r="C3785">
        <v>95</v>
      </c>
      <c r="D3785">
        <v>6.4</v>
      </c>
      <c r="E3785" t="s">
        <v>2768</v>
      </c>
      <c r="F3785">
        <v>2016</v>
      </c>
      <c r="H3785" t="s">
        <v>2768</v>
      </c>
      <c r="I3785">
        <v>95</v>
      </c>
      <c r="J3785">
        <v>6.4</v>
      </c>
    </row>
    <row r="3786" spans="1:10" x14ac:dyDescent="0.25">
      <c r="A3786" t="s">
        <v>8301</v>
      </c>
      <c r="B3786" t="s">
        <v>246</v>
      </c>
      <c r="C3786">
        <v>97</v>
      </c>
      <c r="D3786">
        <v>7.9</v>
      </c>
      <c r="E3786" t="s">
        <v>1991</v>
      </c>
      <c r="F3786">
        <v>2015</v>
      </c>
      <c r="H3786" t="s">
        <v>1991</v>
      </c>
      <c r="I3786">
        <v>97</v>
      </c>
      <c r="J3786">
        <v>7.9</v>
      </c>
    </row>
    <row r="3787" spans="1:10" x14ac:dyDescent="0.25">
      <c r="A3787" t="s">
        <v>8301</v>
      </c>
      <c r="B3787" t="s">
        <v>5317</v>
      </c>
      <c r="C3787">
        <v>90</v>
      </c>
      <c r="D3787">
        <v>5.4</v>
      </c>
      <c r="E3787" t="s">
        <v>6240</v>
      </c>
      <c r="F3787">
        <v>2006</v>
      </c>
      <c r="H3787" t="s">
        <v>6240</v>
      </c>
      <c r="I3787">
        <v>90</v>
      </c>
      <c r="J3787">
        <v>5.4</v>
      </c>
    </row>
    <row r="3788" spans="1:10" x14ac:dyDescent="0.25">
      <c r="A3788" t="s">
        <v>8301</v>
      </c>
      <c r="B3788" t="s">
        <v>6152</v>
      </c>
      <c r="C3788">
        <v>41</v>
      </c>
      <c r="D3788">
        <v>6.9</v>
      </c>
      <c r="E3788" t="s">
        <v>877</v>
      </c>
      <c r="F3788">
        <v>2009</v>
      </c>
      <c r="H3788" t="s">
        <v>877</v>
      </c>
      <c r="I3788">
        <v>41</v>
      </c>
      <c r="J3788">
        <v>6.9</v>
      </c>
    </row>
    <row r="3789" spans="1:10" x14ac:dyDescent="0.25">
      <c r="A3789" t="s">
        <v>8301</v>
      </c>
      <c r="B3789" t="s">
        <v>3419</v>
      </c>
      <c r="C3789">
        <v>112</v>
      </c>
      <c r="D3789">
        <v>7.7</v>
      </c>
      <c r="E3789" t="s">
        <v>1184</v>
      </c>
      <c r="F3789">
        <v>1996</v>
      </c>
      <c r="H3789" t="s">
        <v>1184</v>
      </c>
      <c r="I3789">
        <v>112</v>
      </c>
      <c r="J3789">
        <v>7.7</v>
      </c>
    </row>
    <row r="3790" spans="1:10" x14ac:dyDescent="0.25">
      <c r="A3790" t="s">
        <v>8301</v>
      </c>
      <c r="B3790" t="s">
        <v>6155</v>
      </c>
      <c r="C3790">
        <v>122</v>
      </c>
      <c r="D3790">
        <v>7.2</v>
      </c>
      <c r="E3790" t="s">
        <v>1915</v>
      </c>
      <c r="F3790">
        <v>2011</v>
      </c>
      <c r="H3790" t="s">
        <v>1915</v>
      </c>
      <c r="I3790">
        <v>122</v>
      </c>
      <c r="J3790">
        <v>7.2</v>
      </c>
    </row>
    <row r="3791" spans="1:10" x14ac:dyDescent="0.25">
      <c r="A3791" t="s">
        <v>8301</v>
      </c>
      <c r="B3791" t="s">
        <v>6157</v>
      </c>
      <c r="C3791">
        <v>110</v>
      </c>
      <c r="D3791">
        <v>6.8</v>
      </c>
      <c r="E3791" t="s">
        <v>2209</v>
      </c>
      <c r="F3791">
        <v>2005</v>
      </c>
      <c r="H3791" t="s">
        <v>2209</v>
      </c>
      <c r="I3791">
        <v>110</v>
      </c>
      <c r="J3791">
        <v>6.8</v>
      </c>
    </row>
    <row r="3792" spans="1:10" x14ac:dyDescent="0.25">
      <c r="A3792" t="s">
        <v>8301</v>
      </c>
      <c r="B3792" t="s">
        <v>6159</v>
      </c>
      <c r="C3792">
        <v>87</v>
      </c>
      <c r="D3792">
        <v>6.2</v>
      </c>
      <c r="E3792" t="s">
        <v>877</v>
      </c>
      <c r="F3792">
        <v>2005</v>
      </c>
      <c r="H3792" t="s">
        <v>877</v>
      </c>
      <c r="I3792">
        <v>87</v>
      </c>
      <c r="J3792">
        <v>6.2</v>
      </c>
    </row>
    <row r="3793" spans="1:10" x14ac:dyDescent="0.25">
      <c r="A3793" t="s">
        <v>8301</v>
      </c>
      <c r="B3793" t="s">
        <v>59</v>
      </c>
      <c r="C3793">
        <v>108</v>
      </c>
      <c r="D3793">
        <v>7.4</v>
      </c>
      <c r="E3793" t="s">
        <v>1408</v>
      </c>
      <c r="F3793">
        <v>2011</v>
      </c>
      <c r="H3793" t="s">
        <v>1408</v>
      </c>
      <c r="I3793">
        <v>108</v>
      </c>
      <c r="J3793">
        <v>7.4</v>
      </c>
    </row>
    <row r="3794" spans="1:10" x14ac:dyDescent="0.25">
      <c r="A3794" t="s">
        <v>8301</v>
      </c>
      <c r="B3794" t="s">
        <v>4737</v>
      </c>
      <c r="C3794">
        <v>121</v>
      </c>
      <c r="D3794">
        <v>4.5999999999999996</v>
      </c>
      <c r="E3794" t="s">
        <v>924</v>
      </c>
      <c r="F3794">
        <v>1988</v>
      </c>
      <c r="H3794" t="s">
        <v>924</v>
      </c>
      <c r="I3794">
        <v>121</v>
      </c>
      <c r="J3794">
        <v>4.5999999999999996</v>
      </c>
    </row>
    <row r="3795" spans="1:10" x14ac:dyDescent="0.25">
      <c r="A3795" t="s">
        <v>8301</v>
      </c>
      <c r="B3795" t="s">
        <v>6165</v>
      </c>
      <c r="C3795">
        <v>97</v>
      </c>
      <c r="D3795">
        <v>6.4</v>
      </c>
      <c r="E3795" t="s">
        <v>877</v>
      </c>
      <c r="F3795">
        <v>2006</v>
      </c>
      <c r="H3795" t="s">
        <v>877</v>
      </c>
      <c r="I3795">
        <v>97</v>
      </c>
      <c r="J3795">
        <v>6.4</v>
      </c>
    </row>
    <row r="3796" spans="1:10" x14ac:dyDescent="0.25">
      <c r="A3796" t="s">
        <v>8301</v>
      </c>
      <c r="B3796" t="s">
        <v>2262</v>
      </c>
      <c r="C3796">
        <v>116</v>
      </c>
      <c r="D3796">
        <v>7</v>
      </c>
      <c r="E3796" t="s">
        <v>340</v>
      </c>
      <c r="F3796">
        <v>2014</v>
      </c>
      <c r="H3796" t="s">
        <v>340</v>
      </c>
      <c r="I3796">
        <v>116</v>
      </c>
      <c r="J3796">
        <v>7</v>
      </c>
    </row>
    <row r="3797" spans="1:10" x14ac:dyDescent="0.25">
      <c r="A3797" t="s">
        <v>8301</v>
      </c>
      <c r="B3797" t="s">
        <v>4533</v>
      </c>
      <c r="C3797">
        <v>94</v>
      </c>
      <c r="D3797">
        <v>7.7</v>
      </c>
      <c r="E3797" t="s">
        <v>2599</v>
      </c>
      <c r="F3797">
        <v>1986</v>
      </c>
      <c r="H3797" t="s">
        <v>2599</v>
      </c>
      <c r="I3797">
        <v>94</v>
      </c>
      <c r="J3797">
        <v>7.7</v>
      </c>
    </row>
    <row r="3798" spans="1:10" x14ac:dyDescent="0.25">
      <c r="A3798" t="s">
        <v>8301</v>
      </c>
      <c r="B3798" t="s">
        <v>4797</v>
      </c>
      <c r="C3798">
        <v>103</v>
      </c>
      <c r="D3798">
        <v>6.8</v>
      </c>
      <c r="E3798" t="s">
        <v>6258</v>
      </c>
      <c r="F3798">
        <v>1973</v>
      </c>
      <c r="H3798" t="s">
        <v>6258</v>
      </c>
      <c r="I3798">
        <v>103</v>
      </c>
      <c r="J3798">
        <v>6.8</v>
      </c>
    </row>
    <row r="3799" spans="1:10" x14ac:dyDescent="0.25">
      <c r="A3799" t="s">
        <v>8301</v>
      </c>
      <c r="B3799" t="s">
        <v>6171</v>
      </c>
      <c r="C3799">
        <v>112</v>
      </c>
      <c r="D3799">
        <v>7</v>
      </c>
      <c r="E3799" t="s">
        <v>672</v>
      </c>
      <c r="F3799">
        <v>2013</v>
      </c>
      <c r="H3799" t="s">
        <v>672</v>
      </c>
      <c r="I3799">
        <v>112</v>
      </c>
      <c r="J3799">
        <v>7</v>
      </c>
    </row>
    <row r="3800" spans="1:10" x14ac:dyDescent="0.25">
      <c r="A3800" t="s">
        <v>8301</v>
      </c>
      <c r="B3800" t="s">
        <v>5919</v>
      </c>
      <c r="C3800">
        <v>91</v>
      </c>
      <c r="D3800">
        <v>7</v>
      </c>
      <c r="E3800" t="s">
        <v>1184</v>
      </c>
      <c r="F3800">
        <v>2005</v>
      </c>
      <c r="H3800" t="s">
        <v>1184</v>
      </c>
      <c r="I3800">
        <v>91</v>
      </c>
      <c r="J3800">
        <v>7</v>
      </c>
    </row>
    <row r="3801" spans="1:10" x14ac:dyDescent="0.25">
      <c r="A3801" t="s">
        <v>8301</v>
      </c>
      <c r="B3801" t="s">
        <v>6175</v>
      </c>
      <c r="C3801">
        <v>98</v>
      </c>
      <c r="D3801">
        <v>6.3</v>
      </c>
      <c r="E3801" t="s">
        <v>575</v>
      </c>
      <c r="F3801">
        <v>2011</v>
      </c>
      <c r="H3801" t="s">
        <v>575</v>
      </c>
      <c r="I3801">
        <v>98</v>
      </c>
      <c r="J3801">
        <v>6.3</v>
      </c>
    </row>
    <row r="3802" spans="1:10" x14ac:dyDescent="0.25">
      <c r="A3802" t="s">
        <v>8301</v>
      </c>
      <c r="B3802" t="s">
        <v>6177</v>
      </c>
      <c r="C3802">
        <v>95</v>
      </c>
      <c r="D3802">
        <v>7.1</v>
      </c>
      <c r="E3802" t="s">
        <v>580</v>
      </c>
      <c r="F3802">
        <v>2013</v>
      </c>
      <c r="H3802" t="s">
        <v>580</v>
      </c>
      <c r="I3802">
        <v>95</v>
      </c>
      <c r="J3802">
        <v>7.1</v>
      </c>
    </row>
    <row r="3803" spans="1:10" x14ac:dyDescent="0.25">
      <c r="A3803" t="s">
        <v>8301</v>
      </c>
      <c r="B3803" t="s">
        <v>6180</v>
      </c>
      <c r="C3803">
        <v>88</v>
      </c>
      <c r="D3803">
        <v>5.6</v>
      </c>
      <c r="E3803" t="s">
        <v>73</v>
      </c>
      <c r="F3803">
        <v>2004</v>
      </c>
      <c r="H3803" t="s">
        <v>73</v>
      </c>
      <c r="I3803">
        <v>88</v>
      </c>
      <c r="J3803">
        <v>5.6</v>
      </c>
    </row>
    <row r="3804" spans="1:10" x14ac:dyDescent="0.25">
      <c r="A3804" t="s">
        <v>8301</v>
      </c>
      <c r="B3804" t="s">
        <v>6182</v>
      </c>
      <c r="C3804">
        <v>99</v>
      </c>
      <c r="D3804">
        <v>4.4000000000000004</v>
      </c>
      <c r="E3804" t="s">
        <v>5167</v>
      </c>
      <c r="F3804">
        <v>2007</v>
      </c>
      <c r="H3804" t="s">
        <v>5167</v>
      </c>
      <c r="I3804">
        <v>99</v>
      </c>
      <c r="J3804">
        <v>4.4000000000000004</v>
      </c>
    </row>
    <row r="3805" spans="1:10" x14ac:dyDescent="0.25">
      <c r="A3805" t="s">
        <v>8301</v>
      </c>
      <c r="B3805" t="s">
        <v>1856</v>
      </c>
      <c r="C3805">
        <v>91</v>
      </c>
      <c r="D3805">
        <v>7.1</v>
      </c>
      <c r="E3805" t="s">
        <v>486</v>
      </c>
      <c r="F3805">
        <v>2010</v>
      </c>
      <c r="H3805" t="s">
        <v>486</v>
      </c>
      <c r="I3805">
        <v>91</v>
      </c>
      <c r="J3805">
        <v>7.1</v>
      </c>
    </row>
    <row r="3806" spans="1:10" x14ac:dyDescent="0.25">
      <c r="A3806" t="s">
        <v>8301</v>
      </c>
      <c r="B3806" t="s">
        <v>3484</v>
      </c>
      <c r="C3806">
        <v>97</v>
      </c>
      <c r="D3806">
        <v>6.1</v>
      </c>
      <c r="E3806" t="s">
        <v>877</v>
      </c>
      <c r="F3806">
        <v>2013</v>
      </c>
      <c r="H3806" t="s">
        <v>877</v>
      </c>
      <c r="I3806">
        <v>97</v>
      </c>
      <c r="J3806">
        <v>6.1</v>
      </c>
    </row>
    <row r="3807" spans="1:10" x14ac:dyDescent="0.25">
      <c r="A3807" t="s">
        <v>8301</v>
      </c>
      <c r="B3807" t="s">
        <v>6188</v>
      </c>
      <c r="C3807">
        <v>118</v>
      </c>
      <c r="D3807">
        <v>7.5</v>
      </c>
      <c r="E3807" t="s">
        <v>1184</v>
      </c>
      <c r="F3807">
        <v>2007</v>
      </c>
      <c r="H3807" t="s">
        <v>1184</v>
      </c>
      <c r="I3807">
        <v>118</v>
      </c>
      <c r="J3807">
        <v>7.5</v>
      </c>
    </row>
    <row r="3808" spans="1:10" x14ac:dyDescent="0.25">
      <c r="A3808" t="s">
        <v>8301</v>
      </c>
      <c r="B3808" t="s">
        <v>6191</v>
      </c>
      <c r="C3808">
        <v>94</v>
      </c>
      <c r="D3808">
        <v>7.2</v>
      </c>
      <c r="E3808" t="s">
        <v>672</v>
      </c>
      <c r="F3808">
        <v>2006</v>
      </c>
      <c r="H3808" t="s">
        <v>672</v>
      </c>
      <c r="I3808">
        <v>94</v>
      </c>
      <c r="J3808">
        <v>7.2</v>
      </c>
    </row>
    <row r="3809" spans="1:10" x14ac:dyDescent="0.25">
      <c r="A3809" t="s">
        <v>8301</v>
      </c>
      <c r="B3809" t="s">
        <v>6193</v>
      </c>
      <c r="C3809">
        <v>89</v>
      </c>
      <c r="D3809">
        <v>7.6</v>
      </c>
      <c r="E3809" t="s">
        <v>575</v>
      </c>
      <c r="F3809">
        <v>1984</v>
      </c>
      <c r="H3809" t="s">
        <v>575</v>
      </c>
      <c r="I3809">
        <v>89</v>
      </c>
      <c r="J3809">
        <v>7.6</v>
      </c>
    </row>
    <row r="3810" spans="1:10" x14ac:dyDescent="0.25">
      <c r="A3810" t="s">
        <v>8301</v>
      </c>
      <c r="B3810" t="s">
        <v>6195</v>
      </c>
      <c r="C3810">
        <v>90</v>
      </c>
      <c r="D3810">
        <v>7.3</v>
      </c>
      <c r="E3810" t="s">
        <v>804</v>
      </c>
      <c r="F3810">
        <v>1980</v>
      </c>
      <c r="H3810" t="s">
        <v>804</v>
      </c>
      <c r="I3810">
        <v>90</v>
      </c>
      <c r="J3810">
        <v>7.3</v>
      </c>
    </row>
    <row r="3811" spans="1:10" x14ac:dyDescent="0.25">
      <c r="A3811" t="s">
        <v>8301</v>
      </c>
      <c r="B3811" t="s">
        <v>6197</v>
      </c>
      <c r="C3811">
        <v>95</v>
      </c>
      <c r="D3811">
        <v>6.2</v>
      </c>
      <c r="E3811" t="s">
        <v>486</v>
      </c>
      <c r="F3811">
        <v>1994</v>
      </c>
      <c r="H3811" t="s">
        <v>486</v>
      </c>
      <c r="I3811">
        <v>95</v>
      </c>
      <c r="J3811">
        <v>6.2</v>
      </c>
    </row>
    <row r="3812" spans="1:10" x14ac:dyDescent="0.25">
      <c r="A3812" t="s">
        <v>8301</v>
      </c>
      <c r="B3812" t="s">
        <v>6199</v>
      </c>
      <c r="C3812">
        <v>90</v>
      </c>
      <c r="D3812">
        <v>6.2</v>
      </c>
      <c r="E3812" t="s">
        <v>877</v>
      </c>
      <c r="F3812">
        <v>1982</v>
      </c>
      <c r="H3812" t="s">
        <v>877</v>
      </c>
      <c r="I3812">
        <v>90</v>
      </c>
      <c r="J3812">
        <v>6.2</v>
      </c>
    </row>
    <row r="3813" spans="1:10" x14ac:dyDescent="0.25">
      <c r="A3813" t="s">
        <v>8301</v>
      </c>
      <c r="B3813" t="s">
        <v>6201</v>
      </c>
      <c r="C3813">
        <v>95</v>
      </c>
      <c r="D3813">
        <v>4.5999999999999996</v>
      </c>
      <c r="E3813" t="s">
        <v>2422</v>
      </c>
      <c r="F3813">
        <v>1956</v>
      </c>
      <c r="H3813" t="s">
        <v>2422</v>
      </c>
      <c r="I3813">
        <v>95</v>
      </c>
      <c r="J3813">
        <v>4.5999999999999996</v>
      </c>
    </row>
    <row r="3814" spans="1:10" x14ac:dyDescent="0.25">
      <c r="A3814" t="s">
        <v>8301</v>
      </c>
      <c r="B3814" t="s">
        <v>308</v>
      </c>
      <c r="C3814">
        <v>94</v>
      </c>
      <c r="D3814">
        <v>6.2</v>
      </c>
      <c r="E3814" t="s">
        <v>1184</v>
      </c>
      <c r="F3814">
        <v>2002</v>
      </c>
      <c r="H3814" t="s">
        <v>1184</v>
      </c>
      <c r="I3814">
        <v>94</v>
      </c>
      <c r="J3814">
        <v>6.2</v>
      </c>
    </row>
    <row r="3815" spans="1:10" x14ac:dyDescent="0.25">
      <c r="A3815" t="s">
        <v>8301</v>
      </c>
      <c r="B3815" t="s">
        <v>783</v>
      </c>
      <c r="C3815">
        <v>90</v>
      </c>
      <c r="D3815">
        <v>6.2</v>
      </c>
      <c r="E3815" t="s">
        <v>672</v>
      </c>
      <c r="H3815" t="s">
        <v>672</v>
      </c>
      <c r="I3815">
        <v>90</v>
      </c>
      <c r="J3815">
        <v>6.2</v>
      </c>
    </row>
    <row r="3816" spans="1:10" x14ac:dyDescent="0.25">
      <c r="A3816" t="s">
        <v>8301</v>
      </c>
      <c r="B3816" t="s">
        <v>6206</v>
      </c>
      <c r="C3816">
        <v>103</v>
      </c>
      <c r="D3816">
        <v>3.3</v>
      </c>
      <c r="E3816" t="s">
        <v>1824</v>
      </c>
      <c r="F3816">
        <v>1996</v>
      </c>
      <c r="H3816" t="s">
        <v>1824</v>
      </c>
      <c r="I3816">
        <v>103</v>
      </c>
      <c r="J3816">
        <v>3.3</v>
      </c>
    </row>
    <row r="3817" spans="1:10" x14ac:dyDescent="0.25">
      <c r="A3817" t="s">
        <v>8301</v>
      </c>
      <c r="C3817">
        <v>60</v>
      </c>
      <c r="D3817">
        <v>7.5</v>
      </c>
      <c r="E3817" t="s">
        <v>1184</v>
      </c>
      <c r="F3817">
        <v>2000</v>
      </c>
      <c r="H3817" t="s">
        <v>1184</v>
      </c>
      <c r="I3817">
        <v>60</v>
      </c>
      <c r="J3817">
        <v>7.5</v>
      </c>
    </row>
    <row r="3818" spans="1:10" x14ac:dyDescent="0.25">
      <c r="A3818" t="s">
        <v>8301</v>
      </c>
      <c r="B3818" t="s">
        <v>6209</v>
      </c>
      <c r="C3818">
        <v>91</v>
      </c>
      <c r="D3818">
        <v>4.2</v>
      </c>
      <c r="E3818" t="s">
        <v>5851</v>
      </c>
      <c r="F3818">
        <v>1945</v>
      </c>
      <c r="H3818" t="s">
        <v>5851</v>
      </c>
      <c r="I3818">
        <v>91</v>
      </c>
      <c r="J3818">
        <v>4.2</v>
      </c>
    </row>
    <row r="3819" spans="1:10" x14ac:dyDescent="0.25">
      <c r="A3819" t="s">
        <v>8301</v>
      </c>
      <c r="B3819" t="s">
        <v>5066</v>
      </c>
      <c r="C3819">
        <v>102</v>
      </c>
      <c r="D3819">
        <v>7.2</v>
      </c>
      <c r="E3819" t="s">
        <v>6292</v>
      </c>
      <c r="F3819">
        <v>1998</v>
      </c>
      <c r="H3819" t="s">
        <v>6292</v>
      </c>
      <c r="I3819">
        <v>102</v>
      </c>
      <c r="J3819">
        <v>7.2</v>
      </c>
    </row>
    <row r="3820" spans="1:10" x14ac:dyDescent="0.25">
      <c r="A3820" t="s">
        <v>8301</v>
      </c>
      <c r="B3820" t="s">
        <v>6212</v>
      </c>
      <c r="C3820">
        <v>92</v>
      </c>
      <c r="D3820">
        <v>6.2</v>
      </c>
      <c r="E3820" t="s">
        <v>759</v>
      </c>
      <c r="F3820">
        <v>1986</v>
      </c>
      <c r="H3820" t="s">
        <v>759</v>
      </c>
      <c r="I3820">
        <v>92</v>
      </c>
      <c r="J3820">
        <v>6.2</v>
      </c>
    </row>
    <row r="3821" spans="1:10" x14ac:dyDescent="0.25">
      <c r="A3821" t="s">
        <v>8301</v>
      </c>
      <c r="B3821" t="s">
        <v>1541</v>
      </c>
      <c r="C3821">
        <v>87</v>
      </c>
      <c r="D3821">
        <v>6.1</v>
      </c>
      <c r="E3821" t="s">
        <v>575</v>
      </c>
      <c r="F3821">
        <v>2014</v>
      </c>
      <c r="H3821" t="s">
        <v>575</v>
      </c>
      <c r="I3821">
        <v>87</v>
      </c>
      <c r="J3821">
        <v>6.1</v>
      </c>
    </row>
    <row r="3822" spans="1:10" x14ac:dyDescent="0.25">
      <c r="A3822" t="s">
        <v>8301</v>
      </c>
      <c r="B3822" t="s">
        <v>4743</v>
      </c>
      <c r="C3822">
        <v>80</v>
      </c>
      <c r="D3822">
        <v>4.2</v>
      </c>
      <c r="E3822" t="s">
        <v>932</v>
      </c>
      <c r="F3822">
        <v>2001</v>
      </c>
      <c r="H3822" t="s">
        <v>932</v>
      </c>
      <c r="I3822">
        <v>80</v>
      </c>
      <c r="J3822">
        <v>4.2</v>
      </c>
    </row>
    <row r="3823" spans="1:10" x14ac:dyDescent="0.25">
      <c r="A3823" t="s">
        <v>8301</v>
      </c>
      <c r="B3823" t="s">
        <v>6218</v>
      </c>
      <c r="C3823">
        <v>90</v>
      </c>
      <c r="D3823">
        <v>4.5</v>
      </c>
      <c r="E3823" t="s">
        <v>6299</v>
      </c>
      <c r="F3823">
        <v>2011</v>
      </c>
      <c r="H3823" t="s">
        <v>6299</v>
      </c>
      <c r="I3823">
        <v>90</v>
      </c>
      <c r="J3823">
        <v>4.5</v>
      </c>
    </row>
    <row r="3824" spans="1:10" x14ac:dyDescent="0.25">
      <c r="A3824" t="s">
        <v>8301</v>
      </c>
      <c r="C3824">
        <v>44</v>
      </c>
      <c r="D3824">
        <v>8.4</v>
      </c>
      <c r="E3824" t="s">
        <v>1065</v>
      </c>
      <c r="F3824">
        <v>1997</v>
      </c>
      <c r="H3824" t="s">
        <v>1065</v>
      </c>
      <c r="I3824">
        <v>44</v>
      </c>
      <c r="J3824">
        <v>8.4</v>
      </c>
    </row>
    <row r="3825" spans="1:10" x14ac:dyDescent="0.25">
      <c r="A3825" t="s">
        <v>8301</v>
      </c>
      <c r="B3825" t="s">
        <v>6221</v>
      </c>
      <c r="C3825">
        <v>105</v>
      </c>
      <c r="D3825">
        <v>7.5</v>
      </c>
      <c r="E3825" t="s">
        <v>3152</v>
      </c>
      <c r="F3825">
        <v>2002</v>
      </c>
      <c r="H3825" t="s">
        <v>3152</v>
      </c>
      <c r="I3825">
        <v>105</v>
      </c>
      <c r="J3825">
        <v>7.5</v>
      </c>
    </row>
    <row r="3826" spans="1:10" x14ac:dyDescent="0.25">
      <c r="A3826" t="s">
        <v>8301</v>
      </c>
      <c r="B3826" t="s">
        <v>6223</v>
      </c>
      <c r="C3826">
        <v>67</v>
      </c>
      <c r="D3826">
        <v>6.7</v>
      </c>
      <c r="E3826" t="s">
        <v>877</v>
      </c>
      <c r="F3826">
        <v>2009</v>
      </c>
      <c r="H3826" t="s">
        <v>877</v>
      </c>
      <c r="I3826">
        <v>67</v>
      </c>
      <c r="J3826">
        <v>6.7</v>
      </c>
    </row>
    <row r="3827" spans="1:10" x14ac:dyDescent="0.25">
      <c r="A3827" t="s">
        <v>8301</v>
      </c>
      <c r="B3827" t="s">
        <v>5732</v>
      </c>
      <c r="C3827">
        <v>95</v>
      </c>
      <c r="D3827">
        <v>5.0999999999999996</v>
      </c>
      <c r="E3827" t="s">
        <v>672</v>
      </c>
      <c r="F3827">
        <v>2005</v>
      </c>
      <c r="H3827" t="s">
        <v>672</v>
      </c>
      <c r="I3827">
        <v>95</v>
      </c>
      <c r="J3827">
        <v>5.0999999999999996</v>
      </c>
    </row>
    <row r="3828" spans="1:10" x14ac:dyDescent="0.25">
      <c r="A3828" t="s">
        <v>8301</v>
      </c>
      <c r="B3828" t="s">
        <v>5227</v>
      </c>
      <c r="C3828">
        <v>87</v>
      </c>
      <c r="D3828">
        <v>5.5</v>
      </c>
      <c r="E3828" t="s">
        <v>3015</v>
      </c>
      <c r="F3828">
        <v>2010</v>
      </c>
      <c r="H3828" t="s">
        <v>3015</v>
      </c>
      <c r="I3828">
        <v>87</v>
      </c>
      <c r="J3828">
        <v>5.5</v>
      </c>
    </row>
    <row r="3829" spans="1:10" x14ac:dyDescent="0.25">
      <c r="A3829" t="s">
        <v>8301</v>
      </c>
      <c r="B3829" t="s">
        <v>4797</v>
      </c>
      <c r="C3829">
        <v>94</v>
      </c>
      <c r="D3829">
        <v>4.4000000000000004</v>
      </c>
      <c r="E3829" t="s">
        <v>2171</v>
      </c>
      <c r="F3829">
        <v>2001</v>
      </c>
      <c r="H3829" t="s">
        <v>2171</v>
      </c>
      <c r="I3829">
        <v>94</v>
      </c>
      <c r="J3829">
        <v>4.4000000000000004</v>
      </c>
    </row>
    <row r="3830" spans="1:10" x14ac:dyDescent="0.25">
      <c r="A3830" t="s">
        <v>8301</v>
      </c>
      <c r="B3830" t="s">
        <v>6228</v>
      </c>
      <c r="C3830">
        <v>109</v>
      </c>
      <c r="D3830">
        <v>4.4000000000000004</v>
      </c>
      <c r="E3830" t="s">
        <v>112</v>
      </c>
      <c r="F3830">
        <v>2006</v>
      </c>
      <c r="H3830" t="s">
        <v>112</v>
      </c>
      <c r="I3830">
        <v>109</v>
      </c>
      <c r="J3830">
        <v>4.4000000000000004</v>
      </c>
    </row>
    <row r="3831" spans="1:10" x14ac:dyDescent="0.25">
      <c r="A3831" t="s">
        <v>8301</v>
      </c>
      <c r="B3831" t="s">
        <v>628</v>
      </c>
      <c r="C3831">
        <v>130</v>
      </c>
      <c r="D3831">
        <v>6.8</v>
      </c>
      <c r="E3831" t="s">
        <v>47</v>
      </c>
      <c r="F3831">
        <v>2011</v>
      </c>
      <c r="H3831" t="s">
        <v>47</v>
      </c>
      <c r="I3831">
        <v>130</v>
      </c>
      <c r="J3831">
        <v>6.8</v>
      </c>
    </row>
    <row r="3832" spans="1:10" x14ac:dyDescent="0.25">
      <c r="A3832" t="s">
        <v>8301</v>
      </c>
      <c r="B3832" t="s">
        <v>6233</v>
      </c>
      <c r="C3832">
        <v>88</v>
      </c>
      <c r="D3832">
        <v>8.6</v>
      </c>
      <c r="E3832" t="s">
        <v>2120</v>
      </c>
      <c r="F3832">
        <v>2009</v>
      </c>
      <c r="H3832" t="s">
        <v>2120</v>
      </c>
      <c r="I3832">
        <v>88</v>
      </c>
      <c r="J3832">
        <v>8.6</v>
      </c>
    </row>
    <row r="3833" spans="1:10" x14ac:dyDescent="0.25">
      <c r="A3833" t="s">
        <v>8301</v>
      </c>
      <c r="B3833" t="s">
        <v>2454</v>
      </c>
      <c r="C3833">
        <v>88</v>
      </c>
      <c r="D3833">
        <v>4.8</v>
      </c>
      <c r="E3833" t="s">
        <v>1408</v>
      </c>
      <c r="F3833">
        <v>2014</v>
      </c>
      <c r="H3833" t="s">
        <v>1408</v>
      </c>
      <c r="I3833">
        <v>88</v>
      </c>
      <c r="J3833">
        <v>4.8</v>
      </c>
    </row>
    <row r="3834" spans="1:10" x14ac:dyDescent="0.25">
      <c r="A3834" t="s">
        <v>8301</v>
      </c>
      <c r="B3834" t="s">
        <v>6237</v>
      </c>
      <c r="C3834">
        <v>97</v>
      </c>
      <c r="D3834">
        <v>3.4</v>
      </c>
      <c r="E3834" t="s">
        <v>1184</v>
      </c>
      <c r="F3834">
        <v>1975</v>
      </c>
      <c r="H3834" t="s">
        <v>1184</v>
      </c>
      <c r="I3834">
        <v>97</v>
      </c>
      <c r="J3834">
        <v>3.4</v>
      </c>
    </row>
    <row r="3835" spans="1:10" x14ac:dyDescent="0.25">
      <c r="A3835" t="s">
        <v>8301</v>
      </c>
      <c r="B3835" t="s">
        <v>6239</v>
      </c>
      <c r="C3835">
        <v>113</v>
      </c>
      <c r="D3835">
        <v>7.4</v>
      </c>
      <c r="E3835" t="s">
        <v>575</v>
      </c>
      <c r="F3835">
        <v>2015</v>
      </c>
      <c r="H3835" t="s">
        <v>575</v>
      </c>
      <c r="I3835">
        <v>113</v>
      </c>
      <c r="J3835">
        <v>7.4</v>
      </c>
    </row>
    <row r="3836" spans="1:10" x14ac:dyDescent="0.25">
      <c r="A3836" t="s">
        <v>8301</v>
      </c>
      <c r="B3836" t="s">
        <v>6243</v>
      </c>
      <c r="C3836">
        <v>99</v>
      </c>
      <c r="D3836">
        <v>7.3</v>
      </c>
      <c r="E3836" t="s">
        <v>580</v>
      </c>
      <c r="F3836">
        <v>1976</v>
      </c>
      <c r="H3836" t="s">
        <v>580</v>
      </c>
      <c r="I3836">
        <v>99</v>
      </c>
      <c r="J3836">
        <v>7.3</v>
      </c>
    </row>
    <row r="3837" spans="1:10" x14ac:dyDescent="0.25">
      <c r="A3837" t="s">
        <v>8301</v>
      </c>
      <c r="B3837" t="s">
        <v>6246</v>
      </c>
      <c r="C3837">
        <v>107</v>
      </c>
      <c r="D3837">
        <v>6.5</v>
      </c>
      <c r="E3837" t="s">
        <v>6327</v>
      </c>
      <c r="F3837">
        <v>2016</v>
      </c>
      <c r="H3837" t="s">
        <v>6327</v>
      </c>
      <c r="I3837">
        <v>107</v>
      </c>
      <c r="J3837">
        <v>6.5</v>
      </c>
    </row>
    <row r="3838" spans="1:10" x14ac:dyDescent="0.25">
      <c r="A3838" t="s">
        <v>8301</v>
      </c>
      <c r="B3838" t="s">
        <v>5638</v>
      </c>
      <c r="C3838">
        <v>93</v>
      </c>
      <c r="D3838">
        <v>5.9</v>
      </c>
      <c r="E3838" t="s">
        <v>2459</v>
      </c>
      <c r="H3838" t="s">
        <v>2459</v>
      </c>
      <c r="I3838">
        <v>93</v>
      </c>
      <c r="J3838">
        <v>5.9</v>
      </c>
    </row>
    <row r="3839" spans="1:10" x14ac:dyDescent="0.25">
      <c r="A3839" t="s">
        <v>8301</v>
      </c>
      <c r="B3839" t="s">
        <v>3228</v>
      </c>
      <c r="C3839">
        <v>94</v>
      </c>
      <c r="D3839">
        <v>6.8</v>
      </c>
      <c r="E3839" t="s">
        <v>44</v>
      </c>
      <c r="F3839">
        <v>2014</v>
      </c>
      <c r="H3839" t="s">
        <v>44</v>
      </c>
      <c r="I3839">
        <v>94</v>
      </c>
      <c r="J3839">
        <v>6.8</v>
      </c>
    </row>
    <row r="3840" spans="1:10" x14ac:dyDescent="0.25">
      <c r="A3840" t="s">
        <v>8301</v>
      </c>
      <c r="B3840" t="s">
        <v>4103</v>
      </c>
      <c r="C3840">
        <v>121</v>
      </c>
      <c r="D3840">
        <v>7.4</v>
      </c>
      <c r="E3840" t="s">
        <v>5218</v>
      </c>
      <c r="F3840">
        <v>2012</v>
      </c>
      <c r="H3840" t="s">
        <v>5218</v>
      </c>
      <c r="I3840">
        <v>121</v>
      </c>
      <c r="J3840">
        <v>7.4</v>
      </c>
    </row>
    <row r="3841" spans="1:10" x14ac:dyDescent="0.25">
      <c r="A3841" t="s">
        <v>8301</v>
      </c>
      <c r="B3841" t="s">
        <v>6251</v>
      </c>
      <c r="C3841">
        <v>118</v>
      </c>
      <c r="D3841">
        <v>6.7</v>
      </c>
      <c r="E3841" t="s">
        <v>525</v>
      </c>
      <c r="F3841">
        <v>2000</v>
      </c>
      <c r="H3841" t="s">
        <v>525</v>
      </c>
      <c r="I3841">
        <v>118</v>
      </c>
      <c r="J3841">
        <v>6.7</v>
      </c>
    </row>
    <row r="3842" spans="1:10" x14ac:dyDescent="0.25">
      <c r="A3842" t="s">
        <v>8301</v>
      </c>
      <c r="B3842" t="s">
        <v>6253</v>
      </c>
      <c r="C3842">
        <v>98</v>
      </c>
      <c r="D3842">
        <v>6.8</v>
      </c>
      <c r="E3842" t="s">
        <v>149</v>
      </c>
      <c r="F3842">
        <v>2010</v>
      </c>
      <c r="H3842" t="s">
        <v>149</v>
      </c>
      <c r="I3842">
        <v>98</v>
      </c>
      <c r="J3842">
        <v>6.8</v>
      </c>
    </row>
    <row r="3843" spans="1:10" x14ac:dyDescent="0.25">
      <c r="A3843" t="s">
        <v>8301</v>
      </c>
      <c r="B3843" t="s">
        <v>6255</v>
      </c>
      <c r="C3843">
        <v>82</v>
      </c>
      <c r="D3843">
        <v>5.4</v>
      </c>
      <c r="E3843" t="s">
        <v>2459</v>
      </c>
      <c r="F3843">
        <v>2002</v>
      </c>
      <c r="H3843" t="s">
        <v>2459</v>
      </c>
      <c r="I3843">
        <v>82</v>
      </c>
      <c r="J3843">
        <v>5.4</v>
      </c>
    </row>
    <row r="3844" spans="1:10" x14ac:dyDescent="0.25">
      <c r="A3844" t="s">
        <v>8301</v>
      </c>
      <c r="B3844" t="s">
        <v>2541</v>
      </c>
      <c r="C3844">
        <v>101</v>
      </c>
      <c r="D3844">
        <v>5.5</v>
      </c>
      <c r="E3844" t="s">
        <v>877</v>
      </c>
      <c r="F3844">
        <v>2009</v>
      </c>
      <c r="H3844" t="s">
        <v>877</v>
      </c>
      <c r="I3844">
        <v>101</v>
      </c>
      <c r="J3844">
        <v>5.5</v>
      </c>
    </row>
    <row r="3845" spans="1:10" x14ac:dyDescent="0.25">
      <c r="A3845" t="s">
        <v>8301</v>
      </c>
      <c r="B3845" t="s">
        <v>5929</v>
      </c>
      <c r="C3845">
        <v>106</v>
      </c>
      <c r="D3845">
        <v>7.4</v>
      </c>
      <c r="E3845" t="s">
        <v>1738</v>
      </c>
      <c r="F3845">
        <v>2009</v>
      </c>
      <c r="H3845" t="s">
        <v>1738</v>
      </c>
      <c r="I3845">
        <v>106</v>
      </c>
      <c r="J3845">
        <v>7.4</v>
      </c>
    </row>
    <row r="3846" spans="1:10" x14ac:dyDescent="0.25">
      <c r="A3846" t="s">
        <v>8301</v>
      </c>
      <c r="B3846" t="s">
        <v>4407</v>
      </c>
      <c r="C3846">
        <v>90</v>
      </c>
      <c r="D3846">
        <v>5.7</v>
      </c>
      <c r="E3846" t="s">
        <v>69</v>
      </c>
      <c r="F3846">
        <v>2015</v>
      </c>
      <c r="H3846" t="s">
        <v>69</v>
      </c>
      <c r="I3846">
        <v>90</v>
      </c>
      <c r="J3846">
        <v>5.7</v>
      </c>
    </row>
    <row r="3847" spans="1:10" x14ac:dyDescent="0.25">
      <c r="A3847" t="s">
        <v>8301</v>
      </c>
      <c r="B3847" t="s">
        <v>6261</v>
      </c>
      <c r="C3847">
        <v>79</v>
      </c>
      <c r="D3847">
        <v>5.4</v>
      </c>
      <c r="E3847" t="s">
        <v>1045</v>
      </c>
      <c r="F3847">
        <v>2006</v>
      </c>
      <c r="H3847" t="s">
        <v>1045</v>
      </c>
      <c r="I3847">
        <v>79</v>
      </c>
      <c r="J3847">
        <v>5.4</v>
      </c>
    </row>
    <row r="3848" spans="1:10" x14ac:dyDescent="0.25">
      <c r="A3848" t="s">
        <v>8301</v>
      </c>
      <c r="B3848" t="s">
        <v>6263</v>
      </c>
      <c r="C3848">
        <v>87</v>
      </c>
      <c r="D3848">
        <v>3.2</v>
      </c>
      <c r="E3848" t="s">
        <v>672</v>
      </c>
      <c r="H3848" t="s">
        <v>672</v>
      </c>
      <c r="I3848">
        <v>87</v>
      </c>
      <c r="J3848">
        <v>3.2</v>
      </c>
    </row>
    <row r="3849" spans="1:10" x14ac:dyDescent="0.25">
      <c r="A3849" t="s">
        <v>8301</v>
      </c>
      <c r="B3849" t="s">
        <v>6268</v>
      </c>
      <c r="C3849">
        <v>105</v>
      </c>
      <c r="D3849">
        <v>7.8</v>
      </c>
      <c r="E3849" t="s">
        <v>6343</v>
      </c>
      <c r="F3849">
        <v>2004</v>
      </c>
      <c r="H3849" t="s">
        <v>6343</v>
      </c>
      <c r="I3849">
        <v>105</v>
      </c>
      <c r="J3849">
        <v>7.8</v>
      </c>
    </row>
    <row r="3850" spans="1:10" x14ac:dyDescent="0.25">
      <c r="A3850" t="s">
        <v>8301</v>
      </c>
      <c r="B3850" t="s">
        <v>6270</v>
      </c>
      <c r="C3850">
        <v>89</v>
      </c>
      <c r="D3850">
        <v>5.3</v>
      </c>
      <c r="E3850" t="s">
        <v>1824</v>
      </c>
      <c r="F3850">
        <v>1992</v>
      </c>
      <c r="H3850" t="s">
        <v>1824</v>
      </c>
      <c r="I3850">
        <v>89</v>
      </c>
      <c r="J3850">
        <v>5.3</v>
      </c>
    </row>
    <row r="3851" spans="1:10" x14ac:dyDescent="0.25">
      <c r="A3851" t="s">
        <v>8301</v>
      </c>
      <c r="B3851" t="s">
        <v>6272</v>
      </c>
      <c r="C3851">
        <v>100</v>
      </c>
      <c r="D3851">
        <v>7.2</v>
      </c>
      <c r="E3851" t="s">
        <v>575</v>
      </c>
      <c r="F3851">
        <v>1981</v>
      </c>
      <c r="H3851" t="s">
        <v>575</v>
      </c>
      <c r="I3851">
        <v>100</v>
      </c>
      <c r="J3851">
        <v>7.2</v>
      </c>
    </row>
    <row r="3852" spans="1:10" x14ac:dyDescent="0.25">
      <c r="A3852" t="s">
        <v>8301</v>
      </c>
      <c r="B3852" t="s">
        <v>6274</v>
      </c>
      <c r="C3852">
        <v>92</v>
      </c>
      <c r="D3852">
        <v>6.2</v>
      </c>
      <c r="E3852" t="s">
        <v>2209</v>
      </c>
      <c r="F3852">
        <v>2009</v>
      </c>
      <c r="H3852" t="s">
        <v>2209</v>
      </c>
      <c r="I3852">
        <v>92</v>
      </c>
      <c r="J3852">
        <v>6.2</v>
      </c>
    </row>
    <row r="3853" spans="1:10" x14ac:dyDescent="0.25">
      <c r="A3853" t="s">
        <v>8301</v>
      </c>
      <c r="B3853" t="s">
        <v>6276</v>
      </c>
      <c r="C3853">
        <v>97</v>
      </c>
      <c r="D3853">
        <v>5.9</v>
      </c>
      <c r="E3853" t="s">
        <v>6348</v>
      </c>
      <c r="F3853">
        <v>1968</v>
      </c>
      <c r="H3853" t="s">
        <v>6348</v>
      </c>
      <c r="I3853">
        <v>97</v>
      </c>
      <c r="J3853">
        <v>5.9</v>
      </c>
    </row>
    <row r="3854" spans="1:10" x14ac:dyDescent="0.25">
      <c r="A3854" t="s">
        <v>8301</v>
      </c>
      <c r="B3854" t="s">
        <v>6278</v>
      </c>
      <c r="C3854">
        <v>100</v>
      </c>
      <c r="D3854">
        <v>7.3</v>
      </c>
      <c r="E3854" t="s">
        <v>1184</v>
      </c>
      <c r="F3854">
        <v>2003</v>
      </c>
      <c r="H3854" t="s">
        <v>1184</v>
      </c>
      <c r="I3854">
        <v>100</v>
      </c>
      <c r="J3854">
        <v>7.3</v>
      </c>
    </row>
    <row r="3855" spans="1:10" x14ac:dyDescent="0.25">
      <c r="A3855" t="s">
        <v>8301</v>
      </c>
      <c r="B3855" t="s">
        <v>2570</v>
      </c>
      <c r="C3855">
        <v>96</v>
      </c>
      <c r="D3855">
        <v>6.7</v>
      </c>
      <c r="E3855" t="s">
        <v>580</v>
      </c>
      <c r="F3855">
        <v>1977</v>
      </c>
      <c r="H3855" t="s">
        <v>580</v>
      </c>
      <c r="I3855">
        <v>96</v>
      </c>
      <c r="J3855">
        <v>6.7</v>
      </c>
    </row>
    <row r="3856" spans="1:10" x14ac:dyDescent="0.25">
      <c r="A3856" t="s">
        <v>8301</v>
      </c>
      <c r="B3856" t="s">
        <v>4617</v>
      </c>
      <c r="C3856">
        <v>104</v>
      </c>
      <c r="D3856">
        <v>5.7</v>
      </c>
      <c r="E3856" t="s">
        <v>4367</v>
      </c>
      <c r="F3856">
        <v>1952</v>
      </c>
      <c r="H3856" t="s">
        <v>4367</v>
      </c>
      <c r="I3856">
        <v>104</v>
      </c>
      <c r="J3856">
        <v>5.7</v>
      </c>
    </row>
    <row r="3857" spans="1:10" x14ac:dyDescent="0.25">
      <c r="A3857" t="s">
        <v>8301</v>
      </c>
      <c r="B3857" t="s">
        <v>122</v>
      </c>
      <c r="C3857">
        <v>117</v>
      </c>
      <c r="D3857">
        <v>7.1</v>
      </c>
      <c r="E3857" t="s">
        <v>345</v>
      </c>
      <c r="F3857">
        <v>2014</v>
      </c>
      <c r="H3857" t="s">
        <v>345</v>
      </c>
      <c r="I3857">
        <v>117</v>
      </c>
      <c r="J3857">
        <v>7.1</v>
      </c>
    </row>
    <row r="3858" spans="1:10" x14ac:dyDescent="0.25">
      <c r="A3858" t="s">
        <v>8301</v>
      </c>
      <c r="B3858" t="s">
        <v>3816</v>
      </c>
      <c r="C3858">
        <v>90</v>
      </c>
      <c r="D3858">
        <v>7.2</v>
      </c>
      <c r="E3858" t="s">
        <v>73</v>
      </c>
      <c r="F3858">
        <v>2001</v>
      </c>
      <c r="H3858" t="s">
        <v>73</v>
      </c>
      <c r="I3858">
        <v>90</v>
      </c>
      <c r="J3858">
        <v>7.2</v>
      </c>
    </row>
    <row r="3859" spans="1:10" x14ac:dyDescent="0.25">
      <c r="A3859" t="s">
        <v>8301</v>
      </c>
      <c r="B3859" t="s">
        <v>6283</v>
      </c>
      <c r="C3859">
        <v>115</v>
      </c>
      <c r="D3859">
        <v>7.4</v>
      </c>
      <c r="E3859" t="s">
        <v>3968</v>
      </c>
      <c r="F3859">
        <v>2015</v>
      </c>
      <c r="H3859" t="s">
        <v>3968</v>
      </c>
      <c r="I3859">
        <v>115</v>
      </c>
      <c r="J3859">
        <v>7.4</v>
      </c>
    </row>
    <row r="3860" spans="1:10" x14ac:dyDescent="0.25">
      <c r="A3860" t="s">
        <v>8301</v>
      </c>
      <c r="B3860" t="s">
        <v>1753</v>
      </c>
      <c r="C3860">
        <v>108</v>
      </c>
      <c r="D3860">
        <v>7.7</v>
      </c>
      <c r="E3860" t="s">
        <v>73</v>
      </c>
      <c r="F3860">
        <v>1995</v>
      </c>
      <c r="H3860" t="s">
        <v>73</v>
      </c>
      <c r="I3860">
        <v>108</v>
      </c>
      <c r="J3860">
        <v>7.7</v>
      </c>
    </row>
    <row r="3861" spans="1:10" x14ac:dyDescent="0.25">
      <c r="A3861" t="s">
        <v>8301</v>
      </c>
      <c r="C3861">
        <v>43</v>
      </c>
      <c r="D3861">
        <v>7.7</v>
      </c>
      <c r="E3861" t="s">
        <v>2599</v>
      </c>
      <c r="F3861">
        <v>2013</v>
      </c>
      <c r="H3861" t="s">
        <v>2599</v>
      </c>
      <c r="I3861">
        <v>43</v>
      </c>
      <c r="J3861">
        <v>7.7</v>
      </c>
    </row>
    <row r="3862" spans="1:10" x14ac:dyDescent="0.25">
      <c r="A3862" t="s">
        <v>8301</v>
      </c>
      <c r="B3862" t="s">
        <v>144</v>
      </c>
      <c r="C3862">
        <v>109</v>
      </c>
      <c r="D3862">
        <v>7.4</v>
      </c>
      <c r="E3862" t="s">
        <v>4335</v>
      </c>
      <c r="F3862">
        <v>1985</v>
      </c>
      <c r="H3862" t="s">
        <v>4335</v>
      </c>
      <c r="I3862">
        <v>109</v>
      </c>
      <c r="J3862">
        <v>7.4</v>
      </c>
    </row>
    <row r="3863" spans="1:10" x14ac:dyDescent="0.25">
      <c r="A3863" t="s">
        <v>8301</v>
      </c>
      <c r="B3863" t="s">
        <v>409</v>
      </c>
      <c r="C3863">
        <v>102</v>
      </c>
      <c r="D3863">
        <v>8.4</v>
      </c>
      <c r="E3863" t="s">
        <v>486</v>
      </c>
      <c r="F3863">
        <v>1974</v>
      </c>
      <c r="H3863" t="s">
        <v>486</v>
      </c>
      <c r="I3863">
        <v>102</v>
      </c>
      <c r="J3863">
        <v>8.4</v>
      </c>
    </row>
    <row r="3864" spans="1:10" x14ac:dyDescent="0.25">
      <c r="A3864" t="s">
        <v>8301</v>
      </c>
      <c r="B3864" t="s">
        <v>6289</v>
      </c>
      <c r="C3864">
        <v>100</v>
      </c>
      <c r="D3864">
        <v>7.1</v>
      </c>
      <c r="E3864" t="s">
        <v>285</v>
      </c>
      <c r="F3864">
        <v>2015</v>
      </c>
      <c r="H3864" t="s">
        <v>285</v>
      </c>
      <c r="I3864">
        <v>100</v>
      </c>
      <c r="J3864">
        <v>7.1</v>
      </c>
    </row>
    <row r="3865" spans="1:10" x14ac:dyDescent="0.25">
      <c r="A3865" t="s">
        <v>8301</v>
      </c>
      <c r="B3865" t="s">
        <v>6291</v>
      </c>
      <c r="C3865">
        <v>115</v>
      </c>
      <c r="D3865">
        <v>7.2</v>
      </c>
      <c r="E3865" t="s">
        <v>73</v>
      </c>
      <c r="F3865">
        <v>1956</v>
      </c>
      <c r="H3865" t="s">
        <v>73</v>
      </c>
      <c r="I3865">
        <v>115</v>
      </c>
      <c r="J3865">
        <v>7.2</v>
      </c>
    </row>
    <row r="3866" spans="1:10" x14ac:dyDescent="0.25">
      <c r="A3866" t="s">
        <v>8301</v>
      </c>
      <c r="B3866" t="s">
        <v>255</v>
      </c>
      <c r="C3866">
        <v>122</v>
      </c>
      <c r="D3866">
        <v>7.5</v>
      </c>
      <c r="E3866" t="s">
        <v>877</v>
      </c>
      <c r="F3866">
        <v>2010</v>
      </c>
      <c r="H3866" t="s">
        <v>877</v>
      </c>
      <c r="I3866">
        <v>122</v>
      </c>
      <c r="J3866">
        <v>7.5</v>
      </c>
    </row>
    <row r="3867" spans="1:10" x14ac:dyDescent="0.25">
      <c r="A3867" t="s">
        <v>8301</v>
      </c>
      <c r="B3867" t="s">
        <v>6295</v>
      </c>
      <c r="C3867">
        <v>98</v>
      </c>
      <c r="D3867">
        <v>5.4</v>
      </c>
      <c r="E3867" t="s">
        <v>1500</v>
      </c>
      <c r="F3867">
        <v>1988</v>
      </c>
      <c r="H3867" t="s">
        <v>1500</v>
      </c>
      <c r="I3867">
        <v>98</v>
      </c>
      <c r="J3867">
        <v>5.4</v>
      </c>
    </row>
    <row r="3868" spans="1:10" x14ac:dyDescent="0.25">
      <c r="A3868" t="s">
        <v>8301</v>
      </c>
      <c r="B3868" t="s">
        <v>3357</v>
      </c>
      <c r="C3868">
        <v>133</v>
      </c>
      <c r="D3868">
        <v>8.1</v>
      </c>
      <c r="E3868" t="s">
        <v>6369</v>
      </c>
      <c r="F3868">
        <v>1963</v>
      </c>
      <c r="H3868" t="s">
        <v>6369</v>
      </c>
      <c r="I3868">
        <v>133</v>
      </c>
      <c r="J3868">
        <v>8.1</v>
      </c>
    </row>
    <row r="3869" spans="1:10" x14ac:dyDescent="0.25">
      <c r="A3869" t="s">
        <v>8301</v>
      </c>
      <c r="B3869" t="s">
        <v>6298</v>
      </c>
      <c r="C3869">
        <v>105</v>
      </c>
      <c r="D3869">
        <v>6</v>
      </c>
      <c r="E3869" t="s">
        <v>6372</v>
      </c>
      <c r="F3869">
        <v>2004</v>
      </c>
      <c r="H3869" t="s">
        <v>6372</v>
      </c>
      <c r="I3869">
        <v>105</v>
      </c>
      <c r="J3869">
        <v>6</v>
      </c>
    </row>
    <row r="3870" spans="1:10" x14ac:dyDescent="0.25">
      <c r="A3870" t="s">
        <v>8301</v>
      </c>
      <c r="B3870" t="s">
        <v>6301</v>
      </c>
      <c r="C3870">
        <v>122</v>
      </c>
      <c r="D3870">
        <v>7.8</v>
      </c>
      <c r="E3870" t="s">
        <v>1521</v>
      </c>
      <c r="F3870">
        <v>2013</v>
      </c>
      <c r="H3870" t="s">
        <v>1521</v>
      </c>
      <c r="I3870">
        <v>122</v>
      </c>
      <c r="J3870">
        <v>7.8</v>
      </c>
    </row>
    <row r="3871" spans="1:10" x14ac:dyDescent="0.25">
      <c r="A3871" t="s">
        <v>8301</v>
      </c>
      <c r="B3871" t="s">
        <v>6303</v>
      </c>
      <c r="C3871">
        <v>106</v>
      </c>
      <c r="D3871">
        <v>6.8</v>
      </c>
      <c r="E3871" t="s">
        <v>1184</v>
      </c>
      <c r="F3871">
        <v>2014</v>
      </c>
      <c r="H3871" t="s">
        <v>1184</v>
      </c>
      <c r="I3871">
        <v>106</v>
      </c>
      <c r="J3871">
        <v>6.8</v>
      </c>
    </row>
    <row r="3872" spans="1:10" x14ac:dyDescent="0.25">
      <c r="A3872" t="s">
        <v>8301</v>
      </c>
      <c r="B3872" t="s">
        <v>6305</v>
      </c>
      <c r="C3872">
        <v>98</v>
      </c>
      <c r="D3872">
        <v>6.5</v>
      </c>
      <c r="E3872" t="s">
        <v>4281</v>
      </c>
      <c r="F3872">
        <v>2006</v>
      </c>
      <c r="H3872" t="s">
        <v>4281</v>
      </c>
      <c r="I3872">
        <v>98</v>
      </c>
      <c r="J3872">
        <v>6.5</v>
      </c>
    </row>
    <row r="3873" spans="1:10" x14ac:dyDescent="0.25">
      <c r="A3873" t="s">
        <v>8301</v>
      </c>
      <c r="B3873" t="s">
        <v>4938</v>
      </c>
      <c r="C3873">
        <v>112</v>
      </c>
      <c r="D3873">
        <v>7.7</v>
      </c>
      <c r="E3873" t="s">
        <v>78</v>
      </c>
      <c r="F3873">
        <v>2001</v>
      </c>
      <c r="H3873" t="s">
        <v>78</v>
      </c>
      <c r="I3873">
        <v>112</v>
      </c>
      <c r="J3873">
        <v>7.7</v>
      </c>
    </row>
    <row r="3874" spans="1:10" x14ac:dyDescent="0.25">
      <c r="A3874" t="s">
        <v>8301</v>
      </c>
      <c r="B3874" t="s">
        <v>6308</v>
      </c>
      <c r="C3874">
        <v>120</v>
      </c>
      <c r="D3874">
        <v>6.4</v>
      </c>
      <c r="E3874" t="s">
        <v>575</v>
      </c>
      <c r="F3874">
        <v>2001</v>
      </c>
      <c r="H3874" t="s">
        <v>575</v>
      </c>
      <c r="I3874">
        <v>120</v>
      </c>
      <c r="J3874">
        <v>6.4</v>
      </c>
    </row>
    <row r="3875" spans="1:10" x14ac:dyDescent="0.25">
      <c r="A3875" t="s">
        <v>8301</v>
      </c>
      <c r="B3875" t="s">
        <v>6310</v>
      </c>
      <c r="C3875">
        <v>99</v>
      </c>
      <c r="D3875">
        <v>6.5</v>
      </c>
      <c r="E3875" t="s">
        <v>575</v>
      </c>
      <c r="F3875">
        <v>2000</v>
      </c>
      <c r="H3875" t="s">
        <v>575</v>
      </c>
      <c r="I3875">
        <v>99</v>
      </c>
      <c r="J3875">
        <v>6.5</v>
      </c>
    </row>
    <row r="3876" spans="1:10" x14ac:dyDescent="0.25">
      <c r="A3876" t="s">
        <v>8301</v>
      </c>
      <c r="B3876" t="s">
        <v>6312</v>
      </c>
      <c r="C3876">
        <v>110</v>
      </c>
      <c r="D3876">
        <v>7.3</v>
      </c>
      <c r="E3876" t="s">
        <v>6381</v>
      </c>
      <c r="F3876">
        <v>2003</v>
      </c>
      <c r="H3876" t="s">
        <v>6381</v>
      </c>
      <c r="I3876">
        <v>110</v>
      </c>
      <c r="J3876">
        <v>7.3</v>
      </c>
    </row>
    <row r="3877" spans="1:10" x14ac:dyDescent="0.25">
      <c r="A3877" t="s">
        <v>8301</v>
      </c>
      <c r="B3877" t="s">
        <v>6314</v>
      </c>
      <c r="C3877">
        <v>102</v>
      </c>
      <c r="D3877">
        <v>6.6</v>
      </c>
      <c r="E3877" t="s">
        <v>1397</v>
      </c>
      <c r="F3877">
        <v>1961</v>
      </c>
      <c r="H3877" t="s">
        <v>1397</v>
      </c>
      <c r="I3877">
        <v>102</v>
      </c>
      <c r="J3877">
        <v>6.6</v>
      </c>
    </row>
    <row r="3878" spans="1:10" x14ac:dyDescent="0.25">
      <c r="A3878" t="s">
        <v>8301</v>
      </c>
      <c r="B3878" t="s">
        <v>6316</v>
      </c>
      <c r="C3878">
        <v>109</v>
      </c>
      <c r="D3878">
        <v>7.9</v>
      </c>
      <c r="E3878" t="s">
        <v>773</v>
      </c>
      <c r="F3878">
        <v>2006</v>
      </c>
      <c r="H3878" t="s">
        <v>773</v>
      </c>
      <c r="I3878">
        <v>109</v>
      </c>
      <c r="J3878">
        <v>7.9</v>
      </c>
    </row>
    <row r="3879" spans="1:10" x14ac:dyDescent="0.25">
      <c r="A3879" t="s">
        <v>8301</v>
      </c>
      <c r="B3879" t="s">
        <v>6318</v>
      </c>
      <c r="C3879">
        <v>104</v>
      </c>
      <c r="D3879">
        <v>5.9</v>
      </c>
      <c r="E3879" t="s">
        <v>340</v>
      </c>
      <c r="F3879">
        <v>1995</v>
      </c>
      <c r="H3879" t="s">
        <v>340</v>
      </c>
      <c r="I3879">
        <v>104</v>
      </c>
      <c r="J3879">
        <v>5.9</v>
      </c>
    </row>
    <row r="3880" spans="1:10" x14ac:dyDescent="0.25">
      <c r="A3880" t="s">
        <v>8301</v>
      </c>
      <c r="B3880" t="s">
        <v>1713</v>
      </c>
      <c r="C3880">
        <v>133</v>
      </c>
      <c r="D3880">
        <v>8.6999999999999993</v>
      </c>
      <c r="E3880" t="s">
        <v>668</v>
      </c>
      <c r="F3880">
        <v>2007</v>
      </c>
      <c r="H3880" t="s">
        <v>668</v>
      </c>
      <c r="I3880">
        <v>133</v>
      </c>
      <c r="J3880">
        <v>8.6999999999999993</v>
      </c>
    </row>
    <row r="3881" spans="1:10" x14ac:dyDescent="0.25">
      <c r="A3881" t="s">
        <v>8301</v>
      </c>
      <c r="B3881" t="s">
        <v>6323</v>
      </c>
      <c r="C3881">
        <v>85</v>
      </c>
      <c r="D3881">
        <v>5.9</v>
      </c>
      <c r="E3881" t="s">
        <v>968</v>
      </c>
      <c r="F3881">
        <v>2014</v>
      </c>
      <c r="H3881" t="s">
        <v>968</v>
      </c>
      <c r="I3881">
        <v>85</v>
      </c>
      <c r="J3881">
        <v>5.9</v>
      </c>
    </row>
    <row r="3882" spans="1:10" x14ac:dyDescent="0.25">
      <c r="A3882" t="s">
        <v>8301</v>
      </c>
      <c r="B3882" t="s">
        <v>3536</v>
      </c>
      <c r="C3882">
        <v>87</v>
      </c>
      <c r="D3882">
        <v>6.7</v>
      </c>
      <c r="E3882" t="s">
        <v>486</v>
      </c>
      <c r="F3882">
        <v>2002</v>
      </c>
      <c r="H3882" t="s">
        <v>486</v>
      </c>
      <c r="I3882">
        <v>87</v>
      </c>
      <c r="J3882">
        <v>6.7</v>
      </c>
    </row>
    <row r="3883" spans="1:10" x14ac:dyDescent="0.25">
      <c r="A3883" t="s">
        <v>8301</v>
      </c>
      <c r="B3883" t="s">
        <v>6326</v>
      </c>
      <c r="C3883">
        <v>130</v>
      </c>
      <c r="D3883">
        <v>8.5</v>
      </c>
      <c r="E3883" t="s">
        <v>1408</v>
      </c>
      <c r="F3883">
        <v>1969</v>
      </c>
      <c r="H3883" t="s">
        <v>1408</v>
      </c>
      <c r="I3883">
        <v>130</v>
      </c>
      <c r="J3883">
        <v>8.5</v>
      </c>
    </row>
    <row r="3884" spans="1:10" x14ac:dyDescent="0.25">
      <c r="A3884" t="s">
        <v>8301</v>
      </c>
      <c r="B3884" t="s">
        <v>5677</v>
      </c>
      <c r="C3884">
        <v>103</v>
      </c>
      <c r="D3884">
        <v>5.8</v>
      </c>
      <c r="E3884" t="s">
        <v>340</v>
      </c>
      <c r="F3884">
        <v>2006</v>
      </c>
      <c r="H3884" t="s">
        <v>340</v>
      </c>
      <c r="I3884">
        <v>103</v>
      </c>
      <c r="J3884">
        <v>5.8</v>
      </c>
    </row>
    <row r="3885" spans="1:10" x14ac:dyDescent="0.25">
      <c r="A3885" t="s">
        <v>8301</v>
      </c>
      <c r="B3885" t="s">
        <v>6331</v>
      </c>
      <c r="C3885">
        <v>112</v>
      </c>
      <c r="D3885">
        <v>6.1</v>
      </c>
      <c r="E3885" t="s">
        <v>968</v>
      </c>
      <c r="F3885">
        <v>1995</v>
      </c>
      <c r="H3885" t="s">
        <v>968</v>
      </c>
      <c r="I3885">
        <v>112</v>
      </c>
      <c r="J3885">
        <v>6.1</v>
      </c>
    </row>
    <row r="3886" spans="1:10" x14ac:dyDescent="0.25">
      <c r="A3886" t="s">
        <v>8301</v>
      </c>
      <c r="B3886" t="s">
        <v>3890</v>
      </c>
      <c r="C3886">
        <v>89</v>
      </c>
      <c r="D3886">
        <v>7.3</v>
      </c>
      <c r="E3886" t="s">
        <v>486</v>
      </c>
      <c r="F3886">
        <v>2002</v>
      </c>
      <c r="H3886" t="s">
        <v>486</v>
      </c>
      <c r="I3886">
        <v>89</v>
      </c>
      <c r="J3886">
        <v>7.3</v>
      </c>
    </row>
    <row r="3887" spans="1:10" x14ac:dyDescent="0.25">
      <c r="A3887" t="s">
        <v>8301</v>
      </c>
      <c r="B3887" t="s">
        <v>820</v>
      </c>
      <c r="C3887">
        <v>124</v>
      </c>
      <c r="D3887">
        <v>6.7</v>
      </c>
      <c r="E3887" t="s">
        <v>23</v>
      </c>
      <c r="F3887">
        <v>2003</v>
      </c>
      <c r="H3887" t="s">
        <v>23</v>
      </c>
      <c r="I3887">
        <v>124</v>
      </c>
      <c r="J3887">
        <v>6.7</v>
      </c>
    </row>
    <row r="3888" spans="1:10" x14ac:dyDescent="0.25">
      <c r="A3888" t="s">
        <v>8301</v>
      </c>
      <c r="B3888" t="s">
        <v>2934</v>
      </c>
      <c r="C3888">
        <v>101</v>
      </c>
      <c r="D3888">
        <v>7.6</v>
      </c>
      <c r="E3888" t="s">
        <v>1184</v>
      </c>
      <c r="F3888">
        <v>1988</v>
      </c>
      <c r="H3888" t="s">
        <v>1184</v>
      </c>
      <c r="I3888">
        <v>101</v>
      </c>
      <c r="J3888">
        <v>7.6</v>
      </c>
    </row>
    <row r="3889" spans="1:10" x14ac:dyDescent="0.25">
      <c r="A3889" t="s">
        <v>8301</v>
      </c>
      <c r="B3889" t="s">
        <v>6336</v>
      </c>
      <c r="C3889">
        <v>133</v>
      </c>
      <c r="D3889">
        <v>7.2</v>
      </c>
      <c r="E3889" t="s">
        <v>575</v>
      </c>
      <c r="F3889">
        <v>1996</v>
      </c>
      <c r="H3889" t="s">
        <v>575</v>
      </c>
      <c r="I3889">
        <v>133</v>
      </c>
      <c r="J3889">
        <v>7.2</v>
      </c>
    </row>
    <row r="3890" spans="1:10" x14ac:dyDescent="0.25">
      <c r="A3890" t="s">
        <v>8301</v>
      </c>
      <c r="B3890" t="s">
        <v>6338</v>
      </c>
      <c r="C3890">
        <v>112</v>
      </c>
      <c r="D3890">
        <v>6.2</v>
      </c>
      <c r="E3890" t="s">
        <v>575</v>
      </c>
      <c r="F3890">
        <v>1999</v>
      </c>
      <c r="H3890" t="s">
        <v>575</v>
      </c>
      <c r="I3890">
        <v>112</v>
      </c>
      <c r="J3890">
        <v>6.2</v>
      </c>
    </row>
    <row r="3891" spans="1:10" x14ac:dyDescent="0.25">
      <c r="A3891" t="s">
        <v>8301</v>
      </c>
      <c r="B3891" t="s">
        <v>317</v>
      </c>
      <c r="C3891">
        <v>111</v>
      </c>
      <c r="D3891">
        <v>5.8</v>
      </c>
      <c r="E3891" t="s">
        <v>1465</v>
      </c>
      <c r="F3891">
        <v>2007</v>
      </c>
      <c r="H3891" t="s">
        <v>1465</v>
      </c>
      <c r="I3891">
        <v>111</v>
      </c>
      <c r="J3891">
        <v>5.8</v>
      </c>
    </row>
    <row r="3892" spans="1:10" x14ac:dyDescent="0.25">
      <c r="A3892" t="s">
        <v>8301</v>
      </c>
      <c r="B3892" t="s">
        <v>1405</v>
      </c>
      <c r="C3892">
        <v>98</v>
      </c>
      <c r="D3892">
        <v>5.2</v>
      </c>
      <c r="E3892" t="s">
        <v>877</v>
      </c>
      <c r="F3892">
        <v>2005</v>
      </c>
      <c r="H3892" t="s">
        <v>877</v>
      </c>
      <c r="I3892">
        <v>98</v>
      </c>
      <c r="J3892">
        <v>5.2</v>
      </c>
    </row>
    <row r="3893" spans="1:10" x14ac:dyDescent="0.25">
      <c r="A3893" t="s">
        <v>8301</v>
      </c>
      <c r="C3893">
        <v>60</v>
      </c>
      <c r="D3893">
        <v>8.1</v>
      </c>
      <c r="E3893" t="s">
        <v>6405</v>
      </c>
      <c r="F3893">
        <v>2011</v>
      </c>
      <c r="H3893" t="s">
        <v>6405</v>
      </c>
      <c r="I3893">
        <v>60</v>
      </c>
      <c r="J3893">
        <v>8.1</v>
      </c>
    </row>
    <row r="3894" spans="1:10" x14ac:dyDescent="0.25">
      <c r="A3894" t="s">
        <v>8301</v>
      </c>
      <c r="B3894" t="s">
        <v>5268</v>
      </c>
      <c r="C3894">
        <v>93</v>
      </c>
      <c r="D3894">
        <v>7.1</v>
      </c>
      <c r="E3894" t="s">
        <v>60</v>
      </c>
      <c r="F3894">
        <v>2005</v>
      </c>
      <c r="H3894" t="s">
        <v>60</v>
      </c>
      <c r="I3894">
        <v>93</v>
      </c>
      <c r="J3894">
        <v>7.1</v>
      </c>
    </row>
    <row r="3895" spans="1:10" x14ac:dyDescent="0.25">
      <c r="A3895" t="s">
        <v>8301</v>
      </c>
      <c r="B3895" t="s">
        <v>751</v>
      </c>
      <c r="C3895">
        <v>104</v>
      </c>
      <c r="D3895">
        <v>6.5</v>
      </c>
      <c r="E3895" t="s">
        <v>1406</v>
      </c>
      <c r="F3895">
        <v>2011</v>
      </c>
      <c r="H3895" t="s">
        <v>1406</v>
      </c>
      <c r="I3895">
        <v>104</v>
      </c>
      <c r="J3895">
        <v>6.5</v>
      </c>
    </row>
    <row r="3896" spans="1:10" x14ac:dyDescent="0.25">
      <c r="A3896" t="s">
        <v>8301</v>
      </c>
      <c r="B3896" t="s">
        <v>1743</v>
      </c>
      <c r="C3896">
        <v>112</v>
      </c>
      <c r="D3896">
        <v>7.3</v>
      </c>
      <c r="E3896" t="s">
        <v>60</v>
      </c>
      <c r="F3896">
        <v>1987</v>
      </c>
      <c r="H3896" t="s">
        <v>60</v>
      </c>
      <c r="I3896">
        <v>112</v>
      </c>
      <c r="J3896">
        <v>7.3</v>
      </c>
    </row>
    <row r="3897" spans="1:10" x14ac:dyDescent="0.25">
      <c r="A3897" t="s">
        <v>8301</v>
      </c>
      <c r="B3897" t="s">
        <v>3860</v>
      </c>
      <c r="C3897">
        <v>94</v>
      </c>
      <c r="D3897">
        <v>6.2</v>
      </c>
      <c r="E3897" t="s">
        <v>73</v>
      </c>
      <c r="F3897">
        <v>2011</v>
      </c>
      <c r="H3897" t="s">
        <v>73</v>
      </c>
      <c r="I3897">
        <v>94</v>
      </c>
      <c r="J3897">
        <v>6.2</v>
      </c>
    </row>
    <row r="3898" spans="1:10" x14ac:dyDescent="0.25">
      <c r="A3898" t="s">
        <v>8301</v>
      </c>
      <c r="B3898" t="s">
        <v>867</v>
      </c>
      <c r="C3898">
        <v>90</v>
      </c>
      <c r="D3898">
        <v>5</v>
      </c>
      <c r="E3898" t="s">
        <v>1408</v>
      </c>
      <c r="F3898">
        <v>2015</v>
      </c>
      <c r="H3898" t="s">
        <v>1408</v>
      </c>
      <c r="I3898">
        <v>90</v>
      </c>
      <c r="J3898">
        <v>5</v>
      </c>
    </row>
    <row r="3899" spans="1:10" x14ac:dyDescent="0.25">
      <c r="A3899" t="s">
        <v>8306</v>
      </c>
      <c r="B3899" t="s">
        <v>867</v>
      </c>
      <c r="C3899">
        <v>96</v>
      </c>
      <c r="D3899">
        <v>8</v>
      </c>
      <c r="E3899" t="s">
        <v>1408</v>
      </c>
      <c r="F3899">
        <v>2002</v>
      </c>
      <c r="H3899" t="s">
        <v>1408</v>
      </c>
      <c r="I3899">
        <v>96</v>
      </c>
      <c r="J3899">
        <v>8</v>
      </c>
    </row>
    <row r="3900" spans="1:10" x14ac:dyDescent="0.25">
      <c r="A3900" t="s">
        <v>8301</v>
      </c>
      <c r="B3900" t="s">
        <v>2308</v>
      </c>
      <c r="C3900">
        <v>101</v>
      </c>
      <c r="D3900">
        <v>7.8</v>
      </c>
      <c r="E3900" t="s">
        <v>1184</v>
      </c>
      <c r="F3900">
        <v>1999</v>
      </c>
      <c r="H3900" t="s">
        <v>1184</v>
      </c>
      <c r="I3900">
        <v>101</v>
      </c>
      <c r="J3900">
        <v>7.8</v>
      </c>
    </row>
    <row r="3901" spans="1:10" x14ac:dyDescent="0.25">
      <c r="A3901" t="s">
        <v>8301</v>
      </c>
      <c r="B3901" t="s">
        <v>2832</v>
      </c>
      <c r="C3901">
        <v>93</v>
      </c>
      <c r="D3901">
        <v>8.1</v>
      </c>
      <c r="E3901" t="s">
        <v>1839</v>
      </c>
      <c r="F3901">
        <v>2012</v>
      </c>
      <c r="H3901" t="s">
        <v>1839</v>
      </c>
      <c r="I3901">
        <v>93</v>
      </c>
      <c r="J3901">
        <v>8.1</v>
      </c>
    </row>
    <row r="3902" spans="1:10" x14ac:dyDescent="0.25">
      <c r="A3902" t="s">
        <v>8301</v>
      </c>
      <c r="B3902" t="s">
        <v>43</v>
      </c>
      <c r="C3902">
        <v>112</v>
      </c>
      <c r="D3902">
        <v>7.1</v>
      </c>
      <c r="E3902" t="s">
        <v>1184</v>
      </c>
      <c r="F3902">
        <v>2013</v>
      </c>
      <c r="H3902" t="s">
        <v>1184</v>
      </c>
      <c r="I3902">
        <v>112</v>
      </c>
      <c r="J3902">
        <v>7.1</v>
      </c>
    </row>
    <row r="3903" spans="1:10" x14ac:dyDescent="0.25">
      <c r="A3903" t="s">
        <v>8301</v>
      </c>
      <c r="B3903" t="s">
        <v>6355</v>
      </c>
      <c r="C3903">
        <v>95</v>
      </c>
      <c r="D3903">
        <v>5.6</v>
      </c>
      <c r="E3903" t="s">
        <v>1475</v>
      </c>
      <c r="F3903">
        <v>1997</v>
      </c>
      <c r="H3903" t="s">
        <v>1475</v>
      </c>
      <c r="I3903">
        <v>95</v>
      </c>
      <c r="J3903">
        <v>5.6</v>
      </c>
    </row>
    <row r="3904" spans="1:10" x14ac:dyDescent="0.25">
      <c r="A3904" t="s">
        <v>8301</v>
      </c>
      <c r="B3904" t="s">
        <v>6357</v>
      </c>
      <c r="C3904">
        <v>111</v>
      </c>
      <c r="D3904">
        <v>7.6</v>
      </c>
      <c r="E3904" t="s">
        <v>2285</v>
      </c>
      <c r="F3904">
        <v>1987</v>
      </c>
      <c r="H3904" t="s">
        <v>2285</v>
      </c>
      <c r="I3904">
        <v>111</v>
      </c>
      <c r="J3904">
        <v>7.6</v>
      </c>
    </row>
    <row r="3905" spans="1:10" x14ac:dyDescent="0.25">
      <c r="A3905" t="s">
        <v>8301</v>
      </c>
      <c r="B3905" t="s">
        <v>6359</v>
      </c>
      <c r="C3905">
        <v>86</v>
      </c>
      <c r="D3905">
        <v>4.3</v>
      </c>
      <c r="E3905" t="s">
        <v>6427</v>
      </c>
      <c r="F3905">
        <v>2000</v>
      </c>
      <c r="H3905" t="s">
        <v>6427</v>
      </c>
      <c r="I3905">
        <v>86</v>
      </c>
      <c r="J3905">
        <v>4.3</v>
      </c>
    </row>
    <row r="3906" spans="1:10" x14ac:dyDescent="0.25">
      <c r="A3906" t="s">
        <v>8301</v>
      </c>
      <c r="B3906" t="s">
        <v>5847</v>
      </c>
      <c r="C3906">
        <v>108</v>
      </c>
      <c r="D3906">
        <v>7.3</v>
      </c>
      <c r="E3906" t="s">
        <v>575</v>
      </c>
      <c r="F3906">
        <v>1999</v>
      </c>
      <c r="H3906" t="s">
        <v>575</v>
      </c>
      <c r="I3906">
        <v>108</v>
      </c>
      <c r="J3906">
        <v>7.3</v>
      </c>
    </row>
    <row r="3907" spans="1:10" x14ac:dyDescent="0.25">
      <c r="A3907" t="s">
        <v>8301</v>
      </c>
      <c r="B3907" t="s">
        <v>6361</v>
      </c>
      <c r="C3907">
        <v>105</v>
      </c>
      <c r="D3907">
        <v>7.3</v>
      </c>
      <c r="E3907" t="s">
        <v>1184</v>
      </c>
      <c r="F3907">
        <v>2013</v>
      </c>
      <c r="H3907" t="s">
        <v>1184</v>
      </c>
      <c r="I3907">
        <v>105</v>
      </c>
      <c r="J3907">
        <v>7.3</v>
      </c>
    </row>
    <row r="3908" spans="1:10" x14ac:dyDescent="0.25">
      <c r="A3908" t="s">
        <v>8301</v>
      </c>
      <c r="B3908" t="s">
        <v>164</v>
      </c>
      <c r="C3908">
        <v>91</v>
      </c>
      <c r="D3908">
        <v>4.5999999999999996</v>
      </c>
      <c r="E3908" t="s">
        <v>740</v>
      </c>
      <c r="F3908">
        <v>2010</v>
      </c>
      <c r="H3908" t="s">
        <v>740</v>
      </c>
      <c r="I3908">
        <v>91</v>
      </c>
      <c r="J3908">
        <v>4.5999999999999996</v>
      </c>
    </row>
    <row r="3909" spans="1:10" x14ac:dyDescent="0.25">
      <c r="A3909" t="s">
        <v>8301</v>
      </c>
      <c r="B3909" t="s">
        <v>5108</v>
      </c>
      <c r="C3909">
        <v>105</v>
      </c>
      <c r="D3909">
        <v>6.8</v>
      </c>
      <c r="E3909" t="s">
        <v>575</v>
      </c>
      <c r="F3909">
        <v>2000</v>
      </c>
      <c r="H3909" t="s">
        <v>575</v>
      </c>
      <c r="I3909">
        <v>105</v>
      </c>
      <c r="J3909">
        <v>6.8</v>
      </c>
    </row>
    <row r="3910" spans="1:10" x14ac:dyDescent="0.25">
      <c r="A3910" t="s">
        <v>8301</v>
      </c>
      <c r="B3910" t="s">
        <v>6365</v>
      </c>
      <c r="C3910">
        <v>106</v>
      </c>
      <c r="D3910">
        <v>7.1</v>
      </c>
      <c r="E3910" t="s">
        <v>580</v>
      </c>
      <c r="F3910">
        <v>1998</v>
      </c>
      <c r="H3910" t="s">
        <v>580</v>
      </c>
      <c r="I3910">
        <v>106</v>
      </c>
      <c r="J3910">
        <v>7.1</v>
      </c>
    </row>
    <row r="3911" spans="1:10" x14ac:dyDescent="0.25">
      <c r="A3911" t="s">
        <v>8301</v>
      </c>
      <c r="B3911" t="s">
        <v>1852</v>
      </c>
      <c r="C3911">
        <v>93</v>
      </c>
      <c r="D3911">
        <v>7.3</v>
      </c>
      <c r="E3911" t="s">
        <v>73</v>
      </c>
      <c r="F3911">
        <v>2013</v>
      </c>
      <c r="H3911" t="s">
        <v>73</v>
      </c>
      <c r="I3911">
        <v>93</v>
      </c>
      <c r="J3911">
        <v>7.3</v>
      </c>
    </row>
    <row r="3912" spans="1:10" x14ac:dyDescent="0.25">
      <c r="A3912" t="s">
        <v>8306</v>
      </c>
      <c r="B3912" t="s">
        <v>6371</v>
      </c>
      <c r="C3912">
        <v>109</v>
      </c>
      <c r="D3912">
        <v>5.4</v>
      </c>
      <c r="E3912" t="s">
        <v>486</v>
      </c>
      <c r="F3912">
        <v>1998</v>
      </c>
      <c r="H3912" t="s">
        <v>486</v>
      </c>
      <c r="I3912">
        <v>109</v>
      </c>
      <c r="J3912">
        <v>5.4</v>
      </c>
    </row>
    <row r="3913" spans="1:10" x14ac:dyDescent="0.25">
      <c r="A3913" t="s">
        <v>8301</v>
      </c>
      <c r="B3913" t="s">
        <v>6374</v>
      </c>
      <c r="C3913">
        <v>93</v>
      </c>
      <c r="D3913">
        <v>4</v>
      </c>
      <c r="E3913" t="s">
        <v>877</v>
      </c>
      <c r="F3913">
        <v>2002</v>
      </c>
      <c r="H3913" t="s">
        <v>877</v>
      </c>
      <c r="I3913">
        <v>93</v>
      </c>
      <c r="J3913">
        <v>4</v>
      </c>
    </row>
    <row r="3914" spans="1:10" x14ac:dyDescent="0.25">
      <c r="A3914" t="s">
        <v>8301</v>
      </c>
      <c r="B3914" t="s">
        <v>2832</v>
      </c>
      <c r="C3914">
        <v>96</v>
      </c>
      <c r="D3914">
        <v>6.7</v>
      </c>
      <c r="E3914" t="s">
        <v>262</v>
      </c>
      <c r="F3914">
        <v>2010</v>
      </c>
      <c r="H3914" t="s">
        <v>262</v>
      </c>
      <c r="I3914">
        <v>96</v>
      </c>
      <c r="J3914">
        <v>6.7</v>
      </c>
    </row>
    <row r="3915" spans="1:10" x14ac:dyDescent="0.25">
      <c r="A3915" t="s">
        <v>8301</v>
      </c>
      <c r="B3915" t="s">
        <v>87</v>
      </c>
      <c r="C3915">
        <v>119</v>
      </c>
      <c r="D3915">
        <v>5.7</v>
      </c>
      <c r="E3915" t="s">
        <v>945</v>
      </c>
      <c r="H3915" t="s">
        <v>945</v>
      </c>
      <c r="I3915">
        <v>119</v>
      </c>
      <c r="J3915">
        <v>5.7</v>
      </c>
    </row>
    <row r="3916" spans="1:10" x14ac:dyDescent="0.25">
      <c r="A3916" t="s">
        <v>8301</v>
      </c>
      <c r="B3916" t="s">
        <v>6378</v>
      </c>
      <c r="C3916">
        <v>93</v>
      </c>
      <c r="D3916">
        <v>4.5999999999999996</v>
      </c>
      <c r="E3916" t="s">
        <v>530</v>
      </c>
      <c r="F3916">
        <v>1997</v>
      </c>
      <c r="H3916" t="s">
        <v>530</v>
      </c>
      <c r="I3916">
        <v>93</v>
      </c>
      <c r="J3916">
        <v>4.5999999999999996</v>
      </c>
    </row>
    <row r="3917" spans="1:10" x14ac:dyDescent="0.25">
      <c r="A3917" t="s">
        <v>8301</v>
      </c>
      <c r="B3917" t="s">
        <v>6378</v>
      </c>
      <c r="C3917">
        <v>82</v>
      </c>
      <c r="D3917">
        <v>4</v>
      </c>
      <c r="E3917" t="s">
        <v>1184</v>
      </c>
      <c r="F3917">
        <v>2014</v>
      </c>
      <c r="H3917" t="s">
        <v>1184</v>
      </c>
      <c r="I3917">
        <v>82</v>
      </c>
      <c r="J3917">
        <v>4</v>
      </c>
    </row>
    <row r="3918" spans="1:10" x14ac:dyDescent="0.25">
      <c r="A3918" t="s">
        <v>8301</v>
      </c>
      <c r="B3918" t="s">
        <v>4206</v>
      </c>
      <c r="C3918">
        <v>101</v>
      </c>
      <c r="D3918">
        <v>7</v>
      </c>
      <c r="E3918" t="s">
        <v>877</v>
      </c>
      <c r="F3918">
        <v>2011</v>
      </c>
      <c r="H3918" t="s">
        <v>877</v>
      </c>
      <c r="I3918">
        <v>101</v>
      </c>
      <c r="J3918">
        <v>7</v>
      </c>
    </row>
    <row r="3919" spans="1:10" x14ac:dyDescent="0.25">
      <c r="A3919" t="s">
        <v>8306</v>
      </c>
      <c r="B3919" t="s">
        <v>6283</v>
      </c>
      <c r="C3919">
        <v>120</v>
      </c>
      <c r="D3919">
        <v>7.4</v>
      </c>
      <c r="E3919" t="s">
        <v>1158</v>
      </c>
      <c r="F3919">
        <v>2011</v>
      </c>
      <c r="H3919" t="s">
        <v>1158</v>
      </c>
      <c r="I3919">
        <v>120</v>
      </c>
      <c r="J3919">
        <v>7.4</v>
      </c>
    </row>
    <row r="3920" spans="1:10" x14ac:dyDescent="0.25">
      <c r="A3920" t="s">
        <v>8301</v>
      </c>
      <c r="B3920" t="s">
        <v>5927</v>
      </c>
      <c r="C3920">
        <v>81</v>
      </c>
      <c r="D3920">
        <v>5.9</v>
      </c>
      <c r="E3920" t="s">
        <v>968</v>
      </c>
      <c r="F3920">
        <v>2003</v>
      </c>
      <c r="H3920" t="s">
        <v>968</v>
      </c>
      <c r="I3920">
        <v>81</v>
      </c>
      <c r="J3920">
        <v>5.9</v>
      </c>
    </row>
    <row r="3921" spans="1:10" x14ac:dyDescent="0.25">
      <c r="A3921" t="s">
        <v>8301</v>
      </c>
      <c r="B3921" t="s">
        <v>6385</v>
      </c>
      <c r="C3921">
        <v>82</v>
      </c>
      <c r="D3921">
        <v>4.5999999999999996</v>
      </c>
      <c r="E3921" t="s">
        <v>2422</v>
      </c>
      <c r="F3921">
        <v>2013</v>
      </c>
      <c r="H3921" t="s">
        <v>2422</v>
      </c>
      <c r="I3921">
        <v>82</v>
      </c>
      <c r="J3921">
        <v>4.5999999999999996</v>
      </c>
    </row>
    <row r="3922" spans="1:10" x14ac:dyDescent="0.25">
      <c r="A3922" t="s">
        <v>8301</v>
      </c>
      <c r="B3922" t="s">
        <v>2313</v>
      </c>
      <c r="C3922">
        <v>105</v>
      </c>
      <c r="D3922">
        <v>7.5</v>
      </c>
      <c r="E3922" t="s">
        <v>6453</v>
      </c>
      <c r="F3922">
        <v>1972</v>
      </c>
      <c r="H3922" t="s">
        <v>6453</v>
      </c>
      <c r="I3922">
        <v>105</v>
      </c>
      <c r="J3922">
        <v>7.5</v>
      </c>
    </row>
    <row r="3923" spans="1:10" x14ac:dyDescent="0.25">
      <c r="A3923" t="s">
        <v>8301</v>
      </c>
      <c r="B3923" t="s">
        <v>6126</v>
      </c>
      <c r="C3923">
        <v>86</v>
      </c>
      <c r="D3923">
        <v>4.7</v>
      </c>
      <c r="E3923" t="s">
        <v>1139</v>
      </c>
      <c r="F3923">
        <v>2012</v>
      </c>
      <c r="H3923" t="s">
        <v>1139</v>
      </c>
      <c r="I3923">
        <v>86</v>
      </c>
      <c r="J3923">
        <v>4.7</v>
      </c>
    </row>
    <row r="3924" spans="1:10" x14ac:dyDescent="0.25">
      <c r="A3924" t="s">
        <v>8301</v>
      </c>
      <c r="B3924" t="s">
        <v>6389</v>
      </c>
      <c r="C3924">
        <v>110</v>
      </c>
      <c r="D3924">
        <v>6.7</v>
      </c>
      <c r="E3924" t="s">
        <v>1179</v>
      </c>
      <c r="F3924">
        <v>1930</v>
      </c>
      <c r="H3924" t="s">
        <v>1179</v>
      </c>
      <c r="I3924">
        <v>110</v>
      </c>
      <c r="J3924">
        <v>6.7</v>
      </c>
    </row>
    <row r="3925" spans="1:10" x14ac:dyDescent="0.25">
      <c r="A3925" t="s">
        <v>8301</v>
      </c>
      <c r="B3925" t="s">
        <v>3777</v>
      </c>
      <c r="C3925">
        <v>127</v>
      </c>
      <c r="D3925">
        <v>6.3</v>
      </c>
      <c r="E3925" t="s">
        <v>486</v>
      </c>
      <c r="F3925">
        <v>2007</v>
      </c>
      <c r="H3925" t="s">
        <v>486</v>
      </c>
      <c r="I3925">
        <v>127</v>
      </c>
      <c r="J3925">
        <v>6.3</v>
      </c>
    </row>
    <row r="3926" spans="1:10" x14ac:dyDescent="0.25">
      <c r="A3926" t="s">
        <v>8301</v>
      </c>
      <c r="B3926" t="s">
        <v>5270</v>
      </c>
      <c r="C3926">
        <v>90</v>
      </c>
      <c r="D3926">
        <v>6</v>
      </c>
      <c r="E3926" t="s">
        <v>2209</v>
      </c>
      <c r="F3926">
        <v>2016</v>
      </c>
      <c r="H3926" t="s">
        <v>2209</v>
      </c>
      <c r="I3926">
        <v>90</v>
      </c>
      <c r="J3926">
        <v>6</v>
      </c>
    </row>
    <row r="3927" spans="1:10" x14ac:dyDescent="0.25">
      <c r="A3927" t="s">
        <v>8301</v>
      </c>
      <c r="B3927" t="s">
        <v>6393</v>
      </c>
      <c r="C3927">
        <v>110</v>
      </c>
      <c r="D3927">
        <v>6.7</v>
      </c>
      <c r="E3927" t="s">
        <v>1915</v>
      </c>
      <c r="F3927">
        <v>2009</v>
      </c>
      <c r="H3927" t="s">
        <v>1915</v>
      </c>
      <c r="I3927">
        <v>110</v>
      </c>
      <c r="J3927">
        <v>6.7</v>
      </c>
    </row>
    <row r="3928" spans="1:10" x14ac:dyDescent="0.25">
      <c r="A3928" t="s">
        <v>8301</v>
      </c>
      <c r="B3928" t="s">
        <v>4230</v>
      </c>
      <c r="C3928">
        <v>104</v>
      </c>
      <c r="D3928">
        <v>7.1</v>
      </c>
      <c r="E3928" t="s">
        <v>2209</v>
      </c>
      <c r="F3928">
        <v>2012</v>
      </c>
      <c r="H3928" t="s">
        <v>2209</v>
      </c>
      <c r="I3928">
        <v>104</v>
      </c>
      <c r="J3928">
        <v>7.1</v>
      </c>
    </row>
    <row r="3929" spans="1:10" x14ac:dyDescent="0.25">
      <c r="A3929" t="s">
        <v>8301</v>
      </c>
      <c r="B3929" t="s">
        <v>6396</v>
      </c>
      <c r="C3929">
        <v>96</v>
      </c>
      <c r="D3929">
        <v>2.7</v>
      </c>
      <c r="E3929" t="s">
        <v>580</v>
      </c>
      <c r="F3929">
        <v>2012</v>
      </c>
      <c r="H3929" t="s">
        <v>580</v>
      </c>
      <c r="I3929">
        <v>96</v>
      </c>
      <c r="J3929">
        <v>2.7</v>
      </c>
    </row>
    <row r="3930" spans="1:10" x14ac:dyDescent="0.25">
      <c r="A3930" t="s">
        <v>8301</v>
      </c>
      <c r="B3930" t="s">
        <v>255</v>
      </c>
      <c r="C3930">
        <v>110</v>
      </c>
      <c r="D3930">
        <v>7.3</v>
      </c>
      <c r="E3930" t="s">
        <v>6468</v>
      </c>
      <c r="F3930">
        <v>2014</v>
      </c>
      <c r="H3930" t="s">
        <v>6468</v>
      </c>
      <c r="I3930">
        <v>110</v>
      </c>
      <c r="J3930">
        <v>7.3</v>
      </c>
    </row>
    <row r="3931" spans="1:10" x14ac:dyDescent="0.25">
      <c r="A3931" t="s">
        <v>8301</v>
      </c>
      <c r="B3931" t="s">
        <v>4916</v>
      </c>
      <c r="C3931">
        <v>84</v>
      </c>
      <c r="D3931">
        <v>7.6</v>
      </c>
      <c r="E3931" t="s">
        <v>752</v>
      </c>
      <c r="F3931">
        <v>2016</v>
      </c>
      <c r="H3931" t="s">
        <v>752</v>
      </c>
      <c r="I3931">
        <v>84</v>
      </c>
      <c r="J3931">
        <v>7.6</v>
      </c>
    </row>
    <row r="3932" spans="1:10" x14ac:dyDescent="0.25">
      <c r="A3932" t="s">
        <v>8301</v>
      </c>
      <c r="B3932" t="s">
        <v>6400</v>
      </c>
      <c r="C3932">
        <v>94</v>
      </c>
      <c r="D3932">
        <v>5.8</v>
      </c>
      <c r="E3932" t="s">
        <v>2054</v>
      </c>
      <c r="F3932">
        <v>1966</v>
      </c>
      <c r="H3932" t="s">
        <v>2054</v>
      </c>
      <c r="I3932">
        <v>94</v>
      </c>
      <c r="J3932">
        <v>5.8</v>
      </c>
    </row>
    <row r="3933" spans="1:10" x14ac:dyDescent="0.25">
      <c r="A3933" t="s">
        <v>8301</v>
      </c>
      <c r="B3933" t="s">
        <v>1535</v>
      </c>
      <c r="C3933">
        <v>93</v>
      </c>
      <c r="D3933">
        <v>6.5</v>
      </c>
      <c r="E3933" t="s">
        <v>73</v>
      </c>
      <c r="F3933">
        <v>1976</v>
      </c>
      <c r="H3933" t="s">
        <v>73</v>
      </c>
      <c r="I3933">
        <v>93</v>
      </c>
      <c r="J3933">
        <v>6.5</v>
      </c>
    </row>
    <row r="3934" spans="1:10" x14ac:dyDescent="0.25">
      <c r="A3934" t="s">
        <v>8301</v>
      </c>
      <c r="B3934" t="s">
        <v>6403</v>
      </c>
      <c r="C3934">
        <v>96</v>
      </c>
      <c r="D3934">
        <v>6.6</v>
      </c>
      <c r="E3934" t="s">
        <v>675</v>
      </c>
      <c r="F3934">
        <v>1939</v>
      </c>
      <c r="H3934" t="s">
        <v>675</v>
      </c>
      <c r="I3934">
        <v>96</v>
      </c>
      <c r="J3934">
        <v>6.6</v>
      </c>
    </row>
    <row r="3935" spans="1:10" x14ac:dyDescent="0.25">
      <c r="A3935" t="s">
        <v>8301</v>
      </c>
      <c r="B3935" t="s">
        <v>2454</v>
      </c>
      <c r="C3935">
        <v>88</v>
      </c>
      <c r="D3935">
        <v>6.2</v>
      </c>
      <c r="E3935" t="s">
        <v>530</v>
      </c>
      <c r="F3935">
        <v>2014</v>
      </c>
      <c r="H3935" t="s">
        <v>530</v>
      </c>
      <c r="I3935">
        <v>88</v>
      </c>
      <c r="J3935">
        <v>6.2</v>
      </c>
    </row>
    <row r="3936" spans="1:10" x14ac:dyDescent="0.25">
      <c r="A3936" t="s">
        <v>8301</v>
      </c>
      <c r="B3936" t="s">
        <v>6407</v>
      </c>
      <c r="C3936">
        <v>101</v>
      </c>
      <c r="D3936">
        <v>6.9</v>
      </c>
      <c r="E3936" t="s">
        <v>6476</v>
      </c>
      <c r="F3936">
        <v>1965</v>
      </c>
      <c r="H3936" t="s">
        <v>6476</v>
      </c>
      <c r="I3936">
        <v>101</v>
      </c>
      <c r="J3936">
        <v>6.9</v>
      </c>
    </row>
    <row r="3937" spans="1:10" x14ac:dyDescent="0.25">
      <c r="A3937" t="s">
        <v>8301</v>
      </c>
      <c r="B3937" t="s">
        <v>6409</v>
      </c>
      <c r="C3937">
        <v>102</v>
      </c>
      <c r="D3937">
        <v>8.5</v>
      </c>
      <c r="E3937" t="s">
        <v>1184</v>
      </c>
      <c r="F3937">
        <v>2009</v>
      </c>
      <c r="H3937" t="s">
        <v>1184</v>
      </c>
      <c r="I3937">
        <v>102</v>
      </c>
      <c r="J3937">
        <v>8.5</v>
      </c>
    </row>
    <row r="3938" spans="1:10" x14ac:dyDescent="0.25">
      <c r="A3938" t="s">
        <v>8301</v>
      </c>
      <c r="B3938" t="s">
        <v>6411</v>
      </c>
      <c r="C3938">
        <v>87</v>
      </c>
      <c r="D3938">
        <v>4.8</v>
      </c>
      <c r="E3938" t="s">
        <v>6481</v>
      </c>
      <c r="F3938">
        <v>1950</v>
      </c>
      <c r="H3938" t="s">
        <v>6481</v>
      </c>
      <c r="I3938">
        <v>87</v>
      </c>
      <c r="J3938">
        <v>4.8</v>
      </c>
    </row>
    <row r="3939" spans="1:10" x14ac:dyDescent="0.25">
      <c r="A3939" t="s">
        <v>8301</v>
      </c>
      <c r="B3939" t="s">
        <v>6413</v>
      </c>
      <c r="C3939">
        <v>83</v>
      </c>
      <c r="D3939">
        <v>6.6</v>
      </c>
      <c r="E3939" t="s">
        <v>3152</v>
      </c>
      <c r="F3939">
        <v>2010</v>
      </c>
      <c r="H3939" t="s">
        <v>3152</v>
      </c>
      <c r="I3939">
        <v>83</v>
      </c>
      <c r="J3939">
        <v>6.6</v>
      </c>
    </row>
    <row r="3940" spans="1:10" x14ac:dyDescent="0.25">
      <c r="A3940" t="s">
        <v>8301</v>
      </c>
      <c r="B3940" t="s">
        <v>6415</v>
      </c>
      <c r="C3940">
        <v>103</v>
      </c>
      <c r="D3940">
        <v>5.7</v>
      </c>
      <c r="E3940" t="s">
        <v>1184</v>
      </c>
      <c r="F3940">
        <v>2005</v>
      </c>
      <c r="H3940" t="s">
        <v>1184</v>
      </c>
      <c r="I3940">
        <v>103</v>
      </c>
      <c r="J3940">
        <v>5.7</v>
      </c>
    </row>
    <row r="3941" spans="1:10" x14ac:dyDescent="0.25">
      <c r="A3941" t="s">
        <v>8301</v>
      </c>
      <c r="B3941" t="s">
        <v>6417</v>
      </c>
      <c r="C3941">
        <v>99</v>
      </c>
      <c r="D3941">
        <v>7</v>
      </c>
      <c r="E3941" t="s">
        <v>3152</v>
      </c>
      <c r="F3941">
        <v>2009</v>
      </c>
      <c r="H3941" t="s">
        <v>3152</v>
      </c>
      <c r="I3941">
        <v>99</v>
      </c>
      <c r="J3941">
        <v>7</v>
      </c>
    </row>
    <row r="3942" spans="1:10" x14ac:dyDescent="0.25">
      <c r="A3942" t="s">
        <v>8301</v>
      </c>
      <c r="B3942" t="s">
        <v>6357</v>
      </c>
      <c r="C3942">
        <v>106</v>
      </c>
      <c r="D3942">
        <v>5.4</v>
      </c>
      <c r="E3942" t="s">
        <v>6490</v>
      </c>
      <c r="F3942">
        <v>1948</v>
      </c>
      <c r="H3942" t="s">
        <v>6490</v>
      </c>
      <c r="I3942">
        <v>106</v>
      </c>
      <c r="J3942">
        <v>5.4</v>
      </c>
    </row>
    <row r="3943" spans="1:10" x14ac:dyDescent="0.25">
      <c r="A3943" t="s">
        <v>8301</v>
      </c>
      <c r="B3943" t="s">
        <v>6420</v>
      </c>
      <c r="C3943">
        <v>115</v>
      </c>
      <c r="D3943">
        <v>7.1</v>
      </c>
      <c r="E3943" t="s">
        <v>1184</v>
      </c>
      <c r="F3943">
        <v>2009</v>
      </c>
      <c r="H3943" t="s">
        <v>1184</v>
      </c>
      <c r="I3943">
        <v>115</v>
      </c>
      <c r="J3943">
        <v>7.1</v>
      </c>
    </row>
    <row r="3944" spans="1:10" x14ac:dyDescent="0.25">
      <c r="A3944" t="s">
        <v>8301</v>
      </c>
      <c r="B3944" t="s">
        <v>1869</v>
      </c>
      <c r="C3944">
        <v>117</v>
      </c>
      <c r="D3944">
        <v>6.9</v>
      </c>
      <c r="E3944" t="s">
        <v>877</v>
      </c>
      <c r="F3944">
        <v>2006</v>
      </c>
      <c r="H3944" t="s">
        <v>877</v>
      </c>
      <c r="I3944">
        <v>117</v>
      </c>
      <c r="J3944">
        <v>6.9</v>
      </c>
    </row>
    <row r="3945" spans="1:10" x14ac:dyDescent="0.25">
      <c r="A3945" t="s">
        <v>8301</v>
      </c>
      <c r="B3945" t="s">
        <v>6423</v>
      </c>
      <c r="C3945">
        <v>99</v>
      </c>
      <c r="D3945">
        <v>6.6</v>
      </c>
      <c r="E3945" t="s">
        <v>392</v>
      </c>
      <c r="F3945">
        <v>2011</v>
      </c>
      <c r="H3945" t="s">
        <v>392</v>
      </c>
      <c r="I3945">
        <v>99</v>
      </c>
      <c r="J3945">
        <v>6.6</v>
      </c>
    </row>
    <row r="3946" spans="1:10" x14ac:dyDescent="0.25">
      <c r="A3946" t="s">
        <v>8301</v>
      </c>
      <c r="B3946" t="s">
        <v>721</v>
      </c>
      <c r="C3946">
        <v>102</v>
      </c>
      <c r="D3946">
        <v>5.9</v>
      </c>
      <c r="E3946" t="s">
        <v>4055</v>
      </c>
      <c r="H3946" t="s">
        <v>4055</v>
      </c>
      <c r="I3946">
        <v>102</v>
      </c>
      <c r="J3946">
        <v>5.9</v>
      </c>
    </row>
    <row r="3947" spans="1:10" x14ac:dyDescent="0.25">
      <c r="A3947" t="s">
        <v>8301</v>
      </c>
      <c r="B3947" t="s">
        <v>6426</v>
      </c>
      <c r="C3947">
        <v>85</v>
      </c>
      <c r="D3947">
        <v>6.3</v>
      </c>
      <c r="E3947" t="s">
        <v>1184</v>
      </c>
      <c r="F3947">
        <v>1969</v>
      </c>
      <c r="H3947" t="s">
        <v>1184</v>
      </c>
      <c r="I3947">
        <v>85</v>
      </c>
      <c r="J3947">
        <v>6.3</v>
      </c>
    </row>
    <row r="3948" spans="1:10" x14ac:dyDescent="0.25">
      <c r="A3948" t="s">
        <v>8301</v>
      </c>
      <c r="B3948" t="s">
        <v>3184</v>
      </c>
      <c r="C3948">
        <v>86</v>
      </c>
      <c r="D3948">
        <v>6.3</v>
      </c>
      <c r="E3948" t="s">
        <v>1905</v>
      </c>
      <c r="F3948">
        <v>1997</v>
      </c>
      <c r="H3948" t="s">
        <v>1905</v>
      </c>
      <c r="I3948">
        <v>86</v>
      </c>
      <c r="J3948">
        <v>6.3</v>
      </c>
    </row>
    <row r="3949" spans="1:10" x14ac:dyDescent="0.25">
      <c r="A3949" t="s">
        <v>8301</v>
      </c>
      <c r="B3949" t="s">
        <v>6430</v>
      </c>
      <c r="C3949">
        <v>120</v>
      </c>
      <c r="D3949">
        <v>7.7</v>
      </c>
      <c r="E3949" t="s">
        <v>575</v>
      </c>
      <c r="F3949">
        <v>1980</v>
      </c>
      <c r="H3949" t="s">
        <v>575</v>
      </c>
      <c r="I3949">
        <v>120</v>
      </c>
      <c r="J3949">
        <v>7.7</v>
      </c>
    </row>
    <row r="3950" spans="1:10" x14ac:dyDescent="0.25">
      <c r="A3950" t="s">
        <v>8301</v>
      </c>
      <c r="B3950" t="s">
        <v>5222</v>
      </c>
      <c r="C3950">
        <v>106</v>
      </c>
      <c r="D3950">
        <v>7</v>
      </c>
      <c r="E3950" t="s">
        <v>20</v>
      </c>
      <c r="F3950">
        <v>2015</v>
      </c>
      <c r="H3950" t="s">
        <v>20</v>
      </c>
      <c r="I3950">
        <v>106</v>
      </c>
      <c r="J3950">
        <v>7</v>
      </c>
    </row>
    <row r="3951" spans="1:10" x14ac:dyDescent="0.25">
      <c r="A3951" t="s">
        <v>8301</v>
      </c>
      <c r="B3951" t="s">
        <v>1081</v>
      </c>
      <c r="C3951">
        <v>103</v>
      </c>
      <c r="D3951">
        <v>6.3</v>
      </c>
      <c r="E3951" t="s">
        <v>877</v>
      </c>
      <c r="F3951">
        <v>1995</v>
      </c>
      <c r="H3951" t="s">
        <v>877</v>
      </c>
      <c r="I3951">
        <v>103</v>
      </c>
      <c r="J3951">
        <v>6.3</v>
      </c>
    </row>
    <row r="3952" spans="1:10" x14ac:dyDescent="0.25">
      <c r="A3952" t="s">
        <v>8301</v>
      </c>
      <c r="B3952" t="s">
        <v>4725</v>
      </c>
      <c r="C3952">
        <v>93</v>
      </c>
      <c r="D3952">
        <v>5.9</v>
      </c>
      <c r="E3952" t="s">
        <v>740</v>
      </c>
      <c r="F3952">
        <v>1993</v>
      </c>
      <c r="H3952" t="s">
        <v>740</v>
      </c>
      <c r="I3952">
        <v>93</v>
      </c>
      <c r="J3952">
        <v>5.9</v>
      </c>
    </row>
    <row r="3953" spans="1:10" x14ac:dyDescent="0.25">
      <c r="A3953" t="s">
        <v>8301</v>
      </c>
      <c r="B3953" t="s">
        <v>3525</v>
      </c>
      <c r="C3953">
        <v>112</v>
      </c>
      <c r="D3953">
        <v>6.2</v>
      </c>
      <c r="E3953" t="s">
        <v>2143</v>
      </c>
      <c r="H3953" t="s">
        <v>2143</v>
      </c>
      <c r="I3953">
        <v>112</v>
      </c>
      <c r="J3953">
        <v>6.2</v>
      </c>
    </row>
    <row r="3954" spans="1:10" x14ac:dyDescent="0.25">
      <c r="A3954" t="s">
        <v>8301</v>
      </c>
      <c r="B3954" t="s">
        <v>6436</v>
      </c>
      <c r="C3954">
        <v>100</v>
      </c>
      <c r="D3954">
        <v>5</v>
      </c>
      <c r="E3954" t="s">
        <v>2768</v>
      </c>
      <c r="F3954">
        <v>1987</v>
      </c>
      <c r="H3954" t="s">
        <v>2768</v>
      </c>
      <c r="I3954">
        <v>100</v>
      </c>
      <c r="J3954">
        <v>5</v>
      </c>
    </row>
    <row r="3955" spans="1:10" x14ac:dyDescent="0.25">
      <c r="A3955" t="s">
        <v>8301</v>
      </c>
      <c r="B3955" t="s">
        <v>6438</v>
      </c>
      <c r="C3955">
        <v>113</v>
      </c>
      <c r="D3955">
        <v>7.7</v>
      </c>
      <c r="E3955" t="s">
        <v>6507</v>
      </c>
      <c r="F3955">
        <v>1970</v>
      </c>
      <c r="H3955" t="s">
        <v>6507</v>
      </c>
      <c r="I3955">
        <v>113</v>
      </c>
      <c r="J3955">
        <v>7.7</v>
      </c>
    </row>
    <row r="3956" spans="1:10" x14ac:dyDescent="0.25">
      <c r="A3956" t="s">
        <v>8301</v>
      </c>
      <c r="B3956" t="s">
        <v>6440</v>
      </c>
      <c r="C3956">
        <v>98</v>
      </c>
      <c r="D3956">
        <v>6.5</v>
      </c>
      <c r="E3956" t="s">
        <v>3701</v>
      </c>
      <c r="F3956">
        <v>1967</v>
      </c>
      <c r="H3956" t="s">
        <v>3701</v>
      </c>
      <c r="I3956">
        <v>98</v>
      </c>
      <c r="J3956">
        <v>6.5</v>
      </c>
    </row>
    <row r="3957" spans="1:10" x14ac:dyDescent="0.25">
      <c r="A3957" t="s">
        <v>8301</v>
      </c>
      <c r="C3957">
        <v>23</v>
      </c>
      <c r="D3957">
        <v>6.1</v>
      </c>
      <c r="E3957" t="s">
        <v>1184</v>
      </c>
      <c r="F3957">
        <v>1959</v>
      </c>
      <c r="H3957" t="s">
        <v>1184</v>
      </c>
      <c r="I3957">
        <v>23</v>
      </c>
      <c r="J3957">
        <v>6.1</v>
      </c>
    </row>
    <row r="3958" spans="1:10" x14ac:dyDescent="0.25">
      <c r="A3958" t="s">
        <v>8301</v>
      </c>
      <c r="B3958" t="s">
        <v>2311</v>
      </c>
      <c r="C3958">
        <v>92</v>
      </c>
      <c r="D3958">
        <v>5.8</v>
      </c>
      <c r="E3958" t="s">
        <v>380</v>
      </c>
      <c r="F3958">
        <v>1966</v>
      </c>
      <c r="H3958" t="s">
        <v>380</v>
      </c>
      <c r="I3958">
        <v>92</v>
      </c>
      <c r="J3958">
        <v>5.8</v>
      </c>
    </row>
    <row r="3959" spans="1:10" x14ac:dyDescent="0.25">
      <c r="A3959" t="s">
        <v>8301</v>
      </c>
      <c r="B3959" t="s">
        <v>6444</v>
      </c>
      <c r="C3959">
        <v>106</v>
      </c>
      <c r="D3959">
        <v>6.1</v>
      </c>
      <c r="E3959" t="s">
        <v>3562</v>
      </c>
      <c r="F3959">
        <v>1972</v>
      </c>
      <c r="H3959" t="s">
        <v>3562</v>
      </c>
      <c r="I3959">
        <v>106</v>
      </c>
      <c r="J3959">
        <v>6.1</v>
      </c>
    </row>
    <row r="3960" spans="1:10" x14ac:dyDescent="0.25">
      <c r="A3960" t="s">
        <v>8301</v>
      </c>
      <c r="B3960" t="s">
        <v>6446</v>
      </c>
      <c r="C3960">
        <v>119</v>
      </c>
      <c r="D3960">
        <v>6</v>
      </c>
      <c r="E3960" t="s">
        <v>1763</v>
      </c>
      <c r="F3960">
        <v>2015</v>
      </c>
      <c r="H3960" t="s">
        <v>1763</v>
      </c>
      <c r="I3960">
        <v>119</v>
      </c>
      <c r="J3960">
        <v>6</v>
      </c>
    </row>
    <row r="3961" spans="1:10" x14ac:dyDescent="0.25">
      <c r="A3961" t="s">
        <v>8301</v>
      </c>
      <c r="B3961" t="s">
        <v>5357</v>
      </c>
      <c r="C3961">
        <v>99</v>
      </c>
      <c r="D3961">
        <v>6.3</v>
      </c>
      <c r="E3961" t="s">
        <v>575</v>
      </c>
      <c r="F3961">
        <v>1998</v>
      </c>
      <c r="H3961" t="s">
        <v>575</v>
      </c>
      <c r="I3961">
        <v>99</v>
      </c>
      <c r="J3961">
        <v>6.3</v>
      </c>
    </row>
    <row r="3962" spans="1:10" x14ac:dyDescent="0.25">
      <c r="A3962" t="s">
        <v>8301</v>
      </c>
      <c r="B3962" t="s">
        <v>2937</v>
      </c>
      <c r="C3962">
        <v>90</v>
      </c>
      <c r="D3962">
        <v>6.3</v>
      </c>
      <c r="E3962" t="s">
        <v>486</v>
      </c>
      <c r="F3962">
        <v>1996</v>
      </c>
      <c r="H3962" t="s">
        <v>486</v>
      </c>
      <c r="I3962">
        <v>90</v>
      </c>
      <c r="J3962">
        <v>6.3</v>
      </c>
    </row>
    <row r="3963" spans="1:10" x14ac:dyDescent="0.25">
      <c r="A3963" t="s">
        <v>8301</v>
      </c>
      <c r="B3963" t="s">
        <v>6450</v>
      </c>
      <c r="C3963">
        <v>120</v>
      </c>
      <c r="D3963">
        <v>7.5</v>
      </c>
      <c r="E3963" t="s">
        <v>530</v>
      </c>
      <c r="F3963">
        <v>1998</v>
      </c>
      <c r="H3963" t="s">
        <v>530</v>
      </c>
      <c r="I3963">
        <v>120</v>
      </c>
      <c r="J3963">
        <v>7.5</v>
      </c>
    </row>
    <row r="3964" spans="1:10" x14ac:dyDescent="0.25">
      <c r="A3964" t="s">
        <v>8301</v>
      </c>
      <c r="B3964" t="s">
        <v>6455</v>
      </c>
      <c r="C3964">
        <v>93</v>
      </c>
      <c r="D3964">
        <v>5.2</v>
      </c>
      <c r="E3964" t="s">
        <v>668</v>
      </c>
      <c r="F3964">
        <v>2009</v>
      </c>
      <c r="H3964" t="s">
        <v>668</v>
      </c>
      <c r="I3964">
        <v>93</v>
      </c>
      <c r="J3964">
        <v>5.2</v>
      </c>
    </row>
    <row r="3965" spans="1:10" x14ac:dyDescent="0.25">
      <c r="A3965" t="s">
        <v>8306</v>
      </c>
      <c r="B3965" t="s">
        <v>6457</v>
      </c>
      <c r="C3965">
        <v>96</v>
      </c>
      <c r="D3965">
        <v>7.8</v>
      </c>
      <c r="E3965" t="s">
        <v>2209</v>
      </c>
      <c r="F3965">
        <v>1985</v>
      </c>
      <c r="H3965" t="s">
        <v>2209</v>
      </c>
      <c r="I3965">
        <v>96</v>
      </c>
      <c r="J3965">
        <v>7.8</v>
      </c>
    </row>
    <row r="3966" spans="1:10" x14ac:dyDescent="0.25">
      <c r="A3966" t="s">
        <v>8301</v>
      </c>
      <c r="B3966" t="s">
        <v>6459</v>
      </c>
      <c r="C3966">
        <v>103</v>
      </c>
      <c r="D3966">
        <v>6.6</v>
      </c>
      <c r="E3966" t="s">
        <v>1915</v>
      </c>
      <c r="F3966">
        <v>2008</v>
      </c>
      <c r="H3966" t="s">
        <v>1915</v>
      </c>
      <c r="I3966">
        <v>103</v>
      </c>
      <c r="J3966">
        <v>6.6</v>
      </c>
    </row>
    <row r="3967" spans="1:10" x14ac:dyDescent="0.25">
      <c r="A3967" t="s">
        <v>8301</v>
      </c>
      <c r="B3967" t="s">
        <v>2890</v>
      </c>
      <c r="C3967">
        <v>93</v>
      </c>
      <c r="D3967">
        <v>4.7</v>
      </c>
      <c r="E3967" t="s">
        <v>2768</v>
      </c>
      <c r="F3967">
        <v>1987</v>
      </c>
      <c r="H3967" t="s">
        <v>2768</v>
      </c>
      <c r="I3967">
        <v>93</v>
      </c>
      <c r="J3967">
        <v>4.7</v>
      </c>
    </row>
    <row r="3968" spans="1:10" x14ac:dyDescent="0.25">
      <c r="A3968" t="s">
        <v>8301</v>
      </c>
      <c r="B3968" t="s">
        <v>6462</v>
      </c>
      <c r="C3968">
        <v>84</v>
      </c>
      <c r="D3968">
        <v>6.7</v>
      </c>
      <c r="E3968" t="s">
        <v>6525</v>
      </c>
      <c r="F3968">
        <v>2001</v>
      </c>
      <c r="H3968" t="s">
        <v>6525</v>
      </c>
      <c r="I3968">
        <v>84</v>
      </c>
      <c r="J3968">
        <v>6.7</v>
      </c>
    </row>
    <row r="3969" spans="1:10" x14ac:dyDescent="0.25">
      <c r="A3969" t="s">
        <v>8301</v>
      </c>
      <c r="B3969" t="s">
        <v>5517</v>
      </c>
      <c r="C3969">
        <v>81</v>
      </c>
      <c r="D3969">
        <v>4.2</v>
      </c>
      <c r="E3969" t="s">
        <v>2209</v>
      </c>
      <c r="F3969">
        <v>2013</v>
      </c>
      <c r="H3969" t="s">
        <v>2209</v>
      </c>
      <c r="I3969">
        <v>81</v>
      </c>
      <c r="J3969">
        <v>4.2</v>
      </c>
    </row>
    <row r="3970" spans="1:10" x14ac:dyDescent="0.25">
      <c r="A3970" t="s">
        <v>8301</v>
      </c>
      <c r="B3970" t="s">
        <v>6465</v>
      </c>
      <c r="C3970">
        <v>84</v>
      </c>
      <c r="D3970">
        <v>6.3</v>
      </c>
      <c r="E3970" t="s">
        <v>2246</v>
      </c>
      <c r="F3970">
        <v>1998</v>
      </c>
      <c r="H3970" t="s">
        <v>2246</v>
      </c>
      <c r="I3970">
        <v>84</v>
      </c>
      <c r="J3970">
        <v>6.3</v>
      </c>
    </row>
    <row r="3971" spans="1:10" x14ac:dyDescent="0.25">
      <c r="A3971" t="s">
        <v>8301</v>
      </c>
      <c r="B3971" t="s">
        <v>6467</v>
      </c>
      <c r="C3971">
        <v>94</v>
      </c>
      <c r="D3971">
        <v>4.7</v>
      </c>
      <c r="E3971" t="s">
        <v>6532</v>
      </c>
      <c r="F3971">
        <v>2010</v>
      </c>
      <c r="H3971" t="s">
        <v>6532</v>
      </c>
      <c r="I3971">
        <v>94</v>
      </c>
      <c r="J3971">
        <v>4.7</v>
      </c>
    </row>
    <row r="3972" spans="1:10" x14ac:dyDescent="0.25">
      <c r="A3972" t="s">
        <v>8301</v>
      </c>
      <c r="B3972" t="s">
        <v>5946</v>
      </c>
      <c r="C3972">
        <v>120</v>
      </c>
      <c r="D3972">
        <v>7.9</v>
      </c>
      <c r="E3972" t="s">
        <v>580</v>
      </c>
      <c r="F3972">
        <v>2006</v>
      </c>
      <c r="H3972" t="s">
        <v>580</v>
      </c>
      <c r="I3972">
        <v>120</v>
      </c>
      <c r="J3972">
        <v>7.9</v>
      </c>
    </row>
    <row r="3973" spans="1:10" x14ac:dyDescent="0.25">
      <c r="A3973" t="s">
        <v>8301</v>
      </c>
      <c r="B3973" t="s">
        <v>3476</v>
      </c>
      <c r="C3973">
        <v>121</v>
      </c>
      <c r="D3973">
        <v>8.1</v>
      </c>
      <c r="E3973" t="s">
        <v>661</v>
      </c>
      <c r="F3973">
        <v>2012</v>
      </c>
      <c r="H3973" t="s">
        <v>661</v>
      </c>
      <c r="I3973">
        <v>121</v>
      </c>
      <c r="J3973">
        <v>8.1</v>
      </c>
    </row>
    <row r="3974" spans="1:10" x14ac:dyDescent="0.25">
      <c r="A3974" t="s">
        <v>8301</v>
      </c>
      <c r="B3974" t="s">
        <v>6474</v>
      </c>
      <c r="C3974">
        <v>104</v>
      </c>
      <c r="D3974">
        <v>6</v>
      </c>
      <c r="E3974" t="s">
        <v>877</v>
      </c>
      <c r="F3974">
        <v>2005</v>
      </c>
      <c r="H3974" t="s">
        <v>877</v>
      </c>
      <c r="I3974">
        <v>104</v>
      </c>
      <c r="J3974">
        <v>6</v>
      </c>
    </row>
    <row r="3975" spans="1:10" x14ac:dyDescent="0.25">
      <c r="A3975" t="s">
        <v>8301</v>
      </c>
      <c r="B3975" t="s">
        <v>6478</v>
      </c>
      <c r="C3975">
        <v>92</v>
      </c>
      <c r="D3975">
        <v>7.3</v>
      </c>
      <c r="E3975" t="s">
        <v>489</v>
      </c>
      <c r="F3975">
        <v>2004</v>
      </c>
      <c r="H3975" t="s">
        <v>489</v>
      </c>
      <c r="I3975">
        <v>92</v>
      </c>
      <c r="J3975">
        <v>7.3</v>
      </c>
    </row>
    <row r="3976" spans="1:10" x14ac:dyDescent="0.25">
      <c r="A3976" t="s">
        <v>8301</v>
      </c>
      <c r="B3976" t="s">
        <v>6480</v>
      </c>
      <c r="C3976">
        <v>107</v>
      </c>
      <c r="D3976">
        <v>7</v>
      </c>
      <c r="E3976" t="s">
        <v>6540</v>
      </c>
      <c r="F3976">
        <v>2016</v>
      </c>
      <c r="H3976" t="s">
        <v>6540</v>
      </c>
      <c r="I3976">
        <v>107</v>
      </c>
      <c r="J3976">
        <v>7</v>
      </c>
    </row>
    <row r="3977" spans="1:10" x14ac:dyDescent="0.25">
      <c r="A3977" t="s">
        <v>8301</v>
      </c>
      <c r="B3977" t="s">
        <v>6483</v>
      </c>
      <c r="C3977">
        <v>97</v>
      </c>
      <c r="D3977">
        <v>7.3</v>
      </c>
      <c r="E3977" t="s">
        <v>747</v>
      </c>
      <c r="F3977">
        <v>2008</v>
      </c>
      <c r="H3977" t="s">
        <v>747</v>
      </c>
      <c r="I3977">
        <v>97</v>
      </c>
      <c r="J3977">
        <v>7.3</v>
      </c>
    </row>
    <row r="3978" spans="1:10" x14ac:dyDescent="0.25">
      <c r="A3978" t="s">
        <v>8301</v>
      </c>
      <c r="B3978" t="s">
        <v>6485</v>
      </c>
      <c r="C3978">
        <v>115</v>
      </c>
      <c r="D3978">
        <v>7.5</v>
      </c>
      <c r="E3978" t="s">
        <v>137</v>
      </c>
      <c r="F3978">
        <v>1998</v>
      </c>
      <c r="H3978" t="s">
        <v>137</v>
      </c>
      <c r="I3978">
        <v>115</v>
      </c>
      <c r="J3978">
        <v>7.5</v>
      </c>
    </row>
    <row r="3979" spans="1:10" x14ac:dyDescent="0.25">
      <c r="A3979" t="s">
        <v>8301</v>
      </c>
      <c r="B3979" t="s">
        <v>6487</v>
      </c>
      <c r="C3979">
        <v>95</v>
      </c>
      <c r="D3979">
        <v>6.8</v>
      </c>
      <c r="E3979" t="s">
        <v>1408</v>
      </c>
      <c r="H3979" t="s">
        <v>1408</v>
      </c>
      <c r="I3979">
        <v>95</v>
      </c>
      <c r="J3979">
        <v>6.8</v>
      </c>
    </row>
    <row r="3980" spans="1:10" x14ac:dyDescent="0.25">
      <c r="A3980" t="s">
        <v>8301</v>
      </c>
      <c r="B3980" t="s">
        <v>6489</v>
      </c>
      <c r="C3980">
        <v>102</v>
      </c>
      <c r="D3980">
        <v>7.1</v>
      </c>
      <c r="E3980" t="s">
        <v>1915</v>
      </c>
      <c r="F3980">
        <v>2009</v>
      </c>
      <c r="H3980" t="s">
        <v>1915</v>
      </c>
      <c r="I3980">
        <v>102</v>
      </c>
      <c r="J3980">
        <v>7.1</v>
      </c>
    </row>
    <row r="3981" spans="1:10" x14ac:dyDescent="0.25">
      <c r="A3981" t="s">
        <v>8301</v>
      </c>
      <c r="B3981" t="s">
        <v>6492</v>
      </c>
      <c r="C3981">
        <v>99</v>
      </c>
      <c r="D3981">
        <v>6.9</v>
      </c>
      <c r="E3981" t="s">
        <v>6550</v>
      </c>
      <c r="F3981">
        <v>2013</v>
      </c>
      <c r="H3981" t="s">
        <v>6550</v>
      </c>
      <c r="I3981">
        <v>99</v>
      </c>
      <c r="J3981">
        <v>6.9</v>
      </c>
    </row>
    <row r="3982" spans="1:10" x14ac:dyDescent="0.25">
      <c r="A3982" t="s">
        <v>8301</v>
      </c>
      <c r="B3982" t="s">
        <v>4068</v>
      </c>
      <c r="C3982">
        <v>109</v>
      </c>
      <c r="D3982">
        <v>6.9</v>
      </c>
      <c r="E3982" t="s">
        <v>23</v>
      </c>
      <c r="F3982">
        <v>2015</v>
      </c>
      <c r="H3982" t="s">
        <v>23</v>
      </c>
      <c r="I3982">
        <v>109</v>
      </c>
      <c r="J3982">
        <v>6.9</v>
      </c>
    </row>
    <row r="3983" spans="1:10" x14ac:dyDescent="0.25">
      <c r="A3983" t="s">
        <v>8301</v>
      </c>
      <c r="B3983" t="s">
        <v>1773</v>
      </c>
      <c r="C3983">
        <v>113</v>
      </c>
      <c r="D3983">
        <v>6.9</v>
      </c>
      <c r="E3983" t="s">
        <v>670</v>
      </c>
      <c r="F3983">
        <v>2014</v>
      </c>
      <c r="H3983" t="s">
        <v>670</v>
      </c>
      <c r="I3983">
        <v>113</v>
      </c>
      <c r="J3983">
        <v>6.9</v>
      </c>
    </row>
    <row r="3984" spans="1:10" x14ac:dyDescent="0.25">
      <c r="A3984" t="s">
        <v>8301</v>
      </c>
      <c r="C3984">
        <v>25</v>
      </c>
      <c r="D3984">
        <v>8.4</v>
      </c>
      <c r="E3984" t="s">
        <v>149</v>
      </c>
      <c r="F3984">
        <v>2014</v>
      </c>
      <c r="H3984" t="s">
        <v>149</v>
      </c>
      <c r="I3984">
        <v>25</v>
      </c>
      <c r="J3984">
        <v>8.4</v>
      </c>
    </row>
    <row r="3985" spans="1:10" x14ac:dyDescent="0.25">
      <c r="A3985" t="s">
        <v>8306</v>
      </c>
      <c r="B3985" t="s">
        <v>3361</v>
      </c>
      <c r="C3985">
        <v>113</v>
      </c>
      <c r="D3985">
        <v>7.9</v>
      </c>
      <c r="E3985" t="s">
        <v>1408</v>
      </c>
      <c r="F3985">
        <v>2014</v>
      </c>
      <c r="H3985" t="s">
        <v>1408</v>
      </c>
      <c r="I3985">
        <v>113</v>
      </c>
      <c r="J3985">
        <v>7.9</v>
      </c>
    </row>
    <row r="3986" spans="1:10" x14ac:dyDescent="0.25">
      <c r="A3986" t="s">
        <v>8301</v>
      </c>
      <c r="B3986" t="s">
        <v>4510</v>
      </c>
      <c r="C3986">
        <v>91</v>
      </c>
      <c r="D3986">
        <v>7.2</v>
      </c>
      <c r="E3986" t="s">
        <v>773</v>
      </c>
      <c r="F3986">
        <v>2014</v>
      </c>
      <c r="H3986" t="s">
        <v>773</v>
      </c>
      <c r="I3986">
        <v>91</v>
      </c>
      <c r="J3986">
        <v>7.2</v>
      </c>
    </row>
    <row r="3987" spans="1:10" x14ac:dyDescent="0.25">
      <c r="A3987" t="s">
        <v>8301</v>
      </c>
      <c r="B3987" t="s">
        <v>6498</v>
      </c>
      <c r="C3987">
        <v>88</v>
      </c>
      <c r="D3987">
        <v>7.8</v>
      </c>
      <c r="E3987" t="s">
        <v>575</v>
      </c>
      <c r="F3987">
        <v>1977</v>
      </c>
      <c r="H3987" t="s">
        <v>575</v>
      </c>
      <c r="I3987">
        <v>88</v>
      </c>
      <c r="J3987">
        <v>7.8</v>
      </c>
    </row>
    <row r="3988" spans="1:10" x14ac:dyDescent="0.25">
      <c r="A3988" t="s">
        <v>8301</v>
      </c>
      <c r="B3988" t="s">
        <v>6500</v>
      </c>
      <c r="C3988">
        <v>88</v>
      </c>
      <c r="D3988">
        <v>3.5</v>
      </c>
      <c r="E3988" t="s">
        <v>23</v>
      </c>
      <c r="F3988">
        <v>2005</v>
      </c>
      <c r="H3988" t="s">
        <v>23</v>
      </c>
      <c r="I3988">
        <v>88</v>
      </c>
      <c r="J3988">
        <v>3.5</v>
      </c>
    </row>
    <row r="3989" spans="1:10" x14ac:dyDescent="0.25">
      <c r="A3989" t="s">
        <v>8306</v>
      </c>
      <c r="B3989" t="s">
        <v>1067</v>
      </c>
      <c r="C3989">
        <v>97</v>
      </c>
      <c r="D3989">
        <v>7.3</v>
      </c>
      <c r="E3989" t="s">
        <v>1246</v>
      </c>
      <c r="F3989">
        <v>2011</v>
      </c>
      <c r="H3989" t="s">
        <v>1246</v>
      </c>
      <c r="I3989">
        <v>97</v>
      </c>
      <c r="J3989">
        <v>7.3</v>
      </c>
    </row>
    <row r="3990" spans="1:10" x14ac:dyDescent="0.25">
      <c r="A3990" t="s">
        <v>8301</v>
      </c>
      <c r="B3990" t="s">
        <v>919</v>
      </c>
      <c r="C3990">
        <v>97</v>
      </c>
      <c r="D3990">
        <v>7.5</v>
      </c>
      <c r="E3990" t="s">
        <v>73</v>
      </c>
      <c r="F3990">
        <v>2011</v>
      </c>
      <c r="H3990" t="s">
        <v>73</v>
      </c>
      <c r="I3990">
        <v>97</v>
      </c>
      <c r="J3990">
        <v>7.5</v>
      </c>
    </row>
    <row r="3991" spans="1:10" x14ac:dyDescent="0.25">
      <c r="A3991" t="s">
        <v>8301</v>
      </c>
      <c r="C3991">
        <v>42</v>
      </c>
      <c r="D3991">
        <v>7.8</v>
      </c>
      <c r="E3991" t="s">
        <v>877</v>
      </c>
      <c r="F3991">
        <v>2008</v>
      </c>
      <c r="H3991" t="s">
        <v>877</v>
      </c>
      <c r="I3991">
        <v>42</v>
      </c>
      <c r="J3991">
        <v>7.8</v>
      </c>
    </row>
    <row r="3992" spans="1:10" x14ac:dyDescent="0.25">
      <c r="A3992" t="s">
        <v>8301</v>
      </c>
      <c r="B3992" t="s">
        <v>6505</v>
      </c>
      <c r="C3992">
        <v>85</v>
      </c>
      <c r="D3992">
        <v>6</v>
      </c>
      <c r="E3992" t="s">
        <v>2143</v>
      </c>
      <c r="F3992">
        <v>2014</v>
      </c>
      <c r="H3992" t="s">
        <v>2143</v>
      </c>
      <c r="I3992">
        <v>85</v>
      </c>
      <c r="J3992">
        <v>6</v>
      </c>
    </row>
    <row r="3993" spans="1:10" x14ac:dyDescent="0.25">
      <c r="A3993" t="s">
        <v>8301</v>
      </c>
      <c r="B3993" t="s">
        <v>5929</v>
      </c>
      <c r="C3993">
        <v>121</v>
      </c>
      <c r="D3993">
        <v>7.3</v>
      </c>
      <c r="E3993" t="s">
        <v>672</v>
      </c>
      <c r="F3993">
        <v>2002</v>
      </c>
      <c r="H3993" t="s">
        <v>672</v>
      </c>
      <c r="I3993">
        <v>121</v>
      </c>
      <c r="J3993">
        <v>7.3</v>
      </c>
    </row>
    <row r="3994" spans="1:10" x14ac:dyDescent="0.25">
      <c r="A3994" t="s">
        <v>8301</v>
      </c>
      <c r="B3994" t="s">
        <v>4223</v>
      </c>
      <c r="C3994">
        <v>121</v>
      </c>
      <c r="D3994">
        <v>7</v>
      </c>
      <c r="E3994" t="s">
        <v>2214</v>
      </c>
      <c r="F3994">
        <v>1999</v>
      </c>
      <c r="H3994" t="s">
        <v>2214</v>
      </c>
      <c r="I3994">
        <v>121</v>
      </c>
      <c r="J3994">
        <v>7</v>
      </c>
    </row>
    <row r="3995" spans="1:10" x14ac:dyDescent="0.25">
      <c r="A3995" t="s">
        <v>8301</v>
      </c>
      <c r="B3995" t="s">
        <v>3777</v>
      </c>
      <c r="C3995">
        <v>116</v>
      </c>
      <c r="D3995">
        <v>7.5</v>
      </c>
      <c r="E3995" t="s">
        <v>1486</v>
      </c>
      <c r="F3995">
        <v>2012</v>
      </c>
      <c r="H3995" t="s">
        <v>1486</v>
      </c>
      <c r="I3995">
        <v>116</v>
      </c>
      <c r="J3995">
        <v>7.5</v>
      </c>
    </row>
    <row r="3996" spans="1:10" x14ac:dyDescent="0.25">
      <c r="A3996" t="s">
        <v>8301</v>
      </c>
      <c r="B3996" t="s">
        <v>6514</v>
      </c>
      <c r="C3996">
        <v>92</v>
      </c>
      <c r="D3996">
        <v>6.8</v>
      </c>
      <c r="E3996" t="s">
        <v>1065</v>
      </c>
      <c r="F3996">
        <v>2006</v>
      </c>
      <c r="H3996" t="s">
        <v>1065</v>
      </c>
      <c r="I3996">
        <v>92</v>
      </c>
      <c r="J3996">
        <v>6.8</v>
      </c>
    </row>
    <row r="3997" spans="1:10" x14ac:dyDescent="0.25">
      <c r="A3997" t="s">
        <v>8301</v>
      </c>
      <c r="B3997" t="s">
        <v>6516</v>
      </c>
      <c r="C3997">
        <v>93</v>
      </c>
      <c r="D3997">
        <v>3.9</v>
      </c>
      <c r="E3997" t="s">
        <v>1184</v>
      </c>
      <c r="F3997">
        <v>2012</v>
      </c>
      <c r="H3997" t="s">
        <v>1184</v>
      </c>
      <c r="I3997">
        <v>93</v>
      </c>
      <c r="J3997">
        <v>3.9</v>
      </c>
    </row>
    <row r="3998" spans="1:10" x14ac:dyDescent="0.25">
      <c r="A3998" t="s">
        <v>8301</v>
      </c>
      <c r="B3998" t="s">
        <v>6459</v>
      </c>
      <c r="C3998">
        <v>96</v>
      </c>
      <c r="D3998">
        <v>6.1</v>
      </c>
      <c r="E3998" t="s">
        <v>1056</v>
      </c>
      <c r="F3998">
        <v>1983</v>
      </c>
      <c r="H3998" t="s">
        <v>1056</v>
      </c>
      <c r="I3998">
        <v>96</v>
      </c>
      <c r="J3998">
        <v>6.1</v>
      </c>
    </row>
    <row r="3999" spans="1:10" x14ac:dyDescent="0.25">
      <c r="A3999" t="s">
        <v>8306</v>
      </c>
      <c r="B3999" t="s">
        <v>373</v>
      </c>
      <c r="C3999">
        <v>105</v>
      </c>
      <c r="D3999">
        <v>7.5</v>
      </c>
      <c r="E3999" t="s">
        <v>73</v>
      </c>
      <c r="F3999">
        <v>2006</v>
      </c>
      <c r="H3999" t="s">
        <v>73</v>
      </c>
      <c r="I3999">
        <v>105</v>
      </c>
      <c r="J3999">
        <v>7.5</v>
      </c>
    </row>
    <row r="4000" spans="1:10" x14ac:dyDescent="0.25">
      <c r="A4000" t="s">
        <v>8301</v>
      </c>
      <c r="B4000" t="s">
        <v>3608</v>
      </c>
      <c r="C4000">
        <v>129</v>
      </c>
      <c r="D4000">
        <v>8.1999999999999993</v>
      </c>
      <c r="E4000" t="s">
        <v>149</v>
      </c>
      <c r="F4000">
        <v>1982</v>
      </c>
      <c r="H4000" t="s">
        <v>149</v>
      </c>
      <c r="I4000">
        <v>129</v>
      </c>
      <c r="J4000">
        <v>8.1999999999999993</v>
      </c>
    </row>
    <row r="4001" spans="1:10" x14ac:dyDescent="0.25">
      <c r="A4001" t="s">
        <v>8301</v>
      </c>
      <c r="B4001" t="s">
        <v>867</v>
      </c>
      <c r="C4001">
        <v>87</v>
      </c>
      <c r="D4001">
        <v>7.2</v>
      </c>
      <c r="E4001" t="s">
        <v>575</v>
      </c>
      <c r="F4001">
        <v>2014</v>
      </c>
      <c r="H4001" t="s">
        <v>575</v>
      </c>
      <c r="I4001">
        <v>87</v>
      </c>
      <c r="J4001">
        <v>7.2</v>
      </c>
    </row>
    <row r="4002" spans="1:10" x14ac:dyDescent="0.25">
      <c r="A4002" t="s">
        <v>8301</v>
      </c>
      <c r="B4002" t="s">
        <v>6521</v>
      </c>
      <c r="C4002">
        <v>94</v>
      </c>
      <c r="D4002">
        <v>4.8</v>
      </c>
      <c r="E4002" t="s">
        <v>73</v>
      </c>
      <c r="F4002">
        <v>1999</v>
      </c>
      <c r="H4002" t="s">
        <v>73</v>
      </c>
      <c r="I4002">
        <v>94</v>
      </c>
      <c r="J4002">
        <v>4.8</v>
      </c>
    </row>
    <row r="4003" spans="1:10" x14ac:dyDescent="0.25">
      <c r="A4003" t="s">
        <v>8301</v>
      </c>
      <c r="B4003" t="s">
        <v>28</v>
      </c>
      <c r="C4003">
        <v>37</v>
      </c>
      <c r="D4003">
        <v>7.8</v>
      </c>
      <c r="E4003" t="s">
        <v>1184</v>
      </c>
      <c r="F4003">
        <v>2008</v>
      </c>
      <c r="H4003" t="s">
        <v>1184</v>
      </c>
      <c r="I4003">
        <v>37</v>
      </c>
      <c r="J4003">
        <v>7.8</v>
      </c>
    </row>
    <row r="4004" spans="1:10" x14ac:dyDescent="0.25">
      <c r="A4004" t="s">
        <v>8301</v>
      </c>
      <c r="B4004" t="s">
        <v>6524</v>
      </c>
      <c r="C4004">
        <v>81</v>
      </c>
      <c r="D4004">
        <v>5.2</v>
      </c>
      <c r="E4004" t="s">
        <v>3968</v>
      </c>
      <c r="F4004">
        <v>1968</v>
      </c>
      <c r="H4004" t="s">
        <v>3968</v>
      </c>
      <c r="I4004">
        <v>81</v>
      </c>
      <c r="J4004">
        <v>5.2</v>
      </c>
    </row>
    <row r="4005" spans="1:10" x14ac:dyDescent="0.25">
      <c r="A4005" t="s">
        <v>8301</v>
      </c>
      <c r="B4005" t="s">
        <v>6527</v>
      </c>
      <c r="C4005">
        <v>97</v>
      </c>
      <c r="D4005">
        <v>3.3</v>
      </c>
      <c r="E4005" t="s">
        <v>608</v>
      </c>
      <c r="F4005">
        <v>1962</v>
      </c>
      <c r="H4005" t="s">
        <v>608</v>
      </c>
      <c r="I4005">
        <v>97</v>
      </c>
      <c r="J4005">
        <v>3.3</v>
      </c>
    </row>
    <row r="4006" spans="1:10" x14ac:dyDescent="0.25">
      <c r="A4006" t="s">
        <v>8301</v>
      </c>
      <c r="B4006" t="s">
        <v>6529</v>
      </c>
      <c r="C4006">
        <v>106</v>
      </c>
      <c r="D4006">
        <v>6.8</v>
      </c>
      <c r="E4006" t="s">
        <v>73</v>
      </c>
      <c r="F4006">
        <v>2009</v>
      </c>
      <c r="H4006" t="s">
        <v>73</v>
      </c>
      <c r="I4006">
        <v>106</v>
      </c>
      <c r="J4006">
        <v>6.8</v>
      </c>
    </row>
    <row r="4007" spans="1:10" x14ac:dyDescent="0.25">
      <c r="A4007" t="s">
        <v>8301</v>
      </c>
      <c r="B4007" t="s">
        <v>6531</v>
      </c>
      <c r="C4007">
        <v>103</v>
      </c>
      <c r="D4007">
        <v>7</v>
      </c>
      <c r="E4007" t="s">
        <v>672</v>
      </c>
      <c r="F4007">
        <v>2004</v>
      </c>
      <c r="H4007" t="s">
        <v>672</v>
      </c>
      <c r="I4007">
        <v>103</v>
      </c>
      <c r="J4007">
        <v>7</v>
      </c>
    </row>
    <row r="4008" spans="1:10" x14ac:dyDescent="0.25">
      <c r="A4008" t="s">
        <v>8301</v>
      </c>
      <c r="B4008" t="s">
        <v>6534</v>
      </c>
      <c r="C4008">
        <v>101</v>
      </c>
      <c r="D4008">
        <v>6.5</v>
      </c>
      <c r="E4008" t="s">
        <v>486</v>
      </c>
      <c r="F4008">
        <v>2010</v>
      </c>
      <c r="H4008" t="s">
        <v>486</v>
      </c>
      <c r="I4008">
        <v>101</v>
      </c>
      <c r="J4008">
        <v>6.5</v>
      </c>
    </row>
    <row r="4009" spans="1:10" x14ac:dyDescent="0.25">
      <c r="A4009" t="s">
        <v>8301</v>
      </c>
      <c r="B4009" t="s">
        <v>1632</v>
      </c>
      <c r="C4009">
        <v>102</v>
      </c>
      <c r="D4009">
        <v>5.7</v>
      </c>
      <c r="E4009" t="s">
        <v>6597</v>
      </c>
      <c r="F4009">
        <v>2005</v>
      </c>
      <c r="H4009" t="s">
        <v>6597</v>
      </c>
      <c r="I4009">
        <v>102</v>
      </c>
      <c r="J4009">
        <v>5.7</v>
      </c>
    </row>
    <row r="4010" spans="1:10" x14ac:dyDescent="0.25">
      <c r="A4010" t="s">
        <v>8301</v>
      </c>
      <c r="B4010" t="s">
        <v>6536</v>
      </c>
      <c r="C4010">
        <v>98</v>
      </c>
      <c r="D4010">
        <v>6.4</v>
      </c>
      <c r="E4010" t="s">
        <v>575</v>
      </c>
      <c r="F4010">
        <v>1978</v>
      </c>
      <c r="H4010" t="s">
        <v>575</v>
      </c>
      <c r="I4010">
        <v>98</v>
      </c>
      <c r="J4010">
        <v>6.4</v>
      </c>
    </row>
    <row r="4011" spans="1:10" x14ac:dyDescent="0.25">
      <c r="A4011" t="s">
        <v>8301</v>
      </c>
      <c r="B4011" t="s">
        <v>1784</v>
      </c>
      <c r="C4011">
        <v>91</v>
      </c>
      <c r="D4011">
        <v>5.3</v>
      </c>
      <c r="E4011" t="s">
        <v>17</v>
      </c>
      <c r="F4011">
        <v>1964</v>
      </c>
      <c r="H4011" t="s">
        <v>17</v>
      </c>
      <c r="I4011">
        <v>91</v>
      </c>
      <c r="J4011">
        <v>5.3</v>
      </c>
    </row>
    <row r="4012" spans="1:10" x14ac:dyDescent="0.25">
      <c r="A4012" t="s">
        <v>8301</v>
      </c>
      <c r="B4012" t="s">
        <v>6539</v>
      </c>
      <c r="C4012">
        <v>105</v>
      </c>
      <c r="D4012">
        <v>4.7</v>
      </c>
      <c r="E4012" t="s">
        <v>1500</v>
      </c>
      <c r="F4012">
        <v>2012</v>
      </c>
      <c r="H4012" t="s">
        <v>1500</v>
      </c>
      <c r="I4012">
        <v>105</v>
      </c>
      <c r="J4012">
        <v>4.7</v>
      </c>
    </row>
    <row r="4013" spans="1:10" x14ac:dyDescent="0.25">
      <c r="A4013" t="s">
        <v>8301</v>
      </c>
      <c r="B4013" t="s">
        <v>6542</v>
      </c>
      <c r="C4013">
        <v>98</v>
      </c>
      <c r="D4013">
        <v>6.1</v>
      </c>
      <c r="E4013" t="s">
        <v>696</v>
      </c>
      <c r="F4013">
        <v>1946</v>
      </c>
      <c r="H4013" t="s">
        <v>696</v>
      </c>
      <c r="I4013">
        <v>98</v>
      </c>
      <c r="J4013">
        <v>6.1</v>
      </c>
    </row>
    <row r="4014" spans="1:10" x14ac:dyDescent="0.25">
      <c r="A4014" t="s">
        <v>8301</v>
      </c>
      <c r="B4014" t="s">
        <v>6544</v>
      </c>
      <c r="C4014">
        <v>104</v>
      </c>
      <c r="D4014">
        <v>5.5</v>
      </c>
      <c r="E4014" t="s">
        <v>1184</v>
      </c>
      <c r="F4014">
        <v>1996</v>
      </c>
      <c r="H4014" t="s">
        <v>1184</v>
      </c>
      <c r="I4014">
        <v>104</v>
      </c>
      <c r="J4014">
        <v>5.5</v>
      </c>
    </row>
    <row r="4015" spans="1:10" x14ac:dyDescent="0.25">
      <c r="A4015" t="s">
        <v>8301</v>
      </c>
      <c r="C4015">
        <v>45</v>
      </c>
      <c r="D4015">
        <v>7.3</v>
      </c>
      <c r="E4015" t="s">
        <v>6043</v>
      </c>
      <c r="F4015">
        <v>2000</v>
      </c>
      <c r="H4015" t="s">
        <v>6043</v>
      </c>
      <c r="I4015">
        <v>45</v>
      </c>
      <c r="J4015">
        <v>7.3</v>
      </c>
    </row>
    <row r="4016" spans="1:10" x14ac:dyDescent="0.25">
      <c r="A4016" t="s">
        <v>8301</v>
      </c>
      <c r="B4016" t="s">
        <v>6547</v>
      </c>
      <c r="C4016">
        <v>96</v>
      </c>
      <c r="D4016">
        <v>4.8</v>
      </c>
      <c r="E4016" t="s">
        <v>2209</v>
      </c>
      <c r="F4016">
        <v>2010</v>
      </c>
      <c r="H4016" t="s">
        <v>2209</v>
      </c>
      <c r="I4016">
        <v>96</v>
      </c>
      <c r="J4016">
        <v>4.8</v>
      </c>
    </row>
    <row r="4017" spans="1:10" x14ac:dyDescent="0.25">
      <c r="A4017" t="s">
        <v>8301</v>
      </c>
      <c r="B4017" t="s">
        <v>6552</v>
      </c>
      <c r="C4017">
        <v>100</v>
      </c>
      <c r="D4017">
        <v>7</v>
      </c>
      <c r="E4017" t="s">
        <v>575</v>
      </c>
      <c r="F4017">
        <v>1998</v>
      </c>
      <c r="H4017" t="s">
        <v>575</v>
      </c>
      <c r="I4017">
        <v>100</v>
      </c>
      <c r="J4017">
        <v>7</v>
      </c>
    </row>
    <row r="4018" spans="1:10" x14ac:dyDescent="0.25">
      <c r="A4018" t="s">
        <v>8301</v>
      </c>
      <c r="B4018" t="s">
        <v>1530</v>
      </c>
      <c r="C4018">
        <v>86</v>
      </c>
      <c r="D4018">
        <v>3.3</v>
      </c>
      <c r="E4018" t="s">
        <v>6610</v>
      </c>
      <c r="F4018">
        <v>2002</v>
      </c>
      <c r="H4018" t="s">
        <v>6610</v>
      </c>
      <c r="I4018">
        <v>86</v>
      </c>
      <c r="J4018">
        <v>3.3</v>
      </c>
    </row>
    <row r="4019" spans="1:10" x14ac:dyDescent="0.25">
      <c r="A4019" t="s">
        <v>8301</v>
      </c>
      <c r="B4019" t="s">
        <v>6555</v>
      </c>
      <c r="C4019">
        <v>92</v>
      </c>
      <c r="D4019">
        <v>5.4</v>
      </c>
      <c r="E4019" t="s">
        <v>1184</v>
      </c>
      <c r="F4019">
        <v>2014</v>
      </c>
      <c r="H4019" t="s">
        <v>1184</v>
      </c>
      <c r="I4019">
        <v>92</v>
      </c>
      <c r="J4019">
        <v>5.4</v>
      </c>
    </row>
    <row r="4020" spans="1:10" x14ac:dyDescent="0.25">
      <c r="A4020" t="s">
        <v>8301</v>
      </c>
      <c r="B4020" t="s">
        <v>6557</v>
      </c>
      <c r="C4020">
        <v>88</v>
      </c>
      <c r="D4020">
        <v>4.8</v>
      </c>
      <c r="E4020" t="s">
        <v>2542</v>
      </c>
      <c r="F4020">
        <v>1985</v>
      </c>
      <c r="H4020" t="s">
        <v>2542</v>
      </c>
      <c r="I4020">
        <v>88</v>
      </c>
      <c r="J4020">
        <v>4.8</v>
      </c>
    </row>
    <row r="4021" spans="1:10" x14ac:dyDescent="0.25">
      <c r="A4021" t="s">
        <v>8301</v>
      </c>
      <c r="B4021" t="s">
        <v>6559</v>
      </c>
      <c r="C4021">
        <v>90</v>
      </c>
      <c r="D4021">
        <v>3.1</v>
      </c>
      <c r="E4021" t="s">
        <v>73</v>
      </c>
      <c r="F4021">
        <v>1985</v>
      </c>
      <c r="H4021" t="s">
        <v>73</v>
      </c>
      <c r="I4021">
        <v>90</v>
      </c>
      <c r="J4021">
        <v>3.1</v>
      </c>
    </row>
    <row r="4022" spans="1:10" x14ac:dyDescent="0.25">
      <c r="A4022" t="s">
        <v>8301</v>
      </c>
      <c r="B4022" t="s">
        <v>3536</v>
      </c>
      <c r="C4022">
        <v>94</v>
      </c>
      <c r="D4022">
        <v>6.7</v>
      </c>
      <c r="E4022" t="s">
        <v>1500</v>
      </c>
      <c r="F4022">
        <v>2013</v>
      </c>
      <c r="H4022" t="s">
        <v>1500</v>
      </c>
      <c r="I4022">
        <v>94</v>
      </c>
      <c r="J4022">
        <v>6.7</v>
      </c>
    </row>
    <row r="4023" spans="1:10" x14ac:dyDescent="0.25">
      <c r="A4023" t="s">
        <v>8301</v>
      </c>
      <c r="B4023" t="s">
        <v>6562</v>
      </c>
      <c r="C4023">
        <v>80</v>
      </c>
      <c r="D4023">
        <v>7.6</v>
      </c>
      <c r="E4023" t="s">
        <v>1763</v>
      </c>
      <c r="F4023">
        <v>2012</v>
      </c>
      <c r="H4023" t="s">
        <v>1763</v>
      </c>
      <c r="I4023">
        <v>80</v>
      </c>
      <c r="J4023">
        <v>7.6</v>
      </c>
    </row>
    <row r="4024" spans="1:10" x14ac:dyDescent="0.25">
      <c r="A4024" t="s">
        <v>8301</v>
      </c>
      <c r="B4024" t="s">
        <v>3892</v>
      </c>
      <c r="C4024">
        <v>107</v>
      </c>
      <c r="D4024">
        <v>7.1</v>
      </c>
      <c r="E4024" t="s">
        <v>6618</v>
      </c>
      <c r="F4024">
        <v>2002</v>
      </c>
      <c r="H4024" t="s">
        <v>6618</v>
      </c>
      <c r="I4024">
        <v>107</v>
      </c>
      <c r="J4024">
        <v>7.1</v>
      </c>
    </row>
    <row r="4025" spans="1:10" x14ac:dyDescent="0.25">
      <c r="A4025" t="s">
        <v>8301</v>
      </c>
      <c r="B4025" t="s">
        <v>6565</v>
      </c>
      <c r="C4025">
        <v>99</v>
      </c>
      <c r="D4025">
        <v>6.1</v>
      </c>
      <c r="E4025" t="s">
        <v>73</v>
      </c>
      <c r="F4025">
        <v>1958</v>
      </c>
      <c r="H4025" t="s">
        <v>73</v>
      </c>
      <c r="I4025">
        <v>99</v>
      </c>
      <c r="J4025">
        <v>6.1</v>
      </c>
    </row>
    <row r="4026" spans="1:10" x14ac:dyDescent="0.25">
      <c r="A4026" t="s">
        <v>8301</v>
      </c>
      <c r="B4026" t="s">
        <v>6567</v>
      </c>
      <c r="C4026">
        <v>92</v>
      </c>
      <c r="D4026">
        <v>6.5</v>
      </c>
      <c r="E4026" t="s">
        <v>26</v>
      </c>
      <c r="F4026">
        <v>1970</v>
      </c>
      <c r="H4026" t="s">
        <v>26</v>
      </c>
      <c r="I4026">
        <v>92</v>
      </c>
      <c r="J4026">
        <v>6.5</v>
      </c>
    </row>
    <row r="4027" spans="1:10" x14ac:dyDescent="0.25">
      <c r="A4027" t="s">
        <v>8301</v>
      </c>
      <c r="B4027" t="s">
        <v>6569</v>
      </c>
      <c r="C4027">
        <v>107</v>
      </c>
      <c r="D4027">
        <v>8.5</v>
      </c>
      <c r="E4027" t="s">
        <v>2555</v>
      </c>
      <c r="F4027">
        <v>1997</v>
      </c>
      <c r="H4027" t="s">
        <v>2555</v>
      </c>
      <c r="I4027">
        <v>107</v>
      </c>
      <c r="J4027">
        <v>8.5</v>
      </c>
    </row>
    <row r="4028" spans="1:10" x14ac:dyDescent="0.25">
      <c r="A4028" t="s">
        <v>8301</v>
      </c>
      <c r="B4028" t="s">
        <v>6572</v>
      </c>
      <c r="C4028">
        <v>99</v>
      </c>
      <c r="D4028">
        <v>7.1</v>
      </c>
      <c r="E4028" t="s">
        <v>754</v>
      </c>
      <c r="F4028">
        <v>2000</v>
      </c>
      <c r="H4028" t="s">
        <v>754</v>
      </c>
      <c r="I4028">
        <v>99</v>
      </c>
      <c r="J4028">
        <v>7.1</v>
      </c>
    </row>
    <row r="4029" spans="1:10" x14ac:dyDescent="0.25">
      <c r="A4029" t="s">
        <v>8301</v>
      </c>
      <c r="B4029" t="s">
        <v>6574</v>
      </c>
      <c r="C4029">
        <v>102</v>
      </c>
      <c r="D4029">
        <v>6.6</v>
      </c>
      <c r="E4029" t="s">
        <v>1915</v>
      </c>
      <c r="F4029">
        <v>1986</v>
      </c>
      <c r="H4029" t="s">
        <v>1915</v>
      </c>
      <c r="I4029">
        <v>102</v>
      </c>
      <c r="J4029">
        <v>6.6</v>
      </c>
    </row>
    <row r="4030" spans="1:10" x14ac:dyDescent="0.25">
      <c r="A4030" t="s">
        <v>8301</v>
      </c>
      <c r="B4030" t="s">
        <v>6576</v>
      </c>
      <c r="C4030">
        <v>93</v>
      </c>
      <c r="D4030">
        <v>6.7</v>
      </c>
      <c r="E4030" t="s">
        <v>1153</v>
      </c>
      <c r="F4030">
        <v>1957</v>
      </c>
      <c r="H4030" t="s">
        <v>1153</v>
      </c>
      <c r="I4030">
        <v>93</v>
      </c>
      <c r="J4030">
        <v>6.7</v>
      </c>
    </row>
    <row r="4031" spans="1:10" x14ac:dyDescent="0.25">
      <c r="A4031" t="s">
        <v>8301</v>
      </c>
      <c r="B4031" t="s">
        <v>5608</v>
      </c>
      <c r="C4031">
        <v>115</v>
      </c>
      <c r="D4031">
        <v>8.3000000000000007</v>
      </c>
      <c r="E4031" t="s">
        <v>649</v>
      </c>
      <c r="F4031">
        <v>1990</v>
      </c>
      <c r="H4031" t="s">
        <v>649</v>
      </c>
      <c r="I4031">
        <v>115</v>
      </c>
      <c r="J4031">
        <v>8.3000000000000007</v>
      </c>
    </row>
    <row r="4032" spans="1:10" x14ac:dyDescent="0.25">
      <c r="A4032" t="s">
        <v>8301</v>
      </c>
      <c r="B4032" t="s">
        <v>3860</v>
      </c>
      <c r="C4032">
        <v>94</v>
      </c>
      <c r="D4032">
        <v>8.1</v>
      </c>
      <c r="E4032" t="s">
        <v>6630</v>
      </c>
      <c r="F4032">
        <v>1976</v>
      </c>
      <c r="H4032" t="s">
        <v>6630</v>
      </c>
      <c r="I4032">
        <v>94</v>
      </c>
      <c r="J4032">
        <v>8.1</v>
      </c>
    </row>
    <row r="4033" spans="1:10" x14ac:dyDescent="0.25">
      <c r="A4033" t="s">
        <v>8301</v>
      </c>
      <c r="B4033" t="s">
        <v>3882</v>
      </c>
      <c r="C4033">
        <v>91</v>
      </c>
      <c r="D4033">
        <v>7.4</v>
      </c>
      <c r="E4033" t="s">
        <v>486</v>
      </c>
      <c r="F4033">
        <v>1960</v>
      </c>
      <c r="H4033" t="s">
        <v>486</v>
      </c>
      <c r="I4033">
        <v>91</v>
      </c>
      <c r="J4033">
        <v>7.4</v>
      </c>
    </row>
    <row r="4034" spans="1:10" x14ac:dyDescent="0.25">
      <c r="A4034" t="s">
        <v>8301</v>
      </c>
      <c r="B4034" t="s">
        <v>4452</v>
      </c>
      <c r="C4034">
        <v>98</v>
      </c>
      <c r="D4034">
        <v>6.6</v>
      </c>
      <c r="E4034" t="s">
        <v>3337</v>
      </c>
      <c r="F4034">
        <v>1993</v>
      </c>
      <c r="H4034" t="s">
        <v>3337</v>
      </c>
      <c r="I4034">
        <v>98</v>
      </c>
      <c r="J4034">
        <v>6.6</v>
      </c>
    </row>
    <row r="4035" spans="1:10" x14ac:dyDescent="0.25">
      <c r="A4035" t="s">
        <v>8301</v>
      </c>
      <c r="B4035" t="s">
        <v>6582</v>
      </c>
      <c r="C4035">
        <v>97</v>
      </c>
      <c r="D4035">
        <v>4.5</v>
      </c>
      <c r="E4035" t="s">
        <v>3562</v>
      </c>
      <c r="F4035">
        <v>1966</v>
      </c>
      <c r="H4035" t="s">
        <v>3562</v>
      </c>
      <c r="I4035">
        <v>97</v>
      </c>
      <c r="J4035">
        <v>4.5</v>
      </c>
    </row>
    <row r="4036" spans="1:10" x14ac:dyDescent="0.25">
      <c r="A4036" t="s">
        <v>8301</v>
      </c>
      <c r="B4036" t="s">
        <v>6584</v>
      </c>
      <c r="C4036">
        <v>92</v>
      </c>
      <c r="D4036">
        <v>6.4</v>
      </c>
      <c r="E4036" t="s">
        <v>6636</v>
      </c>
      <c r="F4036">
        <v>2005</v>
      </c>
      <c r="H4036" t="s">
        <v>6636</v>
      </c>
      <c r="I4036">
        <v>92</v>
      </c>
      <c r="J4036">
        <v>6.4</v>
      </c>
    </row>
    <row r="4037" spans="1:10" x14ac:dyDescent="0.25">
      <c r="A4037" t="s">
        <v>8301</v>
      </c>
      <c r="B4037" t="s">
        <v>6586</v>
      </c>
      <c r="C4037">
        <v>128</v>
      </c>
      <c r="D4037">
        <v>7.5</v>
      </c>
      <c r="E4037" t="s">
        <v>5167</v>
      </c>
      <c r="F4037">
        <v>2015</v>
      </c>
      <c r="H4037" t="s">
        <v>5167</v>
      </c>
      <c r="I4037">
        <v>128</v>
      </c>
      <c r="J4037">
        <v>7.5</v>
      </c>
    </row>
    <row r="4038" spans="1:10" x14ac:dyDescent="0.25">
      <c r="A4038" t="s">
        <v>8306</v>
      </c>
      <c r="B4038" t="s">
        <v>6589</v>
      </c>
      <c r="C4038">
        <v>113</v>
      </c>
      <c r="D4038">
        <v>8.1</v>
      </c>
      <c r="E4038" t="s">
        <v>1905</v>
      </c>
      <c r="F4038">
        <v>1985</v>
      </c>
      <c r="H4038" t="s">
        <v>1905</v>
      </c>
      <c r="I4038">
        <v>113</v>
      </c>
      <c r="J4038">
        <v>8.1</v>
      </c>
    </row>
    <row r="4039" spans="1:10" x14ac:dyDescent="0.25">
      <c r="A4039" t="s">
        <v>8301</v>
      </c>
      <c r="B4039" t="s">
        <v>6591</v>
      </c>
      <c r="C4039">
        <v>99</v>
      </c>
      <c r="D4039">
        <v>7.2</v>
      </c>
      <c r="E4039" t="s">
        <v>602</v>
      </c>
      <c r="F4039">
        <v>2009</v>
      </c>
      <c r="H4039" t="s">
        <v>602</v>
      </c>
      <c r="I4039">
        <v>99</v>
      </c>
      <c r="J4039">
        <v>7.2</v>
      </c>
    </row>
    <row r="4040" spans="1:10" x14ac:dyDescent="0.25">
      <c r="A4040" t="s">
        <v>8301</v>
      </c>
      <c r="B4040" t="s">
        <v>6593</v>
      </c>
      <c r="C4040">
        <v>101</v>
      </c>
      <c r="D4040">
        <v>7.5</v>
      </c>
      <c r="E4040" t="s">
        <v>1184</v>
      </c>
      <c r="F4040">
        <v>1960</v>
      </c>
      <c r="H4040" t="s">
        <v>1184</v>
      </c>
      <c r="I4040">
        <v>101</v>
      </c>
      <c r="J4040">
        <v>7.5</v>
      </c>
    </row>
    <row r="4041" spans="1:10" x14ac:dyDescent="0.25">
      <c r="A4041" t="s">
        <v>8301</v>
      </c>
      <c r="B4041" t="s">
        <v>6403</v>
      </c>
      <c r="C4041">
        <v>105</v>
      </c>
      <c r="D4041">
        <v>7.2</v>
      </c>
      <c r="E4041" t="s">
        <v>1179</v>
      </c>
      <c r="F4041">
        <v>1961</v>
      </c>
      <c r="H4041" t="s">
        <v>1179</v>
      </c>
      <c r="I4041">
        <v>105</v>
      </c>
      <c r="J4041">
        <v>7.2</v>
      </c>
    </row>
    <row r="4042" spans="1:10" x14ac:dyDescent="0.25">
      <c r="A4042" t="s">
        <v>8301</v>
      </c>
      <c r="B4042" t="s">
        <v>6596</v>
      </c>
      <c r="C4042">
        <v>95</v>
      </c>
      <c r="D4042">
        <v>6.4</v>
      </c>
      <c r="E4042" t="s">
        <v>575</v>
      </c>
      <c r="F4042">
        <v>1999</v>
      </c>
      <c r="H4042" t="s">
        <v>575</v>
      </c>
      <c r="I4042">
        <v>95</v>
      </c>
      <c r="J4042">
        <v>6.4</v>
      </c>
    </row>
    <row r="4043" spans="1:10" x14ac:dyDescent="0.25">
      <c r="A4043" t="s">
        <v>8301</v>
      </c>
      <c r="B4043" t="s">
        <v>1814</v>
      </c>
      <c r="C4043">
        <v>109</v>
      </c>
      <c r="D4043">
        <v>7.6</v>
      </c>
      <c r="E4043" t="s">
        <v>6216</v>
      </c>
      <c r="H4043" t="s">
        <v>6216</v>
      </c>
      <c r="I4043">
        <v>109</v>
      </c>
      <c r="J4043">
        <v>7.6</v>
      </c>
    </row>
    <row r="4044" spans="1:10" x14ac:dyDescent="0.25">
      <c r="A4044" t="s">
        <v>8301</v>
      </c>
      <c r="B4044" t="s">
        <v>5679</v>
      </c>
      <c r="C4044">
        <v>110</v>
      </c>
      <c r="D4044">
        <v>7.8</v>
      </c>
      <c r="E4044" t="s">
        <v>6648</v>
      </c>
      <c r="F4044">
        <v>1948</v>
      </c>
      <c r="H4044" t="s">
        <v>6648</v>
      </c>
      <c r="I4044">
        <v>110</v>
      </c>
      <c r="J4044">
        <v>7.8</v>
      </c>
    </row>
    <row r="4045" spans="1:10" x14ac:dyDescent="0.25">
      <c r="A4045" t="s">
        <v>8301</v>
      </c>
      <c r="B4045" t="s">
        <v>6601</v>
      </c>
      <c r="C4045">
        <v>108</v>
      </c>
      <c r="D4045">
        <v>5.7</v>
      </c>
      <c r="E4045" t="s">
        <v>575</v>
      </c>
      <c r="F4045">
        <v>2006</v>
      </c>
      <c r="H4045" t="s">
        <v>575</v>
      </c>
      <c r="I4045">
        <v>108</v>
      </c>
      <c r="J4045">
        <v>5.7</v>
      </c>
    </row>
    <row r="4046" spans="1:10" x14ac:dyDescent="0.25">
      <c r="A4046" t="s">
        <v>8301</v>
      </c>
      <c r="B4046" t="s">
        <v>6603</v>
      </c>
      <c r="C4046">
        <v>118</v>
      </c>
      <c r="D4046">
        <v>8.6</v>
      </c>
      <c r="E4046" t="s">
        <v>73</v>
      </c>
      <c r="F4046">
        <v>2013</v>
      </c>
      <c r="H4046" t="s">
        <v>73</v>
      </c>
      <c r="I4046">
        <v>118</v>
      </c>
      <c r="J4046">
        <v>8.6</v>
      </c>
    </row>
    <row r="4047" spans="1:10" x14ac:dyDescent="0.25">
      <c r="A4047" t="s">
        <v>8301</v>
      </c>
      <c r="B4047" t="s">
        <v>1829</v>
      </c>
      <c r="C4047">
        <v>94</v>
      </c>
      <c r="D4047">
        <v>8.1999999999999993</v>
      </c>
      <c r="E4047" t="s">
        <v>968</v>
      </c>
      <c r="F4047">
        <v>1987</v>
      </c>
      <c r="H4047" t="s">
        <v>968</v>
      </c>
      <c r="I4047">
        <v>94</v>
      </c>
      <c r="J4047">
        <v>8.1999999999999993</v>
      </c>
    </row>
    <row r="4048" spans="1:10" x14ac:dyDescent="0.25">
      <c r="A4048" t="s">
        <v>8301</v>
      </c>
      <c r="B4048" t="s">
        <v>1753</v>
      </c>
      <c r="C4048">
        <v>115</v>
      </c>
      <c r="D4048">
        <v>6.6</v>
      </c>
      <c r="E4048" t="s">
        <v>1495</v>
      </c>
      <c r="F4048">
        <v>1988</v>
      </c>
      <c r="H4048" t="s">
        <v>1495</v>
      </c>
      <c r="I4048">
        <v>115</v>
      </c>
      <c r="J4048">
        <v>6.6</v>
      </c>
    </row>
    <row r="4049" spans="1:10" x14ac:dyDescent="0.25">
      <c r="A4049" t="s">
        <v>8301</v>
      </c>
      <c r="B4049" t="s">
        <v>6607</v>
      </c>
      <c r="C4049">
        <v>98</v>
      </c>
      <c r="D4049">
        <v>5.7</v>
      </c>
      <c r="E4049" t="s">
        <v>1184</v>
      </c>
      <c r="F4049">
        <v>2004</v>
      </c>
      <c r="H4049" t="s">
        <v>1184</v>
      </c>
      <c r="I4049">
        <v>98</v>
      </c>
      <c r="J4049">
        <v>5.7</v>
      </c>
    </row>
    <row r="4050" spans="1:10" x14ac:dyDescent="0.25">
      <c r="A4050" t="s">
        <v>8301</v>
      </c>
      <c r="B4050" t="s">
        <v>2445</v>
      </c>
      <c r="C4050">
        <v>91</v>
      </c>
      <c r="D4050">
        <v>7.4</v>
      </c>
      <c r="E4050" t="s">
        <v>877</v>
      </c>
      <c r="F4050">
        <v>2002</v>
      </c>
      <c r="H4050" t="s">
        <v>877</v>
      </c>
      <c r="I4050">
        <v>91</v>
      </c>
      <c r="J4050">
        <v>7.4</v>
      </c>
    </row>
    <row r="4051" spans="1:10" x14ac:dyDescent="0.25">
      <c r="A4051" t="s">
        <v>8306</v>
      </c>
      <c r="B4051" t="s">
        <v>3818</v>
      </c>
      <c r="C4051">
        <v>120</v>
      </c>
      <c r="D4051">
        <v>8</v>
      </c>
      <c r="E4051" t="s">
        <v>1179</v>
      </c>
      <c r="H4051" t="s">
        <v>1179</v>
      </c>
      <c r="I4051">
        <v>120</v>
      </c>
      <c r="J4051">
        <v>8</v>
      </c>
    </row>
    <row r="4052" spans="1:10" x14ac:dyDescent="0.25">
      <c r="A4052" t="s">
        <v>8301</v>
      </c>
      <c r="B4052" t="s">
        <v>674</v>
      </c>
      <c r="C4052">
        <v>109</v>
      </c>
      <c r="D4052">
        <v>7.3</v>
      </c>
      <c r="E4052" t="s">
        <v>73</v>
      </c>
      <c r="F4052">
        <v>2005</v>
      </c>
      <c r="H4052" t="s">
        <v>73</v>
      </c>
      <c r="I4052">
        <v>109</v>
      </c>
      <c r="J4052">
        <v>7.3</v>
      </c>
    </row>
    <row r="4053" spans="1:10" x14ac:dyDescent="0.25">
      <c r="A4053" t="s">
        <v>8301</v>
      </c>
      <c r="B4053" t="s">
        <v>6613</v>
      </c>
      <c r="C4053">
        <v>87</v>
      </c>
      <c r="D4053">
        <v>5.4</v>
      </c>
      <c r="E4053" t="s">
        <v>877</v>
      </c>
      <c r="F4053">
        <v>1999</v>
      </c>
      <c r="H4053" t="s">
        <v>877</v>
      </c>
      <c r="I4053">
        <v>87</v>
      </c>
      <c r="J4053">
        <v>5.4</v>
      </c>
    </row>
    <row r="4054" spans="1:10" x14ac:dyDescent="0.25">
      <c r="A4054" t="s">
        <v>8301</v>
      </c>
      <c r="B4054" t="s">
        <v>4308</v>
      </c>
      <c r="C4054">
        <v>117</v>
      </c>
      <c r="D4054">
        <v>7.4</v>
      </c>
      <c r="E4054" t="s">
        <v>580</v>
      </c>
      <c r="F4054">
        <v>2000</v>
      </c>
      <c r="H4054" t="s">
        <v>580</v>
      </c>
      <c r="I4054">
        <v>117</v>
      </c>
      <c r="J4054">
        <v>7.4</v>
      </c>
    </row>
    <row r="4055" spans="1:10" x14ac:dyDescent="0.25">
      <c r="A4055" t="s">
        <v>8301</v>
      </c>
      <c r="B4055" t="s">
        <v>5093</v>
      </c>
      <c r="C4055">
        <v>85</v>
      </c>
      <c r="D4055">
        <v>5.7</v>
      </c>
      <c r="E4055" t="s">
        <v>6665</v>
      </c>
      <c r="F4055">
        <v>1996</v>
      </c>
      <c r="H4055" t="s">
        <v>6665</v>
      </c>
      <c r="I4055">
        <v>85</v>
      </c>
      <c r="J4055">
        <v>5.7</v>
      </c>
    </row>
    <row r="4056" spans="1:10" x14ac:dyDescent="0.25">
      <c r="A4056" t="s">
        <v>8301</v>
      </c>
      <c r="B4056" t="s">
        <v>931</v>
      </c>
      <c r="C4056">
        <v>110</v>
      </c>
      <c r="D4056">
        <v>6.8</v>
      </c>
      <c r="E4056" t="s">
        <v>877</v>
      </c>
      <c r="F4056">
        <v>2010</v>
      </c>
      <c r="H4056" t="s">
        <v>877</v>
      </c>
      <c r="I4056">
        <v>110</v>
      </c>
      <c r="J4056">
        <v>6.8</v>
      </c>
    </row>
    <row r="4057" spans="1:10" x14ac:dyDescent="0.25">
      <c r="A4057" t="s">
        <v>8301</v>
      </c>
      <c r="B4057" t="s">
        <v>4497</v>
      </c>
      <c r="C4057">
        <v>113</v>
      </c>
      <c r="D4057">
        <v>5.4</v>
      </c>
      <c r="E4057" t="s">
        <v>6669</v>
      </c>
      <c r="F4057">
        <v>1971</v>
      </c>
      <c r="H4057" t="s">
        <v>6669</v>
      </c>
      <c r="I4057">
        <v>113</v>
      </c>
      <c r="J4057">
        <v>5.4</v>
      </c>
    </row>
    <row r="4058" spans="1:10" x14ac:dyDescent="0.25">
      <c r="A4058" t="s">
        <v>8301</v>
      </c>
      <c r="B4058" t="s">
        <v>6509</v>
      </c>
      <c r="C4058">
        <v>108</v>
      </c>
      <c r="D4058">
        <v>8.1</v>
      </c>
      <c r="E4058" t="s">
        <v>2542</v>
      </c>
      <c r="F4058">
        <v>1993</v>
      </c>
      <c r="H4058" t="s">
        <v>2542</v>
      </c>
      <c r="I4058">
        <v>108</v>
      </c>
      <c r="J4058">
        <v>8.1</v>
      </c>
    </row>
    <row r="4059" spans="1:10" x14ac:dyDescent="0.25">
      <c r="A4059" t="s">
        <v>8301</v>
      </c>
      <c r="B4059" t="s">
        <v>6621</v>
      </c>
      <c r="C4059">
        <v>95</v>
      </c>
      <c r="D4059">
        <v>6.1</v>
      </c>
      <c r="E4059" t="s">
        <v>340</v>
      </c>
      <c r="F4059">
        <v>1997</v>
      </c>
      <c r="H4059" t="s">
        <v>340</v>
      </c>
      <c r="I4059">
        <v>95</v>
      </c>
      <c r="J4059">
        <v>6.1</v>
      </c>
    </row>
    <row r="4060" spans="1:10" x14ac:dyDescent="0.25">
      <c r="A4060" t="s">
        <v>8301</v>
      </c>
      <c r="B4060" t="s">
        <v>2458</v>
      </c>
      <c r="C4060">
        <v>98</v>
      </c>
      <c r="D4060">
        <v>5.0999999999999996</v>
      </c>
      <c r="E4060" t="s">
        <v>73</v>
      </c>
      <c r="F4060">
        <v>1978</v>
      </c>
      <c r="H4060" t="s">
        <v>73</v>
      </c>
      <c r="I4060">
        <v>98</v>
      </c>
      <c r="J4060">
        <v>5.0999999999999996</v>
      </c>
    </row>
    <row r="4061" spans="1:10" x14ac:dyDescent="0.25">
      <c r="A4061" t="s">
        <v>8301</v>
      </c>
      <c r="B4061" t="s">
        <v>6624</v>
      </c>
      <c r="C4061">
        <v>93</v>
      </c>
      <c r="D4061">
        <v>5.6</v>
      </c>
      <c r="E4061" t="s">
        <v>1184</v>
      </c>
      <c r="F4061">
        <v>2001</v>
      </c>
      <c r="H4061" t="s">
        <v>1184</v>
      </c>
      <c r="I4061">
        <v>93</v>
      </c>
      <c r="J4061">
        <v>5.6</v>
      </c>
    </row>
    <row r="4062" spans="1:10" x14ac:dyDescent="0.25">
      <c r="A4062" t="s">
        <v>8301</v>
      </c>
      <c r="B4062" t="s">
        <v>6626</v>
      </c>
      <c r="C4062">
        <v>86</v>
      </c>
      <c r="D4062">
        <v>5.9</v>
      </c>
      <c r="E4062" t="s">
        <v>2063</v>
      </c>
      <c r="F4062">
        <v>1999</v>
      </c>
      <c r="H4062" t="s">
        <v>2063</v>
      </c>
      <c r="I4062">
        <v>86</v>
      </c>
      <c r="J4062">
        <v>5.9</v>
      </c>
    </row>
    <row r="4063" spans="1:10" x14ac:dyDescent="0.25">
      <c r="A4063" t="s">
        <v>8301</v>
      </c>
      <c r="B4063" t="s">
        <v>1876</v>
      </c>
      <c r="C4063">
        <v>100</v>
      </c>
      <c r="D4063">
        <v>5.3</v>
      </c>
      <c r="E4063" t="s">
        <v>530</v>
      </c>
      <c r="F4063">
        <v>1996</v>
      </c>
      <c r="H4063" t="s">
        <v>530</v>
      </c>
      <c r="I4063">
        <v>100</v>
      </c>
      <c r="J4063">
        <v>5.3</v>
      </c>
    </row>
    <row r="4064" spans="1:10" x14ac:dyDescent="0.25">
      <c r="A4064" t="s">
        <v>8301</v>
      </c>
      <c r="B4064" t="s">
        <v>3777</v>
      </c>
      <c r="C4064">
        <v>120</v>
      </c>
      <c r="D4064">
        <v>6.8</v>
      </c>
      <c r="E4064" t="s">
        <v>486</v>
      </c>
      <c r="F4064">
        <v>2012</v>
      </c>
      <c r="H4064" t="s">
        <v>486</v>
      </c>
      <c r="I4064">
        <v>120</v>
      </c>
      <c r="J4064">
        <v>6.8</v>
      </c>
    </row>
    <row r="4065" spans="1:10" x14ac:dyDescent="0.25">
      <c r="A4065" t="s">
        <v>8306</v>
      </c>
      <c r="B4065" t="s">
        <v>6361</v>
      </c>
      <c r="C4065">
        <v>125</v>
      </c>
      <c r="D4065">
        <v>8.3000000000000007</v>
      </c>
      <c r="E4065" t="s">
        <v>672</v>
      </c>
      <c r="F4065">
        <v>2005</v>
      </c>
      <c r="H4065" t="s">
        <v>672</v>
      </c>
      <c r="I4065">
        <v>125</v>
      </c>
      <c r="J4065">
        <v>8.3000000000000007</v>
      </c>
    </row>
    <row r="4066" spans="1:10" x14ac:dyDescent="0.25">
      <c r="A4066" t="s">
        <v>8301</v>
      </c>
      <c r="B4066" t="s">
        <v>6633</v>
      </c>
      <c r="C4066">
        <v>91</v>
      </c>
      <c r="D4066">
        <v>4.3</v>
      </c>
      <c r="E4066" t="s">
        <v>877</v>
      </c>
      <c r="F4066">
        <v>1998</v>
      </c>
      <c r="H4066" t="s">
        <v>877</v>
      </c>
      <c r="I4066">
        <v>91</v>
      </c>
      <c r="J4066">
        <v>4.3</v>
      </c>
    </row>
    <row r="4067" spans="1:10" x14ac:dyDescent="0.25">
      <c r="A4067" t="s">
        <v>8301</v>
      </c>
      <c r="B4067" t="s">
        <v>3777</v>
      </c>
      <c r="C4067">
        <v>128</v>
      </c>
      <c r="D4067">
        <v>6.7</v>
      </c>
      <c r="E4067" t="s">
        <v>6043</v>
      </c>
      <c r="F4067">
        <v>2003</v>
      </c>
      <c r="H4067" t="s">
        <v>6043</v>
      </c>
      <c r="I4067">
        <v>128</v>
      </c>
      <c r="J4067">
        <v>6.7</v>
      </c>
    </row>
    <row r="4068" spans="1:10" x14ac:dyDescent="0.25">
      <c r="A4068" t="s">
        <v>8301</v>
      </c>
      <c r="B4068" t="s">
        <v>533</v>
      </c>
      <c r="C4068">
        <v>100</v>
      </c>
      <c r="D4068">
        <v>7.2</v>
      </c>
      <c r="E4068" t="s">
        <v>6686</v>
      </c>
      <c r="F4068">
        <v>2014</v>
      </c>
      <c r="H4068" t="s">
        <v>6686</v>
      </c>
      <c r="I4068">
        <v>100</v>
      </c>
      <c r="J4068">
        <v>7.2</v>
      </c>
    </row>
    <row r="4069" spans="1:10" x14ac:dyDescent="0.25">
      <c r="A4069" t="s">
        <v>8301</v>
      </c>
      <c r="B4069" t="s">
        <v>6638</v>
      </c>
      <c r="C4069">
        <v>84</v>
      </c>
      <c r="D4069">
        <v>6.9</v>
      </c>
      <c r="E4069" t="s">
        <v>668</v>
      </c>
      <c r="F4069">
        <v>2003</v>
      </c>
      <c r="H4069" t="s">
        <v>668</v>
      </c>
      <c r="I4069">
        <v>84</v>
      </c>
      <c r="J4069">
        <v>6.9</v>
      </c>
    </row>
    <row r="4070" spans="1:10" x14ac:dyDescent="0.25">
      <c r="A4070" t="s">
        <v>8301</v>
      </c>
      <c r="B4070" t="s">
        <v>5122</v>
      </c>
      <c r="C4070">
        <v>97</v>
      </c>
      <c r="D4070">
        <v>6.6</v>
      </c>
      <c r="E4070" t="s">
        <v>2459</v>
      </c>
      <c r="F4070">
        <v>2010</v>
      </c>
      <c r="H4070" t="s">
        <v>2459</v>
      </c>
      <c r="I4070">
        <v>97</v>
      </c>
      <c r="J4070">
        <v>6.6</v>
      </c>
    </row>
    <row r="4071" spans="1:10" x14ac:dyDescent="0.25">
      <c r="A4071" t="s">
        <v>8301</v>
      </c>
      <c r="B4071" t="s">
        <v>6641</v>
      </c>
      <c r="C4071">
        <v>84</v>
      </c>
      <c r="D4071">
        <v>5.9</v>
      </c>
      <c r="E4071" t="s">
        <v>595</v>
      </c>
      <c r="F4071">
        <v>2011</v>
      </c>
      <c r="H4071" t="s">
        <v>595</v>
      </c>
      <c r="I4071">
        <v>84</v>
      </c>
      <c r="J4071">
        <v>5.9</v>
      </c>
    </row>
    <row r="4072" spans="1:10" x14ac:dyDescent="0.25">
      <c r="A4072" t="s">
        <v>8301</v>
      </c>
      <c r="B4072" t="s">
        <v>4497</v>
      </c>
      <c r="C4072">
        <v>94</v>
      </c>
      <c r="D4072">
        <v>5.2</v>
      </c>
      <c r="E4072" t="s">
        <v>745</v>
      </c>
      <c r="F4072">
        <v>2016</v>
      </c>
      <c r="H4072" t="s">
        <v>745</v>
      </c>
      <c r="I4072">
        <v>94</v>
      </c>
      <c r="J4072">
        <v>5.2</v>
      </c>
    </row>
    <row r="4073" spans="1:10" x14ac:dyDescent="0.25">
      <c r="A4073" t="s">
        <v>8301</v>
      </c>
      <c r="C4073">
        <v>11</v>
      </c>
      <c r="D4073">
        <v>7.8</v>
      </c>
      <c r="E4073" t="s">
        <v>1836</v>
      </c>
      <c r="F4073">
        <v>1996</v>
      </c>
      <c r="H4073" t="s">
        <v>1836</v>
      </c>
      <c r="I4073">
        <v>11</v>
      </c>
      <c r="J4073">
        <v>7.8</v>
      </c>
    </row>
    <row r="4074" spans="1:10" x14ac:dyDescent="0.25">
      <c r="A4074" t="s">
        <v>8306</v>
      </c>
      <c r="B4074" t="s">
        <v>6647</v>
      </c>
      <c r="C4074">
        <v>126</v>
      </c>
      <c r="D4074">
        <v>7.8</v>
      </c>
      <c r="E4074" t="s">
        <v>6698</v>
      </c>
      <c r="F4074">
        <v>2006</v>
      </c>
      <c r="H4074" t="s">
        <v>6698</v>
      </c>
      <c r="I4074">
        <v>126</v>
      </c>
      <c r="J4074">
        <v>7.8</v>
      </c>
    </row>
    <row r="4075" spans="1:10" x14ac:dyDescent="0.25">
      <c r="A4075" t="s">
        <v>8301</v>
      </c>
      <c r="B4075" t="s">
        <v>6650</v>
      </c>
      <c r="C4075">
        <v>99</v>
      </c>
      <c r="D4075">
        <v>3</v>
      </c>
      <c r="E4075" t="s">
        <v>1184</v>
      </c>
      <c r="F4075">
        <v>2009</v>
      </c>
      <c r="H4075" t="s">
        <v>1184</v>
      </c>
      <c r="I4075">
        <v>99</v>
      </c>
      <c r="J4075">
        <v>3</v>
      </c>
    </row>
    <row r="4076" spans="1:10" x14ac:dyDescent="0.25">
      <c r="A4076" t="s">
        <v>8301</v>
      </c>
      <c r="B4076" t="s">
        <v>3140</v>
      </c>
      <c r="C4076">
        <v>109</v>
      </c>
      <c r="D4076">
        <v>7.9</v>
      </c>
      <c r="E4076" t="s">
        <v>486</v>
      </c>
      <c r="F4076">
        <v>2011</v>
      </c>
      <c r="H4076" t="s">
        <v>486</v>
      </c>
      <c r="I4076">
        <v>109</v>
      </c>
      <c r="J4076">
        <v>7.9</v>
      </c>
    </row>
    <row r="4077" spans="1:10" x14ac:dyDescent="0.25">
      <c r="A4077" t="s">
        <v>8301</v>
      </c>
      <c r="B4077" t="s">
        <v>6653</v>
      </c>
      <c r="C4077">
        <v>95</v>
      </c>
      <c r="D4077">
        <v>3.2</v>
      </c>
      <c r="E4077" t="s">
        <v>1500</v>
      </c>
      <c r="H4077" t="s">
        <v>1500</v>
      </c>
      <c r="I4077">
        <v>95</v>
      </c>
      <c r="J4077">
        <v>3.2</v>
      </c>
    </row>
    <row r="4078" spans="1:10" x14ac:dyDescent="0.25">
      <c r="A4078" t="s">
        <v>8301</v>
      </c>
      <c r="B4078" t="s">
        <v>6123</v>
      </c>
      <c r="C4078">
        <v>97</v>
      </c>
      <c r="D4078">
        <v>6.5</v>
      </c>
      <c r="E4078" t="s">
        <v>580</v>
      </c>
      <c r="F4078">
        <v>2012</v>
      </c>
      <c r="H4078" t="s">
        <v>580</v>
      </c>
      <c r="I4078">
        <v>97</v>
      </c>
      <c r="J4078">
        <v>6.5</v>
      </c>
    </row>
    <row r="4079" spans="1:10" x14ac:dyDescent="0.25">
      <c r="A4079" t="s">
        <v>8301</v>
      </c>
      <c r="B4079" t="s">
        <v>5122</v>
      </c>
      <c r="C4079">
        <v>94</v>
      </c>
      <c r="D4079">
        <v>6.9</v>
      </c>
      <c r="E4079" t="s">
        <v>6707</v>
      </c>
      <c r="H4079" t="s">
        <v>6707</v>
      </c>
      <c r="I4079">
        <v>94</v>
      </c>
      <c r="J4079">
        <v>6.9</v>
      </c>
    </row>
    <row r="4080" spans="1:10" x14ac:dyDescent="0.25">
      <c r="A4080" t="s">
        <v>8301</v>
      </c>
      <c r="B4080" t="s">
        <v>6657</v>
      </c>
      <c r="C4080">
        <v>90</v>
      </c>
      <c r="D4080">
        <v>7</v>
      </c>
      <c r="E4080" t="s">
        <v>4594</v>
      </c>
      <c r="F4080">
        <v>2004</v>
      </c>
      <c r="H4080" t="s">
        <v>4594</v>
      </c>
      <c r="I4080">
        <v>90</v>
      </c>
      <c r="J4080">
        <v>7</v>
      </c>
    </row>
    <row r="4081" spans="1:10" x14ac:dyDescent="0.25">
      <c r="A4081" t="s">
        <v>8301</v>
      </c>
      <c r="B4081" t="s">
        <v>1934</v>
      </c>
      <c r="C4081">
        <v>117</v>
      </c>
      <c r="D4081">
        <v>7.8</v>
      </c>
      <c r="E4081" t="s">
        <v>575</v>
      </c>
      <c r="F4081">
        <v>2012</v>
      </c>
      <c r="H4081" t="s">
        <v>575</v>
      </c>
      <c r="I4081">
        <v>117</v>
      </c>
      <c r="J4081">
        <v>7.8</v>
      </c>
    </row>
    <row r="4082" spans="1:10" x14ac:dyDescent="0.25">
      <c r="A4082" t="s">
        <v>8301</v>
      </c>
      <c r="B4082" t="s">
        <v>6661</v>
      </c>
      <c r="C4082">
        <v>96</v>
      </c>
      <c r="D4082">
        <v>6.9</v>
      </c>
      <c r="E4082" t="s">
        <v>740</v>
      </c>
      <c r="F4082">
        <v>2014</v>
      </c>
      <c r="H4082" t="s">
        <v>740</v>
      </c>
      <c r="I4082">
        <v>96</v>
      </c>
      <c r="J4082">
        <v>6.9</v>
      </c>
    </row>
    <row r="4083" spans="1:10" x14ac:dyDescent="0.25">
      <c r="A4083" t="s">
        <v>8301</v>
      </c>
      <c r="B4083" t="s">
        <v>6663</v>
      </c>
      <c r="C4083">
        <v>82</v>
      </c>
      <c r="D4083">
        <v>4.4000000000000004</v>
      </c>
      <c r="E4083" t="s">
        <v>1184</v>
      </c>
      <c r="H4083" t="s">
        <v>1184</v>
      </c>
      <c r="I4083">
        <v>82</v>
      </c>
      <c r="J4083">
        <v>4.4000000000000004</v>
      </c>
    </row>
    <row r="4084" spans="1:10" x14ac:dyDescent="0.25">
      <c r="A4084" t="s">
        <v>8301</v>
      </c>
      <c r="B4084" t="s">
        <v>3531</v>
      </c>
      <c r="C4084">
        <v>109</v>
      </c>
      <c r="D4084">
        <v>6</v>
      </c>
      <c r="E4084" t="s">
        <v>1554</v>
      </c>
      <c r="F4084">
        <v>2004</v>
      </c>
      <c r="H4084" t="s">
        <v>1554</v>
      </c>
      <c r="I4084">
        <v>109</v>
      </c>
      <c r="J4084">
        <v>6</v>
      </c>
    </row>
    <row r="4085" spans="1:10" x14ac:dyDescent="0.25">
      <c r="A4085" t="s">
        <v>8301</v>
      </c>
      <c r="B4085" t="s">
        <v>5553</v>
      </c>
      <c r="C4085">
        <v>90</v>
      </c>
      <c r="D4085">
        <v>6.6</v>
      </c>
      <c r="E4085" t="s">
        <v>684</v>
      </c>
      <c r="F4085">
        <v>2011</v>
      </c>
      <c r="H4085" t="s">
        <v>684</v>
      </c>
      <c r="I4085">
        <v>90</v>
      </c>
      <c r="J4085">
        <v>6.6</v>
      </c>
    </row>
    <row r="4086" spans="1:10" x14ac:dyDescent="0.25">
      <c r="A4086" t="s">
        <v>8301</v>
      </c>
      <c r="B4086" t="s">
        <v>6668</v>
      </c>
      <c r="C4086">
        <v>89</v>
      </c>
      <c r="D4086">
        <v>7.8</v>
      </c>
      <c r="E4086" t="s">
        <v>1915</v>
      </c>
      <c r="F4086">
        <v>2009</v>
      </c>
      <c r="H4086" t="s">
        <v>1915</v>
      </c>
      <c r="I4086">
        <v>89</v>
      </c>
      <c r="J4086">
        <v>7.8</v>
      </c>
    </row>
    <row r="4087" spans="1:10" x14ac:dyDescent="0.25">
      <c r="A4087" t="s">
        <v>8301</v>
      </c>
      <c r="B4087" t="s">
        <v>6671</v>
      </c>
      <c r="C4087">
        <v>98</v>
      </c>
      <c r="D4087">
        <v>5.3</v>
      </c>
      <c r="E4087" t="s">
        <v>877</v>
      </c>
      <c r="F4087">
        <v>1999</v>
      </c>
      <c r="H4087" t="s">
        <v>877</v>
      </c>
      <c r="I4087">
        <v>98</v>
      </c>
      <c r="J4087">
        <v>5.3</v>
      </c>
    </row>
    <row r="4088" spans="1:10" x14ac:dyDescent="0.25">
      <c r="A4088" t="s">
        <v>8301</v>
      </c>
      <c r="B4088" t="s">
        <v>6673</v>
      </c>
      <c r="C4088">
        <v>95</v>
      </c>
      <c r="D4088">
        <v>5.3</v>
      </c>
      <c r="E4088" t="s">
        <v>932</v>
      </c>
      <c r="F4088">
        <v>2011</v>
      </c>
      <c r="H4088" t="s">
        <v>932</v>
      </c>
      <c r="I4088">
        <v>95</v>
      </c>
      <c r="J4088">
        <v>5.3</v>
      </c>
    </row>
    <row r="4089" spans="1:10" x14ac:dyDescent="0.25">
      <c r="A4089" t="s">
        <v>8301</v>
      </c>
      <c r="B4089" t="s">
        <v>1709</v>
      </c>
      <c r="C4089">
        <v>94</v>
      </c>
      <c r="D4089">
        <v>8</v>
      </c>
      <c r="E4089" t="s">
        <v>6723</v>
      </c>
      <c r="F4089">
        <v>2009</v>
      </c>
      <c r="H4089" t="s">
        <v>6723</v>
      </c>
      <c r="I4089">
        <v>94</v>
      </c>
      <c r="J4089">
        <v>8</v>
      </c>
    </row>
    <row r="4090" spans="1:10" x14ac:dyDescent="0.25">
      <c r="A4090" t="s">
        <v>8301</v>
      </c>
      <c r="B4090" t="s">
        <v>6676</v>
      </c>
      <c r="C4090">
        <v>104</v>
      </c>
      <c r="D4090">
        <v>7.1</v>
      </c>
      <c r="E4090" t="s">
        <v>1915</v>
      </c>
      <c r="F4090">
        <v>2015</v>
      </c>
      <c r="H4090" t="s">
        <v>1915</v>
      </c>
      <c r="I4090">
        <v>104</v>
      </c>
      <c r="J4090">
        <v>7.1</v>
      </c>
    </row>
    <row r="4091" spans="1:10" x14ac:dyDescent="0.25">
      <c r="A4091" t="s">
        <v>8301</v>
      </c>
      <c r="B4091" t="s">
        <v>6678</v>
      </c>
      <c r="C4091">
        <v>87</v>
      </c>
      <c r="D4091">
        <v>5.4</v>
      </c>
      <c r="E4091" t="s">
        <v>575</v>
      </c>
      <c r="F4091">
        <v>2005</v>
      </c>
      <c r="H4091" t="s">
        <v>575</v>
      </c>
      <c r="I4091">
        <v>87</v>
      </c>
      <c r="J4091">
        <v>5.4</v>
      </c>
    </row>
    <row r="4092" spans="1:10" x14ac:dyDescent="0.25">
      <c r="A4092" t="s">
        <v>8301</v>
      </c>
      <c r="B4092" t="s">
        <v>4649</v>
      </c>
      <c r="C4092">
        <v>108</v>
      </c>
      <c r="D4092">
        <v>6.9</v>
      </c>
      <c r="E4092" t="s">
        <v>69</v>
      </c>
      <c r="F4092">
        <v>2010</v>
      </c>
      <c r="H4092" t="s">
        <v>69</v>
      </c>
      <c r="I4092">
        <v>108</v>
      </c>
      <c r="J4092">
        <v>6.9</v>
      </c>
    </row>
    <row r="4093" spans="1:10" x14ac:dyDescent="0.25">
      <c r="A4093" t="s">
        <v>8306</v>
      </c>
      <c r="B4093" t="s">
        <v>5254</v>
      </c>
      <c r="C4093">
        <v>86</v>
      </c>
      <c r="D4093">
        <v>7.4</v>
      </c>
      <c r="E4093" t="s">
        <v>575</v>
      </c>
      <c r="F4093">
        <v>2009</v>
      </c>
      <c r="H4093" t="s">
        <v>575</v>
      </c>
      <c r="I4093">
        <v>86</v>
      </c>
      <c r="J4093">
        <v>7.4</v>
      </c>
    </row>
    <row r="4094" spans="1:10" x14ac:dyDescent="0.25">
      <c r="A4094" t="s">
        <v>8301</v>
      </c>
      <c r="B4094" t="s">
        <v>274</v>
      </c>
      <c r="C4094">
        <v>94</v>
      </c>
      <c r="D4094">
        <v>7.3</v>
      </c>
      <c r="E4094" t="s">
        <v>1184</v>
      </c>
      <c r="F4094">
        <v>2009</v>
      </c>
      <c r="H4094" t="s">
        <v>1184</v>
      </c>
      <c r="I4094">
        <v>94</v>
      </c>
      <c r="J4094">
        <v>7.3</v>
      </c>
    </row>
    <row r="4095" spans="1:10" x14ac:dyDescent="0.25">
      <c r="A4095" t="s">
        <v>8301</v>
      </c>
      <c r="B4095" t="s">
        <v>3470</v>
      </c>
      <c r="C4095">
        <v>89</v>
      </c>
      <c r="D4095">
        <v>6.6</v>
      </c>
      <c r="E4095" t="s">
        <v>311</v>
      </c>
      <c r="F4095">
        <v>2013</v>
      </c>
      <c r="H4095" t="s">
        <v>311</v>
      </c>
      <c r="I4095">
        <v>89</v>
      </c>
      <c r="J4095">
        <v>6.6</v>
      </c>
    </row>
    <row r="4096" spans="1:10" x14ac:dyDescent="0.25">
      <c r="A4096" t="s">
        <v>8301</v>
      </c>
      <c r="B4096" t="s">
        <v>2454</v>
      </c>
      <c r="C4096">
        <v>102</v>
      </c>
      <c r="D4096">
        <v>5.4</v>
      </c>
      <c r="E4096" t="s">
        <v>575</v>
      </c>
      <c r="F4096">
        <v>2014</v>
      </c>
      <c r="H4096" t="s">
        <v>575</v>
      </c>
      <c r="I4096">
        <v>102</v>
      </c>
      <c r="J4096">
        <v>5.4</v>
      </c>
    </row>
    <row r="4097" spans="1:10" x14ac:dyDescent="0.25">
      <c r="A4097" t="s">
        <v>8301</v>
      </c>
      <c r="B4097" t="s">
        <v>4938</v>
      </c>
      <c r="C4097">
        <v>120</v>
      </c>
      <c r="D4097">
        <v>8.4</v>
      </c>
      <c r="E4097" t="s">
        <v>575</v>
      </c>
      <c r="F4097">
        <v>2013</v>
      </c>
      <c r="H4097" t="s">
        <v>575</v>
      </c>
      <c r="I4097">
        <v>120</v>
      </c>
      <c r="J4097">
        <v>8.4</v>
      </c>
    </row>
    <row r="4098" spans="1:10" x14ac:dyDescent="0.25">
      <c r="A4098" t="s">
        <v>8301</v>
      </c>
      <c r="B4098" t="s">
        <v>6689</v>
      </c>
      <c r="C4098">
        <v>110</v>
      </c>
      <c r="D4098">
        <v>6.3</v>
      </c>
      <c r="E4098" t="s">
        <v>1135</v>
      </c>
      <c r="F4098">
        <v>2011</v>
      </c>
      <c r="H4098" t="s">
        <v>1135</v>
      </c>
      <c r="I4098">
        <v>110</v>
      </c>
      <c r="J4098">
        <v>6.3</v>
      </c>
    </row>
    <row r="4099" spans="1:10" x14ac:dyDescent="0.25">
      <c r="A4099" t="s">
        <v>8301</v>
      </c>
      <c r="B4099" t="s">
        <v>6691</v>
      </c>
      <c r="C4099">
        <v>86</v>
      </c>
      <c r="D4099">
        <v>6.1</v>
      </c>
      <c r="E4099" t="s">
        <v>525</v>
      </c>
      <c r="F4099">
        <v>1967</v>
      </c>
      <c r="H4099" t="s">
        <v>525</v>
      </c>
      <c r="I4099">
        <v>86</v>
      </c>
      <c r="J4099">
        <v>6.1</v>
      </c>
    </row>
    <row r="4100" spans="1:10" x14ac:dyDescent="0.25">
      <c r="A4100" t="s">
        <v>8301</v>
      </c>
      <c r="B4100" t="s">
        <v>6693</v>
      </c>
      <c r="C4100">
        <v>101</v>
      </c>
      <c r="D4100">
        <v>5</v>
      </c>
      <c r="E4100" t="s">
        <v>575</v>
      </c>
      <c r="F4100">
        <v>2009</v>
      </c>
      <c r="H4100" t="s">
        <v>575</v>
      </c>
      <c r="I4100">
        <v>101</v>
      </c>
      <c r="J4100">
        <v>5</v>
      </c>
    </row>
    <row r="4101" spans="1:10" x14ac:dyDescent="0.25">
      <c r="A4101" t="s">
        <v>8301</v>
      </c>
      <c r="B4101" t="s">
        <v>6695</v>
      </c>
      <c r="C4101">
        <v>102</v>
      </c>
      <c r="D4101">
        <v>6.9</v>
      </c>
      <c r="E4101" t="s">
        <v>3562</v>
      </c>
      <c r="F4101">
        <v>2013</v>
      </c>
      <c r="H4101" t="s">
        <v>3562</v>
      </c>
      <c r="I4101">
        <v>102</v>
      </c>
      <c r="J4101">
        <v>6.9</v>
      </c>
    </row>
    <row r="4102" spans="1:10" x14ac:dyDescent="0.25">
      <c r="A4102" t="s">
        <v>8301</v>
      </c>
      <c r="B4102" t="s">
        <v>6697</v>
      </c>
      <c r="C4102">
        <v>87</v>
      </c>
      <c r="D4102">
        <v>7.2</v>
      </c>
      <c r="E4102" t="s">
        <v>2120</v>
      </c>
      <c r="F4102">
        <v>2014</v>
      </c>
      <c r="H4102" t="s">
        <v>2120</v>
      </c>
      <c r="I4102">
        <v>87</v>
      </c>
      <c r="J4102">
        <v>7.2</v>
      </c>
    </row>
    <row r="4103" spans="1:10" x14ac:dyDescent="0.25">
      <c r="A4103" t="s">
        <v>8301</v>
      </c>
      <c r="B4103" t="s">
        <v>6700</v>
      </c>
      <c r="C4103">
        <v>123</v>
      </c>
      <c r="D4103">
        <v>7.3</v>
      </c>
      <c r="E4103" t="s">
        <v>3562</v>
      </c>
      <c r="F4103">
        <v>2015</v>
      </c>
      <c r="H4103" t="s">
        <v>3562</v>
      </c>
      <c r="I4103">
        <v>123</v>
      </c>
      <c r="J4103">
        <v>7.3</v>
      </c>
    </row>
    <row r="4104" spans="1:10" x14ac:dyDescent="0.25">
      <c r="A4104" t="s">
        <v>8301</v>
      </c>
      <c r="B4104" t="s">
        <v>6702</v>
      </c>
      <c r="C4104">
        <v>99</v>
      </c>
      <c r="D4104">
        <v>5.7</v>
      </c>
      <c r="E4104" t="s">
        <v>6750</v>
      </c>
      <c r="F4104">
        <v>1988</v>
      </c>
      <c r="H4104" t="s">
        <v>6750</v>
      </c>
      <c r="I4104">
        <v>99</v>
      </c>
      <c r="J4104">
        <v>5.7</v>
      </c>
    </row>
    <row r="4105" spans="1:10" x14ac:dyDescent="0.25">
      <c r="A4105" t="s">
        <v>8301</v>
      </c>
      <c r="B4105" t="s">
        <v>6705</v>
      </c>
      <c r="C4105">
        <v>87</v>
      </c>
      <c r="D4105">
        <v>5.3</v>
      </c>
      <c r="E4105" t="s">
        <v>696</v>
      </c>
      <c r="F4105">
        <v>2015</v>
      </c>
      <c r="H4105" t="s">
        <v>696</v>
      </c>
      <c r="I4105">
        <v>87</v>
      </c>
      <c r="J4105">
        <v>5.3</v>
      </c>
    </row>
    <row r="4106" spans="1:10" x14ac:dyDescent="0.25">
      <c r="A4106" t="s">
        <v>8301</v>
      </c>
      <c r="C4106">
        <v>44</v>
      </c>
      <c r="D4106">
        <v>7.9</v>
      </c>
      <c r="E4106" t="s">
        <v>6753</v>
      </c>
      <c r="F4106">
        <v>2009</v>
      </c>
      <c r="H4106" t="s">
        <v>6753</v>
      </c>
      <c r="I4106">
        <v>44</v>
      </c>
      <c r="J4106">
        <v>7.9</v>
      </c>
    </row>
    <row r="4107" spans="1:10" x14ac:dyDescent="0.25">
      <c r="A4107" t="s">
        <v>8301</v>
      </c>
      <c r="B4107" t="s">
        <v>6709</v>
      </c>
      <c r="C4107">
        <v>120</v>
      </c>
      <c r="D4107">
        <v>5</v>
      </c>
      <c r="E4107" t="s">
        <v>486</v>
      </c>
      <c r="F4107">
        <v>2010</v>
      </c>
      <c r="H4107" t="s">
        <v>486</v>
      </c>
      <c r="I4107">
        <v>120</v>
      </c>
      <c r="J4107">
        <v>5</v>
      </c>
    </row>
    <row r="4108" spans="1:10" x14ac:dyDescent="0.25">
      <c r="A4108" t="s">
        <v>8301</v>
      </c>
      <c r="B4108" t="s">
        <v>6711</v>
      </c>
      <c r="C4108">
        <v>93</v>
      </c>
      <c r="D4108">
        <v>5.3</v>
      </c>
      <c r="E4108" t="s">
        <v>1184</v>
      </c>
      <c r="F4108">
        <v>1998</v>
      </c>
      <c r="H4108" t="s">
        <v>1184</v>
      </c>
      <c r="I4108">
        <v>93</v>
      </c>
      <c r="J4108">
        <v>5.3</v>
      </c>
    </row>
    <row r="4109" spans="1:10" x14ac:dyDescent="0.25">
      <c r="A4109" t="s">
        <v>8301</v>
      </c>
      <c r="B4109" t="s">
        <v>710</v>
      </c>
      <c r="C4109">
        <v>111</v>
      </c>
      <c r="D4109">
        <v>6</v>
      </c>
      <c r="E4109" t="s">
        <v>877</v>
      </c>
      <c r="F4109">
        <v>1961</v>
      </c>
      <c r="H4109" t="s">
        <v>877</v>
      </c>
      <c r="I4109">
        <v>111</v>
      </c>
      <c r="J4109">
        <v>6</v>
      </c>
    </row>
    <row r="4110" spans="1:10" x14ac:dyDescent="0.25">
      <c r="A4110" t="s">
        <v>8301</v>
      </c>
      <c r="C4110">
        <v>60</v>
      </c>
      <c r="D4110">
        <v>7.6</v>
      </c>
      <c r="E4110" t="s">
        <v>1579</v>
      </c>
      <c r="F4110">
        <v>2015</v>
      </c>
      <c r="H4110" t="s">
        <v>1579</v>
      </c>
      <c r="I4110">
        <v>60</v>
      </c>
      <c r="J4110">
        <v>7.6</v>
      </c>
    </row>
    <row r="4111" spans="1:10" x14ac:dyDescent="0.25">
      <c r="A4111" t="s">
        <v>8301</v>
      </c>
      <c r="B4111" t="s">
        <v>4952</v>
      </c>
      <c r="C4111">
        <v>98</v>
      </c>
      <c r="D4111">
        <v>7.4</v>
      </c>
      <c r="E4111" t="s">
        <v>580</v>
      </c>
      <c r="F4111">
        <v>2005</v>
      </c>
      <c r="H4111" t="s">
        <v>580</v>
      </c>
      <c r="I4111">
        <v>98</v>
      </c>
      <c r="J4111">
        <v>7.4</v>
      </c>
    </row>
    <row r="4112" spans="1:10" x14ac:dyDescent="0.25">
      <c r="A4112" t="s">
        <v>8301</v>
      </c>
      <c r="B4112" t="s">
        <v>6715</v>
      </c>
      <c r="C4112">
        <v>100</v>
      </c>
      <c r="D4112">
        <v>5.9</v>
      </c>
      <c r="E4112" t="s">
        <v>2120</v>
      </c>
      <c r="F4112">
        <v>2014</v>
      </c>
      <c r="H4112" t="s">
        <v>2120</v>
      </c>
      <c r="I4112">
        <v>100</v>
      </c>
      <c r="J4112">
        <v>5.9</v>
      </c>
    </row>
    <row r="4113" spans="1:10" x14ac:dyDescent="0.25">
      <c r="A4113" t="s">
        <v>8301</v>
      </c>
      <c r="B4113" t="s">
        <v>6717</v>
      </c>
      <c r="C4113">
        <v>88</v>
      </c>
      <c r="D4113">
        <v>4.0999999999999996</v>
      </c>
      <c r="E4113" t="s">
        <v>23</v>
      </c>
      <c r="F4113">
        <v>2010</v>
      </c>
      <c r="H4113" t="s">
        <v>23</v>
      </c>
      <c r="I4113">
        <v>88</v>
      </c>
      <c r="J4113">
        <v>4.0999999999999996</v>
      </c>
    </row>
    <row r="4114" spans="1:10" x14ac:dyDescent="0.25">
      <c r="A4114" t="s">
        <v>8301</v>
      </c>
      <c r="B4114" t="s">
        <v>6719</v>
      </c>
      <c r="C4114">
        <v>97</v>
      </c>
      <c r="D4114">
        <v>6.7</v>
      </c>
      <c r="E4114" t="s">
        <v>3247</v>
      </c>
      <c r="F4114">
        <v>1976</v>
      </c>
      <c r="H4114" t="s">
        <v>3247</v>
      </c>
      <c r="I4114">
        <v>97</v>
      </c>
      <c r="J4114">
        <v>6.7</v>
      </c>
    </row>
    <row r="4115" spans="1:10" x14ac:dyDescent="0.25">
      <c r="A4115" t="s">
        <v>8301</v>
      </c>
      <c r="B4115" t="s">
        <v>4146</v>
      </c>
      <c r="C4115">
        <v>122</v>
      </c>
      <c r="D4115">
        <v>5.8</v>
      </c>
      <c r="E4115" t="s">
        <v>2209</v>
      </c>
      <c r="F4115">
        <v>2003</v>
      </c>
      <c r="H4115" t="s">
        <v>2209</v>
      </c>
      <c r="I4115">
        <v>122</v>
      </c>
      <c r="J4115">
        <v>5.8</v>
      </c>
    </row>
    <row r="4116" spans="1:10" x14ac:dyDescent="0.25">
      <c r="A4116" t="s">
        <v>8301</v>
      </c>
      <c r="B4116" t="s">
        <v>6722</v>
      </c>
      <c r="C4116">
        <v>86</v>
      </c>
      <c r="D4116">
        <v>6.2</v>
      </c>
      <c r="E4116" t="s">
        <v>2571</v>
      </c>
      <c r="F4116">
        <v>2010</v>
      </c>
      <c r="H4116" t="s">
        <v>2571</v>
      </c>
      <c r="I4116">
        <v>86</v>
      </c>
      <c r="J4116">
        <v>6.2</v>
      </c>
    </row>
    <row r="4117" spans="1:10" x14ac:dyDescent="0.25">
      <c r="A4117" t="s">
        <v>8301</v>
      </c>
      <c r="B4117" t="s">
        <v>6725</v>
      </c>
      <c r="C4117">
        <v>83</v>
      </c>
      <c r="D4117">
        <v>5.3</v>
      </c>
      <c r="E4117" t="s">
        <v>1693</v>
      </c>
      <c r="F4117">
        <v>2015</v>
      </c>
      <c r="H4117" t="s">
        <v>1693</v>
      </c>
      <c r="I4117">
        <v>83</v>
      </c>
      <c r="J4117">
        <v>5.3</v>
      </c>
    </row>
    <row r="4118" spans="1:10" x14ac:dyDescent="0.25">
      <c r="A4118" t="s">
        <v>8301</v>
      </c>
      <c r="B4118" t="s">
        <v>6727</v>
      </c>
      <c r="C4118">
        <v>80</v>
      </c>
      <c r="D4118">
        <v>3.3</v>
      </c>
      <c r="E4118" t="s">
        <v>1925</v>
      </c>
      <c r="F4118">
        <v>2005</v>
      </c>
      <c r="H4118" t="s">
        <v>1925</v>
      </c>
      <c r="I4118">
        <v>80</v>
      </c>
      <c r="J4118">
        <v>3.3</v>
      </c>
    </row>
    <row r="4119" spans="1:10" x14ac:dyDescent="0.25">
      <c r="A4119" t="s">
        <v>8301</v>
      </c>
      <c r="B4119" t="s">
        <v>87</v>
      </c>
      <c r="C4119">
        <v>108</v>
      </c>
      <c r="D4119">
        <v>6.5</v>
      </c>
      <c r="E4119" t="s">
        <v>2254</v>
      </c>
      <c r="F4119">
        <v>1959</v>
      </c>
      <c r="H4119" t="s">
        <v>2254</v>
      </c>
      <c r="I4119">
        <v>108</v>
      </c>
      <c r="J4119">
        <v>6.5</v>
      </c>
    </row>
    <row r="4120" spans="1:10" x14ac:dyDescent="0.25">
      <c r="A4120" t="s">
        <v>8301</v>
      </c>
      <c r="B4120" t="s">
        <v>6729</v>
      </c>
      <c r="C4120">
        <v>90</v>
      </c>
      <c r="D4120">
        <v>6.2</v>
      </c>
      <c r="E4120" t="s">
        <v>2209</v>
      </c>
      <c r="F4120">
        <v>1988</v>
      </c>
      <c r="H4120" t="s">
        <v>2209</v>
      </c>
      <c r="I4120">
        <v>90</v>
      </c>
      <c r="J4120">
        <v>6.2</v>
      </c>
    </row>
    <row r="4121" spans="1:10" x14ac:dyDescent="0.25">
      <c r="A4121" t="s">
        <v>8301</v>
      </c>
      <c r="B4121" t="s">
        <v>6731</v>
      </c>
      <c r="C4121">
        <v>96</v>
      </c>
      <c r="D4121">
        <v>5.9</v>
      </c>
      <c r="E4121" t="s">
        <v>3352</v>
      </c>
      <c r="F4121">
        <v>1939</v>
      </c>
      <c r="H4121" t="s">
        <v>3352</v>
      </c>
      <c r="I4121">
        <v>96</v>
      </c>
      <c r="J4121">
        <v>5.9</v>
      </c>
    </row>
    <row r="4122" spans="1:10" x14ac:dyDescent="0.25">
      <c r="A4122" t="s">
        <v>8301</v>
      </c>
      <c r="B4122" t="s">
        <v>6733</v>
      </c>
      <c r="C4122">
        <v>85</v>
      </c>
      <c r="D4122">
        <v>5.5</v>
      </c>
      <c r="E4122" t="s">
        <v>575</v>
      </c>
      <c r="F4122">
        <v>1974</v>
      </c>
      <c r="H4122" t="s">
        <v>575</v>
      </c>
      <c r="I4122">
        <v>85</v>
      </c>
      <c r="J4122">
        <v>5.5</v>
      </c>
    </row>
    <row r="4123" spans="1:10" x14ac:dyDescent="0.25">
      <c r="A4123" t="s">
        <v>8301</v>
      </c>
      <c r="B4123" t="s">
        <v>2700</v>
      </c>
      <c r="C4123">
        <v>83</v>
      </c>
      <c r="D4123">
        <v>5.5</v>
      </c>
      <c r="E4123" t="s">
        <v>2209</v>
      </c>
      <c r="F4123">
        <v>2007</v>
      </c>
      <c r="H4123" t="s">
        <v>2209</v>
      </c>
      <c r="I4123">
        <v>83</v>
      </c>
      <c r="J4123">
        <v>5.5</v>
      </c>
    </row>
    <row r="4124" spans="1:10" x14ac:dyDescent="0.25">
      <c r="A4124" t="s">
        <v>8301</v>
      </c>
      <c r="B4124" t="s">
        <v>6736</v>
      </c>
      <c r="C4124">
        <v>80</v>
      </c>
      <c r="D4124">
        <v>2.6</v>
      </c>
      <c r="E4124" t="s">
        <v>486</v>
      </c>
      <c r="F4124">
        <v>2006</v>
      </c>
      <c r="H4124" t="s">
        <v>486</v>
      </c>
      <c r="I4124">
        <v>80</v>
      </c>
      <c r="J4124">
        <v>2.6</v>
      </c>
    </row>
    <row r="4125" spans="1:10" x14ac:dyDescent="0.25">
      <c r="A4125" t="s">
        <v>8301</v>
      </c>
      <c r="B4125" t="s">
        <v>6738</v>
      </c>
      <c r="C4125">
        <v>90</v>
      </c>
      <c r="D4125">
        <v>5.8</v>
      </c>
      <c r="E4125" t="s">
        <v>1184</v>
      </c>
      <c r="F4125">
        <v>1997</v>
      </c>
      <c r="H4125" t="s">
        <v>1184</v>
      </c>
      <c r="I4125">
        <v>90</v>
      </c>
      <c r="J4125">
        <v>5.8</v>
      </c>
    </row>
    <row r="4126" spans="1:10" x14ac:dyDescent="0.25">
      <c r="A4126" t="s">
        <v>8301</v>
      </c>
      <c r="B4126" t="s">
        <v>4079</v>
      </c>
      <c r="C4126">
        <v>92</v>
      </c>
      <c r="D4126">
        <v>7.4</v>
      </c>
      <c r="E4126" t="s">
        <v>6782</v>
      </c>
      <c r="F4126">
        <v>1979</v>
      </c>
      <c r="H4126" t="s">
        <v>6782</v>
      </c>
      <c r="I4126">
        <v>92</v>
      </c>
      <c r="J4126">
        <v>7.4</v>
      </c>
    </row>
    <row r="4127" spans="1:10" x14ac:dyDescent="0.25">
      <c r="A4127" t="s">
        <v>8301</v>
      </c>
      <c r="B4127" t="s">
        <v>6741</v>
      </c>
      <c r="C4127">
        <v>100</v>
      </c>
      <c r="D4127">
        <v>5.0999999999999996</v>
      </c>
      <c r="E4127" t="s">
        <v>6785</v>
      </c>
      <c r="F4127">
        <v>2015</v>
      </c>
      <c r="H4127" t="s">
        <v>6785</v>
      </c>
      <c r="I4127">
        <v>100</v>
      </c>
      <c r="J4127">
        <v>5.0999999999999996</v>
      </c>
    </row>
    <row r="4128" spans="1:10" x14ac:dyDescent="0.25">
      <c r="A4128" t="s">
        <v>8301</v>
      </c>
      <c r="B4128" t="s">
        <v>6743</v>
      </c>
      <c r="C4128">
        <v>88</v>
      </c>
      <c r="D4128">
        <v>5.2</v>
      </c>
      <c r="E4128" t="s">
        <v>6789</v>
      </c>
      <c r="F4128">
        <v>2008</v>
      </c>
      <c r="H4128" t="s">
        <v>6789</v>
      </c>
      <c r="I4128">
        <v>88</v>
      </c>
      <c r="J4128">
        <v>5.2</v>
      </c>
    </row>
    <row r="4129" spans="1:10" x14ac:dyDescent="0.25">
      <c r="B4129" t="s">
        <v>6745</v>
      </c>
      <c r="C4129">
        <v>95</v>
      </c>
      <c r="D4129">
        <v>4.8</v>
      </c>
      <c r="E4129" t="s">
        <v>3989</v>
      </c>
      <c r="F4129">
        <v>1963</v>
      </c>
      <c r="H4129" t="s">
        <v>3989</v>
      </c>
      <c r="I4129">
        <v>95</v>
      </c>
      <c r="J4129">
        <v>4.8</v>
      </c>
    </row>
    <row r="4130" spans="1:10" x14ac:dyDescent="0.25">
      <c r="A4130" t="s">
        <v>8301</v>
      </c>
      <c r="B4130" t="s">
        <v>6747</v>
      </c>
      <c r="C4130">
        <v>82</v>
      </c>
      <c r="D4130">
        <v>3.9</v>
      </c>
      <c r="E4130" t="s">
        <v>877</v>
      </c>
      <c r="F4130">
        <v>1996</v>
      </c>
      <c r="H4130" t="s">
        <v>877</v>
      </c>
      <c r="I4130">
        <v>82</v>
      </c>
      <c r="J4130">
        <v>3.9</v>
      </c>
    </row>
    <row r="4131" spans="1:10" x14ac:dyDescent="0.25">
      <c r="A4131" t="s">
        <v>8301</v>
      </c>
      <c r="B4131" t="s">
        <v>6749</v>
      </c>
      <c r="C4131">
        <v>97</v>
      </c>
      <c r="D4131">
        <v>6.2</v>
      </c>
      <c r="E4131" t="s">
        <v>6794</v>
      </c>
      <c r="F4131">
        <v>1943</v>
      </c>
      <c r="H4131" t="s">
        <v>6794</v>
      </c>
      <c r="I4131">
        <v>97</v>
      </c>
      <c r="J4131">
        <v>6.2</v>
      </c>
    </row>
    <row r="4132" spans="1:10" x14ac:dyDescent="0.25">
      <c r="A4132" t="s">
        <v>8301</v>
      </c>
      <c r="B4132" t="s">
        <v>287</v>
      </c>
      <c r="C4132">
        <v>105</v>
      </c>
      <c r="D4132">
        <v>7</v>
      </c>
      <c r="E4132" t="s">
        <v>1556</v>
      </c>
      <c r="F4132">
        <v>1974</v>
      </c>
      <c r="H4132" t="s">
        <v>1556</v>
      </c>
      <c r="I4132">
        <v>105</v>
      </c>
      <c r="J4132">
        <v>7</v>
      </c>
    </row>
    <row r="4133" spans="1:10" x14ac:dyDescent="0.25">
      <c r="A4133" t="s">
        <v>8301</v>
      </c>
      <c r="B4133" t="s">
        <v>6752</v>
      </c>
      <c r="C4133">
        <v>94</v>
      </c>
      <c r="D4133">
        <v>6.2</v>
      </c>
      <c r="E4133" t="s">
        <v>1915</v>
      </c>
      <c r="F4133">
        <v>1984</v>
      </c>
      <c r="H4133" t="s">
        <v>1915</v>
      </c>
      <c r="I4133">
        <v>94</v>
      </c>
      <c r="J4133">
        <v>6.2</v>
      </c>
    </row>
    <row r="4134" spans="1:10" x14ac:dyDescent="0.25">
      <c r="A4134" t="s">
        <v>8301</v>
      </c>
      <c r="B4134" t="s">
        <v>6755</v>
      </c>
      <c r="C4134">
        <v>95</v>
      </c>
      <c r="D4134">
        <v>5.9</v>
      </c>
      <c r="E4134" t="s">
        <v>1184</v>
      </c>
      <c r="F4134">
        <v>2013</v>
      </c>
      <c r="H4134" t="s">
        <v>1184</v>
      </c>
      <c r="I4134">
        <v>95</v>
      </c>
      <c r="J4134">
        <v>5.9</v>
      </c>
    </row>
    <row r="4135" spans="1:10" x14ac:dyDescent="0.25">
      <c r="A4135" t="s">
        <v>8301</v>
      </c>
      <c r="B4135" t="s">
        <v>1520</v>
      </c>
      <c r="C4135">
        <v>113</v>
      </c>
      <c r="D4135">
        <v>8</v>
      </c>
      <c r="E4135" t="s">
        <v>73</v>
      </c>
      <c r="F4135">
        <v>1987</v>
      </c>
      <c r="H4135" t="s">
        <v>73</v>
      </c>
      <c r="I4135">
        <v>113</v>
      </c>
      <c r="J4135">
        <v>8</v>
      </c>
    </row>
    <row r="4136" spans="1:10" x14ac:dyDescent="0.25">
      <c r="A4136" t="s">
        <v>8301</v>
      </c>
      <c r="B4136" t="s">
        <v>6759</v>
      </c>
      <c r="C4136">
        <v>80</v>
      </c>
      <c r="D4136">
        <v>4.9000000000000004</v>
      </c>
      <c r="E4136" t="s">
        <v>1357</v>
      </c>
      <c r="F4136">
        <v>2006</v>
      </c>
      <c r="H4136" t="s">
        <v>1357</v>
      </c>
      <c r="I4136">
        <v>80</v>
      </c>
      <c r="J4136">
        <v>4.9000000000000004</v>
      </c>
    </row>
    <row r="4137" spans="1:10" x14ac:dyDescent="0.25">
      <c r="A4137" t="s">
        <v>8301</v>
      </c>
      <c r="B4137" t="s">
        <v>6761</v>
      </c>
      <c r="C4137">
        <v>105</v>
      </c>
      <c r="D4137">
        <v>6.5</v>
      </c>
      <c r="E4137" t="s">
        <v>932</v>
      </c>
      <c r="F4137">
        <v>1999</v>
      </c>
      <c r="H4137" t="s">
        <v>932</v>
      </c>
      <c r="I4137">
        <v>105</v>
      </c>
      <c r="J4137">
        <v>6.5</v>
      </c>
    </row>
    <row r="4138" spans="1:10" x14ac:dyDescent="0.25">
      <c r="A4138" t="s">
        <v>8301</v>
      </c>
      <c r="B4138" t="s">
        <v>4737</v>
      </c>
      <c r="C4138">
        <v>90</v>
      </c>
      <c r="D4138">
        <v>4.3</v>
      </c>
      <c r="E4138" t="s">
        <v>6804</v>
      </c>
      <c r="F4138">
        <v>2004</v>
      </c>
      <c r="H4138" t="s">
        <v>6804</v>
      </c>
      <c r="I4138">
        <v>90</v>
      </c>
      <c r="J4138">
        <v>4.3</v>
      </c>
    </row>
    <row r="4139" spans="1:10" x14ac:dyDescent="0.25">
      <c r="A4139" t="s">
        <v>8301</v>
      </c>
      <c r="B4139" t="s">
        <v>6764</v>
      </c>
      <c r="C4139">
        <v>93</v>
      </c>
      <c r="D4139">
        <v>6.4</v>
      </c>
      <c r="E4139" t="s">
        <v>1480</v>
      </c>
      <c r="F4139">
        <v>2007</v>
      </c>
      <c r="H4139" t="s">
        <v>1480</v>
      </c>
      <c r="I4139">
        <v>93</v>
      </c>
      <c r="J4139">
        <v>6.4</v>
      </c>
    </row>
    <row r="4140" spans="1:10" x14ac:dyDescent="0.25">
      <c r="A4140" t="s">
        <v>8301</v>
      </c>
      <c r="B4140" t="s">
        <v>356</v>
      </c>
      <c r="C4140">
        <v>107</v>
      </c>
      <c r="D4140">
        <v>7.6</v>
      </c>
      <c r="E4140" t="s">
        <v>559</v>
      </c>
      <c r="F4140">
        <v>2009</v>
      </c>
      <c r="H4140" t="s">
        <v>559</v>
      </c>
      <c r="I4140">
        <v>107</v>
      </c>
      <c r="J4140">
        <v>7.6</v>
      </c>
    </row>
    <row r="4141" spans="1:10" x14ac:dyDescent="0.25">
      <c r="A4141" t="s">
        <v>8301</v>
      </c>
      <c r="B4141" t="s">
        <v>2564</v>
      </c>
      <c r="C4141">
        <v>89</v>
      </c>
      <c r="D4141">
        <v>6.8</v>
      </c>
      <c r="E4141" t="s">
        <v>1915</v>
      </c>
      <c r="F4141">
        <v>2007</v>
      </c>
      <c r="H4141" t="s">
        <v>1915</v>
      </c>
      <c r="I4141">
        <v>89</v>
      </c>
      <c r="J4141">
        <v>6.8</v>
      </c>
    </row>
    <row r="4142" spans="1:10" x14ac:dyDescent="0.25">
      <c r="A4142" t="s">
        <v>8301</v>
      </c>
      <c r="B4142" t="s">
        <v>6767</v>
      </c>
      <c r="C4142">
        <v>90</v>
      </c>
      <c r="D4142">
        <v>6.1</v>
      </c>
      <c r="E4142" t="s">
        <v>3856</v>
      </c>
      <c r="F4142">
        <v>1952</v>
      </c>
      <c r="H4142" t="s">
        <v>3856</v>
      </c>
      <c r="I4142">
        <v>90</v>
      </c>
      <c r="J4142">
        <v>6.1</v>
      </c>
    </row>
    <row r="4143" spans="1:10" x14ac:dyDescent="0.25">
      <c r="A4143" t="s">
        <v>8301</v>
      </c>
      <c r="B4143" t="s">
        <v>6769</v>
      </c>
      <c r="C4143">
        <v>89</v>
      </c>
      <c r="D4143">
        <v>4</v>
      </c>
      <c r="E4143" t="s">
        <v>23</v>
      </c>
      <c r="F4143">
        <v>2010</v>
      </c>
      <c r="H4143" t="s">
        <v>23</v>
      </c>
      <c r="I4143">
        <v>89</v>
      </c>
      <c r="J4143">
        <v>4</v>
      </c>
    </row>
    <row r="4144" spans="1:10" x14ac:dyDescent="0.25">
      <c r="A4144" t="s">
        <v>8301</v>
      </c>
      <c r="B4144" t="s">
        <v>4492</v>
      </c>
      <c r="C4144">
        <v>116</v>
      </c>
      <c r="D4144">
        <v>7.4</v>
      </c>
      <c r="E4144" t="s">
        <v>968</v>
      </c>
      <c r="F4144">
        <v>2013</v>
      </c>
      <c r="H4144" t="s">
        <v>968</v>
      </c>
      <c r="I4144">
        <v>116</v>
      </c>
      <c r="J4144">
        <v>7.4</v>
      </c>
    </row>
    <row r="4145" spans="1:10" x14ac:dyDescent="0.25">
      <c r="A4145" t="s">
        <v>8306</v>
      </c>
      <c r="B4145" t="s">
        <v>6361</v>
      </c>
      <c r="C4145">
        <v>120</v>
      </c>
      <c r="D4145">
        <v>8.3000000000000007</v>
      </c>
      <c r="E4145" t="s">
        <v>23</v>
      </c>
      <c r="F4145">
        <v>2012</v>
      </c>
      <c r="H4145" t="s">
        <v>23</v>
      </c>
      <c r="I4145">
        <v>120</v>
      </c>
      <c r="J4145">
        <v>8.3000000000000007</v>
      </c>
    </row>
    <row r="4146" spans="1:10" x14ac:dyDescent="0.25">
      <c r="A4146" t="s">
        <v>8301</v>
      </c>
      <c r="B4146" t="s">
        <v>6773</v>
      </c>
      <c r="C4146">
        <v>88</v>
      </c>
      <c r="D4146">
        <v>5.3</v>
      </c>
      <c r="E4146" t="s">
        <v>1905</v>
      </c>
      <c r="F4146">
        <v>1996</v>
      </c>
      <c r="H4146" t="s">
        <v>1905</v>
      </c>
      <c r="I4146">
        <v>88</v>
      </c>
      <c r="J4146">
        <v>5.3</v>
      </c>
    </row>
    <row r="4147" spans="1:10" x14ac:dyDescent="0.25">
      <c r="A4147" t="s">
        <v>8306</v>
      </c>
      <c r="B4147" t="s">
        <v>6472</v>
      </c>
      <c r="C4147">
        <v>102</v>
      </c>
      <c r="D4147">
        <v>8.1</v>
      </c>
      <c r="E4147" t="s">
        <v>2424</v>
      </c>
      <c r="F4147">
        <v>1982</v>
      </c>
      <c r="H4147" t="s">
        <v>2424</v>
      </c>
      <c r="I4147">
        <v>102</v>
      </c>
      <c r="J4147">
        <v>8.1</v>
      </c>
    </row>
    <row r="4148" spans="1:10" x14ac:dyDescent="0.25">
      <c r="A4148" t="s">
        <v>8306</v>
      </c>
      <c r="B4148" t="s">
        <v>3536</v>
      </c>
      <c r="C4148">
        <v>106</v>
      </c>
      <c r="D4148">
        <v>8</v>
      </c>
      <c r="E4148" t="s">
        <v>216</v>
      </c>
      <c r="F4148">
        <v>1971</v>
      </c>
      <c r="H4148" t="s">
        <v>216</v>
      </c>
      <c r="I4148">
        <v>106</v>
      </c>
      <c r="J4148">
        <v>8</v>
      </c>
    </row>
    <row r="4149" spans="1:10" x14ac:dyDescent="0.25">
      <c r="A4149" t="s">
        <v>8301</v>
      </c>
      <c r="B4149" t="s">
        <v>867</v>
      </c>
      <c r="C4149">
        <v>95</v>
      </c>
      <c r="D4149">
        <v>5.7</v>
      </c>
      <c r="E4149" t="s">
        <v>1184</v>
      </c>
      <c r="F4149">
        <v>1963</v>
      </c>
      <c r="H4149" t="s">
        <v>1184</v>
      </c>
      <c r="I4149">
        <v>95</v>
      </c>
      <c r="J4149">
        <v>5.7</v>
      </c>
    </row>
    <row r="4150" spans="1:10" x14ac:dyDescent="0.25">
      <c r="A4150" t="s">
        <v>8301</v>
      </c>
      <c r="B4150" t="s">
        <v>6780</v>
      </c>
      <c r="C4150">
        <v>113</v>
      </c>
      <c r="D4150">
        <v>7.1</v>
      </c>
      <c r="E4150" t="s">
        <v>6043</v>
      </c>
      <c r="F4150">
        <v>2013</v>
      </c>
      <c r="H4150" t="s">
        <v>6043</v>
      </c>
      <c r="I4150">
        <v>113</v>
      </c>
      <c r="J4150">
        <v>7.1</v>
      </c>
    </row>
    <row r="4151" spans="1:10" x14ac:dyDescent="0.25">
      <c r="A4151" t="s">
        <v>8301</v>
      </c>
      <c r="B4151" t="s">
        <v>4943</v>
      </c>
      <c r="C4151">
        <v>118</v>
      </c>
      <c r="D4151">
        <v>7.4</v>
      </c>
      <c r="E4151" t="s">
        <v>1184</v>
      </c>
      <c r="F4151">
        <v>1991</v>
      </c>
      <c r="H4151" t="s">
        <v>1184</v>
      </c>
      <c r="I4151">
        <v>118</v>
      </c>
      <c r="J4151">
        <v>7.4</v>
      </c>
    </row>
    <row r="4152" spans="1:10" x14ac:dyDescent="0.25">
      <c r="A4152" t="s">
        <v>8301</v>
      </c>
      <c r="B4152" t="s">
        <v>6788</v>
      </c>
      <c r="C4152">
        <v>90</v>
      </c>
      <c r="D4152">
        <v>5.7</v>
      </c>
      <c r="E4152" t="s">
        <v>486</v>
      </c>
      <c r="F4152">
        <v>2004</v>
      </c>
      <c r="H4152" t="s">
        <v>486</v>
      </c>
      <c r="I4152">
        <v>90</v>
      </c>
      <c r="J4152">
        <v>5.7</v>
      </c>
    </row>
    <row r="4153" spans="1:10" x14ac:dyDescent="0.25">
      <c r="A4153" t="s">
        <v>8301</v>
      </c>
      <c r="B4153" t="s">
        <v>6589</v>
      </c>
      <c r="C4153">
        <v>109</v>
      </c>
      <c r="D4153">
        <v>6.9</v>
      </c>
      <c r="E4153" t="s">
        <v>73</v>
      </c>
      <c r="F4153">
        <v>1995</v>
      </c>
      <c r="H4153" t="s">
        <v>73</v>
      </c>
      <c r="I4153">
        <v>109</v>
      </c>
      <c r="J4153">
        <v>6.9</v>
      </c>
    </row>
    <row r="4154" spans="1:10" x14ac:dyDescent="0.25">
      <c r="A4154" t="s">
        <v>8301</v>
      </c>
      <c r="B4154" t="s">
        <v>6792</v>
      </c>
      <c r="C4154">
        <v>95</v>
      </c>
      <c r="D4154">
        <v>7</v>
      </c>
      <c r="E4154" t="s">
        <v>6831</v>
      </c>
      <c r="F4154">
        <v>2003</v>
      </c>
      <c r="H4154" t="s">
        <v>6831</v>
      </c>
      <c r="I4154">
        <v>95</v>
      </c>
      <c r="J4154">
        <v>7</v>
      </c>
    </row>
    <row r="4155" spans="1:10" x14ac:dyDescent="0.25">
      <c r="A4155" t="s">
        <v>8306</v>
      </c>
      <c r="B4155" t="s">
        <v>6472</v>
      </c>
      <c r="C4155">
        <v>122</v>
      </c>
      <c r="D4155">
        <v>7</v>
      </c>
      <c r="E4155" t="s">
        <v>1184</v>
      </c>
      <c r="F4155">
        <v>1999</v>
      </c>
      <c r="H4155" t="s">
        <v>1184</v>
      </c>
      <c r="I4155">
        <v>122</v>
      </c>
      <c r="J4155">
        <v>7</v>
      </c>
    </row>
    <row r="4156" spans="1:10" x14ac:dyDescent="0.25">
      <c r="A4156" t="s">
        <v>8301</v>
      </c>
      <c r="B4156" t="s">
        <v>3536</v>
      </c>
      <c r="C4156">
        <v>93</v>
      </c>
      <c r="D4156">
        <v>7.8</v>
      </c>
      <c r="E4156" t="s">
        <v>486</v>
      </c>
      <c r="F4156">
        <v>2004</v>
      </c>
      <c r="H4156" t="s">
        <v>486</v>
      </c>
      <c r="I4156">
        <v>93</v>
      </c>
      <c r="J4156">
        <v>7.8</v>
      </c>
    </row>
    <row r="4157" spans="1:10" x14ac:dyDescent="0.25">
      <c r="A4157" t="s">
        <v>8301</v>
      </c>
      <c r="B4157" t="s">
        <v>5153</v>
      </c>
      <c r="C4157">
        <v>97</v>
      </c>
      <c r="D4157">
        <v>5.9</v>
      </c>
      <c r="E4157" t="s">
        <v>1184</v>
      </c>
      <c r="F4157">
        <v>2007</v>
      </c>
      <c r="H4157" t="s">
        <v>1184</v>
      </c>
      <c r="I4157">
        <v>97</v>
      </c>
      <c r="J4157">
        <v>5.9</v>
      </c>
    </row>
    <row r="4158" spans="1:10" x14ac:dyDescent="0.25">
      <c r="A4158" t="s">
        <v>8306</v>
      </c>
      <c r="B4158" t="s">
        <v>6798</v>
      </c>
      <c r="C4158">
        <v>82</v>
      </c>
      <c r="D4158">
        <v>7.4</v>
      </c>
      <c r="E4158" t="s">
        <v>6839</v>
      </c>
      <c r="F4158">
        <v>2012</v>
      </c>
      <c r="H4158" t="s">
        <v>6839</v>
      </c>
      <c r="I4158">
        <v>82</v>
      </c>
      <c r="J4158">
        <v>7.4</v>
      </c>
    </row>
    <row r="4159" spans="1:10" x14ac:dyDescent="0.25">
      <c r="A4159" t="s">
        <v>8301</v>
      </c>
      <c r="B4159" t="s">
        <v>6801</v>
      </c>
      <c r="C4159">
        <v>86</v>
      </c>
      <c r="D4159">
        <v>6</v>
      </c>
      <c r="E4159" t="s">
        <v>73</v>
      </c>
      <c r="F4159">
        <v>2003</v>
      </c>
      <c r="H4159" t="s">
        <v>73</v>
      </c>
      <c r="I4159">
        <v>86</v>
      </c>
      <c r="J4159">
        <v>6</v>
      </c>
    </row>
    <row r="4160" spans="1:10" x14ac:dyDescent="0.25">
      <c r="A4160" t="s">
        <v>8301</v>
      </c>
      <c r="B4160" t="s">
        <v>2667</v>
      </c>
      <c r="C4160">
        <v>109</v>
      </c>
      <c r="D4160">
        <v>5.3</v>
      </c>
      <c r="E4160" t="s">
        <v>486</v>
      </c>
      <c r="F4160">
        <v>2013</v>
      </c>
      <c r="H4160" t="s">
        <v>486</v>
      </c>
      <c r="I4160">
        <v>109</v>
      </c>
      <c r="J4160">
        <v>5.3</v>
      </c>
    </row>
    <row r="4161" spans="1:10" x14ac:dyDescent="0.25">
      <c r="A4161" t="s">
        <v>8301</v>
      </c>
      <c r="B4161" t="s">
        <v>6803</v>
      </c>
      <c r="C4161">
        <v>105</v>
      </c>
      <c r="D4161">
        <v>7.9</v>
      </c>
      <c r="E4161" t="s">
        <v>6845</v>
      </c>
      <c r="F4161">
        <v>1990</v>
      </c>
      <c r="H4161" t="s">
        <v>6845</v>
      </c>
      <c r="I4161">
        <v>105</v>
      </c>
      <c r="J4161">
        <v>7.9</v>
      </c>
    </row>
    <row r="4162" spans="1:10" x14ac:dyDescent="0.25">
      <c r="A4162" t="s">
        <v>8301</v>
      </c>
      <c r="B4162" t="s">
        <v>6806</v>
      </c>
      <c r="C4162">
        <v>66</v>
      </c>
      <c r="D4162">
        <v>7.2</v>
      </c>
      <c r="E4162" t="s">
        <v>6847</v>
      </c>
      <c r="F4162">
        <v>2008</v>
      </c>
      <c r="H4162" t="s">
        <v>6847</v>
      </c>
      <c r="I4162">
        <v>66</v>
      </c>
      <c r="J4162">
        <v>7.2</v>
      </c>
    </row>
    <row r="4163" spans="1:10" x14ac:dyDescent="0.25">
      <c r="A4163" t="s">
        <v>8301</v>
      </c>
      <c r="B4163" t="s">
        <v>6808</v>
      </c>
      <c r="C4163">
        <v>99</v>
      </c>
      <c r="D4163">
        <v>7.4</v>
      </c>
      <c r="E4163" t="s">
        <v>23</v>
      </c>
      <c r="F4163">
        <v>2008</v>
      </c>
      <c r="H4163" t="s">
        <v>23</v>
      </c>
      <c r="I4163">
        <v>99</v>
      </c>
      <c r="J4163">
        <v>7.4</v>
      </c>
    </row>
    <row r="4164" spans="1:10" x14ac:dyDescent="0.25">
      <c r="A4164" t="s">
        <v>8301</v>
      </c>
      <c r="B4164" t="s">
        <v>6810</v>
      </c>
      <c r="C4164">
        <v>100</v>
      </c>
      <c r="D4164">
        <v>5.3</v>
      </c>
      <c r="E4164" t="s">
        <v>1184</v>
      </c>
      <c r="F4164">
        <v>2006</v>
      </c>
      <c r="H4164" t="s">
        <v>1184</v>
      </c>
      <c r="I4164">
        <v>100</v>
      </c>
      <c r="J4164">
        <v>5.3</v>
      </c>
    </row>
    <row r="4165" spans="1:10" x14ac:dyDescent="0.25">
      <c r="A4165" t="s">
        <v>8301</v>
      </c>
      <c r="B4165" t="s">
        <v>6812</v>
      </c>
      <c r="C4165">
        <v>103</v>
      </c>
      <c r="D4165">
        <v>8.3000000000000007</v>
      </c>
      <c r="E4165" t="s">
        <v>1357</v>
      </c>
      <c r="F4165">
        <v>2004</v>
      </c>
      <c r="H4165" t="s">
        <v>1357</v>
      </c>
      <c r="I4165">
        <v>103</v>
      </c>
      <c r="J4165">
        <v>8.3000000000000007</v>
      </c>
    </row>
    <row r="4166" spans="1:10" x14ac:dyDescent="0.25">
      <c r="A4166" t="s">
        <v>8301</v>
      </c>
      <c r="B4166" t="s">
        <v>6814</v>
      </c>
      <c r="C4166">
        <v>97</v>
      </c>
      <c r="D4166">
        <v>7.6</v>
      </c>
      <c r="E4166" t="s">
        <v>1364</v>
      </c>
      <c r="F4166">
        <v>2006</v>
      </c>
      <c r="H4166" t="s">
        <v>1364</v>
      </c>
      <c r="I4166">
        <v>97</v>
      </c>
      <c r="J4166">
        <v>7.6</v>
      </c>
    </row>
    <row r="4167" spans="1:10" x14ac:dyDescent="0.25">
      <c r="A4167" t="s">
        <v>8301</v>
      </c>
      <c r="B4167" t="s">
        <v>6126</v>
      </c>
      <c r="C4167">
        <v>86</v>
      </c>
      <c r="D4167">
        <v>5.0999999999999996</v>
      </c>
      <c r="E4167" t="s">
        <v>23</v>
      </c>
      <c r="F4167">
        <v>2010</v>
      </c>
      <c r="H4167" t="s">
        <v>23</v>
      </c>
      <c r="I4167">
        <v>86</v>
      </c>
      <c r="J4167">
        <v>5.0999999999999996</v>
      </c>
    </row>
    <row r="4168" spans="1:10" x14ac:dyDescent="0.25">
      <c r="A4168" t="s">
        <v>8301</v>
      </c>
      <c r="B4168" t="s">
        <v>6817</v>
      </c>
      <c r="C4168">
        <v>87</v>
      </c>
      <c r="D4168">
        <v>5.0999999999999996</v>
      </c>
      <c r="E4168" t="s">
        <v>486</v>
      </c>
      <c r="F4168">
        <v>2008</v>
      </c>
      <c r="H4168" t="s">
        <v>486</v>
      </c>
      <c r="I4168">
        <v>87</v>
      </c>
      <c r="J4168">
        <v>5.0999999999999996</v>
      </c>
    </row>
    <row r="4169" spans="1:10" x14ac:dyDescent="0.25">
      <c r="A4169" t="s">
        <v>8301</v>
      </c>
      <c r="B4169" t="s">
        <v>6820</v>
      </c>
      <c r="C4169">
        <v>98</v>
      </c>
      <c r="D4169">
        <v>4.5999999999999996</v>
      </c>
      <c r="E4169" t="s">
        <v>1915</v>
      </c>
      <c r="F4169">
        <v>2000</v>
      </c>
      <c r="H4169" t="s">
        <v>1915</v>
      </c>
      <c r="I4169">
        <v>98</v>
      </c>
      <c r="J4169">
        <v>4.5999999999999996</v>
      </c>
    </row>
    <row r="4170" spans="1:10" x14ac:dyDescent="0.25">
      <c r="A4170" t="s">
        <v>8301</v>
      </c>
      <c r="B4170" t="s">
        <v>6822</v>
      </c>
      <c r="C4170">
        <v>98</v>
      </c>
      <c r="D4170">
        <v>6.3</v>
      </c>
      <c r="E4170" t="s">
        <v>5654</v>
      </c>
      <c r="F4170">
        <v>2008</v>
      </c>
      <c r="H4170" t="s">
        <v>5654</v>
      </c>
      <c r="I4170">
        <v>98</v>
      </c>
      <c r="J4170">
        <v>6.3</v>
      </c>
    </row>
    <row r="4171" spans="1:10" x14ac:dyDescent="0.25">
      <c r="A4171" t="s">
        <v>8306</v>
      </c>
      <c r="B4171" t="s">
        <v>5046</v>
      </c>
      <c r="C4171">
        <v>112</v>
      </c>
      <c r="D4171">
        <v>7.9</v>
      </c>
      <c r="E4171" t="s">
        <v>3152</v>
      </c>
      <c r="F4171">
        <v>2010</v>
      </c>
      <c r="H4171" t="s">
        <v>3152</v>
      </c>
      <c r="I4171">
        <v>112</v>
      </c>
      <c r="J4171">
        <v>7.9</v>
      </c>
    </row>
    <row r="4172" spans="1:10" x14ac:dyDescent="0.25">
      <c r="A4172" t="s">
        <v>8301</v>
      </c>
      <c r="B4172" t="s">
        <v>6825</v>
      </c>
      <c r="C4172">
        <v>75</v>
      </c>
      <c r="D4172">
        <v>6.7</v>
      </c>
      <c r="E4172" t="s">
        <v>3121</v>
      </c>
      <c r="F4172">
        <v>2010</v>
      </c>
      <c r="H4172" t="s">
        <v>3121</v>
      </c>
      <c r="I4172">
        <v>75</v>
      </c>
      <c r="J4172">
        <v>6.7</v>
      </c>
    </row>
    <row r="4173" spans="1:10" x14ac:dyDescent="0.25">
      <c r="A4173" t="s">
        <v>8301</v>
      </c>
      <c r="B4173" t="s">
        <v>2094</v>
      </c>
      <c r="C4173">
        <v>104</v>
      </c>
      <c r="D4173">
        <v>7.1</v>
      </c>
      <c r="E4173" t="s">
        <v>2599</v>
      </c>
      <c r="F4173">
        <v>2015</v>
      </c>
      <c r="H4173" t="s">
        <v>2599</v>
      </c>
      <c r="I4173">
        <v>104</v>
      </c>
      <c r="J4173">
        <v>7.1</v>
      </c>
    </row>
    <row r="4174" spans="1:10" x14ac:dyDescent="0.25">
      <c r="A4174" t="s">
        <v>8301</v>
      </c>
      <c r="B4174" t="s">
        <v>5914</v>
      </c>
      <c r="C4174">
        <v>102</v>
      </c>
      <c r="D4174">
        <v>7.6</v>
      </c>
      <c r="E4174" t="s">
        <v>2209</v>
      </c>
      <c r="F4174">
        <v>2016</v>
      </c>
      <c r="H4174" t="s">
        <v>2209</v>
      </c>
      <c r="I4174">
        <v>102</v>
      </c>
      <c r="J4174">
        <v>7.6</v>
      </c>
    </row>
    <row r="4175" spans="1:10" x14ac:dyDescent="0.25">
      <c r="A4175" t="s">
        <v>8301</v>
      </c>
      <c r="B4175" t="s">
        <v>3140</v>
      </c>
      <c r="C4175">
        <v>105</v>
      </c>
      <c r="D4175">
        <v>8.1</v>
      </c>
      <c r="E4175" t="s">
        <v>2246</v>
      </c>
      <c r="F4175">
        <v>1996</v>
      </c>
      <c r="H4175" t="s">
        <v>2246</v>
      </c>
      <c r="I4175">
        <v>105</v>
      </c>
      <c r="J4175">
        <v>8.1</v>
      </c>
    </row>
    <row r="4176" spans="1:10" x14ac:dyDescent="0.25">
      <c r="A4176" t="s">
        <v>8301</v>
      </c>
      <c r="B4176" t="s">
        <v>6830</v>
      </c>
      <c r="C4176">
        <v>99</v>
      </c>
      <c r="D4176">
        <v>6.6</v>
      </c>
      <c r="E4176" t="s">
        <v>2120</v>
      </c>
      <c r="F4176">
        <v>2006</v>
      </c>
      <c r="H4176" t="s">
        <v>2120</v>
      </c>
      <c r="I4176">
        <v>99</v>
      </c>
      <c r="J4176">
        <v>6.6</v>
      </c>
    </row>
    <row r="4177" spans="1:10" x14ac:dyDescent="0.25">
      <c r="A4177" t="s">
        <v>8301</v>
      </c>
      <c r="B4177" t="s">
        <v>6833</v>
      </c>
      <c r="C4177">
        <v>107</v>
      </c>
      <c r="D4177">
        <v>7</v>
      </c>
      <c r="E4177" t="s">
        <v>649</v>
      </c>
      <c r="F4177">
        <v>2006</v>
      </c>
      <c r="H4177" t="s">
        <v>649</v>
      </c>
      <c r="I4177">
        <v>107</v>
      </c>
      <c r="J4177">
        <v>7</v>
      </c>
    </row>
    <row r="4178" spans="1:10" x14ac:dyDescent="0.25">
      <c r="A4178" t="s">
        <v>8301</v>
      </c>
      <c r="B4178" t="s">
        <v>6835</v>
      </c>
      <c r="C4178">
        <v>96</v>
      </c>
      <c r="D4178">
        <v>7.6</v>
      </c>
      <c r="E4178" t="s">
        <v>672</v>
      </c>
      <c r="F4178">
        <v>2015</v>
      </c>
      <c r="H4178" t="s">
        <v>672</v>
      </c>
      <c r="I4178">
        <v>96</v>
      </c>
      <c r="J4178">
        <v>7.6</v>
      </c>
    </row>
    <row r="4179" spans="1:10" x14ac:dyDescent="0.25">
      <c r="A4179" t="s">
        <v>8301</v>
      </c>
      <c r="B4179" t="s">
        <v>6837</v>
      </c>
      <c r="C4179">
        <v>101</v>
      </c>
      <c r="D4179">
        <v>6.7</v>
      </c>
      <c r="E4179" t="s">
        <v>672</v>
      </c>
      <c r="F4179">
        <v>2006</v>
      </c>
      <c r="H4179" t="s">
        <v>672</v>
      </c>
      <c r="I4179">
        <v>101</v>
      </c>
      <c r="J4179">
        <v>6.7</v>
      </c>
    </row>
    <row r="4180" spans="1:10" x14ac:dyDescent="0.25">
      <c r="A4180" t="s">
        <v>8301</v>
      </c>
      <c r="B4180" t="s">
        <v>4882</v>
      </c>
      <c r="C4180">
        <v>89</v>
      </c>
      <c r="D4180">
        <v>7.1</v>
      </c>
      <c r="E4180" t="s">
        <v>1893</v>
      </c>
      <c r="F4180">
        <v>2012</v>
      </c>
      <c r="H4180" t="s">
        <v>1893</v>
      </c>
      <c r="I4180">
        <v>89</v>
      </c>
      <c r="J4180">
        <v>7.1</v>
      </c>
    </row>
    <row r="4181" spans="1:10" x14ac:dyDescent="0.25">
      <c r="A4181" t="s">
        <v>8301</v>
      </c>
      <c r="B4181" t="s">
        <v>6841</v>
      </c>
      <c r="C4181">
        <v>106</v>
      </c>
      <c r="D4181">
        <v>7.6</v>
      </c>
      <c r="E4181" t="s">
        <v>2048</v>
      </c>
      <c r="F4181">
        <v>1944</v>
      </c>
      <c r="H4181" t="s">
        <v>2048</v>
      </c>
      <c r="I4181">
        <v>106</v>
      </c>
      <c r="J4181">
        <v>7.6</v>
      </c>
    </row>
    <row r="4182" spans="1:10" x14ac:dyDescent="0.25">
      <c r="A4182" t="s">
        <v>8301</v>
      </c>
      <c r="B4182" t="s">
        <v>6843</v>
      </c>
      <c r="C4182">
        <v>95</v>
      </c>
      <c r="D4182">
        <v>7.1</v>
      </c>
      <c r="E4182" t="s">
        <v>6292</v>
      </c>
      <c r="F4182">
        <v>2011</v>
      </c>
      <c r="H4182" t="s">
        <v>6292</v>
      </c>
      <c r="I4182">
        <v>95</v>
      </c>
      <c r="J4182">
        <v>7.1</v>
      </c>
    </row>
    <row r="4183" spans="1:10" x14ac:dyDescent="0.25">
      <c r="A4183" t="s">
        <v>8301</v>
      </c>
      <c r="B4183" t="s">
        <v>6157</v>
      </c>
      <c r="C4183">
        <v>34</v>
      </c>
      <c r="D4183">
        <v>7.1</v>
      </c>
      <c r="E4183" t="s">
        <v>1364</v>
      </c>
      <c r="F4183">
        <v>1998</v>
      </c>
      <c r="H4183" t="s">
        <v>1364</v>
      </c>
      <c r="I4183">
        <v>34</v>
      </c>
      <c r="J4183">
        <v>7.1</v>
      </c>
    </row>
    <row r="4184" spans="1:10" x14ac:dyDescent="0.25">
      <c r="A4184" t="s">
        <v>8301</v>
      </c>
      <c r="B4184" t="s">
        <v>1292</v>
      </c>
      <c r="C4184">
        <v>101</v>
      </c>
      <c r="D4184">
        <v>7.7</v>
      </c>
      <c r="E4184" t="s">
        <v>4158</v>
      </c>
      <c r="F4184">
        <v>1951</v>
      </c>
      <c r="H4184" t="s">
        <v>4158</v>
      </c>
      <c r="I4184">
        <v>101</v>
      </c>
      <c r="J4184">
        <v>7.7</v>
      </c>
    </row>
    <row r="4185" spans="1:10" x14ac:dyDescent="0.25">
      <c r="A4185" t="s">
        <v>8301</v>
      </c>
      <c r="B4185" t="s">
        <v>6849</v>
      </c>
      <c r="C4185">
        <v>112</v>
      </c>
      <c r="D4185">
        <v>7.6</v>
      </c>
      <c r="E4185" t="s">
        <v>1184</v>
      </c>
      <c r="F4185">
        <v>2010</v>
      </c>
      <c r="H4185" t="s">
        <v>1184</v>
      </c>
      <c r="I4185">
        <v>112</v>
      </c>
      <c r="J4185">
        <v>7.6</v>
      </c>
    </row>
    <row r="4186" spans="1:10" x14ac:dyDescent="0.25">
      <c r="A4186" t="s">
        <v>8301</v>
      </c>
      <c r="B4186" t="s">
        <v>6851</v>
      </c>
      <c r="C4186">
        <v>100</v>
      </c>
      <c r="D4186">
        <v>6.6</v>
      </c>
      <c r="E4186" t="s">
        <v>3562</v>
      </c>
      <c r="F4186">
        <v>2014</v>
      </c>
      <c r="H4186" t="s">
        <v>3562</v>
      </c>
      <c r="I4186">
        <v>100</v>
      </c>
      <c r="J4186">
        <v>6.6</v>
      </c>
    </row>
    <row r="4187" spans="1:10" x14ac:dyDescent="0.25">
      <c r="A4187" t="s">
        <v>8306</v>
      </c>
      <c r="B4187" t="s">
        <v>1747</v>
      </c>
      <c r="C4187">
        <v>92</v>
      </c>
      <c r="D4187">
        <v>6.7</v>
      </c>
      <c r="E4187" t="s">
        <v>278</v>
      </c>
      <c r="F4187">
        <v>1987</v>
      </c>
      <c r="H4187" t="s">
        <v>278</v>
      </c>
      <c r="I4187">
        <v>92</v>
      </c>
      <c r="J4187">
        <v>6.7</v>
      </c>
    </row>
    <row r="4188" spans="1:10" x14ac:dyDescent="0.25">
      <c r="A4188" t="s">
        <v>8301</v>
      </c>
      <c r="B4188" t="s">
        <v>6853</v>
      </c>
      <c r="C4188">
        <v>100</v>
      </c>
      <c r="D4188">
        <v>5.7</v>
      </c>
      <c r="E4188" t="s">
        <v>957</v>
      </c>
      <c r="F4188">
        <v>1940</v>
      </c>
      <c r="H4188" t="s">
        <v>957</v>
      </c>
      <c r="I4188">
        <v>100</v>
      </c>
      <c r="J4188">
        <v>5.7</v>
      </c>
    </row>
    <row r="4189" spans="1:10" x14ac:dyDescent="0.25">
      <c r="A4189" t="s">
        <v>8301</v>
      </c>
      <c r="B4189" t="s">
        <v>6855</v>
      </c>
      <c r="C4189">
        <v>80</v>
      </c>
      <c r="D4189">
        <v>7.1</v>
      </c>
      <c r="E4189" t="s">
        <v>1408</v>
      </c>
      <c r="F4189">
        <v>2014</v>
      </c>
      <c r="H4189" t="s">
        <v>1408</v>
      </c>
      <c r="I4189">
        <v>80</v>
      </c>
      <c r="J4189">
        <v>7.1</v>
      </c>
    </row>
    <row r="4190" spans="1:10" x14ac:dyDescent="0.25">
      <c r="A4190" t="s">
        <v>8301</v>
      </c>
      <c r="B4190" t="s">
        <v>6857</v>
      </c>
      <c r="C4190">
        <v>106</v>
      </c>
      <c r="D4190">
        <v>6.2</v>
      </c>
      <c r="E4190" t="s">
        <v>1915</v>
      </c>
      <c r="F4190">
        <v>1982</v>
      </c>
      <c r="H4190" t="s">
        <v>1915</v>
      </c>
      <c r="I4190">
        <v>106</v>
      </c>
      <c r="J4190">
        <v>6.2</v>
      </c>
    </row>
    <row r="4191" spans="1:10" x14ac:dyDescent="0.25">
      <c r="A4191" t="s">
        <v>8301</v>
      </c>
      <c r="B4191" t="s">
        <v>4565</v>
      </c>
      <c r="C4191">
        <v>103</v>
      </c>
      <c r="D4191">
        <v>6.1</v>
      </c>
      <c r="E4191" t="s">
        <v>1047</v>
      </c>
      <c r="F4191">
        <v>1985</v>
      </c>
      <c r="H4191" t="s">
        <v>1047</v>
      </c>
      <c r="I4191">
        <v>103</v>
      </c>
      <c r="J4191">
        <v>6.1</v>
      </c>
    </row>
    <row r="4192" spans="1:10" x14ac:dyDescent="0.25">
      <c r="A4192" t="s">
        <v>8301</v>
      </c>
      <c r="B4192" t="s">
        <v>6860</v>
      </c>
      <c r="C4192">
        <v>90</v>
      </c>
      <c r="D4192">
        <v>5.9</v>
      </c>
      <c r="E4192" t="s">
        <v>1184</v>
      </c>
      <c r="F4192">
        <v>2007</v>
      </c>
      <c r="H4192" t="s">
        <v>1184</v>
      </c>
      <c r="I4192">
        <v>90</v>
      </c>
      <c r="J4192">
        <v>5.9</v>
      </c>
    </row>
    <row r="4193" spans="1:10" x14ac:dyDescent="0.25">
      <c r="A4193" t="s">
        <v>8301</v>
      </c>
      <c r="B4193" t="s">
        <v>218</v>
      </c>
      <c r="C4193">
        <v>96</v>
      </c>
      <c r="D4193">
        <v>6.8</v>
      </c>
      <c r="E4193" t="s">
        <v>1184</v>
      </c>
      <c r="F4193">
        <v>2015</v>
      </c>
      <c r="H4193" t="s">
        <v>1184</v>
      </c>
      <c r="I4193">
        <v>96</v>
      </c>
      <c r="J4193">
        <v>6.8</v>
      </c>
    </row>
    <row r="4194" spans="1:10" x14ac:dyDescent="0.25">
      <c r="A4194" t="s">
        <v>8301</v>
      </c>
      <c r="B4194" t="s">
        <v>6863</v>
      </c>
      <c r="C4194">
        <v>89</v>
      </c>
      <c r="D4194">
        <v>5.8</v>
      </c>
      <c r="E4194" t="s">
        <v>3562</v>
      </c>
      <c r="F4194">
        <v>2008</v>
      </c>
      <c r="H4194" t="s">
        <v>3562</v>
      </c>
      <c r="I4194">
        <v>89</v>
      </c>
      <c r="J4194">
        <v>5.8</v>
      </c>
    </row>
    <row r="4195" spans="1:10" x14ac:dyDescent="0.25">
      <c r="A4195" t="s">
        <v>8301</v>
      </c>
      <c r="B4195" t="s">
        <v>6865</v>
      </c>
      <c r="C4195">
        <v>87</v>
      </c>
      <c r="D4195">
        <v>5</v>
      </c>
      <c r="E4195" t="s">
        <v>1184</v>
      </c>
      <c r="F4195">
        <v>1945</v>
      </c>
      <c r="H4195" t="s">
        <v>1184</v>
      </c>
      <c r="I4195">
        <v>87</v>
      </c>
      <c r="J4195">
        <v>5</v>
      </c>
    </row>
    <row r="4196" spans="1:10" x14ac:dyDescent="0.25">
      <c r="A4196" t="s">
        <v>8301</v>
      </c>
      <c r="B4196" t="s">
        <v>6867</v>
      </c>
      <c r="C4196">
        <v>94</v>
      </c>
      <c r="D4196">
        <v>6.3</v>
      </c>
      <c r="E4196" t="s">
        <v>1408</v>
      </c>
      <c r="F4196">
        <v>2015</v>
      </c>
      <c r="H4196" t="s">
        <v>1408</v>
      </c>
      <c r="I4196">
        <v>94</v>
      </c>
      <c r="J4196">
        <v>6.3</v>
      </c>
    </row>
    <row r="4197" spans="1:10" x14ac:dyDescent="0.25">
      <c r="A4197" t="s">
        <v>8301</v>
      </c>
      <c r="B4197" t="s">
        <v>1753</v>
      </c>
      <c r="C4197">
        <v>120</v>
      </c>
      <c r="D4197">
        <v>6.8</v>
      </c>
      <c r="E4197" t="s">
        <v>486</v>
      </c>
      <c r="F4197">
        <v>2005</v>
      </c>
      <c r="H4197" t="s">
        <v>486</v>
      </c>
      <c r="I4197">
        <v>120</v>
      </c>
      <c r="J4197">
        <v>6.8</v>
      </c>
    </row>
    <row r="4198" spans="1:10" x14ac:dyDescent="0.25">
      <c r="A4198" t="s">
        <v>8301</v>
      </c>
      <c r="B4198" t="s">
        <v>6870</v>
      </c>
      <c r="C4198">
        <v>101</v>
      </c>
      <c r="D4198">
        <v>5.0999999999999996</v>
      </c>
      <c r="E4198" t="s">
        <v>2254</v>
      </c>
      <c r="F4198">
        <v>2014</v>
      </c>
      <c r="H4198" t="s">
        <v>2254</v>
      </c>
      <c r="I4198">
        <v>101</v>
      </c>
      <c r="J4198">
        <v>5.0999999999999996</v>
      </c>
    </row>
    <row r="4199" spans="1:10" x14ac:dyDescent="0.25">
      <c r="A4199" t="s">
        <v>8301</v>
      </c>
      <c r="B4199" t="s">
        <v>4841</v>
      </c>
      <c r="C4199">
        <v>84</v>
      </c>
      <c r="D4199">
        <v>6.6</v>
      </c>
      <c r="E4199" t="s">
        <v>2930</v>
      </c>
      <c r="F4199">
        <v>2007</v>
      </c>
      <c r="H4199" t="s">
        <v>2930</v>
      </c>
      <c r="I4199">
        <v>84</v>
      </c>
      <c r="J4199">
        <v>6.6</v>
      </c>
    </row>
    <row r="4200" spans="1:10" x14ac:dyDescent="0.25">
      <c r="B4200" t="s">
        <v>6873</v>
      </c>
      <c r="C4200">
        <v>110</v>
      </c>
      <c r="D4200">
        <v>5</v>
      </c>
      <c r="E4200" t="s">
        <v>1935</v>
      </c>
      <c r="F4200">
        <v>1946</v>
      </c>
      <c r="H4200" t="s">
        <v>1935</v>
      </c>
      <c r="I4200">
        <v>110</v>
      </c>
      <c r="J4200">
        <v>5</v>
      </c>
    </row>
    <row r="4201" spans="1:10" x14ac:dyDescent="0.25">
      <c r="A4201" t="s">
        <v>8301</v>
      </c>
      <c r="B4201" t="s">
        <v>6024</v>
      </c>
      <c r="C4201">
        <v>101</v>
      </c>
      <c r="D4201">
        <v>7.7</v>
      </c>
      <c r="E4201" t="s">
        <v>593</v>
      </c>
      <c r="F4201">
        <v>2001</v>
      </c>
      <c r="H4201" t="s">
        <v>593</v>
      </c>
      <c r="I4201">
        <v>101</v>
      </c>
      <c r="J4201">
        <v>7.7</v>
      </c>
    </row>
    <row r="4202" spans="1:10" x14ac:dyDescent="0.25">
      <c r="A4202" t="s">
        <v>8301</v>
      </c>
      <c r="B4202" t="s">
        <v>6876</v>
      </c>
      <c r="C4202">
        <v>101</v>
      </c>
      <c r="D4202">
        <v>3.1</v>
      </c>
      <c r="E4202" t="s">
        <v>877</v>
      </c>
      <c r="F4202">
        <v>2001</v>
      </c>
      <c r="H4202" t="s">
        <v>877</v>
      </c>
      <c r="I4202">
        <v>101</v>
      </c>
      <c r="J4202">
        <v>3.1</v>
      </c>
    </row>
    <row r="4203" spans="1:10" x14ac:dyDescent="0.25">
      <c r="A4203" t="s">
        <v>8301</v>
      </c>
      <c r="B4203" t="s">
        <v>6480</v>
      </c>
      <c r="C4203">
        <v>101</v>
      </c>
      <c r="D4203">
        <v>6.5</v>
      </c>
      <c r="E4203" t="s">
        <v>672</v>
      </c>
      <c r="F4203">
        <v>2015</v>
      </c>
      <c r="H4203" t="s">
        <v>672</v>
      </c>
      <c r="I4203">
        <v>101</v>
      </c>
      <c r="J4203">
        <v>6.5</v>
      </c>
    </row>
    <row r="4204" spans="1:10" x14ac:dyDescent="0.25">
      <c r="A4204" t="s">
        <v>8301</v>
      </c>
      <c r="B4204" t="s">
        <v>6879</v>
      </c>
      <c r="C4204">
        <v>105</v>
      </c>
      <c r="D4204">
        <v>3.9</v>
      </c>
      <c r="E4204" t="s">
        <v>2209</v>
      </c>
      <c r="F4204">
        <v>2007</v>
      </c>
      <c r="H4204" t="s">
        <v>2209</v>
      </c>
      <c r="I4204">
        <v>105</v>
      </c>
      <c r="J4204">
        <v>3.9</v>
      </c>
    </row>
    <row r="4205" spans="1:10" x14ac:dyDescent="0.25">
      <c r="A4205" t="s">
        <v>8301</v>
      </c>
      <c r="B4205" t="s">
        <v>2864</v>
      </c>
      <c r="C4205">
        <v>97</v>
      </c>
      <c r="D4205">
        <v>6.8</v>
      </c>
      <c r="E4205" t="s">
        <v>1184</v>
      </c>
      <c r="F4205">
        <v>2010</v>
      </c>
      <c r="H4205" t="s">
        <v>1184</v>
      </c>
      <c r="I4205">
        <v>97</v>
      </c>
      <c r="J4205">
        <v>6.8</v>
      </c>
    </row>
    <row r="4206" spans="1:10" x14ac:dyDescent="0.25">
      <c r="A4206" t="s">
        <v>8301</v>
      </c>
      <c r="B4206" t="s">
        <v>6480</v>
      </c>
      <c r="C4206">
        <v>108</v>
      </c>
      <c r="D4206">
        <v>7</v>
      </c>
      <c r="E4206" t="s">
        <v>6919</v>
      </c>
      <c r="F4206">
        <v>2015</v>
      </c>
      <c r="H4206" t="s">
        <v>6919</v>
      </c>
      <c r="I4206">
        <v>108</v>
      </c>
      <c r="J4206">
        <v>7</v>
      </c>
    </row>
    <row r="4207" spans="1:10" x14ac:dyDescent="0.25">
      <c r="A4207" t="s">
        <v>8301</v>
      </c>
      <c r="B4207" t="s">
        <v>3446</v>
      </c>
      <c r="C4207">
        <v>95</v>
      </c>
      <c r="D4207">
        <v>5.9</v>
      </c>
      <c r="E4207" t="s">
        <v>1500</v>
      </c>
      <c r="F4207">
        <v>2015</v>
      </c>
      <c r="H4207" t="s">
        <v>1500</v>
      </c>
      <c r="I4207">
        <v>95</v>
      </c>
      <c r="J4207">
        <v>5.9</v>
      </c>
    </row>
    <row r="4208" spans="1:10" x14ac:dyDescent="0.25">
      <c r="A4208" t="s">
        <v>8301</v>
      </c>
      <c r="B4208" t="s">
        <v>6884</v>
      </c>
      <c r="C4208">
        <v>108</v>
      </c>
      <c r="D4208">
        <v>5.8</v>
      </c>
      <c r="E4208" t="s">
        <v>2089</v>
      </c>
      <c r="F4208">
        <v>2015</v>
      </c>
      <c r="H4208" t="s">
        <v>2089</v>
      </c>
      <c r="I4208">
        <v>108</v>
      </c>
      <c r="J4208">
        <v>5.8</v>
      </c>
    </row>
    <row r="4209" spans="1:10" x14ac:dyDescent="0.25">
      <c r="A4209" t="s">
        <v>8301</v>
      </c>
      <c r="B4209" t="s">
        <v>6886</v>
      </c>
      <c r="C4209">
        <v>90</v>
      </c>
      <c r="D4209">
        <v>7.3</v>
      </c>
      <c r="E4209" t="s">
        <v>17</v>
      </c>
      <c r="F4209">
        <v>1963</v>
      </c>
      <c r="H4209" t="s">
        <v>17</v>
      </c>
      <c r="I4209">
        <v>90</v>
      </c>
      <c r="J4209">
        <v>7.3</v>
      </c>
    </row>
    <row r="4210" spans="1:10" x14ac:dyDescent="0.25">
      <c r="A4210" t="s">
        <v>8301</v>
      </c>
      <c r="B4210" t="s">
        <v>956</v>
      </c>
      <c r="C4210">
        <v>120</v>
      </c>
      <c r="D4210">
        <v>7.8</v>
      </c>
      <c r="E4210" t="s">
        <v>6927</v>
      </c>
      <c r="F4210">
        <v>1989</v>
      </c>
      <c r="H4210" t="s">
        <v>6927</v>
      </c>
      <c r="I4210">
        <v>120</v>
      </c>
      <c r="J4210">
        <v>7.8</v>
      </c>
    </row>
    <row r="4211" spans="1:10" x14ac:dyDescent="0.25">
      <c r="A4211" t="s">
        <v>8301</v>
      </c>
      <c r="B4211" t="s">
        <v>6889</v>
      </c>
      <c r="C4211">
        <v>90</v>
      </c>
      <c r="D4211">
        <v>6.9</v>
      </c>
      <c r="E4211" t="s">
        <v>1065</v>
      </c>
      <c r="H4211" t="s">
        <v>1065</v>
      </c>
      <c r="I4211">
        <v>90</v>
      </c>
      <c r="J4211">
        <v>6.9</v>
      </c>
    </row>
    <row r="4212" spans="1:10" x14ac:dyDescent="0.25">
      <c r="A4212" t="s">
        <v>8301</v>
      </c>
      <c r="B4212" t="s">
        <v>2429</v>
      </c>
      <c r="C4212">
        <v>91</v>
      </c>
      <c r="D4212">
        <v>5.7</v>
      </c>
      <c r="E4212" t="s">
        <v>1893</v>
      </c>
      <c r="F4212">
        <v>1973</v>
      </c>
      <c r="H4212" t="s">
        <v>1893</v>
      </c>
      <c r="I4212">
        <v>91</v>
      </c>
      <c r="J4212">
        <v>5.7</v>
      </c>
    </row>
    <row r="4213" spans="1:10" x14ac:dyDescent="0.25">
      <c r="A4213" t="s">
        <v>8301</v>
      </c>
      <c r="B4213" t="s">
        <v>6892</v>
      </c>
      <c r="C4213">
        <v>92</v>
      </c>
      <c r="D4213">
        <v>4.7</v>
      </c>
      <c r="E4213" t="s">
        <v>1763</v>
      </c>
      <c r="F4213">
        <v>2014</v>
      </c>
      <c r="H4213" t="s">
        <v>1763</v>
      </c>
      <c r="I4213">
        <v>92</v>
      </c>
      <c r="J4213">
        <v>4.7</v>
      </c>
    </row>
    <row r="4214" spans="1:10" x14ac:dyDescent="0.25">
      <c r="A4214" t="s">
        <v>8301</v>
      </c>
      <c r="B4214" t="s">
        <v>6697</v>
      </c>
      <c r="C4214">
        <v>117</v>
      </c>
      <c r="D4214">
        <v>5.9</v>
      </c>
      <c r="E4214" t="s">
        <v>575</v>
      </c>
      <c r="F4214">
        <v>1972</v>
      </c>
      <c r="H4214" t="s">
        <v>575</v>
      </c>
      <c r="I4214">
        <v>117</v>
      </c>
      <c r="J4214">
        <v>5.9</v>
      </c>
    </row>
    <row r="4215" spans="1:10" x14ac:dyDescent="0.25">
      <c r="A4215" t="s">
        <v>8301</v>
      </c>
      <c r="B4215" t="s">
        <v>6895</v>
      </c>
      <c r="C4215">
        <v>120</v>
      </c>
      <c r="D4215">
        <v>5.9</v>
      </c>
      <c r="E4215" t="s">
        <v>672</v>
      </c>
      <c r="F4215">
        <v>1962</v>
      </c>
      <c r="H4215" t="s">
        <v>672</v>
      </c>
      <c r="I4215">
        <v>120</v>
      </c>
      <c r="J4215">
        <v>5.9</v>
      </c>
    </row>
    <row r="4216" spans="1:10" x14ac:dyDescent="0.25">
      <c r="A4216" t="s">
        <v>8301</v>
      </c>
      <c r="B4216" t="s">
        <v>6897</v>
      </c>
      <c r="C4216">
        <v>90</v>
      </c>
      <c r="D4216">
        <v>4.3</v>
      </c>
      <c r="E4216" t="s">
        <v>78</v>
      </c>
      <c r="F4216">
        <v>1981</v>
      </c>
      <c r="H4216" t="s">
        <v>78</v>
      </c>
      <c r="I4216">
        <v>90</v>
      </c>
      <c r="J4216">
        <v>4.3</v>
      </c>
    </row>
    <row r="4217" spans="1:10" x14ac:dyDescent="0.25">
      <c r="A4217" t="s">
        <v>8306</v>
      </c>
      <c r="B4217" t="s">
        <v>6899</v>
      </c>
      <c r="C4217">
        <v>119</v>
      </c>
      <c r="D4217">
        <v>7.5</v>
      </c>
      <c r="E4217" t="s">
        <v>745</v>
      </c>
      <c r="F4217">
        <v>1994</v>
      </c>
      <c r="H4217" t="s">
        <v>745</v>
      </c>
      <c r="I4217">
        <v>119</v>
      </c>
      <c r="J4217">
        <v>7.5</v>
      </c>
    </row>
    <row r="4218" spans="1:10" x14ac:dyDescent="0.25">
      <c r="A4218" t="s">
        <v>8301</v>
      </c>
      <c r="B4218" t="s">
        <v>6901</v>
      </c>
      <c r="C4218">
        <v>90</v>
      </c>
      <c r="D4218">
        <v>4.8</v>
      </c>
      <c r="E4218" t="s">
        <v>1667</v>
      </c>
      <c r="F4218">
        <v>1962</v>
      </c>
      <c r="H4218" t="s">
        <v>1667</v>
      </c>
      <c r="I4218">
        <v>90</v>
      </c>
      <c r="J4218">
        <v>4.8</v>
      </c>
    </row>
    <row r="4219" spans="1:10" x14ac:dyDescent="0.25">
      <c r="A4219" t="s">
        <v>8301</v>
      </c>
      <c r="B4219" t="s">
        <v>6903</v>
      </c>
      <c r="C4219">
        <v>90</v>
      </c>
      <c r="D4219">
        <v>5.8</v>
      </c>
      <c r="E4219" t="s">
        <v>5192</v>
      </c>
      <c r="F4219">
        <v>1999</v>
      </c>
      <c r="H4219" t="s">
        <v>5192</v>
      </c>
      <c r="I4219">
        <v>90</v>
      </c>
      <c r="J4219">
        <v>5.8</v>
      </c>
    </row>
    <row r="4220" spans="1:10" x14ac:dyDescent="0.25">
      <c r="A4220" t="s">
        <v>8301</v>
      </c>
      <c r="B4220" t="s">
        <v>6905</v>
      </c>
      <c r="C4220">
        <v>97</v>
      </c>
      <c r="D4220">
        <v>5.3</v>
      </c>
      <c r="E4220" t="s">
        <v>2120</v>
      </c>
      <c r="F4220">
        <v>2011</v>
      </c>
      <c r="H4220" t="s">
        <v>2120</v>
      </c>
      <c r="I4220">
        <v>97</v>
      </c>
      <c r="J4220">
        <v>5.3</v>
      </c>
    </row>
    <row r="4221" spans="1:10" x14ac:dyDescent="0.25">
      <c r="A4221" t="s">
        <v>8301</v>
      </c>
      <c r="B4221" t="s">
        <v>5922</v>
      </c>
      <c r="C4221">
        <v>90</v>
      </c>
      <c r="D4221">
        <v>6</v>
      </c>
      <c r="E4221" t="s">
        <v>1408</v>
      </c>
      <c r="F4221">
        <v>2006</v>
      </c>
      <c r="H4221" t="s">
        <v>1408</v>
      </c>
      <c r="I4221">
        <v>90</v>
      </c>
      <c r="J4221">
        <v>6</v>
      </c>
    </row>
    <row r="4222" spans="1:10" x14ac:dyDescent="0.25">
      <c r="A4222" t="s">
        <v>8301</v>
      </c>
      <c r="B4222" t="s">
        <v>6910</v>
      </c>
      <c r="C4222">
        <v>115</v>
      </c>
      <c r="D4222">
        <v>7</v>
      </c>
      <c r="E4222" t="s">
        <v>1184</v>
      </c>
      <c r="F4222">
        <v>2011</v>
      </c>
      <c r="H4222" t="s">
        <v>1184</v>
      </c>
      <c r="I4222">
        <v>115</v>
      </c>
      <c r="J4222">
        <v>7</v>
      </c>
    </row>
    <row r="4223" spans="1:10" x14ac:dyDescent="0.25">
      <c r="A4223" t="s">
        <v>8301</v>
      </c>
      <c r="B4223" t="s">
        <v>6912</v>
      </c>
      <c r="C4223">
        <v>89</v>
      </c>
      <c r="D4223">
        <v>7.6</v>
      </c>
      <c r="E4223" t="s">
        <v>1314</v>
      </c>
      <c r="F4223">
        <v>1961</v>
      </c>
      <c r="H4223" t="s">
        <v>1314</v>
      </c>
      <c r="I4223">
        <v>89</v>
      </c>
      <c r="J4223">
        <v>7.6</v>
      </c>
    </row>
    <row r="4224" spans="1:10" x14ac:dyDescent="0.25">
      <c r="A4224" t="s">
        <v>8301</v>
      </c>
      <c r="B4224" t="s">
        <v>6914</v>
      </c>
      <c r="C4224">
        <v>125</v>
      </c>
      <c r="D4224">
        <v>7.2</v>
      </c>
      <c r="E4224" t="s">
        <v>6948</v>
      </c>
      <c r="F4224">
        <v>1940</v>
      </c>
      <c r="H4224" t="s">
        <v>6948</v>
      </c>
      <c r="I4224">
        <v>125</v>
      </c>
      <c r="J4224">
        <v>7.2</v>
      </c>
    </row>
    <row r="4225" spans="1:10" x14ac:dyDescent="0.25">
      <c r="A4225" t="s">
        <v>8301</v>
      </c>
      <c r="B4225" t="s">
        <v>5066</v>
      </c>
      <c r="C4225">
        <v>78</v>
      </c>
      <c r="D4225">
        <v>7.5</v>
      </c>
      <c r="E4225" t="s">
        <v>6951</v>
      </c>
      <c r="F4225">
        <v>2003</v>
      </c>
      <c r="H4225" t="s">
        <v>6951</v>
      </c>
      <c r="I4225">
        <v>78</v>
      </c>
      <c r="J4225">
        <v>7.5</v>
      </c>
    </row>
    <row r="4226" spans="1:10" x14ac:dyDescent="0.25">
      <c r="A4226" t="s">
        <v>8301</v>
      </c>
      <c r="B4226" t="s">
        <v>6657</v>
      </c>
      <c r="C4226">
        <v>89</v>
      </c>
      <c r="D4226">
        <v>6.3</v>
      </c>
      <c r="E4226" t="s">
        <v>877</v>
      </c>
      <c r="F4226">
        <v>1998</v>
      </c>
      <c r="H4226" t="s">
        <v>877</v>
      </c>
      <c r="I4226">
        <v>89</v>
      </c>
      <c r="J4226">
        <v>6.3</v>
      </c>
    </row>
    <row r="4227" spans="1:10" x14ac:dyDescent="0.25">
      <c r="A4227" t="s">
        <v>8301</v>
      </c>
      <c r="B4227" t="s">
        <v>6918</v>
      </c>
      <c r="C4227">
        <v>100</v>
      </c>
      <c r="D4227">
        <v>6.7</v>
      </c>
      <c r="E4227" t="s">
        <v>1440</v>
      </c>
      <c r="F4227">
        <v>2003</v>
      </c>
      <c r="H4227" t="s">
        <v>1440</v>
      </c>
      <c r="I4227">
        <v>100</v>
      </c>
      <c r="J4227">
        <v>6.7</v>
      </c>
    </row>
    <row r="4228" spans="1:10" x14ac:dyDescent="0.25">
      <c r="A4228" t="s">
        <v>8301</v>
      </c>
      <c r="B4228" t="s">
        <v>6921</v>
      </c>
      <c r="C4228">
        <v>77</v>
      </c>
      <c r="D4228">
        <v>4.8</v>
      </c>
      <c r="E4228" t="s">
        <v>73</v>
      </c>
      <c r="F4228">
        <v>2004</v>
      </c>
      <c r="H4228" t="s">
        <v>73</v>
      </c>
      <c r="I4228">
        <v>77</v>
      </c>
      <c r="J4228">
        <v>4.8</v>
      </c>
    </row>
    <row r="4229" spans="1:10" x14ac:dyDescent="0.25">
      <c r="A4229" t="s">
        <v>8301</v>
      </c>
      <c r="B4229" t="s">
        <v>6923</v>
      </c>
      <c r="C4229">
        <v>81</v>
      </c>
      <c r="D4229">
        <v>5.5</v>
      </c>
      <c r="E4229" t="s">
        <v>1408</v>
      </c>
      <c r="F4229">
        <v>2000</v>
      </c>
      <c r="H4229" t="s">
        <v>1408</v>
      </c>
      <c r="I4229">
        <v>81</v>
      </c>
      <c r="J4229">
        <v>5.5</v>
      </c>
    </row>
    <row r="4230" spans="1:10" x14ac:dyDescent="0.25">
      <c r="A4230" t="s">
        <v>8301</v>
      </c>
      <c r="B4230" t="s">
        <v>1968</v>
      </c>
      <c r="C4230">
        <v>115</v>
      </c>
      <c r="D4230">
        <v>7.5</v>
      </c>
      <c r="E4230" t="s">
        <v>1184</v>
      </c>
      <c r="F4230">
        <v>2003</v>
      </c>
      <c r="H4230" t="s">
        <v>1184</v>
      </c>
      <c r="I4230">
        <v>115</v>
      </c>
      <c r="J4230">
        <v>7.5</v>
      </c>
    </row>
    <row r="4231" spans="1:10" x14ac:dyDescent="0.25">
      <c r="A4231" t="s">
        <v>8301</v>
      </c>
      <c r="B4231" t="s">
        <v>6926</v>
      </c>
      <c r="C4231">
        <v>96</v>
      </c>
      <c r="D4231">
        <v>5.0999999999999996</v>
      </c>
      <c r="E4231" t="s">
        <v>73</v>
      </c>
      <c r="F4231">
        <v>1947</v>
      </c>
      <c r="H4231" t="s">
        <v>73</v>
      </c>
      <c r="I4231">
        <v>96</v>
      </c>
      <c r="J4231">
        <v>5.0999999999999996</v>
      </c>
    </row>
    <row r="4232" spans="1:10" x14ac:dyDescent="0.25">
      <c r="A4232" t="s">
        <v>8301</v>
      </c>
      <c r="C4232">
        <v>60</v>
      </c>
      <c r="D4232">
        <v>7.4</v>
      </c>
      <c r="E4232" t="s">
        <v>1184</v>
      </c>
      <c r="F4232">
        <v>2010</v>
      </c>
      <c r="H4232" t="s">
        <v>1184</v>
      </c>
      <c r="I4232">
        <v>60</v>
      </c>
      <c r="J4232">
        <v>7.4</v>
      </c>
    </row>
    <row r="4233" spans="1:10" x14ac:dyDescent="0.25">
      <c r="A4233" t="s">
        <v>8301</v>
      </c>
      <c r="B4233" t="s">
        <v>2832</v>
      </c>
      <c r="C4233">
        <v>89</v>
      </c>
      <c r="D4233">
        <v>7.3</v>
      </c>
      <c r="E4233" t="s">
        <v>6963</v>
      </c>
      <c r="F4233">
        <v>2003</v>
      </c>
      <c r="H4233" t="s">
        <v>6963</v>
      </c>
      <c r="I4233">
        <v>89</v>
      </c>
      <c r="J4233">
        <v>7.3</v>
      </c>
    </row>
    <row r="4234" spans="1:10" x14ac:dyDescent="0.25">
      <c r="A4234" t="s">
        <v>8301</v>
      </c>
      <c r="B4234" t="s">
        <v>6931</v>
      </c>
      <c r="C4234">
        <v>100</v>
      </c>
      <c r="D4234">
        <v>6.9</v>
      </c>
      <c r="E4234" t="s">
        <v>990</v>
      </c>
      <c r="F4234">
        <v>1938</v>
      </c>
      <c r="H4234" t="s">
        <v>990</v>
      </c>
      <c r="I4234">
        <v>100</v>
      </c>
      <c r="J4234">
        <v>6.9</v>
      </c>
    </row>
    <row r="4235" spans="1:10" x14ac:dyDescent="0.25">
      <c r="A4235" t="s">
        <v>8306</v>
      </c>
      <c r="B4235" t="s">
        <v>2832</v>
      </c>
      <c r="C4235">
        <v>88</v>
      </c>
      <c r="D4235">
        <v>6.8</v>
      </c>
      <c r="E4235" t="s">
        <v>877</v>
      </c>
      <c r="F4235">
        <v>2005</v>
      </c>
      <c r="H4235" t="s">
        <v>877</v>
      </c>
      <c r="I4235">
        <v>88</v>
      </c>
      <c r="J4235">
        <v>6.8</v>
      </c>
    </row>
    <row r="4236" spans="1:10" x14ac:dyDescent="0.25">
      <c r="A4236" t="s">
        <v>8306</v>
      </c>
      <c r="B4236" t="s">
        <v>6934</v>
      </c>
      <c r="C4236">
        <v>129</v>
      </c>
      <c r="D4236">
        <v>8.4</v>
      </c>
      <c r="E4236" t="s">
        <v>6969</v>
      </c>
      <c r="F4236">
        <v>2010</v>
      </c>
      <c r="H4236" t="s">
        <v>6969</v>
      </c>
      <c r="I4236">
        <v>129</v>
      </c>
      <c r="J4236">
        <v>8.4</v>
      </c>
    </row>
    <row r="4237" spans="1:10" x14ac:dyDescent="0.25">
      <c r="A4237" t="s">
        <v>8306</v>
      </c>
      <c r="B4237" t="s">
        <v>282</v>
      </c>
      <c r="C4237">
        <v>87</v>
      </c>
      <c r="D4237">
        <v>7.6</v>
      </c>
      <c r="E4237" t="s">
        <v>2682</v>
      </c>
      <c r="F4237">
        <v>2015</v>
      </c>
      <c r="H4237" t="s">
        <v>2682</v>
      </c>
      <c r="I4237">
        <v>87</v>
      </c>
      <c r="J4237">
        <v>7.6</v>
      </c>
    </row>
    <row r="4238" spans="1:10" x14ac:dyDescent="0.25">
      <c r="A4238" t="s">
        <v>8301</v>
      </c>
      <c r="B4238" t="s">
        <v>6937</v>
      </c>
      <c r="C4238">
        <v>102</v>
      </c>
      <c r="D4238">
        <v>7.6</v>
      </c>
      <c r="E4238" t="s">
        <v>149</v>
      </c>
      <c r="F4238">
        <v>1999</v>
      </c>
      <c r="H4238" t="s">
        <v>149</v>
      </c>
      <c r="I4238">
        <v>102</v>
      </c>
      <c r="J4238">
        <v>7.6</v>
      </c>
    </row>
    <row r="4239" spans="1:10" x14ac:dyDescent="0.25">
      <c r="A4239" t="s">
        <v>8301</v>
      </c>
      <c r="B4239" t="s">
        <v>2885</v>
      </c>
      <c r="C4239">
        <v>118</v>
      </c>
      <c r="D4239">
        <v>7.6</v>
      </c>
      <c r="E4239" t="s">
        <v>149</v>
      </c>
      <c r="F4239">
        <v>2005</v>
      </c>
      <c r="H4239" t="s">
        <v>149</v>
      </c>
      <c r="I4239">
        <v>118</v>
      </c>
      <c r="J4239">
        <v>7.6</v>
      </c>
    </row>
    <row r="4240" spans="1:10" x14ac:dyDescent="0.25">
      <c r="A4240" t="s">
        <v>8301</v>
      </c>
      <c r="B4240" t="s">
        <v>6940</v>
      </c>
      <c r="C4240">
        <v>86</v>
      </c>
      <c r="D4240">
        <v>5.3</v>
      </c>
      <c r="E4240" t="s">
        <v>740</v>
      </c>
      <c r="F4240">
        <v>2015</v>
      </c>
      <c r="H4240" t="s">
        <v>740</v>
      </c>
      <c r="I4240">
        <v>86</v>
      </c>
      <c r="J4240">
        <v>5.3</v>
      </c>
    </row>
    <row r="4241" spans="1:10" x14ac:dyDescent="0.25">
      <c r="A4241" t="s">
        <v>8301</v>
      </c>
      <c r="B4241" t="s">
        <v>6943</v>
      </c>
      <c r="C4241">
        <v>129</v>
      </c>
      <c r="D4241">
        <v>7</v>
      </c>
      <c r="E4241" t="s">
        <v>580</v>
      </c>
      <c r="F4241">
        <v>2002</v>
      </c>
      <c r="H4241" t="s">
        <v>580</v>
      </c>
      <c r="I4241">
        <v>129</v>
      </c>
      <c r="J4241">
        <v>7</v>
      </c>
    </row>
    <row r="4242" spans="1:10" x14ac:dyDescent="0.25">
      <c r="A4242" t="s">
        <v>8306</v>
      </c>
      <c r="B4242" t="s">
        <v>6947</v>
      </c>
      <c r="C4242">
        <v>119</v>
      </c>
      <c r="D4242">
        <v>7.1</v>
      </c>
      <c r="E4242" t="s">
        <v>1047</v>
      </c>
      <c r="F4242">
        <v>1986</v>
      </c>
      <c r="H4242" t="s">
        <v>1047</v>
      </c>
      <c r="I4242">
        <v>119</v>
      </c>
      <c r="J4242">
        <v>7.1</v>
      </c>
    </row>
    <row r="4243" spans="1:10" x14ac:dyDescent="0.25">
      <c r="A4243" t="s">
        <v>8301</v>
      </c>
      <c r="B4243" t="s">
        <v>6950</v>
      </c>
      <c r="C4243">
        <v>80</v>
      </c>
      <c r="D4243">
        <v>7.8</v>
      </c>
      <c r="E4243" t="s">
        <v>575</v>
      </c>
      <c r="H4243" t="s">
        <v>575</v>
      </c>
      <c r="I4243">
        <v>80</v>
      </c>
      <c r="J4243">
        <v>7.8</v>
      </c>
    </row>
    <row r="4244" spans="1:10" x14ac:dyDescent="0.25">
      <c r="A4244" t="s">
        <v>8301</v>
      </c>
      <c r="B4244" t="s">
        <v>6953</v>
      </c>
      <c r="C4244">
        <v>89</v>
      </c>
      <c r="D4244">
        <v>7.2</v>
      </c>
      <c r="E4244" t="s">
        <v>486</v>
      </c>
      <c r="F4244">
        <v>2006</v>
      </c>
      <c r="H4244" t="s">
        <v>486</v>
      </c>
      <c r="I4244">
        <v>89</v>
      </c>
      <c r="J4244">
        <v>7.2</v>
      </c>
    </row>
    <row r="4245" spans="1:10" x14ac:dyDescent="0.25">
      <c r="A4245" t="s">
        <v>8301</v>
      </c>
      <c r="B4245" t="s">
        <v>5765</v>
      </c>
      <c r="C4245">
        <v>101</v>
      </c>
      <c r="D4245">
        <v>7.5</v>
      </c>
      <c r="E4245" t="s">
        <v>6983</v>
      </c>
      <c r="F4245">
        <v>2008</v>
      </c>
      <c r="H4245" t="s">
        <v>6983</v>
      </c>
      <c r="I4245">
        <v>101</v>
      </c>
      <c r="J4245">
        <v>7.5</v>
      </c>
    </row>
    <row r="4246" spans="1:10" x14ac:dyDescent="0.25">
      <c r="A4246" t="s">
        <v>8301</v>
      </c>
      <c r="B4246" t="s">
        <v>3140</v>
      </c>
      <c r="C4246">
        <v>80</v>
      </c>
      <c r="D4246">
        <v>8</v>
      </c>
      <c r="E4246" t="s">
        <v>321</v>
      </c>
      <c r="F4246">
        <v>2003</v>
      </c>
      <c r="H4246" t="s">
        <v>321</v>
      </c>
      <c r="I4246">
        <v>80</v>
      </c>
      <c r="J4246">
        <v>8</v>
      </c>
    </row>
    <row r="4247" spans="1:10" x14ac:dyDescent="0.25">
      <c r="A4247" t="s">
        <v>8301</v>
      </c>
      <c r="B4247" t="s">
        <v>383</v>
      </c>
      <c r="C4247">
        <v>115</v>
      </c>
      <c r="D4247">
        <v>8.1</v>
      </c>
      <c r="E4247" t="s">
        <v>6987</v>
      </c>
      <c r="F4247">
        <v>2007</v>
      </c>
      <c r="H4247" t="s">
        <v>6987</v>
      </c>
      <c r="I4247">
        <v>115</v>
      </c>
      <c r="J4247">
        <v>8.1</v>
      </c>
    </row>
    <row r="4248" spans="1:10" x14ac:dyDescent="0.25">
      <c r="A4248" t="s">
        <v>8301</v>
      </c>
      <c r="B4248" t="s">
        <v>2125</v>
      </c>
      <c r="C4248">
        <v>100</v>
      </c>
      <c r="D4248">
        <v>6.8</v>
      </c>
      <c r="E4248" t="s">
        <v>73</v>
      </c>
      <c r="F4248">
        <v>2015</v>
      </c>
      <c r="H4248" t="s">
        <v>73</v>
      </c>
      <c r="I4248">
        <v>100</v>
      </c>
      <c r="J4248">
        <v>6.8</v>
      </c>
    </row>
    <row r="4249" spans="1:10" x14ac:dyDescent="0.25">
      <c r="A4249" t="s">
        <v>8306</v>
      </c>
      <c r="B4249" t="s">
        <v>6959</v>
      </c>
      <c r="C4249">
        <v>118</v>
      </c>
      <c r="D4249">
        <v>7.4</v>
      </c>
      <c r="E4249" t="s">
        <v>486</v>
      </c>
      <c r="H4249" t="s">
        <v>486</v>
      </c>
      <c r="I4249">
        <v>118</v>
      </c>
      <c r="J4249">
        <v>7.4</v>
      </c>
    </row>
    <row r="4250" spans="1:10" x14ac:dyDescent="0.25">
      <c r="A4250" t="s">
        <v>8301</v>
      </c>
      <c r="B4250" t="s">
        <v>6961</v>
      </c>
      <c r="C4250">
        <v>100</v>
      </c>
      <c r="D4250">
        <v>7.2</v>
      </c>
      <c r="E4250" t="s">
        <v>6993</v>
      </c>
      <c r="F4250">
        <v>2007</v>
      </c>
      <c r="H4250" t="s">
        <v>6993</v>
      </c>
      <c r="I4250">
        <v>100</v>
      </c>
      <c r="J4250">
        <v>7.2</v>
      </c>
    </row>
    <row r="4251" spans="1:10" x14ac:dyDescent="0.25">
      <c r="A4251" t="s">
        <v>8301</v>
      </c>
      <c r="B4251" t="s">
        <v>1463</v>
      </c>
      <c r="C4251">
        <v>106</v>
      </c>
      <c r="D4251">
        <v>8.1</v>
      </c>
      <c r="E4251" t="s">
        <v>608</v>
      </c>
      <c r="F4251">
        <v>2010</v>
      </c>
      <c r="H4251" t="s">
        <v>608</v>
      </c>
      <c r="I4251">
        <v>106</v>
      </c>
      <c r="J4251">
        <v>8.1</v>
      </c>
    </row>
    <row r="4252" spans="1:10" x14ac:dyDescent="0.25">
      <c r="A4252" t="s">
        <v>8306</v>
      </c>
      <c r="B4252" t="s">
        <v>6965</v>
      </c>
      <c r="C4252">
        <v>106</v>
      </c>
      <c r="D4252">
        <v>7</v>
      </c>
      <c r="E4252" t="s">
        <v>6997</v>
      </c>
      <c r="F4252">
        <v>2005</v>
      </c>
      <c r="H4252" t="s">
        <v>6997</v>
      </c>
      <c r="I4252">
        <v>106</v>
      </c>
      <c r="J4252">
        <v>7</v>
      </c>
    </row>
    <row r="4253" spans="1:10" x14ac:dyDescent="0.25">
      <c r="A4253" t="s">
        <v>8301</v>
      </c>
      <c r="B4253" t="s">
        <v>6967</v>
      </c>
      <c r="C4253">
        <v>91</v>
      </c>
      <c r="D4253">
        <v>7.4</v>
      </c>
      <c r="E4253" t="s">
        <v>1667</v>
      </c>
      <c r="F4253">
        <v>2000</v>
      </c>
      <c r="H4253" t="s">
        <v>1667</v>
      </c>
      <c r="I4253">
        <v>91</v>
      </c>
      <c r="J4253">
        <v>7.4</v>
      </c>
    </row>
    <row r="4254" spans="1:10" x14ac:dyDescent="0.25">
      <c r="A4254" t="s">
        <v>8301</v>
      </c>
      <c r="B4254" t="s">
        <v>6552</v>
      </c>
      <c r="C4254">
        <v>105</v>
      </c>
      <c r="D4254">
        <v>8.3000000000000007</v>
      </c>
      <c r="E4254" t="s">
        <v>877</v>
      </c>
      <c r="F4254">
        <v>1997</v>
      </c>
      <c r="H4254" t="s">
        <v>877</v>
      </c>
      <c r="I4254">
        <v>105</v>
      </c>
      <c r="J4254">
        <v>8.3000000000000007</v>
      </c>
    </row>
    <row r="4255" spans="1:10" x14ac:dyDescent="0.25">
      <c r="A4255" t="s">
        <v>8301</v>
      </c>
      <c r="B4255" t="s">
        <v>6971</v>
      </c>
      <c r="C4255">
        <v>96</v>
      </c>
      <c r="D4255">
        <v>6.1</v>
      </c>
      <c r="E4255" t="s">
        <v>575</v>
      </c>
      <c r="F4255">
        <v>2010</v>
      </c>
      <c r="H4255" t="s">
        <v>575</v>
      </c>
      <c r="I4255">
        <v>96</v>
      </c>
      <c r="J4255">
        <v>6.1</v>
      </c>
    </row>
    <row r="4256" spans="1:10" x14ac:dyDescent="0.25">
      <c r="A4256" t="s">
        <v>8301</v>
      </c>
      <c r="B4256" t="s">
        <v>6973</v>
      </c>
      <c r="C4256">
        <v>116</v>
      </c>
      <c r="D4256">
        <v>7.5</v>
      </c>
      <c r="E4256" t="s">
        <v>1932</v>
      </c>
      <c r="F4256">
        <v>1985</v>
      </c>
      <c r="H4256" t="s">
        <v>1932</v>
      </c>
      <c r="I4256">
        <v>116</v>
      </c>
      <c r="J4256">
        <v>7.5</v>
      </c>
    </row>
    <row r="4257" spans="1:10" x14ac:dyDescent="0.25">
      <c r="A4257" t="s">
        <v>8301</v>
      </c>
      <c r="B4257" t="s">
        <v>167</v>
      </c>
      <c r="C4257">
        <v>116</v>
      </c>
      <c r="D4257">
        <v>7</v>
      </c>
      <c r="E4257" t="s">
        <v>877</v>
      </c>
      <c r="F4257">
        <v>2004</v>
      </c>
      <c r="H4257" t="s">
        <v>877</v>
      </c>
      <c r="I4257">
        <v>116</v>
      </c>
      <c r="J4257">
        <v>7</v>
      </c>
    </row>
    <row r="4258" spans="1:10" x14ac:dyDescent="0.25">
      <c r="A4258" t="s">
        <v>8301</v>
      </c>
      <c r="B4258" t="s">
        <v>2339</v>
      </c>
      <c r="C4258">
        <v>97</v>
      </c>
      <c r="D4258">
        <v>5.3</v>
      </c>
      <c r="E4258" t="s">
        <v>2768</v>
      </c>
      <c r="F4258">
        <v>2007</v>
      </c>
      <c r="H4258" t="s">
        <v>2768</v>
      </c>
      <c r="I4258">
        <v>97</v>
      </c>
      <c r="J4258">
        <v>5.3</v>
      </c>
    </row>
    <row r="4259" spans="1:10" x14ac:dyDescent="0.25">
      <c r="A4259" t="s">
        <v>8301</v>
      </c>
      <c r="B4259" t="s">
        <v>524</v>
      </c>
      <c r="C4259">
        <v>101</v>
      </c>
      <c r="D4259">
        <v>4.7</v>
      </c>
      <c r="E4259" t="s">
        <v>7010</v>
      </c>
      <c r="F4259">
        <v>1998</v>
      </c>
      <c r="H4259" t="s">
        <v>7010</v>
      </c>
      <c r="I4259">
        <v>101</v>
      </c>
      <c r="J4259">
        <v>4.7</v>
      </c>
    </row>
    <row r="4260" spans="1:10" x14ac:dyDescent="0.25">
      <c r="A4260" t="s">
        <v>8301</v>
      </c>
      <c r="B4260" t="s">
        <v>6978</v>
      </c>
      <c r="C4260">
        <v>98</v>
      </c>
      <c r="D4260">
        <v>5.7</v>
      </c>
      <c r="E4260" t="s">
        <v>1074</v>
      </c>
      <c r="F4260">
        <v>2000</v>
      </c>
      <c r="H4260" t="s">
        <v>1074</v>
      </c>
      <c r="I4260">
        <v>98</v>
      </c>
      <c r="J4260">
        <v>5.7</v>
      </c>
    </row>
    <row r="4261" spans="1:10" x14ac:dyDescent="0.25">
      <c r="A4261" t="s">
        <v>8301</v>
      </c>
      <c r="C4261">
        <v>22</v>
      </c>
      <c r="D4261">
        <v>8.1</v>
      </c>
      <c r="E4261" t="s">
        <v>7014</v>
      </c>
      <c r="F4261">
        <v>2004</v>
      </c>
      <c r="H4261" t="s">
        <v>7014</v>
      </c>
      <c r="I4261">
        <v>22</v>
      </c>
      <c r="J4261">
        <v>8.1</v>
      </c>
    </row>
    <row r="4262" spans="1:10" x14ac:dyDescent="0.25">
      <c r="A4262" t="s">
        <v>8301</v>
      </c>
      <c r="B4262" t="s">
        <v>5919</v>
      </c>
      <c r="C4262">
        <v>101</v>
      </c>
      <c r="D4262">
        <v>6.5</v>
      </c>
      <c r="E4262" t="s">
        <v>877</v>
      </c>
      <c r="F4262">
        <v>2009</v>
      </c>
      <c r="H4262" t="s">
        <v>877</v>
      </c>
      <c r="I4262">
        <v>101</v>
      </c>
      <c r="J4262">
        <v>6.5</v>
      </c>
    </row>
    <row r="4263" spans="1:10" x14ac:dyDescent="0.25">
      <c r="A4263" t="s">
        <v>8301</v>
      </c>
      <c r="B4263" t="s">
        <v>6982</v>
      </c>
      <c r="C4263">
        <v>90</v>
      </c>
      <c r="D4263">
        <v>8</v>
      </c>
      <c r="E4263" t="s">
        <v>1554</v>
      </c>
      <c r="F4263">
        <v>1997</v>
      </c>
      <c r="H4263" t="s">
        <v>1554</v>
      </c>
      <c r="I4263">
        <v>90</v>
      </c>
      <c r="J4263">
        <v>8</v>
      </c>
    </row>
    <row r="4264" spans="1:10" x14ac:dyDescent="0.25">
      <c r="A4264" t="s">
        <v>8301</v>
      </c>
      <c r="B4264" t="s">
        <v>6985</v>
      </c>
      <c r="C4264">
        <v>120</v>
      </c>
      <c r="D4264">
        <v>3.3</v>
      </c>
      <c r="E4264" t="s">
        <v>1184</v>
      </c>
      <c r="F4264">
        <v>2015</v>
      </c>
      <c r="H4264" t="s">
        <v>1184</v>
      </c>
      <c r="I4264">
        <v>120</v>
      </c>
      <c r="J4264">
        <v>3.3</v>
      </c>
    </row>
    <row r="4265" spans="1:10" x14ac:dyDescent="0.25">
      <c r="A4265" t="s">
        <v>8301</v>
      </c>
      <c r="B4265" t="s">
        <v>6552</v>
      </c>
      <c r="C4265">
        <v>102</v>
      </c>
      <c r="D4265">
        <v>8.3000000000000007</v>
      </c>
      <c r="E4265" t="s">
        <v>786</v>
      </c>
      <c r="H4265" t="s">
        <v>786</v>
      </c>
      <c r="I4265">
        <v>102</v>
      </c>
      <c r="J4265">
        <v>8.3000000000000007</v>
      </c>
    </row>
    <row r="4266" spans="1:10" x14ac:dyDescent="0.25">
      <c r="A4266" t="s">
        <v>8301</v>
      </c>
      <c r="B4266" t="s">
        <v>6989</v>
      </c>
      <c r="C4266">
        <v>102</v>
      </c>
      <c r="D4266">
        <v>6.9</v>
      </c>
      <c r="E4266" t="s">
        <v>7022</v>
      </c>
      <c r="F4266">
        <v>2008</v>
      </c>
      <c r="H4266" t="s">
        <v>7022</v>
      </c>
      <c r="I4266">
        <v>102</v>
      </c>
      <c r="J4266">
        <v>6.9</v>
      </c>
    </row>
    <row r="4267" spans="1:10" x14ac:dyDescent="0.25">
      <c r="A4267" t="s">
        <v>8301</v>
      </c>
      <c r="C4267">
        <v>60</v>
      </c>
      <c r="D4267">
        <v>7.3</v>
      </c>
      <c r="E4267" t="s">
        <v>672</v>
      </c>
      <c r="F4267">
        <v>2003</v>
      </c>
      <c r="H4267" t="s">
        <v>672</v>
      </c>
      <c r="I4267">
        <v>60</v>
      </c>
      <c r="J4267">
        <v>7.3</v>
      </c>
    </row>
    <row r="4268" spans="1:10" x14ac:dyDescent="0.25">
      <c r="A4268" t="s">
        <v>8306</v>
      </c>
      <c r="B4268" t="s">
        <v>6992</v>
      </c>
      <c r="C4268">
        <v>100</v>
      </c>
      <c r="D4268">
        <v>8.1</v>
      </c>
      <c r="E4268" t="s">
        <v>69</v>
      </c>
      <c r="F4268">
        <v>2013</v>
      </c>
      <c r="H4268" t="s">
        <v>69</v>
      </c>
      <c r="I4268">
        <v>100</v>
      </c>
      <c r="J4268">
        <v>8.1</v>
      </c>
    </row>
    <row r="4269" spans="1:10" x14ac:dyDescent="0.25">
      <c r="A4269" t="s">
        <v>8301</v>
      </c>
      <c r="B4269" t="s">
        <v>6995</v>
      </c>
      <c r="C4269">
        <v>104</v>
      </c>
      <c r="D4269">
        <v>6.5</v>
      </c>
      <c r="E4269" t="s">
        <v>1203</v>
      </c>
      <c r="F4269">
        <v>2014</v>
      </c>
      <c r="H4269" t="s">
        <v>1203</v>
      </c>
      <c r="I4269">
        <v>104</v>
      </c>
      <c r="J4269">
        <v>6.5</v>
      </c>
    </row>
    <row r="4270" spans="1:10" x14ac:dyDescent="0.25">
      <c r="A4270" t="s">
        <v>8306</v>
      </c>
      <c r="B4270" t="s">
        <v>6175</v>
      </c>
      <c r="C4270">
        <v>89</v>
      </c>
      <c r="D4270">
        <v>6.8</v>
      </c>
      <c r="E4270" t="s">
        <v>1184</v>
      </c>
      <c r="F4270">
        <v>2009</v>
      </c>
      <c r="H4270" t="s">
        <v>1184</v>
      </c>
      <c r="I4270">
        <v>89</v>
      </c>
      <c r="J4270">
        <v>6.8</v>
      </c>
    </row>
    <row r="4271" spans="1:10" x14ac:dyDescent="0.25">
      <c r="A4271" t="s">
        <v>8301</v>
      </c>
      <c r="B4271" t="s">
        <v>6999</v>
      </c>
      <c r="C4271">
        <v>99</v>
      </c>
      <c r="D4271">
        <v>7.3</v>
      </c>
      <c r="E4271" t="s">
        <v>7032</v>
      </c>
      <c r="F4271">
        <v>1993</v>
      </c>
      <c r="H4271" t="s">
        <v>7032</v>
      </c>
      <c r="I4271">
        <v>99</v>
      </c>
      <c r="J4271">
        <v>7.3</v>
      </c>
    </row>
    <row r="4272" spans="1:10" x14ac:dyDescent="0.25">
      <c r="A4272" t="s">
        <v>8301</v>
      </c>
      <c r="B4272" t="s">
        <v>6676</v>
      </c>
      <c r="C4272">
        <v>96</v>
      </c>
      <c r="D4272">
        <v>6.4</v>
      </c>
      <c r="E4272" t="s">
        <v>73</v>
      </c>
      <c r="F4272">
        <v>2005</v>
      </c>
      <c r="H4272" t="s">
        <v>73</v>
      </c>
      <c r="I4272">
        <v>96</v>
      </c>
      <c r="J4272">
        <v>6.4</v>
      </c>
    </row>
    <row r="4273" spans="1:10" x14ac:dyDescent="0.25">
      <c r="A4273" t="s">
        <v>8301</v>
      </c>
      <c r="B4273" t="s">
        <v>7002</v>
      </c>
      <c r="C4273">
        <v>86</v>
      </c>
      <c r="D4273">
        <v>4.5999999999999996</v>
      </c>
      <c r="E4273" t="s">
        <v>1184</v>
      </c>
      <c r="F4273">
        <v>2006</v>
      </c>
      <c r="H4273" t="s">
        <v>1184</v>
      </c>
      <c r="I4273">
        <v>86</v>
      </c>
      <c r="J4273">
        <v>4.5999999999999996</v>
      </c>
    </row>
    <row r="4274" spans="1:10" x14ac:dyDescent="0.25">
      <c r="A4274" t="s">
        <v>8301</v>
      </c>
      <c r="B4274" t="s">
        <v>688</v>
      </c>
      <c r="C4274">
        <v>98</v>
      </c>
      <c r="D4274">
        <v>6.5</v>
      </c>
      <c r="E4274" t="s">
        <v>6041</v>
      </c>
      <c r="F4274">
        <v>2015</v>
      </c>
      <c r="H4274" t="s">
        <v>6041</v>
      </c>
      <c r="I4274">
        <v>98</v>
      </c>
      <c r="J4274">
        <v>6.5</v>
      </c>
    </row>
    <row r="4275" spans="1:10" x14ac:dyDescent="0.25">
      <c r="A4275" t="s">
        <v>8301</v>
      </c>
      <c r="B4275" t="s">
        <v>7005</v>
      </c>
      <c r="C4275">
        <v>96</v>
      </c>
      <c r="D4275">
        <v>7</v>
      </c>
      <c r="E4275" t="s">
        <v>1915</v>
      </c>
      <c r="F4275">
        <v>2008</v>
      </c>
      <c r="H4275" t="s">
        <v>1915</v>
      </c>
      <c r="I4275">
        <v>96</v>
      </c>
      <c r="J4275">
        <v>7</v>
      </c>
    </row>
    <row r="4276" spans="1:10" x14ac:dyDescent="0.25">
      <c r="A4276" t="s">
        <v>8301</v>
      </c>
      <c r="B4276" t="s">
        <v>7007</v>
      </c>
      <c r="C4276">
        <v>94</v>
      </c>
      <c r="D4276">
        <v>5.4</v>
      </c>
      <c r="E4276" t="s">
        <v>3562</v>
      </c>
      <c r="F4276">
        <v>2013</v>
      </c>
      <c r="H4276" t="s">
        <v>3562</v>
      </c>
      <c r="I4276">
        <v>94</v>
      </c>
      <c r="J4276">
        <v>5.4</v>
      </c>
    </row>
    <row r="4277" spans="1:10" x14ac:dyDescent="0.25">
      <c r="A4277" t="s">
        <v>8301</v>
      </c>
      <c r="B4277" t="s">
        <v>7009</v>
      </c>
      <c r="C4277">
        <v>91</v>
      </c>
      <c r="D4277">
        <v>6.7</v>
      </c>
      <c r="E4277" t="s">
        <v>7043</v>
      </c>
      <c r="F4277">
        <v>2009</v>
      </c>
      <c r="H4277" t="s">
        <v>7043</v>
      </c>
      <c r="I4277">
        <v>91</v>
      </c>
      <c r="J4277">
        <v>6.7</v>
      </c>
    </row>
    <row r="4278" spans="1:10" x14ac:dyDescent="0.25">
      <c r="A4278" t="s">
        <v>8301</v>
      </c>
      <c r="B4278" t="s">
        <v>3995</v>
      </c>
      <c r="C4278">
        <v>90</v>
      </c>
      <c r="D4278">
        <v>7.4</v>
      </c>
      <c r="E4278" t="s">
        <v>740</v>
      </c>
      <c r="F4278">
        <v>2004</v>
      </c>
      <c r="H4278" t="s">
        <v>740</v>
      </c>
      <c r="I4278">
        <v>90</v>
      </c>
      <c r="J4278">
        <v>7.4</v>
      </c>
    </row>
    <row r="4279" spans="1:10" x14ac:dyDescent="0.25">
      <c r="A4279" t="s">
        <v>8301</v>
      </c>
      <c r="B4279" t="s">
        <v>7016</v>
      </c>
      <c r="C4279">
        <v>85</v>
      </c>
      <c r="D4279">
        <v>5.8</v>
      </c>
      <c r="E4279" t="s">
        <v>2209</v>
      </c>
      <c r="F4279">
        <v>2011</v>
      </c>
      <c r="H4279" t="s">
        <v>2209</v>
      </c>
      <c r="I4279">
        <v>85</v>
      </c>
      <c r="J4279">
        <v>5.8</v>
      </c>
    </row>
    <row r="4280" spans="1:10" x14ac:dyDescent="0.25">
      <c r="A4280" t="s">
        <v>8306</v>
      </c>
      <c r="B4280" t="s">
        <v>6024</v>
      </c>
      <c r="C4280">
        <v>96</v>
      </c>
      <c r="D4280">
        <v>7.1</v>
      </c>
      <c r="E4280" t="s">
        <v>2599</v>
      </c>
      <c r="F4280">
        <v>2012</v>
      </c>
      <c r="H4280" t="s">
        <v>2599</v>
      </c>
      <c r="I4280">
        <v>96</v>
      </c>
      <c r="J4280">
        <v>7.1</v>
      </c>
    </row>
    <row r="4281" spans="1:10" x14ac:dyDescent="0.25">
      <c r="A4281" t="s">
        <v>8301</v>
      </c>
      <c r="B4281" t="s">
        <v>139</v>
      </c>
      <c r="C4281">
        <v>129</v>
      </c>
      <c r="D4281">
        <v>4.5</v>
      </c>
      <c r="E4281" t="s">
        <v>818</v>
      </c>
      <c r="F4281">
        <v>2010</v>
      </c>
      <c r="H4281" t="s">
        <v>818</v>
      </c>
      <c r="I4281">
        <v>129</v>
      </c>
      <c r="J4281">
        <v>4.5</v>
      </c>
    </row>
    <row r="4282" spans="1:10" x14ac:dyDescent="0.25">
      <c r="A4282" t="s">
        <v>8301</v>
      </c>
      <c r="C4282">
        <v>60</v>
      </c>
      <c r="D4282">
        <v>7.9</v>
      </c>
      <c r="E4282" t="s">
        <v>23</v>
      </c>
      <c r="F4282">
        <v>2015</v>
      </c>
      <c r="H4282" t="s">
        <v>23</v>
      </c>
      <c r="I4282">
        <v>60</v>
      </c>
      <c r="J4282">
        <v>7.9</v>
      </c>
    </row>
    <row r="4283" spans="1:10" x14ac:dyDescent="0.25">
      <c r="A4283" t="s">
        <v>8301</v>
      </c>
      <c r="B4283" t="s">
        <v>7021</v>
      </c>
      <c r="C4283">
        <v>93</v>
      </c>
      <c r="D4283">
        <v>5.3</v>
      </c>
      <c r="E4283" t="s">
        <v>575</v>
      </c>
      <c r="F4283">
        <v>1971</v>
      </c>
      <c r="H4283" t="s">
        <v>575</v>
      </c>
      <c r="I4283">
        <v>93</v>
      </c>
      <c r="J4283">
        <v>5.3</v>
      </c>
    </row>
    <row r="4284" spans="1:10" x14ac:dyDescent="0.25">
      <c r="A4284" t="s">
        <v>8301</v>
      </c>
      <c r="B4284" t="s">
        <v>7024</v>
      </c>
      <c r="C4284">
        <v>100</v>
      </c>
      <c r="D4284">
        <v>5.4</v>
      </c>
      <c r="E4284" t="s">
        <v>3562</v>
      </c>
      <c r="F4284">
        <v>2012</v>
      </c>
      <c r="H4284" t="s">
        <v>3562</v>
      </c>
      <c r="I4284">
        <v>100</v>
      </c>
      <c r="J4284">
        <v>5.4</v>
      </c>
    </row>
    <row r="4285" spans="1:10" x14ac:dyDescent="0.25">
      <c r="A4285" t="s">
        <v>8301</v>
      </c>
      <c r="B4285" t="s">
        <v>7026</v>
      </c>
      <c r="C4285">
        <v>97</v>
      </c>
      <c r="D4285">
        <v>4.8</v>
      </c>
      <c r="E4285" t="s">
        <v>149</v>
      </c>
      <c r="F4285">
        <v>2007</v>
      </c>
      <c r="H4285" t="s">
        <v>149</v>
      </c>
      <c r="I4285">
        <v>97</v>
      </c>
      <c r="J4285">
        <v>4.8</v>
      </c>
    </row>
    <row r="4286" spans="1:10" x14ac:dyDescent="0.25">
      <c r="A4286" t="s">
        <v>8301</v>
      </c>
      <c r="B4286" t="s">
        <v>1886</v>
      </c>
      <c r="C4286">
        <v>94</v>
      </c>
      <c r="D4286">
        <v>5.9</v>
      </c>
      <c r="E4286" t="s">
        <v>877</v>
      </c>
      <c r="H4286" t="s">
        <v>877</v>
      </c>
      <c r="I4286">
        <v>94</v>
      </c>
      <c r="J4286">
        <v>5.9</v>
      </c>
    </row>
    <row r="4287" spans="1:10" x14ac:dyDescent="0.25">
      <c r="A4287" t="s">
        <v>8301</v>
      </c>
      <c r="B4287" t="s">
        <v>7029</v>
      </c>
      <c r="C4287">
        <v>95</v>
      </c>
      <c r="D4287">
        <v>6.2</v>
      </c>
      <c r="E4287" t="s">
        <v>7064</v>
      </c>
      <c r="F4287">
        <v>1947</v>
      </c>
      <c r="H4287" t="s">
        <v>7064</v>
      </c>
      <c r="I4287">
        <v>95</v>
      </c>
      <c r="J4287">
        <v>6.2</v>
      </c>
    </row>
    <row r="4288" spans="1:10" x14ac:dyDescent="0.25">
      <c r="A4288" t="s">
        <v>8301</v>
      </c>
      <c r="B4288" t="s">
        <v>7031</v>
      </c>
      <c r="C4288">
        <v>97</v>
      </c>
      <c r="D4288">
        <v>5.9</v>
      </c>
      <c r="E4288" t="s">
        <v>1915</v>
      </c>
      <c r="F4288">
        <v>2008</v>
      </c>
      <c r="H4288" t="s">
        <v>1915</v>
      </c>
      <c r="I4288">
        <v>97</v>
      </c>
      <c r="J4288">
        <v>5.9</v>
      </c>
    </row>
    <row r="4289" spans="1:10" x14ac:dyDescent="0.25">
      <c r="A4289" t="s">
        <v>8301</v>
      </c>
      <c r="B4289" t="s">
        <v>7034</v>
      </c>
      <c r="C4289">
        <v>92</v>
      </c>
      <c r="D4289">
        <v>6.6</v>
      </c>
      <c r="E4289" t="s">
        <v>672</v>
      </c>
      <c r="F4289">
        <v>2002</v>
      </c>
      <c r="H4289" t="s">
        <v>672</v>
      </c>
      <c r="I4289">
        <v>92</v>
      </c>
      <c r="J4289">
        <v>6.6</v>
      </c>
    </row>
    <row r="4290" spans="1:10" x14ac:dyDescent="0.25">
      <c r="A4290" t="s">
        <v>8301</v>
      </c>
      <c r="B4290" t="s">
        <v>7036</v>
      </c>
      <c r="C4290">
        <v>96</v>
      </c>
      <c r="D4290">
        <v>6.6</v>
      </c>
      <c r="E4290" t="s">
        <v>3152</v>
      </c>
      <c r="F4290">
        <v>2012</v>
      </c>
      <c r="H4290" t="s">
        <v>3152</v>
      </c>
      <c r="I4290">
        <v>96</v>
      </c>
      <c r="J4290">
        <v>6.6</v>
      </c>
    </row>
    <row r="4291" spans="1:10" x14ac:dyDescent="0.25">
      <c r="A4291" t="s">
        <v>8301</v>
      </c>
      <c r="B4291" t="s">
        <v>7038</v>
      </c>
      <c r="C4291">
        <v>87</v>
      </c>
      <c r="D4291">
        <v>6</v>
      </c>
      <c r="E4291" t="s">
        <v>575</v>
      </c>
      <c r="F4291">
        <v>2013</v>
      </c>
      <c r="H4291" t="s">
        <v>575</v>
      </c>
      <c r="I4291">
        <v>87</v>
      </c>
      <c r="J4291">
        <v>6</v>
      </c>
    </row>
    <row r="4292" spans="1:10" x14ac:dyDescent="0.25">
      <c r="A4292" t="s">
        <v>8301</v>
      </c>
      <c r="B4292" t="s">
        <v>4369</v>
      </c>
      <c r="C4292">
        <v>91</v>
      </c>
      <c r="D4292">
        <v>6.8</v>
      </c>
      <c r="E4292" t="s">
        <v>7073</v>
      </c>
      <c r="F4292">
        <v>2012</v>
      </c>
      <c r="H4292" t="s">
        <v>7073</v>
      </c>
      <c r="I4292">
        <v>91</v>
      </c>
      <c r="J4292">
        <v>6.8</v>
      </c>
    </row>
    <row r="4293" spans="1:10" x14ac:dyDescent="0.25">
      <c r="A4293" t="s">
        <v>8301</v>
      </c>
      <c r="B4293" t="s">
        <v>2125</v>
      </c>
      <c r="C4293">
        <v>99</v>
      </c>
      <c r="D4293">
        <v>5.4</v>
      </c>
      <c r="E4293" t="s">
        <v>877</v>
      </c>
      <c r="F4293">
        <v>2013</v>
      </c>
      <c r="H4293" t="s">
        <v>877</v>
      </c>
      <c r="I4293">
        <v>99</v>
      </c>
      <c r="J4293">
        <v>5.4</v>
      </c>
    </row>
    <row r="4294" spans="1:10" x14ac:dyDescent="0.25">
      <c r="A4294" t="s">
        <v>8301</v>
      </c>
      <c r="B4294" t="s">
        <v>7042</v>
      </c>
      <c r="C4294">
        <v>88</v>
      </c>
      <c r="D4294">
        <v>5.2</v>
      </c>
      <c r="E4294" t="s">
        <v>1763</v>
      </c>
      <c r="F4294">
        <v>1967</v>
      </c>
      <c r="H4294" t="s">
        <v>1763</v>
      </c>
      <c r="I4294">
        <v>88</v>
      </c>
      <c r="J4294">
        <v>5.2</v>
      </c>
    </row>
    <row r="4295" spans="1:10" x14ac:dyDescent="0.25">
      <c r="A4295" t="s">
        <v>8301</v>
      </c>
      <c r="B4295" t="s">
        <v>7045</v>
      </c>
      <c r="C4295">
        <v>119</v>
      </c>
      <c r="D4295">
        <v>7.8</v>
      </c>
      <c r="E4295" t="s">
        <v>877</v>
      </c>
      <c r="F4295">
        <v>2013</v>
      </c>
      <c r="H4295" t="s">
        <v>877</v>
      </c>
      <c r="I4295">
        <v>119</v>
      </c>
      <c r="J4295">
        <v>7.8</v>
      </c>
    </row>
    <row r="4296" spans="1:10" x14ac:dyDescent="0.25">
      <c r="A4296" t="s">
        <v>8301</v>
      </c>
      <c r="B4296" t="s">
        <v>7047</v>
      </c>
      <c r="C4296">
        <v>99</v>
      </c>
      <c r="D4296">
        <v>6.4</v>
      </c>
      <c r="E4296" t="s">
        <v>2048</v>
      </c>
      <c r="F4296">
        <v>1966</v>
      </c>
      <c r="H4296" t="s">
        <v>2048</v>
      </c>
      <c r="I4296">
        <v>99</v>
      </c>
      <c r="J4296">
        <v>6.4</v>
      </c>
    </row>
    <row r="4297" spans="1:10" x14ac:dyDescent="0.25">
      <c r="A4297" t="s">
        <v>8301</v>
      </c>
      <c r="B4297" t="s">
        <v>7049</v>
      </c>
      <c r="C4297">
        <v>92</v>
      </c>
      <c r="D4297">
        <v>6.1</v>
      </c>
      <c r="E4297" t="s">
        <v>23</v>
      </c>
      <c r="F4297">
        <v>2007</v>
      </c>
      <c r="H4297" t="s">
        <v>23</v>
      </c>
      <c r="I4297">
        <v>92</v>
      </c>
      <c r="J4297">
        <v>6.1</v>
      </c>
    </row>
    <row r="4298" spans="1:10" x14ac:dyDescent="0.25">
      <c r="A4298" t="s">
        <v>8301</v>
      </c>
      <c r="B4298" t="s">
        <v>7051</v>
      </c>
      <c r="C4298">
        <v>86</v>
      </c>
      <c r="D4298">
        <v>5.7</v>
      </c>
      <c r="E4298" t="s">
        <v>7083</v>
      </c>
      <c r="F4298">
        <v>2011</v>
      </c>
      <c r="H4298" t="s">
        <v>7083</v>
      </c>
      <c r="I4298">
        <v>86</v>
      </c>
      <c r="J4298">
        <v>5.7</v>
      </c>
    </row>
    <row r="4299" spans="1:10" x14ac:dyDescent="0.25">
      <c r="A4299" t="s">
        <v>8301</v>
      </c>
      <c r="B4299" t="s">
        <v>7053</v>
      </c>
      <c r="C4299">
        <v>83</v>
      </c>
      <c r="D4299">
        <v>5.5</v>
      </c>
      <c r="E4299" t="s">
        <v>2599</v>
      </c>
      <c r="F4299">
        <v>2015</v>
      </c>
      <c r="H4299" t="s">
        <v>2599</v>
      </c>
      <c r="I4299">
        <v>83</v>
      </c>
      <c r="J4299">
        <v>5.5</v>
      </c>
    </row>
    <row r="4300" spans="1:10" x14ac:dyDescent="0.25">
      <c r="A4300" t="s">
        <v>8301</v>
      </c>
      <c r="B4300" t="s">
        <v>7055</v>
      </c>
      <c r="C4300">
        <v>81</v>
      </c>
      <c r="D4300">
        <v>7.4</v>
      </c>
      <c r="E4300" t="s">
        <v>2120</v>
      </c>
      <c r="F4300">
        <v>2015</v>
      </c>
      <c r="H4300" t="s">
        <v>2120</v>
      </c>
      <c r="I4300">
        <v>81</v>
      </c>
      <c r="J4300">
        <v>7.4</v>
      </c>
    </row>
    <row r="4301" spans="1:10" x14ac:dyDescent="0.25">
      <c r="A4301" t="s">
        <v>8301</v>
      </c>
      <c r="B4301" t="s">
        <v>2832</v>
      </c>
      <c r="C4301">
        <v>82</v>
      </c>
      <c r="D4301">
        <v>7.1</v>
      </c>
      <c r="E4301" t="s">
        <v>3562</v>
      </c>
      <c r="F4301">
        <v>2015</v>
      </c>
      <c r="H4301" t="s">
        <v>3562</v>
      </c>
      <c r="I4301">
        <v>82</v>
      </c>
      <c r="J4301">
        <v>7.1</v>
      </c>
    </row>
    <row r="4302" spans="1:10" x14ac:dyDescent="0.25">
      <c r="A4302" t="s">
        <v>8301</v>
      </c>
      <c r="B4302" t="s">
        <v>7058</v>
      </c>
      <c r="C4302">
        <v>102</v>
      </c>
      <c r="D4302">
        <v>3.9</v>
      </c>
      <c r="E4302" t="s">
        <v>672</v>
      </c>
      <c r="F4302">
        <v>1986</v>
      </c>
      <c r="H4302" t="s">
        <v>672</v>
      </c>
      <c r="I4302">
        <v>102</v>
      </c>
      <c r="J4302">
        <v>3.9</v>
      </c>
    </row>
    <row r="4303" spans="1:10" x14ac:dyDescent="0.25">
      <c r="A4303" t="s">
        <v>8301</v>
      </c>
      <c r="B4303" t="s">
        <v>7060</v>
      </c>
      <c r="C4303">
        <v>90</v>
      </c>
      <c r="D4303">
        <v>4.5999999999999996</v>
      </c>
      <c r="E4303" t="s">
        <v>1839</v>
      </c>
      <c r="F4303">
        <v>2003</v>
      </c>
      <c r="H4303" t="s">
        <v>1839</v>
      </c>
      <c r="I4303">
        <v>90</v>
      </c>
      <c r="J4303">
        <v>4.5999999999999996</v>
      </c>
    </row>
    <row r="4304" spans="1:10" x14ac:dyDescent="0.25">
      <c r="A4304" t="s">
        <v>8301</v>
      </c>
      <c r="C4304">
        <v>30</v>
      </c>
      <c r="D4304">
        <v>7.3</v>
      </c>
      <c r="E4304" t="s">
        <v>20</v>
      </c>
      <c r="F4304">
        <v>2015</v>
      </c>
      <c r="H4304" t="s">
        <v>20</v>
      </c>
      <c r="I4304">
        <v>30</v>
      </c>
      <c r="J4304">
        <v>7.3</v>
      </c>
    </row>
    <row r="4305" spans="1:10" x14ac:dyDescent="0.25">
      <c r="A4305" t="s">
        <v>8306</v>
      </c>
      <c r="B4305" t="s">
        <v>7063</v>
      </c>
      <c r="C4305">
        <v>92</v>
      </c>
      <c r="D4305">
        <v>7.7</v>
      </c>
      <c r="E4305" t="s">
        <v>668</v>
      </c>
      <c r="F4305">
        <v>2010</v>
      </c>
      <c r="H4305" t="s">
        <v>668</v>
      </c>
      <c r="I4305">
        <v>92</v>
      </c>
      <c r="J4305">
        <v>7.7</v>
      </c>
    </row>
    <row r="4306" spans="1:10" x14ac:dyDescent="0.25">
      <c r="A4306" t="s">
        <v>8301</v>
      </c>
      <c r="B4306" t="s">
        <v>7066</v>
      </c>
      <c r="C4306">
        <v>88</v>
      </c>
      <c r="D4306">
        <v>4.9000000000000004</v>
      </c>
      <c r="E4306" t="s">
        <v>486</v>
      </c>
      <c r="F4306">
        <v>2010</v>
      </c>
      <c r="H4306" t="s">
        <v>486</v>
      </c>
      <c r="I4306">
        <v>88</v>
      </c>
      <c r="J4306">
        <v>4.9000000000000004</v>
      </c>
    </row>
    <row r="4307" spans="1:10" x14ac:dyDescent="0.25">
      <c r="A4307" t="s">
        <v>8301</v>
      </c>
      <c r="B4307" t="s">
        <v>6006</v>
      </c>
      <c r="C4307">
        <v>97</v>
      </c>
      <c r="D4307">
        <v>6.3</v>
      </c>
      <c r="E4307" t="s">
        <v>7099</v>
      </c>
      <c r="F4307">
        <v>2013</v>
      </c>
      <c r="H4307" t="s">
        <v>7099</v>
      </c>
      <c r="I4307">
        <v>97</v>
      </c>
      <c r="J4307">
        <v>6.3</v>
      </c>
    </row>
    <row r="4308" spans="1:10" x14ac:dyDescent="0.25">
      <c r="B4308" t="s">
        <v>6303</v>
      </c>
      <c r="C4308">
        <v>96</v>
      </c>
      <c r="D4308">
        <v>6.1</v>
      </c>
      <c r="E4308" t="s">
        <v>1184</v>
      </c>
      <c r="F4308">
        <v>2006</v>
      </c>
      <c r="H4308" t="s">
        <v>1184</v>
      </c>
      <c r="I4308">
        <v>96</v>
      </c>
      <c r="J4308">
        <v>6.1</v>
      </c>
    </row>
    <row r="4309" spans="1:10" x14ac:dyDescent="0.25">
      <c r="A4309" t="s">
        <v>8301</v>
      </c>
      <c r="B4309" t="s">
        <v>7070</v>
      </c>
      <c r="C4309">
        <v>87</v>
      </c>
      <c r="D4309">
        <v>6.6</v>
      </c>
      <c r="E4309" t="s">
        <v>1744</v>
      </c>
      <c r="F4309">
        <v>2013</v>
      </c>
      <c r="H4309" t="s">
        <v>1744</v>
      </c>
      <c r="I4309">
        <v>87</v>
      </c>
      <c r="J4309">
        <v>6.6</v>
      </c>
    </row>
    <row r="4310" spans="1:10" x14ac:dyDescent="0.25">
      <c r="A4310" t="s">
        <v>8306</v>
      </c>
      <c r="B4310" t="s">
        <v>7072</v>
      </c>
      <c r="C4310">
        <v>106</v>
      </c>
      <c r="D4310">
        <v>5.7</v>
      </c>
      <c r="E4310" t="s">
        <v>6292</v>
      </c>
      <c r="F4310">
        <v>2013</v>
      </c>
      <c r="H4310" t="s">
        <v>6292</v>
      </c>
      <c r="I4310">
        <v>106</v>
      </c>
      <c r="J4310">
        <v>5.7</v>
      </c>
    </row>
    <row r="4311" spans="1:10" x14ac:dyDescent="0.25">
      <c r="A4311" t="s">
        <v>8301</v>
      </c>
      <c r="B4311" t="s">
        <v>7075</v>
      </c>
      <c r="C4311">
        <v>107</v>
      </c>
      <c r="D4311">
        <v>5.6</v>
      </c>
      <c r="E4311" t="s">
        <v>2209</v>
      </c>
      <c r="F4311">
        <v>1984</v>
      </c>
      <c r="H4311" t="s">
        <v>2209</v>
      </c>
      <c r="I4311">
        <v>107</v>
      </c>
      <c r="J4311">
        <v>5.6</v>
      </c>
    </row>
    <row r="4312" spans="1:10" x14ac:dyDescent="0.25">
      <c r="A4312" t="s">
        <v>8301</v>
      </c>
      <c r="B4312" t="s">
        <v>7077</v>
      </c>
      <c r="C4312">
        <v>80</v>
      </c>
      <c r="D4312">
        <v>6</v>
      </c>
      <c r="E4312" t="s">
        <v>7105</v>
      </c>
      <c r="F4312">
        <v>2008</v>
      </c>
      <c r="H4312" t="s">
        <v>7105</v>
      </c>
      <c r="I4312">
        <v>80</v>
      </c>
      <c r="J4312">
        <v>6</v>
      </c>
    </row>
    <row r="4313" spans="1:10" x14ac:dyDescent="0.25">
      <c r="A4313" t="s">
        <v>8301</v>
      </c>
      <c r="B4313" t="s">
        <v>6006</v>
      </c>
      <c r="C4313">
        <v>91</v>
      </c>
      <c r="D4313">
        <v>5.7</v>
      </c>
      <c r="E4313" t="s">
        <v>1184</v>
      </c>
      <c r="F4313">
        <v>2015</v>
      </c>
      <c r="H4313" t="s">
        <v>1184</v>
      </c>
      <c r="I4313">
        <v>91</v>
      </c>
      <c r="J4313">
        <v>5.7</v>
      </c>
    </row>
    <row r="4314" spans="1:10" x14ac:dyDescent="0.25">
      <c r="A4314" t="s">
        <v>8301</v>
      </c>
      <c r="B4314" t="s">
        <v>1679</v>
      </c>
      <c r="C4314">
        <v>99</v>
      </c>
      <c r="D4314">
        <v>7</v>
      </c>
      <c r="E4314" t="s">
        <v>1184</v>
      </c>
      <c r="F4314">
        <v>2015</v>
      </c>
      <c r="H4314" t="s">
        <v>1184</v>
      </c>
      <c r="I4314">
        <v>99</v>
      </c>
      <c r="J4314">
        <v>7</v>
      </c>
    </row>
    <row r="4315" spans="1:10" x14ac:dyDescent="0.25">
      <c r="A4315" t="s">
        <v>8301</v>
      </c>
      <c r="B4315" t="s">
        <v>3818</v>
      </c>
      <c r="C4315">
        <v>102</v>
      </c>
      <c r="D4315">
        <v>5.3</v>
      </c>
      <c r="E4315" t="s">
        <v>1521</v>
      </c>
      <c r="F4315">
        <v>2010</v>
      </c>
      <c r="H4315" t="s">
        <v>1521</v>
      </c>
      <c r="I4315">
        <v>102</v>
      </c>
      <c r="J4315">
        <v>5.3</v>
      </c>
    </row>
    <row r="4316" spans="1:10" x14ac:dyDescent="0.25">
      <c r="A4316" t="s">
        <v>8301</v>
      </c>
      <c r="B4316" t="s">
        <v>7082</v>
      </c>
      <c r="C4316">
        <v>108</v>
      </c>
      <c r="D4316">
        <v>4.4000000000000004</v>
      </c>
      <c r="E4316" t="s">
        <v>1486</v>
      </c>
      <c r="F4316">
        <v>2009</v>
      </c>
      <c r="H4316" t="s">
        <v>1486</v>
      </c>
      <c r="I4316">
        <v>108</v>
      </c>
      <c r="J4316">
        <v>4.4000000000000004</v>
      </c>
    </row>
    <row r="4317" spans="1:10" x14ac:dyDescent="0.25">
      <c r="A4317" t="s">
        <v>8301</v>
      </c>
      <c r="B4317" t="s">
        <v>7085</v>
      </c>
      <c r="C4317">
        <v>88</v>
      </c>
      <c r="D4317">
        <v>3.4</v>
      </c>
      <c r="E4317" t="s">
        <v>1184</v>
      </c>
      <c r="F4317">
        <v>1951</v>
      </c>
      <c r="H4317" t="s">
        <v>1184</v>
      </c>
      <c r="I4317">
        <v>88</v>
      </c>
      <c r="J4317">
        <v>3.4</v>
      </c>
    </row>
    <row r="4318" spans="1:10" x14ac:dyDescent="0.25">
      <c r="A4318" t="s">
        <v>8301</v>
      </c>
      <c r="B4318" t="s">
        <v>7087</v>
      </c>
      <c r="C4318">
        <v>89</v>
      </c>
      <c r="D4318">
        <v>4.5</v>
      </c>
      <c r="E4318" t="s">
        <v>575</v>
      </c>
      <c r="F4318">
        <v>1964</v>
      </c>
      <c r="H4318" t="s">
        <v>575</v>
      </c>
      <c r="I4318">
        <v>89</v>
      </c>
      <c r="J4318">
        <v>4.5</v>
      </c>
    </row>
    <row r="4319" spans="1:10" x14ac:dyDescent="0.25">
      <c r="A4319" t="s">
        <v>8301</v>
      </c>
      <c r="B4319" t="s">
        <v>7089</v>
      </c>
      <c r="C4319">
        <v>92</v>
      </c>
      <c r="D4319">
        <v>3.4</v>
      </c>
      <c r="E4319" t="s">
        <v>73</v>
      </c>
      <c r="F4319">
        <v>2002</v>
      </c>
      <c r="H4319" t="s">
        <v>73</v>
      </c>
      <c r="I4319">
        <v>92</v>
      </c>
      <c r="J4319">
        <v>3.4</v>
      </c>
    </row>
    <row r="4320" spans="1:10" x14ac:dyDescent="0.25">
      <c r="A4320" t="s">
        <v>8306</v>
      </c>
      <c r="B4320" t="s">
        <v>7091</v>
      </c>
      <c r="C4320">
        <v>99</v>
      </c>
      <c r="D4320">
        <v>7.1</v>
      </c>
      <c r="E4320" t="s">
        <v>1839</v>
      </c>
      <c r="F4320">
        <v>2012</v>
      </c>
      <c r="H4320" t="s">
        <v>1839</v>
      </c>
      <c r="I4320">
        <v>99</v>
      </c>
      <c r="J4320">
        <v>7.1</v>
      </c>
    </row>
    <row r="4321" spans="1:10" x14ac:dyDescent="0.25">
      <c r="A4321" t="s">
        <v>8301</v>
      </c>
      <c r="B4321" t="s">
        <v>4737</v>
      </c>
      <c r="C4321">
        <v>103</v>
      </c>
      <c r="D4321">
        <v>6.4</v>
      </c>
      <c r="E4321" t="s">
        <v>216</v>
      </c>
      <c r="F4321">
        <v>1973</v>
      </c>
      <c r="H4321" t="s">
        <v>216</v>
      </c>
      <c r="I4321">
        <v>103</v>
      </c>
      <c r="J4321">
        <v>6.4</v>
      </c>
    </row>
    <row r="4322" spans="1:10" x14ac:dyDescent="0.25">
      <c r="A4322" t="s">
        <v>8301</v>
      </c>
      <c r="B4322" t="s">
        <v>5959</v>
      </c>
      <c r="C4322">
        <v>90</v>
      </c>
      <c r="D4322">
        <v>5.2</v>
      </c>
      <c r="E4322" t="s">
        <v>2143</v>
      </c>
      <c r="F4322">
        <v>2000</v>
      </c>
      <c r="H4322" t="s">
        <v>2143</v>
      </c>
      <c r="I4322">
        <v>90</v>
      </c>
      <c r="J4322">
        <v>5.2</v>
      </c>
    </row>
    <row r="4323" spans="1:10" x14ac:dyDescent="0.25">
      <c r="A4323" t="s">
        <v>8301</v>
      </c>
      <c r="B4323" t="s">
        <v>4134</v>
      </c>
      <c r="C4323">
        <v>95</v>
      </c>
      <c r="D4323">
        <v>7</v>
      </c>
      <c r="E4323" t="s">
        <v>1184</v>
      </c>
      <c r="F4323">
        <v>2011</v>
      </c>
      <c r="H4323" t="s">
        <v>1184</v>
      </c>
      <c r="I4323">
        <v>95</v>
      </c>
      <c r="J4323">
        <v>7</v>
      </c>
    </row>
    <row r="4324" spans="1:10" x14ac:dyDescent="0.25">
      <c r="A4324" t="s">
        <v>8301</v>
      </c>
      <c r="B4324" t="s">
        <v>7096</v>
      </c>
      <c r="C4324">
        <v>97</v>
      </c>
      <c r="D4324">
        <v>7.3</v>
      </c>
      <c r="E4324" t="s">
        <v>580</v>
      </c>
      <c r="F4324">
        <v>2015</v>
      </c>
      <c r="H4324" t="s">
        <v>580</v>
      </c>
      <c r="I4324">
        <v>97</v>
      </c>
      <c r="J4324">
        <v>7.3</v>
      </c>
    </row>
    <row r="4325" spans="1:10" x14ac:dyDescent="0.25">
      <c r="A4325" t="s">
        <v>8301</v>
      </c>
      <c r="B4325" t="s">
        <v>7098</v>
      </c>
      <c r="C4325">
        <v>108</v>
      </c>
      <c r="D4325">
        <v>8.1</v>
      </c>
      <c r="E4325" t="s">
        <v>6043</v>
      </c>
      <c r="F4325">
        <v>2011</v>
      </c>
      <c r="H4325" t="s">
        <v>6043</v>
      </c>
      <c r="I4325">
        <v>108</v>
      </c>
      <c r="J4325">
        <v>8.1</v>
      </c>
    </row>
    <row r="4326" spans="1:10" x14ac:dyDescent="0.25">
      <c r="A4326" t="s">
        <v>8301</v>
      </c>
      <c r="B4326" t="s">
        <v>7101</v>
      </c>
      <c r="C4326">
        <v>95</v>
      </c>
      <c r="D4326">
        <v>5.8</v>
      </c>
      <c r="E4326" t="s">
        <v>2599</v>
      </c>
      <c r="F4326">
        <v>1993</v>
      </c>
      <c r="H4326" t="s">
        <v>2599</v>
      </c>
      <c r="I4326">
        <v>95</v>
      </c>
      <c r="J4326">
        <v>5.8</v>
      </c>
    </row>
    <row r="4327" spans="1:10" x14ac:dyDescent="0.25">
      <c r="A4327" t="s">
        <v>8301</v>
      </c>
      <c r="B4327" t="s">
        <v>2885</v>
      </c>
      <c r="C4327">
        <v>100</v>
      </c>
      <c r="D4327">
        <v>5.9</v>
      </c>
      <c r="E4327" t="s">
        <v>2422</v>
      </c>
      <c r="F4327">
        <v>2003</v>
      </c>
      <c r="H4327" t="s">
        <v>2422</v>
      </c>
      <c r="I4327">
        <v>100</v>
      </c>
      <c r="J4327">
        <v>5.9</v>
      </c>
    </row>
    <row r="4328" spans="1:10" x14ac:dyDescent="0.25">
      <c r="A4328" t="s">
        <v>8301</v>
      </c>
      <c r="B4328" t="s">
        <v>2178</v>
      </c>
      <c r="C4328">
        <v>101</v>
      </c>
      <c r="D4328">
        <v>7.5</v>
      </c>
      <c r="E4328" t="s">
        <v>5167</v>
      </c>
      <c r="F4328">
        <v>1968</v>
      </c>
      <c r="H4328" t="s">
        <v>5167</v>
      </c>
      <c r="I4328">
        <v>101</v>
      </c>
      <c r="J4328">
        <v>7.5</v>
      </c>
    </row>
    <row r="4329" spans="1:10" x14ac:dyDescent="0.25">
      <c r="A4329" t="s">
        <v>8301</v>
      </c>
      <c r="B4329" t="s">
        <v>4389</v>
      </c>
      <c r="C4329">
        <v>90</v>
      </c>
      <c r="D4329">
        <v>7.8</v>
      </c>
      <c r="E4329" t="s">
        <v>7136</v>
      </c>
      <c r="F4329">
        <v>1952</v>
      </c>
      <c r="H4329" t="s">
        <v>7136</v>
      </c>
      <c r="I4329">
        <v>90</v>
      </c>
      <c r="J4329">
        <v>7.8</v>
      </c>
    </row>
    <row r="4330" spans="1:10" x14ac:dyDescent="0.25">
      <c r="A4330" t="s">
        <v>8301</v>
      </c>
      <c r="B4330" t="s">
        <v>7107</v>
      </c>
      <c r="C4330">
        <v>86</v>
      </c>
      <c r="D4330">
        <v>6.3</v>
      </c>
      <c r="E4330" t="s">
        <v>1915</v>
      </c>
      <c r="F4330">
        <v>2007</v>
      </c>
      <c r="H4330" t="s">
        <v>1915</v>
      </c>
      <c r="I4330">
        <v>86</v>
      </c>
      <c r="J4330">
        <v>6.3</v>
      </c>
    </row>
    <row r="4331" spans="1:10" x14ac:dyDescent="0.25">
      <c r="A4331" t="s">
        <v>8301</v>
      </c>
      <c r="B4331" t="s">
        <v>7109</v>
      </c>
      <c r="C4331">
        <v>89</v>
      </c>
      <c r="D4331">
        <v>7.2</v>
      </c>
      <c r="E4331" t="s">
        <v>4402</v>
      </c>
      <c r="F4331">
        <v>2016</v>
      </c>
      <c r="H4331" t="s">
        <v>4402</v>
      </c>
      <c r="I4331">
        <v>89</v>
      </c>
      <c r="J4331">
        <v>7.2</v>
      </c>
    </row>
    <row r="4332" spans="1:10" x14ac:dyDescent="0.25">
      <c r="A4332" t="s">
        <v>8301</v>
      </c>
      <c r="B4332" t="s">
        <v>7111</v>
      </c>
      <c r="C4332">
        <v>87</v>
      </c>
      <c r="D4332">
        <v>5.6</v>
      </c>
      <c r="E4332" t="s">
        <v>216</v>
      </c>
      <c r="F4332">
        <v>2013</v>
      </c>
      <c r="H4332" t="s">
        <v>216</v>
      </c>
      <c r="I4332">
        <v>87</v>
      </c>
      <c r="J4332">
        <v>5.6</v>
      </c>
    </row>
    <row r="4333" spans="1:10" x14ac:dyDescent="0.25">
      <c r="A4333" t="s">
        <v>8301</v>
      </c>
      <c r="B4333" t="s">
        <v>2164</v>
      </c>
      <c r="C4333">
        <v>98</v>
      </c>
      <c r="D4333">
        <v>7.2</v>
      </c>
      <c r="E4333" t="s">
        <v>877</v>
      </c>
      <c r="F4333">
        <v>2012</v>
      </c>
      <c r="H4333" t="s">
        <v>877</v>
      </c>
      <c r="I4333">
        <v>98</v>
      </c>
      <c r="J4333">
        <v>7.2</v>
      </c>
    </row>
    <row r="4334" spans="1:10" x14ac:dyDescent="0.25">
      <c r="A4334" t="s">
        <v>8306</v>
      </c>
      <c r="B4334" t="s">
        <v>6959</v>
      </c>
      <c r="C4334">
        <v>125</v>
      </c>
      <c r="D4334">
        <v>8</v>
      </c>
      <c r="E4334" t="s">
        <v>672</v>
      </c>
      <c r="F4334">
        <v>1998</v>
      </c>
      <c r="H4334" t="s">
        <v>672</v>
      </c>
      <c r="I4334">
        <v>125</v>
      </c>
      <c r="J4334">
        <v>8</v>
      </c>
    </row>
    <row r="4335" spans="1:10" x14ac:dyDescent="0.25">
      <c r="A4335" t="s">
        <v>8306</v>
      </c>
      <c r="B4335" t="s">
        <v>1294</v>
      </c>
      <c r="C4335">
        <v>95</v>
      </c>
      <c r="D4335">
        <v>8.5</v>
      </c>
      <c r="E4335" t="s">
        <v>3968</v>
      </c>
      <c r="F4335">
        <v>2002</v>
      </c>
      <c r="H4335" t="s">
        <v>3968</v>
      </c>
      <c r="I4335">
        <v>95</v>
      </c>
      <c r="J4335">
        <v>8.5</v>
      </c>
    </row>
    <row r="4336" spans="1:10" x14ac:dyDescent="0.25">
      <c r="A4336" t="s">
        <v>8301</v>
      </c>
      <c r="B4336" t="s">
        <v>7116</v>
      </c>
      <c r="C4336">
        <v>118</v>
      </c>
      <c r="D4336">
        <v>6.8</v>
      </c>
      <c r="E4336" t="s">
        <v>3203</v>
      </c>
      <c r="F4336">
        <v>2013</v>
      </c>
      <c r="H4336" t="s">
        <v>3203</v>
      </c>
      <c r="I4336">
        <v>118</v>
      </c>
      <c r="J4336">
        <v>6.8</v>
      </c>
    </row>
    <row r="4337" spans="1:10" x14ac:dyDescent="0.25">
      <c r="A4337" t="s">
        <v>8301</v>
      </c>
      <c r="B4337" t="s">
        <v>7118</v>
      </c>
      <c r="C4337">
        <v>93</v>
      </c>
      <c r="D4337">
        <v>7.3</v>
      </c>
      <c r="E4337" t="s">
        <v>2209</v>
      </c>
      <c r="F4337">
        <v>2013</v>
      </c>
      <c r="H4337" t="s">
        <v>2209</v>
      </c>
      <c r="I4337">
        <v>93</v>
      </c>
      <c r="J4337">
        <v>7.3</v>
      </c>
    </row>
    <row r="4338" spans="1:10" x14ac:dyDescent="0.25">
      <c r="A4338" t="s">
        <v>8301</v>
      </c>
      <c r="B4338" t="s">
        <v>7120</v>
      </c>
      <c r="C4338">
        <v>96</v>
      </c>
      <c r="D4338">
        <v>5.5</v>
      </c>
      <c r="E4338" t="s">
        <v>2422</v>
      </c>
      <c r="F4338">
        <v>2007</v>
      </c>
      <c r="H4338" t="s">
        <v>2422</v>
      </c>
      <c r="I4338">
        <v>96</v>
      </c>
      <c r="J4338">
        <v>5.5</v>
      </c>
    </row>
    <row r="4339" spans="1:10" x14ac:dyDescent="0.25">
      <c r="A4339" t="s">
        <v>8301</v>
      </c>
      <c r="B4339" t="s">
        <v>7122</v>
      </c>
      <c r="C4339">
        <v>109</v>
      </c>
      <c r="D4339">
        <v>7.3</v>
      </c>
      <c r="E4339" t="s">
        <v>216</v>
      </c>
      <c r="F4339">
        <v>1972</v>
      </c>
      <c r="H4339" t="s">
        <v>216</v>
      </c>
      <c r="I4339">
        <v>109</v>
      </c>
      <c r="J4339">
        <v>7.3</v>
      </c>
    </row>
    <row r="4340" spans="1:10" x14ac:dyDescent="0.25">
      <c r="A4340" t="s">
        <v>8301</v>
      </c>
      <c r="B4340" t="s">
        <v>7124</v>
      </c>
      <c r="C4340">
        <v>109</v>
      </c>
      <c r="D4340">
        <v>6.3</v>
      </c>
      <c r="E4340" t="s">
        <v>672</v>
      </c>
      <c r="F4340">
        <v>2001</v>
      </c>
      <c r="H4340" t="s">
        <v>672</v>
      </c>
      <c r="I4340">
        <v>109</v>
      </c>
      <c r="J4340">
        <v>6.3</v>
      </c>
    </row>
    <row r="4341" spans="1:10" x14ac:dyDescent="0.25">
      <c r="A4341" t="s">
        <v>8301</v>
      </c>
      <c r="B4341" t="s">
        <v>5173</v>
      </c>
      <c r="C4341">
        <v>90</v>
      </c>
      <c r="D4341">
        <v>6.6</v>
      </c>
      <c r="E4341" t="s">
        <v>1915</v>
      </c>
      <c r="F4341">
        <v>2010</v>
      </c>
      <c r="H4341" t="s">
        <v>1915</v>
      </c>
      <c r="I4341">
        <v>90</v>
      </c>
      <c r="J4341">
        <v>6.6</v>
      </c>
    </row>
    <row r="4342" spans="1:10" x14ac:dyDescent="0.25">
      <c r="A4342" t="s">
        <v>8306</v>
      </c>
      <c r="B4342" t="s">
        <v>7130</v>
      </c>
      <c r="C4342">
        <v>93</v>
      </c>
      <c r="D4342">
        <v>6.1</v>
      </c>
      <c r="E4342" t="s">
        <v>1475</v>
      </c>
      <c r="F4342">
        <v>1999</v>
      </c>
      <c r="H4342" t="s">
        <v>1475</v>
      </c>
      <c r="I4342">
        <v>93</v>
      </c>
      <c r="J4342">
        <v>6.1</v>
      </c>
    </row>
    <row r="4343" spans="1:10" x14ac:dyDescent="0.25">
      <c r="A4343" t="s">
        <v>8301</v>
      </c>
      <c r="B4343" t="s">
        <v>7132</v>
      </c>
      <c r="C4343">
        <v>108</v>
      </c>
      <c r="D4343">
        <v>7.5</v>
      </c>
      <c r="E4343" t="s">
        <v>73</v>
      </c>
      <c r="F4343">
        <v>2004</v>
      </c>
      <c r="H4343" t="s">
        <v>73</v>
      </c>
      <c r="I4343">
        <v>108</v>
      </c>
      <c r="J4343">
        <v>7.5</v>
      </c>
    </row>
    <row r="4344" spans="1:10" x14ac:dyDescent="0.25">
      <c r="A4344" t="s">
        <v>8301</v>
      </c>
      <c r="B4344" t="s">
        <v>6621</v>
      </c>
      <c r="C4344">
        <v>114</v>
      </c>
      <c r="D4344">
        <v>7</v>
      </c>
      <c r="E4344" t="s">
        <v>73</v>
      </c>
      <c r="F4344">
        <v>2013</v>
      </c>
      <c r="H4344" t="s">
        <v>73</v>
      </c>
      <c r="I4344">
        <v>114</v>
      </c>
      <c r="J4344">
        <v>7</v>
      </c>
    </row>
    <row r="4345" spans="1:10" x14ac:dyDescent="0.25">
      <c r="A4345" t="s">
        <v>8306</v>
      </c>
      <c r="B4345" t="s">
        <v>6509</v>
      </c>
      <c r="C4345">
        <v>87</v>
      </c>
      <c r="D4345">
        <v>7.2</v>
      </c>
      <c r="E4345" t="s">
        <v>73</v>
      </c>
      <c r="F4345">
        <v>2004</v>
      </c>
      <c r="H4345" t="s">
        <v>73</v>
      </c>
      <c r="I4345">
        <v>87</v>
      </c>
      <c r="J4345">
        <v>7.2</v>
      </c>
    </row>
    <row r="4346" spans="1:10" x14ac:dyDescent="0.25">
      <c r="A4346" t="s">
        <v>8301</v>
      </c>
      <c r="B4346" t="s">
        <v>7138</v>
      </c>
      <c r="C4346">
        <v>113</v>
      </c>
      <c r="D4346">
        <v>5.3</v>
      </c>
      <c r="E4346" t="s">
        <v>486</v>
      </c>
      <c r="F4346">
        <v>1938</v>
      </c>
      <c r="H4346" t="s">
        <v>486</v>
      </c>
      <c r="I4346">
        <v>113</v>
      </c>
      <c r="J4346">
        <v>5.3</v>
      </c>
    </row>
    <row r="4347" spans="1:10" x14ac:dyDescent="0.25">
      <c r="A4347" t="s">
        <v>8301</v>
      </c>
      <c r="B4347" t="s">
        <v>7140</v>
      </c>
      <c r="C4347">
        <v>87</v>
      </c>
      <c r="D4347">
        <v>8.6999999999999993</v>
      </c>
      <c r="E4347" t="s">
        <v>1935</v>
      </c>
      <c r="F4347">
        <v>1953</v>
      </c>
      <c r="H4347" t="s">
        <v>1935</v>
      </c>
      <c r="I4347">
        <v>87</v>
      </c>
      <c r="J4347">
        <v>8.6999999999999993</v>
      </c>
    </row>
    <row r="4348" spans="1:10" x14ac:dyDescent="0.25">
      <c r="A4348" t="s">
        <v>8301</v>
      </c>
      <c r="B4348" t="s">
        <v>7142</v>
      </c>
      <c r="C4348">
        <v>90</v>
      </c>
      <c r="D4348">
        <v>3.4</v>
      </c>
      <c r="E4348" t="s">
        <v>5167</v>
      </c>
      <c r="F4348">
        <v>1949</v>
      </c>
      <c r="H4348" t="s">
        <v>5167</v>
      </c>
      <c r="I4348">
        <v>90</v>
      </c>
      <c r="J4348">
        <v>3.4</v>
      </c>
    </row>
    <row r="4349" spans="1:10" x14ac:dyDescent="0.25">
      <c r="A4349" t="s">
        <v>8301</v>
      </c>
      <c r="B4349" t="s">
        <v>7144</v>
      </c>
      <c r="C4349">
        <v>111</v>
      </c>
      <c r="D4349">
        <v>5.4</v>
      </c>
      <c r="E4349" t="s">
        <v>2143</v>
      </c>
      <c r="F4349">
        <v>2013</v>
      </c>
      <c r="H4349" t="s">
        <v>2143</v>
      </c>
      <c r="I4349">
        <v>111</v>
      </c>
      <c r="J4349">
        <v>5.4</v>
      </c>
    </row>
    <row r="4350" spans="1:10" x14ac:dyDescent="0.25">
      <c r="A4350" t="s">
        <v>8306</v>
      </c>
      <c r="B4350" t="s">
        <v>638</v>
      </c>
      <c r="C4350">
        <v>81</v>
      </c>
      <c r="D4350">
        <v>7.8</v>
      </c>
      <c r="E4350" t="s">
        <v>877</v>
      </c>
      <c r="F4350">
        <v>1999</v>
      </c>
      <c r="H4350" t="s">
        <v>877</v>
      </c>
      <c r="I4350">
        <v>81</v>
      </c>
      <c r="J4350">
        <v>7.8</v>
      </c>
    </row>
    <row r="4351" spans="1:10" x14ac:dyDescent="0.25">
      <c r="A4351" t="s">
        <v>8301</v>
      </c>
      <c r="B4351" t="s">
        <v>7147</v>
      </c>
      <c r="C4351">
        <v>93</v>
      </c>
      <c r="D4351">
        <v>6.7</v>
      </c>
      <c r="E4351" t="s">
        <v>740</v>
      </c>
      <c r="F4351">
        <v>2010</v>
      </c>
      <c r="H4351" t="s">
        <v>740</v>
      </c>
      <c r="I4351">
        <v>93</v>
      </c>
      <c r="J4351">
        <v>6.7</v>
      </c>
    </row>
    <row r="4352" spans="1:10" x14ac:dyDescent="0.25">
      <c r="A4352" t="s">
        <v>8301</v>
      </c>
      <c r="B4352" t="s">
        <v>7149</v>
      </c>
      <c r="C4352">
        <v>90</v>
      </c>
      <c r="D4352">
        <v>4.7</v>
      </c>
      <c r="E4352" t="s">
        <v>486</v>
      </c>
      <c r="F4352">
        <v>2007</v>
      </c>
      <c r="H4352" t="s">
        <v>486</v>
      </c>
      <c r="I4352">
        <v>90</v>
      </c>
      <c r="J4352">
        <v>4.7</v>
      </c>
    </row>
    <row r="4353" spans="1:10" x14ac:dyDescent="0.25">
      <c r="A4353" t="s">
        <v>8301</v>
      </c>
      <c r="B4353" t="s">
        <v>7151</v>
      </c>
      <c r="C4353">
        <v>112</v>
      </c>
      <c r="D4353">
        <v>6.3</v>
      </c>
      <c r="E4353" t="s">
        <v>1915</v>
      </c>
      <c r="F4353">
        <v>2014</v>
      </c>
      <c r="H4353" t="s">
        <v>1915</v>
      </c>
      <c r="I4353">
        <v>112</v>
      </c>
      <c r="J4353">
        <v>6.3</v>
      </c>
    </row>
    <row r="4354" spans="1:10" x14ac:dyDescent="0.25">
      <c r="A4354" t="s">
        <v>8301</v>
      </c>
      <c r="B4354" t="s">
        <v>3381</v>
      </c>
      <c r="C4354">
        <v>106</v>
      </c>
      <c r="D4354">
        <v>7.4</v>
      </c>
      <c r="E4354" t="s">
        <v>486</v>
      </c>
      <c r="F4354">
        <v>2006</v>
      </c>
      <c r="H4354" t="s">
        <v>486</v>
      </c>
      <c r="I4354">
        <v>106</v>
      </c>
      <c r="J4354">
        <v>7.4</v>
      </c>
    </row>
    <row r="4355" spans="1:10" x14ac:dyDescent="0.25">
      <c r="A4355" t="s">
        <v>8301</v>
      </c>
      <c r="B4355" t="s">
        <v>7120</v>
      </c>
      <c r="C4355">
        <v>88</v>
      </c>
      <c r="D4355">
        <v>6.1</v>
      </c>
      <c r="E4355" t="s">
        <v>668</v>
      </c>
      <c r="F4355">
        <v>1974</v>
      </c>
      <c r="H4355" t="s">
        <v>668</v>
      </c>
      <c r="I4355">
        <v>88</v>
      </c>
      <c r="J4355">
        <v>6.1</v>
      </c>
    </row>
    <row r="4356" spans="1:10" x14ac:dyDescent="0.25">
      <c r="A4356" t="s">
        <v>8301</v>
      </c>
      <c r="B4356" t="s">
        <v>7156</v>
      </c>
      <c r="C4356">
        <v>105</v>
      </c>
      <c r="D4356">
        <v>6.3</v>
      </c>
      <c r="E4356" t="s">
        <v>6785</v>
      </c>
      <c r="F4356">
        <v>2005</v>
      </c>
      <c r="H4356" t="s">
        <v>6785</v>
      </c>
      <c r="I4356">
        <v>105</v>
      </c>
      <c r="J4356">
        <v>6.3</v>
      </c>
    </row>
    <row r="4357" spans="1:10" x14ac:dyDescent="0.25">
      <c r="A4357" t="s">
        <v>8301</v>
      </c>
      <c r="B4357" t="s">
        <v>7158</v>
      </c>
      <c r="C4357">
        <v>98</v>
      </c>
      <c r="D4357">
        <v>6.3</v>
      </c>
      <c r="E4357" t="s">
        <v>1667</v>
      </c>
      <c r="F4357">
        <v>1969</v>
      </c>
      <c r="H4357" t="s">
        <v>1667</v>
      </c>
      <c r="I4357">
        <v>98</v>
      </c>
      <c r="J4357">
        <v>6.3</v>
      </c>
    </row>
    <row r="4358" spans="1:10" x14ac:dyDescent="0.25">
      <c r="A4358" t="s">
        <v>8301</v>
      </c>
      <c r="B4358" t="s">
        <v>6798</v>
      </c>
      <c r="C4358">
        <v>86</v>
      </c>
      <c r="D4358">
        <v>6.8</v>
      </c>
      <c r="E4358" t="s">
        <v>2766</v>
      </c>
      <c r="F4358">
        <v>2003</v>
      </c>
      <c r="H4358" t="s">
        <v>2766</v>
      </c>
      <c r="I4358">
        <v>86</v>
      </c>
      <c r="J4358">
        <v>6.8</v>
      </c>
    </row>
    <row r="4359" spans="1:10" x14ac:dyDescent="0.25">
      <c r="A4359" t="s">
        <v>8301</v>
      </c>
      <c r="B4359" t="s">
        <v>7161</v>
      </c>
      <c r="C4359">
        <v>104</v>
      </c>
      <c r="D4359">
        <v>7.8</v>
      </c>
      <c r="E4359" t="s">
        <v>2209</v>
      </c>
      <c r="F4359">
        <v>2016</v>
      </c>
      <c r="H4359" t="s">
        <v>2209</v>
      </c>
      <c r="I4359">
        <v>104</v>
      </c>
      <c r="J4359">
        <v>7.8</v>
      </c>
    </row>
    <row r="4360" spans="1:10" x14ac:dyDescent="0.25">
      <c r="A4360" t="s">
        <v>8301</v>
      </c>
      <c r="B4360" t="s">
        <v>7163</v>
      </c>
      <c r="C4360">
        <v>100</v>
      </c>
      <c r="D4360">
        <v>6.9</v>
      </c>
      <c r="E4360" t="s">
        <v>1693</v>
      </c>
      <c r="F4360">
        <v>2004</v>
      </c>
      <c r="H4360" t="s">
        <v>1693</v>
      </c>
      <c r="I4360">
        <v>100</v>
      </c>
      <c r="J4360">
        <v>6.9</v>
      </c>
    </row>
    <row r="4361" spans="1:10" x14ac:dyDescent="0.25">
      <c r="A4361" t="s">
        <v>8306</v>
      </c>
      <c r="B4361" t="s">
        <v>6603</v>
      </c>
      <c r="C4361">
        <v>126</v>
      </c>
      <c r="D4361">
        <v>8</v>
      </c>
      <c r="E4361" t="s">
        <v>486</v>
      </c>
      <c r="F4361">
        <v>2007</v>
      </c>
      <c r="H4361" t="s">
        <v>486</v>
      </c>
      <c r="I4361">
        <v>126</v>
      </c>
      <c r="J4361">
        <v>8</v>
      </c>
    </row>
    <row r="4362" spans="1:10" x14ac:dyDescent="0.25">
      <c r="A4362" t="s">
        <v>8306</v>
      </c>
      <c r="B4362" t="s">
        <v>5946</v>
      </c>
      <c r="C4362">
        <v>118</v>
      </c>
      <c r="D4362">
        <v>7.8</v>
      </c>
      <c r="E4362" t="s">
        <v>2451</v>
      </c>
      <c r="F4362">
        <v>1988</v>
      </c>
      <c r="H4362" t="s">
        <v>2451</v>
      </c>
      <c r="I4362">
        <v>118</v>
      </c>
      <c r="J4362">
        <v>7.8</v>
      </c>
    </row>
    <row r="4363" spans="1:10" x14ac:dyDescent="0.25">
      <c r="A4363" t="s">
        <v>8301</v>
      </c>
      <c r="B4363" t="s">
        <v>6589</v>
      </c>
      <c r="C4363">
        <v>103</v>
      </c>
      <c r="D4363">
        <v>7.4</v>
      </c>
      <c r="E4363" t="s">
        <v>877</v>
      </c>
      <c r="F4363">
        <v>1939</v>
      </c>
      <c r="H4363" t="s">
        <v>877</v>
      </c>
      <c r="I4363">
        <v>103</v>
      </c>
      <c r="J4363">
        <v>7.4</v>
      </c>
    </row>
    <row r="4364" spans="1:10" x14ac:dyDescent="0.25">
      <c r="A4364" t="s">
        <v>8301</v>
      </c>
      <c r="B4364" t="s">
        <v>7168</v>
      </c>
      <c r="C4364">
        <v>102</v>
      </c>
      <c r="D4364">
        <v>6.1</v>
      </c>
      <c r="E4364" t="s">
        <v>1184</v>
      </c>
      <c r="F4364">
        <v>1995</v>
      </c>
      <c r="H4364" t="s">
        <v>1184</v>
      </c>
      <c r="I4364">
        <v>102</v>
      </c>
      <c r="J4364">
        <v>6.1</v>
      </c>
    </row>
    <row r="4365" spans="1:10" x14ac:dyDescent="0.25">
      <c r="A4365" t="s">
        <v>8301</v>
      </c>
      <c r="B4365" t="s">
        <v>7170</v>
      </c>
      <c r="C4365">
        <v>84</v>
      </c>
      <c r="D4365">
        <v>4.3</v>
      </c>
      <c r="E4365" t="s">
        <v>877</v>
      </c>
      <c r="F4365">
        <v>2005</v>
      </c>
      <c r="H4365" t="s">
        <v>877</v>
      </c>
      <c r="I4365">
        <v>84</v>
      </c>
      <c r="J4365">
        <v>4.3</v>
      </c>
    </row>
    <row r="4366" spans="1:10" x14ac:dyDescent="0.25">
      <c r="A4366" t="s">
        <v>8301</v>
      </c>
      <c r="B4366" t="s">
        <v>7174</v>
      </c>
      <c r="C4366">
        <v>95</v>
      </c>
      <c r="D4366">
        <v>7.2</v>
      </c>
      <c r="E4366" t="s">
        <v>455</v>
      </c>
      <c r="F4366">
        <v>2016</v>
      </c>
      <c r="H4366" t="s">
        <v>455</v>
      </c>
      <c r="I4366">
        <v>95</v>
      </c>
      <c r="J4366">
        <v>7.2</v>
      </c>
    </row>
    <row r="4367" spans="1:10" x14ac:dyDescent="0.25">
      <c r="A4367" t="s">
        <v>8301</v>
      </c>
      <c r="B4367" t="s">
        <v>7176</v>
      </c>
      <c r="C4367">
        <v>92</v>
      </c>
      <c r="D4367">
        <v>4.7</v>
      </c>
      <c r="E4367" t="s">
        <v>7198</v>
      </c>
      <c r="F4367">
        <v>1945</v>
      </c>
      <c r="H4367" t="s">
        <v>7198</v>
      </c>
      <c r="I4367">
        <v>92</v>
      </c>
      <c r="J4367">
        <v>4.7</v>
      </c>
    </row>
    <row r="4368" spans="1:10" x14ac:dyDescent="0.25">
      <c r="A4368" t="s">
        <v>8301</v>
      </c>
      <c r="B4368" t="s">
        <v>7178</v>
      </c>
      <c r="C4368">
        <v>90</v>
      </c>
      <c r="D4368">
        <v>7.3</v>
      </c>
      <c r="E4368" t="s">
        <v>1328</v>
      </c>
      <c r="F4368">
        <v>1994</v>
      </c>
      <c r="H4368" t="s">
        <v>1328</v>
      </c>
      <c r="I4368">
        <v>90</v>
      </c>
      <c r="J4368">
        <v>7.3</v>
      </c>
    </row>
    <row r="4369" spans="1:10" x14ac:dyDescent="0.25">
      <c r="A4369" t="s">
        <v>8301</v>
      </c>
      <c r="B4369" t="s">
        <v>1675</v>
      </c>
      <c r="C4369">
        <v>113</v>
      </c>
      <c r="D4369">
        <v>7.9</v>
      </c>
      <c r="E4369" t="s">
        <v>1082</v>
      </c>
      <c r="F4369">
        <v>1998</v>
      </c>
      <c r="H4369" t="s">
        <v>1082</v>
      </c>
      <c r="I4369">
        <v>113</v>
      </c>
      <c r="J4369">
        <v>7.9</v>
      </c>
    </row>
    <row r="4370" spans="1:10" x14ac:dyDescent="0.25">
      <c r="A4370" t="s">
        <v>8301</v>
      </c>
      <c r="B4370" t="s">
        <v>7183</v>
      </c>
      <c r="C4370">
        <v>123</v>
      </c>
      <c r="D4370">
        <v>7.2</v>
      </c>
      <c r="E4370" t="s">
        <v>7204</v>
      </c>
      <c r="F4370">
        <v>1984</v>
      </c>
      <c r="H4370" t="s">
        <v>7204</v>
      </c>
      <c r="I4370">
        <v>123</v>
      </c>
      <c r="J4370">
        <v>7.2</v>
      </c>
    </row>
    <row r="4371" spans="1:10" x14ac:dyDescent="0.25">
      <c r="A4371" t="s">
        <v>8301</v>
      </c>
      <c r="B4371" t="s">
        <v>7185</v>
      </c>
      <c r="C4371">
        <v>111</v>
      </c>
      <c r="D4371">
        <v>5.4</v>
      </c>
      <c r="E4371" t="s">
        <v>740</v>
      </c>
      <c r="F4371">
        <v>2000</v>
      </c>
      <c r="H4371" t="s">
        <v>740</v>
      </c>
      <c r="I4371">
        <v>111</v>
      </c>
      <c r="J4371">
        <v>5.4</v>
      </c>
    </row>
    <row r="4372" spans="1:10" x14ac:dyDescent="0.25">
      <c r="A4372" t="s">
        <v>8301</v>
      </c>
      <c r="B4372" t="s">
        <v>7187</v>
      </c>
      <c r="C4372">
        <v>99</v>
      </c>
      <c r="D4372">
        <v>3.7</v>
      </c>
      <c r="E4372" t="s">
        <v>6987</v>
      </c>
      <c r="F4372">
        <v>2012</v>
      </c>
      <c r="H4372" t="s">
        <v>6987</v>
      </c>
      <c r="I4372">
        <v>99</v>
      </c>
      <c r="J4372">
        <v>3.7</v>
      </c>
    </row>
    <row r="4373" spans="1:10" x14ac:dyDescent="0.25">
      <c r="A4373" t="s">
        <v>8301</v>
      </c>
      <c r="B4373" t="s">
        <v>39</v>
      </c>
      <c r="C4373">
        <v>110</v>
      </c>
      <c r="D4373">
        <v>7.4</v>
      </c>
      <c r="E4373" t="s">
        <v>1184</v>
      </c>
      <c r="F4373">
        <v>2005</v>
      </c>
      <c r="H4373" t="s">
        <v>1184</v>
      </c>
      <c r="I4373">
        <v>110</v>
      </c>
      <c r="J4373">
        <v>7.4</v>
      </c>
    </row>
    <row r="4374" spans="1:10" x14ac:dyDescent="0.25">
      <c r="A4374" t="s">
        <v>8301</v>
      </c>
      <c r="B4374" t="s">
        <v>7189</v>
      </c>
      <c r="C4374">
        <v>108</v>
      </c>
      <c r="D4374">
        <v>7.1</v>
      </c>
      <c r="E4374" t="s">
        <v>580</v>
      </c>
      <c r="F4374">
        <v>2013</v>
      </c>
      <c r="H4374" t="s">
        <v>580</v>
      </c>
      <c r="I4374">
        <v>108</v>
      </c>
      <c r="J4374">
        <v>7.1</v>
      </c>
    </row>
    <row r="4375" spans="1:10" x14ac:dyDescent="0.25">
      <c r="A4375" t="s">
        <v>8301</v>
      </c>
      <c r="B4375" t="s">
        <v>7191</v>
      </c>
      <c r="C4375">
        <v>92</v>
      </c>
      <c r="D4375">
        <v>6.8</v>
      </c>
      <c r="E4375" t="s">
        <v>740</v>
      </c>
      <c r="F4375">
        <v>1993</v>
      </c>
      <c r="H4375" t="s">
        <v>740</v>
      </c>
      <c r="I4375">
        <v>92</v>
      </c>
      <c r="J4375">
        <v>6.8</v>
      </c>
    </row>
    <row r="4376" spans="1:10" x14ac:dyDescent="0.25">
      <c r="A4376" t="s">
        <v>8306</v>
      </c>
      <c r="B4376" t="s">
        <v>6603</v>
      </c>
      <c r="C4376">
        <v>120</v>
      </c>
      <c r="D4376">
        <v>8.1999999999999993</v>
      </c>
      <c r="E4376" t="s">
        <v>1184</v>
      </c>
      <c r="F4376">
        <v>2001</v>
      </c>
      <c r="H4376" t="s">
        <v>1184</v>
      </c>
      <c r="I4376">
        <v>120</v>
      </c>
      <c r="J4376">
        <v>8.1999999999999993</v>
      </c>
    </row>
    <row r="4377" spans="1:10" x14ac:dyDescent="0.25">
      <c r="A4377" t="s">
        <v>8301</v>
      </c>
      <c r="B4377" t="s">
        <v>6910</v>
      </c>
      <c r="C4377">
        <v>91</v>
      </c>
      <c r="D4377">
        <v>7</v>
      </c>
      <c r="E4377" t="s">
        <v>73</v>
      </c>
      <c r="F4377">
        <v>2007</v>
      </c>
      <c r="H4377" t="s">
        <v>73</v>
      </c>
      <c r="I4377">
        <v>91</v>
      </c>
      <c r="J4377">
        <v>7</v>
      </c>
    </row>
    <row r="4378" spans="1:10" x14ac:dyDescent="0.25">
      <c r="A4378" t="s">
        <v>8301</v>
      </c>
      <c r="B4378" t="s">
        <v>5254</v>
      </c>
      <c r="C4378">
        <v>88</v>
      </c>
      <c r="D4378">
        <v>7.4</v>
      </c>
      <c r="E4378" t="s">
        <v>1693</v>
      </c>
      <c r="F4378">
        <v>2014</v>
      </c>
      <c r="H4378" t="s">
        <v>1693</v>
      </c>
      <c r="I4378">
        <v>88</v>
      </c>
      <c r="J4378">
        <v>7.4</v>
      </c>
    </row>
    <row r="4379" spans="1:10" x14ac:dyDescent="0.25">
      <c r="A4379" t="s">
        <v>8301</v>
      </c>
      <c r="B4379" t="s">
        <v>3240</v>
      </c>
      <c r="C4379">
        <v>97</v>
      </c>
      <c r="D4379">
        <v>6.7</v>
      </c>
      <c r="E4379" t="s">
        <v>1763</v>
      </c>
      <c r="F4379">
        <v>2001</v>
      </c>
      <c r="H4379" t="s">
        <v>1763</v>
      </c>
      <c r="I4379">
        <v>97</v>
      </c>
      <c r="J4379">
        <v>6.7</v>
      </c>
    </row>
    <row r="4380" spans="1:10" x14ac:dyDescent="0.25">
      <c r="B4380" t="s">
        <v>1866</v>
      </c>
      <c r="C4380">
        <v>90</v>
      </c>
      <c r="D4380">
        <v>9.1</v>
      </c>
      <c r="E4380" t="s">
        <v>580</v>
      </c>
      <c r="F4380">
        <v>2006</v>
      </c>
      <c r="H4380" t="s">
        <v>580</v>
      </c>
      <c r="I4380">
        <v>90</v>
      </c>
      <c r="J4380">
        <v>9.1</v>
      </c>
    </row>
    <row r="4381" spans="1:10" x14ac:dyDescent="0.25">
      <c r="A4381" t="s">
        <v>8301</v>
      </c>
      <c r="B4381" t="s">
        <v>3777</v>
      </c>
      <c r="C4381">
        <v>95</v>
      </c>
      <c r="D4381">
        <v>7.6</v>
      </c>
      <c r="E4381" t="s">
        <v>2459</v>
      </c>
      <c r="F4381">
        <v>2010</v>
      </c>
      <c r="H4381" t="s">
        <v>2459</v>
      </c>
      <c r="I4381">
        <v>95</v>
      </c>
      <c r="J4381">
        <v>7.6</v>
      </c>
    </row>
    <row r="4382" spans="1:10" x14ac:dyDescent="0.25">
      <c r="A4382" t="s">
        <v>8301</v>
      </c>
      <c r="B4382" t="s">
        <v>3419</v>
      </c>
      <c r="C4382">
        <v>103</v>
      </c>
      <c r="D4382">
        <v>7.2</v>
      </c>
      <c r="E4382" t="s">
        <v>2599</v>
      </c>
      <c r="F4382">
        <v>2006</v>
      </c>
      <c r="H4382" t="s">
        <v>2599</v>
      </c>
      <c r="I4382">
        <v>103</v>
      </c>
      <c r="J4382">
        <v>7.2</v>
      </c>
    </row>
    <row r="4383" spans="1:10" x14ac:dyDescent="0.25">
      <c r="A4383" t="s">
        <v>8301</v>
      </c>
      <c r="B4383" t="s">
        <v>5278</v>
      </c>
      <c r="C4383">
        <v>110</v>
      </c>
      <c r="D4383">
        <v>7.5</v>
      </c>
      <c r="E4383" t="s">
        <v>1364</v>
      </c>
      <c r="F4383">
        <v>1936</v>
      </c>
      <c r="H4383" t="s">
        <v>1364</v>
      </c>
      <c r="I4383">
        <v>110</v>
      </c>
      <c r="J4383">
        <v>7.5</v>
      </c>
    </row>
    <row r="4384" spans="1:10" x14ac:dyDescent="0.25">
      <c r="A4384" t="s">
        <v>8301</v>
      </c>
      <c r="B4384" t="s">
        <v>111</v>
      </c>
      <c r="C4384">
        <v>103</v>
      </c>
      <c r="D4384">
        <v>6.8</v>
      </c>
      <c r="E4384" t="s">
        <v>1184</v>
      </c>
      <c r="F4384">
        <v>2002</v>
      </c>
      <c r="H4384" t="s">
        <v>1184</v>
      </c>
      <c r="I4384">
        <v>103</v>
      </c>
      <c r="J4384">
        <v>6.8</v>
      </c>
    </row>
    <row r="4385" spans="1:10" x14ac:dyDescent="0.25">
      <c r="A4385" t="s">
        <v>8301</v>
      </c>
      <c r="B4385" t="s">
        <v>7203</v>
      </c>
      <c r="C4385">
        <v>92</v>
      </c>
      <c r="D4385">
        <v>6.9</v>
      </c>
      <c r="E4385" t="s">
        <v>968</v>
      </c>
      <c r="F4385">
        <v>2007</v>
      </c>
      <c r="H4385" t="s">
        <v>968</v>
      </c>
      <c r="I4385">
        <v>92</v>
      </c>
      <c r="J4385">
        <v>6.9</v>
      </c>
    </row>
    <row r="4386" spans="1:10" x14ac:dyDescent="0.25">
      <c r="A4386" t="s">
        <v>8301</v>
      </c>
      <c r="B4386" t="s">
        <v>7206</v>
      </c>
      <c r="C4386">
        <v>114</v>
      </c>
      <c r="D4386">
        <v>7.9</v>
      </c>
      <c r="E4386" t="s">
        <v>877</v>
      </c>
      <c r="F4386">
        <v>2005</v>
      </c>
      <c r="H4386" t="s">
        <v>877</v>
      </c>
      <c r="I4386">
        <v>114</v>
      </c>
      <c r="J4386">
        <v>7.9</v>
      </c>
    </row>
    <row r="4387" spans="1:10" x14ac:dyDescent="0.25">
      <c r="A4387" t="s">
        <v>8301</v>
      </c>
      <c r="B4387" t="s">
        <v>7208</v>
      </c>
      <c r="C4387">
        <v>101</v>
      </c>
      <c r="D4387">
        <v>7.6</v>
      </c>
      <c r="E4387" t="s">
        <v>575</v>
      </c>
      <c r="F4387">
        <v>2015</v>
      </c>
      <c r="H4387" t="s">
        <v>575</v>
      </c>
      <c r="I4387">
        <v>101</v>
      </c>
      <c r="J4387">
        <v>7.6</v>
      </c>
    </row>
    <row r="4388" spans="1:10" x14ac:dyDescent="0.25">
      <c r="A4388" t="s">
        <v>8301</v>
      </c>
      <c r="B4388" t="s">
        <v>7210</v>
      </c>
      <c r="C4388">
        <v>112</v>
      </c>
      <c r="D4388">
        <v>6.7</v>
      </c>
      <c r="E4388" t="s">
        <v>2682</v>
      </c>
      <c r="F4388">
        <v>2005</v>
      </c>
      <c r="H4388" t="s">
        <v>2682</v>
      </c>
      <c r="I4388">
        <v>112</v>
      </c>
      <c r="J4388">
        <v>6.7</v>
      </c>
    </row>
    <row r="4389" spans="1:10" x14ac:dyDescent="0.25">
      <c r="A4389" t="s">
        <v>8301</v>
      </c>
      <c r="B4389" t="s">
        <v>7212</v>
      </c>
      <c r="C4389">
        <v>104</v>
      </c>
      <c r="D4389">
        <v>5.8</v>
      </c>
      <c r="E4389" t="s">
        <v>1179</v>
      </c>
      <c r="F4389">
        <v>2010</v>
      </c>
      <c r="H4389" t="s">
        <v>1179</v>
      </c>
      <c r="I4389">
        <v>104</v>
      </c>
      <c r="J4389">
        <v>5.8</v>
      </c>
    </row>
    <row r="4390" spans="1:10" x14ac:dyDescent="0.25">
      <c r="A4390" t="s">
        <v>8301</v>
      </c>
      <c r="B4390" t="s">
        <v>6389</v>
      </c>
      <c r="C4390">
        <v>99</v>
      </c>
      <c r="D4390">
        <v>6.5</v>
      </c>
      <c r="E4390" t="s">
        <v>2542</v>
      </c>
      <c r="F4390">
        <v>2008</v>
      </c>
      <c r="H4390" t="s">
        <v>2542</v>
      </c>
      <c r="I4390">
        <v>99</v>
      </c>
      <c r="J4390">
        <v>6.5</v>
      </c>
    </row>
    <row r="4391" spans="1:10" x14ac:dyDescent="0.25">
      <c r="A4391" t="s">
        <v>8306</v>
      </c>
      <c r="B4391" t="s">
        <v>7215</v>
      </c>
      <c r="C4391">
        <v>98</v>
      </c>
      <c r="D4391">
        <v>7.2</v>
      </c>
      <c r="E4391" t="s">
        <v>1184</v>
      </c>
      <c r="F4391">
        <v>2008</v>
      </c>
      <c r="H4391" t="s">
        <v>1184</v>
      </c>
      <c r="I4391">
        <v>98</v>
      </c>
      <c r="J4391">
        <v>7.2</v>
      </c>
    </row>
    <row r="4392" spans="1:10" x14ac:dyDescent="0.25">
      <c r="A4392" t="s">
        <v>8301</v>
      </c>
      <c r="B4392" t="s">
        <v>1869</v>
      </c>
      <c r="C4392">
        <v>107</v>
      </c>
      <c r="D4392">
        <v>6.9</v>
      </c>
      <c r="E4392" t="s">
        <v>486</v>
      </c>
      <c r="F4392">
        <v>2015</v>
      </c>
      <c r="H4392" t="s">
        <v>486</v>
      </c>
      <c r="I4392">
        <v>107</v>
      </c>
      <c r="J4392">
        <v>6.9</v>
      </c>
    </row>
    <row r="4393" spans="1:10" x14ac:dyDescent="0.25">
      <c r="A4393" t="s">
        <v>8301</v>
      </c>
      <c r="B4393" t="s">
        <v>7218</v>
      </c>
      <c r="C4393">
        <v>93</v>
      </c>
      <c r="D4393">
        <v>5.5</v>
      </c>
      <c r="E4393" t="s">
        <v>302</v>
      </c>
      <c r="F4393">
        <v>2012</v>
      </c>
      <c r="H4393" t="s">
        <v>302</v>
      </c>
      <c r="I4393">
        <v>93</v>
      </c>
      <c r="J4393">
        <v>5.5</v>
      </c>
    </row>
    <row r="4394" spans="1:10" x14ac:dyDescent="0.25">
      <c r="A4394" t="s">
        <v>8301</v>
      </c>
      <c r="B4394" t="s">
        <v>4533</v>
      </c>
      <c r="C4394">
        <v>100</v>
      </c>
      <c r="D4394">
        <v>6.5</v>
      </c>
      <c r="E4394" t="s">
        <v>6427</v>
      </c>
      <c r="F4394">
        <v>2014</v>
      </c>
      <c r="H4394" t="s">
        <v>6427</v>
      </c>
      <c r="I4394">
        <v>100</v>
      </c>
      <c r="J4394">
        <v>6.5</v>
      </c>
    </row>
    <row r="4395" spans="1:10" x14ac:dyDescent="0.25">
      <c r="A4395" t="s">
        <v>8301</v>
      </c>
      <c r="B4395" t="s">
        <v>7221</v>
      </c>
      <c r="C4395">
        <v>80</v>
      </c>
      <c r="D4395">
        <v>6.2</v>
      </c>
      <c r="E4395" t="s">
        <v>23</v>
      </c>
      <c r="F4395">
        <v>2005</v>
      </c>
      <c r="H4395" t="s">
        <v>23</v>
      </c>
      <c r="I4395">
        <v>80</v>
      </c>
      <c r="J4395">
        <v>6.2</v>
      </c>
    </row>
    <row r="4396" spans="1:10" x14ac:dyDescent="0.25">
      <c r="A4396" t="s">
        <v>8301</v>
      </c>
      <c r="B4396" t="s">
        <v>7223</v>
      </c>
      <c r="C4396">
        <v>94</v>
      </c>
      <c r="D4396">
        <v>6.7</v>
      </c>
      <c r="E4396" t="s">
        <v>230</v>
      </c>
      <c r="F4396">
        <v>2005</v>
      </c>
      <c r="H4396" t="s">
        <v>230</v>
      </c>
      <c r="I4396">
        <v>94</v>
      </c>
      <c r="J4396">
        <v>6.7</v>
      </c>
    </row>
    <row r="4397" spans="1:10" x14ac:dyDescent="0.25">
      <c r="A4397" t="s">
        <v>8301</v>
      </c>
      <c r="B4397" t="s">
        <v>7225</v>
      </c>
      <c r="C4397">
        <v>93</v>
      </c>
      <c r="D4397">
        <v>5.7</v>
      </c>
      <c r="E4397" t="s">
        <v>877</v>
      </c>
      <c r="F4397">
        <v>2013</v>
      </c>
      <c r="H4397" t="s">
        <v>877</v>
      </c>
      <c r="I4397">
        <v>93</v>
      </c>
      <c r="J4397">
        <v>5.7</v>
      </c>
    </row>
    <row r="4398" spans="1:10" x14ac:dyDescent="0.25">
      <c r="A4398" t="s">
        <v>8306</v>
      </c>
      <c r="B4398" t="s">
        <v>7227</v>
      </c>
      <c r="C4398">
        <v>87</v>
      </c>
      <c r="D4398">
        <v>8.6</v>
      </c>
      <c r="E4398" t="s">
        <v>877</v>
      </c>
      <c r="F4398">
        <v>2014</v>
      </c>
      <c r="H4398" t="s">
        <v>877</v>
      </c>
      <c r="I4398">
        <v>87</v>
      </c>
      <c r="J4398">
        <v>8.6</v>
      </c>
    </row>
    <row r="4399" spans="1:10" x14ac:dyDescent="0.25">
      <c r="A4399" t="s">
        <v>8301</v>
      </c>
      <c r="B4399" t="s">
        <v>7229</v>
      </c>
      <c r="C4399">
        <v>91</v>
      </c>
      <c r="D4399">
        <v>6.5</v>
      </c>
      <c r="E4399" t="s">
        <v>4224</v>
      </c>
      <c r="F4399">
        <v>2014</v>
      </c>
      <c r="H4399" t="s">
        <v>4224</v>
      </c>
      <c r="I4399">
        <v>91</v>
      </c>
      <c r="J4399">
        <v>6.5</v>
      </c>
    </row>
    <row r="4400" spans="1:10" x14ac:dyDescent="0.25">
      <c r="A4400" t="s">
        <v>8301</v>
      </c>
      <c r="B4400" t="s">
        <v>7231</v>
      </c>
      <c r="C4400">
        <v>84</v>
      </c>
      <c r="D4400">
        <v>6.3</v>
      </c>
      <c r="E4400" t="s">
        <v>1364</v>
      </c>
      <c r="F4400">
        <v>2015</v>
      </c>
      <c r="H4400" t="s">
        <v>1364</v>
      </c>
      <c r="I4400">
        <v>84</v>
      </c>
      <c r="J4400">
        <v>6.3</v>
      </c>
    </row>
    <row r="4401" spans="1:10" x14ac:dyDescent="0.25">
      <c r="A4401" t="s">
        <v>8301</v>
      </c>
      <c r="B4401" t="s">
        <v>4731</v>
      </c>
      <c r="C4401">
        <v>90</v>
      </c>
      <c r="D4401">
        <v>4.3</v>
      </c>
      <c r="E4401" t="s">
        <v>112</v>
      </c>
      <c r="F4401">
        <v>2015</v>
      </c>
      <c r="H4401" t="s">
        <v>112</v>
      </c>
      <c r="I4401">
        <v>90</v>
      </c>
      <c r="J4401">
        <v>4.3</v>
      </c>
    </row>
    <row r="4402" spans="1:10" x14ac:dyDescent="0.25">
      <c r="A4402" t="s">
        <v>8301</v>
      </c>
      <c r="B4402" t="s">
        <v>7234</v>
      </c>
      <c r="C4402">
        <v>98</v>
      </c>
      <c r="D4402">
        <v>6.1</v>
      </c>
      <c r="E4402" t="s">
        <v>407</v>
      </c>
      <c r="F4402">
        <v>2012</v>
      </c>
      <c r="H4402" t="s">
        <v>407</v>
      </c>
      <c r="I4402">
        <v>98</v>
      </c>
      <c r="J4402">
        <v>6.1</v>
      </c>
    </row>
    <row r="4403" spans="1:10" x14ac:dyDescent="0.25">
      <c r="A4403" t="s">
        <v>8301</v>
      </c>
      <c r="B4403" t="s">
        <v>4941</v>
      </c>
      <c r="C4403">
        <v>108</v>
      </c>
      <c r="D4403">
        <v>6</v>
      </c>
      <c r="E4403" t="s">
        <v>2120</v>
      </c>
      <c r="F4403">
        <v>2015</v>
      </c>
      <c r="H4403" t="s">
        <v>2120</v>
      </c>
      <c r="I4403">
        <v>108</v>
      </c>
      <c r="J4403">
        <v>6</v>
      </c>
    </row>
    <row r="4404" spans="1:10" x14ac:dyDescent="0.25">
      <c r="A4404" t="s">
        <v>8301</v>
      </c>
      <c r="B4404" t="s">
        <v>5489</v>
      </c>
      <c r="C4404">
        <v>124</v>
      </c>
      <c r="D4404">
        <v>5.8</v>
      </c>
      <c r="E4404" t="s">
        <v>1693</v>
      </c>
      <c r="F4404">
        <v>2015</v>
      </c>
      <c r="H4404" t="s">
        <v>1693</v>
      </c>
      <c r="I4404">
        <v>124</v>
      </c>
      <c r="J4404">
        <v>5.8</v>
      </c>
    </row>
    <row r="4405" spans="1:10" x14ac:dyDescent="0.25">
      <c r="A4405" t="s">
        <v>8301</v>
      </c>
      <c r="B4405" t="s">
        <v>7238</v>
      </c>
      <c r="C4405">
        <v>95</v>
      </c>
      <c r="D4405">
        <v>6.7</v>
      </c>
      <c r="E4405" t="s">
        <v>2086</v>
      </c>
      <c r="F4405">
        <v>1937</v>
      </c>
      <c r="H4405" t="s">
        <v>2086</v>
      </c>
      <c r="I4405">
        <v>95</v>
      </c>
      <c r="J4405">
        <v>6.7</v>
      </c>
    </row>
    <row r="4406" spans="1:10" x14ac:dyDescent="0.25">
      <c r="A4406" t="s">
        <v>8301</v>
      </c>
      <c r="B4406" t="s">
        <v>7240</v>
      </c>
      <c r="C4406">
        <v>90</v>
      </c>
      <c r="D4406">
        <v>6.7</v>
      </c>
      <c r="E4406" t="s">
        <v>1184</v>
      </c>
      <c r="F4406">
        <v>2004</v>
      </c>
      <c r="H4406" t="s">
        <v>1184</v>
      </c>
      <c r="I4406">
        <v>90</v>
      </c>
      <c r="J4406">
        <v>6.7</v>
      </c>
    </row>
    <row r="4407" spans="1:10" x14ac:dyDescent="0.25">
      <c r="A4407" t="s">
        <v>8301</v>
      </c>
      <c r="B4407" t="s">
        <v>7242</v>
      </c>
      <c r="C4407">
        <v>93</v>
      </c>
      <c r="D4407">
        <v>7.6</v>
      </c>
      <c r="E4407" t="s">
        <v>5167</v>
      </c>
      <c r="F4407">
        <v>1968</v>
      </c>
      <c r="H4407" t="s">
        <v>5167</v>
      </c>
      <c r="I4407">
        <v>93</v>
      </c>
      <c r="J4407">
        <v>7.6</v>
      </c>
    </row>
    <row r="4408" spans="1:10" x14ac:dyDescent="0.25">
      <c r="A4408" t="s">
        <v>8301</v>
      </c>
      <c r="B4408" t="s">
        <v>4395</v>
      </c>
      <c r="C4408">
        <v>101</v>
      </c>
      <c r="D4408">
        <v>5.0999999999999996</v>
      </c>
      <c r="E4408" t="s">
        <v>7272</v>
      </c>
      <c r="F4408">
        <v>2004</v>
      </c>
      <c r="H4408" t="s">
        <v>7272</v>
      </c>
      <c r="I4408">
        <v>101</v>
      </c>
      <c r="J4408">
        <v>5.0999999999999996</v>
      </c>
    </row>
    <row r="4409" spans="1:10" x14ac:dyDescent="0.25">
      <c r="A4409" t="s">
        <v>8301</v>
      </c>
      <c r="B4409" t="s">
        <v>7245</v>
      </c>
      <c r="C4409">
        <v>107</v>
      </c>
      <c r="D4409">
        <v>6.8</v>
      </c>
      <c r="E4409" t="s">
        <v>1184</v>
      </c>
      <c r="F4409">
        <v>2016</v>
      </c>
      <c r="H4409" t="s">
        <v>1184</v>
      </c>
      <c r="I4409">
        <v>107</v>
      </c>
      <c r="J4409">
        <v>6.8</v>
      </c>
    </row>
    <row r="4410" spans="1:10" x14ac:dyDescent="0.25">
      <c r="A4410" t="s">
        <v>8301</v>
      </c>
      <c r="B4410" t="s">
        <v>7247</v>
      </c>
      <c r="C4410">
        <v>20</v>
      </c>
      <c r="D4410">
        <v>6.8</v>
      </c>
      <c r="E4410" t="s">
        <v>1915</v>
      </c>
      <c r="F4410">
        <v>2014</v>
      </c>
      <c r="H4410" t="s">
        <v>1915</v>
      </c>
      <c r="I4410">
        <v>20</v>
      </c>
      <c r="J4410">
        <v>6.8</v>
      </c>
    </row>
    <row r="4411" spans="1:10" x14ac:dyDescent="0.25">
      <c r="A4411" t="s">
        <v>8301</v>
      </c>
      <c r="B4411" t="s">
        <v>7249</v>
      </c>
      <c r="C4411">
        <v>87</v>
      </c>
      <c r="D4411">
        <v>6.8</v>
      </c>
      <c r="E4411" t="s">
        <v>1941</v>
      </c>
      <c r="F4411">
        <v>2014</v>
      </c>
      <c r="H4411" t="s">
        <v>1941</v>
      </c>
      <c r="I4411">
        <v>87</v>
      </c>
      <c r="J4411">
        <v>6.8</v>
      </c>
    </row>
    <row r="4412" spans="1:10" x14ac:dyDescent="0.25">
      <c r="B4412" t="s">
        <v>7251</v>
      </c>
      <c r="C4412">
        <v>98</v>
      </c>
      <c r="D4412">
        <v>6.3</v>
      </c>
      <c r="E4412" t="s">
        <v>1915</v>
      </c>
      <c r="F4412">
        <v>2014</v>
      </c>
      <c r="H4412" t="s">
        <v>1915</v>
      </c>
      <c r="I4412">
        <v>98</v>
      </c>
      <c r="J4412">
        <v>6.3</v>
      </c>
    </row>
    <row r="4413" spans="1:10" x14ac:dyDescent="0.25">
      <c r="A4413" t="s">
        <v>8301</v>
      </c>
      <c r="B4413" t="s">
        <v>7253</v>
      </c>
      <c r="C4413">
        <v>112</v>
      </c>
      <c r="D4413">
        <v>7.1</v>
      </c>
      <c r="E4413" t="s">
        <v>822</v>
      </c>
      <c r="F4413">
        <v>1966</v>
      </c>
      <c r="H4413" t="s">
        <v>822</v>
      </c>
      <c r="I4413">
        <v>112</v>
      </c>
      <c r="J4413">
        <v>7.1</v>
      </c>
    </row>
    <row r="4414" spans="1:10" x14ac:dyDescent="0.25">
      <c r="A4414" t="s">
        <v>8301</v>
      </c>
      <c r="B4414" t="s">
        <v>7255</v>
      </c>
      <c r="C4414">
        <v>82</v>
      </c>
      <c r="D4414">
        <v>2.8</v>
      </c>
      <c r="E4414" t="s">
        <v>340</v>
      </c>
      <c r="F4414">
        <v>1998</v>
      </c>
      <c r="H4414" t="s">
        <v>340</v>
      </c>
      <c r="I4414">
        <v>82</v>
      </c>
      <c r="J4414">
        <v>2.8</v>
      </c>
    </row>
    <row r="4415" spans="1:10" x14ac:dyDescent="0.25">
      <c r="A4415" t="s">
        <v>8301</v>
      </c>
      <c r="B4415" t="s">
        <v>7257</v>
      </c>
      <c r="C4415">
        <v>102</v>
      </c>
      <c r="D4415">
        <v>8.1999999999999993</v>
      </c>
      <c r="E4415" t="s">
        <v>5167</v>
      </c>
      <c r="F4415">
        <v>1982</v>
      </c>
      <c r="H4415" t="s">
        <v>5167</v>
      </c>
      <c r="I4415">
        <v>102</v>
      </c>
      <c r="J4415">
        <v>8.1999999999999993</v>
      </c>
    </row>
    <row r="4416" spans="1:10" x14ac:dyDescent="0.25">
      <c r="A4416" t="s">
        <v>8301</v>
      </c>
      <c r="B4416" t="s">
        <v>7259</v>
      </c>
      <c r="C4416">
        <v>97</v>
      </c>
      <c r="D4416">
        <v>3.1</v>
      </c>
      <c r="E4416" t="s">
        <v>7286</v>
      </c>
      <c r="H4416" t="s">
        <v>7286</v>
      </c>
      <c r="I4416">
        <v>97</v>
      </c>
      <c r="J4416">
        <v>3.1</v>
      </c>
    </row>
    <row r="4417" spans="1:10" x14ac:dyDescent="0.25">
      <c r="A4417" t="s">
        <v>8301</v>
      </c>
      <c r="B4417" t="s">
        <v>299</v>
      </c>
      <c r="C4417">
        <v>130</v>
      </c>
      <c r="D4417">
        <v>7</v>
      </c>
      <c r="E4417" t="s">
        <v>1184</v>
      </c>
      <c r="F4417">
        <v>1998</v>
      </c>
      <c r="H4417" t="s">
        <v>1184</v>
      </c>
      <c r="I4417">
        <v>130</v>
      </c>
      <c r="J4417">
        <v>7</v>
      </c>
    </row>
    <row r="4418" spans="1:10" x14ac:dyDescent="0.25">
      <c r="A4418" t="s">
        <v>8301</v>
      </c>
      <c r="B4418" t="s">
        <v>7261</v>
      </c>
      <c r="C4418">
        <v>101</v>
      </c>
      <c r="D4418">
        <v>3.3</v>
      </c>
      <c r="E4418" t="s">
        <v>877</v>
      </c>
      <c r="F4418">
        <v>1996</v>
      </c>
      <c r="H4418" t="s">
        <v>877</v>
      </c>
      <c r="I4418">
        <v>101</v>
      </c>
      <c r="J4418">
        <v>3.3</v>
      </c>
    </row>
    <row r="4419" spans="1:10" x14ac:dyDescent="0.25">
      <c r="A4419" t="s">
        <v>8301</v>
      </c>
      <c r="B4419" t="s">
        <v>7263</v>
      </c>
      <c r="C4419">
        <v>93</v>
      </c>
      <c r="D4419">
        <v>3.6</v>
      </c>
      <c r="E4419" t="s">
        <v>1184</v>
      </c>
      <c r="F4419">
        <v>2006</v>
      </c>
      <c r="H4419" t="s">
        <v>1184</v>
      </c>
      <c r="I4419">
        <v>93</v>
      </c>
      <c r="J4419">
        <v>3.6</v>
      </c>
    </row>
    <row r="4420" spans="1:10" x14ac:dyDescent="0.25">
      <c r="A4420" t="s">
        <v>8301</v>
      </c>
      <c r="B4420" t="s">
        <v>7265</v>
      </c>
      <c r="C4420">
        <v>83</v>
      </c>
      <c r="D4420">
        <v>7.7</v>
      </c>
      <c r="E4420" t="s">
        <v>1184</v>
      </c>
      <c r="F4420">
        <v>1999</v>
      </c>
      <c r="H4420" t="s">
        <v>1184</v>
      </c>
      <c r="I4420">
        <v>83</v>
      </c>
      <c r="J4420">
        <v>7.7</v>
      </c>
    </row>
    <row r="4421" spans="1:10" x14ac:dyDescent="0.25">
      <c r="A4421" t="s">
        <v>8301</v>
      </c>
      <c r="B4421" t="s">
        <v>7267</v>
      </c>
      <c r="C4421">
        <v>106</v>
      </c>
      <c r="D4421">
        <v>6.7</v>
      </c>
      <c r="E4421" t="s">
        <v>2599</v>
      </c>
      <c r="F4421">
        <v>2012</v>
      </c>
      <c r="H4421" t="s">
        <v>2599</v>
      </c>
      <c r="I4421">
        <v>106</v>
      </c>
      <c r="J4421">
        <v>6.7</v>
      </c>
    </row>
    <row r="4422" spans="1:10" x14ac:dyDescent="0.25">
      <c r="A4422" t="s">
        <v>8301</v>
      </c>
      <c r="B4422" t="s">
        <v>7269</v>
      </c>
      <c r="C4422">
        <v>113</v>
      </c>
      <c r="D4422">
        <v>5.5</v>
      </c>
      <c r="E4422" t="s">
        <v>149</v>
      </c>
      <c r="F4422">
        <v>1998</v>
      </c>
      <c r="H4422" t="s">
        <v>149</v>
      </c>
      <c r="I4422">
        <v>113</v>
      </c>
      <c r="J4422">
        <v>5.5</v>
      </c>
    </row>
    <row r="4423" spans="1:10" x14ac:dyDescent="0.25">
      <c r="A4423" t="s">
        <v>8301</v>
      </c>
      <c r="B4423" t="s">
        <v>7271</v>
      </c>
      <c r="C4423">
        <v>94</v>
      </c>
      <c r="D4423">
        <v>6.6</v>
      </c>
      <c r="E4423" t="s">
        <v>639</v>
      </c>
      <c r="H4423" t="s">
        <v>639</v>
      </c>
      <c r="I4423">
        <v>94</v>
      </c>
      <c r="J4423">
        <v>6.6</v>
      </c>
    </row>
    <row r="4424" spans="1:10" x14ac:dyDescent="0.25">
      <c r="A4424" t="s">
        <v>8301</v>
      </c>
      <c r="B4424" t="s">
        <v>7274</v>
      </c>
      <c r="C4424">
        <v>101</v>
      </c>
      <c r="D4424">
        <v>4.8</v>
      </c>
      <c r="E4424" t="s">
        <v>2489</v>
      </c>
      <c r="F4424">
        <v>2014</v>
      </c>
      <c r="H4424" t="s">
        <v>2489</v>
      </c>
      <c r="I4424">
        <v>101</v>
      </c>
      <c r="J4424">
        <v>4.8</v>
      </c>
    </row>
    <row r="4425" spans="1:10" x14ac:dyDescent="0.25">
      <c r="A4425" t="s">
        <v>8301</v>
      </c>
      <c r="B4425" t="s">
        <v>5922</v>
      </c>
      <c r="C4425">
        <v>99</v>
      </c>
      <c r="D4425">
        <v>5.5</v>
      </c>
      <c r="E4425" t="s">
        <v>216</v>
      </c>
      <c r="F4425">
        <v>1985</v>
      </c>
      <c r="H4425" t="s">
        <v>216</v>
      </c>
      <c r="I4425">
        <v>99</v>
      </c>
      <c r="J4425">
        <v>5.5</v>
      </c>
    </row>
    <row r="4426" spans="1:10" x14ac:dyDescent="0.25">
      <c r="A4426" t="s">
        <v>8301</v>
      </c>
      <c r="B4426" t="s">
        <v>7277</v>
      </c>
      <c r="C4426">
        <v>76</v>
      </c>
      <c r="D4426">
        <v>6.3</v>
      </c>
      <c r="E4426" t="s">
        <v>575</v>
      </c>
      <c r="F4426">
        <v>2003</v>
      </c>
      <c r="H4426" t="s">
        <v>575</v>
      </c>
      <c r="I4426">
        <v>76</v>
      </c>
      <c r="J4426">
        <v>6.3</v>
      </c>
    </row>
    <row r="4427" spans="1:10" x14ac:dyDescent="0.25">
      <c r="A4427" t="s">
        <v>8301</v>
      </c>
      <c r="B4427" t="s">
        <v>7279</v>
      </c>
      <c r="C4427">
        <v>91</v>
      </c>
      <c r="D4427">
        <v>6.9</v>
      </c>
      <c r="E4427" t="s">
        <v>3856</v>
      </c>
      <c r="F4427">
        <v>2005</v>
      </c>
      <c r="H4427" t="s">
        <v>3856</v>
      </c>
      <c r="I4427">
        <v>91</v>
      </c>
      <c r="J4427">
        <v>6.9</v>
      </c>
    </row>
    <row r="4428" spans="1:10" x14ac:dyDescent="0.25">
      <c r="A4428" t="s">
        <v>8301</v>
      </c>
      <c r="B4428" t="s">
        <v>7281</v>
      </c>
      <c r="C4428">
        <v>105</v>
      </c>
      <c r="D4428">
        <v>6.5</v>
      </c>
      <c r="E4428" t="s">
        <v>575</v>
      </c>
      <c r="F4428">
        <v>2010</v>
      </c>
      <c r="H4428" t="s">
        <v>575</v>
      </c>
      <c r="I4428">
        <v>105</v>
      </c>
      <c r="J4428">
        <v>6.5</v>
      </c>
    </row>
    <row r="4429" spans="1:10" x14ac:dyDescent="0.25">
      <c r="A4429" t="s">
        <v>8301</v>
      </c>
      <c r="B4429" t="s">
        <v>443</v>
      </c>
      <c r="C4429">
        <v>120</v>
      </c>
      <c r="D4429">
        <v>8.1999999999999993</v>
      </c>
      <c r="E4429" t="s">
        <v>7309</v>
      </c>
      <c r="F4429">
        <v>2009</v>
      </c>
      <c r="H4429" t="s">
        <v>7309</v>
      </c>
      <c r="I4429">
        <v>120</v>
      </c>
      <c r="J4429">
        <v>8.1999999999999993</v>
      </c>
    </row>
    <row r="4430" spans="1:10" x14ac:dyDescent="0.25">
      <c r="A4430" t="s">
        <v>8301</v>
      </c>
      <c r="B4430" t="s">
        <v>7284</v>
      </c>
      <c r="C4430">
        <v>105</v>
      </c>
      <c r="D4430">
        <v>7.1</v>
      </c>
      <c r="E4430" t="s">
        <v>7311</v>
      </c>
      <c r="F4430">
        <v>1940</v>
      </c>
      <c r="H4430" t="s">
        <v>7311</v>
      </c>
      <c r="I4430">
        <v>105</v>
      </c>
      <c r="J4430">
        <v>7.1</v>
      </c>
    </row>
    <row r="4431" spans="1:10" x14ac:dyDescent="0.25">
      <c r="A4431" t="s">
        <v>8301</v>
      </c>
      <c r="C4431">
        <v>120</v>
      </c>
      <c r="D4431">
        <v>7.3</v>
      </c>
      <c r="E4431" t="s">
        <v>1047</v>
      </c>
      <c r="F4431">
        <v>1981</v>
      </c>
      <c r="H4431" t="s">
        <v>1047</v>
      </c>
      <c r="I4431">
        <v>120</v>
      </c>
      <c r="J4431">
        <v>7.3</v>
      </c>
    </row>
    <row r="4432" spans="1:10" x14ac:dyDescent="0.25">
      <c r="A4432" t="s">
        <v>8301</v>
      </c>
      <c r="B4432" t="s">
        <v>5608</v>
      </c>
      <c r="C4432">
        <v>105</v>
      </c>
      <c r="D4432">
        <v>8.1</v>
      </c>
      <c r="E4432" t="s">
        <v>7314</v>
      </c>
      <c r="F4432">
        <v>1945</v>
      </c>
      <c r="H4432" t="s">
        <v>7314</v>
      </c>
      <c r="I4432">
        <v>105</v>
      </c>
      <c r="J4432">
        <v>8.1</v>
      </c>
    </row>
    <row r="4433" spans="1:10" x14ac:dyDescent="0.25">
      <c r="A4433" t="s">
        <v>8301</v>
      </c>
      <c r="B4433" t="s">
        <v>7289</v>
      </c>
      <c r="C4433">
        <v>95</v>
      </c>
      <c r="D4433">
        <v>7.2</v>
      </c>
      <c r="E4433" t="s">
        <v>3502</v>
      </c>
      <c r="F4433">
        <v>1984</v>
      </c>
      <c r="H4433" t="s">
        <v>3502</v>
      </c>
      <c r="I4433">
        <v>95</v>
      </c>
      <c r="J4433">
        <v>7.2</v>
      </c>
    </row>
    <row r="4434" spans="1:10" x14ac:dyDescent="0.25">
      <c r="A4434" t="s">
        <v>8301</v>
      </c>
      <c r="B4434" t="s">
        <v>7294</v>
      </c>
      <c r="C4434">
        <v>105</v>
      </c>
      <c r="D4434">
        <v>6.5</v>
      </c>
      <c r="E4434" t="s">
        <v>2143</v>
      </c>
      <c r="F4434">
        <v>2012</v>
      </c>
      <c r="H4434" t="s">
        <v>2143</v>
      </c>
      <c r="I4434">
        <v>105</v>
      </c>
      <c r="J4434">
        <v>6.5</v>
      </c>
    </row>
    <row r="4435" spans="1:10" x14ac:dyDescent="0.25">
      <c r="A4435" t="s">
        <v>8301</v>
      </c>
      <c r="B4435" t="s">
        <v>7296</v>
      </c>
      <c r="C4435">
        <v>83</v>
      </c>
      <c r="D4435">
        <v>5.7</v>
      </c>
      <c r="E4435" t="s">
        <v>3952</v>
      </c>
      <c r="F4435">
        <v>2011</v>
      </c>
      <c r="H4435" t="s">
        <v>3952</v>
      </c>
      <c r="I4435">
        <v>83</v>
      </c>
      <c r="J4435">
        <v>5.7</v>
      </c>
    </row>
    <row r="4436" spans="1:10" x14ac:dyDescent="0.25">
      <c r="A4436" t="s">
        <v>8301</v>
      </c>
      <c r="B4436" t="s">
        <v>1484</v>
      </c>
      <c r="C4436">
        <v>111</v>
      </c>
      <c r="D4436">
        <v>6.1</v>
      </c>
      <c r="E4436" t="s">
        <v>7322</v>
      </c>
      <c r="F4436">
        <v>1953</v>
      </c>
      <c r="H4436" t="s">
        <v>7322</v>
      </c>
      <c r="I4436">
        <v>111</v>
      </c>
      <c r="J4436">
        <v>6.1</v>
      </c>
    </row>
    <row r="4437" spans="1:10" x14ac:dyDescent="0.25">
      <c r="A4437" t="s">
        <v>8301</v>
      </c>
      <c r="C4437">
        <v>60</v>
      </c>
      <c r="D4437">
        <v>7.7</v>
      </c>
      <c r="E4437" t="s">
        <v>2459</v>
      </c>
      <c r="F4437">
        <v>1941</v>
      </c>
      <c r="H4437" t="s">
        <v>2459</v>
      </c>
      <c r="I4437">
        <v>60</v>
      </c>
      <c r="J4437">
        <v>7.7</v>
      </c>
    </row>
    <row r="4438" spans="1:10" x14ac:dyDescent="0.25">
      <c r="A4438" t="s">
        <v>8301</v>
      </c>
      <c r="B4438" t="s">
        <v>7301</v>
      </c>
      <c r="C4438">
        <v>88</v>
      </c>
      <c r="D4438">
        <v>4.3</v>
      </c>
      <c r="E4438" t="s">
        <v>1184</v>
      </c>
      <c r="H4438" t="s">
        <v>1184</v>
      </c>
      <c r="I4438">
        <v>88</v>
      </c>
      <c r="J4438">
        <v>4.3</v>
      </c>
    </row>
    <row r="4439" spans="1:10" x14ac:dyDescent="0.25">
      <c r="A4439" t="s">
        <v>8306</v>
      </c>
      <c r="B4439" t="s">
        <v>7303</v>
      </c>
      <c r="C4439">
        <v>87</v>
      </c>
      <c r="D4439">
        <v>6.2</v>
      </c>
      <c r="E4439" t="s">
        <v>5190</v>
      </c>
      <c r="F4439">
        <v>2014</v>
      </c>
      <c r="H4439" t="s">
        <v>5190</v>
      </c>
      <c r="I4439">
        <v>87</v>
      </c>
      <c r="J4439">
        <v>6.2</v>
      </c>
    </row>
    <row r="4440" spans="1:10" x14ac:dyDescent="0.25">
      <c r="A4440" t="s">
        <v>8301</v>
      </c>
      <c r="B4440" t="s">
        <v>7305</v>
      </c>
      <c r="C4440">
        <v>97</v>
      </c>
      <c r="D4440">
        <v>3.3</v>
      </c>
      <c r="E4440" t="s">
        <v>1184</v>
      </c>
      <c r="F4440">
        <v>1989</v>
      </c>
      <c r="H4440" t="s">
        <v>1184</v>
      </c>
      <c r="I4440">
        <v>97</v>
      </c>
      <c r="J4440">
        <v>3.3</v>
      </c>
    </row>
    <row r="4441" spans="1:10" x14ac:dyDescent="0.25">
      <c r="A4441" t="s">
        <v>8301</v>
      </c>
      <c r="B4441" t="s">
        <v>6736</v>
      </c>
      <c r="C4441">
        <v>82</v>
      </c>
      <c r="D4441">
        <v>2.7</v>
      </c>
      <c r="E4441" t="s">
        <v>1047</v>
      </c>
      <c r="F4441">
        <v>2004</v>
      </c>
      <c r="H4441" t="s">
        <v>1047</v>
      </c>
      <c r="I4441">
        <v>82</v>
      </c>
      <c r="J4441">
        <v>2.7</v>
      </c>
    </row>
    <row r="4442" spans="1:10" x14ac:dyDescent="0.25">
      <c r="A4442" t="s">
        <v>8301</v>
      </c>
      <c r="B4442" t="s">
        <v>7308</v>
      </c>
      <c r="C4442">
        <v>103</v>
      </c>
      <c r="D4442">
        <v>5.2</v>
      </c>
      <c r="E4442" t="s">
        <v>4281</v>
      </c>
      <c r="F4442">
        <v>2001</v>
      </c>
      <c r="H4442" t="s">
        <v>4281</v>
      </c>
      <c r="I4442">
        <v>103</v>
      </c>
      <c r="J4442">
        <v>5.2</v>
      </c>
    </row>
    <row r="4443" spans="1:10" x14ac:dyDescent="0.25">
      <c r="A4443" t="s">
        <v>8306</v>
      </c>
      <c r="B4443" t="s">
        <v>3777</v>
      </c>
      <c r="C4443">
        <v>130</v>
      </c>
      <c r="D4443">
        <v>8.1999999999999993</v>
      </c>
      <c r="E4443" t="s">
        <v>626</v>
      </c>
      <c r="F4443">
        <v>2014</v>
      </c>
      <c r="H4443" t="s">
        <v>626</v>
      </c>
      <c r="I4443">
        <v>130</v>
      </c>
      <c r="J4443">
        <v>8.1999999999999993</v>
      </c>
    </row>
    <row r="4444" spans="1:10" x14ac:dyDescent="0.25">
      <c r="A4444" t="s">
        <v>8301</v>
      </c>
      <c r="B4444" t="s">
        <v>2429</v>
      </c>
      <c r="C4444">
        <v>87</v>
      </c>
      <c r="D4444">
        <v>6.1</v>
      </c>
      <c r="E4444" t="s">
        <v>877</v>
      </c>
      <c r="F4444">
        <v>2013</v>
      </c>
      <c r="H4444" t="s">
        <v>877</v>
      </c>
      <c r="I4444">
        <v>87</v>
      </c>
      <c r="J4444">
        <v>6.1</v>
      </c>
    </row>
    <row r="4445" spans="1:10" x14ac:dyDescent="0.25">
      <c r="A4445" t="s">
        <v>8306</v>
      </c>
      <c r="B4445" t="s">
        <v>6361</v>
      </c>
      <c r="C4445">
        <v>101</v>
      </c>
      <c r="D4445">
        <v>8</v>
      </c>
      <c r="E4445" t="s">
        <v>932</v>
      </c>
      <c r="F4445">
        <v>2008</v>
      </c>
      <c r="H4445" t="s">
        <v>932</v>
      </c>
      <c r="I4445">
        <v>101</v>
      </c>
      <c r="J4445">
        <v>8</v>
      </c>
    </row>
    <row r="4446" spans="1:10" x14ac:dyDescent="0.25">
      <c r="A4446" t="s">
        <v>8301</v>
      </c>
      <c r="B4446" t="s">
        <v>7316</v>
      </c>
      <c r="C4446">
        <v>96</v>
      </c>
      <c r="D4446">
        <v>5.5</v>
      </c>
      <c r="E4446" t="s">
        <v>486</v>
      </c>
      <c r="F4446">
        <v>2001</v>
      </c>
      <c r="H4446" t="s">
        <v>486</v>
      </c>
      <c r="I4446">
        <v>96</v>
      </c>
      <c r="J4446">
        <v>5.5</v>
      </c>
    </row>
    <row r="4447" spans="1:10" x14ac:dyDescent="0.25">
      <c r="A4447" t="s">
        <v>8301</v>
      </c>
      <c r="B4447" t="s">
        <v>6743</v>
      </c>
      <c r="C4447">
        <v>80</v>
      </c>
      <c r="D4447">
        <v>5.7</v>
      </c>
      <c r="E4447" t="s">
        <v>1184</v>
      </c>
      <c r="F4447">
        <v>2000</v>
      </c>
      <c r="H4447" t="s">
        <v>1184</v>
      </c>
      <c r="I4447">
        <v>80</v>
      </c>
      <c r="J4447">
        <v>5.7</v>
      </c>
    </row>
    <row r="4448" spans="1:10" x14ac:dyDescent="0.25">
      <c r="A4448" t="s">
        <v>8301</v>
      </c>
      <c r="B4448" t="s">
        <v>7319</v>
      </c>
      <c r="C4448">
        <v>87</v>
      </c>
      <c r="D4448">
        <v>3.7</v>
      </c>
      <c r="E4448" t="s">
        <v>4645</v>
      </c>
      <c r="F4448">
        <v>1955</v>
      </c>
      <c r="H4448" t="s">
        <v>4645</v>
      </c>
      <c r="I4448">
        <v>87</v>
      </c>
      <c r="J4448">
        <v>3.7</v>
      </c>
    </row>
    <row r="4449" spans="1:10" x14ac:dyDescent="0.25">
      <c r="A4449" t="s">
        <v>8301</v>
      </c>
      <c r="B4449" t="s">
        <v>7321</v>
      </c>
      <c r="C4449">
        <v>92</v>
      </c>
      <c r="D4449">
        <v>7.1</v>
      </c>
      <c r="E4449" t="s">
        <v>747</v>
      </c>
      <c r="F4449">
        <v>2006</v>
      </c>
      <c r="H4449" t="s">
        <v>747</v>
      </c>
      <c r="I4449">
        <v>92</v>
      </c>
      <c r="J4449">
        <v>7.1</v>
      </c>
    </row>
    <row r="4450" spans="1:10" x14ac:dyDescent="0.25">
      <c r="A4450" t="s">
        <v>8306</v>
      </c>
      <c r="B4450" t="s">
        <v>6589</v>
      </c>
      <c r="C4450">
        <v>118</v>
      </c>
      <c r="D4450">
        <v>7.8</v>
      </c>
      <c r="E4450" t="s">
        <v>877</v>
      </c>
      <c r="F4450">
        <v>1999</v>
      </c>
      <c r="H4450" t="s">
        <v>877</v>
      </c>
      <c r="I4450">
        <v>118</v>
      </c>
      <c r="J4450">
        <v>7.8</v>
      </c>
    </row>
    <row r="4451" spans="1:10" x14ac:dyDescent="0.25">
      <c r="A4451" t="s">
        <v>8301</v>
      </c>
      <c r="C4451">
        <v>27</v>
      </c>
      <c r="D4451">
        <v>7.3</v>
      </c>
      <c r="E4451" t="s">
        <v>1314</v>
      </c>
      <c r="F4451">
        <v>2013</v>
      </c>
      <c r="H4451" t="s">
        <v>1314</v>
      </c>
      <c r="I4451">
        <v>27</v>
      </c>
      <c r="J4451">
        <v>7.3</v>
      </c>
    </row>
    <row r="4452" spans="1:10" x14ac:dyDescent="0.25">
      <c r="A4452" t="s">
        <v>8301</v>
      </c>
      <c r="B4452" t="s">
        <v>1753</v>
      </c>
      <c r="C4452">
        <v>123</v>
      </c>
      <c r="D4452">
        <v>4.0999999999999996</v>
      </c>
      <c r="E4452" t="s">
        <v>740</v>
      </c>
      <c r="F4452">
        <v>1992</v>
      </c>
      <c r="H4452" t="s">
        <v>740</v>
      </c>
      <c r="I4452">
        <v>123</v>
      </c>
      <c r="J4452">
        <v>4.0999999999999996</v>
      </c>
    </row>
    <row r="4453" spans="1:10" x14ac:dyDescent="0.25">
      <c r="A4453" t="s">
        <v>8301</v>
      </c>
      <c r="B4453" t="s">
        <v>524</v>
      </c>
      <c r="C4453">
        <v>100</v>
      </c>
      <c r="D4453">
        <v>7.2</v>
      </c>
      <c r="E4453" t="s">
        <v>2021</v>
      </c>
      <c r="F4453">
        <v>1940</v>
      </c>
      <c r="H4453" t="s">
        <v>2021</v>
      </c>
      <c r="I4453">
        <v>100</v>
      </c>
      <c r="J4453">
        <v>7.2</v>
      </c>
    </row>
    <row r="4454" spans="1:10" x14ac:dyDescent="0.25">
      <c r="A4454" t="s">
        <v>8301</v>
      </c>
      <c r="B4454" t="s">
        <v>111</v>
      </c>
      <c r="C4454">
        <v>103</v>
      </c>
      <c r="D4454">
        <v>7.7</v>
      </c>
      <c r="E4454" t="s">
        <v>5167</v>
      </c>
      <c r="F4454">
        <v>1966</v>
      </c>
      <c r="H4454" t="s">
        <v>5167</v>
      </c>
      <c r="I4454">
        <v>103</v>
      </c>
      <c r="J4454">
        <v>7.7</v>
      </c>
    </row>
    <row r="4455" spans="1:10" x14ac:dyDescent="0.25">
      <c r="A4455" t="s">
        <v>8301</v>
      </c>
      <c r="B4455" t="s">
        <v>1707</v>
      </c>
      <c r="C4455">
        <v>100</v>
      </c>
      <c r="D4455">
        <v>7.1</v>
      </c>
      <c r="E4455" t="s">
        <v>877</v>
      </c>
      <c r="F4455">
        <v>2015</v>
      </c>
      <c r="H4455" t="s">
        <v>877</v>
      </c>
      <c r="I4455">
        <v>100</v>
      </c>
      <c r="J4455">
        <v>7.1</v>
      </c>
    </row>
    <row r="4456" spans="1:10" x14ac:dyDescent="0.25">
      <c r="A4456" t="s">
        <v>8301</v>
      </c>
      <c r="B4456" t="s">
        <v>7330</v>
      </c>
      <c r="C4456">
        <v>99</v>
      </c>
      <c r="D4456">
        <v>7.6</v>
      </c>
      <c r="E4456" t="s">
        <v>877</v>
      </c>
      <c r="F4456">
        <v>2012</v>
      </c>
      <c r="H4456" t="s">
        <v>877</v>
      </c>
      <c r="I4456">
        <v>99</v>
      </c>
      <c r="J4456">
        <v>7.6</v>
      </c>
    </row>
    <row r="4457" spans="1:10" x14ac:dyDescent="0.25">
      <c r="A4457" t="s">
        <v>8301</v>
      </c>
      <c r="B4457" t="s">
        <v>7332</v>
      </c>
      <c r="C4457">
        <v>89</v>
      </c>
      <c r="D4457">
        <v>7</v>
      </c>
      <c r="E4457" t="s">
        <v>2214</v>
      </c>
      <c r="F4457">
        <v>2001</v>
      </c>
      <c r="H4457" t="s">
        <v>2214</v>
      </c>
      <c r="I4457">
        <v>89</v>
      </c>
      <c r="J4457">
        <v>7</v>
      </c>
    </row>
    <row r="4458" spans="1:10" x14ac:dyDescent="0.25">
      <c r="A4458" t="s">
        <v>8301</v>
      </c>
      <c r="B4458" t="s">
        <v>931</v>
      </c>
      <c r="C4458">
        <v>104</v>
      </c>
      <c r="D4458">
        <v>5.5</v>
      </c>
      <c r="E4458" t="s">
        <v>23</v>
      </c>
      <c r="F4458">
        <v>2011</v>
      </c>
      <c r="H4458" t="s">
        <v>23</v>
      </c>
      <c r="I4458">
        <v>104</v>
      </c>
      <c r="J4458">
        <v>5.5</v>
      </c>
    </row>
    <row r="4459" spans="1:10" x14ac:dyDescent="0.25">
      <c r="A4459" t="s">
        <v>8301</v>
      </c>
      <c r="B4459" t="s">
        <v>3531</v>
      </c>
      <c r="C4459">
        <v>114</v>
      </c>
      <c r="D4459">
        <v>7.4</v>
      </c>
      <c r="E4459" t="s">
        <v>6043</v>
      </c>
      <c r="F4459">
        <v>2007</v>
      </c>
      <c r="H4459" t="s">
        <v>6043</v>
      </c>
      <c r="I4459">
        <v>114</v>
      </c>
      <c r="J4459">
        <v>7.4</v>
      </c>
    </row>
    <row r="4460" spans="1:10" x14ac:dyDescent="0.25">
      <c r="A4460" t="s">
        <v>8301</v>
      </c>
      <c r="B4460" t="s">
        <v>4671</v>
      </c>
      <c r="C4460">
        <v>111</v>
      </c>
      <c r="D4460">
        <v>7.7</v>
      </c>
      <c r="E4460" t="s">
        <v>1184</v>
      </c>
      <c r="F4460">
        <v>2011</v>
      </c>
      <c r="H4460" t="s">
        <v>1184</v>
      </c>
      <c r="I4460">
        <v>111</v>
      </c>
      <c r="J4460">
        <v>7.7</v>
      </c>
    </row>
    <row r="4461" spans="1:10" x14ac:dyDescent="0.25">
      <c r="A4461" t="s">
        <v>8301</v>
      </c>
      <c r="B4461" t="s">
        <v>3777</v>
      </c>
      <c r="C4461">
        <v>99</v>
      </c>
      <c r="D4461">
        <v>7.2</v>
      </c>
      <c r="E4461" t="s">
        <v>877</v>
      </c>
      <c r="F4461">
        <v>2013</v>
      </c>
      <c r="H4461" t="s">
        <v>877</v>
      </c>
      <c r="I4461">
        <v>99</v>
      </c>
      <c r="J4461">
        <v>7.2</v>
      </c>
    </row>
    <row r="4462" spans="1:10" x14ac:dyDescent="0.25">
      <c r="A4462" t="s">
        <v>8301</v>
      </c>
      <c r="B4462" t="s">
        <v>2092</v>
      </c>
      <c r="C4462">
        <v>110</v>
      </c>
      <c r="D4462">
        <v>7.8</v>
      </c>
      <c r="E4462" t="s">
        <v>1857</v>
      </c>
      <c r="F4462">
        <v>2003</v>
      </c>
      <c r="H4462" t="s">
        <v>1857</v>
      </c>
      <c r="I4462">
        <v>110</v>
      </c>
      <c r="J4462">
        <v>7.8</v>
      </c>
    </row>
    <row r="4463" spans="1:10" x14ac:dyDescent="0.25">
      <c r="A4463" t="s">
        <v>8301</v>
      </c>
      <c r="B4463" t="s">
        <v>7337</v>
      </c>
      <c r="C4463">
        <v>85</v>
      </c>
      <c r="D4463">
        <v>6.6</v>
      </c>
      <c r="E4463" t="s">
        <v>575</v>
      </c>
      <c r="F4463">
        <v>2008</v>
      </c>
      <c r="H4463" t="s">
        <v>575</v>
      </c>
      <c r="I4463">
        <v>85</v>
      </c>
      <c r="J4463">
        <v>6.6</v>
      </c>
    </row>
    <row r="4464" spans="1:10" x14ac:dyDescent="0.25">
      <c r="A4464" t="s">
        <v>8301</v>
      </c>
      <c r="B4464" t="s">
        <v>7339</v>
      </c>
      <c r="C4464">
        <v>113</v>
      </c>
      <c r="D4464">
        <v>6</v>
      </c>
      <c r="E4464" t="s">
        <v>7361</v>
      </c>
      <c r="F4464">
        <v>1936</v>
      </c>
      <c r="H4464" t="s">
        <v>7361</v>
      </c>
      <c r="I4464">
        <v>113</v>
      </c>
      <c r="J4464">
        <v>6</v>
      </c>
    </row>
    <row r="4465" spans="1:10" x14ac:dyDescent="0.25">
      <c r="A4465" t="s">
        <v>8301</v>
      </c>
      <c r="B4465" t="s">
        <v>607</v>
      </c>
      <c r="C4465">
        <v>99</v>
      </c>
      <c r="D4465">
        <v>8.4</v>
      </c>
      <c r="E4465" t="s">
        <v>3562</v>
      </c>
      <c r="F4465">
        <v>2011</v>
      </c>
      <c r="H4465" t="s">
        <v>3562</v>
      </c>
      <c r="I4465">
        <v>99</v>
      </c>
      <c r="J4465">
        <v>8.4</v>
      </c>
    </row>
    <row r="4466" spans="1:10" x14ac:dyDescent="0.25">
      <c r="A4466" t="s">
        <v>8306</v>
      </c>
      <c r="B4466" t="s">
        <v>6289</v>
      </c>
      <c r="C4466">
        <v>83</v>
      </c>
      <c r="D4466">
        <v>6.5</v>
      </c>
      <c r="E4466" t="s">
        <v>7366</v>
      </c>
      <c r="F4466">
        <v>2012</v>
      </c>
      <c r="H4466" t="s">
        <v>7366</v>
      </c>
      <c r="I4466">
        <v>83</v>
      </c>
      <c r="J4466">
        <v>6.5</v>
      </c>
    </row>
    <row r="4467" spans="1:10" x14ac:dyDescent="0.25">
      <c r="A4467" t="s">
        <v>8301</v>
      </c>
      <c r="B4467" t="s">
        <v>7344</v>
      </c>
      <c r="C4467">
        <v>112</v>
      </c>
      <c r="D4467">
        <v>7.9</v>
      </c>
      <c r="E4467" t="s">
        <v>7368</v>
      </c>
      <c r="F4467">
        <v>1993</v>
      </c>
      <c r="H4467" t="s">
        <v>7368</v>
      </c>
      <c r="I4467">
        <v>112</v>
      </c>
      <c r="J4467">
        <v>7.9</v>
      </c>
    </row>
    <row r="4468" spans="1:10" x14ac:dyDescent="0.25">
      <c r="A4468" t="s">
        <v>8301</v>
      </c>
      <c r="B4468" t="s">
        <v>7346</v>
      </c>
      <c r="C4468">
        <v>108</v>
      </c>
      <c r="D4468">
        <v>6</v>
      </c>
      <c r="E4468" t="s">
        <v>745</v>
      </c>
      <c r="F4468">
        <v>1970</v>
      </c>
      <c r="H4468" t="s">
        <v>745</v>
      </c>
      <c r="I4468">
        <v>108</v>
      </c>
      <c r="J4468">
        <v>6</v>
      </c>
    </row>
    <row r="4469" spans="1:10" x14ac:dyDescent="0.25">
      <c r="A4469" t="s">
        <v>8301</v>
      </c>
      <c r="B4469" t="s">
        <v>7348</v>
      </c>
      <c r="C4469">
        <v>88</v>
      </c>
      <c r="D4469">
        <v>6.1</v>
      </c>
      <c r="E4469" t="s">
        <v>2209</v>
      </c>
      <c r="F4469">
        <v>2015</v>
      </c>
      <c r="H4469" t="s">
        <v>2209</v>
      </c>
      <c r="I4469">
        <v>88</v>
      </c>
      <c r="J4469">
        <v>6.1</v>
      </c>
    </row>
    <row r="4470" spans="1:10" x14ac:dyDescent="0.25">
      <c r="A4470" t="s">
        <v>8301</v>
      </c>
      <c r="B4470" t="s">
        <v>5073</v>
      </c>
      <c r="C4470">
        <v>97</v>
      </c>
      <c r="D4470">
        <v>7.4</v>
      </c>
      <c r="E4470" t="s">
        <v>2209</v>
      </c>
      <c r="F4470">
        <v>2015</v>
      </c>
      <c r="H4470" t="s">
        <v>2209</v>
      </c>
      <c r="I4470">
        <v>97</v>
      </c>
      <c r="J4470">
        <v>7.4</v>
      </c>
    </row>
    <row r="4471" spans="1:10" x14ac:dyDescent="0.25">
      <c r="A4471" t="s">
        <v>8301</v>
      </c>
      <c r="B4471" t="s">
        <v>7351</v>
      </c>
      <c r="C4471">
        <v>85</v>
      </c>
      <c r="D4471">
        <v>6.2</v>
      </c>
      <c r="E4471" t="s">
        <v>575</v>
      </c>
      <c r="F4471">
        <v>2005</v>
      </c>
      <c r="H4471" t="s">
        <v>575</v>
      </c>
      <c r="I4471">
        <v>85</v>
      </c>
      <c r="J4471">
        <v>6.2</v>
      </c>
    </row>
    <row r="4472" spans="1:10" x14ac:dyDescent="0.25">
      <c r="A4472" t="s">
        <v>8301</v>
      </c>
      <c r="B4472" t="s">
        <v>7353</v>
      </c>
      <c r="C4472">
        <v>103</v>
      </c>
      <c r="D4472">
        <v>5.6</v>
      </c>
      <c r="E4472" t="s">
        <v>740</v>
      </c>
      <c r="F4472">
        <v>2004</v>
      </c>
      <c r="H4472" t="s">
        <v>740</v>
      </c>
      <c r="I4472">
        <v>103</v>
      </c>
      <c r="J4472">
        <v>5.6</v>
      </c>
    </row>
    <row r="4473" spans="1:10" x14ac:dyDescent="0.25">
      <c r="A4473" t="s">
        <v>8301</v>
      </c>
      <c r="B4473" t="s">
        <v>7355</v>
      </c>
      <c r="C4473">
        <v>110</v>
      </c>
      <c r="D4473">
        <v>7.2</v>
      </c>
      <c r="E4473" t="s">
        <v>1521</v>
      </c>
      <c r="H4473" t="s">
        <v>1521</v>
      </c>
      <c r="I4473">
        <v>110</v>
      </c>
      <c r="J4473">
        <v>7.2</v>
      </c>
    </row>
    <row r="4474" spans="1:10" x14ac:dyDescent="0.25">
      <c r="A4474" t="s">
        <v>8301</v>
      </c>
      <c r="B4474" t="s">
        <v>7357</v>
      </c>
      <c r="C4474">
        <v>88</v>
      </c>
      <c r="D4474">
        <v>6.1</v>
      </c>
      <c r="E4474" t="s">
        <v>6831</v>
      </c>
      <c r="F4474">
        <v>1987</v>
      </c>
      <c r="H4474" t="s">
        <v>6831</v>
      </c>
      <c r="I4474">
        <v>88</v>
      </c>
      <c r="J4474">
        <v>6.1</v>
      </c>
    </row>
    <row r="4475" spans="1:10" x14ac:dyDescent="0.25">
      <c r="A4475" t="s">
        <v>8301</v>
      </c>
      <c r="B4475" t="s">
        <v>7359</v>
      </c>
      <c r="C4475">
        <v>76</v>
      </c>
      <c r="D4475">
        <v>3.8</v>
      </c>
      <c r="E4475" t="s">
        <v>1001</v>
      </c>
      <c r="F4475">
        <v>2002</v>
      </c>
      <c r="H4475" t="s">
        <v>1001</v>
      </c>
      <c r="I4475">
        <v>76</v>
      </c>
      <c r="J4475">
        <v>3.8</v>
      </c>
    </row>
    <row r="4476" spans="1:10" x14ac:dyDescent="0.25">
      <c r="A4476" t="s">
        <v>8306</v>
      </c>
      <c r="B4476" t="s">
        <v>6095</v>
      </c>
      <c r="C4476">
        <v>100</v>
      </c>
      <c r="D4476">
        <v>7.1</v>
      </c>
      <c r="E4476" t="s">
        <v>7385</v>
      </c>
      <c r="F4476">
        <v>2002</v>
      </c>
      <c r="H4476" t="s">
        <v>7385</v>
      </c>
      <c r="I4476">
        <v>100</v>
      </c>
      <c r="J4476">
        <v>7.1</v>
      </c>
    </row>
    <row r="4477" spans="1:10" x14ac:dyDescent="0.25">
      <c r="A4477" t="s">
        <v>8301</v>
      </c>
      <c r="B4477" t="s">
        <v>7363</v>
      </c>
      <c r="C4477">
        <v>99</v>
      </c>
      <c r="D4477">
        <v>4.5</v>
      </c>
      <c r="E4477" t="s">
        <v>1184</v>
      </c>
      <c r="F4477">
        <v>2006</v>
      </c>
      <c r="H4477" t="s">
        <v>1184</v>
      </c>
      <c r="I4477">
        <v>99</v>
      </c>
      <c r="J4477">
        <v>4.5</v>
      </c>
    </row>
    <row r="4478" spans="1:10" x14ac:dyDescent="0.25">
      <c r="A4478" t="s">
        <v>8301</v>
      </c>
      <c r="B4478" t="s">
        <v>7365</v>
      </c>
      <c r="C4478">
        <v>84</v>
      </c>
      <c r="D4478">
        <v>3.8</v>
      </c>
      <c r="E4478" t="s">
        <v>1024</v>
      </c>
      <c r="F4478">
        <v>2010</v>
      </c>
      <c r="H4478" t="s">
        <v>1024</v>
      </c>
      <c r="I4478">
        <v>84</v>
      </c>
      <c r="J4478">
        <v>3.8</v>
      </c>
    </row>
    <row r="4479" spans="1:10" x14ac:dyDescent="0.25">
      <c r="A4479" t="s">
        <v>8301</v>
      </c>
      <c r="B4479" t="s">
        <v>1256</v>
      </c>
      <c r="C4479">
        <v>91</v>
      </c>
      <c r="D4479">
        <v>6.2</v>
      </c>
      <c r="E4479" t="s">
        <v>112</v>
      </c>
      <c r="F4479">
        <v>2011</v>
      </c>
      <c r="H4479" t="s">
        <v>112</v>
      </c>
      <c r="I4479">
        <v>91</v>
      </c>
      <c r="J4479">
        <v>6.2</v>
      </c>
    </row>
    <row r="4480" spans="1:10" x14ac:dyDescent="0.25">
      <c r="A4480" t="s">
        <v>8301</v>
      </c>
      <c r="B4480" t="s">
        <v>7370</v>
      </c>
      <c r="C4480">
        <v>97</v>
      </c>
      <c r="D4480">
        <v>6.6</v>
      </c>
      <c r="E4480" t="s">
        <v>1445</v>
      </c>
      <c r="F4480">
        <v>2010</v>
      </c>
      <c r="H4480" t="s">
        <v>1445</v>
      </c>
      <c r="I4480">
        <v>97</v>
      </c>
      <c r="J4480">
        <v>6.6</v>
      </c>
    </row>
    <row r="4481" spans="1:10" x14ac:dyDescent="0.25">
      <c r="A4481" t="s">
        <v>8301</v>
      </c>
      <c r="B4481" t="s">
        <v>7372</v>
      </c>
      <c r="C4481">
        <v>84</v>
      </c>
      <c r="D4481">
        <v>4.5999999999999996</v>
      </c>
      <c r="E4481" t="s">
        <v>2209</v>
      </c>
      <c r="F4481">
        <v>2013</v>
      </c>
      <c r="H4481" t="s">
        <v>2209</v>
      </c>
      <c r="I4481">
        <v>84</v>
      </c>
      <c r="J4481">
        <v>4.5999999999999996</v>
      </c>
    </row>
    <row r="4482" spans="1:10" x14ac:dyDescent="0.25">
      <c r="A4482" t="s">
        <v>8301</v>
      </c>
      <c r="B4482" t="s">
        <v>7374</v>
      </c>
      <c r="C4482">
        <v>100</v>
      </c>
      <c r="D4482">
        <v>4.2</v>
      </c>
      <c r="E4482" t="s">
        <v>1935</v>
      </c>
      <c r="F4482">
        <v>1942</v>
      </c>
      <c r="H4482" t="s">
        <v>1935</v>
      </c>
      <c r="I4482">
        <v>100</v>
      </c>
      <c r="J4482">
        <v>4.2</v>
      </c>
    </row>
    <row r="4483" spans="1:10" x14ac:dyDescent="0.25">
      <c r="A4483" t="s">
        <v>8301</v>
      </c>
      <c r="B4483" t="s">
        <v>7376</v>
      </c>
      <c r="C4483">
        <v>94</v>
      </c>
      <c r="D4483">
        <v>6.8</v>
      </c>
      <c r="E4483" t="s">
        <v>2120</v>
      </c>
      <c r="F4483">
        <v>2008</v>
      </c>
      <c r="H4483" t="s">
        <v>2120</v>
      </c>
      <c r="I4483">
        <v>94</v>
      </c>
      <c r="J4483">
        <v>6.8</v>
      </c>
    </row>
    <row r="4484" spans="1:10" x14ac:dyDescent="0.25">
      <c r="A4484" t="s">
        <v>8306</v>
      </c>
      <c r="B4484" t="s">
        <v>6024</v>
      </c>
      <c r="C4484">
        <v>90</v>
      </c>
      <c r="D4484">
        <v>7.7</v>
      </c>
      <c r="E4484" t="s">
        <v>877</v>
      </c>
      <c r="F4484">
        <v>2009</v>
      </c>
      <c r="H4484" t="s">
        <v>877</v>
      </c>
      <c r="I4484">
        <v>90</v>
      </c>
      <c r="J4484">
        <v>7.7</v>
      </c>
    </row>
    <row r="4485" spans="1:10" x14ac:dyDescent="0.25">
      <c r="A4485" t="s">
        <v>8301</v>
      </c>
      <c r="B4485" t="s">
        <v>7380</v>
      </c>
      <c r="C4485">
        <v>92</v>
      </c>
      <c r="D4485">
        <v>5.9</v>
      </c>
      <c r="E4485" t="s">
        <v>1314</v>
      </c>
      <c r="F4485">
        <v>1976</v>
      </c>
      <c r="H4485" t="s">
        <v>1314</v>
      </c>
      <c r="I4485">
        <v>92</v>
      </c>
      <c r="J4485">
        <v>5.9</v>
      </c>
    </row>
    <row r="4486" spans="1:10" x14ac:dyDescent="0.25">
      <c r="A4486" t="s">
        <v>8301</v>
      </c>
      <c r="B4486" t="s">
        <v>7382</v>
      </c>
      <c r="C4486">
        <v>105</v>
      </c>
      <c r="D4486">
        <v>4.7</v>
      </c>
      <c r="E4486" t="s">
        <v>1184</v>
      </c>
      <c r="F4486">
        <v>2014</v>
      </c>
      <c r="H4486" t="s">
        <v>1184</v>
      </c>
      <c r="I4486">
        <v>105</v>
      </c>
      <c r="J4486">
        <v>4.7</v>
      </c>
    </row>
    <row r="4487" spans="1:10" x14ac:dyDescent="0.25">
      <c r="A4487" t="s">
        <v>8306</v>
      </c>
      <c r="B4487" t="s">
        <v>7384</v>
      </c>
      <c r="C4487">
        <v>73</v>
      </c>
      <c r="D4487">
        <v>7</v>
      </c>
      <c r="E4487" t="s">
        <v>2542</v>
      </c>
      <c r="F4487">
        <v>1980</v>
      </c>
      <c r="H4487" t="s">
        <v>2542</v>
      </c>
      <c r="I4487">
        <v>73</v>
      </c>
      <c r="J4487">
        <v>7</v>
      </c>
    </row>
    <row r="4488" spans="1:10" x14ac:dyDescent="0.25">
      <c r="A4488" t="s">
        <v>8301</v>
      </c>
      <c r="B4488" t="s">
        <v>7387</v>
      </c>
      <c r="C4488">
        <v>116</v>
      </c>
      <c r="D4488">
        <v>6.9</v>
      </c>
      <c r="E4488" t="s">
        <v>7408</v>
      </c>
      <c r="F4488">
        <v>1963</v>
      </c>
      <c r="H4488" t="s">
        <v>7408</v>
      </c>
      <c r="I4488">
        <v>116</v>
      </c>
      <c r="J4488">
        <v>6.9</v>
      </c>
    </row>
    <row r="4489" spans="1:10" x14ac:dyDescent="0.25">
      <c r="A4489" t="s">
        <v>8301</v>
      </c>
      <c r="B4489" t="s">
        <v>7389</v>
      </c>
      <c r="C4489">
        <v>110</v>
      </c>
      <c r="D4489">
        <v>6.1</v>
      </c>
      <c r="E4489" t="s">
        <v>1047</v>
      </c>
      <c r="F4489">
        <v>2014</v>
      </c>
      <c r="H4489" t="s">
        <v>1047</v>
      </c>
      <c r="I4489">
        <v>110</v>
      </c>
      <c r="J4489">
        <v>6.1</v>
      </c>
    </row>
    <row r="4490" spans="1:10" x14ac:dyDescent="0.25">
      <c r="A4490" t="s">
        <v>8301</v>
      </c>
      <c r="B4490" t="s">
        <v>7391</v>
      </c>
      <c r="C4490">
        <v>102</v>
      </c>
      <c r="D4490">
        <v>7.6</v>
      </c>
      <c r="E4490" t="s">
        <v>672</v>
      </c>
      <c r="F4490">
        <v>1976</v>
      </c>
      <c r="H4490" t="s">
        <v>672</v>
      </c>
      <c r="I4490">
        <v>102</v>
      </c>
      <c r="J4490">
        <v>7.6</v>
      </c>
    </row>
    <row r="4491" spans="1:10" x14ac:dyDescent="0.25">
      <c r="A4491" t="s">
        <v>8301</v>
      </c>
      <c r="B4491" t="s">
        <v>7394</v>
      </c>
      <c r="C4491">
        <v>89</v>
      </c>
      <c r="D4491">
        <v>3</v>
      </c>
      <c r="E4491" t="s">
        <v>2209</v>
      </c>
      <c r="F4491">
        <v>1981</v>
      </c>
      <c r="H4491" t="s">
        <v>2209</v>
      </c>
      <c r="I4491">
        <v>89</v>
      </c>
      <c r="J4491">
        <v>3</v>
      </c>
    </row>
    <row r="4492" spans="1:10" x14ac:dyDescent="0.25">
      <c r="A4492" t="s">
        <v>8301</v>
      </c>
      <c r="B4492" t="s">
        <v>7396</v>
      </c>
      <c r="C4492">
        <v>76</v>
      </c>
      <c r="D4492">
        <v>2.6</v>
      </c>
      <c r="E4492" t="s">
        <v>17</v>
      </c>
      <c r="F4492">
        <v>1962</v>
      </c>
      <c r="H4492" t="s">
        <v>17</v>
      </c>
      <c r="I4492">
        <v>76</v>
      </c>
      <c r="J4492">
        <v>2.6</v>
      </c>
    </row>
    <row r="4493" spans="1:10" x14ac:dyDescent="0.25">
      <c r="A4493" t="s">
        <v>8301</v>
      </c>
      <c r="B4493" t="s">
        <v>6095</v>
      </c>
      <c r="C4493">
        <v>82</v>
      </c>
      <c r="D4493">
        <v>8.6</v>
      </c>
      <c r="E4493" t="s">
        <v>1480</v>
      </c>
      <c r="F4493">
        <v>2012</v>
      </c>
      <c r="H4493" t="s">
        <v>1480</v>
      </c>
      <c r="I4493">
        <v>82</v>
      </c>
      <c r="J4493">
        <v>8.6</v>
      </c>
    </row>
    <row r="4494" spans="1:10" x14ac:dyDescent="0.25">
      <c r="A4494" t="s">
        <v>8301</v>
      </c>
      <c r="B4494" t="s">
        <v>7399</v>
      </c>
      <c r="C4494">
        <v>89</v>
      </c>
      <c r="D4494">
        <v>6.1</v>
      </c>
      <c r="E4494" t="s">
        <v>2542</v>
      </c>
      <c r="F4494">
        <v>1987</v>
      </c>
      <c r="H4494" t="s">
        <v>2542</v>
      </c>
      <c r="I4494">
        <v>89</v>
      </c>
      <c r="J4494">
        <v>6.1</v>
      </c>
    </row>
    <row r="4495" spans="1:10" x14ac:dyDescent="0.25">
      <c r="A4495" t="s">
        <v>8301</v>
      </c>
      <c r="B4495" t="s">
        <v>7403</v>
      </c>
      <c r="C4495">
        <v>89</v>
      </c>
      <c r="D4495">
        <v>6.7</v>
      </c>
      <c r="E4495" t="s">
        <v>1184</v>
      </c>
      <c r="F4495">
        <v>2016</v>
      </c>
      <c r="H4495" t="s">
        <v>1184</v>
      </c>
      <c r="I4495">
        <v>89</v>
      </c>
      <c r="J4495">
        <v>6.7</v>
      </c>
    </row>
    <row r="4496" spans="1:10" x14ac:dyDescent="0.25">
      <c r="A4496" t="s">
        <v>8301</v>
      </c>
      <c r="B4496" t="s">
        <v>7406</v>
      </c>
      <c r="C4496">
        <v>91</v>
      </c>
      <c r="D4496">
        <v>4.9000000000000004</v>
      </c>
      <c r="E4496" t="s">
        <v>2120</v>
      </c>
      <c r="F4496">
        <v>2005</v>
      </c>
      <c r="H4496" t="s">
        <v>2120</v>
      </c>
      <c r="I4496">
        <v>91</v>
      </c>
      <c r="J4496">
        <v>4.9000000000000004</v>
      </c>
    </row>
    <row r="4497" spans="1:10" x14ac:dyDescent="0.25">
      <c r="A4497" t="s">
        <v>8301</v>
      </c>
      <c r="B4497" t="s">
        <v>1852</v>
      </c>
      <c r="C4497">
        <v>89</v>
      </c>
      <c r="D4497">
        <v>6.8</v>
      </c>
      <c r="E4497" t="s">
        <v>1958</v>
      </c>
      <c r="F4497">
        <v>1999</v>
      </c>
      <c r="H4497" t="s">
        <v>1958</v>
      </c>
      <c r="I4497">
        <v>89</v>
      </c>
      <c r="J4497">
        <v>6.8</v>
      </c>
    </row>
    <row r="4498" spans="1:10" x14ac:dyDescent="0.25">
      <c r="A4498" t="s">
        <v>8301</v>
      </c>
      <c r="B4498" t="s">
        <v>5642</v>
      </c>
      <c r="C4498">
        <v>121</v>
      </c>
      <c r="D4498">
        <v>6.8</v>
      </c>
      <c r="E4498" t="s">
        <v>73</v>
      </c>
      <c r="F4498">
        <v>2010</v>
      </c>
      <c r="H4498" t="s">
        <v>73</v>
      </c>
      <c r="I4498">
        <v>121</v>
      </c>
      <c r="J4498">
        <v>6.8</v>
      </c>
    </row>
    <row r="4499" spans="1:10" x14ac:dyDescent="0.25">
      <c r="A4499" t="s">
        <v>8301</v>
      </c>
      <c r="B4499" t="s">
        <v>7410</v>
      </c>
      <c r="C4499">
        <v>83</v>
      </c>
      <c r="D4499">
        <v>5.7</v>
      </c>
      <c r="E4499" t="s">
        <v>1857</v>
      </c>
      <c r="F4499">
        <v>2005</v>
      </c>
      <c r="H4499" t="s">
        <v>1857</v>
      </c>
      <c r="I4499">
        <v>83</v>
      </c>
      <c r="J4499">
        <v>5.7</v>
      </c>
    </row>
    <row r="4500" spans="1:10" x14ac:dyDescent="0.25">
      <c r="A4500" t="s">
        <v>8301</v>
      </c>
      <c r="B4500" t="s">
        <v>159</v>
      </c>
      <c r="C4500">
        <v>110</v>
      </c>
      <c r="D4500">
        <v>8.3000000000000007</v>
      </c>
      <c r="E4500" t="s">
        <v>2209</v>
      </c>
      <c r="F4500">
        <v>2012</v>
      </c>
      <c r="H4500" t="s">
        <v>2209</v>
      </c>
      <c r="I4500">
        <v>110</v>
      </c>
      <c r="J4500">
        <v>8.3000000000000007</v>
      </c>
    </row>
    <row r="4501" spans="1:10" x14ac:dyDescent="0.25">
      <c r="A4501" t="s">
        <v>8301</v>
      </c>
      <c r="B4501" t="s">
        <v>988</v>
      </c>
      <c r="C4501">
        <v>91</v>
      </c>
      <c r="D4501">
        <v>6.6</v>
      </c>
      <c r="E4501" t="s">
        <v>1905</v>
      </c>
      <c r="F4501">
        <v>1970</v>
      </c>
      <c r="H4501" t="s">
        <v>1905</v>
      </c>
      <c r="I4501">
        <v>91</v>
      </c>
      <c r="J4501">
        <v>6.6</v>
      </c>
    </row>
    <row r="4502" spans="1:10" x14ac:dyDescent="0.25">
      <c r="A4502" t="s">
        <v>8301</v>
      </c>
      <c r="B4502" t="s">
        <v>1968</v>
      </c>
      <c r="C4502">
        <v>110</v>
      </c>
      <c r="D4502">
        <v>7.3</v>
      </c>
      <c r="E4502" t="s">
        <v>1397</v>
      </c>
      <c r="F4502">
        <v>1956</v>
      </c>
      <c r="H4502" t="s">
        <v>1397</v>
      </c>
      <c r="I4502">
        <v>110</v>
      </c>
      <c r="J4502">
        <v>7.3</v>
      </c>
    </row>
    <row r="4503" spans="1:10" x14ac:dyDescent="0.25">
      <c r="A4503" t="s">
        <v>8301</v>
      </c>
      <c r="B4503" t="s">
        <v>7415</v>
      </c>
      <c r="C4503">
        <v>86</v>
      </c>
      <c r="D4503">
        <v>5</v>
      </c>
      <c r="E4503" t="s">
        <v>23</v>
      </c>
      <c r="F4503">
        <v>2006</v>
      </c>
      <c r="H4503" t="s">
        <v>23</v>
      </c>
      <c r="I4503">
        <v>86</v>
      </c>
      <c r="J4503">
        <v>5</v>
      </c>
    </row>
    <row r="4504" spans="1:10" x14ac:dyDescent="0.25">
      <c r="A4504" t="s">
        <v>8301</v>
      </c>
      <c r="B4504" t="s">
        <v>7417</v>
      </c>
      <c r="C4504">
        <v>86</v>
      </c>
      <c r="D4504">
        <v>7</v>
      </c>
      <c r="E4504" t="s">
        <v>7434</v>
      </c>
      <c r="F4504">
        <v>1949</v>
      </c>
      <c r="H4504" t="s">
        <v>7434</v>
      </c>
      <c r="I4504">
        <v>86</v>
      </c>
      <c r="J4504">
        <v>7</v>
      </c>
    </row>
    <row r="4505" spans="1:10" x14ac:dyDescent="0.25">
      <c r="A4505" t="s">
        <v>8301</v>
      </c>
      <c r="B4505" t="s">
        <v>7419</v>
      </c>
      <c r="C4505">
        <v>120</v>
      </c>
      <c r="D4505">
        <v>3.4</v>
      </c>
      <c r="E4505" t="s">
        <v>7436</v>
      </c>
      <c r="F4505">
        <v>2008</v>
      </c>
      <c r="H4505" t="s">
        <v>7436</v>
      </c>
      <c r="I4505">
        <v>120</v>
      </c>
      <c r="J4505">
        <v>3.4</v>
      </c>
    </row>
    <row r="4506" spans="1:10" x14ac:dyDescent="0.25">
      <c r="A4506" t="s">
        <v>8301</v>
      </c>
      <c r="B4506" t="s">
        <v>3095</v>
      </c>
      <c r="C4506">
        <v>90</v>
      </c>
      <c r="D4506">
        <v>5.9</v>
      </c>
      <c r="E4506" t="s">
        <v>6100</v>
      </c>
      <c r="F4506">
        <v>2013</v>
      </c>
      <c r="H4506" t="s">
        <v>6100</v>
      </c>
      <c r="I4506">
        <v>90</v>
      </c>
      <c r="J4506">
        <v>5.9</v>
      </c>
    </row>
    <row r="4507" spans="1:10" x14ac:dyDescent="0.25">
      <c r="A4507" t="s">
        <v>8301</v>
      </c>
      <c r="B4507" t="s">
        <v>7422</v>
      </c>
      <c r="C4507">
        <v>99</v>
      </c>
      <c r="D4507">
        <v>6</v>
      </c>
      <c r="E4507" t="s">
        <v>4367</v>
      </c>
      <c r="F4507">
        <v>2015</v>
      </c>
      <c r="H4507" t="s">
        <v>4367</v>
      </c>
      <c r="I4507">
        <v>99</v>
      </c>
      <c r="J4507">
        <v>6</v>
      </c>
    </row>
    <row r="4508" spans="1:10" x14ac:dyDescent="0.25">
      <c r="A4508" t="s">
        <v>8301</v>
      </c>
      <c r="B4508" t="s">
        <v>4446</v>
      </c>
      <c r="C4508">
        <v>112</v>
      </c>
      <c r="D4508">
        <v>7.4</v>
      </c>
      <c r="E4508" t="s">
        <v>1734</v>
      </c>
      <c r="F4508">
        <v>2012</v>
      </c>
      <c r="H4508" t="s">
        <v>1734</v>
      </c>
      <c r="I4508">
        <v>112</v>
      </c>
      <c r="J4508">
        <v>7.4</v>
      </c>
    </row>
    <row r="4509" spans="1:10" x14ac:dyDescent="0.25">
      <c r="A4509" t="s">
        <v>8301</v>
      </c>
      <c r="B4509" t="s">
        <v>7425</v>
      </c>
      <c r="C4509">
        <v>103</v>
      </c>
      <c r="D4509">
        <v>7.4</v>
      </c>
      <c r="E4509" t="s">
        <v>23</v>
      </c>
      <c r="F4509">
        <v>2008</v>
      </c>
      <c r="H4509" t="s">
        <v>23</v>
      </c>
      <c r="I4509">
        <v>103</v>
      </c>
      <c r="J4509">
        <v>7.4</v>
      </c>
    </row>
    <row r="4510" spans="1:10" x14ac:dyDescent="0.25">
      <c r="A4510" t="s">
        <v>8301</v>
      </c>
      <c r="B4510" t="s">
        <v>3758</v>
      </c>
      <c r="C4510">
        <v>83</v>
      </c>
      <c r="D4510">
        <v>4.2</v>
      </c>
      <c r="E4510" t="s">
        <v>1184</v>
      </c>
      <c r="F4510">
        <v>2011</v>
      </c>
      <c r="H4510" t="s">
        <v>1184</v>
      </c>
      <c r="I4510">
        <v>83</v>
      </c>
      <c r="J4510">
        <v>4.2</v>
      </c>
    </row>
    <row r="4511" spans="1:10" x14ac:dyDescent="0.25">
      <c r="A4511" t="s">
        <v>8301</v>
      </c>
      <c r="B4511" t="s">
        <v>7428</v>
      </c>
      <c r="C4511">
        <v>109</v>
      </c>
      <c r="D4511">
        <v>6.2</v>
      </c>
      <c r="E4511" t="s">
        <v>486</v>
      </c>
      <c r="F4511">
        <v>1998</v>
      </c>
      <c r="H4511" t="s">
        <v>486</v>
      </c>
      <c r="I4511">
        <v>109</v>
      </c>
      <c r="J4511">
        <v>6.2</v>
      </c>
    </row>
    <row r="4512" spans="1:10" x14ac:dyDescent="0.25">
      <c r="A4512" t="s">
        <v>8306</v>
      </c>
      <c r="B4512" t="s">
        <v>7430</v>
      </c>
      <c r="C4512">
        <v>89</v>
      </c>
      <c r="D4512">
        <v>6.2</v>
      </c>
      <c r="E4512" t="s">
        <v>486</v>
      </c>
      <c r="F4512">
        <v>2007</v>
      </c>
      <c r="H4512" t="s">
        <v>486</v>
      </c>
      <c r="I4512">
        <v>89</v>
      </c>
      <c r="J4512">
        <v>6.2</v>
      </c>
    </row>
    <row r="4513" spans="1:10" x14ac:dyDescent="0.25">
      <c r="A4513" t="s">
        <v>8301</v>
      </c>
      <c r="B4513" t="s">
        <v>4653</v>
      </c>
      <c r="C4513">
        <v>96</v>
      </c>
      <c r="D4513">
        <v>7.5</v>
      </c>
      <c r="E4513" t="s">
        <v>877</v>
      </c>
      <c r="F4513">
        <v>2014</v>
      </c>
      <c r="H4513" t="s">
        <v>877</v>
      </c>
      <c r="I4513">
        <v>96</v>
      </c>
      <c r="J4513">
        <v>7.5</v>
      </c>
    </row>
    <row r="4514" spans="1:10" x14ac:dyDescent="0.25">
      <c r="A4514" t="s">
        <v>8306</v>
      </c>
      <c r="B4514" t="s">
        <v>7433</v>
      </c>
      <c r="C4514">
        <v>109</v>
      </c>
      <c r="D4514">
        <v>7.2</v>
      </c>
      <c r="E4514" t="s">
        <v>668</v>
      </c>
      <c r="F4514">
        <v>2011</v>
      </c>
      <c r="H4514" t="s">
        <v>668</v>
      </c>
      <c r="I4514">
        <v>109</v>
      </c>
      <c r="J4514">
        <v>7.2</v>
      </c>
    </row>
    <row r="4515" spans="1:10" x14ac:dyDescent="0.25">
      <c r="A4515" t="s">
        <v>8301</v>
      </c>
      <c r="B4515" t="s">
        <v>159</v>
      </c>
      <c r="C4515">
        <v>122</v>
      </c>
      <c r="D4515">
        <v>7.2</v>
      </c>
      <c r="E4515" t="s">
        <v>877</v>
      </c>
      <c r="F4515">
        <v>2014</v>
      </c>
      <c r="H4515" t="s">
        <v>877</v>
      </c>
      <c r="I4515">
        <v>122</v>
      </c>
      <c r="J4515">
        <v>7.2</v>
      </c>
    </row>
    <row r="4516" spans="1:10" x14ac:dyDescent="0.25">
      <c r="A4516" t="s">
        <v>8301</v>
      </c>
      <c r="B4516" t="s">
        <v>5638</v>
      </c>
      <c r="C4516">
        <v>100</v>
      </c>
      <c r="D4516">
        <v>5.4</v>
      </c>
      <c r="E4516" t="s">
        <v>672</v>
      </c>
      <c r="F4516">
        <v>2008</v>
      </c>
      <c r="H4516" t="s">
        <v>672</v>
      </c>
      <c r="I4516">
        <v>100</v>
      </c>
      <c r="J4516">
        <v>5.4</v>
      </c>
    </row>
    <row r="4517" spans="1:10" x14ac:dyDescent="0.25">
      <c r="A4517" t="s">
        <v>8301</v>
      </c>
      <c r="B4517" t="s">
        <v>7439</v>
      </c>
      <c r="C4517">
        <v>109</v>
      </c>
      <c r="D4517">
        <v>7</v>
      </c>
      <c r="E4517" t="s">
        <v>1406</v>
      </c>
      <c r="F4517">
        <v>2013</v>
      </c>
      <c r="H4517" t="s">
        <v>1406</v>
      </c>
      <c r="I4517">
        <v>109</v>
      </c>
      <c r="J4517">
        <v>7</v>
      </c>
    </row>
    <row r="4518" spans="1:10" x14ac:dyDescent="0.25">
      <c r="A4518" t="s">
        <v>8301</v>
      </c>
      <c r="B4518" t="s">
        <v>7441</v>
      </c>
      <c r="C4518">
        <v>95</v>
      </c>
      <c r="D4518">
        <v>7.2</v>
      </c>
      <c r="E4518" t="s">
        <v>877</v>
      </c>
      <c r="F4518">
        <v>1997</v>
      </c>
      <c r="H4518" t="s">
        <v>877</v>
      </c>
      <c r="I4518">
        <v>95</v>
      </c>
      <c r="J4518">
        <v>7.2</v>
      </c>
    </row>
    <row r="4519" spans="1:10" x14ac:dyDescent="0.25">
      <c r="A4519" t="s">
        <v>8301</v>
      </c>
      <c r="B4519" t="s">
        <v>7443</v>
      </c>
      <c r="C4519">
        <v>94</v>
      </c>
      <c r="D4519">
        <v>7.9</v>
      </c>
      <c r="E4519" t="s">
        <v>486</v>
      </c>
      <c r="F4519">
        <v>1996</v>
      </c>
      <c r="H4519" t="s">
        <v>486</v>
      </c>
      <c r="I4519">
        <v>94</v>
      </c>
      <c r="J4519">
        <v>7.9</v>
      </c>
    </row>
    <row r="4520" spans="1:10" x14ac:dyDescent="0.25">
      <c r="A4520" t="s">
        <v>8301</v>
      </c>
      <c r="B4520" t="s">
        <v>6295</v>
      </c>
      <c r="C4520">
        <v>107</v>
      </c>
      <c r="D4520">
        <v>6.8</v>
      </c>
      <c r="E4520" t="s">
        <v>23</v>
      </c>
      <c r="F4520">
        <v>2006</v>
      </c>
      <c r="H4520" t="s">
        <v>23</v>
      </c>
      <c r="I4520">
        <v>107</v>
      </c>
      <c r="J4520">
        <v>6.8</v>
      </c>
    </row>
    <row r="4521" spans="1:10" x14ac:dyDescent="0.25">
      <c r="A4521" t="s">
        <v>8301</v>
      </c>
      <c r="B4521" t="s">
        <v>4533</v>
      </c>
      <c r="C4521">
        <v>104</v>
      </c>
      <c r="D4521">
        <v>6.7</v>
      </c>
      <c r="E4521" t="s">
        <v>1554</v>
      </c>
      <c r="F4521">
        <v>2000</v>
      </c>
      <c r="H4521" t="s">
        <v>1554</v>
      </c>
      <c r="I4521">
        <v>104</v>
      </c>
      <c r="J4521">
        <v>6.7</v>
      </c>
    </row>
    <row r="4522" spans="1:10" x14ac:dyDescent="0.25">
      <c r="A4522" t="s">
        <v>8301</v>
      </c>
      <c r="B4522" t="s">
        <v>2809</v>
      </c>
      <c r="C4522">
        <v>96</v>
      </c>
      <c r="D4522">
        <v>7.5</v>
      </c>
      <c r="E4522" t="s">
        <v>7463</v>
      </c>
      <c r="F4522">
        <v>2002</v>
      </c>
      <c r="H4522" t="s">
        <v>7463</v>
      </c>
      <c r="I4522">
        <v>96</v>
      </c>
      <c r="J4522">
        <v>7.5</v>
      </c>
    </row>
    <row r="4523" spans="1:10" x14ac:dyDescent="0.25">
      <c r="A4523" t="s">
        <v>8301</v>
      </c>
      <c r="B4523" t="s">
        <v>7447</v>
      </c>
      <c r="C4523">
        <v>93</v>
      </c>
      <c r="D4523">
        <v>6.8</v>
      </c>
      <c r="E4523" t="s">
        <v>1545</v>
      </c>
      <c r="F4523">
        <v>2015</v>
      </c>
      <c r="H4523" t="s">
        <v>1545</v>
      </c>
      <c r="I4523">
        <v>93</v>
      </c>
      <c r="J4523">
        <v>6.8</v>
      </c>
    </row>
    <row r="4524" spans="1:10" x14ac:dyDescent="0.25">
      <c r="A4524" t="s">
        <v>8301</v>
      </c>
      <c r="B4524" t="s">
        <v>7449</v>
      </c>
      <c r="C4524">
        <v>102</v>
      </c>
      <c r="D4524">
        <v>6.9</v>
      </c>
      <c r="E4524" t="s">
        <v>1184</v>
      </c>
      <c r="F4524">
        <v>1998</v>
      </c>
      <c r="H4524" t="s">
        <v>1184</v>
      </c>
      <c r="I4524">
        <v>102</v>
      </c>
      <c r="J4524">
        <v>6.9</v>
      </c>
    </row>
    <row r="4525" spans="1:10" x14ac:dyDescent="0.25">
      <c r="A4525" t="s">
        <v>8301</v>
      </c>
      <c r="B4525" t="s">
        <v>7451</v>
      </c>
      <c r="C4525">
        <v>84</v>
      </c>
      <c r="D4525">
        <v>6.8</v>
      </c>
      <c r="E4525" t="s">
        <v>1065</v>
      </c>
      <c r="F4525">
        <v>2001</v>
      </c>
      <c r="H4525" t="s">
        <v>1065</v>
      </c>
      <c r="I4525">
        <v>84</v>
      </c>
      <c r="J4525">
        <v>6.8</v>
      </c>
    </row>
    <row r="4526" spans="1:10" x14ac:dyDescent="0.25">
      <c r="A4526" t="s">
        <v>8301</v>
      </c>
      <c r="B4526" t="s">
        <v>7453</v>
      </c>
      <c r="C4526">
        <v>97</v>
      </c>
      <c r="D4526">
        <v>7.2</v>
      </c>
      <c r="E4526" t="s">
        <v>73</v>
      </c>
      <c r="F4526">
        <v>2000</v>
      </c>
      <c r="H4526" t="s">
        <v>73</v>
      </c>
      <c r="I4526">
        <v>97</v>
      </c>
      <c r="J4526">
        <v>7.2</v>
      </c>
    </row>
    <row r="4527" spans="1:10" x14ac:dyDescent="0.25">
      <c r="A4527" t="s">
        <v>8301</v>
      </c>
      <c r="B4527" t="s">
        <v>7455</v>
      </c>
      <c r="C4527">
        <v>91</v>
      </c>
      <c r="D4527">
        <v>7.4</v>
      </c>
      <c r="E4527" t="s">
        <v>1893</v>
      </c>
      <c r="F4527">
        <v>1997</v>
      </c>
      <c r="H4527" t="s">
        <v>1893</v>
      </c>
      <c r="I4527">
        <v>91</v>
      </c>
      <c r="J4527">
        <v>7.4</v>
      </c>
    </row>
    <row r="4528" spans="1:10" x14ac:dyDescent="0.25">
      <c r="A4528" t="s">
        <v>8301</v>
      </c>
      <c r="B4528" t="s">
        <v>6009</v>
      </c>
      <c r="C4528">
        <v>84</v>
      </c>
      <c r="D4528">
        <v>5.6</v>
      </c>
      <c r="E4528" t="s">
        <v>73</v>
      </c>
      <c r="F4528">
        <v>2003</v>
      </c>
      <c r="H4528" t="s">
        <v>73</v>
      </c>
      <c r="I4528">
        <v>84</v>
      </c>
      <c r="J4528">
        <v>5.6</v>
      </c>
    </row>
    <row r="4529" spans="1:10" x14ac:dyDescent="0.25">
      <c r="A4529" t="s">
        <v>8301</v>
      </c>
      <c r="B4529" t="s">
        <v>5553</v>
      </c>
      <c r="C4529">
        <v>86</v>
      </c>
      <c r="D4529">
        <v>6.8</v>
      </c>
      <c r="E4529" t="s">
        <v>877</v>
      </c>
      <c r="F4529">
        <v>1997</v>
      </c>
      <c r="H4529" t="s">
        <v>877</v>
      </c>
      <c r="I4529">
        <v>86</v>
      </c>
      <c r="J4529">
        <v>6.8</v>
      </c>
    </row>
    <row r="4530" spans="1:10" x14ac:dyDescent="0.25">
      <c r="A4530" t="s">
        <v>8301</v>
      </c>
      <c r="B4530" t="s">
        <v>7459</v>
      </c>
      <c r="C4530">
        <v>92</v>
      </c>
      <c r="D4530">
        <v>7.7</v>
      </c>
      <c r="E4530" t="s">
        <v>1184</v>
      </c>
      <c r="F4530">
        <v>2002</v>
      </c>
      <c r="H4530" t="s">
        <v>1184</v>
      </c>
      <c r="I4530">
        <v>92</v>
      </c>
      <c r="J4530">
        <v>7.7</v>
      </c>
    </row>
    <row r="4531" spans="1:10" x14ac:dyDescent="0.25">
      <c r="A4531" t="s">
        <v>8301</v>
      </c>
      <c r="B4531" t="s">
        <v>7461</v>
      </c>
      <c r="C4531">
        <v>94</v>
      </c>
      <c r="D4531">
        <v>7</v>
      </c>
      <c r="E4531" t="s">
        <v>580</v>
      </c>
      <c r="F4531">
        <v>2000</v>
      </c>
      <c r="H4531" t="s">
        <v>580</v>
      </c>
      <c r="I4531">
        <v>94</v>
      </c>
      <c r="J4531">
        <v>7</v>
      </c>
    </row>
    <row r="4532" spans="1:10" x14ac:dyDescent="0.25">
      <c r="A4532" t="s">
        <v>8301</v>
      </c>
      <c r="B4532" t="s">
        <v>6123</v>
      </c>
      <c r="C4532">
        <v>92</v>
      </c>
      <c r="D4532">
        <v>7.2</v>
      </c>
      <c r="E4532" t="s">
        <v>1184</v>
      </c>
      <c r="F4532">
        <v>2013</v>
      </c>
      <c r="H4532" t="s">
        <v>1184</v>
      </c>
      <c r="I4532">
        <v>92</v>
      </c>
      <c r="J4532">
        <v>7.2</v>
      </c>
    </row>
    <row r="4533" spans="1:10" x14ac:dyDescent="0.25">
      <c r="A4533" t="s">
        <v>8301</v>
      </c>
      <c r="B4533" t="s">
        <v>154</v>
      </c>
      <c r="C4533">
        <v>103</v>
      </c>
      <c r="D4533">
        <v>6.4</v>
      </c>
      <c r="E4533" t="s">
        <v>672</v>
      </c>
      <c r="F4533">
        <v>2009</v>
      </c>
      <c r="H4533" t="s">
        <v>672</v>
      </c>
      <c r="I4533">
        <v>103</v>
      </c>
      <c r="J4533">
        <v>6.4</v>
      </c>
    </row>
    <row r="4534" spans="1:10" x14ac:dyDescent="0.25">
      <c r="A4534" t="s">
        <v>8301</v>
      </c>
      <c r="B4534" t="s">
        <v>7465</v>
      </c>
      <c r="C4534">
        <v>100</v>
      </c>
      <c r="D4534">
        <v>7.2</v>
      </c>
      <c r="E4534" t="s">
        <v>865</v>
      </c>
      <c r="F4534">
        <v>2006</v>
      </c>
      <c r="H4534" t="s">
        <v>865</v>
      </c>
      <c r="I4534">
        <v>100</v>
      </c>
      <c r="J4534">
        <v>7.2</v>
      </c>
    </row>
    <row r="4535" spans="1:10" x14ac:dyDescent="0.25">
      <c r="A4535" t="s">
        <v>8301</v>
      </c>
      <c r="B4535" t="s">
        <v>7467</v>
      </c>
      <c r="C4535">
        <v>119</v>
      </c>
      <c r="D4535">
        <v>7.2</v>
      </c>
      <c r="E4535" t="s">
        <v>1900</v>
      </c>
      <c r="F4535">
        <v>2014</v>
      </c>
      <c r="H4535" t="s">
        <v>1900</v>
      </c>
      <c r="I4535">
        <v>119</v>
      </c>
      <c r="J4535">
        <v>7.2</v>
      </c>
    </row>
    <row r="4536" spans="1:10" x14ac:dyDescent="0.25">
      <c r="A4536" t="s">
        <v>8301</v>
      </c>
      <c r="B4536" t="s">
        <v>3613</v>
      </c>
      <c r="C4536">
        <v>92</v>
      </c>
      <c r="D4536">
        <v>6.2</v>
      </c>
      <c r="E4536" t="s">
        <v>486</v>
      </c>
      <c r="F4536">
        <v>2003</v>
      </c>
      <c r="H4536" t="s">
        <v>486</v>
      </c>
      <c r="I4536">
        <v>92</v>
      </c>
      <c r="J4536">
        <v>6.2</v>
      </c>
    </row>
    <row r="4537" spans="1:10" x14ac:dyDescent="0.25">
      <c r="A4537" t="s">
        <v>8301</v>
      </c>
      <c r="B4537" t="s">
        <v>1869</v>
      </c>
      <c r="C4537">
        <v>108</v>
      </c>
      <c r="D4537">
        <v>6.9</v>
      </c>
      <c r="E4537" t="s">
        <v>698</v>
      </c>
      <c r="F4537">
        <v>2009</v>
      </c>
      <c r="H4537" t="s">
        <v>698</v>
      </c>
      <c r="I4537">
        <v>108</v>
      </c>
      <c r="J4537">
        <v>6.9</v>
      </c>
    </row>
    <row r="4538" spans="1:10" x14ac:dyDescent="0.25">
      <c r="A4538" t="s">
        <v>8301</v>
      </c>
      <c r="B4538" t="s">
        <v>7473</v>
      </c>
      <c r="C4538">
        <v>97</v>
      </c>
      <c r="D4538">
        <v>7</v>
      </c>
      <c r="E4538" t="s">
        <v>7489</v>
      </c>
      <c r="F4538">
        <v>2012</v>
      </c>
      <c r="H4538" t="s">
        <v>7489</v>
      </c>
      <c r="I4538">
        <v>97</v>
      </c>
      <c r="J4538">
        <v>7</v>
      </c>
    </row>
    <row r="4539" spans="1:10" x14ac:dyDescent="0.25">
      <c r="A4539" t="s">
        <v>8301</v>
      </c>
      <c r="B4539" t="s">
        <v>6576</v>
      </c>
      <c r="C4539">
        <v>88</v>
      </c>
      <c r="D4539">
        <v>6.7</v>
      </c>
      <c r="E4539" t="s">
        <v>6189</v>
      </c>
      <c r="F4539">
        <v>2007</v>
      </c>
      <c r="H4539" t="s">
        <v>6189</v>
      </c>
      <c r="I4539">
        <v>88</v>
      </c>
      <c r="J4539">
        <v>6.7</v>
      </c>
    </row>
    <row r="4540" spans="1:10" x14ac:dyDescent="0.25">
      <c r="A4540" t="s">
        <v>8301</v>
      </c>
      <c r="B4540" t="s">
        <v>7476</v>
      </c>
      <c r="C4540">
        <v>100</v>
      </c>
      <c r="D4540">
        <v>3.6</v>
      </c>
      <c r="E4540" t="s">
        <v>5702</v>
      </c>
      <c r="F4540">
        <v>2006</v>
      </c>
      <c r="H4540" t="s">
        <v>5702</v>
      </c>
      <c r="I4540">
        <v>100</v>
      </c>
      <c r="J4540">
        <v>3.6</v>
      </c>
    </row>
    <row r="4541" spans="1:10" x14ac:dyDescent="0.25">
      <c r="A4541" t="s">
        <v>8301</v>
      </c>
      <c r="B4541" t="s">
        <v>7478</v>
      </c>
      <c r="C4541">
        <v>100</v>
      </c>
      <c r="D4541">
        <v>6.3</v>
      </c>
      <c r="E4541" t="s">
        <v>1184</v>
      </c>
      <c r="F4541">
        <v>2004</v>
      </c>
      <c r="H4541" t="s">
        <v>1184</v>
      </c>
      <c r="I4541">
        <v>100</v>
      </c>
      <c r="J4541">
        <v>6.3</v>
      </c>
    </row>
    <row r="4542" spans="1:10" x14ac:dyDescent="0.25">
      <c r="A4542" t="s">
        <v>8301</v>
      </c>
      <c r="B4542" t="s">
        <v>7480</v>
      </c>
      <c r="C4542">
        <v>124</v>
      </c>
      <c r="D4542">
        <v>7.4</v>
      </c>
      <c r="E4542" t="s">
        <v>877</v>
      </c>
      <c r="F4542">
        <v>2000</v>
      </c>
      <c r="H4542" t="s">
        <v>877</v>
      </c>
      <c r="I4542">
        <v>124</v>
      </c>
      <c r="J4542">
        <v>7.4</v>
      </c>
    </row>
    <row r="4543" spans="1:10" x14ac:dyDescent="0.25">
      <c r="A4543" t="s">
        <v>8301</v>
      </c>
      <c r="B4543" t="s">
        <v>7482</v>
      </c>
      <c r="C4543">
        <v>88</v>
      </c>
      <c r="D4543">
        <v>7.4</v>
      </c>
      <c r="E4543" t="s">
        <v>7499</v>
      </c>
      <c r="F4543">
        <v>2013</v>
      </c>
      <c r="H4543" t="s">
        <v>7499</v>
      </c>
      <c r="I4543">
        <v>88</v>
      </c>
      <c r="J4543">
        <v>7.4</v>
      </c>
    </row>
    <row r="4544" spans="1:10" x14ac:dyDescent="0.25">
      <c r="A4544" t="s">
        <v>8301</v>
      </c>
      <c r="B4544" t="s">
        <v>7484</v>
      </c>
      <c r="C4544">
        <v>106</v>
      </c>
      <c r="D4544">
        <v>7.3</v>
      </c>
      <c r="E4544" t="s">
        <v>23</v>
      </c>
      <c r="F4544">
        <v>2014</v>
      </c>
      <c r="H4544" t="s">
        <v>23</v>
      </c>
      <c r="I4544">
        <v>106</v>
      </c>
      <c r="J4544">
        <v>7.3</v>
      </c>
    </row>
    <row r="4545" spans="1:10" x14ac:dyDescent="0.25">
      <c r="A4545" t="s">
        <v>8301</v>
      </c>
      <c r="B4545" t="s">
        <v>7486</v>
      </c>
      <c r="C4545">
        <v>79</v>
      </c>
      <c r="D4545">
        <v>6.1</v>
      </c>
      <c r="E4545" t="s">
        <v>260</v>
      </c>
      <c r="F4545">
        <v>2012</v>
      </c>
      <c r="H4545" t="s">
        <v>260</v>
      </c>
      <c r="I4545">
        <v>79</v>
      </c>
      <c r="J4545">
        <v>6.1</v>
      </c>
    </row>
    <row r="4546" spans="1:10" x14ac:dyDescent="0.25">
      <c r="A4546" t="s">
        <v>8301</v>
      </c>
      <c r="B4546" t="s">
        <v>7488</v>
      </c>
      <c r="C4546">
        <v>96</v>
      </c>
      <c r="D4546">
        <v>8.1999999999999993</v>
      </c>
      <c r="E4546" t="s">
        <v>3562</v>
      </c>
      <c r="F4546">
        <v>2005</v>
      </c>
      <c r="H4546" t="s">
        <v>3562</v>
      </c>
      <c r="I4546">
        <v>96</v>
      </c>
      <c r="J4546">
        <v>8.1999999999999993</v>
      </c>
    </row>
    <row r="4547" spans="1:10" x14ac:dyDescent="0.25">
      <c r="A4547" t="s">
        <v>8301</v>
      </c>
      <c r="B4547" t="s">
        <v>7491</v>
      </c>
      <c r="C4547">
        <v>53</v>
      </c>
      <c r="D4547">
        <v>7.7</v>
      </c>
      <c r="E4547" t="s">
        <v>2209</v>
      </c>
      <c r="F4547">
        <v>2009</v>
      </c>
      <c r="H4547" t="s">
        <v>2209</v>
      </c>
      <c r="I4547">
        <v>53</v>
      </c>
      <c r="J4547">
        <v>7.7</v>
      </c>
    </row>
    <row r="4548" spans="1:10" x14ac:dyDescent="0.25">
      <c r="A4548" t="s">
        <v>8301</v>
      </c>
      <c r="B4548" t="s">
        <v>7493</v>
      </c>
      <c r="C4548">
        <v>97</v>
      </c>
      <c r="D4548">
        <v>7.3</v>
      </c>
      <c r="E4548" t="s">
        <v>2063</v>
      </c>
      <c r="F4548">
        <v>2010</v>
      </c>
      <c r="H4548" t="s">
        <v>2063</v>
      </c>
      <c r="I4548">
        <v>97</v>
      </c>
      <c r="J4548">
        <v>7.3</v>
      </c>
    </row>
    <row r="4549" spans="1:10" x14ac:dyDescent="0.25">
      <c r="A4549" t="s">
        <v>8301</v>
      </c>
      <c r="B4549" t="s">
        <v>7495</v>
      </c>
      <c r="C4549">
        <v>120</v>
      </c>
      <c r="D4549">
        <v>7.4</v>
      </c>
      <c r="E4549" t="s">
        <v>340</v>
      </c>
      <c r="F4549">
        <v>1998</v>
      </c>
      <c r="H4549" t="s">
        <v>340</v>
      </c>
      <c r="I4549">
        <v>120</v>
      </c>
      <c r="J4549">
        <v>7.4</v>
      </c>
    </row>
    <row r="4550" spans="1:10" x14ac:dyDescent="0.25">
      <c r="A4550" t="s">
        <v>8301</v>
      </c>
      <c r="B4550" t="s">
        <v>1450</v>
      </c>
      <c r="C4550">
        <v>90</v>
      </c>
      <c r="D4550">
        <v>5.7</v>
      </c>
      <c r="E4550" t="s">
        <v>1667</v>
      </c>
      <c r="F4550">
        <v>1999</v>
      </c>
      <c r="H4550" t="s">
        <v>1667</v>
      </c>
      <c r="I4550">
        <v>90</v>
      </c>
      <c r="J4550">
        <v>5.7</v>
      </c>
    </row>
    <row r="4551" spans="1:10" x14ac:dyDescent="0.25">
      <c r="A4551" t="s">
        <v>8301</v>
      </c>
      <c r="B4551" t="s">
        <v>7498</v>
      </c>
      <c r="C4551">
        <v>91</v>
      </c>
      <c r="D4551">
        <v>7.6</v>
      </c>
      <c r="E4551" t="s">
        <v>877</v>
      </c>
      <c r="F4551">
        <v>1996</v>
      </c>
      <c r="H4551" t="s">
        <v>877</v>
      </c>
      <c r="I4551">
        <v>91</v>
      </c>
      <c r="J4551">
        <v>7.6</v>
      </c>
    </row>
    <row r="4552" spans="1:10" x14ac:dyDescent="0.25">
      <c r="A4552" t="s">
        <v>8301</v>
      </c>
      <c r="B4552" t="s">
        <v>7501</v>
      </c>
      <c r="C4552">
        <v>93</v>
      </c>
      <c r="D4552">
        <v>6.8</v>
      </c>
      <c r="E4552" t="s">
        <v>327</v>
      </c>
      <c r="F4552">
        <v>2000</v>
      </c>
      <c r="H4552" t="s">
        <v>327</v>
      </c>
      <c r="I4552">
        <v>93</v>
      </c>
      <c r="J4552">
        <v>6.8</v>
      </c>
    </row>
    <row r="4553" spans="1:10" x14ac:dyDescent="0.25">
      <c r="A4553" t="s">
        <v>8301</v>
      </c>
      <c r="B4553" t="s">
        <v>7503</v>
      </c>
      <c r="C4553">
        <v>112</v>
      </c>
      <c r="D4553">
        <v>5.6</v>
      </c>
      <c r="E4553" t="s">
        <v>580</v>
      </c>
      <c r="F4553">
        <v>2009</v>
      </c>
      <c r="H4553" t="s">
        <v>580</v>
      </c>
      <c r="I4553">
        <v>112</v>
      </c>
      <c r="J4553">
        <v>5.6</v>
      </c>
    </row>
    <row r="4554" spans="1:10" x14ac:dyDescent="0.25">
      <c r="A4554" t="s">
        <v>8301</v>
      </c>
      <c r="B4554" t="s">
        <v>7507</v>
      </c>
      <c r="C4554">
        <v>95</v>
      </c>
      <c r="D4554">
        <v>6.4</v>
      </c>
      <c r="E4554" t="s">
        <v>740</v>
      </c>
      <c r="F4554">
        <v>2006</v>
      </c>
      <c r="H4554" t="s">
        <v>740</v>
      </c>
      <c r="I4554">
        <v>95</v>
      </c>
      <c r="J4554">
        <v>6.4</v>
      </c>
    </row>
    <row r="4555" spans="1:10" x14ac:dyDescent="0.25">
      <c r="A4555" t="s">
        <v>8301</v>
      </c>
      <c r="B4555" t="s">
        <v>7509</v>
      </c>
      <c r="C4555">
        <v>93</v>
      </c>
      <c r="D4555">
        <v>6.8</v>
      </c>
      <c r="E4555" t="s">
        <v>639</v>
      </c>
      <c r="F4555">
        <v>2015</v>
      </c>
      <c r="H4555" t="s">
        <v>639</v>
      </c>
      <c r="I4555">
        <v>93</v>
      </c>
      <c r="J4555">
        <v>6.8</v>
      </c>
    </row>
    <row r="4556" spans="1:10" x14ac:dyDescent="0.25">
      <c r="A4556" t="s">
        <v>8301</v>
      </c>
      <c r="B4556" t="s">
        <v>2107</v>
      </c>
      <c r="C4556">
        <v>88</v>
      </c>
      <c r="D4556">
        <v>6.1</v>
      </c>
      <c r="E4556" t="s">
        <v>786</v>
      </c>
      <c r="F4556">
        <v>2006</v>
      </c>
      <c r="H4556" t="s">
        <v>786</v>
      </c>
      <c r="I4556">
        <v>88</v>
      </c>
      <c r="J4556">
        <v>6.1</v>
      </c>
    </row>
    <row r="4557" spans="1:10" x14ac:dyDescent="0.25">
      <c r="A4557" t="s">
        <v>8301</v>
      </c>
      <c r="B4557" t="s">
        <v>7512</v>
      </c>
      <c r="C4557">
        <v>105</v>
      </c>
      <c r="D4557">
        <v>5.2</v>
      </c>
      <c r="E4557" t="s">
        <v>877</v>
      </c>
      <c r="F4557">
        <v>1997</v>
      </c>
      <c r="H4557" t="s">
        <v>877</v>
      </c>
      <c r="I4557">
        <v>105</v>
      </c>
      <c r="J4557">
        <v>5.2</v>
      </c>
    </row>
    <row r="4558" spans="1:10" x14ac:dyDescent="0.25">
      <c r="A4558" t="s">
        <v>8301</v>
      </c>
      <c r="B4558" t="s">
        <v>7514</v>
      </c>
      <c r="C4558">
        <v>98</v>
      </c>
      <c r="D4558">
        <v>6.9</v>
      </c>
      <c r="E4558" t="s">
        <v>7527</v>
      </c>
      <c r="F4558">
        <v>2005</v>
      </c>
      <c r="H4558" t="s">
        <v>7527</v>
      </c>
      <c r="I4558">
        <v>98</v>
      </c>
      <c r="J4558">
        <v>6.9</v>
      </c>
    </row>
    <row r="4559" spans="1:10" x14ac:dyDescent="0.25">
      <c r="A4559" t="s">
        <v>8301</v>
      </c>
      <c r="B4559" t="s">
        <v>2594</v>
      </c>
      <c r="C4559">
        <v>82</v>
      </c>
      <c r="D4559">
        <v>6</v>
      </c>
      <c r="E4559" t="s">
        <v>260</v>
      </c>
      <c r="F4559">
        <v>2006</v>
      </c>
      <c r="H4559" t="s">
        <v>260</v>
      </c>
      <c r="I4559">
        <v>82</v>
      </c>
      <c r="J4559">
        <v>6</v>
      </c>
    </row>
    <row r="4560" spans="1:10" x14ac:dyDescent="0.25">
      <c r="A4560" t="s">
        <v>8301</v>
      </c>
      <c r="B4560" t="s">
        <v>7517</v>
      </c>
      <c r="C4560">
        <v>89</v>
      </c>
      <c r="D4560">
        <v>6.3</v>
      </c>
      <c r="E4560" t="s">
        <v>877</v>
      </c>
      <c r="F4560">
        <v>2001</v>
      </c>
      <c r="H4560" t="s">
        <v>877</v>
      </c>
      <c r="I4560">
        <v>89</v>
      </c>
      <c r="J4560">
        <v>6.3</v>
      </c>
    </row>
    <row r="4561" spans="1:10" x14ac:dyDescent="0.25">
      <c r="A4561" t="s">
        <v>8306</v>
      </c>
      <c r="B4561" t="s">
        <v>7519</v>
      </c>
      <c r="C4561">
        <v>78</v>
      </c>
      <c r="D4561">
        <v>6.1</v>
      </c>
      <c r="E4561" t="s">
        <v>1667</v>
      </c>
      <c r="F4561">
        <v>2013</v>
      </c>
      <c r="H4561" t="s">
        <v>1667</v>
      </c>
      <c r="I4561">
        <v>78</v>
      </c>
      <c r="J4561">
        <v>6.1</v>
      </c>
    </row>
    <row r="4562" spans="1:10" x14ac:dyDescent="0.25">
      <c r="A4562" t="s">
        <v>8301</v>
      </c>
      <c r="B4562" t="s">
        <v>7521</v>
      </c>
      <c r="C4562">
        <v>97</v>
      </c>
      <c r="D4562">
        <v>5.5</v>
      </c>
      <c r="E4562" t="s">
        <v>1056</v>
      </c>
      <c r="F4562">
        <v>2015</v>
      </c>
      <c r="H4562" t="s">
        <v>1056</v>
      </c>
      <c r="I4562">
        <v>97</v>
      </c>
      <c r="J4562">
        <v>5.5</v>
      </c>
    </row>
    <row r="4563" spans="1:10" x14ac:dyDescent="0.25">
      <c r="A4563" t="s">
        <v>8301</v>
      </c>
      <c r="B4563" t="s">
        <v>7523</v>
      </c>
      <c r="C4563">
        <v>81</v>
      </c>
      <c r="D4563">
        <v>6.9</v>
      </c>
      <c r="E4563" t="s">
        <v>73</v>
      </c>
      <c r="F4563">
        <v>2006</v>
      </c>
      <c r="H4563" t="s">
        <v>73</v>
      </c>
      <c r="I4563">
        <v>81</v>
      </c>
      <c r="J4563">
        <v>6.9</v>
      </c>
    </row>
    <row r="4564" spans="1:10" x14ac:dyDescent="0.25">
      <c r="A4564" t="s">
        <v>8301</v>
      </c>
      <c r="B4564" t="s">
        <v>6678</v>
      </c>
      <c r="C4564">
        <v>90</v>
      </c>
      <c r="D4564">
        <v>5.6</v>
      </c>
      <c r="E4564" t="s">
        <v>877</v>
      </c>
      <c r="F4564">
        <v>2014</v>
      </c>
      <c r="H4564" t="s">
        <v>877</v>
      </c>
      <c r="I4564">
        <v>90</v>
      </c>
      <c r="J4564">
        <v>5.6</v>
      </c>
    </row>
    <row r="4565" spans="1:10" x14ac:dyDescent="0.25">
      <c r="A4565" t="s">
        <v>8301</v>
      </c>
      <c r="B4565" t="s">
        <v>7526</v>
      </c>
      <c r="C4565">
        <v>97</v>
      </c>
      <c r="D4565">
        <v>1.9</v>
      </c>
      <c r="E4565" t="s">
        <v>740</v>
      </c>
      <c r="F4565">
        <v>2006</v>
      </c>
      <c r="H4565" t="s">
        <v>740</v>
      </c>
      <c r="I4565">
        <v>97</v>
      </c>
      <c r="J4565">
        <v>1.9</v>
      </c>
    </row>
    <row r="4566" spans="1:10" x14ac:dyDescent="0.25">
      <c r="A4566" t="s">
        <v>8301</v>
      </c>
      <c r="B4566" t="s">
        <v>3580</v>
      </c>
      <c r="C4566">
        <v>88</v>
      </c>
      <c r="D4566">
        <v>4.0999999999999996</v>
      </c>
      <c r="E4566" t="s">
        <v>575</v>
      </c>
      <c r="F4566">
        <v>2009</v>
      </c>
      <c r="H4566" t="s">
        <v>575</v>
      </c>
      <c r="I4566">
        <v>88</v>
      </c>
      <c r="J4566">
        <v>4.0999999999999996</v>
      </c>
    </row>
    <row r="4567" spans="1:10" x14ac:dyDescent="0.25">
      <c r="A4567" t="s">
        <v>8301</v>
      </c>
      <c r="B4567" t="s">
        <v>7530</v>
      </c>
      <c r="C4567">
        <v>96</v>
      </c>
      <c r="D4567">
        <v>5.4</v>
      </c>
      <c r="E4567" t="s">
        <v>1184</v>
      </c>
      <c r="F4567">
        <v>1965</v>
      </c>
      <c r="H4567" t="s">
        <v>1184</v>
      </c>
      <c r="I4567">
        <v>96</v>
      </c>
      <c r="J4567">
        <v>5.4</v>
      </c>
    </row>
    <row r="4568" spans="1:10" x14ac:dyDescent="0.25">
      <c r="A4568" t="s">
        <v>8301</v>
      </c>
      <c r="B4568" t="s">
        <v>7532</v>
      </c>
      <c r="C4568">
        <v>105</v>
      </c>
      <c r="D4568">
        <v>6.8</v>
      </c>
      <c r="E4568" t="s">
        <v>1184</v>
      </c>
      <c r="F4568">
        <v>2004</v>
      </c>
      <c r="H4568" t="s">
        <v>1184</v>
      </c>
      <c r="I4568">
        <v>105</v>
      </c>
      <c r="J4568">
        <v>6.8</v>
      </c>
    </row>
    <row r="4569" spans="1:10" x14ac:dyDescent="0.25">
      <c r="A4569" t="s">
        <v>8301</v>
      </c>
      <c r="B4569" t="s">
        <v>7537</v>
      </c>
      <c r="C4569">
        <v>76</v>
      </c>
      <c r="D4569">
        <v>6.7</v>
      </c>
      <c r="E4569" t="s">
        <v>1184</v>
      </c>
      <c r="F4569">
        <v>2008</v>
      </c>
      <c r="H4569" t="s">
        <v>1184</v>
      </c>
      <c r="I4569">
        <v>76</v>
      </c>
      <c r="J4569">
        <v>6.7</v>
      </c>
    </row>
    <row r="4570" spans="1:10" x14ac:dyDescent="0.25">
      <c r="A4570" t="s">
        <v>8301</v>
      </c>
      <c r="B4570" t="s">
        <v>7539</v>
      </c>
      <c r="C4570">
        <v>96</v>
      </c>
      <c r="D4570">
        <v>5.8</v>
      </c>
      <c r="E4570" t="s">
        <v>4335</v>
      </c>
      <c r="F4570">
        <v>2009</v>
      </c>
      <c r="H4570" t="s">
        <v>4335</v>
      </c>
      <c r="I4570">
        <v>96</v>
      </c>
      <c r="J4570">
        <v>5.8</v>
      </c>
    </row>
    <row r="4571" spans="1:10" x14ac:dyDescent="0.25">
      <c r="A4571" t="s">
        <v>8301</v>
      </c>
      <c r="B4571" t="s">
        <v>7541</v>
      </c>
      <c r="C4571">
        <v>99</v>
      </c>
      <c r="D4571">
        <v>6.2</v>
      </c>
      <c r="E4571" t="s">
        <v>2209</v>
      </c>
      <c r="F4571">
        <v>2012</v>
      </c>
      <c r="H4571" t="s">
        <v>2209</v>
      </c>
      <c r="I4571">
        <v>99</v>
      </c>
      <c r="J4571">
        <v>6.2</v>
      </c>
    </row>
    <row r="4572" spans="1:10" x14ac:dyDescent="0.25">
      <c r="A4572" t="s">
        <v>8301</v>
      </c>
      <c r="B4572" t="s">
        <v>7543</v>
      </c>
      <c r="C4572">
        <v>90</v>
      </c>
      <c r="D4572">
        <v>2.8</v>
      </c>
      <c r="E4572" t="s">
        <v>73</v>
      </c>
      <c r="F4572">
        <v>2014</v>
      </c>
      <c r="H4572" t="s">
        <v>73</v>
      </c>
      <c r="I4572">
        <v>90</v>
      </c>
      <c r="J4572">
        <v>2.8</v>
      </c>
    </row>
    <row r="4573" spans="1:10" x14ac:dyDescent="0.25">
      <c r="A4573" t="s">
        <v>8306</v>
      </c>
      <c r="B4573" t="s">
        <v>5679</v>
      </c>
      <c r="C4573">
        <v>94</v>
      </c>
      <c r="D4573">
        <v>7.3</v>
      </c>
      <c r="E4573" t="s">
        <v>486</v>
      </c>
      <c r="F4573">
        <v>2011</v>
      </c>
      <c r="H4573" t="s">
        <v>486</v>
      </c>
      <c r="I4573">
        <v>94</v>
      </c>
      <c r="J4573">
        <v>7.3</v>
      </c>
    </row>
    <row r="4574" spans="1:10" x14ac:dyDescent="0.25">
      <c r="A4574" t="s">
        <v>8301</v>
      </c>
      <c r="B4574" t="s">
        <v>7546</v>
      </c>
      <c r="C4574">
        <v>87</v>
      </c>
      <c r="D4574">
        <v>5.8</v>
      </c>
      <c r="E4574" t="s">
        <v>2214</v>
      </c>
      <c r="F4574">
        <v>2009</v>
      </c>
      <c r="H4574" t="s">
        <v>2214</v>
      </c>
      <c r="I4574">
        <v>87</v>
      </c>
      <c r="J4574">
        <v>5.8</v>
      </c>
    </row>
    <row r="4575" spans="1:10" x14ac:dyDescent="0.25">
      <c r="A4575" t="s">
        <v>8301</v>
      </c>
      <c r="B4575" t="s">
        <v>7548</v>
      </c>
      <c r="C4575">
        <v>93</v>
      </c>
      <c r="D4575">
        <v>6.5</v>
      </c>
      <c r="E4575" t="s">
        <v>5167</v>
      </c>
      <c r="F4575">
        <v>2014</v>
      </c>
      <c r="H4575" t="s">
        <v>5167</v>
      </c>
      <c r="I4575">
        <v>93</v>
      </c>
      <c r="J4575">
        <v>6.5</v>
      </c>
    </row>
    <row r="4576" spans="1:10" x14ac:dyDescent="0.25">
      <c r="A4576" t="s">
        <v>8301</v>
      </c>
      <c r="B4576" t="s">
        <v>7550</v>
      </c>
      <c r="C4576">
        <v>90</v>
      </c>
      <c r="D4576">
        <v>6.1</v>
      </c>
      <c r="E4576" t="s">
        <v>1915</v>
      </c>
      <c r="F4576">
        <v>2012</v>
      </c>
      <c r="H4576" t="s">
        <v>1915</v>
      </c>
      <c r="I4576">
        <v>90</v>
      </c>
      <c r="J4576">
        <v>6.1</v>
      </c>
    </row>
    <row r="4577" spans="1:10" x14ac:dyDescent="0.25">
      <c r="A4577" t="s">
        <v>8301</v>
      </c>
      <c r="B4577" t="s">
        <v>7552</v>
      </c>
      <c r="C4577">
        <v>89</v>
      </c>
      <c r="D4577">
        <v>5.0999999999999996</v>
      </c>
      <c r="E4577" t="s">
        <v>1763</v>
      </c>
      <c r="F4577">
        <v>2012</v>
      </c>
      <c r="H4577" t="s">
        <v>1763</v>
      </c>
      <c r="I4577">
        <v>89</v>
      </c>
      <c r="J4577">
        <v>5.0999999999999996</v>
      </c>
    </row>
    <row r="4578" spans="1:10" x14ac:dyDescent="0.25">
      <c r="A4578" t="s">
        <v>8301</v>
      </c>
      <c r="B4578" t="s">
        <v>7554</v>
      </c>
      <c r="C4578">
        <v>83</v>
      </c>
      <c r="D4578">
        <v>2.2000000000000002</v>
      </c>
      <c r="E4578" t="s">
        <v>1408</v>
      </c>
      <c r="F4578">
        <v>2006</v>
      </c>
      <c r="H4578" t="s">
        <v>1408</v>
      </c>
      <c r="I4578">
        <v>83</v>
      </c>
      <c r="J4578">
        <v>2.2000000000000002</v>
      </c>
    </row>
    <row r="4579" spans="1:10" x14ac:dyDescent="0.25">
      <c r="A4579" t="s">
        <v>8301</v>
      </c>
      <c r="B4579" t="s">
        <v>7556</v>
      </c>
      <c r="C4579">
        <v>96</v>
      </c>
      <c r="D4579">
        <v>7.2</v>
      </c>
      <c r="E4579" t="s">
        <v>7570</v>
      </c>
      <c r="F4579">
        <v>2014</v>
      </c>
      <c r="H4579" t="s">
        <v>7570</v>
      </c>
      <c r="I4579">
        <v>96</v>
      </c>
      <c r="J4579">
        <v>7.2</v>
      </c>
    </row>
    <row r="4580" spans="1:10" x14ac:dyDescent="0.25">
      <c r="A4580" t="s">
        <v>8301</v>
      </c>
      <c r="B4580" t="s">
        <v>7558</v>
      </c>
      <c r="C4580">
        <v>90</v>
      </c>
      <c r="D4580">
        <v>5.7</v>
      </c>
      <c r="E4580" t="s">
        <v>2209</v>
      </c>
      <c r="F4580">
        <v>2015</v>
      </c>
      <c r="H4580" t="s">
        <v>2209</v>
      </c>
      <c r="I4580">
        <v>90</v>
      </c>
      <c r="J4580">
        <v>5.7</v>
      </c>
    </row>
    <row r="4581" spans="1:10" x14ac:dyDescent="0.25">
      <c r="A4581" t="s">
        <v>8301</v>
      </c>
      <c r="B4581" t="s">
        <v>7554</v>
      </c>
      <c r="C4581">
        <v>84</v>
      </c>
      <c r="D4581">
        <v>3.8</v>
      </c>
      <c r="E4581" t="s">
        <v>2930</v>
      </c>
      <c r="F4581">
        <v>2013</v>
      </c>
      <c r="H4581" t="s">
        <v>2930</v>
      </c>
      <c r="I4581">
        <v>84</v>
      </c>
      <c r="J4581">
        <v>3.8</v>
      </c>
    </row>
    <row r="4582" spans="1:10" x14ac:dyDescent="0.25">
      <c r="A4582" t="s">
        <v>8301</v>
      </c>
      <c r="B4582" t="s">
        <v>7563</v>
      </c>
      <c r="C4582">
        <v>83</v>
      </c>
      <c r="D4582">
        <v>4.7</v>
      </c>
      <c r="E4582" t="s">
        <v>1184</v>
      </c>
      <c r="F4582">
        <v>2014</v>
      </c>
      <c r="H4582" t="s">
        <v>1184</v>
      </c>
      <c r="I4582">
        <v>83</v>
      </c>
      <c r="J4582">
        <v>4.7</v>
      </c>
    </row>
    <row r="4583" spans="1:10" x14ac:dyDescent="0.25">
      <c r="A4583" t="s">
        <v>8301</v>
      </c>
      <c r="B4583" t="s">
        <v>7565</v>
      </c>
      <c r="C4583">
        <v>96</v>
      </c>
      <c r="D4583">
        <v>5.6</v>
      </c>
      <c r="E4583" t="s">
        <v>1900</v>
      </c>
      <c r="F4583">
        <v>1968</v>
      </c>
      <c r="H4583" t="s">
        <v>1900</v>
      </c>
      <c r="I4583">
        <v>96</v>
      </c>
      <c r="J4583">
        <v>5.6</v>
      </c>
    </row>
    <row r="4584" spans="1:10" x14ac:dyDescent="0.25">
      <c r="A4584" t="s">
        <v>8301</v>
      </c>
      <c r="B4584" t="s">
        <v>7567</v>
      </c>
      <c r="C4584">
        <v>94</v>
      </c>
      <c r="D4584">
        <v>3.9</v>
      </c>
      <c r="E4584" t="s">
        <v>1915</v>
      </c>
      <c r="F4584">
        <v>2013</v>
      </c>
      <c r="H4584" t="s">
        <v>1915</v>
      </c>
      <c r="I4584">
        <v>94</v>
      </c>
      <c r="J4584">
        <v>3.9</v>
      </c>
    </row>
    <row r="4585" spans="1:10" x14ac:dyDescent="0.25">
      <c r="A4585" t="s">
        <v>8301</v>
      </c>
      <c r="B4585" t="s">
        <v>7569</v>
      </c>
      <c r="C4585">
        <v>90</v>
      </c>
      <c r="D4585">
        <v>5.4</v>
      </c>
      <c r="E4585" t="s">
        <v>575</v>
      </c>
      <c r="H4585" t="s">
        <v>575</v>
      </c>
      <c r="I4585">
        <v>90</v>
      </c>
      <c r="J4585">
        <v>5.4</v>
      </c>
    </row>
    <row r="4586" spans="1:10" x14ac:dyDescent="0.25">
      <c r="A4586" t="s">
        <v>8301</v>
      </c>
      <c r="B4586" t="s">
        <v>7572</v>
      </c>
      <c r="C4586">
        <v>95</v>
      </c>
      <c r="D4586">
        <v>5.2</v>
      </c>
      <c r="E4586" t="s">
        <v>1184</v>
      </c>
      <c r="F4586">
        <v>2014</v>
      </c>
      <c r="H4586" t="s">
        <v>1184</v>
      </c>
      <c r="I4586">
        <v>95</v>
      </c>
      <c r="J4586">
        <v>5.2</v>
      </c>
    </row>
    <row r="4587" spans="1:10" x14ac:dyDescent="0.25">
      <c r="A4587" t="s">
        <v>8301</v>
      </c>
      <c r="B4587" t="s">
        <v>7574</v>
      </c>
      <c r="C4587">
        <v>93</v>
      </c>
      <c r="D4587">
        <v>3.5</v>
      </c>
      <c r="E4587" t="s">
        <v>580</v>
      </c>
      <c r="F4587">
        <v>2007</v>
      </c>
      <c r="H4587" t="s">
        <v>580</v>
      </c>
      <c r="I4587">
        <v>93</v>
      </c>
      <c r="J4587">
        <v>3.5</v>
      </c>
    </row>
    <row r="4588" spans="1:10" x14ac:dyDescent="0.25">
      <c r="B4588" t="s">
        <v>7576</v>
      </c>
      <c r="C4588">
        <v>111</v>
      </c>
      <c r="D4588">
        <v>5.3</v>
      </c>
      <c r="E4588" t="s">
        <v>7588</v>
      </c>
      <c r="F4588">
        <v>2014</v>
      </c>
      <c r="H4588" t="s">
        <v>7588</v>
      </c>
      <c r="I4588">
        <v>111</v>
      </c>
      <c r="J4588">
        <v>5.3</v>
      </c>
    </row>
    <row r="4589" spans="1:10" x14ac:dyDescent="0.25">
      <c r="A4589" t="s">
        <v>8301</v>
      </c>
      <c r="B4589" t="s">
        <v>7578</v>
      </c>
      <c r="C4589">
        <v>103</v>
      </c>
      <c r="D4589">
        <v>7.1</v>
      </c>
      <c r="E4589" t="s">
        <v>1667</v>
      </c>
      <c r="F4589">
        <v>1954</v>
      </c>
      <c r="H4589" t="s">
        <v>1667</v>
      </c>
      <c r="I4589">
        <v>103</v>
      </c>
      <c r="J4589">
        <v>7.1</v>
      </c>
    </row>
    <row r="4590" spans="1:10" x14ac:dyDescent="0.25">
      <c r="A4590" t="s">
        <v>8301</v>
      </c>
      <c r="B4590" t="s">
        <v>7580</v>
      </c>
      <c r="C4590">
        <v>87</v>
      </c>
      <c r="D4590">
        <v>5.5</v>
      </c>
      <c r="E4590" t="s">
        <v>575</v>
      </c>
      <c r="F4590">
        <v>2011</v>
      </c>
      <c r="H4590" t="s">
        <v>575</v>
      </c>
      <c r="I4590">
        <v>87</v>
      </c>
      <c r="J4590">
        <v>5.5</v>
      </c>
    </row>
    <row r="4591" spans="1:10" x14ac:dyDescent="0.25">
      <c r="A4591" t="s">
        <v>8301</v>
      </c>
      <c r="C4591">
        <v>30</v>
      </c>
      <c r="D4591">
        <v>5.9</v>
      </c>
      <c r="E4591" t="s">
        <v>1184</v>
      </c>
      <c r="F4591">
        <v>2007</v>
      </c>
      <c r="H4591" t="s">
        <v>1184</v>
      </c>
      <c r="I4591">
        <v>30</v>
      </c>
      <c r="J4591">
        <v>5.9</v>
      </c>
    </row>
    <row r="4592" spans="1:10" x14ac:dyDescent="0.25">
      <c r="A4592" t="s">
        <v>8301</v>
      </c>
      <c r="B4592" t="s">
        <v>7583</v>
      </c>
      <c r="C4592">
        <v>100</v>
      </c>
      <c r="D4592">
        <v>6</v>
      </c>
      <c r="E4592" t="s">
        <v>2209</v>
      </c>
      <c r="F4592">
        <v>2015</v>
      </c>
      <c r="H4592" t="s">
        <v>2209</v>
      </c>
      <c r="I4592">
        <v>100</v>
      </c>
      <c r="J4592">
        <v>6</v>
      </c>
    </row>
    <row r="4593" spans="1:10" x14ac:dyDescent="0.25">
      <c r="A4593" t="s">
        <v>8301</v>
      </c>
      <c r="B4593" t="s">
        <v>7585</v>
      </c>
      <c r="C4593">
        <v>90</v>
      </c>
      <c r="D4593">
        <v>4.8</v>
      </c>
      <c r="E4593" t="s">
        <v>740</v>
      </c>
      <c r="F4593">
        <v>2005</v>
      </c>
      <c r="H4593" t="s">
        <v>740</v>
      </c>
      <c r="I4593">
        <v>90</v>
      </c>
      <c r="J4593">
        <v>4.8</v>
      </c>
    </row>
    <row r="4594" spans="1:10" x14ac:dyDescent="0.25">
      <c r="A4594" t="s">
        <v>8301</v>
      </c>
      <c r="B4594" t="s">
        <v>7587</v>
      </c>
      <c r="C4594">
        <v>83</v>
      </c>
      <c r="D4594">
        <v>7.1</v>
      </c>
      <c r="E4594" t="s">
        <v>1408</v>
      </c>
      <c r="F4594">
        <v>2005</v>
      </c>
      <c r="H4594" t="s">
        <v>1408</v>
      </c>
      <c r="I4594">
        <v>83</v>
      </c>
      <c r="J4594">
        <v>7.1</v>
      </c>
    </row>
    <row r="4595" spans="1:10" x14ac:dyDescent="0.25">
      <c r="A4595" t="s">
        <v>8306</v>
      </c>
      <c r="B4595" t="s">
        <v>6959</v>
      </c>
      <c r="C4595">
        <v>108</v>
      </c>
      <c r="D4595">
        <v>8.1999999999999993</v>
      </c>
      <c r="E4595" t="s">
        <v>1184</v>
      </c>
      <c r="F4595">
        <v>2011</v>
      </c>
      <c r="H4595" t="s">
        <v>1184</v>
      </c>
      <c r="I4595">
        <v>108</v>
      </c>
      <c r="J4595">
        <v>8.1999999999999993</v>
      </c>
    </row>
    <row r="4596" spans="1:10" x14ac:dyDescent="0.25">
      <c r="A4596" t="s">
        <v>8301</v>
      </c>
      <c r="B4596" t="s">
        <v>7591</v>
      </c>
      <c r="C4596">
        <v>100</v>
      </c>
      <c r="D4596">
        <v>5.7</v>
      </c>
      <c r="E4596" t="s">
        <v>2186</v>
      </c>
      <c r="F4596">
        <v>2013</v>
      </c>
      <c r="H4596" t="s">
        <v>2186</v>
      </c>
      <c r="I4596">
        <v>100</v>
      </c>
      <c r="J4596">
        <v>5.7</v>
      </c>
    </row>
    <row r="4597" spans="1:10" x14ac:dyDescent="0.25">
      <c r="A4597" t="s">
        <v>8301</v>
      </c>
      <c r="B4597" t="s">
        <v>7593</v>
      </c>
      <c r="C4597">
        <v>113</v>
      </c>
      <c r="D4597">
        <v>7.9</v>
      </c>
      <c r="E4597" t="s">
        <v>7605</v>
      </c>
      <c r="F4597">
        <v>2012</v>
      </c>
      <c r="H4597" t="s">
        <v>7605</v>
      </c>
      <c r="I4597">
        <v>113</v>
      </c>
      <c r="J4597">
        <v>7.9</v>
      </c>
    </row>
    <row r="4598" spans="1:10" x14ac:dyDescent="0.25">
      <c r="A4598" t="s">
        <v>8301</v>
      </c>
      <c r="B4598" t="s">
        <v>7596</v>
      </c>
      <c r="C4598">
        <v>97</v>
      </c>
      <c r="D4598">
        <v>7.3</v>
      </c>
      <c r="E4598" t="s">
        <v>7607</v>
      </c>
      <c r="F4598">
        <v>1942</v>
      </c>
      <c r="H4598" t="s">
        <v>7607</v>
      </c>
      <c r="I4598">
        <v>97</v>
      </c>
      <c r="J4598">
        <v>7.3</v>
      </c>
    </row>
    <row r="4599" spans="1:10" x14ac:dyDescent="0.25">
      <c r="A4599" t="s">
        <v>8301</v>
      </c>
      <c r="B4599" t="s">
        <v>1231</v>
      </c>
      <c r="C4599">
        <v>104</v>
      </c>
      <c r="D4599">
        <v>7.1</v>
      </c>
      <c r="E4599" t="s">
        <v>1350</v>
      </c>
      <c r="F4599">
        <v>2007</v>
      </c>
      <c r="H4599" t="s">
        <v>1350</v>
      </c>
      <c r="I4599">
        <v>104</v>
      </c>
      <c r="J4599">
        <v>7.1</v>
      </c>
    </row>
    <row r="4600" spans="1:10" x14ac:dyDescent="0.25">
      <c r="A4600" t="s">
        <v>8301</v>
      </c>
      <c r="B4600" t="s">
        <v>7337</v>
      </c>
      <c r="C4600">
        <v>91</v>
      </c>
      <c r="D4600">
        <v>6.4</v>
      </c>
      <c r="E4600" t="s">
        <v>311</v>
      </c>
      <c r="F4600">
        <v>2013</v>
      </c>
      <c r="H4600" t="s">
        <v>311</v>
      </c>
      <c r="I4600">
        <v>91</v>
      </c>
      <c r="J4600">
        <v>6.4</v>
      </c>
    </row>
    <row r="4601" spans="1:10" x14ac:dyDescent="0.25">
      <c r="A4601" t="s">
        <v>8301</v>
      </c>
      <c r="B4601" t="s">
        <v>7600</v>
      </c>
      <c r="C4601">
        <v>107</v>
      </c>
      <c r="D4601">
        <v>5.9</v>
      </c>
      <c r="E4601" t="s">
        <v>486</v>
      </c>
      <c r="F4601">
        <v>2003</v>
      </c>
      <c r="H4601" t="s">
        <v>486</v>
      </c>
      <c r="I4601">
        <v>107</v>
      </c>
      <c r="J4601">
        <v>5.9</v>
      </c>
    </row>
    <row r="4602" spans="1:10" x14ac:dyDescent="0.25">
      <c r="A4602" t="s">
        <v>8301</v>
      </c>
      <c r="B4602" t="s">
        <v>2442</v>
      </c>
      <c r="C4602">
        <v>85</v>
      </c>
      <c r="D4602">
        <v>7.5</v>
      </c>
      <c r="E4602" t="s">
        <v>1184</v>
      </c>
      <c r="F4602">
        <v>2011</v>
      </c>
      <c r="H4602" t="s">
        <v>1184</v>
      </c>
      <c r="I4602">
        <v>85</v>
      </c>
      <c r="J4602">
        <v>7.5</v>
      </c>
    </row>
    <row r="4603" spans="1:10" x14ac:dyDescent="0.25">
      <c r="A4603" t="s">
        <v>8301</v>
      </c>
      <c r="B4603" t="s">
        <v>7604</v>
      </c>
      <c r="C4603">
        <v>101</v>
      </c>
      <c r="D4603">
        <v>6.4</v>
      </c>
      <c r="E4603" t="s">
        <v>1184</v>
      </c>
      <c r="F4603">
        <v>2013</v>
      </c>
      <c r="H4603" t="s">
        <v>1184</v>
      </c>
      <c r="I4603">
        <v>101</v>
      </c>
      <c r="J4603">
        <v>6.4</v>
      </c>
    </row>
    <row r="4604" spans="1:10" x14ac:dyDescent="0.25">
      <c r="A4604" t="s">
        <v>8301</v>
      </c>
      <c r="B4604" t="s">
        <v>956</v>
      </c>
      <c r="C4604">
        <v>70</v>
      </c>
      <c r="D4604">
        <v>7.4</v>
      </c>
      <c r="E4604" t="s">
        <v>575</v>
      </c>
      <c r="F4604">
        <v>2012</v>
      </c>
      <c r="H4604" t="s">
        <v>575</v>
      </c>
      <c r="I4604">
        <v>70</v>
      </c>
      <c r="J4604">
        <v>7.4</v>
      </c>
    </row>
    <row r="4605" spans="1:10" x14ac:dyDescent="0.25">
      <c r="A4605" t="s">
        <v>8301</v>
      </c>
      <c r="B4605" t="s">
        <v>3240</v>
      </c>
      <c r="C4605">
        <v>88</v>
      </c>
      <c r="D4605">
        <v>7.3</v>
      </c>
      <c r="E4605" t="s">
        <v>486</v>
      </c>
      <c r="F4605">
        <v>2012</v>
      </c>
      <c r="H4605" t="s">
        <v>486</v>
      </c>
      <c r="I4605">
        <v>88</v>
      </c>
      <c r="J4605">
        <v>7.3</v>
      </c>
    </row>
    <row r="4606" spans="1:10" x14ac:dyDescent="0.25">
      <c r="A4606" t="s">
        <v>8301</v>
      </c>
      <c r="B4606" t="s">
        <v>4378</v>
      </c>
      <c r="C4606">
        <v>112</v>
      </c>
      <c r="D4606">
        <v>6.5</v>
      </c>
      <c r="E4606" t="s">
        <v>7620</v>
      </c>
      <c r="F4606">
        <v>2002</v>
      </c>
      <c r="H4606" t="s">
        <v>7620</v>
      </c>
      <c r="I4606">
        <v>112</v>
      </c>
      <c r="J4606">
        <v>6.5</v>
      </c>
    </row>
    <row r="4607" spans="1:10" x14ac:dyDescent="0.25">
      <c r="A4607" t="s">
        <v>8301</v>
      </c>
      <c r="B4607" t="s">
        <v>7610</v>
      </c>
      <c r="C4607">
        <v>107</v>
      </c>
      <c r="D4607">
        <v>7.2</v>
      </c>
      <c r="E4607" t="s">
        <v>740</v>
      </c>
      <c r="F4607">
        <v>2006</v>
      </c>
      <c r="H4607" t="s">
        <v>740</v>
      </c>
      <c r="I4607">
        <v>107</v>
      </c>
      <c r="J4607">
        <v>7.2</v>
      </c>
    </row>
    <row r="4608" spans="1:10" x14ac:dyDescent="0.25">
      <c r="A4608" t="s">
        <v>8301</v>
      </c>
      <c r="B4608" t="s">
        <v>7612</v>
      </c>
      <c r="C4608">
        <v>78</v>
      </c>
      <c r="D4608">
        <v>6.7</v>
      </c>
      <c r="E4608" t="s">
        <v>7623</v>
      </c>
      <c r="F4608">
        <v>2015</v>
      </c>
      <c r="H4608" t="s">
        <v>7623</v>
      </c>
      <c r="I4608">
        <v>78</v>
      </c>
      <c r="J4608">
        <v>6.7</v>
      </c>
    </row>
    <row r="4609" spans="1:10" x14ac:dyDescent="0.25">
      <c r="A4609" t="s">
        <v>8301</v>
      </c>
      <c r="B4609" t="s">
        <v>7614</v>
      </c>
      <c r="C4609">
        <v>90</v>
      </c>
      <c r="D4609">
        <v>7.1</v>
      </c>
      <c r="E4609" t="s">
        <v>285</v>
      </c>
      <c r="F4609">
        <v>2015</v>
      </c>
      <c r="H4609" t="s">
        <v>285</v>
      </c>
      <c r="I4609">
        <v>90</v>
      </c>
      <c r="J4609">
        <v>7.1</v>
      </c>
    </row>
    <row r="4610" spans="1:10" x14ac:dyDescent="0.25">
      <c r="A4610" t="s">
        <v>8301</v>
      </c>
      <c r="B4610" t="s">
        <v>7616</v>
      </c>
      <c r="C4610">
        <v>88</v>
      </c>
      <c r="D4610">
        <v>6</v>
      </c>
      <c r="E4610" t="s">
        <v>2766</v>
      </c>
      <c r="F4610">
        <v>2011</v>
      </c>
      <c r="H4610" t="s">
        <v>2766</v>
      </c>
      <c r="I4610">
        <v>88</v>
      </c>
      <c r="J4610">
        <v>6</v>
      </c>
    </row>
    <row r="4611" spans="1:10" x14ac:dyDescent="0.25">
      <c r="A4611" t="s">
        <v>8301</v>
      </c>
      <c r="B4611" t="s">
        <v>2862</v>
      </c>
      <c r="C4611">
        <v>92</v>
      </c>
      <c r="D4611">
        <v>6.7</v>
      </c>
      <c r="E4611" t="s">
        <v>3562</v>
      </c>
      <c r="F4611">
        <v>2009</v>
      </c>
      <c r="H4611" t="s">
        <v>3562</v>
      </c>
      <c r="I4611">
        <v>92</v>
      </c>
      <c r="J4611">
        <v>6.7</v>
      </c>
    </row>
    <row r="4612" spans="1:10" x14ac:dyDescent="0.25">
      <c r="A4612" t="s">
        <v>8301</v>
      </c>
      <c r="B4612" t="s">
        <v>7619</v>
      </c>
      <c r="C4612">
        <v>95</v>
      </c>
      <c r="D4612">
        <v>5.6</v>
      </c>
      <c r="E4612" t="s">
        <v>877</v>
      </c>
      <c r="F4612">
        <v>1995</v>
      </c>
      <c r="H4612" t="s">
        <v>877</v>
      </c>
      <c r="I4612">
        <v>95</v>
      </c>
      <c r="J4612">
        <v>5.6</v>
      </c>
    </row>
    <row r="4613" spans="1:10" x14ac:dyDescent="0.25">
      <c r="A4613" t="s">
        <v>8301</v>
      </c>
      <c r="B4613" t="s">
        <v>6212</v>
      </c>
      <c r="C4613">
        <v>85</v>
      </c>
      <c r="D4613">
        <v>7</v>
      </c>
      <c r="E4613" t="s">
        <v>73</v>
      </c>
      <c r="F4613">
        <v>1993</v>
      </c>
      <c r="H4613" t="s">
        <v>73</v>
      </c>
      <c r="I4613">
        <v>85</v>
      </c>
      <c r="J4613">
        <v>7</v>
      </c>
    </row>
    <row r="4614" spans="1:10" x14ac:dyDescent="0.25">
      <c r="A4614" t="s">
        <v>8301</v>
      </c>
      <c r="B4614" t="s">
        <v>6331</v>
      </c>
      <c r="C4614">
        <v>86</v>
      </c>
      <c r="D4614">
        <v>4.9000000000000004</v>
      </c>
      <c r="E4614" t="s">
        <v>73</v>
      </c>
      <c r="F4614">
        <v>2002</v>
      </c>
      <c r="H4614" t="s">
        <v>73</v>
      </c>
      <c r="I4614">
        <v>86</v>
      </c>
      <c r="J4614">
        <v>4.9000000000000004</v>
      </c>
    </row>
    <row r="4615" spans="1:10" x14ac:dyDescent="0.25">
      <c r="A4615" t="s">
        <v>8301</v>
      </c>
      <c r="B4615" t="s">
        <v>7625</v>
      </c>
      <c r="C4615">
        <v>90</v>
      </c>
      <c r="D4615">
        <v>3.2</v>
      </c>
      <c r="E4615" t="s">
        <v>1667</v>
      </c>
      <c r="F4615">
        <v>1929</v>
      </c>
      <c r="H4615" t="s">
        <v>1667</v>
      </c>
      <c r="I4615">
        <v>90</v>
      </c>
      <c r="J4615">
        <v>3.2</v>
      </c>
    </row>
    <row r="4616" spans="1:10" x14ac:dyDescent="0.25">
      <c r="A4616" t="s">
        <v>8301</v>
      </c>
      <c r="B4616" t="s">
        <v>7627</v>
      </c>
      <c r="C4616">
        <v>123</v>
      </c>
      <c r="D4616">
        <v>8.4</v>
      </c>
      <c r="E4616" t="s">
        <v>1184</v>
      </c>
      <c r="F4616">
        <v>2008</v>
      </c>
      <c r="H4616" t="s">
        <v>1184</v>
      </c>
      <c r="I4616">
        <v>123</v>
      </c>
      <c r="J4616">
        <v>8.4</v>
      </c>
    </row>
    <row r="4617" spans="1:10" x14ac:dyDescent="0.25">
      <c r="A4617" t="s">
        <v>8301</v>
      </c>
      <c r="B4617" t="s">
        <v>7629</v>
      </c>
      <c r="C4617">
        <v>93</v>
      </c>
      <c r="D4617">
        <v>6.9</v>
      </c>
      <c r="E4617" t="s">
        <v>1184</v>
      </c>
      <c r="F4617">
        <v>2004</v>
      </c>
      <c r="H4617" t="s">
        <v>1184</v>
      </c>
      <c r="I4617">
        <v>93</v>
      </c>
      <c r="J4617">
        <v>6.9</v>
      </c>
    </row>
    <row r="4618" spans="1:10" x14ac:dyDescent="0.25">
      <c r="A4618" t="s">
        <v>8301</v>
      </c>
      <c r="B4618" t="s">
        <v>6305</v>
      </c>
      <c r="C4618">
        <v>88</v>
      </c>
      <c r="D4618">
        <v>7.5</v>
      </c>
      <c r="E4618" t="s">
        <v>1408</v>
      </c>
      <c r="F4618">
        <v>1999</v>
      </c>
      <c r="H4618" t="s">
        <v>1408</v>
      </c>
      <c r="I4618">
        <v>88</v>
      </c>
      <c r="J4618">
        <v>7.5</v>
      </c>
    </row>
    <row r="4619" spans="1:10" x14ac:dyDescent="0.25">
      <c r="A4619" t="s">
        <v>8301</v>
      </c>
      <c r="B4619" t="s">
        <v>6780</v>
      </c>
      <c r="C4619">
        <v>114</v>
      </c>
      <c r="D4619">
        <v>7.2</v>
      </c>
      <c r="E4619" t="s">
        <v>1667</v>
      </c>
      <c r="F4619">
        <v>2003</v>
      </c>
      <c r="H4619" t="s">
        <v>1667</v>
      </c>
      <c r="I4619">
        <v>114</v>
      </c>
      <c r="J4619">
        <v>7.2</v>
      </c>
    </row>
    <row r="4620" spans="1:10" x14ac:dyDescent="0.25">
      <c r="A4620" t="s">
        <v>8301</v>
      </c>
      <c r="B4620" t="s">
        <v>5126</v>
      </c>
      <c r="C4620">
        <v>88</v>
      </c>
      <c r="D4620">
        <v>7.2</v>
      </c>
      <c r="E4620" t="s">
        <v>1184</v>
      </c>
      <c r="F4620">
        <v>2000</v>
      </c>
      <c r="H4620" t="s">
        <v>1184</v>
      </c>
      <c r="I4620">
        <v>88</v>
      </c>
      <c r="J4620">
        <v>7.2</v>
      </c>
    </row>
    <row r="4621" spans="1:10" x14ac:dyDescent="0.25">
      <c r="A4621" t="s">
        <v>8306</v>
      </c>
      <c r="B4621" t="s">
        <v>7634</v>
      </c>
      <c r="C4621">
        <v>110</v>
      </c>
      <c r="D4621">
        <v>8</v>
      </c>
      <c r="E4621" t="s">
        <v>575</v>
      </c>
      <c r="F4621">
        <v>2014</v>
      </c>
      <c r="H4621" t="s">
        <v>575</v>
      </c>
      <c r="I4621">
        <v>110</v>
      </c>
      <c r="J4621">
        <v>8</v>
      </c>
    </row>
    <row r="4622" spans="1:10" x14ac:dyDescent="0.25">
      <c r="A4622" t="s">
        <v>8301</v>
      </c>
      <c r="B4622" t="s">
        <v>7636</v>
      </c>
      <c r="C4622">
        <v>95</v>
      </c>
      <c r="D4622">
        <v>7.4</v>
      </c>
      <c r="E4622" t="s">
        <v>2599</v>
      </c>
      <c r="F4622">
        <v>2009</v>
      </c>
      <c r="H4622" t="s">
        <v>2599</v>
      </c>
      <c r="I4622">
        <v>95</v>
      </c>
      <c r="J4622">
        <v>7.4</v>
      </c>
    </row>
    <row r="4623" spans="1:10" x14ac:dyDescent="0.25">
      <c r="A4623" t="s">
        <v>8301</v>
      </c>
      <c r="B4623" t="s">
        <v>7638</v>
      </c>
      <c r="C4623">
        <v>83</v>
      </c>
      <c r="D4623">
        <v>7.2</v>
      </c>
      <c r="E4623" t="s">
        <v>7649</v>
      </c>
      <c r="F4623">
        <v>2003</v>
      </c>
      <c r="H4623" t="s">
        <v>7649</v>
      </c>
      <c r="I4623">
        <v>83</v>
      </c>
      <c r="J4623">
        <v>7.2</v>
      </c>
    </row>
    <row r="4624" spans="1:10" x14ac:dyDescent="0.25">
      <c r="A4624" t="s">
        <v>8301</v>
      </c>
      <c r="B4624" t="s">
        <v>1508</v>
      </c>
      <c r="C4624">
        <v>104</v>
      </c>
      <c r="D4624">
        <v>6.5</v>
      </c>
      <c r="E4624" t="s">
        <v>7652</v>
      </c>
      <c r="F4624">
        <v>2012</v>
      </c>
      <c r="H4624" t="s">
        <v>7652</v>
      </c>
      <c r="I4624">
        <v>104</v>
      </c>
      <c r="J4624">
        <v>6.5</v>
      </c>
    </row>
    <row r="4625" spans="1:10" x14ac:dyDescent="0.25">
      <c r="A4625" t="s">
        <v>8301</v>
      </c>
      <c r="B4625" t="s">
        <v>7641</v>
      </c>
      <c r="C4625">
        <v>94</v>
      </c>
      <c r="D4625">
        <v>7.2</v>
      </c>
      <c r="E4625" t="s">
        <v>1905</v>
      </c>
      <c r="F4625">
        <v>1973</v>
      </c>
      <c r="H4625" t="s">
        <v>1905</v>
      </c>
      <c r="I4625">
        <v>94</v>
      </c>
      <c r="J4625">
        <v>7.2</v>
      </c>
    </row>
    <row r="4626" spans="1:10" x14ac:dyDescent="0.25">
      <c r="A4626" t="s">
        <v>8301</v>
      </c>
      <c r="B4626" t="s">
        <v>7643</v>
      </c>
      <c r="C4626">
        <v>87</v>
      </c>
      <c r="D4626">
        <v>4.2</v>
      </c>
      <c r="E4626" t="s">
        <v>6987</v>
      </c>
      <c r="F4626">
        <v>2006</v>
      </c>
      <c r="H4626" t="s">
        <v>6987</v>
      </c>
      <c r="I4626">
        <v>87</v>
      </c>
      <c r="J4626">
        <v>4.2</v>
      </c>
    </row>
    <row r="4627" spans="1:10" x14ac:dyDescent="0.25">
      <c r="A4627" t="s">
        <v>8301</v>
      </c>
      <c r="B4627" t="s">
        <v>7645</v>
      </c>
      <c r="C4627">
        <v>93</v>
      </c>
      <c r="D4627">
        <v>5.0999999999999996</v>
      </c>
      <c r="E4627" t="s">
        <v>7657</v>
      </c>
      <c r="F4627">
        <v>2007</v>
      </c>
      <c r="H4627" t="s">
        <v>7657</v>
      </c>
      <c r="I4627">
        <v>93</v>
      </c>
      <c r="J4627">
        <v>5.0999999999999996</v>
      </c>
    </row>
    <row r="4628" spans="1:10" x14ac:dyDescent="0.25">
      <c r="A4628" t="s">
        <v>8301</v>
      </c>
      <c r="B4628" t="s">
        <v>1789</v>
      </c>
      <c r="C4628">
        <v>91</v>
      </c>
      <c r="D4628">
        <v>6.4</v>
      </c>
      <c r="E4628" t="s">
        <v>486</v>
      </c>
      <c r="F4628">
        <v>2012</v>
      </c>
      <c r="H4628" t="s">
        <v>486</v>
      </c>
      <c r="I4628">
        <v>91</v>
      </c>
      <c r="J4628">
        <v>6.4</v>
      </c>
    </row>
    <row r="4629" spans="1:10" x14ac:dyDescent="0.25">
      <c r="A4629" t="s">
        <v>8301</v>
      </c>
      <c r="B4629" t="s">
        <v>7648</v>
      </c>
      <c r="C4629">
        <v>90</v>
      </c>
      <c r="D4629">
        <v>6.8</v>
      </c>
      <c r="E4629" t="s">
        <v>6043</v>
      </c>
      <c r="F4629">
        <v>2011</v>
      </c>
      <c r="H4629" t="s">
        <v>6043</v>
      </c>
      <c r="I4629">
        <v>90</v>
      </c>
      <c r="J4629">
        <v>6.8</v>
      </c>
    </row>
    <row r="4630" spans="1:10" x14ac:dyDescent="0.25">
      <c r="A4630" t="s">
        <v>8301</v>
      </c>
      <c r="B4630" t="s">
        <v>7651</v>
      </c>
      <c r="C4630">
        <v>14</v>
      </c>
      <c r="D4630">
        <v>6.2</v>
      </c>
      <c r="E4630" t="s">
        <v>2333</v>
      </c>
      <c r="F4630">
        <v>2011</v>
      </c>
      <c r="H4630" t="s">
        <v>2333</v>
      </c>
      <c r="I4630">
        <v>14</v>
      </c>
      <c r="J4630">
        <v>6.2</v>
      </c>
    </row>
    <row r="4631" spans="1:10" x14ac:dyDescent="0.25">
      <c r="A4631" t="s">
        <v>8301</v>
      </c>
      <c r="B4631" t="s">
        <v>493</v>
      </c>
      <c r="C4631">
        <v>112</v>
      </c>
      <c r="D4631">
        <v>7.5</v>
      </c>
      <c r="E4631" t="s">
        <v>2209</v>
      </c>
      <c r="F4631">
        <v>2011</v>
      </c>
      <c r="H4631" t="s">
        <v>2209</v>
      </c>
      <c r="I4631">
        <v>112</v>
      </c>
      <c r="J4631">
        <v>7.5</v>
      </c>
    </row>
    <row r="4632" spans="1:10" x14ac:dyDescent="0.25">
      <c r="A4632" t="s">
        <v>8301</v>
      </c>
      <c r="B4632" t="s">
        <v>7247</v>
      </c>
      <c r="C4632">
        <v>75</v>
      </c>
      <c r="D4632">
        <v>7.7</v>
      </c>
      <c r="E4632" t="s">
        <v>729</v>
      </c>
      <c r="F4632">
        <v>2009</v>
      </c>
      <c r="H4632" t="s">
        <v>729</v>
      </c>
      <c r="I4632">
        <v>75</v>
      </c>
      <c r="J4632">
        <v>7.7</v>
      </c>
    </row>
    <row r="4633" spans="1:10" x14ac:dyDescent="0.25">
      <c r="A4633" t="s">
        <v>8301</v>
      </c>
      <c r="B4633" t="s">
        <v>7656</v>
      </c>
      <c r="C4633">
        <v>86</v>
      </c>
      <c r="D4633">
        <v>6.9</v>
      </c>
      <c r="E4633" t="s">
        <v>1184</v>
      </c>
      <c r="F4633">
        <v>1970</v>
      </c>
      <c r="H4633" t="s">
        <v>1184</v>
      </c>
      <c r="I4633">
        <v>86</v>
      </c>
      <c r="J4633">
        <v>6.9</v>
      </c>
    </row>
    <row r="4634" spans="1:10" x14ac:dyDescent="0.25">
      <c r="A4634" t="s">
        <v>8301</v>
      </c>
      <c r="B4634" t="s">
        <v>80</v>
      </c>
      <c r="C4634">
        <v>86</v>
      </c>
      <c r="D4634">
        <v>7</v>
      </c>
      <c r="E4634" t="s">
        <v>1184</v>
      </c>
      <c r="F4634">
        <v>2002</v>
      </c>
      <c r="H4634" t="s">
        <v>1184</v>
      </c>
      <c r="I4634">
        <v>86</v>
      </c>
      <c r="J4634">
        <v>7</v>
      </c>
    </row>
    <row r="4635" spans="1:10" x14ac:dyDescent="0.25">
      <c r="A4635" t="s">
        <v>8301</v>
      </c>
      <c r="B4635" t="s">
        <v>6825</v>
      </c>
      <c r="C4635">
        <v>89</v>
      </c>
      <c r="D4635">
        <v>7.5</v>
      </c>
      <c r="E4635" t="s">
        <v>2285</v>
      </c>
      <c r="F4635">
        <v>2008</v>
      </c>
      <c r="H4635" t="s">
        <v>2285</v>
      </c>
      <c r="I4635">
        <v>89</v>
      </c>
      <c r="J4635">
        <v>7.5</v>
      </c>
    </row>
    <row r="4636" spans="1:10" x14ac:dyDescent="0.25">
      <c r="A4636" t="s">
        <v>8301</v>
      </c>
      <c r="B4636" t="s">
        <v>7661</v>
      </c>
      <c r="C4636">
        <v>95</v>
      </c>
      <c r="D4636">
        <v>6.3</v>
      </c>
      <c r="E4636" t="s">
        <v>2209</v>
      </c>
      <c r="F4636">
        <v>2006</v>
      </c>
      <c r="H4636" t="s">
        <v>2209</v>
      </c>
      <c r="I4636">
        <v>95</v>
      </c>
      <c r="J4636">
        <v>6.3</v>
      </c>
    </row>
    <row r="4637" spans="1:10" x14ac:dyDescent="0.25">
      <c r="A4637" t="s">
        <v>8301</v>
      </c>
      <c r="B4637" t="s">
        <v>7507</v>
      </c>
      <c r="C4637">
        <v>101</v>
      </c>
      <c r="D4637">
        <v>5.5</v>
      </c>
      <c r="E4637" t="s">
        <v>2209</v>
      </c>
      <c r="F4637">
        <v>2009</v>
      </c>
      <c r="H4637" t="s">
        <v>2209</v>
      </c>
      <c r="I4637">
        <v>101</v>
      </c>
      <c r="J4637">
        <v>5.5</v>
      </c>
    </row>
    <row r="4638" spans="1:10" x14ac:dyDescent="0.25">
      <c r="A4638" t="s">
        <v>8301</v>
      </c>
      <c r="B4638" t="s">
        <v>1302</v>
      </c>
      <c r="C4638">
        <v>89</v>
      </c>
      <c r="D4638">
        <v>4.8</v>
      </c>
      <c r="E4638" t="s">
        <v>7671</v>
      </c>
      <c r="F4638">
        <v>1952</v>
      </c>
      <c r="H4638" t="s">
        <v>7671</v>
      </c>
      <c r="I4638">
        <v>89</v>
      </c>
      <c r="J4638">
        <v>4.8</v>
      </c>
    </row>
    <row r="4639" spans="1:10" x14ac:dyDescent="0.25">
      <c r="A4639" t="s">
        <v>8301</v>
      </c>
      <c r="B4639" t="s">
        <v>3268</v>
      </c>
      <c r="C4639">
        <v>106</v>
      </c>
      <c r="D4639">
        <v>8.1</v>
      </c>
      <c r="E4639" t="s">
        <v>7673</v>
      </c>
      <c r="F4639">
        <v>1994</v>
      </c>
      <c r="H4639" t="s">
        <v>7673</v>
      </c>
      <c r="I4639">
        <v>106</v>
      </c>
      <c r="J4639">
        <v>8.1</v>
      </c>
    </row>
    <row r="4640" spans="1:10" x14ac:dyDescent="0.25">
      <c r="A4640" t="s">
        <v>8301</v>
      </c>
      <c r="B4640" t="s">
        <v>832</v>
      </c>
      <c r="C4640">
        <v>88</v>
      </c>
      <c r="D4640">
        <v>6.6</v>
      </c>
      <c r="E4640" t="s">
        <v>1406</v>
      </c>
      <c r="F4640">
        <v>2005</v>
      </c>
      <c r="H4640" t="s">
        <v>1406</v>
      </c>
      <c r="I4640">
        <v>88</v>
      </c>
      <c r="J4640">
        <v>6.6</v>
      </c>
    </row>
    <row r="4641" spans="1:10" x14ac:dyDescent="0.25">
      <c r="A4641" t="s">
        <v>8301</v>
      </c>
      <c r="B4641" t="s">
        <v>7666</v>
      </c>
      <c r="C4641">
        <v>99</v>
      </c>
      <c r="D4641">
        <v>5.2</v>
      </c>
      <c r="E4641" t="s">
        <v>10</v>
      </c>
      <c r="F4641">
        <v>2014</v>
      </c>
      <c r="H4641" t="s">
        <v>10</v>
      </c>
      <c r="I4641">
        <v>99</v>
      </c>
      <c r="J4641">
        <v>5.2</v>
      </c>
    </row>
    <row r="4642" spans="1:10" x14ac:dyDescent="0.25">
      <c r="A4642" t="s">
        <v>8301</v>
      </c>
      <c r="B4642" t="s">
        <v>2813</v>
      </c>
      <c r="C4642">
        <v>90</v>
      </c>
      <c r="D4642">
        <v>5.6</v>
      </c>
      <c r="E4642" t="s">
        <v>672</v>
      </c>
      <c r="F4642">
        <v>2001</v>
      </c>
      <c r="H4642" t="s">
        <v>672</v>
      </c>
      <c r="I4642">
        <v>90</v>
      </c>
      <c r="J4642">
        <v>5.6</v>
      </c>
    </row>
    <row r="4643" spans="1:10" x14ac:dyDescent="0.25">
      <c r="A4643" t="s">
        <v>8301</v>
      </c>
      <c r="B4643" t="s">
        <v>7669</v>
      </c>
      <c r="C4643">
        <v>95</v>
      </c>
      <c r="D4643">
        <v>3.1</v>
      </c>
      <c r="E4643" t="s">
        <v>668</v>
      </c>
      <c r="F4643">
        <v>2014</v>
      </c>
      <c r="H4643" t="s">
        <v>668</v>
      </c>
      <c r="I4643">
        <v>95</v>
      </c>
      <c r="J4643">
        <v>3.1</v>
      </c>
    </row>
    <row r="4644" spans="1:10" x14ac:dyDescent="0.25">
      <c r="A4644" t="s">
        <v>8306</v>
      </c>
      <c r="B4644" t="s">
        <v>5946</v>
      </c>
      <c r="C4644">
        <v>85</v>
      </c>
      <c r="D4644">
        <v>8.1</v>
      </c>
      <c r="E4644" t="s">
        <v>2682</v>
      </c>
      <c r="F4644">
        <v>2009</v>
      </c>
      <c r="H4644" t="s">
        <v>2682</v>
      </c>
      <c r="I4644">
        <v>85</v>
      </c>
      <c r="J4644">
        <v>8.1</v>
      </c>
    </row>
    <row r="4645" spans="1:10" x14ac:dyDescent="0.25">
      <c r="A4645" t="s">
        <v>8301</v>
      </c>
      <c r="B4645" t="s">
        <v>7675</v>
      </c>
      <c r="C4645">
        <v>86</v>
      </c>
      <c r="D4645">
        <v>7.1</v>
      </c>
      <c r="E4645" t="s">
        <v>71</v>
      </c>
      <c r="F4645">
        <v>2005</v>
      </c>
      <c r="H4645" t="s">
        <v>71</v>
      </c>
      <c r="I4645">
        <v>86</v>
      </c>
      <c r="J4645">
        <v>7.1</v>
      </c>
    </row>
    <row r="4646" spans="1:10" x14ac:dyDescent="0.25">
      <c r="A4646" t="s">
        <v>8301</v>
      </c>
      <c r="B4646" t="s">
        <v>6171</v>
      </c>
      <c r="C4646">
        <v>97</v>
      </c>
      <c r="D4646">
        <v>7.2</v>
      </c>
      <c r="E4646" t="s">
        <v>1184</v>
      </c>
      <c r="F4646">
        <v>2006</v>
      </c>
      <c r="H4646" t="s">
        <v>1184</v>
      </c>
      <c r="I4646">
        <v>97</v>
      </c>
      <c r="J4646">
        <v>7.2</v>
      </c>
    </row>
    <row r="4647" spans="1:10" x14ac:dyDescent="0.25">
      <c r="A4647" t="s">
        <v>8301</v>
      </c>
      <c r="B4647" t="s">
        <v>7679</v>
      </c>
      <c r="C4647">
        <v>104</v>
      </c>
      <c r="D4647">
        <v>6.3</v>
      </c>
      <c r="E4647" t="s">
        <v>1184</v>
      </c>
      <c r="F4647">
        <v>1998</v>
      </c>
      <c r="H4647" t="s">
        <v>1184</v>
      </c>
      <c r="I4647">
        <v>104</v>
      </c>
      <c r="J4647">
        <v>6.3</v>
      </c>
    </row>
    <row r="4648" spans="1:10" x14ac:dyDescent="0.25">
      <c r="A4648" t="s">
        <v>8301</v>
      </c>
      <c r="B4648" t="s">
        <v>7681</v>
      </c>
      <c r="C4648">
        <v>88</v>
      </c>
      <c r="D4648">
        <v>4</v>
      </c>
      <c r="E4648" t="s">
        <v>575</v>
      </c>
      <c r="F4648">
        <v>1997</v>
      </c>
      <c r="H4648" t="s">
        <v>575</v>
      </c>
      <c r="I4648">
        <v>88</v>
      </c>
      <c r="J4648">
        <v>4</v>
      </c>
    </row>
    <row r="4649" spans="1:10" x14ac:dyDescent="0.25">
      <c r="A4649" t="s">
        <v>8301</v>
      </c>
      <c r="B4649" t="s">
        <v>1773</v>
      </c>
      <c r="C4649">
        <v>108</v>
      </c>
      <c r="D4649">
        <v>5.3</v>
      </c>
      <c r="E4649" t="s">
        <v>740</v>
      </c>
      <c r="F4649">
        <v>2015</v>
      </c>
      <c r="H4649" t="s">
        <v>740</v>
      </c>
      <c r="I4649">
        <v>108</v>
      </c>
      <c r="J4649">
        <v>5.3</v>
      </c>
    </row>
    <row r="4650" spans="1:10" x14ac:dyDescent="0.25">
      <c r="A4650" t="s">
        <v>8301</v>
      </c>
      <c r="B4650" t="s">
        <v>7683</v>
      </c>
      <c r="C4650">
        <v>106</v>
      </c>
      <c r="D4650">
        <v>7.2</v>
      </c>
      <c r="E4650" t="s">
        <v>2542</v>
      </c>
      <c r="F4650">
        <v>2013</v>
      </c>
      <c r="H4650" t="s">
        <v>2542</v>
      </c>
      <c r="I4650">
        <v>106</v>
      </c>
      <c r="J4650">
        <v>7.2</v>
      </c>
    </row>
    <row r="4651" spans="1:10" x14ac:dyDescent="0.25">
      <c r="A4651" t="s">
        <v>8301</v>
      </c>
      <c r="B4651" t="s">
        <v>7685</v>
      </c>
      <c r="C4651">
        <v>107</v>
      </c>
      <c r="D4651">
        <v>6.5</v>
      </c>
      <c r="E4651" t="s">
        <v>23</v>
      </c>
      <c r="F4651">
        <v>2009</v>
      </c>
      <c r="H4651" t="s">
        <v>23</v>
      </c>
      <c r="I4651">
        <v>107</v>
      </c>
      <c r="J4651">
        <v>6.5</v>
      </c>
    </row>
    <row r="4652" spans="1:10" x14ac:dyDescent="0.25">
      <c r="A4652" t="s">
        <v>8301</v>
      </c>
      <c r="B4652" t="s">
        <v>7687</v>
      </c>
      <c r="C4652">
        <v>84</v>
      </c>
      <c r="D4652">
        <v>6.5</v>
      </c>
      <c r="E4652" t="s">
        <v>23</v>
      </c>
      <c r="F4652">
        <v>2014</v>
      </c>
      <c r="H4652" t="s">
        <v>23</v>
      </c>
      <c r="I4652">
        <v>84</v>
      </c>
      <c r="J4652">
        <v>6.5</v>
      </c>
    </row>
    <row r="4653" spans="1:10" x14ac:dyDescent="0.25">
      <c r="A4653" t="s">
        <v>8301</v>
      </c>
      <c r="B4653" t="s">
        <v>7689</v>
      </c>
      <c r="C4653">
        <v>91</v>
      </c>
      <c r="D4653">
        <v>4.9000000000000004</v>
      </c>
      <c r="E4653" t="s">
        <v>924</v>
      </c>
      <c r="F4653">
        <v>2012</v>
      </c>
      <c r="H4653" t="s">
        <v>924</v>
      </c>
      <c r="I4653">
        <v>91</v>
      </c>
      <c r="J4653">
        <v>4.9000000000000004</v>
      </c>
    </row>
    <row r="4654" spans="1:10" x14ac:dyDescent="0.25">
      <c r="A4654" t="s">
        <v>8306</v>
      </c>
      <c r="B4654" t="s">
        <v>7691</v>
      </c>
      <c r="C4654">
        <v>90</v>
      </c>
      <c r="D4654">
        <v>5.2</v>
      </c>
      <c r="E4654" t="s">
        <v>1408</v>
      </c>
      <c r="F4654">
        <v>2013</v>
      </c>
      <c r="H4654" t="s">
        <v>1408</v>
      </c>
      <c r="I4654">
        <v>90</v>
      </c>
      <c r="J4654">
        <v>5.2</v>
      </c>
    </row>
    <row r="4655" spans="1:10" x14ac:dyDescent="0.25">
      <c r="A4655" t="s">
        <v>8301</v>
      </c>
      <c r="B4655" t="s">
        <v>7693</v>
      </c>
      <c r="C4655">
        <v>103</v>
      </c>
      <c r="D4655">
        <v>7.4</v>
      </c>
      <c r="E4655" t="s">
        <v>877</v>
      </c>
      <c r="F4655">
        <v>2015</v>
      </c>
      <c r="H4655" t="s">
        <v>877</v>
      </c>
      <c r="I4655">
        <v>103</v>
      </c>
      <c r="J4655">
        <v>7.4</v>
      </c>
    </row>
    <row r="4656" spans="1:10" x14ac:dyDescent="0.25">
      <c r="A4656" t="s">
        <v>8301</v>
      </c>
      <c r="B4656" t="s">
        <v>7695</v>
      </c>
      <c r="C4656">
        <v>71</v>
      </c>
      <c r="D4656">
        <v>7.4</v>
      </c>
      <c r="E4656" t="s">
        <v>3856</v>
      </c>
      <c r="F4656">
        <v>1935</v>
      </c>
      <c r="H4656" t="s">
        <v>3856</v>
      </c>
      <c r="I4656">
        <v>71</v>
      </c>
      <c r="J4656">
        <v>7.4</v>
      </c>
    </row>
    <row r="4657" spans="1:10" x14ac:dyDescent="0.25">
      <c r="A4657" t="s">
        <v>8301</v>
      </c>
      <c r="B4657" t="s">
        <v>7697</v>
      </c>
      <c r="C4657">
        <v>90</v>
      </c>
      <c r="D4657">
        <v>5.4</v>
      </c>
      <c r="E4657" t="s">
        <v>2209</v>
      </c>
      <c r="F4657">
        <v>1999</v>
      </c>
      <c r="H4657" t="s">
        <v>2209</v>
      </c>
      <c r="I4657">
        <v>90</v>
      </c>
      <c r="J4657">
        <v>5.4</v>
      </c>
    </row>
    <row r="4658" spans="1:10" x14ac:dyDescent="0.25">
      <c r="A4658" t="s">
        <v>8301</v>
      </c>
      <c r="B4658" t="s">
        <v>7699</v>
      </c>
      <c r="C4658">
        <v>67</v>
      </c>
      <c r="D4658">
        <v>3.9</v>
      </c>
      <c r="E4658" t="s">
        <v>7708</v>
      </c>
      <c r="F4658">
        <v>1970</v>
      </c>
      <c r="H4658" t="s">
        <v>7708</v>
      </c>
      <c r="I4658">
        <v>67</v>
      </c>
      <c r="J4658">
        <v>3.9</v>
      </c>
    </row>
    <row r="4659" spans="1:10" x14ac:dyDescent="0.25">
      <c r="A4659" t="s">
        <v>8301</v>
      </c>
      <c r="B4659" t="s">
        <v>7701</v>
      </c>
      <c r="C4659">
        <v>94</v>
      </c>
      <c r="D4659">
        <v>5.3</v>
      </c>
      <c r="E4659" t="s">
        <v>575</v>
      </c>
      <c r="F4659">
        <v>1977</v>
      </c>
      <c r="H4659" t="s">
        <v>575</v>
      </c>
      <c r="I4659">
        <v>94</v>
      </c>
      <c r="J4659">
        <v>5.3</v>
      </c>
    </row>
    <row r="4660" spans="1:10" x14ac:dyDescent="0.25">
      <c r="A4660" t="s">
        <v>8306</v>
      </c>
      <c r="B4660" t="s">
        <v>7703</v>
      </c>
      <c r="C4660">
        <v>81</v>
      </c>
      <c r="D4660">
        <v>7.8</v>
      </c>
      <c r="E4660" t="s">
        <v>5218</v>
      </c>
      <c r="F4660">
        <v>2000</v>
      </c>
      <c r="H4660" t="s">
        <v>5218</v>
      </c>
      <c r="I4660">
        <v>81</v>
      </c>
      <c r="J4660">
        <v>7.8</v>
      </c>
    </row>
    <row r="4661" spans="1:10" x14ac:dyDescent="0.25">
      <c r="A4661" t="s">
        <v>8306</v>
      </c>
      <c r="B4661" t="s">
        <v>7705</v>
      </c>
      <c r="C4661">
        <v>81</v>
      </c>
      <c r="D4661">
        <v>6.4</v>
      </c>
      <c r="E4661" t="s">
        <v>285</v>
      </c>
      <c r="F4661">
        <v>2007</v>
      </c>
      <c r="H4661" t="s">
        <v>285</v>
      </c>
      <c r="I4661">
        <v>81</v>
      </c>
      <c r="J4661">
        <v>6.4</v>
      </c>
    </row>
    <row r="4662" spans="1:10" x14ac:dyDescent="0.25">
      <c r="A4662" t="s">
        <v>8301</v>
      </c>
      <c r="B4662" t="s">
        <v>1814</v>
      </c>
      <c r="C4662">
        <v>83</v>
      </c>
      <c r="D4662">
        <v>6.5</v>
      </c>
      <c r="E4662" t="s">
        <v>1184</v>
      </c>
      <c r="F4662">
        <v>1998</v>
      </c>
      <c r="H4662" t="s">
        <v>1184</v>
      </c>
      <c r="I4662">
        <v>83</v>
      </c>
      <c r="J4662">
        <v>6.5</v>
      </c>
    </row>
    <row r="4663" spans="1:10" x14ac:dyDescent="0.25">
      <c r="A4663" t="s">
        <v>8301</v>
      </c>
      <c r="B4663" t="s">
        <v>6895</v>
      </c>
      <c r="C4663">
        <v>106</v>
      </c>
      <c r="D4663">
        <v>5.6</v>
      </c>
      <c r="E4663" t="s">
        <v>672</v>
      </c>
      <c r="F4663">
        <v>2013</v>
      </c>
      <c r="H4663" t="s">
        <v>672</v>
      </c>
      <c r="I4663">
        <v>106</v>
      </c>
      <c r="J4663">
        <v>5.6</v>
      </c>
    </row>
    <row r="4664" spans="1:10" x14ac:dyDescent="0.25">
      <c r="A4664" t="s">
        <v>8301</v>
      </c>
      <c r="B4664" t="s">
        <v>7712</v>
      </c>
      <c r="C4664">
        <v>103</v>
      </c>
      <c r="D4664">
        <v>5.6</v>
      </c>
      <c r="E4664" t="s">
        <v>23</v>
      </c>
      <c r="F4664">
        <v>2015</v>
      </c>
      <c r="H4664" t="s">
        <v>23</v>
      </c>
      <c r="I4664">
        <v>103</v>
      </c>
      <c r="J4664">
        <v>5.6</v>
      </c>
    </row>
    <row r="4665" spans="1:10" x14ac:dyDescent="0.25">
      <c r="A4665" t="s">
        <v>8301</v>
      </c>
      <c r="B4665" t="s">
        <v>7714</v>
      </c>
      <c r="C4665">
        <v>90</v>
      </c>
      <c r="D4665">
        <v>6.6</v>
      </c>
      <c r="E4665" t="s">
        <v>23</v>
      </c>
      <c r="F4665">
        <v>2002</v>
      </c>
      <c r="H4665" t="s">
        <v>23</v>
      </c>
      <c r="I4665">
        <v>90</v>
      </c>
      <c r="J4665">
        <v>6.6</v>
      </c>
    </row>
    <row r="4666" spans="1:10" x14ac:dyDescent="0.25">
      <c r="A4666" t="s">
        <v>8301</v>
      </c>
      <c r="B4666" t="s">
        <v>7716</v>
      </c>
      <c r="C4666">
        <v>88</v>
      </c>
      <c r="D4666">
        <v>6.3</v>
      </c>
      <c r="E4666" t="s">
        <v>311</v>
      </c>
      <c r="F4666">
        <v>2014</v>
      </c>
      <c r="H4666" t="s">
        <v>311</v>
      </c>
      <c r="I4666">
        <v>88</v>
      </c>
      <c r="J4666">
        <v>6.3</v>
      </c>
    </row>
    <row r="4667" spans="1:10" x14ac:dyDescent="0.25">
      <c r="A4667" t="s">
        <v>8301</v>
      </c>
      <c r="B4667" t="s">
        <v>7718</v>
      </c>
      <c r="C4667">
        <v>105</v>
      </c>
      <c r="D4667">
        <v>7.7</v>
      </c>
      <c r="E4667" t="s">
        <v>877</v>
      </c>
      <c r="F4667">
        <v>2016</v>
      </c>
      <c r="H4667" t="s">
        <v>877</v>
      </c>
      <c r="I4667">
        <v>105</v>
      </c>
      <c r="J4667">
        <v>7.7</v>
      </c>
    </row>
    <row r="4668" spans="1:10" x14ac:dyDescent="0.25">
      <c r="A4668" t="s">
        <v>8301</v>
      </c>
      <c r="B4668" t="s">
        <v>7720</v>
      </c>
      <c r="C4668">
        <v>115</v>
      </c>
      <c r="D4668">
        <v>7</v>
      </c>
      <c r="E4668" t="s">
        <v>3562</v>
      </c>
      <c r="F4668">
        <v>2013</v>
      </c>
      <c r="H4668" t="s">
        <v>3562</v>
      </c>
      <c r="I4668">
        <v>115</v>
      </c>
      <c r="J4668">
        <v>7</v>
      </c>
    </row>
    <row r="4669" spans="1:10" x14ac:dyDescent="0.25">
      <c r="A4669" t="s">
        <v>8301</v>
      </c>
      <c r="B4669" t="s">
        <v>7722</v>
      </c>
      <c r="C4669">
        <v>90</v>
      </c>
      <c r="D4669">
        <v>8</v>
      </c>
      <c r="E4669" t="s">
        <v>2048</v>
      </c>
      <c r="F4669">
        <v>1964</v>
      </c>
      <c r="H4669" t="s">
        <v>2048</v>
      </c>
      <c r="I4669">
        <v>90</v>
      </c>
      <c r="J4669">
        <v>8</v>
      </c>
    </row>
    <row r="4670" spans="1:10" x14ac:dyDescent="0.25">
      <c r="A4670" t="s">
        <v>8301</v>
      </c>
      <c r="B4670" t="s">
        <v>7724</v>
      </c>
      <c r="C4670">
        <v>102</v>
      </c>
      <c r="D4670">
        <v>7.2</v>
      </c>
      <c r="E4670" t="s">
        <v>23</v>
      </c>
      <c r="F4670">
        <v>2011</v>
      </c>
      <c r="H4670" t="s">
        <v>23</v>
      </c>
      <c r="I4670">
        <v>102</v>
      </c>
      <c r="J4670">
        <v>7.2</v>
      </c>
    </row>
    <row r="4671" spans="1:10" x14ac:dyDescent="0.25">
      <c r="A4671" t="s">
        <v>8301</v>
      </c>
      <c r="B4671" t="s">
        <v>7726</v>
      </c>
      <c r="C4671">
        <v>98</v>
      </c>
      <c r="D4671">
        <v>4.5</v>
      </c>
      <c r="E4671" t="s">
        <v>73</v>
      </c>
      <c r="F4671">
        <v>1983</v>
      </c>
      <c r="H4671" t="s">
        <v>73</v>
      </c>
      <c r="I4671">
        <v>98</v>
      </c>
      <c r="J4671">
        <v>4.5</v>
      </c>
    </row>
    <row r="4672" spans="1:10" x14ac:dyDescent="0.25">
      <c r="A4672" t="s">
        <v>8306</v>
      </c>
      <c r="B4672" t="s">
        <v>1679</v>
      </c>
      <c r="C4672">
        <v>87</v>
      </c>
      <c r="D4672">
        <v>7.7</v>
      </c>
      <c r="E4672" t="s">
        <v>575</v>
      </c>
      <c r="F4672">
        <v>2015</v>
      </c>
      <c r="H4672" t="s">
        <v>575</v>
      </c>
      <c r="I4672">
        <v>87</v>
      </c>
      <c r="J4672">
        <v>7.7</v>
      </c>
    </row>
    <row r="4673" spans="1:10" x14ac:dyDescent="0.25">
      <c r="A4673" t="s">
        <v>8301</v>
      </c>
      <c r="B4673" t="s">
        <v>7729</v>
      </c>
      <c r="C4673">
        <v>80</v>
      </c>
      <c r="D4673">
        <v>7.2</v>
      </c>
      <c r="E4673" t="s">
        <v>73</v>
      </c>
      <c r="F4673">
        <v>2008</v>
      </c>
      <c r="H4673" t="s">
        <v>73</v>
      </c>
      <c r="I4673">
        <v>80</v>
      </c>
      <c r="J4673">
        <v>7.2</v>
      </c>
    </row>
    <row r="4674" spans="1:10" x14ac:dyDescent="0.25">
      <c r="A4674" t="s">
        <v>8301</v>
      </c>
      <c r="B4674" t="s">
        <v>7731</v>
      </c>
      <c r="C4674">
        <v>88</v>
      </c>
      <c r="D4674">
        <v>6.1</v>
      </c>
      <c r="E4674" t="s">
        <v>7738</v>
      </c>
      <c r="F4674">
        <v>2013</v>
      </c>
      <c r="H4674" t="s">
        <v>7738</v>
      </c>
      <c r="I4674">
        <v>88</v>
      </c>
      <c r="J4674">
        <v>6.1</v>
      </c>
    </row>
    <row r="4675" spans="1:10" x14ac:dyDescent="0.25">
      <c r="A4675" t="s">
        <v>8301</v>
      </c>
      <c r="B4675" t="s">
        <v>7733</v>
      </c>
      <c r="C4675">
        <v>83</v>
      </c>
      <c r="D4675">
        <v>6.4</v>
      </c>
      <c r="E4675" t="s">
        <v>7741</v>
      </c>
      <c r="F4675">
        <v>1974</v>
      </c>
      <c r="H4675" t="s">
        <v>7741</v>
      </c>
      <c r="I4675">
        <v>83</v>
      </c>
      <c r="J4675">
        <v>6.4</v>
      </c>
    </row>
    <row r="4676" spans="1:10" x14ac:dyDescent="0.25">
      <c r="A4676" t="s">
        <v>8301</v>
      </c>
      <c r="B4676" t="s">
        <v>6943</v>
      </c>
      <c r="C4676">
        <v>122</v>
      </c>
      <c r="D4676">
        <v>6.5</v>
      </c>
      <c r="E4676" t="s">
        <v>7743</v>
      </c>
      <c r="F4676">
        <v>2003</v>
      </c>
      <c r="H4676" t="s">
        <v>7743</v>
      </c>
      <c r="I4676">
        <v>122</v>
      </c>
      <c r="J4676">
        <v>6.5</v>
      </c>
    </row>
    <row r="4677" spans="1:10" x14ac:dyDescent="0.25">
      <c r="A4677" t="s">
        <v>8301</v>
      </c>
      <c r="B4677" t="s">
        <v>7737</v>
      </c>
      <c r="C4677">
        <v>115</v>
      </c>
      <c r="D4677">
        <v>7</v>
      </c>
      <c r="E4677" t="s">
        <v>575</v>
      </c>
      <c r="F4677">
        <v>2011</v>
      </c>
      <c r="H4677" t="s">
        <v>575</v>
      </c>
      <c r="I4677">
        <v>115</v>
      </c>
      <c r="J4677">
        <v>7</v>
      </c>
    </row>
    <row r="4678" spans="1:10" x14ac:dyDescent="0.25">
      <c r="A4678" t="s">
        <v>8301</v>
      </c>
      <c r="B4678" t="s">
        <v>7740</v>
      </c>
      <c r="C4678">
        <v>86</v>
      </c>
      <c r="D4678">
        <v>6.1</v>
      </c>
      <c r="E4678" t="s">
        <v>3502</v>
      </c>
      <c r="F4678">
        <v>1977</v>
      </c>
      <c r="H4678" t="s">
        <v>3502</v>
      </c>
      <c r="I4678">
        <v>86</v>
      </c>
      <c r="J4678">
        <v>6.1</v>
      </c>
    </row>
    <row r="4679" spans="1:10" x14ac:dyDescent="0.25">
      <c r="A4679" t="s">
        <v>8301</v>
      </c>
      <c r="B4679" t="s">
        <v>6940</v>
      </c>
      <c r="C4679">
        <v>79</v>
      </c>
      <c r="D4679">
        <v>5.7</v>
      </c>
      <c r="E4679" t="s">
        <v>7750</v>
      </c>
      <c r="F4679">
        <v>2005</v>
      </c>
      <c r="H4679" t="s">
        <v>7750</v>
      </c>
      <c r="I4679">
        <v>79</v>
      </c>
      <c r="J4679">
        <v>5.7</v>
      </c>
    </row>
    <row r="4680" spans="1:10" x14ac:dyDescent="0.25">
      <c r="A4680" t="s">
        <v>8301</v>
      </c>
      <c r="B4680" t="s">
        <v>7745</v>
      </c>
      <c r="C4680">
        <v>87</v>
      </c>
      <c r="D4680">
        <v>5.4</v>
      </c>
      <c r="E4680" t="s">
        <v>877</v>
      </c>
      <c r="F4680">
        <v>2003</v>
      </c>
      <c r="H4680" t="s">
        <v>877</v>
      </c>
      <c r="I4680">
        <v>87</v>
      </c>
      <c r="J4680">
        <v>5.4</v>
      </c>
    </row>
    <row r="4681" spans="1:10" x14ac:dyDescent="0.25">
      <c r="A4681" t="s">
        <v>8301</v>
      </c>
      <c r="B4681" t="s">
        <v>7747</v>
      </c>
      <c r="C4681">
        <v>97</v>
      </c>
      <c r="D4681">
        <v>5.9</v>
      </c>
      <c r="E4681" t="s">
        <v>1184</v>
      </c>
      <c r="F4681">
        <v>2009</v>
      </c>
      <c r="H4681" t="s">
        <v>1184</v>
      </c>
      <c r="I4681">
        <v>97</v>
      </c>
      <c r="J4681">
        <v>5.9</v>
      </c>
    </row>
    <row r="4682" spans="1:10" x14ac:dyDescent="0.25">
      <c r="A4682" t="s">
        <v>8301</v>
      </c>
      <c r="B4682" t="s">
        <v>7749</v>
      </c>
      <c r="C4682">
        <v>105</v>
      </c>
      <c r="D4682">
        <v>7.5</v>
      </c>
      <c r="E4682" t="s">
        <v>23</v>
      </c>
      <c r="F4682">
        <v>2006</v>
      </c>
      <c r="H4682" t="s">
        <v>23</v>
      </c>
      <c r="I4682">
        <v>105</v>
      </c>
      <c r="J4682">
        <v>7.5</v>
      </c>
    </row>
    <row r="4683" spans="1:10" x14ac:dyDescent="0.25">
      <c r="A4683" t="s">
        <v>8301</v>
      </c>
      <c r="B4683" t="s">
        <v>3700</v>
      </c>
      <c r="C4683">
        <v>89</v>
      </c>
      <c r="D4683">
        <v>7.7</v>
      </c>
      <c r="E4683" t="s">
        <v>7758</v>
      </c>
      <c r="F4683">
        <v>1999</v>
      </c>
      <c r="H4683" t="s">
        <v>7758</v>
      </c>
      <c r="I4683">
        <v>89</v>
      </c>
      <c r="J4683">
        <v>7.7</v>
      </c>
    </row>
    <row r="4684" spans="1:10" x14ac:dyDescent="0.25">
      <c r="A4684" t="s">
        <v>8301</v>
      </c>
      <c r="B4684" t="s">
        <v>7753</v>
      </c>
      <c r="C4684">
        <v>120</v>
      </c>
      <c r="D4684">
        <v>7.1</v>
      </c>
      <c r="E4684" t="s">
        <v>486</v>
      </c>
      <c r="F4684">
        <v>2002</v>
      </c>
      <c r="H4684" t="s">
        <v>486</v>
      </c>
      <c r="I4684">
        <v>120</v>
      </c>
      <c r="J4684">
        <v>7.1</v>
      </c>
    </row>
    <row r="4685" spans="1:10" x14ac:dyDescent="0.25">
      <c r="A4685" t="s">
        <v>8301</v>
      </c>
      <c r="B4685" t="s">
        <v>7755</v>
      </c>
      <c r="C4685">
        <v>94</v>
      </c>
      <c r="D4685">
        <v>7.4</v>
      </c>
      <c r="E4685" t="s">
        <v>1184</v>
      </c>
      <c r="F4685">
        <v>2003</v>
      </c>
      <c r="H4685" t="s">
        <v>1184</v>
      </c>
      <c r="I4685">
        <v>94</v>
      </c>
      <c r="J4685">
        <v>7.4</v>
      </c>
    </row>
    <row r="4686" spans="1:10" x14ac:dyDescent="0.25">
      <c r="A4686" t="s">
        <v>8301</v>
      </c>
      <c r="B4686" t="s">
        <v>7757</v>
      </c>
      <c r="C4686">
        <v>108</v>
      </c>
      <c r="D4686">
        <v>7.6</v>
      </c>
      <c r="E4686" t="s">
        <v>23</v>
      </c>
      <c r="F4686">
        <v>2011</v>
      </c>
      <c r="H4686" t="s">
        <v>23</v>
      </c>
      <c r="I4686">
        <v>108</v>
      </c>
      <c r="J4686">
        <v>7.6</v>
      </c>
    </row>
    <row r="4687" spans="1:10" x14ac:dyDescent="0.25">
      <c r="A4687" t="s">
        <v>8301</v>
      </c>
      <c r="B4687" t="s">
        <v>7760</v>
      </c>
      <c r="C4687">
        <v>102</v>
      </c>
      <c r="D4687">
        <v>6.4</v>
      </c>
      <c r="E4687" t="s">
        <v>2143</v>
      </c>
      <c r="F4687">
        <v>2000</v>
      </c>
      <c r="H4687" t="s">
        <v>2143</v>
      </c>
      <c r="I4687">
        <v>102</v>
      </c>
      <c r="J4687">
        <v>6.4</v>
      </c>
    </row>
    <row r="4688" spans="1:10" x14ac:dyDescent="0.25">
      <c r="A4688" t="s">
        <v>8301</v>
      </c>
      <c r="B4688" t="s">
        <v>7762</v>
      </c>
      <c r="C4688">
        <v>83</v>
      </c>
      <c r="D4688">
        <v>7.4</v>
      </c>
      <c r="E4688" t="s">
        <v>4889</v>
      </c>
      <c r="F4688">
        <v>2003</v>
      </c>
      <c r="H4688" t="s">
        <v>4889</v>
      </c>
      <c r="I4688">
        <v>83</v>
      </c>
      <c r="J4688">
        <v>7.4</v>
      </c>
    </row>
    <row r="4689" spans="1:10" x14ac:dyDescent="0.25">
      <c r="A4689" t="s">
        <v>8301</v>
      </c>
      <c r="B4689" t="s">
        <v>7764</v>
      </c>
      <c r="C4689">
        <v>93</v>
      </c>
      <c r="D4689">
        <v>6.8</v>
      </c>
      <c r="E4689" t="s">
        <v>1184</v>
      </c>
      <c r="F4689">
        <v>1999</v>
      </c>
      <c r="H4689" t="s">
        <v>1184</v>
      </c>
      <c r="I4689">
        <v>93</v>
      </c>
      <c r="J4689">
        <v>6.8</v>
      </c>
    </row>
    <row r="4690" spans="1:10" x14ac:dyDescent="0.25">
      <c r="A4690" t="s">
        <v>8301</v>
      </c>
      <c r="B4690" t="s">
        <v>7766</v>
      </c>
      <c r="C4690">
        <v>86</v>
      </c>
      <c r="D4690">
        <v>6.5</v>
      </c>
      <c r="E4690" t="s">
        <v>672</v>
      </c>
      <c r="F4690">
        <v>2004</v>
      </c>
      <c r="H4690" t="s">
        <v>672</v>
      </c>
      <c r="I4690">
        <v>86</v>
      </c>
      <c r="J4690">
        <v>6.5</v>
      </c>
    </row>
    <row r="4691" spans="1:10" x14ac:dyDescent="0.25">
      <c r="A4691" t="s">
        <v>8301</v>
      </c>
      <c r="B4691" t="s">
        <v>7760</v>
      </c>
      <c r="C4691">
        <v>101</v>
      </c>
      <c r="D4691">
        <v>6</v>
      </c>
      <c r="E4691" t="s">
        <v>1667</v>
      </c>
      <c r="F4691">
        <v>1997</v>
      </c>
      <c r="H4691" t="s">
        <v>1667</v>
      </c>
      <c r="I4691">
        <v>101</v>
      </c>
      <c r="J4691">
        <v>6</v>
      </c>
    </row>
    <row r="4692" spans="1:10" x14ac:dyDescent="0.25">
      <c r="A4692" t="s">
        <v>8301</v>
      </c>
      <c r="B4692" t="s">
        <v>4737</v>
      </c>
      <c r="C4692">
        <v>111</v>
      </c>
      <c r="D4692">
        <v>7.3</v>
      </c>
      <c r="E4692" t="s">
        <v>580</v>
      </c>
      <c r="F4692">
        <v>2001</v>
      </c>
      <c r="H4692" t="s">
        <v>580</v>
      </c>
      <c r="I4692">
        <v>111</v>
      </c>
      <c r="J4692">
        <v>7.3</v>
      </c>
    </row>
    <row r="4693" spans="1:10" x14ac:dyDescent="0.25">
      <c r="A4693" t="s">
        <v>8301</v>
      </c>
      <c r="B4693" t="s">
        <v>7770</v>
      </c>
      <c r="C4693">
        <v>90</v>
      </c>
      <c r="D4693">
        <v>7.3</v>
      </c>
      <c r="E4693" t="s">
        <v>740</v>
      </c>
      <c r="F4693">
        <v>2002</v>
      </c>
      <c r="H4693" t="s">
        <v>740</v>
      </c>
      <c r="I4693">
        <v>90</v>
      </c>
      <c r="J4693">
        <v>7.3</v>
      </c>
    </row>
    <row r="4694" spans="1:10" x14ac:dyDescent="0.25">
      <c r="A4694" t="s">
        <v>8306</v>
      </c>
      <c r="B4694" t="s">
        <v>6199</v>
      </c>
      <c r="C4694">
        <v>86</v>
      </c>
      <c r="D4694">
        <v>6.5</v>
      </c>
      <c r="E4694" t="s">
        <v>877</v>
      </c>
      <c r="F4694">
        <v>2005</v>
      </c>
      <c r="H4694" t="s">
        <v>877</v>
      </c>
      <c r="I4694">
        <v>86</v>
      </c>
      <c r="J4694">
        <v>6.5</v>
      </c>
    </row>
    <row r="4695" spans="1:10" x14ac:dyDescent="0.25">
      <c r="A4695" t="s">
        <v>8301</v>
      </c>
      <c r="B4695" t="s">
        <v>7773</v>
      </c>
      <c r="C4695">
        <v>98</v>
      </c>
      <c r="D4695">
        <v>6</v>
      </c>
      <c r="E4695" t="s">
        <v>486</v>
      </c>
      <c r="F4695">
        <v>2013</v>
      </c>
      <c r="H4695" t="s">
        <v>486</v>
      </c>
      <c r="I4695">
        <v>98</v>
      </c>
      <c r="J4695">
        <v>6</v>
      </c>
    </row>
    <row r="4696" spans="1:10" x14ac:dyDescent="0.25">
      <c r="A4696" t="s">
        <v>8301</v>
      </c>
      <c r="B4696" t="s">
        <v>7775</v>
      </c>
      <c r="C4696">
        <v>91</v>
      </c>
      <c r="D4696">
        <v>5.3</v>
      </c>
      <c r="E4696" t="s">
        <v>23</v>
      </c>
      <c r="F4696">
        <v>2012</v>
      </c>
      <c r="H4696" t="s">
        <v>23</v>
      </c>
      <c r="I4696">
        <v>91</v>
      </c>
      <c r="J4696">
        <v>5.3</v>
      </c>
    </row>
    <row r="4697" spans="1:10" x14ac:dyDescent="0.25">
      <c r="A4697" t="s">
        <v>8301</v>
      </c>
      <c r="B4697" t="s">
        <v>7289</v>
      </c>
      <c r="C4697">
        <v>91</v>
      </c>
      <c r="D4697">
        <v>6.6</v>
      </c>
      <c r="E4697" t="s">
        <v>345</v>
      </c>
      <c r="F4697">
        <v>1954</v>
      </c>
      <c r="H4697" t="s">
        <v>345</v>
      </c>
      <c r="I4697">
        <v>91</v>
      </c>
      <c r="J4697">
        <v>6.6</v>
      </c>
    </row>
    <row r="4698" spans="1:10" x14ac:dyDescent="0.25">
      <c r="A4698" t="s">
        <v>8301</v>
      </c>
      <c r="B4698" t="s">
        <v>7778</v>
      </c>
      <c r="C4698">
        <v>90</v>
      </c>
      <c r="D4698">
        <v>6.1</v>
      </c>
      <c r="E4698" t="s">
        <v>5702</v>
      </c>
      <c r="F4698">
        <v>2012</v>
      </c>
      <c r="H4698" t="s">
        <v>5702</v>
      </c>
      <c r="I4698">
        <v>90</v>
      </c>
      <c r="J4698">
        <v>6.1</v>
      </c>
    </row>
    <row r="4699" spans="1:10" x14ac:dyDescent="0.25">
      <c r="A4699" t="s">
        <v>8301</v>
      </c>
      <c r="B4699" t="s">
        <v>7780</v>
      </c>
      <c r="C4699">
        <v>88</v>
      </c>
      <c r="D4699">
        <v>7.1</v>
      </c>
      <c r="E4699" t="s">
        <v>2254</v>
      </c>
      <c r="F4699">
        <v>1991</v>
      </c>
      <c r="H4699" t="s">
        <v>2254</v>
      </c>
      <c r="I4699">
        <v>88</v>
      </c>
      <c r="J4699">
        <v>7.1</v>
      </c>
    </row>
    <row r="4700" spans="1:10" x14ac:dyDescent="0.25">
      <c r="A4700" t="s">
        <v>8301</v>
      </c>
      <c r="B4700" t="s">
        <v>7783</v>
      </c>
      <c r="C4700">
        <v>89</v>
      </c>
      <c r="D4700">
        <v>8.4</v>
      </c>
      <c r="E4700" t="s">
        <v>575</v>
      </c>
      <c r="F4700">
        <v>2007</v>
      </c>
      <c r="H4700" t="s">
        <v>575</v>
      </c>
      <c r="I4700">
        <v>89</v>
      </c>
      <c r="J4700">
        <v>8.4</v>
      </c>
    </row>
    <row r="4701" spans="1:10" x14ac:dyDescent="0.25">
      <c r="A4701" t="s">
        <v>8306</v>
      </c>
      <c r="B4701" t="s">
        <v>7785</v>
      </c>
      <c r="C4701">
        <v>97</v>
      </c>
      <c r="D4701">
        <v>5.8</v>
      </c>
      <c r="E4701" t="s">
        <v>297</v>
      </c>
      <c r="F4701">
        <v>2010</v>
      </c>
      <c r="H4701" t="s">
        <v>297</v>
      </c>
      <c r="I4701">
        <v>97</v>
      </c>
      <c r="J4701">
        <v>5.8</v>
      </c>
    </row>
    <row r="4702" spans="1:10" x14ac:dyDescent="0.25">
      <c r="A4702" t="s">
        <v>8301</v>
      </c>
      <c r="B4702" t="s">
        <v>133</v>
      </c>
      <c r="C4702">
        <v>84</v>
      </c>
      <c r="D4702">
        <v>6.2</v>
      </c>
      <c r="E4702" t="s">
        <v>401</v>
      </c>
      <c r="F4702">
        <v>2015</v>
      </c>
      <c r="H4702" t="s">
        <v>401</v>
      </c>
      <c r="I4702">
        <v>84</v>
      </c>
      <c r="J4702">
        <v>6.2</v>
      </c>
    </row>
    <row r="4703" spans="1:10" x14ac:dyDescent="0.25">
      <c r="A4703" t="s">
        <v>8301</v>
      </c>
      <c r="B4703" t="s">
        <v>7788</v>
      </c>
      <c r="C4703">
        <v>82</v>
      </c>
      <c r="D4703">
        <v>5.8</v>
      </c>
      <c r="E4703" t="s">
        <v>580</v>
      </c>
      <c r="F4703">
        <v>2007</v>
      </c>
      <c r="H4703" t="s">
        <v>580</v>
      </c>
      <c r="I4703">
        <v>82</v>
      </c>
      <c r="J4703">
        <v>5.8</v>
      </c>
    </row>
    <row r="4704" spans="1:10" x14ac:dyDescent="0.25">
      <c r="A4704" t="s">
        <v>8301</v>
      </c>
      <c r="B4704" t="s">
        <v>400</v>
      </c>
      <c r="C4704">
        <v>94</v>
      </c>
      <c r="D4704">
        <v>6.7</v>
      </c>
      <c r="E4704" t="s">
        <v>1314</v>
      </c>
      <c r="F4704">
        <v>2002</v>
      </c>
      <c r="H4704" t="s">
        <v>1314</v>
      </c>
      <c r="I4704">
        <v>94</v>
      </c>
      <c r="J4704">
        <v>6.7</v>
      </c>
    </row>
    <row r="4705" spans="1:10" x14ac:dyDescent="0.25">
      <c r="A4705" t="s">
        <v>8301</v>
      </c>
      <c r="B4705" t="s">
        <v>7610</v>
      </c>
      <c r="C4705">
        <v>100</v>
      </c>
      <c r="D4705">
        <v>5.7</v>
      </c>
      <c r="E4705" t="s">
        <v>932</v>
      </c>
      <c r="F4705">
        <v>2010</v>
      </c>
      <c r="H4705" t="s">
        <v>932</v>
      </c>
      <c r="I4705">
        <v>100</v>
      </c>
      <c r="J4705">
        <v>5.7</v>
      </c>
    </row>
    <row r="4706" spans="1:10" x14ac:dyDescent="0.25">
      <c r="A4706" t="s">
        <v>8301</v>
      </c>
      <c r="B4706" t="s">
        <v>7791</v>
      </c>
      <c r="C4706">
        <v>112</v>
      </c>
      <c r="D4706">
        <v>6.1</v>
      </c>
      <c r="E4706" t="s">
        <v>1184</v>
      </c>
      <c r="F4706">
        <v>2005</v>
      </c>
      <c r="H4706" t="s">
        <v>1184</v>
      </c>
      <c r="I4706">
        <v>112</v>
      </c>
      <c r="J4706">
        <v>6.1</v>
      </c>
    </row>
    <row r="4707" spans="1:10" x14ac:dyDescent="0.25">
      <c r="A4707" t="s">
        <v>8301</v>
      </c>
      <c r="B4707" t="s">
        <v>7793</v>
      </c>
      <c r="C4707">
        <v>94</v>
      </c>
      <c r="D4707">
        <v>6.4</v>
      </c>
      <c r="E4707" t="s">
        <v>575</v>
      </c>
      <c r="F4707">
        <v>2007</v>
      </c>
      <c r="H4707" t="s">
        <v>575</v>
      </c>
      <c r="I4707">
        <v>94</v>
      </c>
      <c r="J4707">
        <v>6.4</v>
      </c>
    </row>
    <row r="4708" spans="1:10" x14ac:dyDescent="0.25">
      <c r="A4708" t="s">
        <v>8301</v>
      </c>
      <c r="B4708" t="s">
        <v>7795</v>
      </c>
      <c r="C4708">
        <v>87</v>
      </c>
      <c r="D4708">
        <v>5</v>
      </c>
      <c r="E4708" t="s">
        <v>2599</v>
      </c>
      <c r="F4708">
        <v>2012</v>
      </c>
      <c r="H4708" t="s">
        <v>2599</v>
      </c>
      <c r="I4708">
        <v>87</v>
      </c>
      <c r="J4708">
        <v>5</v>
      </c>
    </row>
    <row r="4709" spans="1:10" x14ac:dyDescent="0.25">
      <c r="A4709" t="s">
        <v>8301</v>
      </c>
      <c r="B4709" t="s">
        <v>7797</v>
      </c>
      <c r="C4709">
        <v>91</v>
      </c>
      <c r="D4709">
        <v>6.5</v>
      </c>
      <c r="E4709" t="s">
        <v>340</v>
      </c>
      <c r="F4709">
        <v>2006</v>
      </c>
      <c r="H4709" t="s">
        <v>340</v>
      </c>
      <c r="I4709">
        <v>91</v>
      </c>
      <c r="J4709">
        <v>6.5</v>
      </c>
    </row>
    <row r="4710" spans="1:10" x14ac:dyDescent="0.25">
      <c r="A4710" t="s">
        <v>8301</v>
      </c>
      <c r="B4710" t="s">
        <v>7799</v>
      </c>
      <c r="C4710">
        <v>87</v>
      </c>
      <c r="D4710">
        <v>4.5999999999999996</v>
      </c>
      <c r="E4710" t="s">
        <v>7436</v>
      </c>
      <c r="F4710">
        <v>2006</v>
      </c>
      <c r="H4710" t="s">
        <v>7436</v>
      </c>
      <c r="I4710">
        <v>87</v>
      </c>
      <c r="J4710">
        <v>4.5999999999999996</v>
      </c>
    </row>
    <row r="4711" spans="1:10" x14ac:dyDescent="0.25">
      <c r="A4711" t="s">
        <v>8301</v>
      </c>
      <c r="B4711" t="s">
        <v>6808</v>
      </c>
      <c r="C4711">
        <v>98</v>
      </c>
      <c r="D4711">
        <v>7.7</v>
      </c>
      <c r="E4711" t="s">
        <v>1184</v>
      </c>
      <c r="F4711">
        <v>2000</v>
      </c>
      <c r="H4711" t="s">
        <v>1184</v>
      </c>
      <c r="I4711">
        <v>98</v>
      </c>
      <c r="J4711">
        <v>7.7</v>
      </c>
    </row>
    <row r="4712" spans="1:10" x14ac:dyDescent="0.25">
      <c r="A4712" t="s">
        <v>8301</v>
      </c>
      <c r="B4712" t="s">
        <v>7802</v>
      </c>
      <c r="C4712">
        <v>95</v>
      </c>
      <c r="D4712">
        <v>7.3</v>
      </c>
      <c r="E4712" t="s">
        <v>1408</v>
      </c>
      <c r="F4712">
        <v>2014</v>
      </c>
      <c r="H4712" t="s">
        <v>1408</v>
      </c>
      <c r="I4712">
        <v>95</v>
      </c>
      <c r="J4712">
        <v>7.3</v>
      </c>
    </row>
    <row r="4713" spans="1:10" x14ac:dyDescent="0.25">
      <c r="A4713" t="s">
        <v>8301</v>
      </c>
      <c r="B4713" t="s">
        <v>43</v>
      </c>
      <c r="C4713">
        <v>87</v>
      </c>
      <c r="D4713">
        <v>6.6</v>
      </c>
      <c r="E4713" t="s">
        <v>3562</v>
      </c>
      <c r="F4713">
        <v>2005</v>
      </c>
      <c r="H4713" t="s">
        <v>3562</v>
      </c>
      <c r="I4713">
        <v>87</v>
      </c>
      <c r="J4713">
        <v>6.6</v>
      </c>
    </row>
    <row r="4714" spans="1:10" x14ac:dyDescent="0.25">
      <c r="A4714" t="s">
        <v>8301</v>
      </c>
      <c r="B4714" t="s">
        <v>1847</v>
      </c>
      <c r="C4714">
        <v>102</v>
      </c>
      <c r="D4714">
        <v>6.4</v>
      </c>
      <c r="E4714" t="s">
        <v>23</v>
      </c>
      <c r="F4714">
        <v>2014</v>
      </c>
      <c r="H4714" t="s">
        <v>23</v>
      </c>
      <c r="I4714">
        <v>102</v>
      </c>
      <c r="J4714">
        <v>6.4</v>
      </c>
    </row>
    <row r="4715" spans="1:10" x14ac:dyDescent="0.25">
      <c r="A4715" t="s">
        <v>8301</v>
      </c>
      <c r="B4715" t="s">
        <v>7806</v>
      </c>
      <c r="C4715">
        <v>127</v>
      </c>
      <c r="D4715">
        <v>5.8</v>
      </c>
      <c r="E4715" t="s">
        <v>73</v>
      </c>
      <c r="F4715">
        <v>2012</v>
      </c>
      <c r="H4715" t="s">
        <v>73</v>
      </c>
      <c r="I4715">
        <v>127</v>
      </c>
      <c r="J4715">
        <v>5.8</v>
      </c>
    </row>
    <row r="4716" spans="1:10" x14ac:dyDescent="0.25">
      <c r="A4716" t="s">
        <v>8301</v>
      </c>
      <c r="B4716" t="s">
        <v>7720</v>
      </c>
      <c r="C4716">
        <v>96</v>
      </c>
      <c r="D4716">
        <v>7.2</v>
      </c>
      <c r="E4716" t="s">
        <v>2599</v>
      </c>
      <c r="F4716">
        <v>2012</v>
      </c>
      <c r="H4716" t="s">
        <v>2599</v>
      </c>
      <c r="I4716">
        <v>96</v>
      </c>
      <c r="J4716">
        <v>7.2</v>
      </c>
    </row>
    <row r="4717" spans="1:10" x14ac:dyDescent="0.25">
      <c r="A4717" t="s">
        <v>8301</v>
      </c>
      <c r="B4717" t="s">
        <v>5620</v>
      </c>
      <c r="C4717">
        <v>103</v>
      </c>
      <c r="D4717">
        <v>7.2</v>
      </c>
      <c r="E4717" t="s">
        <v>7813</v>
      </c>
      <c r="F4717">
        <v>2015</v>
      </c>
      <c r="H4717" t="s">
        <v>7813</v>
      </c>
      <c r="I4717">
        <v>103</v>
      </c>
      <c r="J4717">
        <v>7.2</v>
      </c>
    </row>
    <row r="4718" spans="1:10" x14ac:dyDescent="0.25">
      <c r="A4718" t="s">
        <v>8301</v>
      </c>
      <c r="B4718" t="s">
        <v>7810</v>
      </c>
      <c r="C4718">
        <v>104</v>
      </c>
      <c r="D4718">
        <v>3.5</v>
      </c>
      <c r="E4718" t="s">
        <v>392</v>
      </c>
      <c r="F4718">
        <v>2015</v>
      </c>
      <c r="H4718" t="s">
        <v>392</v>
      </c>
      <c r="I4718">
        <v>104</v>
      </c>
      <c r="J4718">
        <v>3.5</v>
      </c>
    </row>
    <row r="4719" spans="1:10" x14ac:dyDescent="0.25">
      <c r="A4719" t="s">
        <v>8301</v>
      </c>
      <c r="B4719" t="s">
        <v>7812</v>
      </c>
      <c r="C4719">
        <v>90</v>
      </c>
      <c r="D4719">
        <v>7.5</v>
      </c>
      <c r="E4719" t="s">
        <v>285</v>
      </c>
      <c r="F4719">
        <v>2011</v>
      </c>
      <c r="H4719" t="s">
        <v>285</v>
      </c>
      <c r="I4719">
        <v>90</v>
      </c>
      <c r="J4719">
        <v>7.5</v>
      </c>
    </row>
    <row r="4720" spans="1:10" x14ac:dyDescent="0.25">
      <c r="A4720" t="s">
        <v>8301</v>
      </c>
      <c r="B4720" t="s">
        <v>7815</v>
      </c>
      <c r="C4720">
        <v>122</v>
      </c>
      <c r="D4720">
        <v>2.2000000000000002</v>
      </c>
      <c r="E4720" t="s">
        <v>672</v>
      </c>
      <c r="F4720">
        <v>2012</v>
      </c>
      <c r="H4720" t="s">
        <v>672</v>
      </c>
      <c r="I4720">
        <v>122</v>
      </c>
      <c r="J4720">
        <v>2.2000000000000002</v>
      </c>
    </row>
    <row r="4721" spans="1:10" x14ac:dyDescent="0.25">
      <c r="A4721" t="s">
        <v>8301</v>
      </c>
      <c r="B4721" t="s">
        <v>7817</v>
      </c>
      <c r="C4721">
        <v>90</v>
      </c>
      <c r="D4721">
        <v>6.6</v>
      </c>
      <c r="E4721" t="s">
        <v>7822</v>
      </c>
      <c r="F4721">
        <v>2016</v>
      </c>
      <c r="H4721" t="s">
        <v>7822</v>
      </c>
      <c r="I4721">
        <v>90</v>
      </c>
      <c r="J4721">
        <v>6.6</v>
      </c>
    </row>
    <row r="4722" spans="1:10" x14ac:dyDescent="0.25">
      <c r="A4722" t="s">
        <v>8301</v>
      </c>
      <c r="B4722" t="s">
        <v>7819</v>
      </c>
      <c r="C4722">
        <v>101</v>
      </c>
      <c r="D4722">
        <v>6.9</v>
      </c>
      <c r="E4722" t="s">
        <v>7824</v>
      </c>
      <c r="F4722">
        <v>2016</v>
      </c>
      <c r="H4722" t="s">
        <v>7824</v>
      </c>
      <c r="I4722">
        <v>101</v>
      </c>
      <c r="J4722">
        <v>6.9</v>
      </c>
    </row>
    <row r="4723" spans="1:10" x14ac:dyDescent="0.25">
      <c r="A4723" t="s">
        <v>8301</v>
      </c>
      <c r="B4723" t="s">
        <v>7821</v>
      </c>
      <c r="C4723">
        <v>94</v>
      </c>
      <c r="D4723">
        <v>4</v>
      </c>
      <c r="E4723" t="s">
        <v>7827</v>
      </c>
      <c r="F4723">
        <v>2014</v>
      </c>
      <c r="H4723" t="s">
        <v>7827</v>
      </c>
      <c r="I4723">
        <v>94</v>
      </c>
      <c r="J4723">
        <v>4</v>
      </c>
    </row>
    <row r="4724" spans="1:10" x14ac:dyDescent="0.25">
      <c r="A4724" t="s">
        <v>8301</v>
      </c>
      <c r="B4724" t="s">
        <v>5089</v>
      </c>
      <c r="C4724">
        <v>97</v>
      </c>
      <c r="D4724">
        <v>7.4</v>
      </c>
      <c r="E4724" t="s">
        <v>6234</v>
      </c>
      <c r="F4724">
        <v>2016</v>
      </c>
      <c r="H4724" t="s">
        <v>6234</v>
      </c>
      <c r="I4724">
        <v>97</v>
      </c>
      <c r="J4724">
        <v>7.4</v>
      </c>
    </row>
    <row r="4725" spans="1:10" x14ac:dyDescent="0.25">
      <c r="A4725" t="s">
        <v>8301</v>
      </c>
      <c r="B4725" t="s">
        <v>7826</v>
      </c>
      <c r="C4725">
        <v>90</v>
      </c>
      <c r="D4725">
        <v>8.3000000000000007</v>
      </c>
      <c r="E4725" t="s">
        <v>7832</v>
      </c>
      <c r="F4725">
        <v>2014</v>
      </c>
      <c r="H4725" t="s">
        <v>7832</v>
      </c>
      <c r="I4725">
        <v>90</v>
      </c>
      <c r="J4725">
        <v>8.3000000000000007</v>
      </c>
    </row>
    <row r="4726" spans="1:10" x14ac:dyDescent="0.25">
      <c r="A4726" t="s">
        <v>8301</v>
      </c>
      <c r="B4726" t="s">
        <v>7829</v>
      </c>
      <c r="C4726">
        <v>108</v>
      </c>
      <c r="D4726">
        <v>5.7</v>
      </c>
      <c r="E4726" t="s">
        <v>6234</v>
      </c>
      <c r="F4726">
        <v>2016</v>
      </c>
      <c r="H4726" t="s">
        <v>6234</v>
      </c>
      <c r="I4726">
        <v>108</v>
      </c>
      <c r="J4726">
        <v>5.7</v>
      </c>
    </row>
    <row r="4727" spans="1:10" x14ac:dyDescent="0.25">
      <c r="A4727" t="s">
        <v>8301</v>
      </c>
      <c r="B4727" t="s">
        <v>7831</v>
      </c>
      <c r="C4727">
        <v>82</v>
      </c>
      <c r="D4727">
        <v>6.8</v>
      </c>
      <c r="E4727" t="s">
        <v>69</v>
      </c>
      <c r="F4727">
        <v>2013</v>
      </c>
      <c r="H4727" t="s">
        <v>69</v>
      </c>
      <c r="I4727">
        <v>82</v>
      </c>
      <c r="J4727">
        <v>6.8</v>
      </c>
    </row>
    <row r="4728" spans="1:10" x14ac:dyDescent="0.25">
      <c r="A4728" t="s">
        <v>8301</v>
      </c>
      <c r="B4728" t="s">
        <v>7834</v>
      </c>
      <c r="C4728">
        <v>84</v>
      </c>
      <c r="D4728">
        <v>5.2</v>
      </c>
      <c r="E4728" t="s">
        <v>6927</v>
      </c>
      <c r="F4728">
        <v>1984</v>
      </c>
      <c r="H4728" t="s">
        <v>6927</v>
      </c>
      <c r="I4728">
        <v>84</v>
      </c>
      <c r="J4728">
        <v>5.2</v>
      </c>
    </row>
    <row r="4729" spans="1:10" x14ac:dyDescent="0.25">
      <c r="A4729" t="s">
        <v>8301</v>
      </c>
      <c r="B4729" t="s">
        <v>28</v>
      </c>
      <c r="C4729">
        <v>130</v>
      </c>
      <c r="D4729">
        <v>6.4</v>
      </c>
      <c r="E4729" t="s">
        <v>672</v>
      </c>
      <c r="F4729">
        <v>1991</v>
      </c>
      <c r="H4729" t="s">
        <v>672</v>
      </c>
      <c r="I4729">
        <v>130</v>
      </c>
      <c r="J4729">
        <v>6.4</v>
      </c>
    </row>
    <row r="4730" spans="1:10" x14ac:dyDescent="0.25">
      <c r="A4730" t="s">
        <v>8301</v>
      </c>
      <c r="B4730" t="s">
        <v>6926</v>
      </c>
      <c r="C4730">
        <v>91</v>
      </c>
      <c r="D4730">
        <v>6.2</v>
      </c>
      <c r="E4730" t="s">
        <v>684</v>
      </c>
      <c r="F4730">
        <v>2002</v>
      </c>
      <c r="H4730" t="s">
        <v>684</v>
      </c>
      <c r="I4730">
        <v>91</v>
      </c>
      <c r="J4730">
        <v>6.2</v>
      </c>
    </row>
    <row r="4731" spans="1:10" x14ac:dyDescent="0.25">
      <c r="A4731" t="s">
        <v>8301</v>
      </c>
      <c r="B4731" t="s">
        <v>5556</v>
      </c>
      <c r="C4731">
        <v>91</v>
      </c>
      <c r="D4731">
        <v>5.9</v>
      </c>
      <c r="E4731" t="s">
        <v>455</v>
      </c>
      <c r="F4731">
        <v>2015</v>
      </c>
      <c r="H4731" t="s">
        <v>455</v>
      </c>
      <c r="I4731">
        <v>91</v>
      </c>
      <c r="J4731">
        <v>5.9</v>
      </c>
    </row>
    <row r="4732" spans="1:10" x14ac:dyDescent="0.25">
      <c r="A4732" t="s">
        <v>8301</v>
      </c>
      <c r="B4732" t="s">
        <v>391</v>
      </c>
      <c r="C4732">
        <v>107</v>
      </c>
      <c r="D4732">
        <v>7.7</v>
      </c>
      <c r="E4732" t="s">
        <v>486</v>
      </c>
      <c r="F4732">
        <v>2005</v>
      </c>
      <c r="H4732" t="s">
        <v>486</v>
      </c>
      <c r="I4732">
        <v>107</v>
      </c>
      <c r="J4732">
        <v>7.7</v>
      </c>
    </row>
    <row r="4733" spans="1:10" x14ac:dyDescent="0.25">
      <c r="A4733" t="s">
        <v>8301</v>
      </c>
      <c r="B4733" t="s">
        <v>7839</v>
      </c>
      <c r="C4733">
        <v>82</v>
      </c>
      <c r="D4733">
        <v>4.3</v>
      </c>
      <c r="E4733" t="s">
        <v>7385</v>
      </c>
      <c r="F4733">
        <v>2006</v>
      </c>
      <c r="H4733" t="s">
        <v>7385</v>
      </c>
      <c r="I4733">
        <v>82</v>
      </c>
      <c r="J4733">
        <v>4.3</v>
      </c>
    </row>
    <row r="4734" spans="1:10" x14ac:dyDescent="0.25">
      <c r="A4734" t="s">
        <v>8301</v>
      </c>
      <c r="B4734" t="s">
        <v>7841</v>
      </c>
      <c r="C4734">
        <v>84</v>
      </c>
      <c r="D4734">
        <v>7.1</v>
      </c>
      <c r="E4734" t="s">
        <v>580</v>
      </c>
      <c r="F4734">
        <v>2013</v>
      </c>
      <c r="H4734" t="s">
        <v>580</v>
      </c>
      <c r="I4734">
        <v>84</v>
      </c>
      <c r="J4734">
        <v>7.1</v>
      </c>
    </row>
    <row r="4735" spans="1:10" x14ac:dyDescent="0.25">
      <c r="A4735" t="s">
        <v>8301</v>
      </c>
      <c r="B4735" t="s">
        <v>7843</v>
      </c>
      <c r="C4735">
        <v>103</v>
      </c>
      <c r="D4735">
        <v>6.2</v>
      </c>
      <c r="E4735" t="s">
        <v>3856</v>
      </c>
      <c r="F4735">
        <v>1933</v>
      </c>
      <c r="H4735" t="s">
        <v>3856</v>
      </c>
      <c r="I4735">
        <v>103</v>
      </c>
      <c r="J4735">
        <v>6.2</v>
      </c>
    </row>
    <row r="4736" spans="1:10" x14ac:dyDescent="0.25">
      <c r="A4736" t="s">
        <v>8301</v>
      </c>
      <c r="B4736" t="s">
        <v>7845</v>
      </c>
      <c r="C4736">
        <v>86</v>
      </c>
      <c r="D4736">
        <v>6.8</v>
      </c>
      <c r="E4736" t="s">
        <v>23</v>
      </c>
      <c r="F4736">
        <v>2014</v>
      </c>
      <c r="H4736" t="s">
        <v>23</v>
      </c>
      <c r="I4736">
        <v>86</v>
      </c>
      <c r="J4736">
        <v>6.8</v>
      </c>
    </row>
    <row r="4737" spans="1:10" x14ac:dyDescent="0.25">
      <c r="A4737" t="s">
        <v>8306</v>
      </c>
      <c r="B4737" t="s">
        <v>7847</v>
      </c>
      <c r="C4737">
        <v>89</v>
      </c>
      <c r="D4737">
        <v>7.7</v>
      </c>
      <c r="E4737" t="s">
        <v>486</v>
      </c>
      <c r="F4737">
        <v>1990</v>
      </c>
      <c r="H4737" t="s">
        <v>486</v>
      </c>
      <c r="I4737">
        <v>89</v>
      </c>
      <c r="J4737">
        <v>7.7</v>
      </c>
    </row>
    <row r="4738" spans="1:10" x14ac:dyDescent="0.25">
      <c r="A4738" t="s">
        <v>8301</v>
      </c>
      <c r="B4738" t="s">
        <v>7849</v>
      </c>
      <c r="C4738">
        <v>52</v>
      </c>
      <c r="D4738">
        <v>8.1999999999999993</v>
      </c>
      <c r="E4738" t="s">
        <v>2000</v>
      </c>
      <c r="F4738">
        <v>2004</v>
      </c>
      <c r="H4738" t="s">
        <v>2000</v>
      </c>
      <c r="I4738">
        <v>52</v>
      </c>
      <c r="J4738">
        <v>8.1999999999999993</v>
      </c>
    </row>
    <row r="4739" spans="1:10" x14ac:dyDescent="0.25">
      <c r="A4739" t="s">
        <v>8301</v>
      </c>
      <c r="B4739" t="s">
        <v>6702</v>
      </c>
      <c r="C4739">
        <v>98</v>
      </c>
      <c r="D4739">
        <v>7.5</v>
      </c>
      <c r="E4739" t="s">
        <v>2120</v>
      </c>
      <c r="F4739">
        <v>2013</v>
      </c>
      <c r="H4739" t="s">
        <v>2120</v>
      </c>
      <c r="I4739">
        <v>98</v>
      </c>
      <c r="J4739">
        <v>7.5</v>
      </c>
    </row>
    <row r="4740" spans="1:10" x14ac:dyDescent="0.25">
      <c r="A4740" t="s">
        <v>8301</v>
      </c>
      <c r="B4740" t="s">
        <v>7852</v>
      </c>
      <c r="C4740">
        <v>133</v>
      </c>
      <c r="D4740">
        <v>7.6</v>
      </c>
      <c r="E4740" t="s">
        <v>575</v>
      </c>
      <c r="F4740">
        <v>2004</v>
      </c>
      <c r="H4740" t="s">
        <v>575</v>
      </c>
      <c r="I4740">
        <v>133</v>
      </c>
      <c r="J4740">
        <v>7.6</v>
      </c>
    </row>
    <row r="4741" spans="1:10" x14ac:dyDescent="0.25">
      <c r="A4741" t="s">
        <v>8301</v>
      </c>
      <c r="B4741" t="s">
        <v>7854</v>
      </c>
      <c r="C4741">
        <v>81</v>
      </c>
      <c r="D4741">
        <v>4.0999999999999996</v>
      </c>
      <c r="E4741" t="s">
        <v>740</v>
      </c>
      <c r="F4741">
        <v>2013</v>
      </c>
      <c r="H4741" t="s">
        <v>740</v>
      </c>
      <c r="I4741">
        <v>81</v>
      </c>
      <c r="J4741">
        <v>4.0999999999999996</v>
      </c>
    </row>
    <row r="4742" spans="1:10" x14ac:dyDescent="0.25">
      <c r="A4742" t="s">
        <v>8301</v>
      </c>
      <c r="B4742" t="s">
        <v>2708</v>
      </c>
      <c r="C4742">
        <v>92</v>
      </c>
      <c r="D4742">
        <v>6.9</v>
      </c>
      <c r="E4742" t="s">
        <v>2209</v>
      </c>
      <c r="F4742">
        <v>2007</v>
      </c>
      <c r="H4742" t="s">
        <v>2209</v>
      </c>
      <c r="I4742">
        <v>92</v>
      </c>
      <c r="J4742">
        <v>6.9</v>
      </c>
    </row>
    <row r="4743" spans="1:10" x14ac:dyDescent="0.25">
      <c r="A4743" t="s">
        <v>8301</v>
      </c>
      <c r="B4743" t="s">
        <v>6177</v>
      </c>
      <c r="C4743">
        <v>90</v>
      </c>
      <c r="D4743">
        <v>7.1</v>
      </c>
      <c r="E4743" t="s">
        <v>5702</v>
      </c>
      <c r="F4743">
        <v>2001</v>
      </c>
      <c r="H4743" t="s">
        <v>5702</v>
      </c>
      <c r="I4743">
        <v>90</v>
      </c>
      <c r="J4743">
        <v>7.1</v>
      </c>
    </row>
    <row r="4744" spans="1:10" x14ac:dyDescent="0.25">
      <c r="A4744" t="s">
        <v>8301</v>
      </c>
      <c r="B4744" t="s">
        <v>6209</v>
      </c>
      <c r="C4744">
        <v>84</v>
      </c>
      <c r="D4744">
        <v>6.3</v>
      </c>
      <c r="E4744" t="s">
        <v>1870</v>
      </c>
      <c r="F4744">
        <v>1975</v>
      </c>
      <c r="H4744" t="s">
        <v>1870</v>
      </c>
      <c r="I4744">
        <v>84</v>
      </c>
      <c r="J4744">
        <v>6.3</v>
      </c>
    </row>
    <row r="4745" spans="1:10" x14ac:dyDescent="0.25">
      <c r="A4745" t="s">
        <v>8306</v>
      </c>
      <c r="B4745" t="s">
        <v>6803</v>
      </c>
      <c r="C4745">
        <v>91</v>
      </c>
      <c r="D4745">
        <v>7.7</v>
      </c>
      <c r="E4745" t="s">
        <v>1184</v>
      </c>
      <c r="F4745">
        <v>2006</v>
      </c>
      <c r="H4745" t="s">
        <v>1184</v>
      </c>
      <c r="I4745">
        <v>91</v>
      </c>
      <c r="J4745">
        <v>7.7</v>
      </c>
    </row>
    <row r="4746" spans="1:10" x14ac:dyDescent="0.25">
      <c r="A4746" t="s">
        <v>8301</v>
      </c>
      <c r="B4746" t="s">
        <v>970</v>
      </c>
      <c r="C4746">
        <v>91</v>
      </c>
      <c r="D4746">
        <v>8.3000000000000007</v>
      </c>
      <c r="E4746" t="s">
        <v>7863</v>
      </c>
      <c r="F4746">
        <v>2003</v>
      </c>
      <c r="H4746" t="s">
        <v>7863</v>
      </c>
      <c r="I4746">
        <v>91</v>
      </c>
      <c r="J4746">
        <v>8.3000000000000007</v>
      </c>
    </row>
    <row r="4747" spans="1:10" x14ac:dyDescent="0.25">
      <c r="A4747" t="s">
        <v>8301</v>
      </c>
      <c r="B4747" t="s">
        <v>6093</v>
      </c>
      <c r="C4747">
        <v>90</v>
      </c>
      <c r="D4747">
        <v>7.1</v>
      </c>
      <c r="E4747" t="s">
        <v>7865</v>
      </c>
      <c r="H4747" t="s">
        <v>7865</v>
      </c>
      <c r="I4747">
        <v>90</v>
      </c>
      <c r="J4747">
        <v>7.1</v>
      </c>
    </row>
    <row r="4748" spans="1:10" x14ac:dyDescent="0.25">
      <c r="A4748" t="s">
        <v>8301</v>
      </c>
      <c r="B4748" t="s">
        <v>7862</v>
      </c>
      <c r="C4748">
        <v>96</v>
      </c>
      <c r="D4748">
        <v>4.7</v>
      </c>
      <c r="E4748" t="s">
        <v>7868</v>
      </c>
      <c r="F4748">
        <v>2003</v>
      </c>
      <c r="H4748" t="s">
        <v>7868</v>
      </c>
      <c r="I4748">
        <v>96</v>
      </c>
      <c r="J4748">
        <v>4.7</v>
      </c>
    </row>
    <row r="4749" spans="1:10" x14ac:dyDescent="0.25">
      <c r="A4749" t="s">
        <v>8301</v>
      </c>
      <c r="C4749">
        <v>60</v>
      </c>
      <c r="D4749">
        <v>7.7</v>
      </c>
      <c r="E4749" t="s">
        <v>23</v>
      </c>
      <c r="F4749">
        <v>2010</v>
      </c>
      <c r="H4749" t="s">
        <v>23</v>
      </c>
      <c r="I4749">
        <v>60</v>
      </c>
      <c r="J4749">
        <v>7.7</v>
      </c>
    </row>
    <row r="4750" spans="1:10" x14ac:dyDescent="0.25">
      <c r="A4750" t="s">
        <v>8301</v>
      </c>
      <c r="B4750" t="s">
        <v>7867</v>
      </c>
      <c r="C4750">
        <v>88</v>
      </c>
      <c r="D4750">
        <v>7.2</v>
      </c>
      <c r="E4750" t="s">
        <v>2599</v>
      </c>
      <c r="F4750">
        <v>2014</v>
      </c>
      <c r="H4750" t="s">
        <v>2599</v>
      </c>
      <c r="I4750">
        <v>88</v>
      </c>
      <c r="J4750">
        <v>7.2</v>
      </c>
    </row>
    <row r="4751" spans="1:10" x14ac:dyDescent="0.25">
      <c r="A4751" t="s">
        <v>8301</v>
      </c>
      <c r="B4751" t="s">
        <v>7870</v>
      </c>
      <c r="C4751">
        <v>92</v>
      </c>
      <c r="D4751">
        <v>5.0999999999999996</v>
      </c>
      <c r="E4751" t="s">
        <v>2209</v>
      </c>
      <c r="F4751">
        <v>1981</v>
      </c>
      <c r="H4751" t="s">
        <v>2209</v>
      </c>
      <c r="I4751">
        <v>92</v>
      </c>
      <c r="J4751">
        <v>5.0999999999999996</v>
      </c>
    </row>
    <row r="4752" spans="1:10" x14ac:dyDescent="0.25">
      <c r="A4752" t="s">
        <v>8301</v>
      </c>
      <c r="B4752" t="s">
        <v>7872</v>
      </c>
      <c r="C4752">
        <v>97</v>
      </c>
      <c r="D4752">
        <v>5.4</v>
      </c>
      <c r="E4752" t="s">
        <v>6951</v>
      </c>
      <c r="H4752" t="s">
        <v>6951</v>
      </c>
      <c r="I4752">
        <v>97</v>
      </c>
      <c r="J4752">
        <v>5.4</v>
      </c>
    </row>
    <row r="4753" spans="1:10" x14ac:dyDescent="0.25">
      <c r="A4753" t="s">
        <v>8306</v>
      </c>
      <c r="B4753" t="s">
        <v>7874</v>
      </c>
      <c r="C4753">
        <v>82</v>
      </c>
      <c r="D4753">
        <v>6.9</v>
      </c>
      <c r="E4753" t="s">
        <v>580</v>
      </c>
      <c r="F4753">
        <v>2008</v>
      </c>
      <c r="H4753" t="s">
        <v>580</v>
      </c>
      <c r="I4753">
        <v>82</v>
      </c>
      <c r="J4753">
        <v>6.9</v>
      </c>
    </row>
    <row r="4754" spans="1:10" x14ac:dyDescent="0.25">
      <c r="A4754" t="s">
        <v>8301</v>
      </c>
      <c r="C4754">
        <v>22</v>
      </c>
      <c r="D4754">
        <v>8.1999999999999993</v>
      </c>
      <c r="E4754" t="s">
        <v>1915</v>
      </c>
      <c r="F4754">
        <v>2005</v>
      </c>
      <c r="H4754" t="s">
        <v>1915</v>
      </c>
      <c r="I4754">
        <v>22</v>
      </c>
      <c r="J4754">
        <v>8.1999999999999993</v>
      </c>
    </row>
    <row r="4755" spans="1:10" x14ac:dyDescent="0.25">
      <c r="A4755" t="s">
        <v>8301</v>
      </c>
      <c r="B4755" t="s">
        <v>2784</v>
      </c>
      <c r="C4755">
        <v>101</v>
      </c>
      <c r="D4755">
        <v>6.1</v>
      </c>
      <c r="E4755" t="s">
        <v>486</v>
      </c>
      <c r="F4755">
        <v>1985</v>
      </c>
      <c r="H4755" t="s">
        <v>486</v>
      </c>
      <c r="I4755">
        <v>101</v>
      </c>
      <c r="J4755">
        <v>6.1</v>
      </c>
    </row>
    <row r="4756" spans="1:10" x14ac:dyDescent="0.25">
      <c r="A4756" t="s">
        <v>8301</v>
      </c>
      <c r="B4756" t="s">
        <v>7878</v>
      </c>
      <c r="C4756">
        <v>80</v>
      </c>
      <c r="D4756">
        <v>6.1</v>
      </c>
      <c r="E4756" t="s">
        <v>2120</v>
      </c>
      <c r="F4756">
        <v>2002</v>
      </c>
      <c r="H4756" t="s">
        <v>2120</v>
      </c>
      <c r="I4756">
        <v>80</v>
      </c>
      <c r="J4756">
        <v>6.1</v>
      </c>
    </row>
    <row r="4757" spans="1:10" x14ac:dyDescent="0.25">
      <c r="A4757" t="s">
        <v>8301</v>
      </c>
      <c r="B4757" t="s">
        <v>1952</v>
      </c>
      <c r="C4757">
        <v>97</v>
      </c>
      <c r="D4757">
        <v>6.9</v>
      </c>
      <c r="E4757" t="s">
        <v>1408</v>
      </c>
      <c r="F4757">
        <v>2004</v>
      </c>
      <c r="H4757" t="s">
        <v>1408</v>
      </c>
      <c r="I4757">
        <v>97</v>
      </c>
      <c r="J4757">
        <v>6.9</v>
      </c>
    </row>
    <row r="4758" spans="1:10" x14ac:dyDescent="0.25">
      <c r="A4758" t="s">
        <v>8306</v>
      </c>
      <c r="B4758" t="s">
        <v>7881</v>
      </c>
      <c r="C4758">
        <v>84</v>
      </c>
      <c r="D4758">
        <v>5.8</v>
      </c>
      <c r="E4758" t="s">
        <v>1184</v>
      </c>
      <c r="F4758">
        <v>1972</v>
      </c>
      <c r="H4758" t="s">
        <v>1184</v>
      </c>
      <c r="I4758">
        <v>84</v>
      </c>
      <c r="J4758">
        <v>5.8</v>
      </c>
    </row>
    <row r="4759" spans="1:10" x14ac:dyDescent="0.25">
      <c r="A4759" t="s">
        <v>8301</v>
      </c>
      <c r="B4759" t="s">
        <v>7883</v>
      </c>
      <c r="C4759">
        <v>97</v>
      </c>
      <c r="D4759">
        <v>6</v>
      </c>
      <c r="E4759" t="s">
        <v>684</v>
      </c>
      <c r="F4759">
        <v>1916</v>
      </c>
      <c r="H4759" t="s">
        <v>684</v>
      </c>
      <c r="I4759">
        <v>97</v>
      </c>
      <c r="J4759">
        <v>6</v>
      </c>
    </row>
    <row r="4760" spans="1:10" x14ac:dyDescent="0.25">
      <c r="A4760" t="s">
        <v>8301</v>
      </c>
      <c r="B4760" t="s">
        <v>7885</v>
      </c>
      <c r="C4760">
        <v>91</v>
      </c>
      <c r="D4760">
        <v>8.1999999999999993</v>
      </c>
      <c r="E4760" t="s">
        <v>23</v>
      </c>
      <c r="F4760">
        <v>1997</v>
      </c>
      <c r="H4760" t="s">
        <v>23</v>
      </c>
      <c r="I4760">
        <v>91</v>
      </c>
      <c r="J4760">
        <v>8.1999999999999993</v>
      </c>
    </row>
    <row r="4761" spans="1:10" x14ac:dyDescent="0.25">
      <c r="A4761" t="s">
        <v>8306</v>
      </c>
      <c r="B4761" t="s">
        <v>7887</v>
      </c>
      <c r="C4761">
        <v>123</v>
      </c>
      <c r="D4761">
        <v>8</v>
      </c>
      <c r="E4761" t="s">
        <v>5851</v>
      </c>
      <c r="F4761">
        <v>1929</v>
      </c>
      <c r="H4761" t="s">
        <v>5851</v>
      </c>
      <c r="I4761">
        <v>123</v>
      </c>
      <c r="J4761">
        <v>8</v>
      </c>
    </row>
    <row r="4762" spans="1:10" x14ac:dyDescent="0.25">
      <c r="A4762" t="s">
        <v>8301</v>
      </c>
      <c r="B4762" t="s">
        <v>7889</v>
      </c>
      <c r="C4762">
        <v>86</v>
      </c>
      <c r="D4762">
        <v>7</v>
      </c>
      <c r="E4762" t="s">
        <v>2542</v>
      </c>
      <c r="F4762">
        <v>1981</v>
      </c>
      <c r="H4762" t="s">
        <v>2542</v>
      </c>
      <c r="I4762">
        <v>86</v>
      </c>
      <c r="J4762">
        <v>7</v>
      </c>
    </row>
    <row r="4763" spans="1:10" x14ac:dyDescent="0.25">
      <c r="A4763" t="s">
        <v>8306</v>
      </c>
      <c r="B4763" t="s">
        <v>7891</v>
      </c>
      <c r="C4763">
        <v>100</v>
      </c>
      <c r="D4763">
        <v>6.3</v>
      </c>
      <c r="E4763" t="s">
        <v>1915</v>
      </c>
      <c r="F4763">
        <v>2012</v>
      </c>
      <c r="H4763" t="s">
        <v>1915</v>
      </c>
      <c r="I4763">
        <v>100</v>
      </c>
      <c r="J4763">
        <v>6.3</v>
      </c>
    </row>
    <row r="4764" spans="1:10" x14ac:dyDescent="0.25">
      <c r="A4764" t="s">
        <v>8301</v>
      </c>
      <c r="B4764" t="s">
        <v>28</v>
      </c>
      <c r="C4764">
        <v>96</v>
      </c>
      <c r="D4764">
        <v>7.6</v>
      </c>
      <c r="E4764" t="s">
        <v>6993</v>
      </c>
      <c r="F4764">
        <v>2015</v>
      </c>
      <c r="H4764" t="s">
        <v>6993</v>
      </c>
      <c r="I4764">
        <v>96</v>
      </c>
      <c r="J4764">
        <v>7.6</v>
      </c>
    </row>
    <row r="4765" spans="1:10" x14ac:dyDescent="0.25">
      <c r="A4765" t="s">
        <v>8301</v>
      </c>
      <c r="B4765" t="s">
        <v>7894</v>
      </c>
      <c r="C4765">
        <v>89</v>
      </c>
      <c r="D4765">
        <v>6.1</v>
      </c>
      <c r="E4765" t="s">
        <v>5702</v>
      </c>
      <c r="F4765">
        <v>2005</v>
      </c>
      <c r="H4765" t="s">
        <v>5702</v>
      </c>
      <c r="I4765">
        <v>89</v>
      </c>
      <c r="J4765">
        <v>6.1</v>
      </c>
    </row>
    <row r="4766" spans="1:10" x14ac:dyDescent="0.25">
      <c r="A4766" t="s">
        <v>8301</v>
      </c>
      <c r="B4766" t="s">
        <v>7896</v>
      </c>
      <c r="C4766">
        <v>84</v>
      </c>
      <c r="D4766">
        <v>7.2</v>
      </c>
      <c r="E4766" t="s">
        <v>260</v>
      </c>
      <c r="F4766">
        <v>1987</v>
      </c>
      <c r="H4766" t="s">
        <v>260</v>
      </c>
      <c r="I4766">
        <v>84</v>
      </c>
      <c r="J4766">
        <v>7.2</v>
      </c>
    </row>
    <row r="4767" spans="1:10" x14ac:dyDescent="0.25">
      <c r="A4767" t="s">
        <v>8301</v>
      </c>
      <c r="B4767" t="s">
        <v>7898</v>
      </c>
      <c r="C4767">
        <v>88</v>
      </c>
      <c r="D4767">
        <v>7.8</v>
      </c>
      <c r="E4767" t="s">
        <v>23</v>
      </c>
      <c r="F4767">
        <v>2005</v>
      </c>
      <c r="H4767" t="s">
        <v>23</v>
      </c>
      <c r="I4767">
        <v>88</v>
      </c>
      <c r="J4767">
        <v>7.8</v>
      </c>
    </row>
    <row r="4768" spans="1:10" x14ac:dyDescent="0.25">
      <c r="A4768" t="s">
        <v>8301</v>
      </c>
      <c r="B4768" t="s">
        <v>7900</v>
      </c>
      <c r="C4768">
        <v>90</v>
      </c>
      <c r="D4768">
        <v>4.7</v>
      </c>
      <c r="E4768" t="s">
        <v>191</v>
      </c>
      <c r="H4768" t="s">
        <v>191</v>
      </c>
      <c r="I4768">
        <v>90</v>
      </c>
      <c r="J4768">
        <v>4.7</v>
      </c>
    </row>
    <row r="4769" spans="1:10" x14ac:dyDescent="0.25">
      <c r="A4769" t="s">
        <v>8301</v>
      </c>
      <c r="B4769" t="s">
        <v>7902</v>
      </c>
      <c r="C4769">
        <v>90</v>
      </c>
      <c r="D4769">
        <v>7.5</v>
      </c>
      <c r="E4769" t="s">
        <v>5069</v>
      </c>
      <c r="F4769">
        <v>2015</v>
      </c>
      <c r="H4769" t="s">
        <v>5069</v>
      </c>
      <c r="I4769">
        <v>90</v>
      </c>
      <c r="J4769">
        <v>7.5</v>
      </c>
    </row>
    <row r="4770" spans="1:10" x14ac:dyDescent="0.25">
      <c r="A4770" t="s">
        <v>8301</v>
      </c>
      <c r="C4770">
        <v>43</v>
      </c>
      <c r="D4770">
        <v>6.7</v>
      </c>
      <c r="E4770" t="s">
        <v>1915</v>
      </c>
      <c r="F4770">
        <v>1978</v>
      </c>
      <c r="H4770" t="s">
        <v>1915</v>
      </c>
      <c r="I4770">
        <v>43</v>
      </c>
      <c r="J4770">
        <v>6.7</v>
      </c>
    </row>
    <row r="4771" spans="1:10" x14ac:dyDescent="0.25">
      <c r="A4771" t="s">
        <v>8301</v>
      </c>
      <c r="B4771" t="s">
        <v>7905</v>
      </c>
      <c r="C4771">
        <v>98</v>
      </c>
      <c r="D4771">
        <v>3.4</v>
      </c>
      <c r="E4771" t="s">
        <v>672</v>
      </c>
      <c r="F4771">
        <v>1957</v>
      </c>
      <c r="H4771" t="s">
        <v>672</v>
      </c>
      <c r="I4771">
        <v>98</v>
      </c>
      <c r="J4771">
        <v>3.4</v>
      </c>
    </row>
    <row r="4772" spans="1:10" x14ac:dyDescent="0.25">
      <c r="A4772" t="s">
        <v>8301</v>
      </c>
      <c r="B4772" t="s">
        <v>1852</v>
      </c>
      <c r="C4772">
        <v>101</v>
      </c>
      <c r="D4772">
        <v>7.9</v>
      </c>
      <c r="E4772" t="s">
        <v>7909</v>
      </c>
      <c r="F4772">
        <v>2009</v>
      </c>
      <c r="H4772" t="s">
        <v>7909</v>
      </c>
      <c r="I4772">
        <v>101</v>
      </c>
      <c r="J4772">
        <v>7.9</v>
      </c>
    </row>
    <row r="4773" spans="1:10" x14ac:dyDescent="0.25">
      <c r="A4773" t="s">
        <v>8306</v>
      </c>
      <c r="B4773" t="s">
        <v>3476</v>
      </c>
      <c r="C4773">
        <v>96</v>
      </c>
      <c r="D4773">
        <v>8.9</v>
      </c>
      <c r="E4773" t="s">
        <v>580</v>
      </c>
      <c r="F4773">
        <v>1934</v>
      </c>
      <c r="H4773" t="s">
        <v>580</v>
      </c>
      <c r="I4773">
        <v>96</v>
      </c>
      <c r="J4773">
        <v>8.9</v>
      </c>
    </row>
    <row r="4774" spans="1:10" x14ac:dyDescent="0.25">
      <c r="A4774" t="s">
        <v>8301</v>
      </c>
      <c r="B4774" t="s">
        <v>7908</v>
      </c>
      <c r="C4774">
        <v>83</v>
      </c>
      <c r="D4774">
        <v>6.9</v>
      </c>
      <c r="E4774" t="s">
        <v>1408</v>
      </c>
      <c r="F4774">
        <v>2009</v>
      </c>
      <c r="H4774" t="s">
        <v>1408</v>
      </c>
      <c r="I4774">
        <v>83</v>
      </c>
      <c r="J4774">
        <v>6.9</v>
      </c>
    </row>
    <row r="4775" spans="1:10" x14ac:dyDescent="0.25">
      <c r="A4775" t="s">
        <v>8306</v>
      </c>
      <c r="B4775" t="s">
        <v>6603</v>
      </c>
      <c r="C4775">
        <v>65</v>
      </c>
      <c r="D4775">
        <v>8.1999999999999993</v>
      </c>
      <c r="E4775" t="s">
        <v>7436</v>
      </c>
      <c r="F4775">
        <v>2003</v>
      </c>
      <c r="H4775" t="s">
        <v>7436</v>
      </c>
      <c r="I4775">
        <v>65</v>
      </c>
      <c r="J4775">
        <v>8.1999999999999993</v>
      </c>
    </row>
    <row r="4776" spans="1:10" x14ac:dyDescent="0.25">
      <c r="A4776" t="s">
        <v>8301</v>
      </c>
      <c r="B4776" t="s">
        <v>7912</v>
      </c>
      <c r="C4776">
        <v>94</v>
      </c>
      <c r="D4776">
        <v>7.3</v>
      </c>
      <c r="E4776" t="s">
        <v>877</v>
      </c>
      <c r="F4776">
        <v>1999</v>
      </c>
      <c r="H4776" t="s">
        <v>877</v>
      </c>
      <c r="I4776">
        <v>94</v>
      </c>
      <c r="J4776">
        <v>7.3</v>
      </c>
    </row>
    <row r="4777" spans="1:10" x14ac:dyDescent="0.25">
      <c r="A4777" t="s">
        <v>8301</v>
      </c>
      <c r="B4777" t="s">
        <v>7915</v>
      </c>
      <c r="C4777">
        <v>112</v>
      </c>
      <c r="D4777">
        <v>8</v>
      </c>
      <c r="E4777" t="s">
        <v>7919</v>
      </c>
      <c r="F4777">
        <v>1995</v>
      </c>
      <c r="H4777" t="s">
        <v>7919</v>
      </c>
      <c r="I4777">
        <v>112</v>
      </c>
      <c r="J4777">
        <v>8</v>
      </c>
    </row>
    <row r="4778" spans="1:10" x14ac:dyDescent="0.25">
      <c r="A4778" t="s">
        <v>8301</v>
      </c>
      <c r="B4778" t="s">
        <v>2941</v>
      </c>
      <c r="C4778">
        <v>102</v>
      </c>
      <c r="D4778">
        <v>6.7</v>
      </c>
      <c r="E4778" t="s">
        <v>580</v>
      </c>
      <c r="F4778">
        <v>1996</v>
      </c>
      <c r="H4778" t="s">
        <v>580</v>
      </c>
      <c r="I4778">
        <v>102</v>
      </c>
      <c r="J4778">
        <v>6.7</v>
      </c>
    </row>
    <row r="4779" spans="1:10" x14ac:dyDescent="0.25">
      <c r="A4779" t="s">
        <v>8301</v>
      </c>
      <c r="B4779" t="s">
        <v>7918</v>
      </c>
      <c r="C4779">
        <v>98</v>
      </c>
      <c r="D4779">
        <v>6.6</v>
      </c>
      <c r="E4779" t="s">
        <v>877</v>
      </c>
      <c r="F4779">
        <v>2003</v>
      </c>
      <c r="H4779" t="s">
        <v>877</v>
      </c>
      <c r="I4779">
        <v>98</v>
      </c>
      <c r="J4779">
        <v>6.6</v>
      </c>
    </row>
    <row r="4780" spans="1:10" x14ac:dyDescent="0.25">
      <c r="A4780" t="s">
        <v>8301</v>
      </c>
      <c r="B4780" t="s">
        <v>5963</v>
      </c>
      <c r="C4780">
        <v>91</v>
      </c>
      <c r="D4780">
        <v>6.9</v>
      </c>
      <c r="E4780" t="s">
        <v>1184</v>
      </c>
      <c r="F4780">
        <v>1998</v>
      </c>
      <c r="H4780" t="s">
        <v>1184</v>
      </c>
      <c r="I4780">
        <v>91</v>
      </c>
      <c r="J4780">
        <v>6.9</v>
      </c>
    </row>
    <row r="4781" spans="1:10" x14ac:dyDescent="0.25">
      <c r="A4781" t="s">
        <v>8301</v>
      </c>
      <c r="B4781" t="s">
        <v>2238</v>
      </c>
      <c r="C4781">
        <v>80</v>
      </c>
      <c r="D4781">
        <v>7.1</v>
      </c>
      <c r="E4781" t="s">
        <v>1184</v>
      </c>
      <c r="F4781">
        <v>2006</v>
      </c>
      <c r="H4781" t="s">
        <v>1184</v>
      </c>
      <c r="I4781">
        <v>80</v>
      </c>
      <c r="J4781">
        <v>7.1</v>
      </c>
    </row>
    <row r="4782" spans="1:10" x14ac:dyDescent="0.25">
      <c r="A4782" t="s">
        <v>8301</v>
      </c>
      <c r="B4782" t="s">
        <v>7923</v>
      </c>
      <c r="C4782">
        <v>114</v>
      </c>
      <c r="D4782">
        <v>5.6</v>
      </c>
      <c r="E4782" t="s">
        <v>1184</v>
      </c>
      <c r="F4782">
        <v>2008</v>
      </c>
      <c r="H4782" t="s">
        <v>1184</v>
      </c>
      <c r="I4782">
        <v>114</v>
      </c>
      <c r="J4782">
        <v>5.6</v>
      </c>
    </row>
    <row r="4783" spans="1:10" x14ac:dyDescent="0.25">
      <c r="A4783" t="s">
        <v>8301</v>
      </c>
      <c r="B4783" t="s">
        <v>6995</v>
      </c>
      <c r="C4783">
        <v>76</v>
      </c>
      <c r="D4783">
        <v>6.7</v>
      </c>
      <c r="E4783" t="s">
        <v>1184</v>
      </c>
      <c r="F4783">
        <v>2010</v>
      </c>
      <c r="H4783" t="s">
        <v>1184</v>
      </c>
      <c r="I4783">
        <v>76</v>
      </c>
      <c r="J4783">
        <v>6.7</v>
      </c>
    </row>
    <row r="4784" spans="1:10" x14ac:dyDescent="0.25">
      <c r="A4784" t="s">
        <v>8301</v>
      </c>
      <c r="B4784" t="s">
        <v>6995</v>
      </c>
      <c r="C4784">
        <v>80</v>
      </c>
      <c r="D4784">
        <v>7.1</v>
      </c>
      <c r="E4784" t="s">
        <v>1667</v>
      </c>
      <c r="F4784">
        <v>1965</v>
      </c>
      <c r="H4784" t="s">
        <v>1667</v>
      </c>
      <c r="I4784">
        <v>80</v>
      </c>
      <c r="J4784">
        <v>7.1</v>
      </c>
    </row>
    <row r="4785" spans="1:10" x14ac:dyDescent="0.25">
      <c r="A4785" t="s">
        <v>8301</v>
      </c>
      <c r="B4785" t="s">
        <v>7927</v>
      </c>
      <c r="C4785">
        <v>88</v>
      </c>
      <c r="D4785">
        <v>5.2</v>
      </c>
      <c r="E4785" t="s">
        <v>23</v>
      </c>
      <c r="F4785">
        <v>2005</v>
      </c>
      <c r="H4785" t="s">
        <v>23</v>
      </c>
      <c r="I4785">
        <v>88</v>
      </c>
      <c r="J4785">
        <v>5.2</v>
      </c>
    </row>
    <row r="4786" spans="1:10" x14ac:dyDescent="0.25">
      <c r="A4786" t="s">
        <v>8301</v>
      </c>
      <c r="B4786" t="s">
        <v>7929</v>
      </c>
      <c r="C4786">
        <v>110</v>
      </c>
      <c r="D4786">
        <v>7.7</v>
      </c>
      <c r="E4786" t="s">
        <v>23</v>
      </c>
      <c r="F4786">
        <v>2001</v>
      </c>
      <c r="H4786" t="s">
        <v>23</v>
      </c>
      <c r="I4786">
        <v>110</v>
      </c>
      <c r="J4786">
        <v>7.7</v>
      </c>
    </row>
    <row r="4787" spans="1:10" x14ac:dyDescent="0.25">
      <c r="A4787" t="s">
        <v>8301</v>
      </c>
      <c r="B4787" t="s">
        <v>7931</v>
      </c>
      <c r="C4787">
        <v>104</v>
      </c>
      <c r="D4787">
        <v>7.5</v>
      </c>
      <c r="E4787" t="s">
        <v>73</v>
      </c>
      <c r="F4787">
        <v>1964</v>
      </c>
      <c r="H4787" t="s">
        <v>73</v>
      </c>
      <c r="I4787">
        <v>104</v>
      </c>
      <c r="J4787">
        <v>7.5</v>
      </c>
    </row>
    <row r="4788" spans="1:10" x14ac:dyDescent="0.25">
      <c r="A4788" t="s">
        <v>8301</v>
      </c>
      <c r="B4788" t="s">
        <v>7737</v>
      </c>
      <c r="C4788">
        <v>102</v>
      </c>
      <c r="D4788">
        <v>7.6</v>
      </c>
      <c r="E4788" t="s">
        <v>73</v>
      </c>
      <c r="F4788">
        <v>1997</v>
      </c>
      <c r="H4788" t="s">
        <v>73</v>
      </c>
      <c r="I4788">
        <v>102</v>
      </c>
      <c r="J4788">
        <v>7.6</v>
      </c>
    </row>
    <row r="4789" spans="1:10" x14ac:dyDescent="0.25">
      <c r="A4789" t="s">
        <v>8306</v>
      </c>
      <c r="B4789" t="s">
        <v>7934</v>
      </c>
      <c r="C4789">
        <v>95</v>
      </c>
      <c r="D4789">
        <v>8.1</v>
      </c>
      <c r="E4789" t="s">
        <v>1314</v>
      </c>
      <c r="F4789">
        <v>2004</v>
      </c>
      <c r="H4789" t="s">
        <v>1314</v>
      </c>
      <c r="I4789">
        <v>95</v>
      </c>
      <c r="J4789">
        <v>8.1</v>
      </c>
    </row>
    <row r="4790" spans="1:10" x14ac:dyDescent="0.25">
      <c r="A4790" t="s">
        <v>8301</v>
      </c>
      <c r="B4790" t="s">
        <v>6085</v>
      </c>
      <c r="C4790">
        <v>94</v>
      </c>
      <c r="D4790">
        <v>5.5</v>
      </c>
      <c r="E4790" t="s">
        <v>20</v>
      </c>
      <c r="F4790">
        <v>2009</v>
      </c>
      <c r="H4790" t="s">
        <v>20</v>
      </c>
      <c r="I4790">
        <v>94</v>
      </c>
      <c r="J4790">
        <v>5.5</v>
      </c>
    </row>
    <row r="4791" spans="1:10" x14ac:dyDescent="0.25">
      <c r="A4791" t="s">
        <v>8301</v>
      </c>
      <c r="B4791" t="s">
        <v>7937</v>
      </c>
      <c r="C4791">
        <v>109</v>
      </c>
      <c r="D4791">
        <v>6.6</v>
      </c>
      <c r="E4791" t="s">
        <v>2033</v>
      </c>
      <c r="F4791">
        <v>2007</v>
      </c>
      <c r="H4791" t="s">
        <v>2033</v>
      </c>
      <c r="I4791">
        <v>109</v>
      </c>
      <c r="J4791">
        <v>6.6</v>
      </c>
    </row>
    <row r="4792" spans="1:10" x14ac:dyDescent="0.25">
      <c r="A4792" t="s">
        <v>8301</v>
      </c>
      <c r="B4792" t="s">
        <v>7939</v>
      </c>
      <c r="C4792">
        <v>90</v>
      </c>
      <c r="D4792">
        <v>3.2</v>
      </c>
      <c r="E4792" t="s">
        <v>2143</v>
      </c>
      <c r="F4792">
        <v>2015</v>
      </c>
      <c r="H4792" t="s">
        <v>2143</v>
      </c>
      <c r="I4792">
        <v>90</v>
      </c>
      <c r="J4792">
        <v>3.2</v>
      </c>
    </row>
    <row r="4793" spans="1:10" x14ac:dyDescent="0.25">
      <c r="A4793" t="s">
        <v>8301</v>
      </c>
      <c r="B4793" t="s">
        <v>2032</v>
      </c>
      <c r="C4793">
        <v>133</v>
      </c>
      <c r="D4793">
        <v>7.4</v>
      </c>
      <c r="E4793" t="s">
        <v>7944</v>
      </c>
      <c r="F4793">
        <v>1975</v>
      </c>
      <c r="H4793" t="s">
        <v>7944</v>
      </c>
      <c r="I4793">
        <v>133</v>
      </c>
      <c r="J4793">
        <v>7.4</v>
      </c>
    </row>
    <row r="4794" spans="1:10" x14ac:dyDescent="0.25">
      <c r="A4794" t="s">
        <v>8301</v>
      </c>
      <c r="B4794" t="s">
        <v>7941</v>
      </c>
      <c r="C4794">
        <v>110</v>
      </c>
      <c r="D4794">
        <v>6.6</v>
      </c>
      <c r="E4794" t="s">
        <v>3562</v>
      </c>
      <c r="F4794">
        <v>2014</v>
      </c>
      <c r="H4794" t="s">
        <v>3562</v>
      </c>
      <c r="I4794">
        <v>110</v>
      </c>
      <c r="J4794">
        <v>6.6</v>
      </c>
    </row>
    <row r="4795" spans="1:10" x14ac:dyDescent="0.25">
      <c r="A4795" t="s">
        <v>8301</v>
      </c>
      <c r="B4795" t="s">
        <v>7943</v>
      </c>
      <c r="C4795">
        <v>80</v>
      </c>
      <c r="D4795">
        <v>6.2</v>
      </c>
      <c r="E4795" t="s">
        <v>2209</v>
      </c>
      <c r="F4795">
        <v>1990</v>
      </c>
      <c r="H4795" t="s">
        <v>2209</v>
      </c>
      <c r="I4795">
        <v>80</v>
      </c>
      <c r="J4795">
        <v>6.2</v>
      </c>
    </row>
    <row r="4796" spans="1:10" x14ac:dyDescent="0.25">
      <c r="A4796" t="s">
        <v>8301</v>
      </c>
      <c r="B4796" t="s">
        <v>7946</v>
      </c>
      <c r="C4796">
        <v>95</v>
      </c>
      <c r="D4796">
        <v>4.8</v>
      </c>
      <c r="E4796" t="s">
        <v>486</v>
      </c>
      <c r="F4796">
        <v>2010</v>
      </c>
      <c r="H4796" t="s">
        <v>486</v>
      </c>
      <c r="I4796">
        <v>95</v>
      </c>
      <c r="J4796">
        <v>4.8</v>
      </c>
    </row>
    <row r="4797" spans="1:10" x14ac:dyDescent="0.25">
      <c r="B4797" t="s">
        <v>7948</v>
      </c>
      <c r="C4797">
        <v>94</v>
      </c>
      <c r="D4797">
        <v>4.5</v>
      </c>
      <c r="E4797" t="s">
        <v>990</v>
      </c>
      <c r="F4797">
        <v>2015</v>
      </c>
      <c r="H4797" t="s">
        <v>990</v>
      </c>
      <c r="I4797">
        <v>94</v>
      </c>
      <c r="J4797">
        <v>4.5</v>
      </c>
    </row>
    <row r="4798" spans="1:10" x14ac:dyDescent="0.25">
      <c r="A4798" t="s">
        <v>8301</v>
      </c>
      <c r="B4798" t="s">
        <v>7950</v>
      </c>
      <c r="C4798">
        <v>98</v>
      </c>
      <c r="D4798">
        <v>7.2</v>
      </c>
      <c r="E4798" t="s">
        <v>1763</v>
      </c>
      <c r="F4798">
        <v>1981</v>
      </c>
      <c r="H4798" t="s">
        <v>1763</v>
      </c>
      <c r="I4798">
        <v>98</v>
      </c>
      <c r="J4798">
        <v>7.2</v>
      </c>
    </row>
    <row r="4799" spans="1:10" x14ac:dyDescent="0.25">
      <c r="A4799" t="s">
        <v>8301</v>
      </c>
      <c r="B4799" t="s">
        <v>7952</v>
      </c>
      <c r="C4799">
        <v>98</v>
      </c>
      <c r="D4799">
        <v>4.3</v>
      </c>
      <c r="E4799" t="s">
        <v>7957</v>
      </c>
      <c r="F4799">
        <v>2011</v>
      </c>
      <c r="H4799" t="s">
        <v>7957</v>
      </c>
      <c r="I4799">
        <v>98</v>
      </c>
      <c r="J4799">
        <v>4.3</v>
      </c>
    </row>
    <row r="4800" spans="1:10" x14ac:dyDescent="0.25">
      <c r="A4800" t="s">
        <v>8301</v>
      </c>
      <c r="B4800" t="s">
        <v>7954</v>
      </c>
      <c r="C4800">
        <v>96</v>
      </c>
      <c r="D4800">
        <v>4.5</v>
      </c>
      <c r="E4800" t="s">
        <v>1966</v>
      </c>
      <c r="F4800">
        <v>2012</v>
      </c>
      <c r="H4800" t="s">
        <v>1966</v>
      </c>
      <c r="I4800">
        <v>96</v>
      </c>
      <c r="J4800">
        <v>4.5</v>
      </c>
    </row>
    <row r="4801" spans="1:10" x14ac:dyDescent="0.25">
      <c r="A4801" t="s">
        <v>8301</v>
      </c>
      <c r="B4801" t="s">
        <v>7956</v>
      </c>
      <c r="C4801">
        <v>97</v>
      </c>
      <c r="D4801">
        <v>6.4</v>
      </c>
      <c r="E4801" t="s">
        <v>486</v>
      </c>
      <c r="F4801">
        <v>1997</v>
      </c>
      <c r="H4801" t="s">
        <v>486</v>
      </c>
      <c r="I4801">
        <v>97</v>
      </c>
      <c r="J4801">
        <v>6.4</v>
      </c>
    </row>
    <row r="4802" spans="1:10" x14ac:dyDescent="0.25">
      <c r="A4802" t="s">
        <v>8301</v>
      </c>
      <c r="B4802" t="s">
        <v>7959</v>
      </c>
      <c r="C4802">
        <v>90</v>
      </c>
      <c r="D4802">
        <v>6.4</v>
      </c>
      <c r="E4802" t="s">
        <v>486</v>
      </c>
      <c r="F4802">
        <v>2001</v>
      </c>
      <c r="H4802" t="s">
        <v>486</v>
      </c>
      <c r="I4802">
        <v>90</v>
      </c>
      <c r="J4802">
        <v>6.4</v>
      </c>
    </row>
    <row r="4803" spans="1:10" x14ac:dyDescent="0.25">
      <c r="A4803" t="s">
        <v>8301</v>
      </c>
      <c r="B4803" t="s">
        <v>2454</v>
      </c>
      <c r="C4803">
        <v>113</v>
      </c>
      <c r="D4803">
        <v>7.3</v>
      </c>
      <c r="E4803" t="s">
        <v>7964</v>
      </c>
      <c r="F4803">
        <v>2010</v>
      </c>
      <c r="H4803" t="s">
        <v>7964</v>
      </c>
      <c r="I4803">
        <v>113</v>
      </c>
      <c r="J4803">
        <v>7.3</v>
      </c>
    </row>
    <row r="4804" spans="1:10" x14ac:dyDescent="0.25">
      <c r="A4804" t="s">
        <v>8301</v>
      </c>
      <c r="B4804" t="s">
        <v>5553</v>
      </c>
      <c r="C4804">
        <v>91</v>
      </c>
      <c r="D4804">
        <v>6.9</v>
      </c>
      <c r="E4804" t="s">
        <v>1667</v>
      </c>
      <c r="F4804">
        <v>2002</v>
      </c>
      <c r="H4804" t="s">
        <v>1667</v>
      </c>
      <c r="I4804">
        <v>91</v>
      </c>
      <c r="J4804">
        <v>6.9</v>
      </c>
    </row>
    <row r="4805" spans="1:10" x14ac:dyDescent="0.25">
      <c r="A4805" t="s">
        <v>8301</v>
      </c>
      <c r="B4805" t="s">
        <v>7963</v>
      </c>
      <c r="C4805">
        <v>90</v>
      </c>
      <c r="D4805">
        <v>4.3</v>
      </c>
      <c r="E4805" t="s">
        <v>486</v>
      </c>
      <c r="F4805">
        <v>1995</v>
      </c>
      <c r="H4805" t="s">
        <v>486</v>
      </c>
      <c r="I4805">
        <v>90</v>
      </c>
      <c r="J4805">
        <v>4.3</v>
      </c>
    </row>
    <row r="4806" spans="1:10" x14ac:dyDescent="0.25">
      <c r="A4806" t="s">
        <v>8301</v>
      </c>
      <c r="B4806" t="s">
        <v>133</v>
      </c>
      <c r="C4806">
        <v>98</v>
      </c>
      <c r="D4806">
        <v>7.2</v>
      </c>
      <c r="E4806" t="s">
        <v>877</v>
      </c>
      <c r="F4806">
        <v>2000</v>
      </c>
      <c r="H4806" t="s">
        <v>877</v>
      </c>
      <c r="I4806">
        <v>98</v>
      </c>
      <c r="J4806">
        <v>7.2</v>
      </c>
    </row>
    <row r="4807" spans="1:10" x14ac:dyDescent="0.25">
      <c r="A4807" t="s">
        <v>8301</v>
      </c>
      <c r="B4807" t="s">
        <v>7967</v>
      </c>
      <c r="C4807">
        <v>94</v>
      </c>
      <c r="D4807">
        <v>6.5</v>
      </c>
      <c r="E4807" t="s">
        <v>486</v>
      </c>
      <c r="F4807">
        <v>2001</v>
      </c>
      <c r="H4807" t="s">
        <v>486</v>
      </c>
      <c r="I4807">
        <v>94</v>
      </c>
      <c r="J4807">
        <v>6.5</v>
      </c>
    </row>
    <row r="4808" spans="1:10" x14ac:dyDescent="0.25">
      <c r="A4808" t="s">
        <v>8301</v>
      </c>
      <c r="B4808" t="s">
        <v>3071</v>
      </c>
      <c r="C4808">
        <v>96</v>
      </c>
      <c r="D4808">
        <v>6.6</v>
      </c>
      <c r="E4808" t="s">
        <v>5218</v>
      </c>
      <c r="F4808">
        <v>2014</v>
      </c>
      <c r="H4808" t="s">
        <v>5218</v>
      </c>
      <c r="I4808">
        <v>96</v>
      </c>
      <c r="J4808">
        <v>6.6</v>
      </c>
    </row>
    <row r="4809" spans="1:10" x14ac:dyDescent="0.25">
      <c r="A4809" t="s">
        <v>8301</v>
      </c>
      <c r="B4809" t="s">
        <v>7970</v>
      </c>
      <c r="C4809">
        <v>100</v>
      </c>
      <c r="D4809">
        <v>6.7</v>
      </c>
      <c r="E4809" t="s">
        <v>1738</v>
      </c>
      <c r="F4809">
        <v>1997</v>
      </c>
      <c r="H4809" t="s">
        <v>1738</v>
      </c>
      <c r="I4809">
        <v>100</v>
      </c>
      <c r="J4809">
        <v>6.7</v>
      </c>
    </row>
    <row r="4810" spans="1:10" x14ac:dyDescent="0.25">
      <c r="A4810" t="s">
        <v>8301</v>
      </c>
      <c r="B4810" t="s">
        <v>7972</v>
      </c>
      <c r="C4810">
        <v>90</v>
      </c>
      <c r="D4810">
        <v>4.3</v>
      </c>
      <c r="E4810" t="s">
        <v>580</v>
      </c>
      <c r="F4810">
        <v>1996</v>
      </c>
      <c r="H4810" t="s">
        <v>580</v>
      </c>
      <c r="I4810">
        <v>90</v>
      </c>
      <c r="J4810">
        <v>4.3</v>
      </c>
    </row>
    <row r="4811" spans="1:10" x14ac:dyDescent="0.25">
      <c r="A4811" t="s">
        <v>8301</v>
      </c>
      <c r="B4811" t="s">
        <v>2937</v>
      </c>
      <c r="C4811">
        <v>90</v>
      </c>
      <c r="D4811">
        <v>7.3</v>
      </c>
      <c r="E4811" t="s">
        <v>7978</v>
      </c>
      <c r="F4811">
        <v>1997</v>
      </c>
      <c r="H4811" t="s">
        <v>7978</v>
      </c>
      <c r="I4811">
        <v>90</v>
      </c>
      <c r="J4811">
        <v>7.3</v>
      </c>
    </row>
    <row r="4812" spans="1:10" x14ac:dyDescent="0.25">
      <c r="A4812" t="s">
        <v>8301</v>
      </c>
      <c r="B4812" t="s">
        <v>7975</v>
      </c>
      <c r="C4812">
        <v>76</v>
      </c>
      <c r="D4812">
        <v>6.4</v>
      </c>
      <c r="E4812" t="s">
        <v>668</v>
      </c>
      <c r="F4812">
        <v>2004</v>
      </c>
      <c r="H4812" t="s">
        <v>668</v>
      </c>
      <c r="I4812">
        <v>76</v>
      </c>
      <c r="J4812">
        <v>6.4</v>
      </c>
    </row>
    <row r="4813" spans="1:10" x14ac:dyDescent="0.25">
      <c r="A4813" t="s">
        <v>8301</v>
      </c>
      <c r="B4813" t="s">
        <v>7977</v>
      </c>
      <c r="C4813">
        <v>75</v>
      </c>
      <c r="D4813">
        <v>7</v>
      </c>
      <c r="E4813" t="s">
        <v>73</v>
      </c>
      <c r="F4813">
        <v>2011</v>
      </c>
      <c r="H4813" t="s">
        <v>73</v>
      </c>
      <c r="I4813">
        <v>75</v>
      </c>
      <c r="J4813">
        <v>7</v>
      </c>
    </row>
    <row r="4814" spans="1:10" x14ac:dyDescent="0.25">
      <c r="A4814" t="s">
        <v>8301</v>
      </c>
      <c r="B4814" t="s">
        <v>7766</v>
      </c>
      <c r="C4814">
        <v>78</v>
      </c>
      <c r="D4814">
        <v>5.5</v>
      </c>
      <c r="E4814" t="s">
        <v>2209</v>
      </c>
      <c r="F4814">
        <v>2015</v>
      </c>
      <c r="H4814" t="s">
        <v>2209</v>
      </c>
      <c r="I4814">
        <v>78</v>
      </c>
      <c r="J4814">
        <v>5.5</v>
      </c>
    </row>
    <row r="4815" spans="1:10" x14ac:dyDescent="0.25">
      <c r="A4815" t="s">
        <v>8301</v>
      </c>
      <c r="B4815" t="s">
        <v>7981</v>
      </c>
      <c r="C4815">
        <v>90</v>
      </c>
      <c r="D4815">
        <v>6.7</v>
      </c>
      <c r="E4815" t="s">
        <v>2214</v>
      </c>
      <c r="F4815">
        <v>1999</v>
      </c>
      <c r="H4815" t="s">
        <v>2214</v>
      </c>
      <c r="I4815">
        <v>90</v>
      </c>
      <c r="J4815">
        <v>6.7</v>
      </c>
    </row>
    <row r="4816" spans="1:10" x14ac:dyDescent="0.25">
      <c r="A4816" t="s">
        <v>8301</v>
      </c>
      <c r="B4816" t="s">
        <v>7983</v>
      </c>
      <c r="C4816">
        <v>96</v>
      </c>
      <c r="D4816">
        <v>4.3</v>
      </c>
      <c r="E4816" t="s">
        <v>877</v>
      </c>
      <c r="F4816">
        <v>2005</v>
      </c>
      <c r="H4816" t="s">
        <v>877</v>
      </c>
      <c r="I4816">
        <v>96</v>
      </c>
      <c r="J4816">
        <v>4.3</v>
      </c>
    </row>
    <row r="4817" spans="1:10" x14ac:dyDescent="0.25">
      <c r="A4817" t="s">
        <v>8301</v>
      </c>
      <c r="B4817" t="s">
        <v>6393</v>
      </c>
      <c r="C4817">
        <v>92</v>
      </c>
      <c r="D4817">
        <v>6.1</v>
      </c>
      <c r="E4817" t="s">
        <v>1408</v>
      </c>
      <c r="F4817">
        <v>2013</v>
      </c>
      <c r="H4817" t="s">
        <v>1408</v>
      </c>
      <c r="I4817">
        <v>92</v>
      </c>
      <c r="J4817">
        <v>6.1</v>
      </c>
    </row>
    <row r="4818" spans="1:10" x14ac:dyDescent="0.25">
      <c r="A4818" t="s">
        <v>8301</v>
      </c>
      <c r="B4818" t="s">
        <v>7986</v>
      </c>
      <c r="C4818">
        <v>75</v>
      </c>
      <c r="D4818">
        <v>6.8</v>
      </c>
      <c r="E4818" t="s">
        <v>672</v>
      </c>
      <c r="H4818" t="s">
        <v>672</v>
      </c>
      <c r="I4818">
        <v>75</v>
      </c>
      <c r="J4818">
        <v>6.8</v>
      </c>
    </row>
    <row r="4819" spans="1:10" x14ac:dyDescent="0.25">
      <c r="A4819" t="s">
        <v>8301</v>
      </c>
      <c r="B4819" t="s">
        <v>4797</v>
      </c>
      <c r="C4819">
        <v>99</v>
      </c>
      <c r="D4819">
        <v>3.9</v>
      </c>
      <c r="E4819" t="s">
        <v>1184</v>
      </c>
      <c r="F4819">
        <v>2004</v>
      </c>
      <c r="H4819" t="s">
        <v>1184</v>
      </c>
      <c r="I4819">
        <v>99</v>
      </c>
      <c r="J4819">
        <v>3.9</v>
      </c>
    </row>
    <row r="4820" spans="1:10" x14ac:dyDescent="0.25">
      <c r="A4820" t="s">
        <v>8301</v>
      </c>
      <c r="C4820">
        <v>58</v>
      </c>
      <c r="D4820">
        <v>8.5</v>
      </c>
      <c r="E4820" t="s">
        <v>1408</v>
      </c>
      <c r="F4820">
        <v>2007</v>
      </c>
      <c r="H4820" t="s">
        <v>1408</v>
      </c>
      <c r="I4820">
        <v>58</v>
      </c>
      <c r="J4820">
        <v>8.5</v>
      </c>
    </row>
    <row r="4821" spans="1:10" x14ac:dyDescent="0.25">
      <c r="A4821" t="s">
        <v>8301</v>
      </c>
      <c r="B4821" t="s">
        <v>7990</v>
      </c>
      <c r="C4821">
        <v>86</v>
      </c>
      <c r="D4821">
        <v>6.9</v>
      </c>
      <c r="E4821" t="s">
        <v>285</v>
      </c>
      <c r="F4821">
        <v>2009</v>
      </c>
      <c r="H4821" t="s">
        <v>285</v>
      </c>
      <c r="I4821">
        <v>86</v>
      </c>
      <c r="J4821">
        <v>6.9</v>
      </c>
    </row>
    <row r="4822" spans="1:10" x14ac:dyDescent="0.25">
      <c r="A4822" t="s">
        <v>8301</v>
      </c>
      <c r="B4822" t="s">
        <v>4103</v>
      </c>
      <c r="C4822">
        <v>92</v>
      </c>
      <c r="D4822">
        <v>7.3</v>
      </c>
      <c r="E4822" t="s">
        <v>4224</v>
      </c>
      <c r="F4822">
        <v>1997</v>
      </c>
      <c r="H4822" t="s">
        <v>4224</v>
      </c>
      <c r="I4822">
        <v>92</v>
      </c>
      <c r="J4822">
        <v>7.3</v>
      </c>
    </row>
    <row r="4823" spans="1:10" x14ac:dyDescent="0.25">
      <c r="A4823" t="s">
        <v>8301</v>
      </c>
      <c r="B4823" t="s">
        <v>7993</v>
      </c>
      <c r="C4823">
        <v>101</v>
      </c>
      <c r="D4823">
        <v>6.9</v>
      </c>
      <c r="E4823" t="s">
        <v>6292</v>
      </c>
      <c r="F4823">
        <v>2008</v>
      </c>
      <c r="H4823" t="s">
        <v>6292</v>
      </c>
      <c r="I4823">
        <v>101</v>
      </c>
      <c r="J4823">
        <v>6.9</v>
      </c>
    </row>
    <row r="4824" spans="1:10" x14ac:dyDescent="0.25">
      <c r="A4824" t="s">
        <v>8306</v>
      </c>
      <c r="B4824" t="s">
        <v>7995</v>
      </c>
      <c r="C4824">
        <v>81</v>
      </c>
      <c r="D4824">
        <v>6.3</v>
      </c>
      <c r="E4824" t="s">
        <v>1184</v>
      </c>
      <c r="F4824">
        <v>2010</v>
      </c>
      <c r="H4824" t="s">
        <v>1184</v>
      </c>
      <c r="I4824">
        <v>81</v>
      </c>
      <c r="J4824">
        <v>6.3</v>
      </c>
    </row>
    <row r="4825" spans="1:10" x14ac:dyDescent="0.25">
      <c r="A4825" t="s">
        <v>8301</v>
      </c>
      <c r="B4825" t="s">
        <v>7997</v>
      </c>
      <c r="C4825">
        <v>93</v>
      </c>
      <c r="D4825">
        <v>2.5</v>
      </c>
      <c r="E4825" t="s">
        <v>8002</v>
      </c>
      <c r="F4825">
        <v>2009</v>
      </c>
      <c r="H4825" t="s">
        <v>8002</v>
      </c>
      <c r="I4825">
        <v>93</v>
      </c>
      <c r="J4825">
        <v>2.5</v>
      </c>
    </row>
    <row r="4826" spans="1:10" x14ac:dyDescent="0.25">
      <c r="A4826" t="s">
        <v>8301</v>
      </c>
      <c r="B4826" t="s">
        <v>7999</v>
      </c>
      <c r="C4826">
        <v>95</v>
      </c>
      <c r="D4826">
        <v>5.7</v>
      </c>
      <c r="E4826" t="s">
        <v>2459</v>
      </c>
      <c r="F4826">
        <v>2010</v>
      </c>
      <c r="H4826" t="s">
        <v>2459</v>
      </c>
      <c r="I4826">
        <v>95</v>
      </c>
      <c r="J4826">
        <v>5.7</v>
      </c>
    </row>
    <row r="4827" spans="1:10" x14ac:dyDescent="0.25">
      <c r="A4827" t="s">
        <v>8301</v>
      </c>
      <c r="B4827" t="s">
        <v>8001</v>
      </c>
      <c r="C4827">
        <v>107</v>
      </c>
      <c r="D4827">
        <v>7</v>
      </c>
      <c r="E4827" t="s">
        <v>8007</v>
      </c>
      <c r="F4827">
        <v>2007</v>
      </c>
      <c r="H4827" t="s">
        <v>8007</v>
      </c>
      <c r="I4827">
        <v>107</v>
      </c>
      <c r="J4827">
        <v>7</v>
      </c>
    </row>
    <row r="4828" spans="1:10" x14ac:dyDescent="0.25">
      <c r="A4828" t="s">
        <v>8301</v>
      </c>
      <c r="B4828" t="s">
        <v>8004</v>
      </c>
      <c r="C4828">
        <v>98</v>
      </c>
      <c r="D4828">
        <v>6.2</v>
      </c>
      <c r="E4828" t="s">
        <v>672</v>
      </c>
      <c r="F4828">
        <v>1982</v>
      </c>
      <c r="H4828" t="s">
        <v>672</v>
      </c>
      <c r="I4828">
        <v>98</v>
      </c>
      <c r="J4828">
        <v>6.2</v>
      </c>
    </row>
    <row r="4829" spans="1:10" x14ac:dyDescent="0.25">
      <c r="A4829" t="s">
        <v>8301</v>
      </c>
      <c r="B4829" t="s">
        <v>8006</v>
      </c>
      <c r="C4829">
        <v>35</v>
      </c>
      <c r="D4829">
        <v>6.9</v>
      </c>
      <c r="E4829" t="s">
        <v>23</v>
      </c>
      <c r="F4829">
        <v>2013</v>
      </c>
      <c r="H4829" t="s">
        <v>23</v>
      </c>
      <c r="I4829">
        <v>35</v>
      </c>
      <c r="J4829">
        <v>6.9</v>
      </c>
    </row>
    <row r="4830" spans="1:10" x14ac:dyDescent="0.25">
      <c r="A4830" t="s">
        <v>8301</v>
      </c>
      <c r="B4830" t="s">
        <v>8009</v>
      </c>
      <c r="C4830">
        <v>108</v>
      </c>
      <c r="D4830">
        <v>4.5</v>
      </c>
      <c r="E4830" t="s">
        <v>1915</v>
      </c>
      <c r="F4830">
        <v>2012</v>
      </c>
      <c r="H4830" t="s">
        <v>1915</v>
      </c>
      <c r="I4830">
        <v>108</v>
      </c>
      <c r="J4830">
        <v>4.5</v>
      </c>
    </row>
    <row r="4831" spans="1:10" x14ac:dyDescent="0.25">
      <c r="A4831" t="s">
        <v>8301</v>
      </c>
      <c r="B4831" t="s">
        <v>8011</v>
      </c>
      <c r="C4831">
        <v>66</v>
      </c>
      <c r="D4831">
        <v>7.8</v>
      </c>
      <c r="E4831" t="s">
        <v>6234</v>
      </c>
      <c r="F4831">
        <v>2014</v>
      </c>
      <c r="H4831" t="s">
        <v>6234</v>
      </c>
      <c r="I4831">
        <v>66</v>
      </c>
      <c r="J4831">
        <v>7.8</v>
      </c>
    </row>
    <row r="4832" spans="1:10" x14ac:dyDescent="0.25">
      <c r="A4832" t="s">
        <v>8301</v>
      </c>
      <c r="B4832" t="s">
        <v>8013</v>
      </c>
      <c r="C4832">
        <v>95</v>
      </c>
      <c r="D4832">
        <v>4.4000000000000004</v>
      </c>
      <c r="E4832" t="s">
        <v>23</v>
      </c>
      <c r="F4832">
        <v>2014</v>
      </c>
      <c r="H4832" t="s">
        <v>23</v>
      </c>
      <c r="I4832">
        <v>95</v>
      </c>
      <c r="J4832">
        <v>4.4000000000000004</v>
      </c>
    </row>
    <row r="4833" spans="1:10" x14ac:dyDescent="0.25">
      <c r="A4833" t="s">
        <v>8301</v>
      </c>
      <c r="B4833" t="s">
        <v>7829</v>
      </c>
      <c r="C4833">
        <v>108</v>
      </c>
      <c r="D4833">
        <v>6.6</v>
      </c>
      <c r="E4833" t="s">
        <v>1935</v>
      </c>
      <c r="F4833">
        <v>1925</v>
      </c>
      <c r="H4833" t="s">
        <v>1935</v>
      </c>
      <c r="I4833">
        <v>108</v>
      </c>
      <c r="J4833">
        <v>6.6</v>
      </c>
    </row>
    <row r="4834" spans="1:10" x14ac:dyDescent="0.25">
      <c r="A4834" t="s">
        <v>8301</v>
      </c>
      <c r="B4834" t="s">
        <v>8016</v>
      </c>
      <c r="C4834">
        <v>90</v>
      </c>
      <c r="D4834">
        <v>8</v>
      </c>
      <c r="E4834" t="s">
        <v>575</v>
      </c>
      <c r="F4834">
        <v>2006</v>
      </c>
      <c r="H4834" t="s">
        <v>575</v>
      </c>
      <c r="I4834">
        <v>90</v>
      </c>
      <c r="J4834">
        <v>8</v>
      </c>
    </row>
    <row r="4835" spans="1:10" x14ac:dyDescent="0.25">
      <c r="A4835" t="s">
        <v>8301</v>
      </c>
      <c r="B4835" t="s">
        <v>8019</v>
      </c>
      <c r="C4835">
        <v>83</v>
      </c>
      <c r="D4835">
        <v>6.5</v>
      </c>
      <c r="E4835" t="s">
        <v>2254</v>
      </c>
      <c r="F4835">
        <v>2013</v>
      </c>
      <c r="H4835" t="s">
        <v>2254</v>
      </c>
      <c r="I4835">
        <v>83</v>
      </c>
      <c r="J4835">
        <v>6.5</v>
      </c>
    </row>
    <row r="4836" spans="1:10" x14ac:dyDescent="0.25">
      <c r="A4836" t="s">
        <v>8301</v>
      </c>
      <c r="B4836" t="s">
        <v>8021</v>
      </c>
      <c r="C4836">
        <v>108</v>
      </c>
      <c r="D4836">
        <v>7.1</v>
      </c>
      <c r="E4836" t="s">
        <v>2995</v>
      </c>
      <c r="F4836">
        <v>2008</v>
      </c>
      <c r="H4836" t="s">
        <v>2995</v>
      </c>
      <c r="I4836">
        <v>108</v>
      </c>
      <c r="J4836">
        <v>7.1</v>
      </c>
    </row>
    <row r="4837" spans="1:10" x14ac:dyDescent="0.25">
      <c r="A4837" t="s">
        <v>8301</v>
      </c>
      <c r="B4837" t="s">
        <v>4407</v>
      </c>
      <c r="C4837">
        <v>92</v>
      </c>
      <c r="D4837">
        <v>7.1</v>
      </c>
      <c r="E4837" t="s">
        <v>8025</v>
      </c>
      <c r="F4837">
        <v>2015</v>
      </c>
      <c r="H4837" t="s">
        <v>8025</v>
      </c>
      <c r="I4837">
        <v>92</v>
      </c>
      <c r="J4837">
        <v>7.1</v>
      </c>
    </row>
    <row r="4838" spans="1:10" x14ac:dyDescent="0.25">
      <c r="A4838" t="s">
        <v>8301</v>
      </c>
      <c r="B4838" t="s">
        <v>8024</v>
      </c>
      <c r="C4838">
        <v>105</v>
      </c>
      <c r="D4838">
        <v>4</v>
      </c>
      <c r="E4838" t="s">
        <v>23</v>
      </c>
      <c r="F4838">
        <v>2012</v>
      </c>
      <c r="H4838" t="s">
        <v>23</v>
      </c>
      <c r="I4838">
        <v>105</v>
      </c>
      <c r="J4838">
        <v>4</v>
      </c>
    </row>
    <row r="4839" spans="1:10" x14ac:dyDescent="0.25">
      <c r="A4839" t="s">
        <v>8301</v>
      </c>
      <c r="B4839" t="s">
        <v>8027</v>
      </c>
      <c r="C4839">
        <v>86</v>
      </c>
      <c r="D4839">
        <v>7.5</v>
      </c>
      <c r="E4839" t="s">
        <v>1184</v>
      </c>
      <c r="F4839">
        <v>2000</v>
      </c>
      <c r="H4839" t="s">
        <v>1184</v>
      </c>
      <c r="I4839">
        <v>86</v>
      </c>
      <c r="J4839">
        <v>7.5</v>
      </c>
    </row>
    <row r="4840" spans="1:10" x14ac:dyDescent="0.25">
      <c r="A4840" t="s">
        <v>8301</v>
      </c>
      <c r="B4840" t="s">
        <v>8029</v>
      </c>
      <c r="C4840">
        <v>106</v>
      </c>
      <c r="D4840">
        <v>7</v>
      </c>
      <c r="E4840" t="s">
        <v>877</v>
      </c>
      <c r="F4840">
        <v>1969</v>
      </c>
      <c r="H4840" t="s">
        <v>877</v>
      </c>
      <c r="I4840">
        <v>106</v>
      </c>
      <c r="J4840">
        <v>7</v>
      </c>
    </row>
    <row r="4841" spans="1:10" x14ac:dyDescent="0.25">
      <c r="A4841" t="s">
        <v>8301</v>
      </c>
      <c r="B4841" t="s">
        <v>8031</v>
      </c>
      <c r="C4841">
        <v>93</v>
      </c>
      <c r="D4841">
        <v>4</v>
      </c>
      <c r="E4841" t="s">
        <v>8034</v>
      </c>
      <c r="F4841">
        <v>1953</v>
      </c>
      <c r="H4841" t="s">
        <v>8034</v>
      </c>
      <c r="I4841">
        <v>93</v>
      </c>
      <c r="J4841">
        <v>4</v>
      </c>
    </row>
    <row r="4842" spans="1:10" x14ac:dyDescent="0.25">
      <c r="A4842" t="s">
        <v>8306</v>
      </c>
      <c r="B4842" t="s">
        <v>8033</v>
      </c>
      <c r="C4842">
        <v>80</v>
      </c>
      <c r="D4842">
        <v>6.7</v>
      </c>
      <c r="E4842" t="s">
        <v>6060</v>
      </c>
      <c r="F4842">
        <v>1954</v>
      </c>
      <c r="H4842" t="s">
        <v>6060</v>
      </c>
      <c r="I4842">
        <v>80</v>
      </c>
      <c r="J4842">
        <v>6.7</v>
      </c>
    </row>
    <row r="4843" spans="1:10" x14ac:dyDescent="0.25">
      <c r="A4843" t="s">
        <v>8301</v>
      </c>
      <c r="B4843" t="s">
        <v>3306</v>
      </c>
      <c r="C4843">
        <v>127</v>
      </c>
      <c r="D4843">
        <v>7.2</v>
      </c>
      <c r="E4843" t="s">
        <v>78</v>
      </c>
      <c r="F4843">
        <v>1979</v>
      </c>
      <c r="H4843" t="s">
        <v>78</v>
      </c>
      <c r="I4843">
        <v>127</v>
      </c>
      <c r="J4843">
        <v>7.2</v>
      </c>
    </row>
    <row r="4844" spans="1:10" x14ac:dyDescent="0.25">
      <c r="A4844" t="s">
        <v>8301</v>
      </c>
      <c r="B4844" t="s">
        <v>282</v>
      </c>
      <c r="C4844">
        <v>93</v>
      </c>
      <c r="D4844">
        <v>7</v>
      </c>
      <c r="E4844" t="s">
        <v>877</v>
      </c>
      <c r="F4844">
        <v>1996</v>
      </c>
      <c r="H4844" t="s">
        <v>877</v>
      </c>
      <c r="I4844">
        <v>93</v>
      </c>
      <c r="J4844">
        <v>7</v>
      </c>
    </row>
    <row r="4845" spans="1:10" x14ac:dyDescent="0.25">
      <c r="A4845" t="s">
        <v>8301</v>
      </c>
      <c r="B4845" t="s">
        <v>173</v>
      </c>
      <c r="C4845">
        <v>96</v>
      </c>
      <c r="D4845">
        <v>7.4</v>
      </c>
      <c r="E4845" t="s">
        <v>3454</v>
      </c>
      <c r="F4845">
        <v>1964</v>
      </c>
      <c r="H4845" t="s">
        <v>3454</v>
      </c>
      <c r="I4845">
        <v>96</v>
      </c>
      <c r="J4845">
        <v>7.4</v>
      </c>
    </row>
    <row r="4846" spans="1:10" x14ac:dyDescent="0.25">
      <c r="A4846" t="s">
        <v>8301</v>
      </c>
      <c r="B4846" t="s">
        <v>2972</v>
      </c>
      <c r="C4846">
        <v>99</v>
      </c>
      <c r="D4846">
        <v>8</v>
      </c>
      <c r="E4846" t="s">
        <v>8040</v>
      </c>
      <c r="F4846">
        <v>1933</v>
      </c>
      <c r="H4846" t="s">
        <v>8040</v>
      </c>
      <c r="I4846">
        <v>99</v>
      </c>
      <c r="J4846">
        <v>8</v>
      </c>
    </row>
    <row r="4847" spans="1:10" x14ac:dyDescent="0.25">
      <c r="A4847" t="s">
        <v>8306</v>
      </c>
      <c r="B4847" t="s">
        <v>8039</v>
      </c>
      <c r="C4847">
        <v>66</v>
      </c>
      <c r="D4847">
        <v>6.5</v>
      </c>
      <c r="E4847" t="s">
        <v>23</v>
      </c>
      <c r="F4847">
        <v>2004</v>
      </c>
      <c r="H4847" t="s">
        <v>23</v>
      </c>
      <c r="I4847">
        <v>66</v>
      </c>
      <c r="J4847">
        <v>6.5</v>
      </c>
    </row>
    <row r="4848" spans="1:10" x14ac:dyDescent="0.25">
      <c r="A4848" t="s">
        <v>8301</v>
      </c>
      <c r="B4848" t="s">
        <v>8042</v>
      </c>
      <c r="C4848">
        <v>85</v>
      </c>
      <c r="D4848">
        <v>7.2</v>
      </c>
      <c r="E4848" t="s">
        <v>1184</v>
      </c>
      <c r="F4848">
        <v>2010</v>
      </c>
      <c r="H4848" t="s">
        <v>1184</v>
      </c>
      <c r="I4848">
        <v>85</v>
      </c>
      <c r="J4848">
        <v>7.2</v>
      </c>
    </row>
    <row r="4849" spans="1:10" x14ac:dyDescent="0.25">
      <c r="A4849" t="s">
        <v>8301</v>
      </c>
      <c r="B4849" t="s">
        <v>8044</v>
      </c>
      <c r="C4849">
        <v>101</v>
      </c>
      <c r="D4849">
        <v>6.4</v>
      </c>
      <c r="E4849" t="s">
        <v>1184</v>
      </c>
      <c r="F4849">
        <v>2012</v>
      </c>
      <c r="H4849" t="s">
        <v>1184</v>
      </c>
      <c r="I4849">
        <v>101</v>
      </c>
      <c r="J4849">
        <v>6.4</v>
      </c>
    </row>
    <row r="4850" spans="1:10" x14ac:dyDescent="0.25">
      <c r="A4850" t="s">
        <v>8301</v>
      </c>
      <c r="B4850" t="s">
        <v>3685</v>
      </c>
      <c r="C4850">
        <v>97</v>
      </c>
      <c r="D4850">
        <v>6.5</v>
      </c>
      <c r="E4850" t="s">
        <v>486</v>
      </c>
      <c r="F4850">
        <v>2010</v>
      </c>
      <c r="H4850" t="s">
        <v>486</v>
      </c>
      <c r="I4850">
        <v>97</v>
      </c>
      <c r="J4850">
        <v>6.5</v>
      </c>
    </row>
    <row r="4851" spans="1:10" x14ac:dyDescent="0.25">
      <c r="A4851" t="s">
        <v>8301</v>
      </c>
      <c r="B4851" t="s">
        <v>638</v>
      </c>
      <c r="C4851">
        <v>119</v>
      </c>
      <c r="D4851">
        <v>6.8</v>
      </c>
      <c r="E4851" t="s">
        <v>2143</v>
      </c>
      <c r="F4851">
        <v>2002</v>
      </c>
      <c r="H4851" t="s">
        <v>2143</v>
      </c>
      <c r="I4851">
        <v>119</v>
      </c>
      <c r="J4851">
        <v>6.8</v>
      </c>
    </row>
    <row r="4852" spans="1:10" x14ac:dyDescent="0.25">
      <c r="A4852" t="s">
        <v>8301</v>
      </c>
      <c r="B4852" t="s">
        <v>8048</v>
      </c>
      <c r="C4852">
        <v>103</v>
      </c>
      <c r="D4852">
        <v>6.9</v>
      </c>
      <c r="E4852" t="s">
        <v>7708</v>
      </c>
      <c r="F4852">
        <v>2008</v>
      </c>
      <c r="H4852" t="s">
        <v>7708</v>
      </c>
      <c r="I4852">
        <v>103</v>
      </c>
      <c r="J4852">
        <v>6.9</v>
      </c>
    </row>
    <row r="4853" spans="1:10" x14ac:dyDescent="0.25">
      <c r="A4853" t="s">
        <v>8301</v>
      </c>
      <c r="B4853" t="s">
        <v>8050</v>
      </c>
      <c r="C4853">
        <v>86</v>
      </c>
      <c r="D4853">
        <v>7.5</v>
      </c>
      <c r="E4853" t="s">
        <v>740</v>
      </c>
      <c r="F4853">
        <v>2013</v>
      </c>
      <c r="H4853" t="s">
        <v>740</v>
      </c>
      <c r="I4853">
        <v>86</v>
      </c>
      <c r="J4853">
        <v>7.5</v>
      </c>
    </row>
    <row r="4854" spans="1:10" x14ac:dyDescent="0.25">
      <c r="A4854" t="s">
        <v>8301</v>
      </c>
      <c r="B4854" t="s">
        <v>524</v>
      </c>
      <c r="C4854">
        <v>106</v>
      </c>
      <c r="D4854">
        <v>7.1</v>
      </c>
      <c r="E4854" t="s">
        <v>1670</v>
      </c>
      <c r="F4854">
        <v>2003</v>
      </c>
      <c r="H4854" t="s">
        <v>1670</v>
      </c>
      <c r="I4854">
        <v>106</v>
      </c>
      <c r="J4854">
        <v>7.1</v>
      </c>
    </row>
    <row r="4855" spans="1:10" x14ac:dyDescent="0.25">
      <c r="A4855" t="s">
        <v>8301</v>
      </c>
      <c r="B4855" t="s">
        <v>8052</v>
      </c>
      <c r="C4855">
        <v>90</v>
      </c>
      <c r="D4855">
        <v>5.0999999999999996</v>
      </c>
      <c r="E4855" t="s">
        <v>877</v>
      </c>
      <c r="F4855">
        <v>2015</v>
      </c>
      <c r="H4855" t="s">
        <v>877</v>
      </c>
      <c r="I4855">
        <v>90</v>
      </c>
      <c r="J4855">
        <v>5.0999999999999996</v>
      </c>
    </row>
    <row r="4856" spans="1:10" x14ac:dyDescent="0.25">
      <c r="A4856" t="s">
        <v>8301</v>
      </c>
      <c r="B4856" t="s">
        <v>4299</v>
      </c>
      <c r="C4856">
        <v>95</v>
      </c>
      <c r="D4856">
        <v>6.2</v>
      </c>
      <c r="E4856" t="s">
        <v>1500</v>
      </c>
      <c r="F4856">
        <v>2010</v>
      </c>
      <c r="H4856" t="s">
        <v>1500</v>
      </c>
      <c r="I4856">
        <v>95</v>
      </c>
      <c r="J4856">
        <v>6.2</v>
      </c>
    </row>
    <row r="4857" spans="1:10" x14ac:dyDescent="0.25">
      <c r="A4857" t="s">
        <v>8301</v>
      </c>
      <c r="B4857" t="s">
        <v>3741</v>
      </c>
      <c r="C4857">
        <v>94</v>
      </c>
      <c r="D4857">
        <v>3.9</v>
      </c>
      <c r="E4857" t="s">
        <v>5337</v>
      </c>
      <c r="F4857">
        <v>2008</v>
      </c>
      <c r="H4857" t="s">
        <v>5337</v>
      </c>
      <c r="I4857">
        <v>94</v>
      </c>
      <c r="J4857">
        <v>3.9</v>
      </c>
    </row>
    <row r="4858" spans="1:10" x14ac:dyDescent="0.25">
      <c r="A4858" t="s">
        <v>8301</v>
      </c>
      <c r="B4858" t="s">
        <v>5233</v>
      </c>
      <c r="C4858">
        <v>84</v>
      </c>
      <c r="D4858">
        <v>6</v>
      </c>
      <c r="E4858" t="s">
        <v>8058</v>
      </c>
      <c r="F4858">
        <v>2014</v>
      </c>
      <c r="H4858" t="s">
        <v>8058</v>
      </c>
      <c r="I4858">
        <v>84</v>
      </c>
      <c r="J4858">
        <v>6</v>
      </c>
    </row>
    <row r="4859" spans="1:10" x14ac:dyDescent="0.25">
      <c r="A4859" t="s">
        <v>8301</v>
      </c>
      <c r="B4859" t="s">
        <v>8057</v>
      </c>
      <c r="C4859">
        <v>89</v>
      </c>
      <c r="D4859">
        <v>6.8</v>
      </c>
      <c r="E4859" t="s">
        <v>23</v>
      </c>
      <c r="F4859">
        <v>2004</v>
      </c>
      <c r="H4859" t="s">
        <v>23</v>
      </c>
      <c r="I4859">
        <v>89</v>
      </c>
      <c r="J4859">
        <v>6.8</v>
      </c>
    </row>
    <row r="4860" spans="1:10" x14ac:dyDescent="0.25">
      <c r="A4860" t="s">
        <v>8301</v>
      </c>
      <c r="B4860" t="s">
        <v>8060</v>
      </c>
      <c r="C4860">
        <v>59</v>
      </c>
      <c r="D4860">
        <v>7.4</v>
      </c>
      <c r="E4860" t="s">
        <v>1839</v>
      </c>
      <c r="F4860">
        <v>1955</v>
      </c>
      <c r="H4860" t="s">
        <v>1839</v>
      </c>
      <c r="I4860">
        <v>59</v>
      </c>
      <c r="J4860">
        <v>7.4</v>
      </c>
    </row>
    <row r="4861" spans="1:10" x14ac:dyDescent="0.25">
      <c r="A4861" t="s">
        <v>8306</v>
      </c>
      <c r="B4861" t="s">
        <v>8062</v>
      </c>
      <c r="C4861">
        <v>126</v>
      </c>
      <c r="D4861">
        <v>8.1</v>
      </c>
      <c r="E4861" t="s">
        <v>486</v>
      </c>
      <c r="F4861">
        <v>2008</v>
      </c>
      <c r="H4861" t="s">
        <v>486</v>
      </c>
      <c r="I4861">
        <v>126</v>
      </c>
      <c r="J4861">
        <v>8.1</v>
      </c>
    </row>
    <row r="4862" spans="1:10" x14ac:dyDescent="0.25">
      <c r="A4862" t="s">
        <v>8301</v>
      </c>
      <c r="B4862" t="s">
        <v>8064</v>
      </c>
      <c r="C4862">
        <v>86</v>
      </c>
      <c r="D4862">
        <v>6.5</v>
      </c>
      <c r="E4862" t="s">
        <v>1900</v>
      </c>
      <c r="F4862">
        <v>2007</v>
      </c>
      <c r="H4862" t="s">
        <v>1900</v>
      </c>
      <c r="I4862">
        <v>86</v>
      </c>
      <c r="J4862">
        <v>6.5</v>
      </c>
    </row>
    <row r="4863" spans="1:10" x14ac:dyDescent="0.25">
      <c r="A4863" t="s">
        <v>8301</v>
      </c>
      <c r="B4863" t="s">
        <v>7585</v>
      </c>
      <c r="C4863">
        <v>87</v>
      </c>
      <c r="D4863">
        <v>8</v>
      </c>
      <c r="E4863" t="s">
        <v>6969</v>
      </c>
      <c r="F4863">
        <v>2006</v>
      </c>
      <c r="H4863" t="s">
        <v>6969</v>
      </c>
      <c r="I4863">
        <v>87</v>
      </c>
      <c r="J4863">
        <v>8</v>
      </c>
    </row>
    <row r="4864" spans="1:10" x14ac:dyDescent="0.25">
      <c r="A4864" t="s">
        <v>8301</v>
      </c>
      <c r="B4864" t="s">
        <v>8067</v>
      </c>
      <c r="C4864">
        <v>106</v>
      </c>
      <c r="D4864">
        <v>7.7</v>
      </c>
      <c r="E4864" t="s">
        <v>2459</v>
      </c>
      <c r="F4864">
        <v>2004</v>
      </c>
      <c r="H4864" t="s">
        <v>2459</v>
      </c>
      <c r="I4864">
        <v>106</v>
      </c>
      <c r="J4864">
        <v>7.7</v>
      </c>
    </row>
    <row r="4865" spans="1:10" x14ac:dyDescent="0.25">
      <c r="A4865" t="s">
        <v>8301</v>
      </c>
      <c r="B4865" t="s">
        <v>8069</v>
      </c>
      <c r="C4865">
        <v>86</v>
      </c>
      <c r="D4865">
        <v>7.2</v>
      </c>
      <c r="E4865" t="s">
        <v>8072</v>
      </c>
      <c r="F4865">
        <v>2008</v>
      </c>
      <c r="H4865" t="s">
        <v>8072</v>
      </c>
      <c r="I4865">
        <v>86</v>
      </c>
      <c r="J4865">
        <v>7.2</v>
      </c>
    </row>
    <row r="4866" spans="1:10" x14ac:dyDescent="0.25">
      <c r="A4866" t="s">
        <v>8306</v>
      </c>
      <c r="B4866" t="s">
        <v>8071</v>
      </c>
      <c r="C4866">
        <v>89</v>
      </c>
      <c r="D4866">
        <v>5.4</v>
      </c>
      <c r="E4866" t="s">
        <v>1905</v>
      </c>
      <c r="F4866">
        <v>2012</v>
      </c>
      <c r="H4866" t="s">
        <v>1905</v>
      </c>
      <c r="I4866">
        <v>89</v>
      </c>
      <c r="J4866">
        <v>5.4</v>
      </c>
    </row>
    <row r="4867" spans="1:10" x14ac:dyDescent="0.25">
      <c r="A4867" t="s">
        <v>8301</v>
      </c>
      <c r="B4867" t="s">
        <v>8074</v>
      </c>
      <c r="C4867">
        <v>105</v>
      </c>
      <c r="D4867">
        <v>6.7</v>
      </c>
      <c r="E4867" t="s">
        <v>932</v>
      </c>
      <c r="F4867">
        <v>2014</v>
      </c>
      <c r="H4867" t="s">
        <v>932</v>
      </c>
      <c r="I4867">
        <v>105</v>
      </c>
      <c r="J4867">
        <v>6.7</v>
      </c>
    </row>
    <row r="4868" spans="1:10" x14ac:dyDescent="0.25">
      <c r="A4868" t="s">
        <v>8301</v>
      </c>
      <c r="B4868" t="s">
        <v>8076</v>
      </c>
      <c r="C4868">
        <v>93</v>
      </c>
      <c r="D4868">
        <v>6.3</v>
      </c>
      <c r="E4868" t="s">
        <v>1184</v>
      </c>
      <c r="F4868">
        <v>2012</v>
      </c>
      <c r="H4868" t="s">
        <v>1184</v>
      </c>
      <c r="I4868">
        <v>93</v>
      </c>
      <c r="J4868">
        <v>6.3</v>
      </c>
    </row>
    <row r="4869" spans="1:10" x14ac:dyDescent="0.25">
      <c r="A4869" t="s">
        <v>8301</v>
      </c>
      <c r="B4869" t="s">
        <v>8078</v>
      </c>
      <c r="C4869">
        <v>94</v>
      </c>
      <c r="D4869">
        <v>8.1</v>
      </c>
      <c r="E4869" t="s">
        <v>2459</v>
      </c>
      <c r="F4869">
        <v>1997</v>
      </c>
      <c r="H4869" t="s">
        <v>2459</v>
      </c>
      <c r="I4869">
        <v>94</v>
      </c>
      <c r="J4869">
        <v>8.1</v>
      </c>
    </row>
    <row r="4870" spans="1:10" x14ac:dyDescent="0.25">
      <c r="A4870" t="s">
        <v>8301</v>
      </c>
      <c r="B4870" t="s">
        <v>8080</v>
      </c>
      <c r="C4870">
        <v>89</v>
      </c>
      <c r="D4870">
        <v>8.5</v>
      </c>
      <c r="E4870" t="s">
        <v>73</v>
      </c>
      <c r="F4870">
        <v>2011</v>
      </c>
      <c r="H4870" t="s">
        <v>73</v>
      </c>
      <c r="I4870">
        <v>89</v>
      </c>
      <c r="J4870">
        <v>8.5</v>
      </c>
    </row>
    <row r="4871" spans="1:10" x14ac:dyDescent="0.25">
      <c r="A4871" t="s">
        <v>8301</v>
      </c>
      <c r="B4871" t="s">
        <v>8082</v>
      </c>
      <c r="C4871">
        <v>97</v>
      </c>
      <c r="D4871">
        <v>7.7</v>
      </c>
      <c r="E4871" t="s">
        <v>580</v>
      </c>
      <c r="F4871">
        <v>1986</v>
      </c>
      <c r="H4871" t="s">
        <v>580</v>
      </c>
      <c r="I4871">
        <v>97</v>
      </c>
      <c r="J4871">
        <v>7.7</v>
      </c>
    </row>
    <row r="4872" spans="1:10" x14ac:dyDescent="0.25">
      <c r="A4872" t="s">
        <v>8306</v>
      </c>
      <c r="B4872" t="s">
        <v>1753</v>
      </c>
      <c r="C4872">
        <v>88</v>
      </c>
      <c r="D4872">
        <v>6.5</v>
      </c>
      <c r="E4872" t="s">
        <v>23</v>
      </c>
      <c r="F4872">
        <v>2014</v>
      </c>
      <c r="H4872" t="s">
        <v>23</v>
      </c>
      <c r="I4872">
        <v>88</v>
      </c>
      <c r="J4872">
        <v>6.5</v>
      </c>
    </row>
    <row r="4873" spans="1:10" x14ac:dyDescent="0.25">
      <c r="A4873" t="s">
        <v>8301</v>
      </c>
      <c r="B4873" t="s">
        <v>8085</v>
      </c>
      <c r="C4873">
        <v>78</v>
      </c>
      <c r="D4873">
        <v>8.6999999999999993</v>
      </c>
      <c r="E4873" t="s">
        <v>1184</v>
      </c>
      <c r="F4873">
        <v>2015</v>
      </c>
      <c r="H4873" t="s">
        <v>1184</v>
      </c>
      <c r="I4873">
        <v>78</v>
      </c>
      <c r="J4873">
        <v>8.6999999999999993</v>
      </c>
    </row>
    <row r="4874" spans="1:10" x14ac:dyDescent="0.25">
      <c r="A4874" t="s">
        <v>8301</v>
      </c>
      <c r="B4874" t="s">
        <v>8087</v>
      </c>
      <c r="C4874">
        <v>104</v>
      </c>
      <c r="D4874">
        <v>6.5</v>
      </c>
      <c r="E4874" t="s">
        <v>1900</v>
      </c>
      <c r="F4874">
        <v>2011</v>
      </c>
      <c r="H4874" t="s">
        <v>1900</v>
      </c>
      <c r="I4874">
        <v>104</v>
      </c>
      <c r="J4874">
        <v>6.5</v>
      </c>
    </row>
    <row r="4875" spans="1:10" x14ac:dyDescent="0.25">
      <c r="A4875" t="s">
        <v>8301</v>
      </c>
      <c r="B4875" t="s">
        <v>7484</v>
      </c>
      <c r="C4875">
        <v>92</v>
      </c>
      <c r="D4875">
        <v>7</v>
      </c>
      <c r="E4875" t="s">
        <v>740</v>
      </c>
      <c r="F4875">
        <v>1971</v>
      </c>
      <c r="H4875" t="s">
        <v>740</v>
      </c>
      <c r="I4875">
        <v>92</v>
      </c>
      <c r="J4875">
        <v>7</v>
      </c>
    </row>
    <row r="4876" spans="1:10" x14ac:dyDescent="0.25">
      <c r="A4876" t="s">
        <v>8301</v>
      </c>
      <c r="B4876" t="s">
        <v>8090</v>
      </c>
      <c r="C4876">
        <v>97</v>
      </c>
      <c r="D4876">
        <v>5.5</v>
      </c>
      <c r="E4876" t="s">
        <v>1184</v>
      </c>
      <c r="F4876">
        <v>2014</v>
      </c>
      <c r="H4876" t="s">
        <v>1184</v>
      </c>
      <c r="I4876">
        <v>97</v>
      </c>
      <c r="J4876">
        <v>5.5</v>
      </c>
    </row>
    <row r="4877" spans="1:10" x14ac:dyDescent="0.25">
      <c r="A4877" t="s">
        <v>8301</v>
      </c>
      <c r="B4877" t="s">
        <v>8092</v>
      </c>
      <c r="C4877">
        <v>109</v>
      </c>
      <c r="D4877">
        <v>7</v>
      </c>
      <c r="E4877" t="s">
        <v>486</v>
      </c>
      <c r="F4877">
        <v>2000</v>
      </c>
      <c r="H4877" t="s">
        <v>486</v>
      </c>
      <c r="I4877">
        <v>109</v>
      </c>
      <c r="J4877">
        <v>7</v>
      </c>
    </row>
    <row r="4878" spans="1:10" x14ac:dyDescent="0.25">
      <c r="A4878" t="s">
        <v>8301</v>
      </c>
      <c r="B4878" t="s">
        <v>889</v>
      </c>
      <c r="C4878">
        <v>78</v>
      </c>
      <c r="D4878">
        <v>6.3</v>
      </c>
      <c r="E4878" t="s">
        <v>2682</v>
      </c>
      <c r="F4878">
        <v>2007</v>
      </c>
      <c r="H4878" t="s">
        <v>2682</v>
      </c>
      <c r="I4878">
        <v>78</v>
      </c>
      <c r="J4878">
        <v>6.3</v>
      </c>
    </row>
    <row r="4879" spans="1:10" x14ac:dyDescent="0.25">
      <c r="A4879" t="s">
        <v>8301</v>
      </c>
      <c r="B4879" t="s">
        <v>5586</v>
      </c>
      <c r="C4879">
        <v>85</v>
      </c>
      <c r="D4879">
        <v>7.9</v>
      </c>
      <c r="E4879" t="s">
        <v>575</v>
      </c>
      <c r="F4879">
        <v>1999</v>
      </c>
      <c r="H4879" t="s">
        <v>575</v>
      </c>
      <c r="I4879">
        <v>85</v>
      </c>
      <c r="J4879">
        <v>7.9</v>
      </c>
    </row>
    <row r="4880" spans="1:10" x14ac:dyDescent="0.25">
      <c r="A4880" t="s">
        <v>8306</v>
      </c>
      <c r="B4880" t="s">
        <v>8096</v>
      </c>
      <c r="C4880">
        <v>88</v>
      </c>
      <c r="D4880">
        <v>7.3</v>
      </c>
      <c r="E4880" t="s">
        <v>23</v>
      </c>
      <c r="F4880">
        <v>2009</v>
      </c>
      <c r="H4880" t="s">
        <v>23</v>
      </c>
      <c r="I4880">
        <v>88</v>
      </c>
      <c r="J4880">
        <v>7.3</v>
      </c>
    </row>
    <row r="4881" spans="1:10" x14ac:dyDescent="0.25">
      <c r="A4881" t="s">
        <v>8301</v>
      </c>
      <c r="B4881" t="s">
        <v>8098</v>
      </c>
      <c r="C4881">
        <v>93</v>
      </c>
      <c r="D4881">
        <v>7.4</v>
      </c>
      <c r="E4881" t="s">
        <v>2209</v>
      </c>
      <c r="F4881">
        <v>2012</v>
      </c>
      <c r="H4881" t="s">
        <v>2209</v>
      </c>
      <c r="I4881">
        <v>93</v>
      </c>
      <c r="J4881">
        <v>7.4</v>
      </c>
    </row>
    <row r="4882" spans="1:10" x14ac:dyDescent="0.25">
      <c r="A4882" t="s">
        <v>8301</v>
      </c>
      <c r="B4882" t="s">
        <v>8100</v>
      </c>
      <c r="C4882">
        <v>86</v>
      </c>
      <c r="D4882">
        <v>5.4</v>
      </c>
      <c r="E4882" t="s">
        <v>1135</v>
      </c>
      <c r="F4882">
        <v>2015</v>
      </c>
      <c r="H4882" t="s">
        <v>1135</v>
      </c>
      <c r="I4882">
        <v>86</v>
      </c>
      <c r="J4882">
        <v>5.4</v>
      </c>
    </row>
    <row r="4883" spans="1:10" x14ac:dyDescent="0.25">
      <c r="A4883" t="s">
        <v>8301</v>
      </c>
      <c r="B4883" t="s">
        <v>8102</v>
      </c>
      <c r="C4883">
        <v>98</v>
      </c>
      <c r="D4883">
        <v>7.1</v>
      </c>
      <c r="E4883" t="s">
        <v>1915</v>
      </c>
      <c r="F4883">
        <v>1974</v>
      </c>
      <c r="H4883" t="s">
        <v>1915</v>
      </c>
      <c r="I4883">
        <v>98</v>
      </c>
      <c r="J4883">
        <v>7.1</v>
      </c>
    </row>
    <row r="4884" spans="1:10" x14ac:dyDescent="0.25">
      <c r="A4884" t="s">
        <v>8301</v>
      </c>
      <c r="B4884" t="s">
        <v>2541</v>
      </c>
      <c r="C4884">
        <v>88</v>
      </c>
      <c r="D4884">
        <v>7.5</v>
      </c>
      <c r="E4884" t="s">
        <v>1029</v>
      </c>
      <c r="F4884">
        <v>1965</v>
      </c>
      <c r="H4884" t="s">
        <v>1029</v>
      </c>
      <c r="I4884">
        <v>88</v>
      </c>
      <c r="J4884">
        <v>7.5</v>
      </c>
    </row>
    <row r="4885" spans="1:10" x14ac:dyDescent="0.25">
      <c r="A4885" t="s">
        <v>8301</v>
      </c>
      <c r="B4885" t="s">
        <v>8104</v>
      </c>
      <c r="C4885">
        <v>25</v>
      </c>
      <c r="D4885">
        <v>8.4</v>
      </c>
      <c r="E4885" t="s">
        <v>8107</v>
      </c>
      <c r="F4885">
        <v>2015</v>
      </c>
      <c r="H4885" t="s">
        <v>8107</v>
      </c>
      <c r="I4885">
        <v>25</v>
      </c>
      <c r="J4885">
        <v>8.4</v>
      </c>
    </row>
    <row r="4886" spans="1:10" x14ac:dyDescent="0.25">
      <c r="A4886" t="s">
        <v>8301</v>
      </c>
      <c r="B4886" t="s">
        <v>8106</v>
      </c>
      <c r="C4886">
        <v>72</v>
      </c>
      <c r="D4886">
        <v>7</v>
      </c>
      <c r="E4886" t="s">
        <v>23</v>
      </c>
      <c r="F4886">
        <v>2013</v>
      </c>
      <c r="H4886" t="s">
        <v>23</v>
      </c>
      <c r="I4886">
        <v>72</v>
      </c>
      <c r="J4886">
        <v>7</v>
      </c>
    </row>
    <row r="4887" spans="1:10" x14ac:dyDescent="0.25">
      <c r="A4887" t="s">
        <v>8306</v>
      </c>
      <c r="B4887" t="s">
        <v>8109</v>
      </c>
      <c r="C4887">
        <v>66</v>
      </c>
      <c r="D4887">
        <v>5.3</v>
      </c>
      <c r="E4887" t="s">
        <v>23</v>
      </c>
      <c r="F4887">
        <v>2014</v>
      </c>
      <c r="H4887" t="s">
        <v>23</v>
      </c>
      <c r="I4887">
        <v>66</v>
      </c>
      <c r="J4887">
        <v>5.3</v>
      </c>
    </row>
    <row r="4888" spans="1:10" x14ac:dyDescent="0.25">
      <c r="A4888" t="s">
        <v>8301</v>
      </c>
      <c r="B4888" t="s">
        <v>8111</v>
      </c>
      <c r="C4888">
        <v>80</v>
      </c>
      <c r="D4888">
        <v>7.1</v>
      </c>
      <c r="E4888" t="s">
        <v>23</v>
      </c>
      <c r="F4888">
        <v>1989</v>
      </c>
      <c r="H4888" t="s">
        <v>23</v>
      </c>
      <c r="I4888">
        <v>80</v>
      </c>
      <c r="J4888">
        <v>7.1</v>
      </c>
    </row>
    <row r="4889" spans="1:10" x14ac:dyDescent="0.25">
      <c r="A4889" t="s">
        <v>8301</v>
      </c>
      <c r="B4889" t="s">
        <v>3818</v>
      </c>
      <c r="C4889">
        <v>91</v>
      </c>
      <c r="D4889">
        <v>7.5</v>
      </c>
      <c r="E4889" t="s">
        <v>1184</v>
      </c>
      <c r="F4889">
        <v>2014</v>
      </c>
      <c r="H4889" t="s">
        <v>1184</v>
      </c>
      <c r="I4889">
        <v>91</v>
      </c>
      <c r="J4889">
        <v>7.5</v>
      </c>
    </row>
    <row r="4890" spans="1:10" x14ac:dyDescent="0.25">
      <c r="A4890" t="s">
        <v>8301</v>
      </c>
      <c r="B4890" t="s">
        <v>8114</v>
      </c>
      <c r="C4890">
        <v>89</v>
      </c>
      <c r="D4890">
        <v>7.2</v>
      </c>
      <c r="E4890" t="s">
        <v>768</v>
      </c>
      <c r="F4890">
        <v>2011</v>
      </c>
      <c r="H4890" t="s">
        <v>768</v>
      </c>
      <c r="I4890">
        <v>89</v>
      </c>
      <c r="J4890">
        <v>7.2</v>
      </c>
    </row>
    <row r="4891" spans="1:10" x14ac:dyDescent="0.25">
      <c r="A4891" t="s">
        <v>8301</v>
      </c>
      <c r="B4891" t="s">
        <v>5832</v>
      </c>
      <c r="C4891">
        <v>85</v>
      </c>
      <c r="D4891">
        <v>6.7</v>
      </c>
      <c r="E4891" t="s">
        <v>8118</v>
      </c>
      <c r="F4891">
        <v>2013</v>
      </c>
      <c r="H4891" t="s">
        <v>8118</v>
      </c>
      <c r="I4891">
        <v>85</v>
      </c>
      <c r="J4891">
        <v>6.7</v>
      </c>
    </row>
    <row r="4892" spans="1:10" x14ac:dyDescent="0.25">
      <c r="A4892" t="s">
        <v>8301</v>
      </c>
      <c r="B4892" t="s">
        <v>8117</v>
      </c>
      <c r="C4892">
        <v>62</v>
      </c>
      <c r="D4892">
        <v>8.1999999999999993</v>
      </c>
      <c r="E4892" t="s">
        <v>6987</v>
      </c>
      <c r="F4892">
        <v>2005</v>
      </c>
      <c r="H4892" t="s">
        <v>6987</v>
      </c>
      <c r="I4892">
        <v>62</v>
      </c>
      <c r="J4892">
        <v>8.1999999999999993</v>
      </c>
    </row>
    <row r="4893" spans="1:10" x14ac:dyDescent="0.25">
      <c r="A4893" t="s">
        <v>8301</v>
      </c>
      <c r="B4893" t="s">
        <v>8120</v>
      </c>
      <c r="C4893">
        <v>90</v>
      </c>
      <c r="D4893">
        <v>6.6</v>
      </c>
      <c r="E4893" t="s">
        <v>877</v>
      </c>
      <c r="F4893">
        <v>2011</v>
      </c>
      <c r="H4893" t="s">
        <v>877</v>
      </c>
      <c r="I4893">
        <v>90</v>
      </c>
      <c r="J4893">
        <v>6.6</v>
      </c>
    </row>
    <row r="4894" spans="1:10" x14ac:dyDescent="0.25">
      <c r="A4894" t="s">
        <v>8301</v>
      </c>
      <c r="B4894" t="s">
        <v>8122</v>
      </c>
      <c r="C4894">
        <v>90</v>
      </c>
      <c r="D4894">
        <v>6.7</v>
      </c>
      <c r="E4894" t="s">
        <v>6785</v>
      </c>
      <c r="F4894">
        <v>2015</v>
      </c>
      <c r="H4894" t="s">
        <v>6785</v>
      </c>
      <c r="I4894">
        <v>90</v>
      </c>
      <c r="J4894">
        <v>6.7</v>
      </c>
    </row>
    <row r="4895" spans="1:10" x14ac:dyDescent="0.25">
      <c r="A4895" t="s">
        <v>8301</v>
      </c>
      <c r="B4895" t="s">
        <v>8126</v>
      </c>
      <c r="C4895">
        <v>88</v>
      </c>
      <c r="D4895">
        <v>7</v>
      </c>
      <c r="E4895" t="s">
        <v>1184</v>
      </c>
      <c r="F4895">
        <v>1964</v>
      </c>
      <c r="H4895" t="s">
        <v>1184</v>
      </c>
      <c r="I4895">
        <v>88</v>
      </c>
      <c r="J4895">
        <v>7</v>
      </c>
    </row>
    <row r="4896" spans="1:10" x14ac:dyDescent="0.25">
      <c r="A4896" t="s">
        <v>8306</v>
      </c>
      <c r="B4896" t="s">
        <v>7929</v>
      </c>
      <c r="C4896">
        <v>94</v>
      </c>
      <c r="D4896">
        <v>7.4</v>
      </c>
      <c r="E4896" t="s">
        <v>530</v>
      </c>
      <c r="F4896">
        <v>2016</v>
      </c>
      <c r="H4896" t="s">
        <v>530</v>
      </c>
      <c r="I4896">
        <v>94</v>
      </c>
      <c r="J4896">
        <v>7.4</v>
      </c>
    </row>
    <row r="4897" spans="1:10" x14ac:dyDescent="0.25">
      <c r="A4897" t="s">
        <v>8301</v>
      </c>
      <c r="B4897" t="s">
        <v>8129</v>
      </c>
      <c r="C4897">
        <v>120</v>
      </c>
      <c r="D4897">
        <v>5.4</v>
      </c>
      <c r="E4897" t="s">
        <v>575</v>
      </c>
      <c r="F4897">
        <v>2003</v>
      </c>
      <c r="H4897" t="s">
        <v>575</v>
      </c>
      <c r="I4897">
        <v>120</v>
      </c>
      <c r="J4897">
        <v>5.4</v>
      </c>
    </row>
    <row r="4898" spans="1:10" x14ac:dyDescent="0.25">
      <c r="A4898" t="s">
        <v>8301</v>
      </c>
      <c r="B4898" t="s">
        <v>8131</v>
      </c>
      <c r="C4898">
        <v>77</v>
      </c>
      <c r="D4898">
        <v>5.7</v>
      </c>
      <c r="E4898" t="s">
        <v>1314</v>
      </c>
      <c r="F4898">
        <v>2006</v>
      </c>
      <c r="H4898" t="s">
        <v>1314</v>
      </c>
      <c r="I4898">
        <v>77</v>
      </c>
      <c r="J4898">
        <v>5.7</v>
      </c>
    </row>
    <row r="4899" spans="1:10" x14ac:dyDescent="0.25">
      <c r="A4899" t="s">
        <v>8301</v>
      </c>
      <c r="B4899" t="s">
        <v>6943</v>
      </c>
      <c r="C4899">
        <v>111</v>
      </c>
      <c r="D4899">
        <v>6.7</v>
      </c>
      <c r="E4899" t="s">
        <v>1915</v>
      </c>
      <c r="F4899">
        <v>2015</v>
      </c>
      <c r="H4899" t="s">
        <v>1915</v>
      </c>
      <c r="I4899">
        <v>111</v>
      </c>
      <c r="J4899">
        <v>6.7</v>
      </c>
    </row>
    <row r="4900" spans="1:10" x14ac:dyDescent="0.25">
      <c r="A4900" t="s">
        <v>8301</v>
      </c>
      <c r="B4900" t="s">
        <v>8134</v>
      </c>
      <c r="C4900">
        <v>81</v>
      </c>
      <c r="D4900">
        <v>4.2</v>
      </c>
      <c r="E4900" t="s">
        <v>5131</v>
      </c>
      <c r="F4900">
        <v>1977</v>
      </c>
      <c r="H4900" t="s">
        <v>5131</v>
      </c>
      <c r="I4900">
        <v>81</v>
      </c>
      <c r="J4900">
        <v>4.2</v>
      </c>
    </row>
    <row r="4901" spans="1:10" x14ac:dyDescent="0.25">
      <c r="A4901" t="s">
        <v>8306</v>
      </c>
      <c r="B4901" t="s">
        <v>2030</v>
      </c>
      <c r="C4901">
        <v>89</v>
      </c>
      <c r="D4901">
        <v>7.4</v>
      </c>
      <c r="E4901" t="s">
        <v>672</v>
      </c>
      <c r="F4901">
        <v>1920</v>
      </c>
      <c r="H4901" t="s">
        <v>672</v>
      </c>
      <c r="I4901">
        <v>89</v>
      </c>
      <c r="J4901">
        <v>7.4</v>
      </c>
    </row>
    <row r="4902" spans="1:10" x14ac:dyDescent="0.25">
      <c r="A4902" t="s">
        <v>8306</v>
      </c>
      <c r="B4902" t="s">
        <v>8137</v>
      </c>
      <c r="C4902">
        <v>110</v>
      </c>
      <c r="D4902">
        <v>4.8</v>
      </c>
      <c r="E4902" t="s">
        <v>575</v>
      </c>
      <c r="F4902">
        <v>1987</v>
      </c>
      <c r="H4902" t="s">
        <v>575</v>
      </c>
      <c r="I4902">
        <v>110</v>
      </c>
      <c r="J4902">
        <v>4.8</v>
      </c>
    </row>
    <row r="4903" spans="1:10" x14ac:dyDescent="0.25">
      <c r="A4903" t="s">
        <v>8301</v>
      </c>
      <c r="B4903" t="s">
        <v>8139</v>
      </c>
      <c r="C4903">
        <v>81</v>
      </c>
      <c r="D4903">
        <v>7</v>
      </c>
      <c r="E4903" t="s">
        <v>877</v>
      </c>
      <c r="F4903">
        <v>1998</v>
      </c>
      <c r="H4903" t="s">
        <v>877</v>
      </c>
      <c r="I4903">
        <v>81</v>
      </c>
      <c r="J4903">
        <v>7</v>
      </c>
    </row>
    <row r="4904" spans="1:10" x14ac:dyDescent="0.25">
      <c r="A4904" t="s">
        <v>8301</v>
      </c>
      <c r="B4904" t="s">
        <v>579</v>
      </c>
      <c r="C4904">
        <v>100</v>
      </c>
      <c r="D4904">
        <v>7.3</v>
      </c>
      <c r="E4904" t="s">
        <v>2891</v>
      </c>
      <c r="F4904">
        <v>1979</v>
      </c>
      <c r="H4904" t="s">
        <v>2891</v>
      </c>
      <c r="I4904">
        <v>100</v>
      </c>
      <c r="J4904">
        <v>7.3</v>
      </c>
    </row>
    <row r="4905" spans="1:10" x14ac:dyDescent="0.25">
      <c r="A4905" t="s">
        <v>8301</v>
      </c>
      <c r="B4905" t="s">
        <v>8142</v>
      </c>
      <c r="C4905">
        <v>99</v>
      </c>
      <c r="D4905">
        <v>5.8</v>
      </c>
      <c r="E4905" t="s">
        <v>4335</v>
      </c>
      <c r="F4905">
        <v>2001</v>
      </c>
      <c r="H4905" t="s">
        <v>4335</v>
      </c>
      <c r="I4905">
        <v>99</v>
      </c>
      <c r="J4905">
        <v>5.8</v>
      </c>
    </row>
    <row r="4906" spans="1:10" x14ac:dyDescent="0.25">
      <c r="A4906" t="s">
        <v>8306</v>
      </c>
      <c r="B4906" t="s">
        <v>8144</v>
      </c>
      <c r="C4906">
        <v>90</v>
      </c>
      <c r="D4906">
        <v>7</v>
      </c>
      <c r="E4906" t="s">
        <v>6234</v>
      </c>
      <c r="F4906">
        <v>2014</v>
      </c>
      <c r="H4906" t="s">
        <v>6234</v>
      </c>
      <c r="I4906">
        <v>90</v>
      </c>
      <c r="J4906">
        <v>7</v>
      </c>
    </row>
    <row r="4907" spans="1:10" x14ac:dyDescent="0.25">
      <c r="A4907" t="s">
        <v>8301</v>
      </c>
      <c r="B4907" t="s">
        <v>8146</v>
      </c>
      <c r="C4907">
        <v>82</v>
      </c>
      <c r="D4907">
        <v>3.2</v>
      </c>
      <c r="E4907" t="s">
        <v>8149</v>
      </c>
      <c r="F4907">
        <v>2013</v>
      </c>
      <c r="H4907" t="s">
        <v>8149</v>
      </c>
      <c r="I4907">
        <v>82</v>
      </c>
      <c r="J4907">
        <v>3.2</v>
      </c>
    </row>
    <row r="4908" spans="1:10" x14ac:dyDescent="0.25">
      <c r="A4908" t="s">
        <v>8301</v>
      </c>
      <c r="B4908" t="s">
        <v>8148</v>
      </c>
      <c r="C4908">
        <v>88</v>
      </c>
      <c r="D4908">
        <v>6.8</v>
      </c>
      <c r="E4908" t="s">
        <v>23</v>
      </c>
      <c r="F4908">
        <v>2012</v>
      </c>
      <c r="H4908" t="s">
        <v>23</v>
      </c>
      <c r="I4908">
        <v>88</v>
      </c>
      <c r="J4908">
        <v>6.8</v>
      </c>
    </row>
    <row r="4909" spans="1:10" x14ac:dyDescent="0.25">
      <c r="A4909" t="s">
        <v>8301</v>
      </c>
      <c r="B4909" t="s">
        <v>8151</v>
      </c>
      <c r="C4909">
        <v>103</v>
      </c>
      <c r="D4909">
        <v>7.7</v>
      </c>
      <c r="E4909" t="s">
        <v>3562</v>
      </c>
      <c r="F4909">
        <v>2007</v>
      </c>
      <c r="H4909" t="s">
        <v>3562</v>
      </c>
      <c r="I4909">
        <v>103</v>
      </c>
      <c r="J4909">
        <v>7.7</v>
      </c>
    </row>
    <row r="4910" spans="1:10" x14ac:dyDescent="0.25">
      <c r="A4910" t="s">
        <v>8301</v>
      </c>
      <c r="B4910" t="s">
        <v>8153</v>
      </c>
      <c r="C4910">
        <v>80</v>
      </c>
      <c r="D4910">
        <v>5.6</v>
      </c>
      <c r="E4910" t="s">
        <v>672</v>
      </c>
      <c r="F4910">
        <v>1948</v>
      </c>
      <c r="H4910" t="s">
        <v>672</v>
      </c>
      <c r="I4910">
        <v>80</v>
      </c>
      <c r="J4910">
        <v>5.6</v>
      </c>
    </row>
    <row r="4911" spans="1:10" x14ac:dyDescent="0.25">
      <c r="A4911" t="s">
        <v>8306</v>
      </c>
      <c r="B4911" t="s">
        <v>8155</v>
      </c>
      <c r="C4911">
        <v>68</v>
      </c>
      <c r="D4911">
        <v>7.1</v>
      </c>
      <c r="E4911" t="s">
        <v>476</v>
      </c>
      <c r="F4911">
        <v>2013</v>
      </c>
      <c r="H4911" t="s">
        <v>476</v>
      </c>
      <c r="I4911">
        <v>68</v>
      </c>
      <c r="J4911">
        <v>7.1</v>
      </c>
    </row>
    <row r="4912" spans="1:10" x14ac:dyDescent="0.25">
      <c r="A4912" t="s">
        <v>8301</v>
      </c>
      <c r="B4912" t="s">
        <v>8157</v>
      </c>
      <c r="C4912">
        <v>81</v>
      </c>
      <c r="D4912">
        <v>3.6</v>
      </c>
      <c r="E4912" t="s">
        <v>2333</v>
      </c>
      <c r="F4912">
        <v>1971</v>
      </c>
      <c r="H4912" t="s">
        <v>2333</v>
      </c>
      <c r="I4912">
        <v>81</v>
      </c>
      <c r="J4912">
        <v>3.6</v>
      </c>
    </row>
    <row r="4913" spans="1:10" x14ac:dyDescent="0.25">
      <c r="A4913" t="s">
        <v>8301</v>
      </c>
      <c r="B4913" t="s">
        <v>8159</v>
      </c>
      <c r="C4913">
        <v>106</v>
      </c>
      <c r="D4913">
        <v>6.8</v>
      </c>
      <c r="E4913" t="s">
        <v>7436</v>
      </c>
      <c r="F4913">
        <v>2014</v>
      </c>
      <c r="H4913" t="s">
        <v>7436</v>
      </c>
      <c r="I4913">
        <v>106</v>
      </c>
      <c r="J4913">
        <v>6.8</v>
      </c>
    </row>
    <row r="4914" spans="1:10" x14ac:dyDescent="0.25">
      <c r="A4914" t="s">
        <v>8301</v>
      </c>
      <c r="B4914" t="s">
        <v>8161</v>
      </c>
      <c r="C4914">
        <v>77</v>
      </c>
      <c r="D4914">
        <v>7.6</v>
      </c>
      <c r="E4914" t="s">
        <v>2333</v>
      </c>
      <c r="F4914">
        <v>2009</v>
      </c>
      <c r="H4914" t="s">
        <v>2333</v>
      </c>
      <c r="I4914">
        <v>77</v>
      </c>
      <c r="J4914">
        <v>7.6</v>
      </c>
    </row>
    <row r="4915" spans="1:10" x14ac:dyDescent="0.25">
      <c r="A4915" t="s">
        <v>8301</v>
      </c>
      <c r="B4915" t="s">
        <v>4398</v>
      </c>
      <c r="C4915">
        <v>114</v>
      </c>
      <c r="D4915">
        <v>6.6</v>
      </c>
      <c r="E4915" t="s">
        <v>23</v>
      </c>
      <c r="F4915">
        <v>2004</v>
      </c>
      <c r="H4915" t="s">
        <v>23</v>
      </c>
      <c r="I4915">
        <v>114</v>
      </c>
      <c r="J4915">
        <v>6.6</v>
      </c>
    </row>
    <row r="4916" spans="1:10" x14ac:dyDescent="0.25">
      <c r="A4916" t="s">
        <v>8301</v>
      </c>
      <c r="B4916" t="s">
        <v>8163</v>
      </c>
      <c r="C4916">
        <v>80</v>
      </c>
      <c r="D4916">
        <v>8.3000000000000007</v>
      </c>
      <c r="E4916" t="s">
        <v>668</v>
      </c>
      <c r="F4916">
        <v>1998</v>
      </c>
      <c r="H4916" t="s">
        <v>668</v>
      </c>
      <c r="I4916">
        <v>80</v>
      </c>
      <c r="J4916">
        <v>8.3000000000000007</v>
      </c>
    </row>
    <row r="4917" spans="1:10" x14ac:dyDescent="0.25">
      <c r="A4917" t="s">
        <v>8306</v>
      </c>
      <c r="B4917" t="s">
        <v>409</v>
      </c>
      <c r="C4917">
        <v>84</v>
      </c>
      <c r="D4917">
        <v>7.5</v>
      </c>
      <c r="E4917" t="s">
        <v>580</v>
      </c>
      <c r="F4917">
        <v>1997</v>
      </c>
      <c r="H4917" t="s">
        <v>580</v>
      </c>
      <c r="I4917">
        <v>84</v>
      </c>
      <c r="J4917">
        <v>7.5</v>
      </c>
    </row>
    <row r="4918" spans="1:10" x14ac:dyDescent="0.25">
      <c r="A4918" t="s">
        <v>8301</v>
      </c>
      <c r="B4918" t="s">
        <v>8166</v>
      </c>
      <c r="C4918">
        <v>86</v>
      </c>
      <c r="D4918">
        <v>5.4</v>
      </c>
      <c r="E4918" t="s">
        <v>2482</v>
      </c>
      <c r="F4918">
        <v>1998</v>
      </c>
      <c r="H4918" t="s">
        <v>2482</v>
      </c>
      <c r="I4918">
        <v>86</v>
      </c>
      <c r="J4918">
        <v>5.4</v>
      </c>
    </row>
    <row r="4919" spans="1:10" x14ac:dyDescent="0.25">
      <c r="A4919" t="s">
        <v>8301</v>
      </c>
      <c r="B4919" t="s">
        <v>8168</v>
      </c>
      <c r="C4919">
        <v>87</v>
      </c>
      <c r="D4919">
        <v>5.3</v>
      </c>
      <c r="E4919" t="s">
        <v>978</v>
      </c>
      <c r="F4919">
        <v>2015</v>
      </c>
      <c r="H4919" t="s">
        <v>978</v>
      </c>
      <c r="I4919">
        <v>87</v>
      </c>
      <c r="J4919">
        <v>5.3</v>
      </c>
    </row>
    <row r="4920" spans="1:10" x14ac:dyDescent="0.25">
      <c r="A4920" t="s">
        <v>8301</v>
      </c>
      <c r="B4920" t="s">
        <v>8170</v>
      </c>
      <c r="C4920">
        <v>80</v>
      </c>
      <c r="D4920">
        <v>4.5</v>
      </c>
      <c r="E4920" t="s">
        <v>8172</v>
      </c>
      <c r="F4920">
        <v>2004</v>
      </c>
      <c r="H4920" t="s">
        <v>8172</v>
      </c>
      <c r="I4920">
        <v>80</v>
      </c>
      <c r="J4920">
        <v>4.5</v>
      </c>
    </row>
    <row r="4921" spans="1:10" x14ac:dyDescent="0.25">
      <c r="A4921" t="s">
        <v>8301</v>
      </c>
      <c r="B4921" t="s">
        <v>5173</v>
      </c>
      <c r="C4921">
        <v>100</v>
      </c>
      <c r="D4921">
        <v>7.3</v>
      </c>
      <c r="E4921" t="s">
        <v>575</v>
      </c>
      <c r="F4921">
        <v>2011</v>
      </c>
      <c r="H4921" t="s">
        <v>575</v>
      </c>
      <c r="I4921">
        <v>100</v>
      </c>
      <c r="J4921">
        <v>7.3</v>
      </c>
    </row>
    <row r="4922" spans="1:10" x14ac:dyDescent="0.25">
      <c r="A4922" t="s">
        <v>8301</v>
      </c>
      <c r="B4922" t="s">
        <v>8174</v>
      </c>
      <c r="C4922">
        <v>82</v>
      </c>
      <c r="D4922">
        <v>5.6</v>
      </c>
      <c r="E4922" t="s">
        <v>877</v>
      </c>
      <c r="F4922">
        <v>2014</v>
      </c>
      <c r="H4922" t="s">
        <v>877</v>
      </c>
      <c r="I4922">
        <v>82</v>
      </c>
      <c r="J4922">
        <v>5.6</v>
      </c>
    </row>
    <row r="4923" spans="1:10" x14ac:dyDescent="0.25">
      <c r="A4923" t="s">
        <v>8301</v>
      </c>
      <c r="B4923" t="s">
        <v>7778</v>
      </c>
      <c r="C4923">
        <v>82</v>
      </c>
      <c r="D4923">
        <v>5.6</v>
      </c>
      <c r="E4923" t="s">
        <v>3502</v>
      </c>
      <c r="F4923">
        <v>1962</v>
      </c>
      <c r="H4923" t="s">
        <v>3502</v>
      </c>
      <c r="I4923">
        <v>82</v>
      </c>
      <c r="J4923">
        <v>5.6</v>
      </c>
    </row>
    <row r="4924" spans="1:10" x14ac:dyDescent="0.25">
      <c r="A4924" t="s">
        <v>8306</v>
      </c>
      <c r="B4924" t="s">
        <v>8177</v>
      </c>
      <c r="C4924">
        <v>70</v>
      </c>
      <c r="D4924">
        <v>4.0999999999999996</v>
      </c>
      <c r="E4924" t="s">
        <v>1184</v>
      </c>
      <c r="F4924">
        <v>2014</v>
      </c>
      <c r="H4924" t="s">
        <v>1184</v>
      </c>
      <c r="I4924">
        <v>70</v>
      </c>
      <c r="J4924">
        <v>4.0999999999999996</v>
      </c>
    </row>
    <row r="4925" spans="1:10" x14ac:dyDescent="0.25">
      <c r="A4925" t="s">
        <v>8301</v>
      </c>
      <c r="B4925" t="s">
        <v>8179</v>
      </c>
      <c r="C4925">
        <v>75</v>
      </c>
      <c r="D4925">
        <v>6.8</v>
      </c>
      <c r="E4925" t="s">
        <v>575</v>
      </c>
      <c r="F4925">
        <v>2012</v>
      </c>
      <c r="H4925" t="s">
        <v>575</v>
      </c>
      <c r="I4925">
        <v>75</v>
      </c>
      <c r="J4925">
        <v>6.8</v>
      </c>
    </row>
    <row r="4926" spans="1:10" x14ac:dyDescent="0.25">
      <c r="A4926" t="s">
        <v>8301</v>
      </c>
      <c r="B4926" t="s">
        <v>8181</v>
      </c>
      <c r="C4926">
        <v>87</v>
      </c>
      <c r="D4926">
        <v>6.3</v>
      </c>
      <c r="E4926" t="s">
        <v>6348</v>
      </c>
      <c r="F4926">
        <v>2011</v>
      </c>
      <c r="H4926" t="s">
        <v>6348</v>
      </c>
      <c r="I4926">
        <v>87</v>
      </c>
      <c r="J4926">
        <v>6.3</v>
      </c>
    </row>
    <row r="4927" spans="1:10" x14ac:dyDescent="0.25">
      <c r="A4927" t="s">
        <v>8301</v>
      </c>
      <c r="B4927" t="s">
        <v>6069</v>
      </c>
      <c r="C4927">
        <v>87</v>
      </c>
      <c r="D4927">
        <v>5.8</v>
      </c>
      <c r="E4927" t="s">
        <v>486</v>
      </c>
      <c r="F4927">
        <v>1995</v>
      </c>
      <c r="H4927" t="s">
        <v>486</v>
      </c>
      <c r="I4927">
        <v>87</v>
      </c>
      <c r="J4927">
        <v>5.8</v>
      </c>
    </row>
    <row r="4928" spans="1:10" x14ac:dyDescent="0.25">
      <c r="A4928" t="s">
        <v>8301</v>
      </c>
      <c r="B4928" t="s">
        <v>6459</v>
      </c>
      <c r="C4928">
        <v>98</v>
      </c>
      <c r="D4928">
        <v>6.6</v>
      </c>
      <c r="E4928" t="s">
        <v>740</v>
      </c>
      <c r="F4928">
        <v>2013</v>
      </c>
      <c r="H4928" t="s">
        <v>740</v>
      </c>
      <c r="I4928">
        <v>98</v>
      </c>
      <c r="J4928">
        <v>6.6</v>
      </c>
    </row>
    <row r="4929" spans="1:10" x14ac:dyDescent="0.25">
      <c r="A4929" t="s">
        <v>8301</v>
      </c>
      <c r="B4929" t="s">
        <v>8185</v>
      </c>
      <c r="C4929">
        <v>83</v>
      </c>
      <c r="D4929">
        <v>6.7</v>
      </c>
      <c r="E4929" t="s">
        <v>486</v>
      </c>
      <c r="F4929">
        <v>1983</v>
      </c>
      <c r="H4929" t="s">
        <v>486</v>
      </c>
      <c r="I4929">
        <v>83</v>
      </c>
      <c r="J4929">
        <v>6.7</v>
      </c>
    </row>
    <row r="4930" spans="1:10" x14ac:dyDescent="0.25">
      <c r="A4930" t="s">
        <v>8301</v>
      </c>
      <c r="B4930" t="s">
        <v>8187</v>
      </c>
      <c r="C4930">
        <v>99</v>
      </c>
      <c r="D4930">
        <v>6.4</v>
      </c>
      <c r="E4930" t="s">
        <v>486</v>
      </c>
      <c r="F4930">
        <v>2010</v>
      </c>
      <c r="H4930" t="s">
        <v>486</v>
      </c>
      <c r="I4930">
        <v>99</v>
      </c>
      <c r="J4930">
        <v>6.4</v>
      </c>
    </row>
    <row r="4931" spans="1:10" x14ac:dyDescent="0.25">
      <c r="A4931" t="s">
        <v>8301</v>
      </c>
      <c r="B4931" t="s">
        <v>8189</v>
      </c>
      <c r="C4931">
        <v>98</v>
      </c>
      <c r="D4931">
        <v>6.3</v>
      </c>
      <c r="E4931" t="s">
        <v>8192</v>
      </c>
      <c r="F4931">
        <v>2012</v>
      </c>
      <c r="H4931" t="s">
        <v>8192</v>
      </c>
      <c r="I4931">
        <v>98</v>
      </c>
      <c r="J4931">
        <v>6.3</v>
      </c>
    </row>
    <row r="4932" spans="1:10" x14ac:dyDescent="0.25">
      <c r="A4932" t="s">
        <v>8301</v>
      </c>
      <c r="B4932" t="s">
        <v>8191</v>
      </c>
      <c r="C4932">
        <v>93</v>
      </c>
      <c r="D4932">
        <v>3.4</v>
      </c>
      <c r="E4932" t="s">
        <v>877</v>
      </c>
      <c r="F4932">
        <v>2006</v>
      </c>
      <c r="H4932" t="s">
        <v>877</v>
      </c>
      <c r="I4932">
        <v>93</v>
      </c>
      <c r="J4932">
        <v>3.4</v>
      </c>
    </row>
    <row r="4933" spans="1:10" x14ac:dyDescent="0.25">
      <c r="A4933" t="s">
        <v>8301</v>
      </c>
      <c r="B4933" t="s">
        <v>8196</v>
      </c>
      <c r="C4933">
        <v>111</v>
      </c>
      <c r="D4933">
        <v>6</v>
      </c>
      <c r="E4933" t="s">
        <v>924</v>
      </c>
      <c r="F4933">
        <v>2005</v>
      </c>
      <c r="H4933" t="s">
        <v>924</v>
      </c>
      <c r="I4933">
        <v>111</v>
      </c>
      <c r="J4933">
        <v>6</v>
      </c>
    </row>
    <row r="4934" spans="1:10" x14ac:dyDescent="0.25">
      <c r="A4934" t="s">
        <v>8306</v>
      </c>
      <c r="B4934" t="s">
        <v>8198</v>
      </c>
      <c r="C4934">
        <v>47</v>
      </c>
      <c r="D4934">
        <v>7.3</v>
      </c>
      <c r="E4934" t="s">
        <v>23</v>
      </c>
      <c r="F4934">
        <v>2013</v>
      </c>
      <c r="H4934" t="s">
        <v>23</v>
      </c>
      <c r="I4934">
        <v>47</v>
      </c>
      <c r="J4934">
        <v>7.3</v>
      </c>
    </row>
    <row r="4935" spans="1:10" x14ac:dyDescent="0.25">
      <c r="A4935" t="s">
        <v>8301</v>
      </c>
      <c r="B4935" t="s">
        <v>8200</v>
      </c>
      <c r="C4935">
        <v>92</v>
      </c>
      <c r="D4935">
        <v>7.9</v>
      </c>
      <c r="E4935" t="s">
        <v>1024</v>
      </c>
      <c r="F4935">
        <v>2014</v>
      </c>
      <c r="H4935" t="s">
        <v>1024</v>
      </c>
      <c r="I4935">
        <v>92</v>
      </c>
      <c r="J4935">
        <v>7.9</v>
      </c>
    </row>
    <row r="4936" spans="1:10" x14ac:dyDescent="0.25">
      <c r="A4936" t="s">
        <v>8301</v>
      </c>
      <c r="B4936" t="s">
        <v>8202</v>
      </c>
      <c r="C4936">
        <v>97</v>
      </c>
      <c r="D4936">
        <v>6.1</v>
      </c>
      <c r="E4936" t="s">
        <v>7868</v>
      </c>
      <c r="F4936">
        <v>2014</v>
      </c>
      <c r="H4936" t="s">
        <v>7868</v>
      </c>
      <c r="I4936">
        <v>97</v>
      </c>
      <c r="J4936">
        <v>6.1</v>
      </c>
    </row>
    <row r="4937" spans="1:10" x14ac:dyDescent="0.25">
      <c r="A4937" t="s">
        <v>8301</v>
      </c>
      <c r="B4937" t="s">
        <v>8204</v>
      </c>
      <c r="C4937">
        <v>81</v>
      </c>
      <c r="D4937">
        <v>7.4</v>
      </c>
      <c r="E4937" t="s">
        <v>1184</v>
      </c>
      <c r="F4937">
        <v>2013</v>
      </c>
      <c r="H4937" t="s">
        <v>1184</v>
      </c>
      <c r="I4937">
        <v>81</v>
      </c>
      <c r="J4937">
        <v>7.4</v>
      </c>
    </row>
    <row r="4938" spans="1:10" x14ac:dyDescent="0.25">
      <c r="A4938" t="s">
        <v>8301</v>
      </c>
      <c r="B4938" t="s">
        <v>8206</v>
      </c>
      <c r="C4938">
        <v>83</v>
      </c>
      <c r="D4938">
        <v>6.6</v>
      </c>
      <c r="E4938" t="s">
        <v>575</v>
      </c>
      <c r="F4938">
        <v>2013</v>
      </c>
      <c r="H4938" t="s">
        <v>575</v>
      </c>
      <c r="I4938">
        <v>83</v>
      </c>
      <c r="J4938">
        <v>6.6</v>
      </c>
    </row>
    <row r="4939" spans="1:10" x14ac:dyDescent="0.25">
      <c r="A4939" t="s">
        <v>8301</v>
      </c>
      <c r="B4939" t="s">
        <v>8208</v>
      </c>
      <c r="C4939">
        <v>96</v>
      </c>
      <c r="D4939">
        <v>5.5</v>
      </c>
      <c r="E4939" t="s">
        <v>1184</v>
      </c>
      <c r="F4939">
        <v>2000</v>
      </c>
      <c r="H4939" t="s">
        <v>1184</v>
      </c>
      <c r="I4939">
        <v>96</v>
      </c>
      <c r="J4939">
        <v>5.5</v>
      </c>
    </row>
    <row r="4940" spans="1:10" x14ac:dyDescent="0.25">
      <c r="A4940" t="s">
        <v>8301</v>
      </c>
      <c r="B4940" t="s">
        <v>1869</v>
      </c>
      <c r="C4940">
        <v>90</v>
      </c>
      <c r="D4940">
        <v>7.5</v>
      </c>
      <c r="E4940" t="s">
        <v>580</v>
      </c>
      <c r="F4940">
        <v>1999</v>
      </c>
      <c r="H4940" t="s">
        <v>580</v>
      </c>
      <c r="I4940">
        <v>90</v>
      </c>
      <c r="J4940">
        <v>7.5</v>
      </c>
    </row>
    <row r="4941" spans="1:10" x14ac:dyDescent="0.25">
      <c r="A4941" t="s">
        <v>8301</v>
      </c>
      <c r="B4941" t="s">
        <v>8211</v>
      </c>
      <c r="C4941">
        <v>90</v>
      </c>
      <c r="D4941">
        <v>7.6</v>
      </c>
      <c r="E4941" t="s">
        <v>932</v>
      </c>
      <c r="F4941">
        <v>2014</v>
      </c>
      <c r="H4941" t="s">
        <v>932</v>
      </c>
      <c r="I4941">
        <v>90</v>
      </c>
      <c r="J4941">
        <v>7.6</v>
      </c>
    </row>
    <row r="4942" spans="1:10" x14ac:dyDescent="0.25">
      <c r="A4942" t="s">
        <v>8301</v>
      </c>
      <c r="B4942" t="s">
        <v>8213</v>
      </c>
      <c r="C4942">
        <v>95</v>
      </c>
      <c r="D4942">
        <v>5</v>
      </c>
      <c r="E4942" t="s">
        <v>2209</v>
      </c>
      <c r="F4942">
        <v>2011</v>
      </c>
      <c r="H4942" t="s">
        <v>2209</v>
      </c>
      <c r="I4942">
        <v>95</v>
      </c>
      <c r="J4942">
        <v>5</v>
      </c>
    </row>
    <row r="4943" spans="1:10" x14ac:dyDescent="0.25">
      <c r="A4943" t="s">
        <v>8301</v>
      </c>
      <c r="B4943" t="s">
        <v>8215</v>
      </c>
      <c r="C4943">
        <v>83</v>
      </c>
      <c r="D4943">
        <v>3.2</v>
      </c>
      <c r="E4943" t="s">
        <v>1406</v>
      </c>
      <c r="F4943">
        <v>1978</v>
      </c>
      <c r="H4943" t="s">
        <v>1406</v>
      </c>
      <c r="I4943">
        <v>83</v>
      </c>
      <c r="J4943">
        <v>3.2</v>
      </c>
    </row>
    <row r="4944" spans="1:10" x14ac:dyDescent="0.25">
      <c r="A4944" t="s">
        <v>8301</v>
      </c>
      <c r="B4944" t="s">
        <v>159</v>
      </c>
      <c r="C4944">
        <v>117</v>
      </c>
      <c r="D4944">
        <v>8.1999999999999993</v>
      </c>
      <c r="E4944" t="s">
        <v>1915</v>
      </c>
      <c r="F4944">
        <v>2012</v>
      </c>
      <c r="H4944" t="s">
        <v>1915</v>
      </c>
      <c r="I4944">
        <v>117</v>
      </c>
      <c r="J4944">
        <v>8.1999999999999993</v>
      </c>
    </row>
    <row r="4945" spans="1:10" x14ac:dyDescent="0.25">
      <c r="A4945" t="s">
        <v>8301</v>
      </c>
      <c r="B4945" t="s">
        <v>8218</v>
      </c>
      <c r="C4945">
        <v>75</v>
      </c>
      <c r="D4945">
        <v>3.7</v>
      </c>
      <c r="E4945" t="s">
        <v>1184</v>
      </c>
      <c r="F4945">
        <v>2009</v>
      </c>
      <c r="H4945" t="s">
        <v>1184</v>
      </c>
      <c r="I4945">
        <v>75</v>
      </c>
      <c r="J4945">
        <v>3.7</v>
      </c>
    </row>
    <row r="4946" spans="1:10" x14ac:dyDescent="0.25">
      <c r="A4946" t="s">
        <v>8301</v>
      </c>
      <c r="B4946" t="s">
        <v>8220</v>
      </c>
      <c r="C4946">
        <v>79</v>
      </c>
      <c r="D4946">
        <v>6.3</v>
      </c>
      <c r="E4946" t="s">
        <v>5167</v>
      </c>
      <c r="F4946">
        <v>2007</v>
      </c>
      <c r="H4946" t="s">
        <v>5167</v>
      </c>
      <c r="I4946">
        <v>79</v>
      </c>
      <c r="J4946">
        <v>6.3</v>
      </c>
    </row>
    <row r="4947" spans="1:10" x14ac:dyDescent="0.25">
      <c r="A4947" t="s">
        <v>8301</v>
      </c>
      <c r="B4947" t="s">
        <v>8222</v>
      </c>
      <c r="C4947">
        <v>78</v>
      </c>
      <c r="D4947">
        <v>4.0999999999999996</v>
      </c>
      <c r="E4947" t="s">
        <v>575</v>
      </c>
      <c r="F4947">
        <v>2005</v>
      </c>
      <c r="H4947" t="s">
        <v>575</v>
      </c>
      <c r="I4947">
        <v>78</v>
      </c>
      <c r="J4947">
        <v>4.0999999999999996</v>
      </c>
    </row>
    <row r="4948" spans="1:10" x14ac:dyDescent="0.25">
      <c r="A4948" t="s">
        <v>8306</v>
      </c>
      <c r="B4948" t="s">
        <v>8224</v>
      </c>
      <c r="C4948">
        <v>109</v>
      </c>
      <c r="D4948">
        <v>6.9</v>
      </c>
      <c r="E4948" t="s">
        <v>2209</v>
      </c>
      <c r="F4948">
        <v>2013</v>
      </c>
      <c r="H4948" t="s">
        <v>2209</v>
      </c>
      <c r="I4948">
        <v>109</v>
      </c>
      <c r="J4948">
        <v>6.9</v>
      </c>
    </row>
    <row r="4949" spans="1:10" x14ac:dyDescent="0.25">
      <c r="A4949" t="s">
        <v>8301</v>
      </c>
      <c r="B4949" t="s">
        <v>8226</v>
      </c>
      <c r="C4949">
        <v>89</v>
      </c>
      <c r="D4949">
        <v>5.4</v>
      </c>
      <c r="E4949" t="s">
        <v>3152</v>
      </c>
      <c r="F4949">
        <v>2009</v>
      </c>
      <c r="H4949" t="s">
        <v>3152</v>
      </c>
      <c r="I4949">
        <v>89</v>
      </c>
      <c r="J4949">
        <v>5.4</v>
      </c>
    </row>
    <row r="4950" spans="1:10" x14ac:dyDescent="0.25">
      <c r="A4950" t="s">
        <v>8301</v>
      </c>
      <c r="B4950" t="s">
        <v>7661</v>
      </c>
      <c r="C4950">
        <v>93</v>
      </c>
      <c r="D4950">
        <v>6.5</v>
      </c>
      <c r="E4950" t="s">
        <v>575</v>
      </c>
      <c r="F4950">
        <v>1994</v>
      </c>
      <c r="H4950" t="s">
        <v>575</v>
      </c>
      <c r="I4950">
        <v>93</v>
      </c>
      <c r="J4950">
        <v>6.5</v>
      </c>
    </row>
    <row r="4951" spans="1:10" x14ac:dyDescent="0.25">
      <c r="A4951" t="s">
        <v>8306</v>
      </c>
      <c r="B4951" t="s">
        <v>2454</v>
      </c>
      <c r="C4951">
        <v>102</v>
      </c>
      <c r="D4951">
        <v>7.8</v>
      </c>
      <c r="E4951" t="s">
        <v>1839</v>
      </c>
      <c r="F4951">
        <v>1971</v>
      </c>
      <c r="H4951" t="s">
        <v>1839</v>
      </c>
      <c r="I4951">
        <v>102</v>
      </c>
      <c r="J4951">
        <v>7.8</v>
      </c>
    </row>
    <row r="4952" spans="1:10" x14ac:dyDescent="0.25">
      <c r="A4952" t="s">
        <v>8301</v>
      </c>
      <c r="B4952" t="s">
        <v>8230</v>
      </c>
      <c r="C4952">
        <v>65</v>
      </c>
      <c r="D4952">
        <v>6.7</v>
      </c>
      <c r="E4952" t="s">
        <v>877</v>
      </c>
      <c r="F4952">
        <v>2002</v>
      </c>
      <c r="H4952" t="s">
        <v>877</v>
      </c>
      <c r="I4952">
        <v>65</v>
      </c>
      <c r="J4952">
        <v>6.7</v>
      </c>
    </row>
    <row r="4953" spans="1:10" x14ac:dyDescent="0.25">
      <c r="A4953" t="s">
        <v>8301</v>
      </c>
      <c r="B4953" t="s">
        <v>8224</v>
      </c>
      <c r="C4953">
        <v>85</v>
      </c>
      <c r="D4953">
        <v>6.4</v>
      </c>
      <c r="E4953" t="s">
        <v>877</v>
      </c>
      <c r="F4953">
        <v>1997</v>
      </c>
      <c r="H4953" t="s">
        <v>877</v>
      </c>
      <c r="I4953">
        <v>85</v>
      </c>
      <c r="J4953">
        <v>6.4</v>
      </c>
    </row>
    <row r="4954" spans="1:10" x14ac:dyDescent="0.25">
      <c r="A4954" t="s">
        <v>8301</v>
      </c>
      <c r="B4954" t="s">
        <v>3466</v>
      </c>
      <c r="C4954">
        <v>97</v>
      </c>
      <c r="D4954">
        <v>7.3</v>
      </c>
      <c r="E4954" t="s">
        <v>149</v>
      </c>
      <c r="F4954">
        <v>2014</v>
      </c>
      <c r="H4954" t="s">
        <v>149</v>
      </c>
      <c r="I4954">
        <v>97</v>
      </c>
      <c r="J4954">
        <v>7.3</v>
      </c>
    </row>
    <row r="4955" spans="1:10" x14ac:dyDescent="0.25">
      <c r="A4955" t="s">
        <v>8301</v>
      </c>
      <c r="B4955" t="s">
        <v>167</v>
      </c>
      <c r="C4955">
        <v>109</v>
      </c>
      <c r="D4955">
        <v>5.7</v>
      </c>
      <c r="E4955" t="s">
        <v>2459</v>
      </c>
      <c r="F4955">
        <v>2002</v>
      </c>
      <c r="H4955" t="s">
        <v>2459</v>
      </c>
      <c r="I4955">
        <v>109</v>
      </c>
      <c r="J4955">
        <v>5.7</v>
      </c>
    </row>
    <row r="4956" spans="1:10" x14ac:dyDescent="0.25">
      <c r="A4956" t="s">
        <v>8301</v>
      </c>
      <c r="B4956" t="s">
        <v>8234</v>
      </c>
      <c r="C4956">
        <v>79</v>
      </c>
      <c r="D4956">
        <v>7</v>
      </c>
      <c r="E4956" t="s">
        <v>112</v>
      </c>
      <c r="F4956">
        <v>2009</v>
      </c>
      <c r="H4956" t="s">
        <v>112</v>
      </c>
      <c r="I4956">
        <v>79</v>
      </c>
      <c r="J4956">
        <v>7</v>
      </c>
    </row>
    <row r="4957" spans="1:10" x14ac:dyDescent="0.25">
      <c r="A4957" t="s">
        <v>8301</v>
      </c>
      <c r="B4957" t="s">
        <v>1530</v>
      </c>
      <c r="C4957">
        <v>80</v>
      </c>
      <c r="D4957">
        <v>6.3</v>
      </c>
      <c r="E4957" t="s">
        <v>877</v>
      </c>
      <c r="F4957">
        <v>1991</v>
      </c>
      <c r="H4957" t="s">
        <v>877</v>
      </c>
      <c r="I4957">
        <v>80</v>
      </c>
      <c r="J4957">
        <v>6.3</v>
      </c>
    </row>
    <row r="4958" spans="1:10" x14ac:dyDescent="0.25">
      <c r="A4958" t="s">
        <v>8306</v>
      </c>
      <c r="B4958" t="s">
        <v>3140</v>
      </c>
      <c r="C4958">
        <v>100</v>
      </c>
      <c r="D4958">
        <v>7.1</v>
      </c>
      <c r="E4958" t="s">
        <v>740</v>
      </c>
      <c r="F4958">
        <v>2015</v>
      </c>
      <c r="H4958" t="s">
        <v>740</v>
      </c>
      <c r="I4958">
        <v>100</v>
      </c>
      <c r="J4958">
        <v>7.1</v>
      </c>
    </row>
    <row r="4959" spans="1:10" x14ac:dyDescent="0.25">
      <c r="A4959" t="s">
        <v>8301</v>
      </c>
      <c r="B4959" t="s">
        <v>8238</v>
      </c>
      <c r="C4959">
        <v>90</v>
      </c>
      <c r="D4959">
        <v>4.8</v>
      </c>
      <c r="E4959" t="s">
        <v>580</v>
      </c>
      <c r="F4959">
        <v>2013</v>
      </c>
      <c r="H4959" t="s">
        <v>580</v>
      </c>
      <c r="I4959">
        <v>90</v>
      </c>
      <c r="J4959">
        <v>4.8</v>
      </c>
    </row>
    <row r="4960" spans="1:10" x14ac:dyDescent="0.25">
      <c r="A4960" t="s">
        <v>8301</v>
      </c>
      <c r="B4960" t="s">
        <v>8215</v>
      </c>
      <c r="C4960">
        <v>90</v>
      </c>
      <c r="D4960">
        <v>3.3</v>
      </c>
      <c r="E4960" t="s">
        <v>1184</v>
      </c>
      <c r="F4960">
        <v>2003</v>
      </c>
      <c r="H4960" t="s">
        <v>1184</v>
      </c>
      <c r="I4960">
        <v>90</v>
      </c>
      <c r="J4960">
        <v>3.3</v>
      </c>
    </row>
    <row r="4961" spans="1:10" x14ac:dyDescent="0.25">
      <c r="A4961" t="s">
        <v>8301</v>
      </c>
      <c r="B4961" t="s">
        <v>6943</v>
      </c>
      <c r="C4961">
        <v>120</v>
      </c>
      <c r="D4961">
        <v>6.9</v>
      </c>
      <c r="E4961" t="s">
        <v>1047</v>
      </c>
      <c r="F4961">
        <v>2015</v>
      </c>
      <c r="H4961" t="s">
        <v>1047</v>
      </c>
      <c r="I4961">
        <v>120</v>
      </c>
      <c r="J4961">
        <v>6.9</v>
      </c>
    </row>
    <row r="4962" spans="1:10" x14ac:dyDescent="0.25">
      <c r="A4962" t="s">
        <v>8301</v>
      </c>
      <c r="B4962" t="s">
        <v>8242</v>
      </c>
      <c r="C4962">
        <v>91</v>
      </c>
      <c r="D4962">
        <v>4.5999999999999996</v>
      </c>
      <c r="E4962" t="s">
        <v>1521</v>
      </c>
      <c r="F4962">
        <v>2011</v>
      </c>
      <c r="H4962" t="s">
        <v>1521</v>
      </c>
      <c r="I4962">
        <v>91</v>
      </c>
      <c r="J4962">
        <v>4.5999999999999996</v>
      </c>
    </row>
    <row r="4963" spans="1:10" x14ac:dyDescent="0.25">
      <c r="A4963" t="s">
        <v>8301</v>
      </c>
      <c r="B4963" t="s">
        <v>5233</v>
      </c>
      <c r="C4963">
        <v>85</v>
      </c>
      <c r="D4963">
        <v>6.6</v>
      </c>
      <c r="E4963" t="s">
        <v>486</v>
      </c>
      <c r="F4963">
        <v>2005</v>
      </c>
      <c r="H4963" t="s">
        <v>486</v>
      </c>
      <c r="I4963">
        <v>85</v>
      </c>
      <c r="J4963">
        <v>6.6</v>
      </c>
    </row>
    <row r="4964" spans="1:10" x14ac:dyDescent="0.25">
      <c r="A4964" t="s">
        <v>8306</v>
      </c>
      <c r="B4964" t="s">
        <v>8247</v>
      </c>
      <c r="C4964">
        <v>60</v>
      </c>
      <c r="D4964">
        <v>7.4</v>
      </c>
      <c r="E4964" t="s">
        <v>1184</v>
      </c>
      <c r="F4964">
        <v>2014</v>
      </c>
      <c r="H4964" t="s">
        <v>1184</v>
      </c>
      <c r="I4964">
        <v>60</v>
      </c>
      <c r="J4964">
        <v>7.4</v>
      </c>
    </row>
    <row r="4965" spans="1:10" x14ac:dyDescent="0.25">
      <c r="A4965" t="s">
        <v>8301</v>
      </c>
      <c r="B4965" t="s">
        <v>8250</v>
      </c>
      <c r="C4965">
        <v>88</v>
      </c>
      <c r="D4965">
        <v>6.2</v>
      </c>
      <c r="E4965" t="s">
        <v>6785</v>
      </c>
      <c r="F4965">
        <v>2009</v>
      </c>
      <c r="H4965" t="s">
        <v>6785</v>
      </c>
      <c r="I4965">
        <v>88</v>
      </c>
      <c r="J4965">
        <v>6.2</v>
      </c>
    </row>
    <row r="4966" spans="1:10" x14ac:dyDescent="0.25">
      <c r="A4966" t="s">
        <v>8301</v>
      </c>
      <c r="B4966" t="s">
        <v>8252</v>
      </c>
      <c r="C4966">
        <v>78</v>
      </c>
      <c r="D4966">
        <v>4</v>
      </c>
      <c r="E4966" t="s">
        <v>1024</v>
      </c>
      <c r="F4966">
        <v>2011</v>
      </c>
      <c r="H4966" t="s">
        <v>1024</v>
      </c>
      <c r="I4966">
        <v>78</v>
      </c>
      <c r="J4966">
        <v>4</v>
      </c>
    </row>
    <row r="4967" spans="1:10" x14ac:dyDescent="0.25">
      <c r="A4967" t="s">
        <v>8301</v>
      </c>
      <c r="B4967" t="s">
        <v>4745</v>
      </c>
      <c r="C4967">
        <v>108</v>
      </c>
      <c r="D4967">
        <v>6.1</v>
      </c>
      <c r="E4967" t="s">
        <v>8254</v>
      </c>
      <c r="F4967">
        <v>1972</v>
      </c>
      <c r="H4967" t="s">
        <v>8254</v>
      </c>
      <c r="I4967">
        <v>108</v>
      </c>
      <c r="J4967">
        <v>6.1</v>
      </c>
    </row>
    <row r="4968" spans="1:10" x14ac:dyDescent="0.25">
      <c r="A4968" t="s">
        <v>8301</v>
      </c>
      <c r="B4968" t="s">
        <v>4759</v>
      </c>
      <c r="C4968">
        <v>110</v>
      </c>
      <c r="D4968">
        <v>6.9</v>
      </c>
      <c r="E4968" t="s">
        <v>2682</v>
      </c>
      <c r="F4968">
        <v>2004</v>
      </c>
      <c r="H4968" t="s">
        <v>2682</v>
      </c>
      <c r="I4968">
        <v>110</v>
      </c>
      <c r="J4968">
        <v>6.9</v>
      </c>
    </row>
    <row r="4969" spans="1:10" x14ac:dyDescent="0.25">
      <c r="A4969" t="s">
        <v>8301</v>
      </c>
      <c r="B4969" t="s">
        <v>8257</v>
      </c>
      <c r="C4969">
        <v>90</v>
      </c>
      <c r="D4969">
        <v>7.5</v>
      </c>
      <c r="E4969" t="s">
        <v>1184</v>
      </c>
      <c r="F4969">
        <v>2000</v>
      </c>
      <c r="H4969" t="s">
        <v>1184</v>
      </c>
      <c r="I4969">
        <v>90</v>
      </c>
      <c r="J4969">
        <v>7.5</v>
      </c>
    </row>
    <row r="4970" spans="1:10" x14ac:dyDescent="0.25">
      <c r="A4970" t="s">
        <v>8306</v>
      </c>
      <c r="B4970" t="s">
        <v>8259</v>
      </c>
      <c r="C4970">
        <v>83</v>
      </c>
      <c r="D4970">
        <v>6.7</v>
      </c>
      <c r="E4970" t="s">
        <v>2209</v>
      </c>
      <c r="F4970">
        <v>2007</v>
      </c>
      <c r="H4970" t="s">
        <v>2209</v>
      </c>
      <c r="I4970">
        <v>83</v>
      </c>
      <c r="J4970">
        <v>6.7</v>
      </c>
    </row>
    <row r="4971" spans="1:10" x14ac:dyDescent="0.25">
      <c r="A4971" t="s">
        <v>8301</v>
      </c>
      <c r="B4971" t="s">
        <v>8261</v>
      </c>
      <c r="C4971">
        <v>111</v>
      </c>
      <c r="D4971">
        <v>7.4</v>
      </c>
      <c r="E4971" t="s">
        <v>1670</v>
      </c>
      <c r="F4971">
        <v>1997</v>
      </c>
      <c r="H4971" t="s">
        <v>1670</v>
      </c>
      <c r="I4971">
        <v>111</v>
      </c>
      <c r="J4971">
        <v>7.4</v>
      </c>
    </row>
    <row r="4972" spans="1:10" x14ac:dyDescent="0.25">
      <c r="A4972" t="s">
        <v>8301</v>
      </c>
      <c r="B4972" t="s">
        <v>8263</v>
      </c>
      <c r="C4972">
        <v>84</v>
      </c>
      <c r="D4972">
        <v>6.1</v>
      </c>
      <c r="E4972" t="s">
        <v>1184</v>
      </c>
      <c r="F4972">
        <v>2004</v>
      </c>
      <c r="H4972" t="s">
        <v>1184</v>
      </c>
      <c r="I4972">
        <v>84</v>
      </c>
      <c r="J4972">
        <v>6.1</v>
      </c>
    </row>
    <row r="4973" spans="1:10" x14ac:dyDescent="0.25">
      <c r="A4973" t="s">
        <v>8301</v>
      </c>
      <c r="B4973" t="s">
        <v>8265</v>
      </c>
      <c r="C4973">
        <v>82</v>
      </c>
      <c r="D4973">
        <v>5.4</v>
      </c>
      <c r="E4973" t="s">
        <v>4402</v>
      </c>
      <c r="F4973">
        <v>2012</v>
      </c>
      <c r="H4973" t="s">
        <v>4402</v>
      </c>
      <c r="I4973">
        <v>82</v>
      </c>
      <c r="J4973">
        <v>5.4</v>
      </c>
    </row>
    <row r="4974" spans="1:10" x14ac:dyDescent="0.25">
      <c r="A4974" t="s">
        <v>8301</v>
      </c>
      <c r="B4974" t="s">
        <v>8267</v>
      </c>
      <c r="C4974">
        <v>98</v>
      </c>
      <c r="D4974">
        <v>6.4</v>
      </c>
      <c r="E4974" t="s">
        <v>672</v>
      </c>
      <c r="F4974">
        <v>1995</v>
      </c>
      <c r="H4974" t="s">
        <v>672</v>
      </c>
      <c r="I4974">
        <v>98</v>
      </c>
      <c r="J4974">
        <v>6.4</v>
      </c>
    </row>
    <row r="4975" spans="1:10" x14ac:dyDescent="0.25">
      <c r="A4975" t="s">
        <v>8301</v>
      </c>
      <c r="B4975" t="s">
        <v>8269</v>
      </c>
      <c r="C4975">
        <v>77</v>
      </c>
      <c r="D4975">
        <v>7</v>
      </c>
      <c r="E4975" t="s">
        <v>932</v>
      </c>
      <c r="F4975">
        <v>2004</v>
      </c>
      <c r="H4975" t="s">
        <v>932</v>
      </c>
      <c r="I4975">
        <v>77</v>
      </c>
      <c r="J4975">
        <v>7</v>
      </c>
    </row>
    <row r="4976" spans="1:10" x14ac:dyDescent="0.25">
      <c r="A4976" t="s">
        <v>8301</v>
      </c>
      <c r="B4976" t="s">
        <v>8271</v>
      </c>
      <c r="C4976">
        <v>80</v>
      </c>
      <c r="D4976">
        <v>6.3</v>
      </c>
      <c r="E4976" t="s">
        <v>3562</v>
      </c>
      <c r="F4976">
        <v>2005</v>
      </c>
      <c r="H4976" t="s">
        <v>3562</v>
      </c>
      <c r="I4976">
        <v>80</v>
      </c>
      <c r="J4976">
        <v>6.3</v>
      </c>
    </row>
    <row r="4977" spans="1:10" x14ac:dyDescent="0.25">
      <c r="A4977" t="s">
        <v>8301</v>
      </c>
      <c r="B4977" t="s">
        <v>1692</v>
      </c>
      <c r="C4977">
        <v>81</v>
      </c>
      <c r="D4977">
        <v>6.9</v>
      </c>
      <c r="E4977" t="s">
        <v>2005</v>
      </c>
      <c r="F4977">
        <v>1992</v>
      </c>
      <c r="H4977" t="s">
        <v>2005</v>
      </c>
      <c r="I4977">
        <v>81</v>
      </c>
      <c r="J4977">
        <v>6.9</v>
      </c>
    </row>
    <row r="4978" spans="1:10" x14ac:dyDescent="0.25">
      <c r="A4978" t="s">
        <v>8301</v>
      </c>
      <c r="B4978" t="s">
        <v>8274</v>
      </c>
      <c r="C4978">
        <v>84</v>
      </c>
      <c r="D4978">
        <v>7.8</v>
      </c>
      <c r="E4978" t="s">
        <v>672</v>
      </c>
      <c r="F4978">
        <v>2005</v>
      </c>
      <c r="H4978" t="s">
        <v>672</v>
      </c>
      <c r="I4978">
        <v>84</v>
      </c>
      <c r="J4978">
        <v>7.8</v>
      </c>
    </row>
    <row r="4979" spans="1:10" x14ac:dyDescent="0.25">
      <c r="A4979" t="s">
        <v>8301</v>
      </c>
      <c r="B4979" t="s">
        <v>6459</v>
      </c>
      <c r="C4979">
        <v>95</v>
      </c>
      <c r="D4979">
        <v>6.4</v>
      </c>
      <c r="E4979" t="s">
        <v>877</v>
      </c>
      <c r="F4979">
        <v>2011</v>
      </c>
      <c r="H4979" t="s">
        <v>877</v>
      </c>
      <c r="I4979">
        <v>95</v>
      </c>
      <c r="J4979">
        <v>6.4</v>
      </c>
    </row>
    <row r="4980" spans="1:10" x14ac:dyDescent="0.25">
      <c r="A4980" t="s">
        <v>8301</v>
      </c>
      <c r="B4980" t="s">
        <v>8277</v>
      </c>
      <c r="C4980">
        <v>87</v>
      </c>
      <c r="D4980">
        <v>7.7</v>
      </c>
      <c r="E4980" t="s">
        <v>877</v>
      </c>
      <c r="F4980">
        <v>2013</v>
      </c>
      <c r="H4980" t="s">
        <v>877</v>
      </c>
      <c r="I4980">
        <v>87</v>
      </c>
      <c r="J4980">
        <v>7.7</v>
      </c>
    </row>
    <row r="4981" spans="1:10" x14ac:dyDescent="0.25">
      <c r="A4981" t="s">
        <v>8301</v>
      </c>
      <c r="C4981">
        <v>43</v>
      </c>
      <c r="D4981">
        <v>7.5</v>
      </c>
      <c r="E4981" t="s">
        <v>747</v>
      </c>
      <c r="H4981" t="s">
        <v>747</v>
      </c>
      <c r="I4981">
        <v>43</v>
      </c>
      <c r="J4981">
        <v>7.5</v>
      </c>
    </row>
    <row r="4982" spans="1:10" x14ac:dyDescent="0.25">
      <c r="A4982" t="s">
        <v>8301</v>
      </c>
      <c r="B4982" t="s">
        <v>8280</v>
      </c>
      <c r="C4982">
        <v>76</v>
      </c>
      <c r="D4982">
        <v>6.3</v>
      </c>
      <c r="E4982" t="s">
        <v>1521</v>
      </c>
      <c r="F4982">
        <v>2013</v>
      </c>
      <c r="H4982" t="s">
        <v>1521</v>
      </c>
      <c r="I4982">
        <v>76</v>
      </c>
      <c r="J4982">
        <v>6.3</v>
      </c>
    </row>
    <row r="4983" spans="1:10" x14ac:dyDescent="0.25">
      <c r="A4983" t="s">
        <v>8301</v>
      </c>
      <c r="B4983" t="s">
        <v>8282</v>
      </c>
      <c r="C4983">
        <v>100</v>
      </c>
      <c r="D4983">
        <v>6.3</v>
      </c>
      <c r="E4983" t="s">
        <v>486</v>
      </c>
      <c r="F4983">
        <v>2012</v>
      </c>
      <c r="H4983" t="s">
        <v>486</v>
      </c>
      <c r="I4983">
        <v>100</v>
      </c>
      <c r="J4983">
        <v>6.3</v>
      </c>
    </row>
    <row r="4984" spans="1:10" x14ac:dyDescent="0.25">
      <c r="A4984" t="s">
        <v>8301</v>
      </c>
      <c r="B4984" t="s">
        <v>6895</v>
      </c>
      <c r="C4984">
        <v>90</v>
      </c>
      <c r="D4984">
        <v>6.6</v>
      </c>
      <c r="E4984" t="s">
        <v>23</v>
      </c>
      <c r="F4984">
        <v>2004</v>
      </c>
      <c r="H4984" t="s">
        <v>23</v>
      </c>
      <c r="I4984">
        <v>90</v>
      </c>
      <c r="J4984">
        <v>6.6</v>
      </c>
    </row>
  </sheetData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09B6-3C62-4682-B8DB-67A83811B642}">
  <dimension ref="A1:X4921"/>
  <sheetViews>
    <sheetView topLeftCell="D1" zoomScaleNormal="100" workbookViewId="0">
      <selection activeCell="H1" sqref="H1:I1048576"/>
    </sheetView>
  </sheetViews>
  <sheetFormatPr defaultRowHeight="15" x14ac:dyDescent="0.25"/>
  <cols>
    <col min="1" max="1" width="32.28515625" bestFit="1" customWidth="1"/>
    <col min="2" max="2" width="51.5703125" bestFit="1" customWidth="1"/>
    <col min="3" max="3" width="11.7109375" bestFit="1" customWidth="1"/>
    <col min="4" max="4" width="20" bestFit="1" customWidth="1"/>
    <col min="5" max="5" width="16.140625" customWidth="1"/>
    <col min="6" max="7" width="13.42578125" customWidth="1"/>
    <col min="9" max="9" width="11.7109375" bestFit="1" customWidth="1"/>
    <col min="10" max="10" width="11.7109375" customWidth="1"/>
    <col min="14" max="14" width="11.140625" bestFit="1" customWidth="1"/>
    <col min="18" max="18" width="10.42578125" bestFit="1" customWidth="1"/>
    <col min="24" max="24" width="10" bestFit="1" customWidth="1"/>
  </cols>
  <sheetData>
    <row r="1" spans="1:24" x14ac:dyDescent="0.25">
      <c r="A1" t="s">
        <v>0</v>
      </c>
      <c r="B1" t="s">
        <v>8307</v>
      </c>
      <c r="C1" t="s">
        <v>5</v>
      </c>
      <c r="D1" t="s">
        <v>8308</v>
      </c>
      <c r="E1" t="s">
        <v>8309</v>
      </c>
      <c r="F1" t="s">
        <v>8</v>
      </c>
      <c r="I1" t="s">
        <v>8310</v>
      </c>
      <c r="J1" t="s">
        <v>8311</v>
      </c>
      <c r="K1" t="s">
        <v>8312</v>
      </c>
      <c r="L1" t="s">
        <v>8302</v>
      </c>
      <c r="M1" t="s">
        <v>8304</v>
      </c>
      <c r="N1" t="s">
        <v>8313</v>
      </c>
      <c r="O1" t="s">
        <v>8314</v>
      </c>
      <c r="R1" s="5" t="s">
        <v>8310</v>
      </c>
      <c r="S1" s="5" t="s">
        <v>8311</v>
      </c>
      <c r="T1" s="5" t="s">
        <v>8312</v>
      </c>
      <c r="U1" s="5" t="s">
        <v>8302</v>
      </c>
      <c r="V1" s="5" t="s">
        <v>8304</v>
      </c>
      <c r="W1" s="5" t="s">
        <v>8313</v>
      </c>
      <c r="X1" s="5" t="s">
        <v>8314</v>
      </c>
    </row>
    <row r="2" spans="1:24" x14ac:dyDescent="0.25">
      <c r="A2" t="s">
        <v>772</v>
      </c>
      <c r="B2" t="s">
        <v>8315</v>
      </c>
      <c r="C2" t="s">
        <v>775</v>
      </c>
      <c r="D2" t="s">
        <v>8316</v>
      </c>
      <c r="E2" t="s">
        <v>8317</v>
      </c>
      <c r="F2">
        <v>6.4</v>
      </c>
      <c r="I2" s="6" t="s">
        <v>12</v>
      </c>
      <c r="J2">
        <v>4585</v>
      </c>
      <c r="K2" s="1">
        <v>29315.299999999952</v>
      </c>
      <c r="L2" s="1">
        <v>6.393740458015257</v>
      </c>
      <c r="M2" s="1">
        <v>1.2656990951244953</v>
      </c>
      <c r="N2" s="1">
        <v>1.1250329306844735</v>
      </c>
      <c r="O2" s="1">
        <v>9.5</v>
      </c>
      <c r="R2" s="7" t="s">
        <v>12</v>
      </c>
      <c r="S2" s="8">
        <v>4585</v>
      </c>
      <c r="T2" s="9">
        <v>29315.299999999952</v>
      </c>
      <c r="U2" s="9">
        <v>6.393740458015257</v>
      </c>
      <c r="V2" s="9">
        <v>1.2656990951244953</v>
      </c>
      <c r="W2" s="9">
        <v>1.1250329306844735</v>
      </c>
      <c r="X2" s="9">
        <v>9.5</v>
      </c>
    </row>
    <row r="3" spans="1:24" x14ac:dyDescent="0.25">
      <c r="A3" t="s">
        <v>406</v>
      </c>
      <c r="B3" t="s">
        <v>8318</v>
      </c>
      <c r="C3" t="s">
        <v>775</v>
      </c>
      <c r="D3" t="s">
        <v>8319</v>
      </c>
      <c r="E3" t="s">
        <v>8320</v>
      </c>
      <c r="F3">
        <v>7.5</v>
      </c>
      <c r="I3" s="6" t="s">
        <v>4681</v>
      </c>
      <c r="J3">
        <v>3</v>
      </c>
      <c r="K3" s="1">
        <v>23.9</v>
      </c>
      <c r="L3" s="1">
        <v>7.9666666666666659</v>
      </c>
      <c r="M3" s="1">
        <v>0.6422222222222318</v>
      </c>
      <c r="N3" s="1">
        <v>0.80138768534475979</v>
      </c>
      <c r="O3" s="1">
        <v>9.1</v>
      </c>
      <c r="R3" s="10" t="s">
        <v>503</v>
      </c>
      <c r="S3" s="3">
        <v>73</v>
      </c>
      <c r="T3" s="11">
        <v>513.79999999999995</v>
      </c>
      <c r="U3" s="11">
        <v>7.0383561643835613</v>
      </c>
      <c r="V3" s="11">
        <v>0.52126853068119416</v>
      </c>
      <c r="W3" s="11">
        <v>0.72198928709586419</v>
      </c>
      <c r="X3" s="11">
        <v>8.4</v>
      </c>
    </row>
    <row r="4" spans="1:24" x14ac:dyDescent="0.25">
      <c r="A4" t="s">
        <v>5501</v>
      </c>
      <c r="B4" t="s">
        <v>8321</v>
      </c>
      <c r="C4" t="s">
        <v>5503</v>
      </c>
      <c r="D4" t="s">
        <v>8322</v>
      </c>
      <c r="F4">
        <v>6</v>
      </c>
      <c r="I4" s="6" t="s">
        <v>503</v>
      </c>
      <c r="J4">
        <v>73</v>
      </c>
      <c r="K4" s="1">
        <v>513.79999999999995</v>
      </c>
      <c r="L4" s="1">
        <v>7.0383561643835613</v>
      </c>
      <c r="M4" s="1">
        <v>0.52126853068119416</v>
      </c>
      <c r="N4" s="1">
        <v>0.72198928709586419</v>
      </c>
      <c r="O4" s="1">
        <v>8.4</v>
      </c>
      <c r="R4" s="10" t="s">
        <v>964</v>
      </c>
      <c r="S4" s="3">
        <v>40</v>
      </c>
      <c r="T4" s="11">
        <v>277.49999999999994</v>
      </c>
      <c r="U4" s="11">
        <v>6.9374999999999982</v>
      </c>
      <c r="V4" s="11">
        <v>0.71284375000000177</v>
      </c>
      <c r="W4" s="11">
        <v>0.844300746179939</v>
      </c>
      <c r="X4" s="11">
        <v>8.1999999999999993</v>
      </c>
    </row>
    <row r="5" spans="1:24" x14ac:dyDescent="0.25">
      <c r="A5" t="s">
        <v>7098</v>
      </c>
      <c r="B5" t="s">
        <v>8323</v>
      </c>
      <c r="C5" t="s">
        <v>5503</v>
      </c>
      <c r="D5" t="s">
        <v>8324</v>
      </c>
      <c r="E5" t="s">
        <v>8325</v>
      </c>
      <c r="F5">
        <v>8.1</v>
      </c>
      <c r="I5" s="6" t="s">
        <v>964</v>
      </c>
      <c r="J5">
        <v>40</v>
      </c>
      <c r="K5" s="1">
        <v>277.49999999999994</v>
      </c>
      <c r="L5" s="1">
        <v>6.9374999999999982</v>
      </c>
      <c r="M5" s="1">
        <v>0.71284375000000177</v>
      </c>
      <c r="N5" s="1">
        <v>0.844300746179939</v>
      </c>
      <c r="O5" s="1">
        <v>8.1999999999999993</v>
      </c>
      <c r="R5" s="10" t="s">
        <v>1937</v>
      </c>
      <c r="S5" s="3">
        <v>28</v>
      </c>
      <c r="T5" s="11">
        <v>185.70000000000005</v>
      </c>
      <c r="U5" s="11">
        <v>6.6321428571428589</v>
      </c>
      <c r="V5" s="11">
        <v>1.8871811224489647</v>
      </c>
      <c r="W5" s="11">
        <v>1.3737471100784762</v>
      </c>
      <c r="X5" s="11">
        <v>8.5</v>
      </c>
    </row>
    <row r="6" spans="1:24" x14ac:dyDescent="0.25">
      <c r="A6" t="s">
        <v>7174</v>
      </c>
      <c r="B6" t="s">
        <v>8326</v>
      </c>
      <c r="C6" t="s">
        <v>5503</v>
      </c>
      <c r="D6" t="s">
        <v>8327</v>
      </c>
      <c r="E6" t="s">
        <v>8320</v>
      </c>
      <c r="F6">
        <v>7.2</v>
      </c>
      <c r="I6" s="6" t="s">
        <v>4993</v>
      </c>
      <c r="J6">
        <v>8</v>
      </c>
      <c r="K6" s="1">
        <v>59.899999999999991</v>
      </c>
      <c r="L6" s="1">
        <v>7.4874999999999989</v>
      </c>
      <c r="M6" s="1">
        <v>0.68359375000002132</v>
      </c>
      <c r="N6" s="1">
        <v>0.82679728470769742</v>
      </c>
      <c r="O6" s="1">
        <v>8.6999999999999993</v>
      </c>
      <c r="R6" s="10" t="s">
        <v>677</v>
      </c>
      <c r="S6" s="3">
        <v>24</v>
      </c>
      <c r="T6" s="11">
        <v>162.9</v>
      </c>
      <c r="U6" s="11">
        <v>6.7875000000000005</v>
      </c>
      <c r="V6" s="11">
        <v>1.0302604166666671</v>
      </c>
      <c r="W6" s="11">
        <v>1.0150174464838855</v>
      </c>
      <c r="X6" s="11">
        <v>7.9</v>
      </c>
    </row>
    <row r="7" spans="1:24" x14ac:dyDescent="0.25">
      <c r="A7" t="s">
        <v>7480</v>
      </c>
      <c r="B7" t="s">
        <v>8328</v>
      </c>
      <c r="C7" t="s">
        <v>5503</v>
      </c>
      <c r="D7" t="s">
        <v>8329</v>
      </c>
      <c r="F7">
        <v>7.4</v>
      </c>
      <c r="I7" s="6" t="s">
        <v>1937</v>
      </c>
      <c r="J7">
        <v>28</v>
      </c>
      <c r="K7" s="1">
        <v>185.70000000000005</v>
      </c>
      <c r="L7" s="1">
        <v>6.6321428571428589</v>
      </c>
      <c r="M7" s="1">
        <v>1.8871811224489647</v>
      </c>
      <c r="N7" s="1">
        <v>1.3737471100784762</v>
      </c>
      <c r="O7" s="1">
        <v>8.5</v>
      </c>
      <c r="R7" s="10" t="s">
        <v>2999</v>
      </c>
      <c r="S7" s="3">
        <v>19</v>
      </c>
      <c r="T7" s="11">
        <v>139.5</v>
      </c>
      <c r="U7" s="11">
        <v>7.3421052631578947</v>
      </c>
      <c r="V7" s="11">
        <v>0.86243767313020436</v>
      </c>
      <c r="W7" s="11">
        <v>0.92867522478539521</v>
      </c>
      <c r="X7" s="11">
        <v>8.5</v>
      </c>
    </row>
    <row r="8" spans="1:24" x14ac:dyDescent="0.25">
      <c r="A8" t="s">
        <v>8117</v>
      </c>
      <c r="B8" t="s">
        <v>8330</v>
      </c>
      <c r="C8" t="s">
        <v>5503</v>
      </c>
      <c r="D8" t="s">
        <v>8331</v>
      </c>
      <c r="F8">
        <v>8.1999999999999993</v>
      </c>
      <c r="I8" s="6" t="s">
        <v>677</v>
      </c>
      <c r="J8">
        <v>24</v>
      </c>
      <c r="K8" s="1">
        <v>162.9</v>
      </c>
      <c r="L8" s="1">
        <v>6.7875000000000005</v>
      </c>
      <c r="M8" s="1">
        <v>1.0302604166666671</v>
      </c>
      <c r="N8" s="1">
        <v>1.0150174464838855</v>
      </c>
      <c r="O8" s="1">
        <v>7.9</v>
      </c>
      <c r="R8" s="10" t="s">
        <v>226</v>
      </c>
      <c r="S8" s="3">
        <v>17</v>
      </c>
      <c r="T8" s="11">
        <v>124.89999999999998</v>
      </c>
      <c r="U8" s="11">
        <v>7.3470588235294105</v>
      </c>
      <c r="V8" s="11">
        <v>0.94131487889274912</v>
      </c>
      <c r="W8" s="11">
        <v>0.97021383153032259</v>
      </c>
      <c r="X8" s="11">
        <v>8.6999999999999993</v>
      </c>
    </row>
    <row r="9" spans="1:24" x14ac:dyDescent="0.25">
      <c r="A9" t="s">
        <v>1126</v>
      </c>
      <c r="B9" t="s">
        <v>8332</v>
      </c>
      <c r="C9" t="s">
        <v>3209</v>
      </c>
      <c r="D9" t="s">
        <v>8333</v>
      </c>
      <c r="E9" t="s">
        <v>8334</v>
      </c>
      <c r="F9">
        <v>7.1</v>
      </c>
      <c r="I9" s="6" t="s">
        <v>4789</v>
      </c>
      <c r="J9">
        <v>2</v>
      </c>
      <c r="K9" s="1">
        <v>15.9</v>
      </c>
      <c r="L9" s="1">
        <v>7.95</v>
      </c>
      <c r="M9" s="1">
        <v>0.30250000000000199</v>
      </c>
      <c r="N9" s="1">
        <v>0.55000000000000182</v>
      </c>
      <c r="O9" s="1">
        <v>8.5</v>
      </c>
      <c r="R9" s="10" t="s">
        <v>3354</v>
      </c>
      <c r="S9" s="3">
        <v>11</v>
      </c>
      <c r="T9" s="11">
        <v>79.5</v>
      </c>
      <c r="U9" s="11">
        <v>7.2272727272727275</v>
      </c>
      <c r="V9" s="11">
        <v>1.4074380165289195</v>
      </c>
      <c r="W9" s="11">
        <v>1.1863549285643482</v>
      </c>
      <c r="X9" s="11">
        <v>8.9</v>
      </c>
    </row>
    <row r="10" spans="1:24" x14ac:dyDescent="0.25">
      <c r="A10" t="s">
        <v>1282</v>
      </c>
      <c r="B10" t="s">
        <v>8335</v>
      </c>
      <c r="C10" t="s">
        <v>4779</v>
      </c>
      <c r="D10" t="s">
        <v>8333</v>
      </c>
      <c r="E10" t="s">
        <v>8334</v>
      </c>
      <c r="F10">
        <v>4.3</v>
      </c>
      <c r="I10" s="6" t="s">
        <v>7602</v>
      </c>
      <c r="J10">
        <v>4</v>
      </c>
      <c r="K10" s="1">
        <v>30.3</v>
      </c>
      <c r="L10" s="1">
        <v>7.5750000000000002</v>
      </c>
      <c r="M10" s="1">
        <v>1.0868749999999991</v>
      </c>
      <c r="N10" s="1">
        <v>1.0425329730996518</v>
      </c>
      <c r="O10" s="1">
        <v>8.5</v>
      </c>
      <c r="R10" s="10" t="s">
        <v>1949</v>
      </c>
      <c r="S10" s="3">
        <v>11</v>
      </c>
      <c r="T10" s="11">
        <v>70</v>
      </c>
      <c r="U10" s="11">
        <v>6.3636363636363633</v>
      </c>
      <c r="V10" s="11">
        <v>1.740495867768598</v>
      </c>
      <c r="W10" s="11">
        <v>1.3192785406306728</v>
      </c>
      <c r="X10" s="11">
        <v>8.1</v>
      </c>
    </row>
    <row r="11" spans="1:24" x14ac:dyDescent="0.25">
      <c r="A11" t="s">
        <v>2488</v>
      </c>
      <c r="B11" t="s">
        <v>8336</v>
      </c>
      <c r="C11" t="s">
        <v>2491</v>
      </c>
      <c r="D11" t="s">
        <v>8337</v>
      </c>
      <c r="E11" t="s">
        <v>8317</v>
      </c>
      <c r="F11">
        <v>7.2</v>
      </c>
      <c r="I11" s="6" t="s">
        <v>2999</v>
      </c>
      <c r="J11">
        <v>19</v>
      </c>
      <c r="K11" s="1">
        <v>139.5</v>
      </c>
      <c r="L11" s="1">
        <v>7.3421052631578947</v>
      </c>
      <c r="M11" s="1">
        <v>0.86243767313020436</v>
      </c>
      <c r="N11" s="1">
        <v>0.92867522478539521</v>
      </c>
      <c r="O11" s="1">
        <v>8.5</v>
      </c>
      <c r="R11" s="10" t="s">
        <v>2491</v>
      </c>
      <c r="S11" s="3">
        <v>11</v>
      </c>
      <c r="T11" s="11">
        <v>76.499999999999986</v>
      </c>
      <c r="U11" s="11">
        <v>6.9545454545454533</v>
      </c>
      <c r="V11" s="11">
        <v>0.45157024793390205</v>
      </c>
      <c r="W11" s="11">
        <v>0.67198976773006158</v>
      </c>
      <c r="X11" s="11">
        <v>7.8</v>
      </c>
    </row>
    <row r="12" spans="1:24" x14ac:dyDescent="0.25">
      <c r="A12" t="s">
        <v>3444</v>
      </c>
      <c r="B12" t="s">
        <v>8338</v>
      </c>
      <c r="C12" t="s">
        <v>2491</v>
      </c>
      <c r="D12" t="s">
        <v>8339</v>
      </c>
      <c r="F12">
        <v>6.5</v>
      </c>
      <c r="I12" s="6" t="s">
        <v>4353</v>
      </c>
      <c r="J12">
        <v>8</v>
      </c>
      <c r="K12" s="1">
        <v>59.100000000000009</v>
      </c>
      <c r="L12" s="1">
        <v>7.3875000000000011</v>
      </c>
      <c r="M12" s="1">
        <v>0.59609374999998721</v>
      </c>
      <c r="N12" s="1">
        <v>0.77207107833410471</v>
      </c>
      <c r="O12" s="1">
        <v>8.4</v>
      </c>
    </row>
    <row r="13" spans="1:24" x14ac:dyDescent="0.25">
      <c r="A13" t="s">
        <v>3802</v>
      </c>
      <c r="B13" t="s">
        <v>8340</v>
      </c>
      <c r="C13" t="s">
        <v>2491</v>
      </c>
      <c r="D13" t="s">
        <v>8337</v>
      </c>
      <c r="E13" t="s">
        <v>8334</v>
      </c>
      <c r="F13">
        <v>7.8</v>
      </c>
      <c r="I13" s="6" t="s">
        <v>2381</v>
      </c>
      <c r="J13">
        <v>1</v>
      </c>
      <c r="K13" s="1">
        <v>8.4</v>
      </c>
      <c r="L13" s="1">
        <v>8.4</v>
      </c>
      <c r="M13" s="1">
        <v>0</v>
      </c>
      <c r="N13" s="1">
        <v>0</v>
      </c>
      <c r="O13" s="1">
        <v>8.4</v>
      </c>
    </row>
    <row r="14" spans="1:24" x14ac:dyDescent="0.25">
      <c r="A14" t="s">
        <v>3802</v>
      </c>
      <c r="B14" t="s">
        <v>8341</v>
      </c>
      <c r="C14" t="s">
        <v>2491</v>
      </c>
      <c r="D14" t="s">
        <v>8337</v>
      </c>
      <c r="E14" t="s">
        <v>8320</v>
      </c>
      <c r="F14">
        <v>6.5</v>
      </c>
      <c r="I14" s="6" t="s">
        <v>5441</v>
      </c>
      <c r="J14">
        <v>5</v>
      </c>
      <c r="K14" s="1">
        <v>37.5</v>
      </c>
      <c r="L14" s="1">
        <v>7.5</v>
      </c>
      <c r="M14" s="1">
        <v>0.92800000000001093</v>
      </c>
      <c r="N14" s="1">
        <v>0.96332756630338934</v>
      </c>
      <c r="O14" s="1">
        <v>8.3000000000000007</v>
      </c>
    </row>
    <row r="15" spans="1:24" x14ac:dyDescent="0.25">
      <c r="A15" t="s">
        <v>2401</v>
      </c>
      <c r="B15" t="s">
        <v>8342</v>
      </c>
      <c r="C15" t="s">
        <v>2491</v>
      </c>
      <c r="D15" t="s">
        <v>8337</v>
      </c>
      <c r="E15" t="s">
        <v>8334</v>
      </c>
      <c r="F15">
        <v>7.5</v>
      </c>
      <c r="I15" s="6" t="s">
        <v>5503</v>
      </c>
      <c r="J15">
        <v>5</v>
      </c>
      <c r="K15" s="1">
        <v>36.900000000000006</v>
      </c>
      <c r="L15" s="1">
        <v>7.3800000000000008</v>
      </c>
      <c r="M15" s="1">
        <v>0.62559999999998583</v>
      </c>
      <c r="N15" s="1">
        <v>0.79094879733139856</v>
      </c>
      <c r="O15" s="1">
        <v>8.1999999999999993</v>
      </c>
    </row>
    <row r="16" spans="1:24" x14ac:dyDescent="0.25">
      <c r="A16" t="s">
        <v>3802</v>
      </c>
      <c r="B16" t="s">
        <v>8343</v>
      </c>
      <c r="C16" t="s">
        <v>2491</v>
      </c>
      <c r="D16" t="s">
        <v>8337</v>
      </c>
      <c r="E16" t="s">
        <v>8320</v>
      </c>
      <c r="F16">
        <v>7.3</v>
      </c>
      <c r="I16" s="6" t="s">
        <v>2968</v>
      </c>
      <c r="J16">
        <v>2</v>
      </c>
      <c r="K16" s="1">
        <v>15.1</v>
      </c>
      <c r="L16" s="1">
        <v>7.55</v>
      </c>
      <c r="M16" s="1">
        <v>0.42249999999999943</v>
      </c>
      <c r="N16" s="1">
        <v>0.64999999999999958</v>
      </c>
      <c r="O16" s="1">
        <v>8.1999999999999993</v>
      </c>
    </row>
    <row r="17" spans="1:15" x14ac:dyDescent="0.25">
      <c r="A17" t="s">
        <v>5632</v>
      </c>
      <c r="B17" t="s">
        <v>8344</v>
      </c>
      <c r="C17" t="s">
        <v>2491</v>
      </c>
      <c r="D17" t="s">
        <v>8337</v>
      </c>
      <c r="E17" t="s">
        <v>8334</v>
      </c>
      <c r="F17">
        <v>6.7</v>
      </c>
      <c r="I17" s="6" t="s">
        <v>7393</v>
      </c>
      <c r="J17">
        <v>2</v>
      </c>
      <c r="K17" s="1">
        <v>15.799999999999999</v>
      </c>
      <c r="L17" s="1">
        <v>7.8999999999999995</v>
      </c>
      <c r="M17" s="1">
        <v>9.0000000000010516E-2</v>
      </c>
      <c r="N17" s="1">
        <v>0.30000000000001753</v>
      </c>
      <c r="O17" s="1">
        <v>8.1999999999999993</v>
      </c>
    </row>
    <row r="18" spans="1:15" x14ac:dyDescent="0.25">
      <c r="A18" t="s">
        <v>5774</v>
      </c>
      <c r="B18" t="s">
        <v>8345</v>
      </c>
      <c r="C18" t="s">
        <v>2491</v>
      </c>
      <c r="D18" t="s">
        <v>8337</v>
      </c>
      <c r="F18">
        <v>5.3</v>
      </c>
      <c r="I18" s="6" t="s">
        <v>226</v>
      </c>
      <c r="J18">
        <v>17</v>
      </c>
      <c r="K18" s="1">
        <v>124.89999999999998</v>
      </c>
      <c r="L18" s="1">
        <v>7.3470588235294105</v>
      </c>
      <c r="M18" s="1">
        <v>0.94131487889274912</v>
      </c>
      <c r="N18" s="1">
        <v>0.97021383153032259</v>
      </c>
      <c r="O18" s="1">
        <v>8.6999999999999993</v>
      </c>
    </row>
    <row r="19" spans="1:15" x14ac:dyDescent="0.25">
      <c r="A19" t="s">
        <v>6312</v>
      </c>
      <c r="B19" t="s">
        <v>8346</v>
      </c>
      <c r="C19" t="s">
        <v>2491</v>
      </c>
      <c r="D19" t="s">
        <v>8337</v>
      </c>
      <c r="E19" t="s">
        <v>8334</v>
      </c>
      <c r="F19">
        <v>7.3</v>
      </c>
      <c r="I19" s="6" t="s">
        <v>4274</v>
      </c>
      <c r="J19">
        <v>5</v>
      </c>
      <c r="K19" s="1">
        <v>37.200000000000003</v>
      </c>
      <c r="L19" s="1">
        <v>7.44</v>
      </c>
      <c r="M19" s="1">
        <v>0.45839999999999237</v>
      </c>
      <c r="N19" s="1">
        <v>0.67705243519242464</v>
      </c>
      <c r="O19" s="1">
        <v>8.1999999999999993</v>
      </c>
    </row>
    <row r="20" spans="1:15" x14ac:dyDescent="0.25">
      <c r="A20" t="s">
        <v>6937</v>
      </c>
      <c r="B20" t="s">
        <v>8347</v>
      </c>
      <c r="C20" t="s">
        <v>2491</v>
      </c>
      <c r="D20" t="s">
        <v>8337</v>
      </c>
      <c r="E20" t="s">
        <v>8334</v>
      </c>
      <c r="F20">
        <v>7.6</v>
      </c>
      <c r="I20" s="6" t="s">
        <v>3354</v>
      </c>
      <c r="J20">
        <v>11</v>
      </c>
      <c r="K20" s="1">
        <v>79.5</v>
      </c>
      <c r="L20" s="1">
        <v>7.2272727272727275</v>
      </c>
      <c r="M20" s="1">
        <v>1.4074380165289195</v>
      </c>
      <c r="N20" s="1">
        <v>1.1863549285643482</v>
      </c>
      <c r="O20" s="1">
        <v>8.9</v>
      </c>
    </row>
    <row r="21" spans="1:15" x14ac:dyDescent="0.25">
      <c r="A21" t="s">
        <v>7986</v>
      </c>
      <c r="B21" t="s">
        <v>8348</v>
      </c>
      <c r="C21" t="s">
        <v>2491</v>
      </c>
      <c r="D21" t="s">
        <v>8333</v>
      </c>
      <c r="F21">
        <v>6.8</v>
      </c>
      <c r="I21" s="6" t="s">
        <v>4007</v>
      </c>
      <c r="J21">
        <v>5</v>
      </c>
      <c r="K21" s="1">
        <v>37.900000000000006</v>
      </c>
      <c r="L21" s="1">
        <v>7.580000000000001</v>
      </c>
      <c r="M21" s="1">
        <v>8.959999999998218E-2</v>
      </c>
      <c r="N21" s="1">
        <v>0.29933259094188552</v>
      </c>
      <c r="O21" s="1">
        <v>8</v>
      </c>
    </row>
    <row r="22" spans="1:15" x14ac:dyDescent="0.25">
      <c r="A22" t="s">
        <v>2061</v>
      </c>
      <c r="B22" t="s">
        <v>8349</v>
      </c>
      <c r="C22" t="s">
        <v>4013</v>
      </c>
      <c r="D22" t="s">
        <v>8339</v>
      </c>
      <c r="E22" t="s">
        <v>8317</v>
      </c>
      <c r="F22">
        <v>5.7</v>
      </c>
      <c r="I22" s="6" t="s">
        <v>1949</v>
      </c>
      <c r="J22">
        <v>11</v>
      </c>
      <c r="K22" s="1">
        <v>70</v>
      </c>
      <c r="L22" s="1">
        <v>6.3636363636363633</v>
      </c>
      <c r="M22" s="1">
        <v>1.740495867768598</v>
      </c>
      <c r="N22" s="1">
        <v>1.3192785406306728</v>
      </c>
      <c r="O22" s="1">
        <v>8.1</v>
      </c>
    </row>
    <row r="23" spans="1:15" x14ac:dyDescent="0.25">
      <c r="A23" t="s">
        <v>4984</v>
      </c>
      <c r="B23" t="s">
        <v>8350</v>
      </c>
      <c r="C23" t="s">
        <v>4013</v>
      </c>
      <c r="D23" t="s">
        <v>8339</v>
      </c>
      <c r="F23">
        <v>6.2</v>
      </c>
      <c r="I23" s="6" t="s">
        <v>7595</v>
      </c>
      <c r="J23">
        <v>2</v>
      </c>
      <c r="K23" s="1">
        <v>14.4</v>
      </c>
      <c r="L23" s="1">
        <v>7.2</v>
      </c>
      <c r="M23" s="1">
        <v>0.48999999999999488</v>
      </c>
      <c r="N23" s="1">
        <v>0.69999999999999629</v>
      </c>
      <c r="O23" s="1">
        <v>7.9</v>
      </c>
    </row>
    <row r="24" spans="1:15" x14ac:dyDescent="0.25">
      <c r="A24" t="s">
        <v>2324</v>
      </c>
      <c r="B24" t="s">
        <v>8351</v>
      </c>
      <c r="C24" t="s">
        <v>4013</v>
      </c>
      <c r="D24" t="s">
        <v>8339</v>
      </c>
      <c r="F24">
        <v>5.0999999999999996</v>
      </c>
      <c r="I24" s="6" t="s">
        <v>2491</v>
      </c>
      <c r="J24">
        <v>11</v>
      </c>
      <c r="K24" s="1">
        <v>76.499999999999986</v>
      </c>
      <c r="L24" s="1">
        <v>6.9545454545454533</v>
      </c>
      <c r="M24" s="1">
        <v>0.45157024793390205</v>
      </c>
      <c r="N24" s="1">
        <v>0.67198976773006158</v>
      </c>
      <c r="O24" s="1">
        <v>7.8</v>
      </c>
    </row>
    <row r="25" spans="1:15" x14ac:dyDescent="0.25">
      <c r="A25" t="s">
        <v>6239</v>
      </c>
      <c r="B25" t="s">
        <v>8352</v>
      </c>
      <c r="C25" t="s">
        <v>6242</v>
      </c>
      <c r="D25" t="s">
        <v>8353</v>
      </c>
      <c r="E25" t="s">
        <v>8334</v>
      </c>
      <c r="F25">
        <v>7.4</v>
      </c>
      <c r="I25" s="6" t="s">
        <v>3590</v>
      </c>
      <c r="J25">
        <v>4</v>
      </c>
      <c r="K25" s="1">
        <v>29.7</v>
      </c>
      <c r="L25" s="1">
        <v>7.4249999999999998</v>
      </c>
      <c r="M25" s="1">
        <v>0.14187500000000597</v>
      </c>
      <c r="N25" s="1">
        <v>0.37666297933299203</v>
      </c>
      <c r="O25" s="1">
        <v>7.8</v>
      </c>
    </row>
    <row r="26" spans="1:15" x14ac:dyDescent="0.25">
      <c r="A26" t="s">
        <v>5439</v>
      </c>
      <c r="B26" t="s">
        <v>8354</v>
      </c>
      <c r="C26" t="s">
        <v>5441</v>
      </c>
      <c r="D26" t="s">
        <v>8355</v>
      </c>
      <c r="E26" t="s">
        <v>8325</v>
      </c>
      <c r="F26">
        <v>7.3</v>
      </c>
      <c r="I26" s="6" t="s">
        <v>2229</v>
      </c>
      <c r="J26">
        <v>1</v>
      </c>
      <c r="K26" s="1">
        <v>7.8</v>
      </c>
      <c r="L26" s="1">
        <v>7.8</v>
      </c>
      <c r="M26" s="1">
        <v>0</v>
      </c>
      <c r="N26" s="1">
        <v>0</v>
      </c>
      <c r="O26" s="1">
        <v>7.8</v>
      </c>
    </row>
    <row r="27" spans="1:15" x14ac:dyDescent="0.25">
      <c r="A27" t="s">
        <v>5608</v>
      </c>
      <c r="B27" t="s">
        <v>8356</v>
      </c>
      <c r="C27" t="s">
        <v>5441</v>
      </c>
      <c r="D27" t="s">
        <v>8355</v>
      </c>
      <c r="E27" t="s">
        <v>8334</v>
      </c>
      <c r="F27">
        <v>8.3000000000000007</v>
      </c>
      <c r="I27" s="6" t="s">
        <v>3810</v>
      </c>
      <c r="J27">
        <v>2</v>
      </c>
      <c r="K27" s="1">
        <v>15</v>
      </c>
      <c r="L27" s="1">
        <v>7.5</v>
      </c>
      <c r="M27" s="1">
        <v>1.0000000000005116E-2</v>
      </c>
      <c r="N27" s="1">
        <v>0.10000000000002558</v>
      </c>
      <c r="O27" s="1">
        <v>7.6</v>
      </c>
    </row>
    <row r="28" spans="1:15" x14ac:dyDescent="0.25">
      <c r="A28" t="s">
        <v>6788</v>
      </c>
      <c r="B28" t="s">
        <v>8357</v>
      </c>
      <c r="C28" t="s">
        <v>5441</v>
      </c>
      <c r="D28" t="s">
        <v>8355</v>
      </c>
      <c r="E28" t="s">
        <v>8325</v>
      </c>
      <c r="F28">
        <v>5.7</v>
      </c>
      <c r="I28" s="6" t="s">
        <v>6027</v>
      </c>
      <c r="J28">
        <v>4</v>
      </c>
      <c r="K28" s="1">
        <v>28.6</v>
      </c>
      <c r="L28" s="1">
        <v>7.15</v>
      </c>
      <c r="M28" s="1">
        <v>0.24749999999999517</v>
      </c>
      <c r="N28" s="1">
        <v>0.4974937185533051</v>
      </c>
      <c r="O28" s="1">
        <v>7.6</v>
      </c>
    </row>
    <row r="29" spans="1:15" x14ac:dyDescent="0.25">
      <c r="A29" t="s">
        <v>5608</v>
      </c>
      <c r="B29" t="s">
        <v>8358</v>
      </c>
      <c r="C29" t="s">
        <v>5441</v>
      </c>
      <c r="D29" t="s">
        <v>8355</v>
      </c>
      <c r="E29" t="s">
        <v>8334</v>
      </c>
      <c r="F29">
        <v>8.1</v>
      </c>
      <c r="I29" s="6" t="s">
        <v>775</v>
      </c>
      <c r="J29">
        <v>2</v>
      </c>
      <c r="K29" s="1">
        <v>13.9</v>
      </c>
      <c r="L29" s="1">
        <v>6.95</v>
      </c>
      <c r="M29" s="1">
        <v>0.30250000000000199</v>
      </c>
      <c r="N29" s="1">
        <v>0.55000000000000182</v>
      </c>
      <c r="O29" s="1">
        <v>7.5</v>
      </c>
    </row>
    <row r="30" spans="1:15" x14ac:dyDescent="0.25">
      <c r="A30" t="s">
        <v>8062</v>
      </c>
      <c r="B30" t="s">
        <v>8359</v>
      </c>
      <c r="C30" t="s">
        <v>5441</v>
      </c>
      <c r="D30" t="s">
        <v>8355</v>
      </c>
      <c r="E30" t="s">
        <v>8325</v>
      </c>
      <c r="F30">
        <v>8.1</v>
      </c>
      <c r="I30" s="6" t="s">
        <v>7134</v>
      </c>
      <c r="J30">
        <v>1</v>
      </c>
      <c r="K30" s="1">
        <v>7.5</v>
      </c>
      <c r="L30" s="1">
        <v>7.5</v>
      </c>
      <c r="M30" s="1">
        <v>0</v>
      </c>
      <c r="N30" s="1">
        <v>0</v>
      </c>
      <c r="O30" s="1">
        <v>7.5</v>
      </c>
    </row>
    <row r="31" spans="1:15" x14ac:dyDescent="0.25">
      <c r="A31" t="s">
        <v>43</v>
      </c>
      <c r="B31" t="s">
        <v>8360</v>
      </c>
      <c r="C31" t="s">
        <v>3810</v>
      </c>
      <c r="D31" t="s">
        <v>8333</v>
      </c>
      <c r="E31" t="s">
        <v>8317</v>
      </c>
      <c r="F31">
        <v>7.6</v>
      </c>
      <c r="I31" s="6" t="s">
        <v>6242</v>
      </c>
      <c r="J31">
        <v>1</v>
      </c>
      <c r="K31" s="1">
        <v>7.4</v>
      </c>
      <c r="L31" s="1">
        <v>7.4</v>
      </c>
      <c r="M31" s="1">
        <v>0</v>
      </c>
      <c r="N31" s="1">
        <v>0</v>
      </c>
      <c r="O31" s="1">
        <v>7.4</v>
      </c>
    </row>
    <row r="32" spans="1:15" x14ac:dyDescent="0.25">
      <c r="A32" t="s">
        <v>7762</v>
      </c>
      <c r="B32" t="s">
        <v>8361</v>
      </c>
      <c r="C32" t="s">
        <v>3810</v>
      </c>
      <c r="D32" t="s">
        <v>8362</v>
      </c>
      <c r="E32" t="s">
        <v>8317</v>
      </c>
      <c r="F32">
        <v>7.4</v>
      </c>
      <c r="I32" s="6" t="s">
        <v>8249</v>
      </c>
      <c r="J32">
        <v>1</v>
      </c>
      <c r="K32" s="1">
        <v>7.4</v>
      </c>
      <c r="L32" s="1">
        <v>7.4</v>
      </c>
      <c r="M32" s="1">
        <v>0</v>
      </c>
      <c r="N32" s="1">
        <v>0</v>
      </c>
      <c r="O32" s="1">
        <v>7.4</v>
      </c>
    </row>
    <row r="33" spans="1:15" x14ac:dyDescent="0.25">
      <c r="A33" t="s">
        <v>447</v>
      </c>
      <c r="B33" t="s">
        <v>8363</v>
      </c>
      <c r="C33" t="s">
        <v>3590</v>
      </c>
      <c r="D33" t="s">
        <v>8364</v>
      </c>
      <c r="E33" t="s">
        <v>8334</v>
      </c>
      <c r="F33">
        <v>7.8</v>
      </c>
      <c r="I33" s="6" t="s">
        <v>7293</v>
      </c>
      <c r="J33">
        <v>1</v>
      </c>
      <c r="K33" s="1">
        <v>7.4</v>
      </c>
      <c r="L33" s="1">
        <v>7.4</v>
      </c>
      <c r="M33" s="1">
        <v>0</v>
      </c>
      <c r="N33" s="1">
        <v>0</v>
      </c>
      <c r="O33" s="1">
        <v>7.4</v>
      </c>
    </row>
    <row r="34" spans="1:15" x14ac:dyDescent="0.25">
      <c r="A34" t="s">
        <v>5967</v>
      </c>
      <c r="B34" t="s">
        <v>8365</v>
      </c>
      <c r="C34" t="s">
        <v>3590</v>
      </c>
      <c r="D34" t="s">
        <v>8364</v>
      </c>
      <c r="E34" t="s">
        <v>8334</v>
      </c>
      <c r="F34">
        <v>7.1</v>
      </c>
      <c r="I34" s="6" t="s">
        <v>7914</v>
      </c>
      <c r="J34">
        <v>1</v>
      </c>
      <c r="K34" s="1">
        <v>7.3</v>
      </c>
      <c r="L34" s="1">
        <v>7.3</v>
      </c>
      <c r="M34" s="1">
        <v>0</v>
      </c>
      <c r="N34" s="1">
        <v>0</v>
      </c>
      <c r="O34" s="1">
        <v>7.3</v>
      </c>
    </row>
    <row r="35" spans="1:15" x14ac:dyDescent="0.25">
      <c r="A35" t="s">
        <v>6301</v>
      </c>
      <c r="B35" t="s">
        <v>8366</v>
      </c>
      <c r="C35" t="s">
        <v>3590</v>
      </c>
      <c r="D35" t="s">
        <v>8364</v>
      </c>
      <c r="E35" t="s">
        <v>8334</v>
      </c>
      <c r="F35">
        <v>7.8</v>
      </c>
      <c r="I35" s="6" t="s">
        <v>4097</v>
      </c>
      <c r="J35">
        <v>1</v>
      </c>
      <c r="K35" s="1">
        <v>7.3</v>
      </c>
      <c r="L35" s="1">
        <v>7.3</v>
      </c>
      <c r="M35" s="1">
        <v>0</v>
      </c>
      <c r="N35" s="1">
        <v>0</v>
      </c>
      <c r="O35" s="1">
        <v>7.3</v>
      </c>
    </row>
    <row r="36" spans="1:15" x14ac:dyDescent="0.25">
      <c r="A36" t="s">
        <v>6792</v>
      </c>
      <c r="B36" t="s">
        <v>8367</v>
      </c>
      <c r="C36" t="s">
        <v>3590</v>
      </c>
      <c r="D36" t="s">
        <v>8364</v>
      </c>
      <c r="F36">
        <v>7</v>
      </c>
      <c r="I36" s="6" t="s">
        <v>6683</v>
      </c>
      <c r="J36">
        <v>2</v>
      </c>
      <c r="K36" s="1">
        <v>14.2</v>
      </c>
      <c r="L36" s="1">
        <v>7.1</v>
      </c>
      <c r="M36" s="1">
        <v>4.0000000000006253E-2</v>
      </c>
      <c r="N36" s="1">
        <v>0.20000000000001564</v>
      </c>
      <c r="O36" s="1">
        <v>7.3</v>
      </c>
    </row>
    <row r="37" spans="1:15" x14ac:dyDescent="0.25">
      <c r="A37" t="s">
        <v>7132</v>
      </c>
      <c r="B37" t="s">
        <v>8368</v>
      </c>
      <c r="C37" t="s">
        <v>7134</v>
      </c>
      <c r="D37" t="s">
        <v>8319</v>
      </c>
      <c r="F37">
        <v>7.5</v>
      </c>
      <c r="I37" s="6" t="s">
        <v>3209</v>
      </c>
      <c r="J37">
        <v>1</v>
      </c>
      <c r="K37" s="1">
        <v>7.1</v>
      </c>
      <c r="L37" s="1">
        <v>7.1</v>
      </c>
      <c r="M37" s="1">
        <v>0</v>
      </c>
      <c r="N37" s="1">
        <v>0</v>
      </c>
      <c r="O37" s="1">
        <v>7.1</v>
      </c>
    </row>
    <row r="38" spans="1:15" x14ac:dyDescent="0.25">
      <c r="A38" t="s">
        <v>9</v>
      </c>
      <c r="B38" t="s">
        <v>8369</v>
      </c>
      <c r="C38" t="s">
        <v>12</v>
      </c>
      <c r="D38" t="s">
        <v>8333</v>
      </c>
      <c r="E38" t="s">
        <v>8317</v>
      </c>
      <c r="F38">
        <v>7.9</v>
      </c>
      <c r="I38" s="6" t="s">
        <v>4956</v>
      </c>
      <c r="J38">
        <v>1</v>
      </c>
      <c r="K38" s="1">
        <v>7.1</v>
      </c>
      <c r="L38" s="1">
        <v>7.1</v>
      </c>
      <c r="M38" s="1">
        <v>0</v>
      </c>
      <c r="N38" s="1">
        <v>0</v>
      </c>
      <c r="O38" s="1">
        <v>7.1</v>
      </c>
    </row>
    <row r="39" spans="1:15" x14ac:dyDescent="0.25">
      <c r="A39" t="s">
        <v>13</v>
      </c>
      <c r="B39" t="s">
        <v>8370</v>
      </c>
      <c r="C39" t="s">
        <v>12</v>
      </c>
      <c r="D39" t="s">
        <v>8333</v>
      </c>
      <c r="E39" t="s">
        <v>8317</v>
      </c>
      <c r="F39">
        <v>7.1</v>
      </c>
      <c r="I39" s="6" t="s">
        <v>6267</v>
      </c>
      <c r="J39">
        <v>1</v>
      </c>
      <c r="K39" s="1">
        <v>7.1</v>
      </c>
      <c r="L39" s="1">
        <v>7.1</v>
      </c>
      <c r="M39" s="1">
        <v>0</v>
      </c>
      <c r="N39" s="1">
        <v>0</v>
      </c>
      <c r="O39" s="1">
        <v>7.1</v>
      </c>
    </row>
    <row r="40" spans="1:15" x14ac:dyDescent="0.25">
      <c r="A40" t="s">
        <v>16</v>
      </c>
      <c r="B40" t="s">
        <v>8371</v>
      </c>
      <c r="C40" t="s">
        <v>12</v>
      </c>
      <c r="D40" t="s">
        <v>8316</v>
      </c>
      <c r="E40" t="s">
        <v>8317</v>
      </c>
      <c r="F40">
        <v>6.8</v>
      </c>
      <c r="I40" s="6" t="s">
        <v>4555</v>
      </c>
      <c r="J40">
        <v>3</v>
      </c>
      <c r="K40" s="1">
        <v>19.899999999999999</v>
      </c>
      <c r="L40" s="1">
        <v>6.6333333333333329</v>
      </c>
      <c r="M40" s="1">
        <v>0.13555555555556489</v>
      </c>
      <c r="N40" s="1">
        <v>0.36817870057292135</v>
      </c>
      <c r="O40" s="1">
        <v>7.1</v>
      </c>
    </row>
    <row r="41" spans="1:15" x14ac:dyDescent="0.25">
      <c r="A41" t="s">
        <v>19</v>
      </c>
      <c r="B41" t="s">
        <v>8372</v>
      </c>
      <c r="C41" t="s">
        <v>12</v>
      </c>
      <c r="D41" t="s">
        <v>8333</v>
      </c>
      <c r="E41" t="s">
        <v>8317</v>
      </c>
      <c r="F41">
        <v>8.5</v>
      </c>
      <c r="I41" s="6" t="s">
        <v>7536</v>
      </c>
      <c r="J41">
        <v>1</v>
      </c>
      <c r="K41" s="1">
        <v>7</v>
      </c>
      <c r="L41" s="1">
        <v>7</v>
      </c>
      <c r="M41" s="1">
        <v>0</v>
      </c>
      <c r="N41" s="1">
        <v>0</v>
      </c>
      <c r="O41" s="1">
        <v>7</v>
      </c>
    </row>
    <row r="42" spans="1:15" x14ac:dyDescent="0.25">
      <c r="A42" t="s">
        <v>25</v>
      </c>
      <c r="B42" t="s">
        <v>8373</v>
      </c>
      <c r="C42" t="s">
        <v>12</v>
      </c>
      <c r="D42" t="s">
        <v>8333</v>
      </c>
      <c r="E42" t="s">
        <v>8317</v>
      </c>
      <c r="F42">
        <v>6.6</v>
      </c>
      <c r="I42" s="6" t="s">
        <v>1537</v>
      </c>
      <c r="J42">
        <v>1</v>
      </c>
      <c r="K42" s="1">
        <v>6.7</v>
      </c>
      <c r="L42" s="1">
        <v>6.7</v>
      </c>
      <c r="M42" s="1">
        <v>0</v>
      </c>
      <c r="N42" s="1">
        <v>0</v>
      </c>
      <c r="O42" s="1">
        <v>6.7</v>
      </c>
    </row>
    <row r="43" spans="1:15" x14ac:dyDescent="0.25">
      <c r="A43" t="s">
        <v>28</v>
      </c>
      <c r="B43" t="s">
        <v>8374</v>
      </c>
      <c r="C43" t="s">
        <v>12</v>
      </c>
      <c r="D43" t="s">
        <v>8333</v>
      </c>
      <c r="E43" t="s">
        <v>8317</v>
      </c>
      <c r="F43">
        <v>6.2</v>
      </c>
      <c r="I43" s="6" t="s">
        <v>6787</v>
      </c>
      <c r="J43">
        <v>1</v>
      </c>
      <c r="K43" s="1">
        <v>6.6</v>
      </c>
      <c r="L43" s="1">
        <v>6.6</v>
      </c>
      <c r="M43" s="1">
        <v>0</v>
      </c>
      <c r="N43" s="1">
        <v>0</v>
      </c>
      <c r="O43" s="1">
        <v>6.6</v>
      </c>
    </row>
    <row r="44" spans="1:15" x14ac:dyDescent="0.25">
      <c r="A44" t="s">
        <v>31</v>
      </c>
      <c r="B44" t="s">
        <v>8375</v>
      </c>
      <c r="C44" t="s">
        <v>12</v>
      </c>
      <c r="D44" t="s">
        <v>8333</v>
      </c>
      <c r="E44" t="s">
        <v>8320</v>
      </c>
      <c r="F44">
        <v>7.8</v>
      </c>
      <c r="I44" s="6" t="s">
        <v>7735</v>
      </c>
      <c r="J44">
        <v>1</v>
      </c>
      <c r="K44" s="1">
        <v>6.4</v>
      </c>
      <c r="L44" s="1">
        <v>6.4</v>
      </c>
      <c r="M44" s="1">
        <v>0</v>
      </c>
      <c r="N44" s="1">
        <v>0</v>
      </c>
      <c r="O44" s="1">
        <v>6.4</v>
      </c>
    </row>
    <row r="45" spans="1:15" x14ac:dyDescent="0.25">
      <c r="A45" t="s">
        <v>34</v>
      </c>
      <c r="B45" t="s">
        <v>8376</v>
      </c>
      <c r="C45" t="s">
        <v>12</v>
      </c>
      <c r="D45" t="s">
        <v>8333</v>
      </c>
      <c r="E45" t="s">
        <v>8317</v>
      </c>
      <c r="F45">
        <v>7.5</v>
      </c>
      <c r="I45" s="6" t="s">
        <v>4013</v>
      </c>
      <c r="J45">
        <v>3</v>
      </c>
      <c r="K45" s="1">
        <v>17</v>
      </c>
      <c r="L45" s="1">
        <v>5.666666666666667</v>
      </c>
      <c r="M45" s="1">
        <v>0.20222222222222147</v>
      </c>
      <c r="N45" s="1">
        <v>0.44969125210773386</v>
      </c>
      <c r="O45" s="1">
        <v>6.2</v>
      </c>
    </row>
    <row r="46" spans="1:15" x14ac:dyDescent="0.25">
      <c r="A46" t="s">
        <v>36</v>
      </c>
      <c r="B46" t="s">
        <v>8377</v>
      </c>
      <c r="C46" t="s">
        <v>12</v>
      </c>
      <c r="D46" t="s">
        <v>8316</v>
      </c>
      <c r="E46" t="s">
        <v>8320</v>
      </c>
      <c r="F46">
        <v>7.5</v>
      </c>
      <c r="I46" s="6" t="s">
        <v>2369</v>
      </c>
      <c r="J46">
        <v>1</v>
      </c>
      <c r="K46" s="1">
        <v>6</v>
      </c>
      <c r="L46" s="1">
        <v>6</v>
      </c>
      <c r="M46" s="1">
        <v>0</v>
      </c>
      <c r="N46" s="1">
        <v>0</v>
      </c>
      <c r="O46" s="1">
        <v>6</v>
      </c>
    </row>
    <row r="47" spans="1:15" x14ac:dyDescent="0.25">
      <c r="A47" t="s">
        <v>39</v>
      </c>
      <c r="B47" t="s">
        <v>8378</v>
      </c>
      <c r="C47" t="s">
        <v>12</v>
      </c>
      <c r="D47" t="s">
        <v>8333</v>
      </c>
      <c r="E47" t="s">
        <v>8317</v>
      </c>
      <c r="F47">
        <v>6.9</v>
      </c>
      <c r="I47" s="6" t="s">
        <v>7128</v>
      </c>
      <c r="J47">
        <v>1</v>
      </c>
      <c r="K47" s="1">
        <v>5.0999999999999996</v>
      </c>
      <c r="L47" s="1">
        <v>5.0999999999999996</v>
      </c>
      <c r="M47" s="1">
        <v>0</v>
      </c>
      <c r="N47" s="1">
        <v>0</v>
      </c>
      <c r="O47" s="1">
        <v>5.0999999999999996</v>
      </c>
    </row>
    <row r="48" spans="1:15" x14ac:dyDescent="0.25">
      <c r="A48" t="s">
        <v>41</v>
      </c>
      <c r="B48" t="s">
        <v>8379</v>
      </c>
      <c r="C48" t="s">
        <v>12</v>
      </c>
      <c r="D48" t="s">
        <v>8333</v>
      </c>
      <c r="E48" t="s">
        <v>8317</v>
      </c>
      <c r="F48">
        <v>6.1</v>
      </c>
      <c r="I48" s="6" t="s">
        <v>4779</v>
      </c>
      <c r="J48">
        <v>1</v>
      </c>
      <c r="K48" s="1">
        <v>4.3</v>
      </c>
      <c r="L48" s="1">
        <v>4.3</v>
      </c>
      <c r="M48" s="1">
        <v>0</v>
      </c>
      <c r="N48" s="1">
        <v>0</v>
      </c>
      <c r="O48" s="1">
        <v>4.3</v>
      </c>
    </row>
    <row r="49" spans="1:6" x14ac:dyDescent="0.25">
      <c r="A49" t="s">
        <v>43</v>
      </c>
      <c r="B49" t="s">
        <v>8380</v>
      </c>
      <c r="C49" t="s">
        <v>12</v>
      </c>
      <c r="D49" t="s">
        <v>8316</v>
      </c>
      <c r="E49" t="s">
        <v>8317</v>
      </c>
      <c r="F49">
        <v>6.7</v>
      </c>
    </row>
    <row r="50" spans="1:6" x14ac:dyDescent="0.25">
      <c r="A50" t="s">
        <v>13</v>
      </c>
      <c r="B50" t="s">
        <v>8381</v>
      </c>
      <c r="C50" t="s">
        <v>12</v>
      </c>
      <c r="D50" t="s">
        <v>8333</v>
      </c>
      <c r="E50" t="s">
        <v>8317</v>
      </c>
      <c r="F50">
        <v>7.3</v>
      </c>
    </row>
    <row r="51" spans="1:6" x14ac:dyDescent="0.25">
      <c r="A51" t="s">
        <v>13</v>
      </c>
      <c r="B51" t="s">
        <v>8382</v>
      </c>
      <c r="C51" t="s">
        <v>12</v>
      </c>
      <c r="D51" t="s">
        <v>8333</v>
      </c>
      <c r="E51" t="s">
        <v>8317</v>
      </c>
      <c r="F51">
        <v>6.5</v>
      </c>
    </row>
    <row r="52" spans="1:6" x14ac:dyDescent="0.25">
      <c r="A52" t="s">
        <v>39</v>
      </c>
      <c r="B52" t="s">
        <v>8383</v>
      </c>
      <c r="C52" t="s">
        <v>12</v>
      </c>
      <c r="D52" t="s">
        <v>8333</v>
      </c>
      <c r="E52" t="s">
        <v>8317</v>
      </c>
      <c r="F52">
        <v>7.2</v>
      </c>
    </row>
    <row r="53" spans="1:6" x14ac:dyDescent="0.25">
      <c r="A53" t="s">
        <v>50</v>
      </c>
      <c r="B53" t="s">
        <v>8384</v>
      </c>
      <c r="C53" t="s">
        <v>12</v>
      </c>
      <c r="D53" t="s">
        <v>8333</v>
      </c>
      <c r="E53" t="s">
        <v>8320</v>
      </c>
      <c r="F53">
        <v>6.6</v>
      </c>
    </row>
    <row r="54" spans="1:6" x14ac:dyDescent="0.25">
      <c r="A54" t="s">
        <v>34</v>
      </c>
      <c r="B54" t="s">
        <v>8385</v>
      </c>
      <c r="C54" t="s">
        <v>12</v>
      </c>
      <c r="D54" t="s">
        <v>8333</v>
      </c>
      <c r="E54" t="s">
        <v>8317</v>
      </c>
      <c r="F54">
        <v>8.1</v>
      </c>
    </row>
    <row r="55" spans="1:6" x14ac:dyDescent="0.25">
      <c r="A55" t="s">
        <v>54</v>
      </c>
      <c r="B55" t="s">
        <v>8386</v>
      </c>
      <c r="C55" t="s">
        <v>12</v>
      </c>
      <c r="D55" t="s">
        <v>8333</v>
      </c>
      <c r="E55" t="s">
        <v>8317</v>
      </c>
      <c r="F55">
        <v>6.7</v>
      </c>
    </row>
    <row r="56" spans="1:6" x14ac:dyDescent="0.25">
      <c r="A56" t="s">
        <v>56</v>
      </c>
      <c r="B56" t="s">
        <v>8387</v>
      </c>
      <c r="C56" t="s">
        <v>12</v>
      </c>
      <c r="D56" t="s">
        <v>8333</v>
      </c>
      <c r="E56" t="s">
        <v>8317</v>
      </c>
      <c r="F56">
        <v>6.8</v>
      </c>
    </row>
    <row r="57" spans="1:6" x14ac:dyDescent="0.25">
      <c r="A57" t="s">
        <v>59</v>
      </c>
      <c r="B57" t="s">
        <v>8388</v>
      </c>
      <c r="C57" t="s">
        <v>12</v>
      </c>
      <c r="D57" t="s">
        <v>8389</v>
      </c>
      <c r="E57" t="s">
        <v>8317</v>
      </c>
      <c r="F57">
        <v>7.5</v>
      </c>
    </row>
    <row r="58" spans="1:6" x14ac:dyDescent="0.25">
      <c r="A58" t="s">
        <v>62</v>
      </c>
      <c r="B58" t="s">
        <v>8390</v>
      </c>
      <c r="C58" t="s">
        <v>12</v>
      </c>
      <c r="D58" t="s">
        <v>8333</v>
      </c>
      <c r="E58" t="s">
        <v>8317</v>
      </c>
      <c r="F58">
        <v>7</v>
      </c>
    </row>
    <row r="59" spans="1:6" x14ac:dyDescent="0.25">
      <c r="A59" t="s">
        <v>64</v>
      </c>
      <c r="B59" t="s">
        <v>8391</v>
      </c>
      <c r="C59" t="s">
        <v>12</v>
      </c>
      <c r="D59" t="s">
        <v>8333</v>
      </c>
      <c r="E59" t="s">
        <v>8317</v>
      </c>
      <c r="F59">
        <v>6.7</v>
      </c>
    </row>
    <row r="60" spans="1:6" x14ac:dyDescent="0.25">
      <c r="A60" t="s">
        <v>59</v>
      </c>
      <c r="B60" t="s">
        <v>8392</v>
      </c>
      <c r="C60" t="s">
        <v>12</v>
      </c>
      <c r="D60" t="s">
        <v>8333</v>
      </c>
      <c r="E60" t="s">
        <v>8317</v>
      </c>
      <c r="F60">
        <v>7.9</v>
      </c>
    </row>
    <row r="61" spans="1:6" x14ac:dyDescent="0.25">
      <c r="A61" t="s">
        <v>68</v>
      </c>
      <c r="B61" t="s">
        <v>8393</v>
      </c>
      <c r="C61" t="s">
        <v>12</v>
      </c>
      <c r="D61" t="s">
        <v>8333</v>
      </c>
      <c r="E61" t="s">
        <v>8317</v>
      </c>
      <c r="F61">
        <v>6.1</v>
      </c>
    </row>
    <row r="62" spans="1:6" x14ac:dyDescent="0.25">
      <c r="A62" t="s">
        <v>59</v>
      </c>
      <c r="B62" t="s">
        <v>8394</v>
      </c>
      <c r="C62" t="s">
        <v>12</v>
      </c>
      <c r="D62" t="s">
        <v>8389</v>
      </c>
      <c r="E62" t="s">
        <v>8317</v>
      </c>
      <c r="F62">
        <v>7.2</v>
      </c>
    </row>
    <row r="63" spans="1:6" x14ac:dyDescent="0.25">
      <c r="A63" t="s">
        <v>9</v>
      </c>
      <c r="B63" t="s">
        <v>8395</v>
      </c>
      <c r="C63" t="s">
        <v>12</v>
      </c>
      <c r="D63" t="s">
        <v>8333</v>
      </c>
      <c r="E63" t="s">
        <v>8317</v>
      </c>
      <c r="F63">
        <v>7.7</v>
      </c>
    </row>
    <row r="64" spans="1:6" x14ac:dyDescent="0.25">
      <c r="A64" t="s">
        <v>75</v>
      </c>
      <c r="B64" t="s">
        <v>8396</v>
      </c>
      <c r="C64" t="s">
        <v>12</v>
      </c>
      <c r="D64" t="s">
        <v>8333</v>
      </c>
      <c r="E64" t="s">
        <v>8317</v>
      </c>
      <c r="F64">
        <v>8.1999999999999993</v>
      </c>
    </row>
    <row r="65" spans="1:6" x14ac:dyDescent="0.25">
      <c r="A65" t="s">
        <v>77</v>
      </c>
      <c r="B65" t="s">
        <v>8397</v>
      </c>
      <c r="C65" t="s">
        <v>12</v>
      </c>
      <c r="D65" t="s">
        <v>8333</v>
      </c>
      <c r="E65" t="s">
        <v>8317</v>
      </c>
      <c r="F65">
        <v>5.9</v>
      </c>
    </row>
    <row r="66" spans="1:6" x14ac:dyDescent="0.25">
      <c r="A66" t="s">
        <v>80</v>
      </c>
      <c r="B66" t="s">
        <v>8398</v>
      </c>
      <c r="C66" t="s">
        <v>12</v>
      </c>
      <c r="D66" t="s">
        <v>8333</v>
      </c>
      <c r="E66" t="s">
        <v>8317</v>
      </c>
      <c r="F66">
        <v>7</v>
      </c>
    </row>
    <row r="67" spans="1:6" x14ac:dyDescent="0.25">
      <c r="A67" t="s">
        <v>16</v>
      </c>
      <c r="B67" t="s">
        <v>8399</v>
      </c>
      <c r="C67" t="s">
        <v>12</v>
      </c>
      <c r="D67" t="s">
        <v>8316</v>
      </c>
      <c r="E67" t="s">
        <v>8317</v>
      </c>
      <c r="F67">
        <v>7.8</v>
      </c>
    </row>
    <row r="68" spans="1:6" x14ac:dyDescent="0.25">
      <c r="A68" t="s">
        <v>28</v>
      </c>
      <c r="B68" t="s">
        <v>8400</v>
      </c>
      <c r="C68" t="s">
        <v>12</v>
      </c>
      <c r="D68" t="s">
        <v>8333</v>
      </c>
      <c r="E68" t="s">
        <v>8317</v>
      </c>
      <c r="F68">
        <v>7.3</v>
      </c>
    </row>
    <row r="69" spans="1:6" x14ac:dyDescent="0.25">
      <c r="A69" t="s">
        <v>85</v>
      </c>
      <c r="B69" t="s">
        <v>8401</v>
      </c>
      <c r="C69" t="s">
        <v>12</v>
      </c>
      <c r="D69" t="s">
        <v>8333</v>
      </c>
      <c r="E69" t="s">
        <v>8317</v>
      </c>
      <c r="F69">
        <v>7.2</v>
      </c>
    </row>
    <row r="70" spans="1:6" x14ac:dyDescent="0.25">
      <c r="A70" t="s">
        <v>87</v>
      </c>
      <c r="B70" t="s">
        <v>8402</v>
      </c>
      <c r="C70" t="s">
        <v>12</v>
      </c>
      <c r="D70" t="s">
        <v>8333</v>
      </c>
      <c r="E70" t="s">
        <v>8320</v>
      </c>
      <c r="F70">
        <v>6.5</v>
      </c>
    </row>
    <row r="71" spans="1:6" x14ac:dyDescent="0.25">
      <c r="A71" t="s">
        <v>89</v>
      </c>
      <c r="B71" t="s">
        <v>8403</v>
      </c>
      <c r="C71" t="s">
        <v>12</v>
      </c>
      <c r="D71" t="s">
        <v>8404</v>
      </c>
      <c r="E71" t="s">
        <v>8317</v>
      </c>
      <c r="F71">
        <v>6.8</v>
      </c>
    </row>
    <row r="72" spans="1:6" x14ac:dyDescent="0.25">
      <c r="A72" t="s">
        <v>92</v>
      </c>
      <c r="B72" t="s">
        <v>8405</v>
      </c>
      <c r="C72" t="s">
        <v>12</v>
      </c>
      <c r="D72" t="s">
        <v>8333</v>
      </c>
      <c r="E72" t="s">
        <v>8406</v>
      </c>
      <c r="F72">
        <v>7.3</v>
      </c>
    </row>
    <row r="73" spans="1:6" x14ac:dyDescent="0.25">
      <c r="A73" t="s">
        <v>95</v>
      </c>
      <c r="B73" t="s">
        <v>8407</v>
      </c>
      <c r="C73" t="s">
        <v>12</v>
      </c>
      <c r="D73" t="s">
        <v>8333</v>
      </c>
      <c r="E73" t="s">
        <v>8317</v>
      </c>
      <c r="F73">
        <v>6</v>
      </c>
    </row>
    <row r="74" spans="1:6" x14ac:dyDescent="0.25">
      <c r="A74" t="s">
        <v>95</v>
      </c>
      <c r="B74" t="s">
        <v>8408</v>
      </c>
      <c r="C74" t="s">
        <v>12</v>
      </c>
      <c r="D74" t="s">
        <v>8333</v>
      </c>
      <c r="E74" t="s">
        <v>8317</v>
      </c>
      <c r="F74">
        <v>5.7</v>
      </c>
    </row>
    <row r="75" spans="1:6" x14ac:dyDescent="0.25">
      <c r="A75" t="s">
        <v>28</v>
      </c>
      <c r="B75" t="s">
        <v>8409</v>
      </c>
      <c r="C75" t="s">
        <v>12</v>
      </c>
      <c r="D75" t="s">
        <v>8333</v>
      </c>
      <c r="E75" t="s">
        <v>8320</v>
      </c>
      <c r="F75">
        <v>6.4</v>
      </c>
    </row>
    <row r="76" spans="1:6" x14ac:dyDescent="0.25">
      <c r="A76" t="s">
        <v>62</v>
      </c>
      <c r="B76" t="s">
        <v>8410</v>
      </c>
      <c r="C76" t="s">
        <v>12</v>
      </c>
      <c r="D76" t="s">
        <v>8333</v>
      </c>
      <c r="E76" t="s">
        <v>8317</v>
      </c>
      <c r="F76">
        <v>6.7</v>
      </c>
    </row>
    <row r="77" spans="1:6" x14ac:dyDescent="0.25">
      <c r="A77" t="s">
        <v>100</v>
      </c>
      <c r="B77" t="s">
        <v>8411</v>
      </c>
      <c r="C77" t="s">
        <v>12</v>
      </c>
      <c r="D77" t="s">
        <v>8333</v>
      </c>
      <c r="E77" t="s">
        <v>8320</v>
      </c>
      <c r="F77">
        <v>6.8</v>
      </c>
    </row>
    <row r="78" spans="1:6" x14ac:dyDescent="0.25">
      <c r="A78" t="s">
        <v>102</v>
      </c>
      <c r="B78" t="s">
        <v>8412</v>
      </c>
      <c r="C78" t="s">
        <v>12</v>
      </c>
      <c r="D78" t="s">
        <v>8333</v>
      </c>
      <c r="E78" t="s">
        <v>8406</v>
      </c>
      <c r="F78">
        <v>6.3</v>
      </c>
    </row>
    <row r="79" spans="1:6" x14ac:dyDescent="0.25">
      <c r="A79" t="s">
        <v>105</v>
      </c>
      <c r="B79" t="s">
        <v>8413</v>
      </c>
      <c r="C79" t="s">
        <v>12</v>
      </c>
      <c r="D79" t="s">
        <v>8333</v>
      </c>
      <c r="E79" t="s">
        <v>8317</v>
      </c>
      <c r="F79">
        <v>5.6</v>
      </c>
    </row>
    <row r="80" spans="1:6" x14ac:dyDescent="0.25">
      <c r="A80" t="s">
        <v>107</v>
      </c>
      <c r="B80" t="s">
        <v>8414</v>
      </c>
      <c r="C80" t="s">
        <v>12</v>
      </c>
      <c r="D80" t="s">
        <v>8333</v>
      </c>
      <c r="E80" t="s">
        <v>8406</v>
      </c>
      <c r="F80">
        <v>8.3000000000000007</v>
      </c>
    </row>
    <row r="81" spans="1:6" x14ac:dyDescent="0.25">
      <c r="A81" t="s">
        <v>109</v>
      </c>
      <c r="B81" t="s">
        <v>8415</v>
      </c>
      <c r="C81" t="s">
        <v>12</v>
      </c>
      <c r="D81" t="s">
        <v>8333</v>
      </c>
      <c r="E81" t="s">
        <v>8317</v>
      </c>
      <c r="F81">
        <v>6.6</v>
      </c>
    </row>
    <row r="82" spans="1:6" x14ac:dyDescent="0.25">
      <c r="A82" t="s">
        <v>111</v>
      </c>
      <c r="B82" t="s">
        <v>8416</v>
      </c>
      <c r="C82" t="s">
        <v>12</v>
      </c>
      <c r="D82" t="s">
        <v>8333</v>
      </c>
      <c r="E82" t="s">
        <v>8317</v>
      </c>
      <c r="F82">
        <v>7.2</v>
      </c>
    </row>
    <row r="83" spans="1:6" x14ac:dyDescent="0.25">
      <c r="A83" t="s">
        <v>43</v>
      </c>
      <c r="B83" t="s">
        <v>8417</v>
      </c>
      <c r="C83" t="s">
        <v>12</v>
      </c>
      <c r="D83" t="s">
        <v>8333</v>
      </c>
      <c r="E83" t="s">
        <v>8317</v>
      </c>
      <c r="F83">
        <v>7</v>
      </c>
    </row>
    <row r="84" spans="1:6" x14ac:dyDescent="0.25">
      <c r="A84" t="s">
        <v>41</v>
      </c>
      <c r="B84" t="s">
        <v>8418</v>
      </c>
      <c r="C84" t="s">
        <v>12</v>
      </c>
      <c r="D84" t="s">
        <v>8333</v>
      </c>
      <c r="E84" t="s">
        <v>8317</v>
      </c>
      <c r="F84">
        <v>8</v>
      </c>
    </row>
    <row r="85" spans="1:6" x14ac:dyDescent="0.25">
      <c r="A85" t="s">
        <v>117</v>
      </c>
      <c r="B85" t="s">
        <v>8419</v>
      </c>
      <c r="C85" t="s">
        <v>12</v>
      </c>
      <c r="D85" t="s">
        <v>8333</v>
      </c>
      <c r="E85" t="s">
        <v>8317</v>
      </c>
      <c r="F85">
        <v>7.8</v>
      </c>
    </row>
    <row r="86" spans="1:6" x14ac:dyDescent="0.25">
      <c r="A86" t="s">
        <v>41</v>
      </c>
      <c r="B86" t="s">
        <v>8420</v>
      </c>
      <c r="C86" t="s">
        <v>12</v>
      </c>
      <c r="D86" t="s">
        <v>8333</v>
      </c>
      <c r="E86" t="s">
        <v>8317</v>
      </c>
      <c r="F86">
        <v>6.3</v>
      </c>
    </row>
    <row r="87" spans="1:6" x14ac:dyDescent="0.25">
      <c r="A87" t="s">
        <v>120</v>
      </c>
      <c r="B87" t="s">
        <v>8421</v>
      </c>
      <c r="C87" t="s">
        <v>12</v>
      </c>
      <c r="D87" t="s">
        <v>8319</v>
      </c>
      <c r="E87" t="s">
        <v>8317</v>
      </c>
      <c r="F87">
        <v>7.3</v>
      </c>
    </row>
    <row r="88" spans="1:6" x14ac:dyDescent="0.25">
      <c r="A88" t="s">
        <v>122</v>
      </c>
      <c r="B88" t="s">
        <v>8422</v>
      </c>
      <c r="C88" t="s">
        <v>12</v>
      </c>
      <c r="D88" t="s">
        <v>8333</v>
      </c>
      <c r="E88" t="s">
        <v>8317</v>
      </c>
      <c r="F88">
        <v>6.6</v>
      </c>
    </row>
    <row r="89" spans="1:6" x14ac:dyDescent="0.25">
      <c r="A89" t="s">
        <v>124</v>
      </c>
      <c r="B89" t="s">
        <v>8423</v>
      </c>
      <c r="C89" t="s">
        <v>12</v>
      </c>
      <c r="D89" t="s">
        <v>8333</v>
      </c>
      <c r="E89" t="s">
        <v>8317</v>
      </c>
      <c r="F89">
        <v>7</v>
      </c>
    </row>
    <row r="90" spans="1:6" x14ac:dyDescent="0.25">
      <c r="A90" t="s">
        <v>95</v>
      </c>
      <c r="B90" t="s">
        <v>8424</v>
      </c>
      <c r="C90" t="s">
        <v>12</v>
      </c>
      <c r="D90" t="s">
        <v>8333</v>
      </c>
      <c r="E90" t="s">
        <v>8317</v>
      </c>
      <c r="F90">
        <v>6.3</v>
      </c>
    </row>
    <row r="91" spans="1:6" x14ac:dyDescent="0.25">
      <c r="A91" t="s">
        <v>127</v>
      </c>
      <c r="B91" t="s">
        <v>8425</v>
      </c>
      <c r="C91" t="s">
        <v>12</v>
      </c>
      <c r="D91" t="s">
        <v>8333</v>
      </c>
      <c r="E91" t="s">
        <v>8317</v>
      </c>
      <c r="F91">
        <v>6.2</v>
      </c>
    </row>
    <row r="92" spans="1:6" x14ac:dyDescent="0.25">
      <c r="A92" t="s">
        <v>129</v>
      </c>
      <c r="B92" t="s">
        <v>8426</v>
      </c>
      <c r="C92" t="s">
        <v>12</v>
      </c>
      <c r="D92" t="s">
        <v>8333</v>
      </c>
      <c r="E92" t="s">
        <v>8320</v>
      </c>
      <c r="F92">
        <v>6.8</v>
      </c>
    </row>
    <row r="93" spans="1:6" x14ac:dyDescent="0.25">
      <c r="A93" t="s">
        <v>131</v>
      </c>
      <c r="B93" t="s">
        <v>8427</v>
      </c>
      <c r="C93" t="s">
        <v>12</v>
      </c>
      <c r="D93" t="s">
        <v>8333</v>
      </c>
      <c r="E93" t="s">
        <v>8320</v>
      </c>
      <c r="F93">
        <v>7.2</v>
      </c>
    </row>
    <row r="94" spans="1:6" x14ac:dyDescent="0.25">
      <c r="A94" t="s">
        <v>133</v>
      </c>
      <c r="B94" t="s">
        <v>8428</v>
      </c>
      <c r="C94" t="s">
        <v>12</v>
      </c>
      <c r="D94" t="s">
        <v>8333</v>
      </c>
      <c r="E94" t="s">
        <v>8317</v>
      </c>
      <c r="F94">
        <v>7.5</v>
      </c>
    </row>
    <row r="95" spans="1:6" x14ac:dyDescent="0.25">
      <c r="A95" t="s">
        <v>25</v>
      </c>
      <c r="B95" t="s">
        <v>8429</v>
      </c>
      <c r="C95" t="s">
        <v>12</v>
      </c>
      <c r="D95" t="s">
        <v>8333</v>
      </c>
      <c r="E95" t="s">
        <v>8406</v>
      </c>
      <c r="F95">
        <v>8.4</v>
      </c>
    </row>
    <row r="96" spans="1:6" x14ac:dyDescent="0.25">
      <c r="A96" t="s">
        <v>89</v>
      </c>
      <c r="B96" t="s">
        <v>8430</v>
      </c>
      <c r="C96" t="s">
        <v>12</v>
      </c>
      <c r="D96" t="s">
        <v>8333</v>
      </c>
      <c r="E96" t="s">
        <v>8317</v>
      </c>
      <c r="F96">
        <v>6.2</v>
      </c>
    </row>
    <row r="97" spans="1:6" x14ac:dyDescent="0.25">
      <c r="A97" t="s">
        <v>139</v>
      </c>
      <c r="B97" t="s">
        <v>8431</v>
      </c>
      <c r="C97" t="s">
        <v>12</v>
      </c>
      <c r="D97" t="s">
        <v>8333</v>
      </c>
      <c r="E97" t="s">
        <v>8317</v>
      </c>
      <c r="F97">
        <v>5.8</v>
      </c>
    </row>
    <row r="98" spans="1:6" x14ac:dyDescent="0.25">
      <c r="A98" t="s">
        <v>141</v>
      </c>
      <c r="B98" t="s">
        <v>8432</v>
      </c>
      <c r="C98" t="s">
        <v>12</v>
      </c>
      <c r="D98" t="s">
        <v>8333</v>
      </c>
      <c r="E98" t="s">
        <v>8320</v>
      </c>
      <c r="F98">
        <v>6.8</v>
      </c>
    </row>
    <row r="99" spans="1:6" x14ac:dyDescent="0.25">
      <c r="A99" t="s">
        <v>144</v>
      </c>
      <c r="B99" t="s">
        <v>8433</v>
      </c>
      <c r="C99" t="s">
        <v>12</v>
      </c>
      <c r="D99" t="s">
        <v>8333</v>
      </c>
      <c r="E99" t="s">
        <v>8317</v>
      </c>
      <c r="F99">
        <v>5.4</v>
      </c>
    </row>
    <row r="100" spans="1:6" x14ac:dyDescent="0.25">
      <c r="A100" t="s">
        <v>36</v>
      </c>
      <c r="B100" t="s">
        <v>8434</v>
      </c>
      <c r="C100" t="s">
        <v>12</v>
      </c>
      <c r="D100" t="s">
        <v>8333</v>
      </c>
      <c r="E100" t="s">
        <v>8317</v>
      </c>
      <c r="F100">
        <v>6.6</v>
      </c>
    </row>
    <row r="101" spans="1:6" x14ac:dyDescent="0.25">
      <c r="A101" t="s">
        <v>50</v>
      </c>
      <c r="B101" t="s">
        <v>8435</v>
      </c>
      <c r="C101" t="s">
        <v>12</v>
      </c>
      <c r="D101" t="s">
        <v>8333</v>
      </c>
      <c r="E101" t="s">
        <v>8320</v>
      </c>
      <c r="F101">
        <v>6.9</v>
      </c>
    </row>
    <row r="102" spans="1:6" x14ac:dyDescent="0.25">
      <c r="A102" t="s">
        <v>41</v>
      </c>
      <c r="B102" t="s">
        <v>8436</v>
      </c>
      <c r="C102" t="s">
        <v>12</v>
      </c>
      <c r="D102" t="s">
        <v>8333</v>
      </c>
      <c r="E102" t="s">
        <v>8317</v>
      </c>
      <c r="F102">
        <v>7.3</v>
      </c>
    </row>
    <row r="103" spans="1:6" x14ac:dyDescent="0.25">
      <c r="A103" t="s">
        <v>19</v>
      </c>
      <c r="B103" t="s">
        <v>8437</v>
      </c>
      <c r="C103" t="s">
        <v>12</v>
      </c>
      <c r="D103" t="s">
        <v>8333</v>
      </c>
      <c r="E103" t="s">
        <v>8317</v>
      </c>
      <c r="F103">
        <v>9</v>
      </c>
    </row>
    <row r="104" spans="1:6" x14ac:dyDescent="0.25">
      <c r="A104" t="s">
        <v>151</v>
      </c>
      <c r="B104" t="s">
        <v>8438</v>
      </c>
      <c r="C104" t="s">
        <v>12</v>
      </c>
      <c r="D104" t="s">
        <v>8333</v>
      </c>
      <c r="E104" t="s">
        <v>8320</v>
      </c>
      <c r="F104">
        <v>8.3000000000000007</v>
      </c>
    </row>
    <row r="105" spans="1:6" x14ac:dyDescent="0.25">
      <c r="A105" t="s">
        <v>154</v>
      </c>
      <c r="B105" t="s">
        <v>8439</v>
      </c>
      <c r="C105" t="s">
        <v>12</v>
      </c>
      <c r="D105" t="s">
        <v>8333</v>
      </c>
      <c r="E105" t="s">
        <v>8320</v>
      </c>
      <c r="F105">
        <v>6.5</v>
      </c>
    </row>
    <row r="106" spans="1:6" x14ac:dyDescent="0.25">
      <c r="A106" t="s">
        <v>157</v>
      </c>
      <c r="B106" t="s">
        <v>8440</v>
      </c>
      <c r="C106" t="s">
        <v>12</v>
      </c>
      <c r="D106" t="s">
        <v>8333</v>
      </c>
      <c r="E106" t="s">
        <v>8317</v>
      </c>
      <c r="F106">
        <v>7.9</v>
      </c>
    </row>
    <row r="107" spans="1:6" x14ac:dyDescent="0.25">
      <c r="A107" t="s">
        <v>159</v>
      </c>
      <c r="B107" t="s">
        <v>8441</v>
      </c>
      <c r="C107" t="s">
        <v>12</v>
      </c>
      <c r="D107" t="s">
        <v>8333</v>
      </c>
      <c r="E107" t="s">
        <v>8320</v>
      </c>
      <c r="F107">
        <v>7.5</v>
      </c>
    </row>
    <row r="108" spans="1:6" x14ac:dyDescent="0.25">
      <c r="A108" t="s">
        <v>56</v>
      </c>
      <c r="B108" t="s">
        <v>8442</v>
      </c>
      <c r="C108" t="s">
        <v>12</v>
      </c>
      <c r="D108" t="s">
        <v>8333</v>
      </c>
      <c r="E108" t="s">
        <v>8317</v>
      </c>
      <c r="F108">
        <v>4.8</v>
      </c>
    </row>
    <row r="109" spans="1:6" x14ac:dyDescent="0.25">
      <c r="A109" t="s">
        <v>164</v>
      </c>
      <c r="B109" t="s">
        <v>8443</v>
      </c>
      <c r="C109" t="s">
        <v>12</v>
      </c>
      <c r="D109" t="s">
        <v>8333</v>
      </c>
      <c r="E109" t="s">
        <v>8317</v>
      </c>
      <c r="F109">
        <v>5.2</v>
      </c>
    </row>
    <row r="110" spans="1:6" x14ac:dyDescent="0.25">
      <c r="A110" t="s">
        <v>167</v>
      </c>
      <c r="B110" t="s">
        <v>8444</v>
      </c>
      <c r="C110" t="s">
        <v>12</v>
      </c>
      <c r="D110" t="s">
        <v>8333</v>
      </c>
      <c r="E110" t="s">
        <v>8317</v>
      </c>
      <c r="F110">
        <v>6.9</v>
      </c>
    </row>
    <row r="111" spans="1:6" x14ac:dyDescent="0.25">
      <c r="A111" t="s">
        <v>170</v>
      </c>
      <c r="B111" t="s">
        <v>8445</v>
      </c>
      <c r="C111" t="s">
        <v>12</v>
      </c>
      <c r="D111" t="s">
        <v>8333</v>
      </c>
      <c r="E111" t="s">
        <v>8320</v>
      </c>
      <c r="F111">
        <v>5.4</v>
      </c>
    </row>
    <row r="112" spans="1:6" x14ac:dyDescent="0.25">
      <c r="A112" t="s">
        <v>173</v>
      </c>
      <c r="B112" t="s">
        <v>8446</v>
      </c>
      <c r="C112" t="s">
        <v>12</v>
      </c>
      <c r="D112" t="s">
        <v>8333</v>
      </c>
      <c r="E112" t="s">
        <v>8317</v>
      </c>
      <c r="F112">
        <v>7.9</v>
      </c>
    </row>
    <row r="113" spans="1:6" x14ac:dyDescent="0.25">
      <c r="A113" t="s">
        <v>175</v>
      </c>
      <c r="B113" t="s">
        <v>8447</v>
      </c>
      <c r="C113" t="s">
        <v>12</v>
      </c>
      <c r="D113" t="s">
        <v>8333</v>
      </c>
      <c r="E113" t="s">
        <v>8317</v>
      </c>
      <c r="F113">
        <v>6.1</v>
      </c>
    </row>
    <row r="114" spans="1:6" x14ac:dyDescent="0.25">
      <c r="A114" t="s">
        <v>177</v>
      </c>
      <c r="B114" t="s">
        <v>8448</v>
      </c>
      <c r="C114" t="s">
        <v>12</v>
      </c>
      <c r="D114" t="s">
        <v>8333</v>
      </c>
      <c r="E114" t="s">
        <v>8317</v>
      </c>
      <c r="F114">
        <v>5.8</v>
      </c>
    </row>
    <row r="115" spans="1:6" x14ac:dyDescent="0.25">
      <c r="A115" t="s">
        <v>151</v>
      </c>
      <c r="B115" t="s">
        <v>8449</v>
      </c>
      <c r="C115" t="s">
        <v>12</v>
      </c>
      <c r="D115" t="s">
        <v>8333</v>
      </c>
      <c r="E115" t="s">
        <v>8320</v>
      </c>
      <c r="F115">
        <v>8.3000000000000007</v>
      </c>
    </row>
    <row r="116" spans="1:6" x14ac:dyDescent="0.25">
      <c r="A116" t="s">
        <v>157</v>
      </c>
      <c r="B116" t="s">
        <v>8450</v>
      </c>
      <c r="C116" t="s">
        <v>12</v>
      </c>
      <c r="D116" t="s">
        <v>8316</v>
      </c>
      <c r="E116" t="s">
        <v>8320</v>
      </c>
      <c r="F116">
        <v>7.8</v>
      </c>
    </row>
    <row r="117" spans="1:6" x14ac:dyDescent="0.25">
      <c r="A117" t="s">
        <v>157</v>
      </c>
      <c r="B117" t="s">
        <v>8451</v>
      </c>
      <c r="C117" t="s">
        <v>12</v>
      </c>
      <c r="D117" t="s">
        <v>8333</v>
      </c>
      <c r="E117" t="s">
        <v>8317</v>
      </c>
      <c r="F117">
        <v>7</v>
      </c>
    </row>
    <row r="118" spans="1:6" x14ac:dyDescent="0.25">
      <c r="A118" t="s">
        <v>184</v>
      </c>
      <c r="B118" t="s">
        <v>8452</v>
      </c>
      <c r="C118" t="s">
        <v>12</v>
      </c>
      <c r="D118" t="s">
        <v>8333</v>
      </c>
      <c r="E118" t="s">
        <v>8317</v>
      </c>
      <c r="F118">
        <v>6.1</v>
      </c>
    </row>
    <row r="119" spans="1:6" x14ac:dyDescent="0.25">
      <c r="A119" t="s">
        <v>187</v>
      </c>
      <c r="B119" t="s">
        <v>8453</v>
      </c>
      <c r="C119" t="s">
        <v>12</v>
      </c>
      <c r="D119" t="s">
        <v>8333</v>
      </c>
      <c r="E119" t="s">
        <v>8320</v>
      </c>
      <c r="F119">
        <v>7</v>
      </c>
    </row>
    <row r="120" spans="1:6" x14ac:dyDescent="0.25">
      <c r="A120" t="s">
        <v>190</v>
      </c>
      <c r="B120" t="s">
        <v>8454</v>
      </c>
      <c r="C120" t="s">
        <v>12</v>
      </c>
      <c r="D120" t="s">
        <v>8333</v>
      </c>
      <c r="E120" t="s">
        <v>8317</v>
      </c>
      <c r="F120">
        <v>7.6</v>
      </c>
    </row>
    <row r="121" spans="1:6" x14ac:dyDescent="0.25">
      <c r="A121" t="s">
        <v>193</v>
      </c>
      <c r="B121" t="s">
        <v>8455</v>
      </c>
      <c r="C121" t="s">
        <v>12</v>
      </c>
      <c r="D121" t="s">
        <v>8456</v>
      </c>
      <c r="E121" t="s">
        <v>8334</v>
      </c>
      <c r="F121">
        <v>4.5</v>
      </c>
    </row>
    <row r="122" spans="1:6" x14ac:dyDescent="0.25">
      <c r="A122" t="s">
        <v>196</v>
      </c>
      <c r="B122" t="s">
        <v>8457</v>
      </c>
      <c r="C122" t="s">
        <v>12</v>
      </c>
      <c r="D122" t="s">
        <v>8333</v>
      </c>
      <c r="E122" t="s">
        <v>8317</v>
      </c>
      <c r="F122">
        <v>6.3</v>
      </c>
    </row>
    <row r="123" spans="1:6" x14ac:dyDescent="0.25">
      <c r="A123" t="s">
        <v>75</v>
      </c>
      <c r="B123" t="s">
        <v>8458</v>
      </c>
      <c r="C123" t="s">
        <v>12</v>
      </c>
      <c r="D123" t="s">
        <v>8333</v>
      </c>
      <c r="E123" t="s">
        <v>8317</v>
      </c>
      <c r="F123">
        <v>7.8</v>
      </c>
    </row>
    <row r="124" spans="1:6" x14ac:dyDescent="0.25">
      <c r="A124" t="s">
        <v>199</v>
      </c>
      <c r="B124" t="s">
        <v>8459</v>
      </c>
      <c r="C124" t="s">
        <v>12</v>
      </c>
      <c r="D124" t="s">
        <v>8333</v>
      </c>
      <c r="E124" t="s">
        <v>8320</v>
      </c>
      <c r="F124">
        <v>6.4</v>
      </c>
    </row>
    <row r="125" spans="1:6" x14ac:dyDescent="0.25">
      <c r="A125" t="s">
        <v>201</v>
      </c>
      <c r="B125" t="s">
        <v>8460</v>
      </c>
      <c r="C125" t="s">
        <v>12</v>
      </c>
      <c r="D125" t="s">
        <v>8333</v>
      </c>
      <c r="E125" t="s">
        <v>8320</v>
      </c>
      <c r="F125">
        <v>6.5</v>
      </c>
    </row>
    <row r="126" spans="1:6" x14ac:dyDescent="0.25">
      <c r="A126" t="s">
        <v>204</v>
      </c>
      <c r="B126" t="s">
        <v>8461</v>
      </c>
      <c r="C126" t="s">
        <v>12</v>
      </c>
      <c r="D126" t="s">
        <v>8333</v>
      </c>
      <c r="E126" t="s">
        <v>8320</v>
      </c>
      <c r="F126">
        <v>7.9</v>
      </c>
    </row>
    <row r="127" spans="1:6" x14ac:dyDescent="0.25">
      <c r="A127" t="s">
        <v>207</v>
      </c>
      <c r="B127" t="s">
        <v>8462</v>
      </c>
      <c r="C127" t="s">
        <v>12</v>
      </c>
      <c r="D127" t="s">
        <v>8333</v>
      </c>
      <c r="E127" t="s">
        <v>8320</v>
      </c>
      <c r="F127">
        <v>7.8</v>
      </c>
    </row>
    <row r="128" spans="1:6" x14ac:dyDescent="0.25">
      <c r="A128" t="s">
        <v>141</v>
      </c>
      <c r="B128" t="s">
        <v>8463</v>
      </c>
      <c r="C128" t="s">
        <v>12</v>
      </c>
      <c r="D128" t="s">
        <v>8333</v>
      </c>
      <c r="E128" t="s">
        <v>8406</v>
      </c>
      <c r="F128">
        <v>6.6</v>
      </c>
    </row>
    <row r="129" spans="1:6" x14ac:dyDescent="0.25">
      <c r="A129" t="s">
        <v>139</v>
      </c>
      <c r="B129" t="s">
        <v>8464</v>
      </c>
      <c r="C129" t="s">
        <v>12</v>
      </c>
      <c r="D129" t="s">
        <v>8333</v>
      </c>
      <c r="E129" t="s">
        <v>8317</v>
      </c>
      <c r="F129">
        <v>5.5</v>
      </c>
    </row>
    <row r="130" spans="1:6" x14ac:dyDescent="0.25">
      <c r="A130" t="s">
        <v>213</v>
      </c>
      <c r="B130" t="s">
        <v>8465</v>
      </c>
      <c r="C130" t="s">
        <v>12</v>
      </c>
      <c r="D130" t="s">
        <v>8333</v>
      </c>
      <c r="E130" t="s">
        <v>8320</v>
      </c>
      <c r="F130">
        <v>8.1999999999999993</v>
      </c>
    </row>
    <row r="131" spans="1:6" x14ac:dyDescent="0.25">
      <c r="A131" t="s">
        <v>215</v>
      </c>
      <c r="B131" t="s">
        <v>8466</v>
      </c>
      <c r="C131" t="s">
        <v>12</v>
      </c>
      <c r="D131" t="s">
        <v>8333</v>
      </c>
      <c r="E131" t="s">
        <v>8334</v>
      </c>
      <c r="F131">
        <v>6.4</v>
      </c>
    </row>
    <row r="132" spans="1:6" x14ac:dyDescent="0.25">
      <c r="A132" t="s">
        <v>218</v>
      </c>
      <c r="B132" t="s">
        <v>8467</v>
      </c>
      <c r="C132" t="s">
        <v>12</v>
      </c>
      <c r="D132" t="s">
        <v>8333</v>
      </c>
      <c r="E132" t="s">
        <v>8317</v>
      </c>
      <c r="F132">
        <v>8.1</v>
      </c>
    </row>
    <row r="133" spans="1:6" x14ac:dyDescent="0.25">
      <c r="A133" t="s">
        <v>19</v>
      </c>
      <c r="B133" t="s">
        <v>8468</v>
      </c>
      <c r="C133" t="s">
        <v>12</v>
      </c>
      <c r="D133" t="s">
        <v>8333</v>
      </c>
      <c r="E133" t="s">
        <v>8317</v>
      </c>
      <c r="F133">
        <v>8.6</v>
      </c>
    </row>
    <row r="134" spans="1:6" x14ac:dyDescent="0.25">
      <c r="A134" t="s">
        <v>19</v>
      </c>
      <c r="B134" t="s">
        <v>8469</v>
      </c>
      <c r="C134" t="s">
        <v>12</v>
      </c>
      <c r="D134" t="s">
        <v>8333</v>
      </c>
      <c r="E134" t="s">
        <v>8317</v>
      </c>
      <c r="F134">
        <v>8.8000000000000007</v>
      </c>
    </row>
    <row r="135" spans="1:6" x14ac:dyDescent="0.25">
      <c r="A135" t="s">
        <v>59</v>
      </c>
      <c r="B135" t="s">
        <v>8470</v>
      </c>
      <c r="C135" t="s">
        <v>12</v>
      </c>
      <c r="D135" t="s">
        <v>8333</v>
      </c>
      <c r="E135" t="s">
        <v>8317</v>
      </c>
      <c r="F135">
        <v>7.9</v>
      </c>
    </row>
    <row r="136" spans="1:6" x14ac:dyDescent="0.25">
      <c r="A136" t="s">
        <v>164</v>
      </c>
      <c r="B136" t="s">
        <v>8471</v>
      </c>
      <c r="C136" t="s">
        <v>12</v>
      </c>
      <c r="D136" t="s">
        <v>8333</v>
      </c>
      <c r="E136" t="s">
        <v>8317</v>
      </c>
      <c r="F136">
        <v>6.7</v>
      </c>
    </row>
    <row r="137" spans="1:6" x14ac:dyDescent="0.25">
      <c r="A137" t="s">
        <v>229</v>
      </c>
      <c r="B137" t="s">
        <v>8472</v>
      </c>
      <c r="C137" t="s">
        <v>12</v>
      </c>
      <c r="D137" t="s">
        <v>8333</v>
      </c>
      <c r="E137" t="s">
        <v>8317</v>
      </c>
      <c r="F137">
        <v>7.8</v>
      </c>
    </row>
    <row r="138" spans="1:6" x14ac:dyDescent="0.25">
      <c r="A138" t="s">
        <v>232</v>
      </c>
      <c r="B138" t="s">
        <v>8473</v>
      </c>
      <c r="C138" t="s">
        <v>12</v>
      </c>
      <c r="D138" t="s">
        <v>8333</v>
      </c>
      <c r="E138" t="s">
        <v>8317</v>
      </c>
      <c r="F138">
        <v>7.8</v>
      </c>
    </row>
    <row r="139" spans="1:6" x14ac:dyDescent="0.25">
      <c r="A139" t="s">
        <v>234</v>
      </c>
      <c r="B139" t="s">
        <v>8474</v>
      </c>
      <c r="C139" t="s">
        <v>12</v>
      </c>
      <c r="D139" t="s">
        <v>8333</v>
      </c>
      <c r="E139" t="s">
        <v>8317</v>
      </c>
      <c r="F139">
        <v>6.6</v>
      </c>
    </row>
    <row r="140" spans="1:6" x14ac:dyDescent="0.25">
      <c r="A140" t="s">
        <v>237</v>
      </c>
      <c r="B140" t="s">
        <v>8475</v>
      </c>
      <c r="C140" t="s">
        <v>12</v>
      </c>
      <c r="D140" t="s">
        <v>8333</v>
      </c>
      <c r="E140" t="s">
        <v>8320</v>
      </c>
      <c r="F140">
        <v>6.1</v>
      </c>
    </row>
    <row r="141" spans="1:6" x14ac:dyDescent="0.25">
      <c r="A141" t="s">
        <v>239</v>
      </c>
      <c r="B141" t="s">
        <v>8476</v>
      </c>
      <c r="C141" t="s">
        <v>12</v>
      </c>
      <c r="D141" t="s">
        <v>8333</v>
      </c>
      <c r="E141" t="s">
        <v>8317</v>
      </c>
      <c r="F141">
        <v>5.6</v>
      </c>
    </row>
    <row r="142" spans="1:6" x14ac:dyDescent="0.25">
      <c r="A142" t="s">
        <v>242</v>
      </c>
      <c r="B142" t="s">
        <v>8477</v>
      </c>
      <c r="C142" t="s">
        <v>12</v>
      </c>
      <c r="D142" t="s">
        <v>8333</v>
      </c>
      <c r="E142" t="s">
        <v>8320</v>
      </c>
      <c r="F142">
        <v>6.4</v>
      </c>
    </row>
    <row r="143" spans="1:6" x14ac:dyDescent="0.25">
      <c r="A143" t="s">
        <v>244</v>
      </c>
      <c r="B143" t="s">
        <v>8478</v>
      </c>
      <c r="C143" t="s">
        <v>12</v>
      </c>
      <c r="D143" t="s">
        <v>8333</v>
      </c>
      <c r="E143" t="s">
        <v>8320</v>
      </c>
      <c r="F143">
        <v>6.1</v>
      </c>
    </row>
    <row r="144" spans="1:6" x14ac:dyDescent="0.25">
      <c r="A144" t="s">
        <v>246</v>
      </c>
      <c r="B144" t="s">
        <v>8479</v>
      </c>
      <c r="C144" t="s">
        <v>12</v>
      </c>
      <c r="D144" t="s">
        <v>8333</v>
      </c>
      <c r="E144" t="s">
        <v>8317</v>
      </c>
      <c r="F144">
        <v>7.3</v>
      </c>
    </row>
    <row r="145" spans="1:6" x14ac:dyDescent="0.25">
      <c r="A145" t="s">
        <v>248</v>
      </c>
      <c r="B145" t="s">
        <v>8480</v>
      </c>
      <c r="C145" t="s">
        <v>12</v>
      </c>
      <c r="D145" t="s">
        <v>8333</v>
      </c>
      <c r="E145" t="s">
        <v>8317</v>
      </c>
      <c r="F145">
        <v>6.6</v>
      </c>
    </row>
    <row r="146" spans="1:6" x14ac:dyDescent="0.25">
      <c r="A146" t="s">
        <v>250</v>
      </c>
      <c r="B146" t="s">
        <v>8481</v>
      </c>
      <c r="C146" t="s">
        <v>12</v>
      </c>
      <c r="D146" t="s">
        <v>8333</v>
      </c>
      <c r="E146" t="s">
        <v>8320</v>
      </c>
      <c r="F146">
        <v>6.3</v>
      </c>
    </row>
    <row r="147" spans="1:6" x14ac:dyDescent="0.25">
      <c r="A147" t="s">
        <v>95</v>
      </c>
      <c r="B147" t="s">
        <v>8482</v>
      </c>
      <c r="C147" t="s">
        <v>12</v>
      </c>
      <c r="D147" t="s">
        <v>8333</v>
      </c>
      <c r="E147" t="s">
        <v>8317</v>
      </c>
      <c r="F147">
        <v>6.1</v>
      </c>
    </row>
    <row r="148" spans="1:6" x14ac:dyDescent="0.25">
      <c r="A148" t="s">
        <v>95</v>
      </c>
      <c r="B148" t="s">
        <v>8483</v>
      </c>
      <c r="C148" t="s">
        <v>12</v>
      </c>
      <c r="D148" t="s">
        <v>8333</v>
      </c>
      <c r="E148" t="s">
        <v>8317</v>
      </c>
      <c r="F148">
        <v>7.1</v>
      </c>
    </row>
    <row r="149" spans="1:6" x14ac:dyDescent="0.25">
      <c r="A149" t="s">
        <v>255</v>
      </c>
      <c r="B149" t="s">
        <v>8484</v>
      </c>
      <c r="C149" t="s">
        <v>12</v>
      </c>
      <c r="D149" t="s">
        <v>8329</v>
      </c>
      <c r="E149" t="s">
        <v>8334</v>
      </c>
      <c r="F149">
        <v>5.5</v>
      </c>
    </row>
    <row r="150" spans="1:6" x14ac:dyDescent="0.25">
      <c r="A150" t="s">
        <v>36</v>
      </c>
      <c r="B150" t="s">
        <v>8485</v>
      </c>
      <c r="C150" t="s">
        <v>12</v>
      </c>
      <c r="D150" t="s">
        <v>8316</v>
      </c>
      <c r="E150" t="s">
        <v>8317</v>
      </c>
      <c r="F150">
        <v>7.5</v>
      </c>
    </row>
    <row r="151" spans="1:6" x14ac:dyDescent="0.25">
      <c r="A151" t="s">
        <v>122</v>
      </c>
      <c r="B151" t="s">
        <v>8486</v>
      </c>
      <c r="C151" t="s">
        <v>12</v>
      </c>
      <c r="D151" t="s">
        <v>8316</v>
      </c>
      <c r="E151" t="s">
        <v>8317</v>
      </c>
      <c r="F151">
        <v>7.6</v>
      </c>
    </row>
    <row r="152" spans="1:6" x14ac:dyDescent="0.25">
      <c r="A152" t="s">
        <v>77</v>
      </c>
      <c r="B152" t="s">
        <v>8487</v>
      </c>
      <c r="C152" t="s">
        <v>12</v>
      </c>
      <c r="D152" t="s">
        <v>8333</v>
      </c>
      <c r="E152" t="s">
        <v>8317</v>
      </c>
      <c r="F152">
        <v>6.4</v>
      </c>
    </row>
    <row r="153" spans="1:6" x14ac:dyDescent="0.25">
      <c r="A153" t="s">
        <v>234</v>
      </c>
      <c r="B153" t="s">
        <v>8488</v>
      </c>
      <c r="C153" t="s">
        <v>12</v>
      </c>
      <c r="D153" t="s">
        <v>8333</v>
      </c>
      <c r="E153" t="s">
        <v>8317</v>
      </c>
      <c r="F153">
        <v>7.2</v>
      </c>
    </row>
    <row r="154" spans="1:6" x14ac:dyDescent="0.25">
      <c r="A154" t="s">
        <v>87</v>
      </c>
      <c r="B154" t="s">
        <v>8489</v>
      </c>
      <c r="C154" t="s">
        <v>12</v>
      </c>
      <c r="D154" t="s">
        <v>8333</v>
      </c>
      <c r="E154" t="s">
        <v>8320</v>
      </c>
      <c r="F154">
        <v>6.7</v>
      </c>
    </row>
    <row r="155" spans="1:6" x14ac:dyDescent="0.25">
      <c r="A155" t="s">
        <v>201</v>
      </c>
      <c r="B155" t="s">
        <v>8490</v>
      </c>
      <c r="C155" t="s">
        <v>12</v>
      </c>
      <c r="D155" t="s">
        <v>8333</v>
      </c>
      <c r="E155" t="s">
        <v>8406</v>
      </c>
      <c r="F155">
        <v>8</v>
      </c>
    </row>
    <row r="156" spans="1:6" x14ac:dyDescent="0.25">
      <c r="A156" t="s">
        <v>19</v>
      </c>
      <c r="B156" t="s">
        <v>8491</v>
      </c>
      <c r="C156" t="s">
        <v>12</v>
      </c>
      <c r="D156" t="s">
        <v>8333</v>
      </c>
      <c r="E156" t="s">
        <v>8317</v>
      </c>
      <c r="F156">
        <v>8.3000000000000007</v>
      </c>
    </row>
    <row r="157" spans="1:6" x14ac:dyDescent="0.25">
      <c r="A157" t="s">
        <v>269</v>
      </c>
      <c r="B157" t="s">
        <v>8492</v>
      </c>
      <c r="C157" t="s">
        <v>12</v>
      </c>
      <c r="D157" t="s">
        <v>8333</v>
      </c>
      <c r="E157" t="s">
        <v>8320</v>
      </c>
      <c r="F157">
        <v>6.7</v>
      </c>
    </row>
    <row r="158" spans="1:6" x14ac:dyDescent="0.25">
      <c r="A158" t="s">
        <v>272</v>
      </c>
      <c r="B158" t="s">
        <v>8493</v>
      </c>
      <c r="C158" t="s">
        <v>12</v>
      </c>
      <c r="D158" t="s">
        <v>8333</v>
      </c>
      <c r="E158" t="s">
        <v>8320</v>
      </c>
      <c r="F158">
        <v>5.9</v>
      </c>
    </row>
    <row r="159" spans="1:6" x14ac:dyDescent="0.25">
      <c r="A159" t="s">
        <v>274</v>
      </c>
      <c r="B159" t="s">
        <v>8494</v>
      </c>
      <c r="C159" t="s">
        <v>12</v>
      </c>
      <c r="D159" t="s">
        <v>8333</v>
      </c>
      <c r="E159" t="s">
        <v>8317</v>
      </c>
      <c r="F159">
        <v>6.7</v>
      </c>
    </row>
    <row r="160" spans="1:6" x14ac:dyDescent="0.25">
      <c r="A160" t="s">
        <v>144</v>
      </c>
      <c r="B160" t="s">
        <v>8495</v>
      </c>
      <c r="C160" t="s">
        <v>12</v>
      </c>
      <c r="D160" t="s">
        <v>8319</v>
      </c>
      <c r="E160" t="s">
        <v>8334</v>
      </c>
      <c r="F160">
        <v>6.7</v>
      </c>
    </row>
    <row r="161" spans="1:6" x14ac:dyDescent="0.25">
      <c r="A161" t="s">
        <v>277</v>
      </c>
      <c r="B161" t="s">
        <v>8496</v>
      </c>
      <c r="C161" t="s">
        <v>12</v>
      </c>
      <c r="D161" t="s">
        <v>8333</v>
      </c>
      <c r="E161" t="s">
        <v>8320</v>
      </c>
      <c r="F161">
        <v>7.6</v>
      </c>
    </row>
    <row r="162" spans="1:6" x14ac:dyDescent="0.25">
      <c r="A162" t="s">
        <v>144</v>
      </c>
      <c r="B162" t="s">
        <v>8497</v>
      </c>
      <c r="C162" t="s">
        <v>12</v>
      </c>
      <c r="D162" t="s">
        <v>8333</v>
      </c>
      <c r="E162" t="s">
        <v>8334</v>
      </c>
      <c r="F162">
        <v>7.2</v>
      </c>
    </row>
    <row r="163" spans="1:6" x14ac:dyDescent="0.25">
      <c r="A163" t="s">
        <v>248</v>
      </c>
      <c r="B163" t="s">
        <v>8498</v>
      </c>
      <c r="C163" t="s">
        <v>12</v>
      </c>
      <c r="D163" t="s">
        <v>8333</v>
      </c>
      <c r="E163" t="s">
        <v>8317</v>
      </c>
      <c r="F163">
        <v>7.1</v>
      </c>
    </row>
    <row r="164" spans="1:6" x14ac:dyDescent="0.25">
      <c r="A164" t="s">
        <v>282</v>
      </c>
      <c r="B164" t="s">
        <v>8499</v>
      </c>
      <c r="C164" t="s">
        <v>12</v>
      </c>
      <c r="D164" t="s">
        <v>8319</v>
      </c>
      <c r="E164" t="s">
        <v>8334</v>
      </c>
      <c r="F164">
        <v>8.1</v>
      </c>
    </row>
    <row r="165" spans="1:6" x14ac:dyDescent="0.25">
      <c r="A165" t="s">
        <v>284</v>
      </c>
      <c r="B165" t="s">
        <v>8500</v>
      </c>
      <c r="C165" t="s">
        <v>12</v>
      </c>
      <c r="D165" t="s">
        <v>8333</v>
      </c>
      <c r="E165" t="s">
        <v>8317</v>
      </c>
      <c r="F165">
        <v>6.7</v>
      </c>
    </row>
    <row r="166" spans="1:6" x14ac:dyDescent="0.25">
      <c r="A166" t="s">
        <v>287</v>
      </c>
      <c r="B166" t="s">
        <v>8501</v>
      </c>
      <c r="C166" t="s">
        <v>12</v>
      </c>
      <c r="D166" t="s">
        <v>8333</v>
      </c>
      <c r="E166" t="s">
        <v>8317</v>
      </c>
      <c r="F166">
        <v>7</v>
      </c>
    </row>
    <row r="167" spans="1:6" x14ac:dyDescent="0.25">
      <c r="A167" t="s">
        <v>289</v>
      </c>
      <c r="B167" t="s">
        <v>8502</v>
      </c>
      <c r="C167" t="s">
        <v>12</v>
      </c>
      <c r="D167" t="s">
        <v>8333</v>
      </c>
      <c r="E167" t="s">
        <v>8320</v>
      </c>
      <c r="F167">
        <v>6.9</v>
      </c>
    </row>
    <row r="168" spans="1:6" x14ac:dyDescent="0.25">
      <c r="A168" t="s">
        <v>292</v>
      </c>
      <c r="B168" t="s">
        <v>8503</v>
      </c>
      <c r="C168" t="s">
        <v>12</v>
      </c>
      <c r="D168" t="s">
        <v>8333</v>
      </c>
      <c r="E168" t="s">
        <v>8320</v>
      </c>
      <c r="F168">
        <v>5.0999999999999996</v>
      </c>
    </row>
    <row r="169" spans="1:6" x14ac:dyDescent="0.25">
      <c r="A169" t="s">
        <v>295</v>
      </c>
      <c r="B169" t="s">
        <v>8504</v>
      </c>
      <c r="C169" t="s">
        <v>12</v>
      </c>
      <c r="D169" t="s">
        <v>8333</v>
      </c>
      <c r="E169" t="s">
        <v>8317</v>
      </c>
      <c r="F169">
        <v>5.8</v>
      </c>
    </row>
    <row r="170" spans="1:6" x14ac:dyDescent="0.25">
      <c r="A170" t="s">
        <v>87</v>
      </c>
      <c r="B170" t="s">
        <v>8505</v>
      </c>
      <c r="C170" t="s">
        <v>12</v>
      </c>
      <c r="D170" t="s">
        <v>8333</v>
      </c>
      <c r="E170" t="s">
        <v>8317</v>
      </c>
      <c r="F170">
        <v>6.2</v>
      </c>
    </row>
    <row r="171" spans="1:6" x14ac:dyDescent="0.25">
      <c r="A171" t="s">
        <v>299</v>
      </c>
      <c r="B171" t="s">
        <v>8506</v>
      </c>
      <c r="C171" t="s">
        <v>12</v>
      </c>
      <c r="D171" t="s">
        <v>8339</v>
      </c>
      <c r="E171" t="s">
        <v>8317</v>
      </c>
      <c r="F171">
        <v>7.4</v>
      </c>
    </row>
    <row r="172" spans="1:6" x14ac:dyDescent="0.25">
      <c r="A172" t="s">
        <v>301</v>
      </c>
      <c r="B172" t="s">
        <v>8507</v>
      </c>
      <c r="C172" t="s">
        <v>12</v>
      </c>
      <c r="D172" t="s">
        <v>8333</v>
      </c>
      <c r="E172" t="s">
        <v>8334</v>
      </c>
      <c r="F172">
        <v>5.8</v>
      </c>
    </row>
    <row r="173" spans="1:6" x14ac:dyDescent="0.25">
      <c r="A173" t="s">
        <v>304</v>
      </c>
      <c r="B173" t="s">
        <v>8508</v>
      </c>
      <c r="C173" t="s">
        <v>12</v>
      </c>
      <c r="D173" t="s">
        <v>8333</v>
      </c>
      <c r="E173" t="s">
        <v>8320</v>
      </c>
      <c r="F173">
        <v>6.2</v>
      </c>
    </row>
    <row r="174" spans="1:6" x14ac:dyDescent="0.25">
      <c r="A174" t="s">
        <v>306</v>
      </c>
      <c r="B174" t="s">
        <v>8509</v>
      </c>
      <c r="C174" t="s">
        <v>12</v>
      </c>
      <c r="D174" t="s">
        <v>8333</v>
      </c>
      <c r="E174" t="s">
        <v>8320</v>
      </c>
      <c r="F174">
        <v>7.3</v>
      </c>
    </row>
    <row r="175" spans="1:6" x14ac:dyDescent="0.25">
      <c r="A175" t="s">
        <v>308</v>
      </c>
      <c r="B175" t="s">
        <v>8510</v>
      </c>
      <c r="C175" t="s">
        <v>12</v>
      </c>
      <c r="D175" t="s">
        <v>8333</v>
      </c>
      <c r="E175" t="s">
        <v>8320</v>
      </c>
      <c r="F175">
        <v>4.2</v>
      </c>
    </row>
    <row r="176" spans="1:6" x14ac:dyDescent="0.25">
      <c r="A176" t="s">
        <v>117</v>
      </c>
      <c r="B176" t="s">
        <v>8511</v>
      </c>
      <c r="C176" t="s">
        <v>12</v>
      </c>
      <c r="D176" t="s">
        <v>8333</v>
      </c>
      <c r="E176" t="s">
        <v>8317</v>
      </c>
      <c r="F176">
        <v>6.9</v>
      </c>
    </row>
    <row r="177" spans="1:6" x14ac:dyDescent="0.25">
      <c r="A177" t="s">
        <v>139</v>
      </c>
      <c r="B177" t="s">
        <v>8512</v>
      </c>
      <c r="C177" t="s">
        <v>12</v>
      </c>
      <c r="D177" t="s">
        <v>8333</v>
      </c>
      <c r="E177" t="s">
        <v>8317</v>
      </c>
      <c r="F177">
        <v>6.4</v>
      </c>
    </row>
    <row r="178" spans="1:6" x14ac:dyDescent="0.25">
      <c r="A178" t="s">
        <v>313</v>
      </c>
      <c r="B178" t="s">
        <v>8513</v>
      </c>
      <c r="C178" t="s">
        <v>12</v>
      </c>
      <c r="D178" t="s">
        <v>8333</v>
      </c>
      <c r="E178" t="s">
        <v>8320</v>
      </c>
      <c r="F178">
        <v>5.4</v>
      </c>
    </row>
    <row r="179" spans="1:6" x14ac:dyDescent="0.25">
      <c r="A179" t="s">
        <v>315</v>
      </c>
      <c r="B179" t="s">
        <v>8514</v>
      </c>
      <c r="C179" t="s">
        <v>12</v>
      </c>
      <c r="D179" t="s">
        <v>8316</v>
      </c>
      <c r="E179" t="s">
        <v>8320</v>
      </c>
      <c r="F179">
        <v>6.7</v>
      </c>
    </row>
    <row r="180" spans="1:6" x14ac:dyDescent="0.25">
      <c r="A180" t="s">
        <v>317</v>
      </c>
      <c r="B180" t="s">
        <v>8515</v>
      </c>
      <c r="C180" t="s">
        <v>12</v>
      </c>
      <c r="D180" t="s">
        <v>8333</v>
      </c>
      <c r="E180" t="s">
        <v>8320</v>
      </c>
      <c r="F180">
        <v>5.8</v>
      </c>
    </row>
    <row r="181" spans="1:6" x14ac:dyDescent="0.25">
      <c r="A181" t="s">
        <v>319</v>
      </c>
      <c r="B181" t="s">
        <v>8516</v>
      </c>
      <c r="C181" t="s">
        <v>12</v>
      </c>
      <c r="D181" t="s">
        <v>8333</v>
      </c>
      <c r="E181" t="s">
        <v>8320</v>
      </c>
      <c r="F181">
        <v>6.9</v>
      </c>
    </row>
    <row r="182" spans="1:6" x14ac:dyDescent="0.25">
      <c r="A182" t="s">
        <v>239</v>
      </c>
      <c r="B182" t="s">
        <v>8517</v>
      </c>
      <c r="C182" t="s">
        <v>12</v>
      </c>
      <c r="D182" t="s">
        <v>8333</v>
      </c>
      <c r="E182" t="s">
        <v>8334</v>
      </c>
      <c r="F182">
        <v>7.2</v>
      </c>
    </row>
    <row r="183" spans="1:6" x14ac:dyDescent="0.25">
      <c r="A183" t="s">
        <v>269</v>
      </c>
      <c r="B183" t="s">
        <v>8518</v>
      </c>
      <c r="C183" t="s">
        <v>12</v>
      </c>
      <c r="D183" t="s">
        <v>8333</v>
      </c>
      <c r="E183" t="s">
        <v>8320</v>
      </c>
      <c r="F183">
        <v>6.9</v>
      </c>
    </row>
    <row r="184" spans="1:6" x14ac:dyDescent="0.25">
      <c r="A184" t="s">
        <v>324</v>
      </c>
      <c r="B184" t="s">
        <v>8519</v>
      </c>
      <c r="C184" t="s">
        <v>12</v>
      </c>
      <c r="D184" t="s">
        <v>8316</v>
      </c>
      <c r="E184" t="s">
        <v>8317</v>
      </c>
      <c r="F184">
        <v>6.1</v>
      </c>
    </row>
    <row r="185" spans="1:6" x14ac:dyDescent="0.25">
      <c r="A185" t="s">
        <v>326</v>
      </c>
      <c r="B185" t="s">
        <v>8520</v>
      </c>
      <c r="C185" t="s">
        <v>12</v>
      </c>
      <c r="D185" t="s">
        <v>8333</v>
      </c>
      <c r="E185" t="s">
        <v>8317</v>
      </c>
      <c r="F185">
        <v>5.5</v>
      </c>
    </row>
    <row r="186" spans="1:6" x14ac:dyDescent="0.25">
      <c r="A186" t="s">
        <v>95</v>
      </c>
      <c r="B186" t="s">
        <v>8521</v>
      </c>
      <c r="C186" t="s">
        <v>12</v>
      </c>
      <c r="D186" t="s">
        <v>8333</v>
      </c>
      <c r="E186" t="s">
        <v>8317</v>
      </c>
      <c r="F186">
        <v>6.6</v>
      </c>
    </row>
    <row r="187" spans="1:6" x14ac:dyDescent="0.25">
      <c r="A187" t="s">
        <v>56</v>
      </c>
      <c r="B187" t="s">
        <v>8522</v>
      </c>
      <c r="C187" t="s">
        <v>12</v>
      </c>
      <c r="D187" t="s">
        <v>8333</v>
      </c>
      <c r="E187" t="s">
        <v>8317</v>
      </c>
      <c r="F187">
        <v>6.1</v>
      </c>
    </row>
    <row r="188" spans="1:6" x14ac:dyDescent="0.25">
      <c r="A188" t="s">
        <v>141</v>
      </c>
      <c r="B188" t="s">
        <v>8523</v>
      </c>
      <c r="C188" t="s">
        <v>12</v>
      </c>
      <c r="D188" t="s">
        <v>8333</v>
      </c>
      <c r="E188" t="s">
        <v>8317</v>
      </c>
      <c r="F188">
        <v>6.3</v>
      </c>
    </row>
    <row r="189" spans="1:6" x14ac:dyDescent="0.25">
      <c r="A189" t="s">
        <v>334</v>
      </c>
      <c r="B189" t="s">
        <v>8524</v>
      </c>
      <c r="C189" t="s">
        <v>12</v>
      </c>
      <c r="D189" t="s">
        <v>8333</v>
      </c>
      <c r="E189" t="s">
        <v>8320</v>
      </c>
      <c r="F189">
        <v>7.2</v>
      </c>
    </row>
    <row r="190" spans="1:6" x14ac:dyDescent="0.25">
      <c r="A190" t="s">
        <v>201</v>
      </c>
      <c r="B190" t="s">
        <v>8525</v>
      </c>
      <c r="C190" t="s">
        <v>12</v>
      </c>
      <c r="D190" t="s">
        <v>8333</v>
      </c>
      <c r="E190" t="s">
        <v>8317</v>
      </c>
      <c r="F190">
        <v>7.4</v>
      </c>
    </row>
    <row r="191" spans="1:6" x14ac:dyDescent="0.25">
      <c r="A191" t="s">
        <v>337</v>
      </c>
      <c r="B191" t="s">
        <v>8526</v>
      </c>
      <c r="C191" t="s">
        <v>12</v>
      </c>
      <c r="D191" t="s">
        <v>8333</v>
      </c>
      <c r="E191" t="s">
        <v>8320</v>
      </c>
      <c r="F191">
        <v>7.3</v>
      </c>
    </row>
    <row r="192" spans="1:6" x14ac:dyDescent="0.25">
      <c r="A192" t="s">
        <v>339</v>
      </c>
      <c r="B192" t="s">
        <v>8527</v>
      </c>
      <c r="C192" t="s">
        <v>12</v>
      </c>
      <c r="D192" t="s">
        <v>8333</v>
      </c>
      <c r="E192" t="s">
        <v>8317</v>
      </c>
      <c r="F192">
        <v>6.1</v>
      </c>
    </row>
    <row r="193" spans="1:6" x14ac:dyDescent="0.25">
      <c r="A193" t="s">
        <v>342</v>
      </c>
      <c r="B193" t="s">
        <v>8528</v>
      </c>
      <c r="C193" t="s">
        <v>12</v>
      </c>
      <c r="D193" t="s">
        <v>8333</v>
      </c>
      <c r="E193" t="s">
        <v>8334</v>
      </c>
      <c r="F193">
        <v>7.7</v>
      </c>
    </row>
    <row r="194" spans="1:6" x14ac:dyDescent="0.25">
      <c r="A194" t="s">
        <v>64</v>
      </c>
      <c r="B194" t="s">
        <v>8529</v>
      </c>
      <c r="C194" t="s">
        <v>12</v>
      </c>
      <c r="D194" t="s">
        <v>8316</v>
      </c>
      <c r="E194" t="s">
        <v>8317</v>
      </c>
      <c r="F194">
        <v>6.1</v>
      </c>
    </row>
    <row r="195" spans="1:6" x14ac:dyDescent="0.25">
      <c r="A195" t="s">
        <v>117</v>
      </c>
      <c r="B195" t="s">
        <v>8530</v>
      </c>
      <c r="C195" t="s">
        <v>12</v>
      </c>
      <c r="D195" t="s">
        <v>8333</v>
      </c>
      <c r="E195" t="s">
        <v>8317</v>
      </c>
      <c r="F195">
        <v>8</v>
      </c>
    </row>
    <row r="196" spans="1:6" x14ac:dyDescent="0.25">
      <c r="A196" t="s">
        <v>28</v>
      </c>
      <c r="B196" t="s">
        <v>8531</v>
      </c>
      <c r="C196" t="s">
        <v>12</v>
      </c>
      <c r="D196" t="s">
        <v>8333</v>
      </c>
      <c r="E196" t="s">
        <v>8317</v>
      </c>
      <c r="F196">
        <v>7.3</v>
      </c>
    </row>
    <row r="197" spans="1:6" x14ac:dyDescent="0.25">
      <c r="A197" t="s">
        <v>213</v>
      </c>
      <c r="B197" t="s">
        <v>8532</v>
      </c>
      <c r="C197" t="s">
        <v>12</v>
      </c>
      <c r="D197" t="s">
        <v>8333</v>
      </c>
      <c r="E197" t="s">
        <v>8320</v>
      </c>
      <c r="F197">
        <v>7.9</v>
      </c>
    </row>
    <row r="198" spans="1:6" x14ac:dyDescent="0.25">
      <c r="A198" t="s">
        <v>351</v>
      </c>
      <c r="B198" t="s">
        <v>8533</v>
      </c>
      <c r="C198" t="s">
        <v>12</v>
      </c>
      <c r="D198" t="s">
        <v>8333</v>
      </c>
      <c r="E198" t="s">
        <v>8317</v>
      </c>
      <c r="F198">
        <v>5.5</v>
      </c>
    </row>
    <row r="199" spans="1:6" x14ac:dyDescent="0.25">
      <c r="A199" t="s">
        <v>164</v>
      </c>
      <c r="B199" t="s">
        <v>8534</v>
      </c>
      <c r="C199" t="s">
        <v>12</v>
      </c>
      <c r="D199" t="s">
        <v>8333</v>
      </c>
      <c r="E199" t="s">
        <v>8317</v>
      </c>
      <c r="F199">
        <v>5</v>
      </c>
    </row>
    <row r="200" spans="1:6" x14ac:dyDescent="0.25">
      <c r="A200" t="s">
        <v>39</v>
      </c>
      <c r="B200" t="s">
        <v>8535</v>
      </c>
      <c r="C200" t="s">
        <v>12</v>
      </c>
      <c r="D200" t="s">
        <v>8333</v>
      </c>
      <c r="E200" t="s">
        <v>8334</v>
      </c>
      <c r="F200">
        <v>7.7</v>
      </c>
    </row>
    <row r="201" spans="1:6" x14ac:dyDescent="0.25">
      <c r="A201" t="s">
        <v>356</v>
      </c>
      <c r="B201" t="s">
        <v>8536</v>
      </c>
      <c r="C201" t="s">
        <v>12</v>
      </c>
      <c r="D201" t="s">
        <v>8333</v>
      </c>
      <c r="E201" t="s">
        <v>8334</v>
      </c>
      <c r="F201">
        <v>6.6</v>
      </c>
    </row>
    <row r="202" spans="1:6" x14ac:dyDescent="0.25">
      <c r="A202" t="s">
        <v>358</v>
      </c>
      <c r="B202" t="s">
        <v>8537</v>
      </c>
      <c r="C202" t="s">
        <v>12</v>
      </c>
      <c r="D202" t="s">
        <v>8333</v>
      </c>
      <c r="E202" t="s">
        <v>8317</v>
      </c>
      <c r="F202">
        <v>5.7</v>
      </c>
    </row>
    <row r="203" spans="1:6" x14ac:dyDescent="0.25">
      <c r="A203" t="s">
        <v>360</v>
      </c>
      <c r="B203" t="s">
        <v>8538</v>
      </c>
      <c r="C203" t="s">
        <v>12</v>
      </c>
      <c r="D203" t="s">
        <v>8333</v>
      </c>
      <c r="E203" t="s">
        <v>8317</v>
      </c>
      <c r="F203">
        <v>5.8</v>
      </c>
    </row>
    <row r="204" spans="1:6" x14ac:dyDescent="0.25">
      <c r="A204" t="s">
        <v>362</v>
      </c>
      <c r="B204" t="s">
        <v>8539</v>
      </c>
      <c r="C204" t="s">
        <v>12</v>
      </c>
      <c r="D204" t="s">
        <v>8316</v>
      </c>
      <c r="E204" t="s">
        <v>8317</v>
      </c>
      <c r="F204">
        <v>6</v>
      </c>
    </row>
    <row r="205" spans="1:6" x14ac:dyDescent="0.25">
      <c r="A205" t="s">
        <v>365</v>
      </c>
      <c r="B205" t="s">
        <v>8540</v>
      </c>
      <c r="C205" t="s">
        <v>12</v>
      </c>
      <c r="D205" t="s">
        <v>8333</v>
      </c>
      <c r="E205" t="s">
        <v>8317</v>
      </c>
      <c r="F205">
        <v>6.4</v>
      </c>
    </row>
    <row r="206" spans="1:6" x14ac:dyDescent="0.25">
      <c r="A206" t="s">
        <v>301</v>
      </c>
      <c r="B206" t="s">
        <v>8541</v>
      </c>
      <c r="C206" t="s">
        <v>12</v>
      </c>
      <c r="D206" t="s">
        <v>8333</v>
      </c>
      <c r="E206" t="s">
        <v>8317</v>
      </c>
      <c r="F206">
        <v>6.9</v>
      </c>
    </row>
    <row r="207" spans="1:6" x14ac:dyDescent="0.25">
      <c r="A207" t="s">
        <v>250</v>
      </c>
      <c r="B207" t="s">
        <v>8542</v>
      </c>
      <c r="C207" t="s">
        <v>12</v>
      </c>
      <c r="D207" t="s">
        <v>8316</v>
      </c>
      <c r="E207" t="s">
        <v>8317</v>
      </c>
      <c r="F207">
        <v>6.4</v>
      </c>
    </row>
    <row r="208" spans="1:6" x14ac:dyDescent="0.25">
      <c r="A208" t="s">
        <v>370</v>
      </c>
      <c r="B208" t="s">
        <v>8543</v>
      </c>
      <c r="C208" t="s">
        <v>12</v>
      </c>
      <c r="D208" t="s">
        <v>8333</v>
      </c>
      <c r="E208" t="s">
        <v>8317</v>
      </c>
      <c r="F208">
        <v>7.4</v>
      </c>
    </row>
    <row r="209" spans="1:6" x14ac:dyDescent="0.25">
      <c r="A209" t="s">
        <v>373</v>
      </c>
      <c r="B209" t="s">
        <v>8544</v>
      </c>
      <c r="C209" t="s">
        <v>12</v>
      </c>
      <c r="D209" t="s">
        <v>8333</v>
      </c>
      <c r="E209" t="s">
        <v>8317</v>
      </c>
      <c r="F209">
        <v>5.5</v>
      </c>
    </row>
    <row r="210" spans="1:6" x14ac:dyDescent="0.25">
      <c r="A210" t="s">
        <v>282</v>
      </c>
      <c r="B210" t="s">
        <v>8545</v>
      </c>
      <c r="C210" t="s">
        <v>12</v>
      </c>
      <c r="D210" t="s">
        <v>8319</v>
      </c>
      <c r="E210" t="s">
        <v>8320</v>
      </c>
      <c r="F210">
        <v>5.9</v>
      </c>
    </row>
    <row r="211" spans="1:6" x14ac:dyDescent="0.25">
      <c r="A211" t="s">
        <v>378</v>
      </c>
      <c r="B211" t="s">
        <v>8546</v>
      </c>
      <c r="C211" t="s">
        <v>12</v>
      </c>
      <c r="D211" t="s">
        <v>8333</v>
      </c>
      <c r="E211" t="s">
        <v>8317</v>
      </c>
      <c r="F211">
        <v>6.8</v>
      </c>
    </row>
    <row r="212" spans="1:6" x14ac:dyDescent="0.25">
      <c r="B212" t="s">
        <v>8547</v>
      </c>
      <c r="C212" t="s">
        <v>12</v>
      </c>
      <c r="D212" t="s">
        <v>8333</v>
      </c>
      <c r="E212" t="s">
        <v>8548</v>
      </c>
      <c r="F212">
        <v>7.5</v>
      </c>
    </row>
    <row r="213" spans="1:6" x14ac:dyDescent="0.25">
      <c r="A213" t="s">
        <v>127</v>
      </c>
      <c r="B213" t="s">
        <v>8549</v>
      </c>
      <c r="C213" t="s">
        <v>12</v>
      </c>
      <c r="D213" t="s">
        <v>8316</v>
      </c>
      <c r="E213" t="s">
        <v>8320</v>
      </c>
      <c r="F213">
        <v>6.8</v>
      </c>
    </row>
    <row r="214" spans="1:6" x14ac:dyDescent="0.25">
      <c r="A214" t="s">
        <v>383</v>
      </c>
      <c r="B214" t="s">
        <v>8550</v>
      </c>
      <c r="C214" t="s">
        <v>12</v>
      </c>
      <c r="D214" t="s">
        <v>8333</v>
      </c>
      <c r="E214" t="s">
        <v>8334</v>
      </c>
      <c r="F214">
        <v>8.1</v>
      </c>
    </row>
    <row r="215" spans="1:6" x14ac:dyDescent="0.25">
      <c r="A215" t="s">
        <v>386</v>
      </c>
      <c r="B215" t="s">
        <v>8551</v>
      </c>
      <c r="C215" t="s">
        <v>12</v>
      </c>
      <c r="D215" t="s">
        <v>8333</v>
      </c>
      <c r="E215" t="s">
        <v>8320</v>
      </c>
      <c r="F215">
        <v>6.5</v>
      </c>
    </row>
    <row r="216" spans="1:6" x14ac:dyDescent="0.25">
      <c r="A216" t="s">
        <v>13</v>
      </c>
      <c r="B216" t="s">
        <v>8552</v>
      </c>
      <c r="C216" t="s">
        <v>12</v>
      </c>
      <c r="D216" t="s">
        <v>8333</v>
      </c>
      <c r="E216" t="s">
        <v>8320</v>
      </c>
      <c r="F216">
        <v>7.2</v>
      </c>
    </row>
    <row r="217" spans="1:6" x14ac:dyDescent="0.25">
      <c r="A217" t="s">
        <v>269</v>
      </c>
      <c r="B217" t="s">
        <v>8553</v>
      </c>
      <c r="C217" t="s">
        <v>12</v>
      </c>
      <c r="D217" t="s">
        <v>8333</v>
      </c>
      <c r="E217" t="s">
        <v>8320</v>
      </c>
      <c r="F217">
        <v>6.7</v>
      </c>
    </row>
    <row r="218" spans="1:6" x14ac:dyDescent="0.25">
      <c r="A218" t="s">
        <v>391</v>
      </c>
      <c r="B218" t="s">
        <v>8554</v>
      </c>
      <c r="C218" t="s">
        <v>12</v>
      </c>
      <c r="D218" t="s">
        <v>8333</v>
      </c>
      <c r="E218" t="s">
        <v>8317</v>
      </c>
      <c r="F218">
        <v>8.1</v>
      </c>
    </row>
    <row r="219" spans="1:6" x14ac:dyDescent="0.25">
      <c r="A219" t="s">
        <v>394</v>
      </c>
      <c r="B219" t="s">
        <v>8555</v>
      </c>
      <c r="C219" t="s">
        <v>12</v>
      </c>
      <c r="D219" t="s">
        <v>8333</v>
      </c>
      <c r="E219" t="s">
        <v>8320</v>
      </c>
      <c r="F219">
        <v>7.6</v>
      </c>
    </row>
    <row r="220" spans="1:6" x14ac:dyDescent="0.25">
      <c r="A220" t="s">
        <v>396</v>
      </c>
      <c r="B220" t="s">
        <v>8556</v>
      </c>
      <c r="C220" t="s">
        <v>12</v>
      </c>
      <c r="D220" t="s">
        <v>8333</v>
      </c>
      <c r="E220" t="s">
        <v>8317</v>
      </c>
      <c r="F220">
        <v>7.4</v>
      </c>
    </row>
    <row r="221" spans="1:6" x14ac:dyDescent="0.25">
      <c r="A221" t="s">
        <v>234</v>
      </c>
      <c r="B221" t="s">
        <v>8557</v>
      </c>
      <c r="C221" t="s">
        <v>12</v>
      </c>
      <c r="D221" t="s">
        <v>8333</v>
      </c>
      <c r="E221" t="s">
        <v>8317</v>
      </c>
      <c r="F221">
        <v>7.6</v>
      </c>
    </row>
    <row r="222" spans="1:6" x14ac:dyDescent="0.25">
      <c r="A222" t="s">
        <v>400</v>
      </c>
      <c r="B222" t="s">
        <v>8558</v>
      </c>
      <c r="C222" t="s">
        <v>12</v>
      </c>
      <c r="D222" t="s">
        <v>8333</v>
      </c>
      <c r="E222" t="s">
        <v>8320</v>
      </c>
      <c r="F222">
        <v>6.7</v>
      </c>
    </row>
    <row r="223" spans="1:6" x14ac:dyDescent="0.25">
      <c r="A223" t="s">
        <v>127</v>
      </c>
      <c r="B223" t="s">
        <v>8559</v>
      </c>
      <c r="C223" t="s">
        <v>12</v>
      </c>
      <c r="D223" t="s">
        <v>8333</v>
      </c>
      <c r="E223" t="s">
        <v>8317</v>
      </c>
      <c r="F223">
        <v>6.5</v>
      </c>
    </row>
    <row r="224" spans="1:6" x14ac:dyDescent="0.25">
      <c r="A224" t="s">
        <v>95</v>
      </c>
      <c r="B224" t="s">
        <v>8560</v>
      </c>
      <c r="C224" t="s">
        <v>12</v>
      </c>
      <c r="D224" t="s">
        <v>8333</v>
      </c>
      <c r="E224" t="s">
        <v>8334</v>
      </c>
      <c r="F224">
        <v>6.6</v>
      </c>
    </row>
    <row r="225" spans="1:6" x14ac:dyDescent="0.25">
      <c r="A225" t="s">
        <v>244</v>
      </c>
      <c r="B225" t="s">
        <v>8561</v>
      </c>
      <c r="C225" t="s">
        <v>12</v>
      </c>
      <c r="D225" t="s">
        <v>8333</v>
      </c>
      <c r="E225" t="s">
        <v>8320</v>
      </c>
      <c r="F225">
        <v>6.7</v>
      </c>
    </row>
    <row r="226" spans="1:6" x14ac:dyDescent="0.25">
      <c r="A226" t="s">
        <v>406</v>
      </c>
      <c r="B226" t="s">
        <v>8562</v>
      </c>
      <c r="C226" t="s">
        <v>12</v>
      </c>
      <c r="D226" t="s">
        <v>8333</v>
      </c>
      <c r="E226" t="s">
        <v>8317</v>
      </c>
      <c r="F226">
        <v>6.4</v>
      </c>
    </row>
    <row r="227" spans="1:6" x14ac:dyDescent="0.25">
      <c r="A227" t="s">
        <v>409</v>
      </c>
      <c r="B227" t="s">
        <v>8563</v>
      </c>
      <c r="C227" t="s">
        <v>12</v>
      </c>
      <c r="D227" t="s">
        <v>8333</v>
      </c>
      <c r="E227" t="s">
        <v>8317</v>
      </c>
      <c r="F227">
        <v>5.8</v>
      </c>
    </row>
    <row r="228" spans="1:6" x14ac:dyDescent="0.25">
      <c r="A228" t="s">
        <v>127</v>
      </c>
      <c r="B228" t="s">
        <v>8564</v>
      </c>
      <c r="C228" t="s">
        <v>12</v>
      </c>
      <c r="D228" t="s">
        <v>8333</v>
      </c>
      <c r="E228" t="s">
        <v>8320</v>
      </c>
      <c r="F228">
        <v>7.4</v>
      </c>
    </row>
    <row r="229" spans="1:6" x14ac:dyDescent="0.25">
      <c r="A229" t="s">
        <v>413</v>
      </c>
      <c r="B229" t="s">
        <v>8565</v>
      </c>
      <c r="C229" t="s">
        <v>12</v>
      </c>
      <c r="D229" t="s">
        <v>8316</v>
      </c>
      <c r="E229" t="s">
        <v>8320</v>
      </c>
      <c r="F229">
        <v>7.8</v>
      </c>
    </row>
    <row r="230" spans="1:6" x14ac:dyDescent="0.25">
      <c r="A230" t="s">
        <v>120</v>
      </c>
      <c r="B230" t="s">
        <v>8566</v>
      </c>
      <c r="C230" t="s">
        <v>12</v>
      </c>
      <c r="D230" t="s">
        <v>8319</v>
      </c>
      <c r="E230" t="s">
        <v>8317</v>
      </c>
      <c r="F230">
        <v>6.6</v>
      </c>
    </row>
    <row r="231" spans="1:6" x14ac:dyDescent="0.25">
      <c r="A231" t="s">
        <v>308</v>
      </c>
      <c r="B231" t="s">
        <v>8567</v>
      </c>
      <c r="C231" t="s">
        <v>12</v>
      </c>
      <c r="D231" t="s">
        <v>8333</v>
      </c>
      <c r="E231" t="s">
        <v>8317</v>
      </c>
      <c r="F231">
        <v>4.9000000000000004</v>
      </c>
    </row>
    <row r="232" spans="1:6" x14ac:dyDescent="0.25">
      <c r="A232" t="s">
        <v>418</v>
      </c>
      <c r="B232" t="s">
        <v>8568</v>
      </c>
      <c r="C232" t="s">
        <v>12</v>
      </c>
      <c r="D232" t="s">
        <v>8333</v>
      </c>
      <c r="E232" t="s">
        <v>8320</v>
      </c>
      <c r="F232">
        <v>6.5</v>
      </c>
    </row>
    <row r="233" spans="1:6" x14ac:dyDescent="0.25">
      <c r="A233" t="s">
        <v>421</v>
      </c>
      <c r="B233" t="s">
        <v>8569</v>
      </c>
      <c r="C233" t="s">
        <v>12</v>
      </c>
      <c r="D233" t="s">
        <v>8316</v>
      </c>
      <c r="F233">
        <v>7.5</v>
      </c>
    </row>
    <row r="234" spans="1:6" x14ac:dyDescent="0.25">
      <c r="A234" t="s">
        <v>272</v>
      </c>
      <c r="B234" t="s">
        <v>8570</v>
      </c>
      <c r="C234" t="s">
        <v>12</v>
      </c>
      <c r="D234" t="s">
        <v>8333</v>
      </c>
      <c r="E234" t="s">
        <v>8320</v>
      </c>
      <c r="F234">
        <v>6.2</v>
      </c>
    </row>
    <row r="235" spans="1:6" x14ac:dyDescent="0.25">
      <c r="A235" t="s">
        <v>425</v>
      </c>
      <c r="B235" t="s">
        <v>8571</v>
      </c>
      <c r="C235" t="s">
        <v>12</v>
      </c>
      <c r="D235" t="s">
        <v>8333</v>
      </c>
      <c r="E235" t="s">
        <v>8320</v>
      </c>
      <c r="F235">
        <v>7.3</v>
      </c>
    </row>
    <row r="236" spans="1:6" x14ac:dyDescent="0.25">
      <c r="A236" t="s">
        <v>428</v>
      </c>
      <c r="B236" t="s">
        <v>8572</v>
      </c>
      <c r="C236" t="s">
        <v>12</v>
      </c>
      <c r="D236" t="s">
        <v>8316</v>
      </c>
      <c r="E236" t="s">
        <v>8320</v>
      </c>
      <c r="F236">
        <v>7.5</v>
      </c>
    </row>
    <row r="237" spans="1:6" x14ac:dyDescent="0.25">
      <c r="A237" t="s">
        <v>430</v>
      </c>
      <c r="B237" t="s">
        <v>8573</v>
      </c>
      <c r="C237" t="s">
        <v>12</v>
      </c>
      <c r="D237" t="s">
        <v>8333</v>
      </c>
      <c r="E237" t="s">
        <v>8317</v>
      </c>
      <c r="F237">
        <v>5.6</v>
      </c>
    </row>
    <row r="238" spans="1:6" x14ac:dyDescent="0.25">
      <c r="A238" t="s">
        <v>13</v>
      </c>
      <c r="B238" t="s">
        <v>8574</v>
      </c>
      <c r="C238" t="s">
        <v>12</v>
      </c>
      <c r="D238" t="s">
        <v>8333</v>
      </c>
      <c r="E238" t="s">
        <v>8317</v>
      </c>
      <c r="F238">
        <v>8.1</v>
      </c>
    </row>
    <row r="239" spans="1:6" x14ac:dyDescent="0.25">
      <c r="A239" t="s">
        <v>421</v>
      </c>
      <c r="B239" t="s">
        <v>8575</v>
      </c>
      <c r="C239" t="s">
        <v>12</v>
      </c>
      <c r="D239" t="s">
        <v>8316</v>
      </c>
      <c r="F239">
        <v>6.4</v>
      </c>
    </row>
    <row r="240" spans="1:6" x14ac:dyDescent="0.25">
      <c r="A240" t="s">
        <v>234</v>
      </c>
      <c r="B240" t="s">
        <v>8576</v>
      </c>
      <c r="C240" t="s">
        <v>12</v>
      </c>
      <c r="D240" t="s">
        <v>8333</v>
      </c>
      <c r="E240" t="s">
        <v>8317</v>
      </c>
      <c r="F240">
        <v>6.7</v>
      </c>
    </row>
    <row r="241" spans="1:6" x14ac:dyDescent="0.25">
      <c r="A241" t="s">
        <v>284</v>
      </c>
      <c r="B241" t="s">
        <v>8577</v>
      </c>
      <c r="C241" t="s">
        <v>12</v>
      </c>
      <c r="D241" t="s">
        <v>8333</v>
      </c>
      <c r="E241" t="s">
        <v>8317</v>
      </c>
      <c r="F241">
        <v>6.6</v>
      </c>
    </row>
    <row r="242" spans="1:6" x14ac:dyDescent="0.25">
      <c r="A242" t="s">
        <v>438</v>
      </c>
      <c r="B242" t="s">
        <v>8578</v>
      </c>
      <c r="C242" t="s">
        <v>12</v>
      </c>
      <c r="D242" t="s">
        <v>8333</v>
      </c>
      <c r="E242" t="s">
        <v>8406</v>
      </c>
      <c r="F242">
        <v>6.4</v>
      </c>
    </row>
    <row r="243" spans="1:6" x14ac:dyDescent="0.25">
      <c r="A243" t="s">
        <v>41</v>
      </c>
      <c r="B243" t="s">
        <v>8579</v>
      </c>
      <c r="C243" t="s">
        <v>12</v>
      </c>
      <c r="D243" t="s">
        <v>8404</v>
      </c>
      <c r="E243" t="s">
        <v>8317</v>
      </c>
      <c r="F243">
        <v>7.5</v>
      </c>
    </row>
    <row r="244" spans="1:6" x14ac:dyDescent="0.25">
      <c r="A244" t="s">
        <v>133</v>
      </c>
      <c r="B244" t="s">
        <v>8580</v>
      </c>
      <c r="C244" t="s">
        <v>12</v>
      </c>
      <c r="D244" t="s">
        <v>8333</v>
      </c>
      <c r="E244" t="s">
        <v>8317</v>
      </c>
      <c r="F244">
        <v>7.3</v>
      </c>
    </row>
    <row r="245" spans="1:6" x14ac:dyDescent="0.25">
      <c r="A245" t="s">
        <v>443</v>
      </c>
      <c r="B245" t="s">
        <v>8581</v>
      </c>
      <c r="C245" t="s">
        <v>12</v>
      </c>
      <c r="D245" t="s">
        <v>8333</v>
      </c>
      <c r="E245" t="s">
        <v>8317</v>
      </c>
      <c r="F245">
        <v>7.5</v>
      </c>
    </row>
    <row r="246" spans="1:6" x14ac:dyDescent="0.25">
      <c r="A246" t="s">
        <v>378</v>
      </c>
      <c r="B246" t="s">
        <v>8582</v>
      </c>
      <c r="C246" t="s">
        <v>12</v>
      </c>
      <c r="D246" t="s">
        <v>8333</v>
      </c>
      <c r="E246" t="s">
        <v>8317</v>
      </c>
      <c r="F246">
        <v>5.8</v>
      </c>
    </row>
    <row r="247" spans="1:6" x14ac:dyDescent="0.25">
      <c r="A247" t="s">
        <v>447</v>
      </c>
      <c r="B247" t="s">
        <v>8583</v>
      </c>
      <c r="C247" t="s">
        <v>12</v>
      </c>
      <c r="D247" t="s">
        <v>8333</v>
      </c>
      <c r="E247" t="s">
        <v>8334</v>
      </c>
      <c r="F247">
        <v>7.5</v>
      </c>
    </row>
    <row r="248" spans="1:6" x14ac:dyDescent="0.25">
      <c r="A248" t="s">
        <v>449</v>
      </c>
      <c r="B248" t="s">
        <v>8584</v>
      </c>
      <c r="C248" t="s">
        <v>12</v>
      </c>
      <c r="D248" t="s">
        <v>8333</v>
      </c>
      <c r="E248" t="s">
        <v>8334</v>
      </c>
      <c r="F248">
        <v>6.6</v>
      </c>
    </row>
    <row r="249" spans="1:6" x14ac:dyDescent="0.25">
      <c r="A249" t="s">
        <v>452</v>
      </c>
      <c r="B249" t="s">
        <v>8585</v>
      </c>
      <c r="C249" t="s">
        <v>12</v>
      </c>
      <c r="D249" t="s">
        <v>8333</v>
      </c>
      <c r="E249" t="s">
        <v>8317</v>
      </c>
      <c r="F249">
        <v>6.7</v>
      </c>
    </row>
    <row r="250" spans="1:6" x14ac:dyDescent="0.25">
      <c r="A250" t="s">
        <v>454</v>
      </c>
      <c r="B250" t="s">
        <v>8586</v>
      </c>
      <c r="C250" t="s">
        <v>12</v>
      </c>
      <c r="D250" t="s">
        <v>8333</v>
      </c>
      <c r="E250" t="s">
        <v>8317</v>
      </c>
      <c r="F250">
        <v>3.7</v>
      </c>
    </row>
    <row r="251" spans="1:6" x14ac:dyDescent="0.25">
      <c r="A251" t="s">
        <v>284</v>
      </c>
      <c r="B251" t="s">
        <v>8587</v>
      </c>
      <c r="C251" t="s">
        <v>12</v>
      </c>
      <c r="D251" t="s">
        <v>8333</v>
      </c>
      <c r="E251" t="s">
        <v>8320</v>
      </c>
      <c r="F251">
        <v>6</v>
      </c>
    </row>
    <row r="252" spans="1:6" x14ac:dyDescent="0.25">
      <c r="A252" t="s">
        <v>139</v>
      </c>
      <c r="B252" t="s">
        <v>8588</v>
      </c>
      <c r="C252" t="s">
        <v>12</v>
      </c>
      <c r="D252" t="s">
        <v>8333</v>
      </c>
      <c r="E252" t="s">
        <v>8317</v>
      </c>
      <c r="F252">
        <v>6.4</v>
      </c>
    </row>
    <row r="253" spans="1:6" x14ac:dyDescent="0.25">
      <c r="A253" t="s">
        <v>459</v>
      </c>
      <c r="B253" t="s">
        <v>8589</v>
      </c>
      <c r="C253" t="s">
        <v>12</v>
      </c>
      <c r="D253" t="s">
        <v>8333</v>
      </c>
      <c r="E253" t="s">
        <v>8317</v>
      </c>
      <c r="F253">
        <v>6.1</v>
      </c>
    </row>
    <row r="254" spans="1:6" x14ac:dyDescent="0.25">
      <c r="A254" t="s">
        <v>239</v>
      </c>
      <c r="B254" t="s">
        <v>8590</v>
      </c>
      <c r="C254" t="s">
        <v>12</v>
      </c>
      <c r="D254" t="s">
        <v>8333</v>
      </c>
      <c r="E254" t="s">
        <v>8317</v>
      </c>
      <c r="F254">
        <v>6.4</v>
      </c>
    </row>
    <row r="255" spans="1:6" x14ac:dyDescent="0.25">
      <c r="A255" t="s">
        <v>462</v>
      </c>
      <c r="B255" t="s">
        <v>8591</v>
      </c>
      <c r="C255" t="s">
        <v>12</v>
      </c>
      <c r="D255" t="s">
        <v>8333</v>
      </c>
      <c r="E255" t="s">
        <v>8320</v>
      </c>
      <c r="F255">
        <v>5.6</v>
      </c>
    </row>
    <row r="256" spans="1:6" x14ac:dyDescent="0.25">
      <c r="A256" t="s">
        <v>358</v>
      </c>
      <c r="B256" t="s">
        <v>8592</v>
      </c>
      <c r="C256" t="s">
        <v>12</v>
      </c>
      <c r="D256" t="s">
        <v>8333</v>
      </c>
      <c r="E256" t="s">
        <v>8320</v>
      </c>
      <c r="F256">
        <v>8</v>
      </c>
    </row>
    <row r="257" spans="1:6" x14ac:dyDescent="0.25">
      <c r="A257" t="s">
        <v>466</v>
      </c>
      <c r="B257" t="s">
        <v>8593</v>
      </c>
      <c r="C257" t="s">
        <v>12</v>
      </c>
      <c r="D257" t="s">
        <v>8333</v>
      </c>
      <c r="E257" t="s">
        <v>8317</v>
      </c>
      <c r="F257">
        <v>5.2</v>
      </c>
    </row>
    <row r="258" spans="1:6" x14ac:dyDescent="0.25">
      <c r="A258" t="s">
        <v>391</v>
      </c>
      <c r="B258" t="s">
        <v>8594</v>
      </c>
      <c r="C258" t="s">
        <v>12</v>
      </c>
      <c r="D258" t="s">
        <v>8316</v>
      </c>
      <c r="E258" t="s">
        <v>8317</v>
      </c>
      <c r="F258">
        <v>7.1</v>
      </c>
    </row>
    <row r="259" spans="1:6" x14ac:dyDescent="0.25">
      <c r="A259" t="s">
        <v>109</v>
      </c>
      <c r="B259" t="s">
        <v>8595</v>
      </c>
      <c r="C259" t="s">
        <v>12</v>
      </c>
      <c r="D259" t="s">
        <v>8333</v>
      </c>
      <c r="E259" t="s">
        <v>8317</v>
      </c>
      <c r="F259">
        <v>4.8</v>
      </c>
    </row>
    <row r="260" spans="1:6" x14ac:dyDescent="0.25">
      <c r="A260" t="s">
        <v>64</v>
      </c>
      <c r="B260" t="s">
        <v>8596</v>
      </c>
      <c r="C260" t="s">
        <v>12</v>
      </c>
      <c r="D260" t="s">
        <v>8333</v>
      </c>
      <c r="E260" t="s">
        <v>8334</v>
      </c>
      <c r="F260">
        <v>7</v>
      </c>
    </row>
    <row r="261" spans="1:6" x14ac:dyDescent="0.25">
      <c r="A261" t="s">
        <v>319</v>
      </c>
      <c r="B261" t="s">
        <v>8597</v>
      </c>
      <c r="C261" t="s">
        <v>12</v>
      </c>
      <c r="D261" t="s">
        <v>8333</v>
      </c>
      <c r="E261" t="s">
        <v>8320</v>
      </c>
      <c r="F261">
        <v>5.4</v>
      </c>
    </row>
    <row r="262" spans="1:6" x14ac:dyDescent="0.25">
      <c r="A262" t="s">
        <v>475</v>
      </c>
      <c r="B262" t="s">
        <v>8598</v>
      </c>
      <c r="C262" t="s">
        <v>12</v>
      </c>
      <c r="D262" t="s">
        <v>8333</v>
      </c>
      <c r="E262" t="s">
        <v>8334</v>
      </c>
      <c r="F262">
        <v>6.6</v>
      </c>
    </row>
    <row r="263" spans="1:6" x14ac:dyDescent="0.25">
      <c r="A263" t="s">
        <v>478</v>
      </c>
      <c r="B263" t="s">
        <v>8599</v>
      </c>
      <c r="C263" t="s">
        <v>12</v>
      </c>
      <c r="D263" t="s">
        <v>8333</v>
      </c>
      <c r="E263" t="s">
        <v>8317</v>
      </c>
      <c r="F263">
        <v>6.7</v>
      </c>
    </row>
    <row r="264" spans="1:6" x14ac:dyDescent="0.25">
      <c r="A264" t="s">
        <v>480</v>
      </c>
      <c r="B264" t="s">
        <v>8600</v>
      </c>
      <c r="C264" t="s">
        <v>12</v>
      </c>
      <c r="D264" t="s">
        <v>8333</v>
      </c>
      <c r="E264" t="s">
        <v>8317</v>
      </c>
      <c r="F264">
        <v>6.2</v>
      </c>
    </row>
    <row r="265" spans="1:6" x14ac:dyDescent="0.25">
      <c r="A265" t="s">
        <v>144</v>
      </c>
      <c r="B265" t="s">
        <v>8601</v>
      </c>
      <c r="C265" t="s">
        <v>12</v>
      </c>
      <c r="D265" t="s">
        <v>8333</v>
      </c>
      <c r="E265" t="s">
        <v>8320</v>
      </c>
      <c r="F265">
        <v>6.1</v>
      </c>
    </row>
    <row r="266" spans="1:6" x14ac:dyDescent="0.25">
      <c r="A266" t="s">
        <v>485</v>
      </c>
      <c r="B266" t="s">
        <v>8602</v>
      </c>
      <c r="C266" t="s">
        <v>12</v>
      </c>
      <c r="D266" t="s">
        <v>8333</v>
      </c>
      <c r="E266" t="s">
        <v>8317</v>
      </c>
      <c r="F266">
        <v>5.3</v>
      </c>
    </row>
    <row r="267" spans="1:6" x14ac:dyDescent="0.25">
      <c r="A267" t="s">
        <v>488</v>
      </c>
      <c r="B267" t="s">
        <v>8603</v>
      </c>
      <c r="C267" t="s">
        <v>12</v>
      </c>
      <c r="D267" t="s">
        <v>8333</v>
      </c>
      <c r="E267" t="s">
        <v>8317</v>
      </c>
      <c r="F267">
        <v>6.3</v>
      </c>
    </row>
    <row r="268" spans="1:6" x14ac:dyDescent="0.25">
      <c r="A268" t="s">
        <v>100</v>
      </c>
      <c r="B268" t="s">
        <v>8604</v>
      </c>
      <c r="C268" t="s">
        <v>12</v>
      </c>
      <c r="D268" t="s">
        <v>8333</v>
      </c>
      <c r="E268" t="s">
        <v>8317</v>
      </c>
      <c r="F268">
        <v>7</v>
      </c>
    </row>
    <row r="269" spans="1:6" x14ac:dyDescent="0.25">
      <c r="A269" t="s">
        <v>493</v>
      </c>
      <c r="B269" t="s">
        <v>8605</v>
      </c>
      <c r="C269" t="s">
        <v>12</v>
      </c>
      <c r="D269" t="s">
        <v>8333</v>
      </c>
      <c r="E269" t="s">
        <v>8317</v>
      </c>
      <c r="F269">
        <v>7.6</v>
      </c>
    </row>
    <row r="270" spans="1:6" x14ac:dyDescent="0.25">
      <c r="A270" t="s">
        <v>493</v>
      </c>
      <c r="B270" t="s">
        <v>8606</v>
      </c>
      <c r="C270" t="s">
        <v>12</v>
      </c>
      <c r="D270" t="s">
        <v>8333</v>
      </c>
      <c r="E270" t="s">
        <v>8320</v>
      </c>
      <c r="F270">
        <v>6.7</v>
      </c>
    </row>
    <row r="271" spans="1:6" x14ac:dyDescent="0.25">
      <c r="A271" t="s">
        <v>151</v>
      </c>
      <c r="B271" t="s">
        <v>8607</v>
      </c>
      <c r="C271" t="s">
        <v>12</v>
      </c>
      <c r="D271" t="s">
        <v>8333</v>
      </c>
      <c r="E271" t="s">
        <v>8406</v>
      </c>
      <c r="F271">
        <v>8.1</v>
      </c>
    </row>
    <row r="272" spans="1:6" x14ac:dyDescent="0.25">
      <c r="A272" t="s">
        <v>488</v>
      </c>
      <c r="B272" t="s">
        <v>8608</v>
      </c>
      <c r="C272" t="s">
        <v>12</v>
      </c>
      <c r="D272" t="s">
        <v>8333</v>
      </c>
      <c r="E272" t="s">
        <v>8317</v>
      </c>
      <c r="F272">
        <v>6.7</v>
      </c>
    </row>
    <row r="273" spans="1:6" x14ac:dyDescent="0.25">
      <c r="A273" t="s">
        <v>493</v>
      </c>
      <c r="B273" t="s">
        <v>8609</v>
      </c>
      <c r="C273" t="s">
        <v>12</v>
      </c>
      <c r="D273" t="s">
        <v>8333</v>
      </c>
      <c r="E273" t="s">
        <v>8320</v>
      </c>
      <c r="F273">
        <v>6.5</v>
      </c>
    </row>
    <row r="274" spans="1:6" x14ac:dyDescent="0.25">
      <c r="A274" t="s">
        <v>499</v>
      </c>
      <c r="B274" t="s">
        <v>8610</v>
      </c>
      <c r="C274" t="s">
        <v>12</v>
      </c>
      <c r="D274" t="s">
        <v>8333</v>
      </c>
      <c r="E274" t="s">
        <v>8320</v>
      </c>
      <c r="F274">
        <v>7.3</v>
      </c>
    </row>
    <row r="275" spans="1:6" x14ac:dyDescent="0.25">
      <c r="A275" t="s">
        <v>459</v>
      </c>
      <c r="B275" t="s">
        <v>8611</v>
      </c>
      <c r="C275" t="s">
        <v>12</v>
      </c>
      <c r="D275" t="s">
        <v>8333</v>
      </c>
      <c r="E275" t="s">
        <v>8334</v>
      </c>
      <c r="F275">
        <v>6</v>
      </c>
    </row>
    <row r="276" spans="1:6" x14ac:dyDescent="0.25">
      <c r="A276" t="s">
        <v>506</v>
      </c>
      <c r="B276" t="s">
        <v>8612</v>
      </c>
      <c r="C276" t="s">
        <v>12</v>
      </c>
      <c r="D276" t="s">
        <v>8333</v>
      </c>
      <c r="E276" t="s">
        <v>8317</v>
      </c>
      <c r="F276">
        <v>6.1</v>
      </c>
    </row>
    <row r="277" spans="1:6" x14ac:dyDescent="0.25">
      <c r="A277" t="s">
        <v>295</v>
      </c>
      <c r="B277" t="s">
        <v>8613</v>
      </c>
      <c r="C277" t="s">
        <v>12</v>
      </c>
      <c r="D277" t="s">
        <v>8333</v>
      </c>
      <c r="E277" t="s">
        <v>8317</v>
      </c>
      <c r="F277">
        <v>5.9</v>
      </c>
    </row>
    <row r="278" spans="1:6" x14ac:dyDescent="0.25">
      <c r="A278" t="s">
        <v>413</v>
      </c>
      <c r="B278" t="s">
        <v>8614</v>
      </c>
      <c r="C278" t="s">
        <v>12</v>
      </c>
      <c r="D278" t="s">
        <v>8316</v>
      </c>
      <c r="E278" t="s">
        <v>8317</v>
      </c>
      <c r="F278">
        <v>7.8</v>
      </c>
    </row>
    <row r="279" spans="1:6" x14ac:dyDescent="0.25">
      <c r="A279" t="s">
        <v>511</v>
      </c>
      <c r="B279" t="s">
        <v>8615</v>
      </c>
      <c r="C279" t="s">
        <v>12</v>
      </c>
      <c r="D279" t="s">
        <v>8333</v>
      </c>
      <c r="E279" t="s">
        <v>8317</v>
      </c>
      <c r="F279">
        <v>5.8</v>
      </c>
    </row>
    <row r="280" spans="1:6" x14ac:dyDescent="0.25">
      <c r="A280" t="s">
        <v>513</v>
      </c>
      <c r="B280" t="s">
        <v>8616</v>
      </c>
      <c r="C280" t="s">
        <v>12</v>
      </c>
      <c r="D280" t="s">
        <v>8333</v>
      </c>
      <c r="E280" t="s">
        <v>8317</v>
      </c>
      <c r="F280">
        <v>6.3</v>
      </c>
    </row>
    <row r="281" spans="1:6" x14ac:dyDescent="0.25">
      <c r="A281" t="s">
        <v>515</v>
      </c>
      <c r="B281" t="s">
        <v>8617</v>
      </c>
      <c r="C281" t="s">
        <v>12</v>
      </c>
      <c r="D281" t="s">
        <v>8333</v>
      </c>
      <c r="E281" t="s">
        <v>8317</v>
      </c>
      <c r="F281">
        <v>4.3</v>
      </c>
    </row>
    <row r="282" spans="1:6" x14ac:dyDescent="0.25">
      <c r="A282" t="s">
        <v>272</v>
      </c>
      <c r="B282" t="s">
        <v>8618</v>
      </c>
      <c r="C282" t="s">
        <v>12</v>
      </c>
      <c r="D282" t="s">
        <v>8333</v>
      </c>
      <c r="E282" t="s">
        <v>8320</v>
      </c>
      <c r="F282">
        <v>6.4</v>
      </c>
    </row>
    <row r="283" spans="1:6" x14ac:dyDescent="0.25">
      <c r="A283" t="s">
        <v>519</v>
      </c>
      <c r="B283" t="s">
        <v>8619</v>
      </c>
      <c r="C283" t="s">
        <v>12</v>
      </c>
      <c r="D283" t="s">
        <v>8333</v>
      </c>
      <c r="E283" t="s">
        <v>8317</v>
      </c>
      <c r="F283">
        <v>6.1</v>
      </c>
    </row>
    <row r="284" spans="1:6" x14ac:dyDescent="0.25">
      <c r="A284" t="s">
        <v>521</v>
      </c>
      <c r="B284" t="s">
        <v>8620</v>
      </c>
      <c r="C284" t="s">
        <v>12</v>
      </c>
      <c r="D284" t="s">
        <v>8316</v>
      </c>
      <c r="E284" t="s">
        <v>8317</v>
      </c>
      <c r="F284">
        <v>6.5</v>
      </c>
    </row>
    <row r="285" spans="1:6" x14ac:dyDescent="0.25">
      <c r="A285" t="s">
        <v>139</v>
      </c>
      <c r="B285" t="s">
        <v>8621</v>
      </c>
      <c r="C285" t="s">
        <v>12</v>
      </c>
      <c r="D285" t="s">
        <v>8333</v>
      </c>
      <c r="E285" t="s">
        <v>8334</v>
      </c>
      <c r="F285">
        <v>7.1</v>
      </c>
    </row>
    <row r="286" spans="1:6" x14ac:dyDescent="0.25">
      <c r="A286" t="s">
        <v>524</v>
      </c>
      <c r="B286" t="s">
        <v>8622</v>
      </c>
      <c r="C286" t="s">
        <v>12</v>
      </c>
      <c r="D286" t="s">
        <v>8333</v>
      </c>
      <c r="E286" t="s">
        <v>8317</v>
      </c>
      <c r="F286">
        <v>6.4</v>
      </c>
    </row>
    <row r="287" spans="1:6" x14ac:dyDescent="0.25">
      <c r="A287" t="s">
        <v>173</v>
      </c>
      <c r="B287" t="s">
        <v>8623</v>
      </c>
      <c r="C287" t="s">
        <v>12</v>
      </c>
      <c r="D287" t="s">
        <v>8333</v>
      </c>
      <c r="E287" t="s">
        <v>8317</v>
      </c>
      <c r="F287">
        <v>6.5</v>
      </c>
    </row>
    <row r="288" spans="1:6" x14ac:dyDescent="0.25">
      <c r="A288" t="s">
        <v>430</v>
      </c>
      <c r="B288" t="s">
        <v>8624</v>
      </c>
      <c r="C288" t="s">
        <v>12</v>
      </c>
      <c r="D288" t="s">
        <v>8333</v>
      </c>
      <c r="E288" t="s">
        <v>8317</v>
      </c>
      <c r="F288">
        <v>6.3</v>
      </c>
    </row>
    <row r="289" spans="1:6" x14ac:dyDescent="0.25">
      <c r="A289" t="s">
        <v>159</v>
      </c>
      <c r="B289" t="s">
        <v>8625</v>
      </c>
      <c r="C289" t="s">
        <v>12</v>
      </c>
      <c r="D289" t="s">
        <v>8333</v>
      </c>
      <c r="E289" t="s">
        <v>8317</v>
      </c>
      <c r="F289">
        <v>7.5</v>
      </c>
    </row>
    <row r="290" spans="1:6" x14ac:dyDescent="0.25">
      <c r="A290" t="s">
        <v>154</v>
      </c>
      <c r="B290" t="s">
        <v>8626</v>
      </c>
      <c r="C290" t="s">
        <v>12</v>
      </c>
      <c r="D290" t="s">
        <v>8333</v>
      </c>
      <c r="E290" t="s">
        <v>8320</v>
      </c>
      <c r="F290">
        <v>4.9000000000000004</v>
      </c>
    </row>
    <row r="291" spans="1:6" x14ac:dyDescent="0.25">
      <c r="A291" t="s">
        <v>533</v>
      </c>
      <c r="B291" t="s">
        <v>8627</v>
      </c>
      <c r="C291" t="s">
        <v>12</v>
      </c>
      <c r="D291" t="s">
        <v>8333</v>
      </c>
      <c r="E291" t="s">
        <v>8317</v>
      </c>
      <c r="F291">
        <v>5.8</v>
      </c>
    </row>
    <row r="292" spans="1:6" x14ac:dyDescent="0.25">
      <c r="B292" t="s">
        <v>8628</v>
      </c>
      <c r="C292" t="s">
        <v>12</v>
      </c>
      <c r="D292" t="s">
        <v>8333</v>
      </c>
      <c r="E292" t="s">
        <v>8629</v>
      </c>
      <c r="F292">
        <v>7.6</v>
      </c>
    </row>
    <row r="293" spans="1:6" x14ac:dyDescent="0.25">
      <c r="A293" t="s">
        <v>538</v>
      </c>
      <c r="B293" t="s">
        <v>8630</v>
      </c>
      <c r="C293" t="s">
        <v>12</v>
      </c>
      <c r="D293" t="s">
        <v>8333</v>
      </c>
      <c r="E293" t="s">
        <v>8334</v>
      </c>
      <c r="F293">
        <v>6.2</v>
      </c>
    </row>
    <row r="294" spans="1:6" x14ac:dyDescent="0.25">
      <c r="A294" t="s">
        <v>541</v>
      </c>
      <c r="B294" t="s">
        <v>8631</v>
      </c>
      <c r="C294" t="s">
        <v>12</v>
      </c>
      <c r="D294" t="s">
        <v>8333</v>
      </c>
      <c r="E294" t="s">
        <v>8320</v>
      </c>
      <c r="F294">
        <v>5.5</v>
      </c>
    </row>
    <row r="295" spans="1:6" x14ac:dyDescent="0.25">
      <c r="A295" t="s">
        <v>543</v>
      </c>
      <c r="B295" t="s">
        <v>8632</v>
      </c>
      <c r="C295" t="s">
        <v>12</v>
      </c>
      <c r="D295" t="s">
        <v>8333</v>
      </c>
      <c r="E295" t="s">
        <v>8320</v>
      </c>
      <c r="F295">
        <v>5.4</v>
      </c>
    </row>
    <row r="296" spans="1:6" x14ac:dyDescent="0.25">
      <c r="A296" t="s">
        <v>430</v>
      </c>
      <c r="B296" t="s">
        <v>8633</v>
      </c>
      <c r="C296" t="s">
        <v>12</v>
      </c>
      <c r="D296" t="s">
        <v>8333</v>
      </c>
      <c r="E296" t="s">
        <v>8317</v>
      </c>
      <c r="F296">
        <v>5.8</v>
      </c>
    </row>
    <row r="297" spans="1:6" x14ac:dyDescent="0.25">
      <c r="A297" t="s">
        <v>272</v>
      </c>
      <c r="B297" t="s">
        <v>8634</v>
      </c>
      <c r="C297" t="s">
        <v>12</v>
      </c>
      <c r="D297" t="s">
        <v>8333</v>
      </c>
      <c r="E297" t="s">
        <v>8317</v>
      </c>
      <c r="F297">
        <v>7.1</v>
      </c>
    </row>
    <row r="298" spans="1:6" x14ac:dyDescent="0.25">
      <c r="A298" t="s">
        <v>541</v>
      </c>
      <c r="B298" t="s">
        <v>8635</v>
      </c>
      <c r="C298" t="s">
        <v>12</v>
      </c>
      <c r="D298" t="s">
        <v>8333</v>
      </c>
      <c r="E298" t="s">
        <v>8320</v>
      </c>
      <c r="F298">
        <v>5.4</v>
      </c>
    </row>
    <row r="299" spans="1:6" x14ac:dyDescent="0.25">
      <c r="A299" t="s">
        <v>551</v>
      </c>
      <c r="B299" t="s">
        <v>8636</v>
      </c>
      <c r="C299" t="s">
        <v>12</v>
      </c>
      <c r="D299" t="s">
        <v>8333</v>
      </c>
      <c r="E299" t="s">
        <v>8317</v>
      </c>
      <c r="F299">
        <v>3.7</v>
      </c>
    </row>
    <row r="300" spans="1:6" x14ac:dyDescent="0.25">
      <c r="A300" t="s">
        <v>274</v>
      </c>
      <c r="B300" t="s">
        <v>8637</v>
      </c>
      <c r="C300" t="s">
        <v>12</v>
      </c>
      <c r="D300" t="s">
        <v>8333</v>
      </c>
      <c r="E300" t="s">
        <v>8317</v>
      </c>
      <c r="F300">
        <v>6.7</v>
      </c>
    </row>
    <row r="301" spans="1:6" x14ac:dyDescent="0.25">
      <c r="A301" t="s">
        <v>555</v>
      </c>
      <c r="B301" t="s">
        <v>8638</v>
      </c>
      <c r="C301" t="s">
        <v>12</v>
      </c>
      <c r="D301" t="s">
        <v>8333</v>
      </c>
      <c r="E301" t="s">
        <v>8317</v>
      </c>
      <c r="F301">
        <v>7.2</v>
      </c>
    </row>
    <row r="302" spans="1:6" x14ac:dyDescent="0.25">
      <c r="A302" t="s">
        <v>59</v>
      </c>
      <c r="B302" t="s">
        <v>8639</v>
      </c>
      <c r="C302" t="s">
        <v>12</v>
      </c>
      <c r="D302" t="s">
        <v>8389</v>
      </c>
      <c r="E302" t="s">
        <v>8317</v>
      </c>
      <c r="F302">
        <v>8.8000000000000007</v>
      </c>
    </row>
    <row r="303" spans="1:6" x14ac:dyDescent="0.25">
      <c r="A303" t="s">
        <v>558</v>
      </c>
      <c r="B303" t="s">
        <v>8640</v>
      </c>
      <c r="C303" t="s">
        <v>12</v>
      </c>
      <c r="D303" t="s">
        <v>8333</v>
      </c>
      <c r="E303" t="s">
        <v>8320</v>
      </c>
      <c r="F303">
        <v>5.8</v>
      </c>
    </row>
    <row r="304" spans="1:6" x14ac:dyDescent="0.25">
      <c r="A304" t="s">
        <v>561</v>
      </c>
      <c r="B304" t="s">
        <v>8641</v>
      </c>
      <c r="C304" t="s">
        <v>12</v>
      </c>
      <c r="D304" t="s">
        <v>8333</v>
      </c>
      <c r="E304" t="s">
        <v>8334</v>
      </c>
      <c r="F304">
        <v>6.8</v>
      </c>
    </row>
    <row r="305" spans="1:6" x14ac:dyDescent="0.25">
      <c r="A305" t="s">
        <v>564</v>
      </c>
      <c r="B305" t="s">
        <v>8642</v>
      </c>
      <c r="C305" t="s">
        <v>12</v>
      </c>
      <c r="D305" t="s">
        <v>8333</v>
      </c>
      <c r="E305" t="s">
        <v>8320</v>
      </c>
      <c r="F305">
        <v>3.8</v>
      </c>
    </row>
    <row r="306" spans="1:6" x14ac:dyDescent="0.25">
      <c r="A306" t="s">
        <v>351</v>
      </c>
      <c r="B306" t="s">
        <v>8643</v>
      </c>
      <c r="C306" t="s">
        <v>12</v>
      </c>
      <c r="D306" t="s">
        <v>8333</v>
      </c>
      <c r="E306" t="s">
        <v>8317</v>
      </c>
      <c r="F306">
        <v>7.1</v>
      </c>
    </row>
    <row r="307" spans="1:6" x14ac:dyDescent="0.25">
      <c r="A307" t="s">
        <v>64</v>
      </c>
      <c r="B307" t="s">
        <v>8644</v>
      </c>
      <c r="C307" t="s">
        <v>12</v>
      </c>
      <c r="D307" t="s">
        <v>8333</v>
      </c>
      <c r="E307" t="s">
        <v>8334</v>
      </c>
      <c r="F307">
        <v>7.2</v>
      </c>
    </row>
    <row r="308" spans="1:6" x14ac:dyDescent="0.25">
      <c r="A308" t="s">
        <v>319</v>
      </c>
      <c r="B308" t="s">
        <v>8645</v>
      </c>
      <c r="C308" t="s">
        <v>12</v>
      </c>
      <c r="D308" t="s">
        <v>8329</v>
      </c>
      <c r="E308" t="s">
        <v>8320</v>
      </c>
      <c r="F308">
        <v>5.9</v>
      </c>
    </row>
    <row r="309" spans="1:6" x14ac:dyDescent="0.25">
      <c r="A309" t="s">
        <v>570</v>
      </c>
      <c r="B309" t="s">
        <v>8646</v>
      </c>
      <c r="C309" t="s">
        <v>12</v>
      </c>
      <c r="D309" t="s">
        <v>8333</v>
      </c>
      <c r="E309" t="s">
        <v>8406</v>
      </c>
      <c r="F309">
        <v>7.1</v>
      </c>
    </row>
    <row r="310" spans="1:6" x14ac:dyDescent="0.25">
      <c r="A310" t="s">
        <v>64</v>
      </c>
      <c r="B310" t="s">
        <v>8647</v>
      </c>
      <c r="C310" t="s">
        <v>12</v>
      </c>
      <c r="D310" t="s">
        <v>8333</v>
      </c>
      <c r="E310" t="s">
        <v>8317</v>
      </c>
      <c r="F310">
        <v>8.1</v>
      </c>
    </row>
    <row r="311" spans="1:6" x14ac:dyDescent="0.25">
      <c r="A311" t="s">
        <v>95</v>
      </c>
      <c r="B311" t="s">
        <v>8648</v>
      </c>
      <c r="C311" t="s">
        <v>12</v>
      </c>
      <c r="D311" t="s">
        <v>8333</v>
      </c>
      <c r="E311" t="s">
        <v>8317</v>
      </c>
      <c r="F311">
        <v>6.9</v>
      </c>
    </row>
    <row r="312" spans="1:6" x14ac:dyDescent="0.25">
      <c r="A312" t="s">
        <v>579</v>
      </c>
      <c r="B312" t="s">
        <v>8649</v>
      </c>
      <c r="C312" t="s">
        <v>12</v>
      </c>
      <c r="D312" t="s">
        <v>8650</v>
      </c>
      <c r="E312" t="s">
        <v>8334</v>
      </c>
      <c r="F312">
        <v>4.4000000000000004</v>
      </c>
    </row>
    <row r="313" spans="1:6" x14ac:dyDescent="0.25">
      <c r="A313" t="s">
        <v>582</v>
      </c>
      <c r="B313" t="s">
        <v>8651</v>
      </c>
      <c r="C313" t="s">
        <v>12</v>
      </c>
      <c r="D313" t="s">
        <v>8333</v>
      </c>
      <c r="E313" t="s">
        <v>8317</v>
      </c>
      <c r="F313">
        <v>6.5</v>
      </c>
    </row>
    <row r="314" spans="1:6" x14ac:dyDescent="0.25">
      <c r="A314" t="s">
        <v>64</v>
      </c>
      <c r="B314" t="s">
        <v>8652</v>
      </c>
      <c r="C314" t="s">
        <v>12</v>
      </c>
      <c r="D314" t="s">
        <v>8333</v>
      </c>
      <c r="E314" t="s">
        <v>8334</v>
      </c>
      <c r="F314">
        <v>8.5</v>
      </c>
    </row>
    <row r="315" spans="1:6" x14ac:dyDescent="0.25">
      <c r="A315" t="s">
        <v>127</v>
      </c>
      <c r="B315" t="s">
        <v>8653</v>
      </c>
      <c r="C315" t="s">
        <v>12</v>
      </c>
      <c r="D315" t="s">
        <v>8333</v>
      </c>
      <c r="E315" t="s">
        <v>8317</v>
      </c>
      <c r="F315">
        <v>7.7</v>
      </c>
    </row>
    <row r="316" spans="1:6" x14ac:dyDescent="0.25">
      <c r="A316" t="s">
        <v>428</v>
      </c>
      <c r="B316" t="s">
        <v>8654</v>
      </c>
      <c r="C316" t="s">
        <v>12</v>
      </c>
      <c r="D316" t="s">
        <v>8316</v>
      </c>
      <c r="E316" t="s">
        <v>8320</v>
      </c>
      <c r="F316">
        <v>7.4</v>
      </c>
    </row>
    <row r="317" spans="1:6" x14ac:dyDescent="0.25">
      <c r="A317" t="s">
        <v>105</v>
      </c>
      <c r="B317" t="s">
        <v>8655</v>
      </c>
      <c r="C317" t="s">
        <v>12</v>
      </c>
      <c r="D317" t="s">
        <v>8316</v>
      </c>
      <c r="E317" t="s">
        <v>8317</v>
      </c>
      <c r="F317">
        <v>8</v>
      </c>
    </row>
    <row r="318" spans="1:6" x14ac:dyDescent="0.25">
      <c r="A318" t="s">
        <v>87</v>
      </c>
      <c r="B318" t="s">
        <v>8656</v>
      </c>
      <c r="C318" t="s">
        <v>12</v>
      </c>
      <c r="D318" t="s">
        <v>8333</v>
      </c>
      <c r="E318" t="s">
        <v>8317</v>
      </c>
      <c r="F318">
        <v>5.7</v>
      </c>
    </row>
    <row r="319" spans="1:6" x14ac:dyDescent="0.25">
      <c r="A319" t="s">
        <v>9</v>
      </c>
      <c r="B319" t="s">
        <v>8657</v>
      </c>
      <c r="C319" t="s">
        <v>12</v>
      </c>
      <c r="D319" t="s">
        <v>8333</v>
      </c>
      <c r="E319" t="s">
        <v>8334</v>
      </c>
      <c r="F319">
        <v>8.5</v>
      </c>
    </row>
    <row r="320" spans="1:6" x14ac:dyDescent="0.25">
      <c r="A320" t="s">
        <v>561</v>
      </c>
      <c r="B320" t="s">
        <v>8658</v>
      </c>
      <c r="C320" t="s">
        <v>12</v>
      </c>
      <c r="D320" t="s">
        <v>8333</v>
      </c>
      <c r="E320" t="s">
        <v>8334</v>
      </c>
      <c r="F320">
        <v>7</v>
      </c>
    </row>
    <row r="321" spans="1:6" x14ac:dyDescent="0.25">
      <c r="A321" t="s">
        <v>64</v>
      </c>
      <c r="B321" t="s">
        <v>8659</v>
      </c>
      <c r="C321" t="s">
        <v>12</v>
      </c>
      <c r="D321" t="s">
        <v>8333</v>
      </c>
      <c r="E321" t="s">
        <v>8334</v>
      </c>
      <c r="F321">
        <v>7.8</v>
      </c>
    </row>
    <row r="322" spans="1:6" x14ac:dyDescent="0.25">
      <c r="A322" t="s">
        <v>9</v>
      </c>
      <c r="B322" t="s">
        <v>8660</v>
      </c>
      <c r="C322" t="s">
        <v>12</v>
      </c>
      <c r="D322" t="s">
        <v>8333</v>
      </c>
      <c r="E322" t="s">
        <v>8334</v>
      </c>
      <c r="F322">
        <v>7.2</v>
      </c>
    </row>
    <row r="323" spans="1:6" x14ac:dyDescent="0.25">
      <c r="A323" t="s">
        <v>597</v>
      </c>
      <c r="B323" t="s">
        <v>8661</v>
      </c>
      <c r="C323" t="s">
        <v>12</v>
      </c>
      <c r="D323" t="s">
        <v>8333</v>
      </c>
      <c r="E323" t="s">
        <v>8334</v>
      </c>
      <c r="F323">
        <v>6.4</v>
      </c>
    </row>
    <row r="324" spans="1:6" x14ac:dyDescent="0.25">
      <c r="A324" t="s">
        <v>599</v>
      </c>
      <c r="B324" t="s">
        <v>8662</v>
      </c>
      <c r="C324" t="s">
        <v>12</v>
      </c>
      <c r="D324" t="s">
        <v>8333</v>
      </c>
      <c r="E324" t="s">
        <v>8317</v>
      </c>
      <c r="F324">
        <v>5.5</v>
      </c>
    </row>
    <row r="325" spans="1:6" x14ac:dyDescent="0.25">
      <c r="A325" t="s">
        <v>601</v>
      </c>
      <c r="B325" t="s">
        <v>8663</v>
      </c>
      <c r="C325" t="s">
        <v>12</v>
      </c>
      <c r="D325" t="s">
        <v>8333</v>
      </c>
      <c r="E325" t="s">
        <v>8317</v>
      </c>
      <c r="F325">
        <v>6.7</v>
      </c>
    </row>
    <row r="326" spans="1:6" x14ac:dyDescent="0.25">
      <c r="A326" t="s">
        <v>604</v>
      </c>
      <c r="B326" t="s">
        <v>8664</v>
      </c>
      <c r="C326" t="s">
        <v>12</v>
      </c>
      <c r="D326" t="s">
        <v>8333</v>
      </c>
      <c r="E326" t="s">
        <v>8334</v>
      </c>
      <c r="F326">
        <v>6.1</v>
      </c>
    </row>
    <row r="327" spans="1:6" x14ac:dyDescent="0.25">
      <c r="A327" t="s">
        <v>607</v>
      </c>
      <c r="B327" t="s">
        <v>8665</v>
      </c>
      <c r="C327" t="s">
        <v>12</v>
      </c>
      <c r="D327" t="s">
        <v>8333</v>
      </c>
      <c r="E327" t="s">
        <v>8334</v>
      </c>
      <c r="F327">
        <v>8.5</v>
      </c>
    </row>
    <row r="328" spans="1:6" x14ac:dyDescent="0.25">
      <c r="A328" t="s">
        <v>610</v>
      </c>
      <c r="B328" t="s">
        <v>8666</v>
      </c>
      <c r="C328" t="s">
        <v>12</v>
      </c>
      <c r="D328" t="s">
        <v>8333</v>
      </c>
      <c r="E328" t="s">
        <v>8406</v>
      </c>
      <c r="F328">
        <v>6.9</v>
      </c>
    </row>
    <row r="329" spans="1:6" x14ac:dyDescent="0.25">
      <c r="A329" t="s">
        <v>613</v>
      </c>
      <c r="B329" t="s">
        <v>8667</v>
      </c>
      <c r="C329" t="s">
        <v>12</v>
      </c>
      <c r="D329" t="s">
        <v>8333</v>
      </c>
      <c r="E329" t="s">
        <v>8406</v>
      </c>
      <c r="F329">
        <v>7.3</v>
      </c>
    </row>
    <row r="330" spans="1:6" x14ac:dyDescent="0.25">
      <c r="A330" t="s">
        <v>615</v>
      </c>
      <c r="B330" t="s">
        <v>8668</v>
      </c>
      <c r="C330" t="s">
        <v>12</v>
      </c>
      <c r="D330" t="s">
        <v>8333</v>
      </c>
      <c r="E330" t="s">
        <v>8334</v>
      </c>
      <c r="F330">
        <v>6.7</v>
      </c>
    </row>
    <row r="331" spans="1:6" x14ac:dyDescent="0.25">
      <c r="A331" t="s">
        <v>237</v>
      </c>
      <c r="B331" t="s">
        <v>8669</v>
      </c>
      <c r="C331" t="s">
        <v>12</v>
      </c>
      <c r="D331" t="s">
        <v>8333</v>
      </c>
      <c r="E331" t="s">
        <v>8320</v>
      </c>
      <c r="F331">
        <v>6.9</v>
      </c>
    </row>
    <row r="332" spans="1:6" x14ac:dyDescent="0.25">
      <c r="A332" t="s">
        <v>619</v>
      </c>
      <c r="B332" t="s">
        <v>8670</v>
      </c>
      <c r="C332" t="s">
        <v>12</v>
      </c>
      <c r="D332" t="s">
        <v>8333</v>
      </c>
      <c r="E332" t="s">
        <v>8320</v>
      </c>
      <c r="F332">
        <v>5.0999999999999996</v>
      </c>
    </row>
    <row r="333" spans="1:6" x14ac:dyDescent="0.25">
      <c r="A333" t="s">
        <v>621</v>
      </c>
      <c r="B333" t="s">
        <v>8671</v>
      </c>
      <c r="C333" t="s">
        <v>12</v>
      </c>
      <c r="D333" t="s">
        <v>8329</v>
      </c>
      <c r="E333" t="s">
        <v>8320</v>
      </c>
      <c r="F333">
        <v>6.8</v>
      </c>
    </row>
    <row r="334" spans="1:6" x14ac:dyDescent="0.25">
      <c r="A334" t="s">
        <v>623</v>
      </c>
      <c r="B334" t="s">
        <v>8672</v>
      </c>
      <c r="C334" t="s">
        <v>12</v>
      </c>
      <c r="D334" t="s">
        <v>8333</v>
      </c>
      <c r="E334" t="s">
        <v>8320</v>
      </c>
      <c r="F334">
        <v>6.7</v>
      </c>
    </row>
    <row r="335" spans="1:6" x14ac:dyDescent="0.25">
      <c r="A335" t="s">
        <v>625</v>
      </c>
      <c r="B335" t="s">
        <v>8673</v>
      </c>
      <c r="C335" t="s">
        <v>12</v>
      </c>
      <c r="D335" t="s">
        <v>8333</v>
      </c>
      <c r="E335" t="s">
        <v>8317</v>
      </c>
      <c r="F335">
        <v>6</v>
      </c>
    </row>
    <row r="336" spans="1:6" x14ac:dyDescent="0.25">
      <c r="A336" t="s">
        <v>628</v>
      </c>
      <c r="B336" t="s">
        <v>8674</v>
      </c>
      <c r="C336" t="s">
        <v>12</v>
      </c>
      <c r="D336" t="s">
        <v>8333</v>
      </c>
      <c r="E336" t="s">
        <v>8334</v>
      </c>
      <c r="F336">
        <v>5.7</v>
      </c>
    </row>
    <row r="337" spans="1:6" x14ac:dyDescent="0.25">
      <c r="A337" t="s">
        <v>342</v>
      </c>
      <c r="B337" t="s">
        <v>8675</v>
      </c>
      <c r="C337" t="s">
        <v>12</v>
      </c>
      <c r="D337" t="s">
        <v>8329</v>
      </c>
      <c r="E337" t="s">
        <v>8334</v>
      </c>
      <c r="F337">
        <v>8</v>
      </c>
    </row>
    <row r="338" spans="1:6" x14ac:dyDescent="0.25">
      <c r="A338" t="s">
        <v>159</v>
      </c>
      <c r="B338" t="s">
        <v>8676</v>
      </c>
      <c r="C338" t="s">
        <v>12</v>
      </c>
      <c r="D338" t="s">
        <v>8333</v>
      </c>
      <c r="E338" t="s">
        <v>8334</v>
      </c>
      <c r="F338">
        <v>8.1999999999999993</v>
      </c>
    </row>
    <row r="339" spans="1:6" x14ac:dyDescent="0.25">
      <c r="A339" t="s">
        <v>454</v>
      </c>
      <c r="B339" t="s">
        <v>8677</v>
      </c>
      <c r="C339" t="s">
        <v>12</v>
      </c>
      <c r="D339" t="s">
        <v>8333</v>
      </c>
      <c r="E339" t="s">
        <v>8317</v>
      </c>
      <c r="F339">
        <v>5.4</v>
      </c>
    </row>
    <row r="340" spans="1:6" x14ac:dyDescent="0.25">
      <c r="A340" t="s">
        <v>447</v>
      </c>
      <c r="B340" t="s">
        <v>8678</v>
      </c>
      <c r="C340" t="s">
        <v>12</v>
      </c>
      <c r="D340" t="s">
        <v>8333</v>
      </c>
      <c r="E340" t="s">
        <v>8334</v>
      </c>
      <c r="F340">
        <v>7.2</v>
      </c>
    </row>
    <row r="341" spans="1:6" x14ac:dyDescent="0.25">
      <c r="A341" t="s">
        <v>638</v>
      </c>
      <c r="B341" t="s">
        <v>8679</v>
      </c>
      <c r="C341" t="s">
        <v>12</v>
      </c>
      <c r="D341" t="s">
        <v>8329</v>
      </c>
      <c r="E341" t="s">
        <v>8334</v>
      </c>
      <c r="F341">
        <v>7.5</v>
      </c>
    </row>
    <row r="342" spans="1:6" x14ac:dyDescent="0.25">
      <c r="A342" t="s">
        <v>39</v>
      </c>
      <c r="B342" t="s">
        <v>8680</v>
      </c>
      <c r="C342" t="s">
        <v>12</v>
      </c>
      <c r="D342" t="s">
        <v>8333</v>
      </c>
      <c r="E342" t="s">
        <v>8320</v>
      </c>
      <c r="F342">
        <v>7</v>
      </c>
    </row>
    <row r="343" spans="1:6" x14ac:dyDescent="0.25">
      <c r="A343" t="s">
        <v>643</v>
      </c>
      <c r="B343" t="s">
        <v>8681</v>
      </c>
      <c r="C343" t="s">
        <v>12</v>
      </c>
      <c r="D343" t="s">
        <v>8333</v>
      </c>
      <c r="E343" t="s">
        <v>8317</v>
      </c>
      <c r="F343">
        <v>3.3</v>
      </c>
    </row>
    <row r="344" spans="1:6" x14ac:dyDescent="0.25">
      <c r="A344" t="s">
        <v>89</v>
      </c>
      <c r="B344" t="s">
        <v>8682</v>
      </c>
      <c r="C344" t="s">
        <v>12</v>
      </c>
      <c r="D344" t="s">
        <v>8333</v>
      </c>
      <c r="E344" t="s">
        <v>8317</v>
      </c>
      <c r="F344">
        <v>6</v>
      </c>
    </row>
    <row r="345" spans="1:6" x14ac:dyDescent="0.25">
      <c r="A345" t="s">
        <v>570</v>
      </c>
      <c r="B345" t="s">
        <v>8683</v>
      </c>
      <c r="C345" t="s">
        <v>12</v>
      </c>
      <c r="D345" t="s">
        <v>8333</v>
      </c>
      <c r="E345" t="s">
        <v>8320</v>
      </c>
      <c r="F345">
        <v>7.1</v>
      </c>
    </row>
    <row r="346" spans="1:6" x14ac:dyDescent="0.25">
      <c r="A346" t="s">
        <v>648</v>
      </c>
      <c r="B346" t="s">
        <v>8684</v>
      </c>
      <c r="C346" t="s">
        <v>12</v>
      </c>
      <c r="D346" t="s">
        <v>8333</v>
      </c>
      <c r="E346" t="s">
        <v>8317</v>
      </c>
      <c r="F346">
        <v>5.4</v>
      </c>
    </row>
    <row r="347" spans="1:6" x14ac:dyDescent="0.25">
      <c r="A347" t="s">
        <v>651</v>
      </c>
      <c r="B347" t="s">
        <v>8685</v>
      </c>
      <c r="C347" t="s">
        <v>12</v>
      </c>
      <c r="D347" t="s">
        <v>8333</v>
      </c>
      <c r="E347" t="s">
        <v>8317</v>
      </c>
      <c r="F347">
        <v>6.1</v>
      </c>
    </row>
    <row r="348" spans="1:6" x14ac:dyDescent="0.25">
      <c r="A348" t="s">
        <v>653</v>
      </c>
      <c r="B348" t="s">
        <v>8686</v>
      </c>
      <c r="C348" t="s">
        <v>12</v>
      </c>
      <c r="D348" t="s">
        <v>8333</v>
      </c>
      <c r="E348" t="s">
        <v>8317</v>
      </c>
      <c r="F348">
        <v>5.3</v>
      </c>
    </row>
    <row r="349" spans="1:6" x14ac:dyDescent="0.25">
      <c r="A349" t="s">
        <v>656</v>
      </c>
      <c r="B349" t="s">
        <v>8687</v>
      </c>
      <c r="C349" t="s">
        <v>12</v>
      </c>
      <c r="D349" t="s">
        <v>8333</v>
      </c>
      <c r="E349" t="s">
        <v>8320</v>
      </c>
      <c r="F349">
        <v>2.2000000000000002</v>
      </c>
    </row>
    <row r="350" spans="1:6" x14ac:dyDescent="0.25">
      <c r="A350" t="s">
        <v>284</v>
      </c>
      <c r="B350" t="s">
        <v>8688</v>
      </c>
      <c r="C350" t="s">
        <v>12</v>
      </c>
      <c r="D350" t="s">
        <v>8333</v>
      </c>
      <c r="E350" t="s">
        <v>8317</v>
      </c>
      <c r="F350">
        <v>7</v>
      </c>
    </row>
    <row r="351" spans="1:6" x14ac:dyDescent="0.25">
      <c r="A351" t="s">
        <v>660</v>
      </c>
      <c r="B351" t="s">
        <v>8689</v>
      </c>
      <c r="C351" t="s">
        <v>12</v>
      </c>
      <c r="D351" t="s">
        <v>8333</v>
      </c>
      <c r="E351" t="s">
        <v>8317</v>
      </c>
      <c r="F351">
        <v>3.8</v>
      </c>
    </row>
    <row r="352" spans="1:6" x14ac:dyDescent="0.25">
      <c r="A352" t="s">
        <v>391</v>
      </c>
      <c r="B352" t="s">
        <v>8690</v>
      </c>
      <c r="C352" t="s">
        <v>12</v>
      </c>
      <c r="D352" t="s">
        <v>8327</v>
      </c>
      <c r="E352" t="s">
        <v>8334</v>
      </c>
      <c r="F352">
        <v>6.9</v>
      </c>
    </row>
    <row r="353" spans="1:6" x14ac:dyDescent="0.25">
      <c r="A353" t="s">
        <v>665</v>
      </c>
      <c r="B353" t="s">
        <v>8691</v>
      </c>
      <c r="C353" t="s">
        <v>12</v>
      </c>
      <c r="D353" t="s">
        <v>8333</v>
      </c>
      <c r="E353" t="s">
        <v>8406</v>
      </c>
      <c r="F353">
        <v>7.2</v>
      </c>
    </row>
    <row r="354" spans="1:6" x14ac:dyDescent="0.25">
      <c r="A354" t="s">
        <v>667</v>
      </c>
      <c r="B354" t="s">
        <v>8692</v>
      </c>
      <c r="C354" t="s">
        <v>12</v>
      </c>
      <c r="D354" t="s">
        <v>8333</v>
      </c>
      <c r="E354" t="s">
        <v>8320</v>
      </c>
      <c r="F354">
        <v>7.3</v>
      </c>
    </row>
    <row r="355" spans="1:6" x14ac:dyDescent="0.25">
      <c r="A355" t="s">
        <v>177</v>
      </c>
      <c r="B355" t="s">
        <v>8693</v>
      </c>
      <c r="C355" t="s">
        <v>12</v>
      </c>
      <c r="D355" t="s">
        <v>8333</v>
      </c>
      <c r="E355" t="s">
        <v>8317</v>
      </c>
      <c r="F355">
        <v>6.3</v>
      </c>
    </row>
    <row r="356" spans="1:6" x14ac:dyDescent="0.25">
      <c r="A356" t="s">
        <v>159</v>
      </c>
      <c r="B356" t="s">
        <v>8694</v>
      </c>
      <c r="C356" t="s">
        <v>12</v>
      </c>
      <c r="D356" t="s">
        <v>8333</v>
      </c>
      <c r="E356" t="s">
        <v>8334</v>
      </c>
      <c r="F356">
        <v>7.5</v>
      </c>
    </row>
    <row r="357" spans="1:6" x14ac:dyDescent="0.25">
      <c r="A357" t="s">
        <v>678</v>
      </c>
      <c r="B357" t="s">
        <v>8695</v>
      </c>
      <c r="C357" t="s">
        <v>12</v>
      </c>
      <c r="D357" t="s">
        <v>8333</v>
      </c>
      <c r="E357" t="s">
        <v>8320</v>
      </c>
      <c r="F357">
        <v>6.8</v>
      </c>
    </row>
    <row r="358" spans="1:6" x14ac:dyDescent="0.25">
      <c r="A358" t="s">
        <v>681</v>
      </c>
      <c r="B358" t="s">
        <v>8696</v>
      </c>
      <c r="C358" t="s">
        <v>12</v>
      </c>
      <c r="D358" t="s">
        <v>8333</v>
      </c>
      <c r="E358" t="s">
        <v>8317</v>
      </c>
      <c r="F358">
        <v>5.2</v>
      </c>
    </row>
    <row r="359" spans="1:6" x14ac:dyDescent="0.25">
      <c r="A359" t="s">
        <v>64</v>
      </c>
      <c r="B359" t="s">
        <v>8697</v>
      </c>
      <c r="C359" t="s">
        <v>12</v>
      </c>
      <c r="D359" t="s">
        <v>8333</v>
      </c>
      <c r="E359" t="s">
        <v>8334</v>
      </c>
      <c r="F359">
        <v>7.7</v>
      </c>
    </row>
    <row r="360" spans="1:6" x14ac:dyDescent="0.25">
      <c r="A360" t="s">
        <v>686</v>
      </c>
      <c r="B360" t="s">
        <v>8698</v>
      </c>
      <c r="C360" t="s">
        <v>12</v>
      </c>
      <c r="D360" t="s">
        <v>8333</v>
      </c>
      <c r="E360" t="s">
        <v>8334</v>
      </c>
      <c r="F360">
        <v>6.2</v>
      </c>
    </row>
    <row r="361" spans="1:6" x14ac:dyDescent="0.25">
      <c r="A361" t="s">
        <v>688</v>
      </c>
      <c r="B361" t="s">
        <v>8699</v>
      </c>
      <c r="C361" t="s">
        <v>12</v>
      </c>
      <c r="D361" t="s">
        <v>8327</v>
      </c>
      <c r="E361" t="s">
        <v>8317</v>
      </c>
      <c r="F361">
        <v>7.7</v>
      </c>
    </row>
    <row r="362" spans="1:6" x14ac:dyDescent="0.25">
      <c r="A362" t="s">
        <v>690</v>
      </c>
      <c r="B362" t="s">
        <v>8700</v>
      </c>
      <c r="C362" t="s">
        <v>12</v>
      </c>
      <c r="D362" t="s">
        <v>8333</v>
      </c>
      <c r="E362" t="s">
        <v>8334</v>
      </c>
      <c r="F362">
        <v>4.3</v>
      </c>
    </row>
    <row r="363" spans="1:6" x14ac:dyDescent="0.25">
      <c r="A363" t="s">
        <v>692</v>
      </c>
      <c r="B363" t="s">
        <v>8701</v>
      </c>
      <c r="C363" t="s">
        <v>12</v>
      </c>
      <c r="D363" t="s">
        <v>8333</v>
      </c>
      <c r="E363" t="s">
        <v>8320</v>
      </c>
      <c r="F363">
        <v>6.9</v>
      </c>
    </row>
    <row r="364" spans="1:6" x14ac:dyDescent="0.25">
      <c r="A364" t="s">
        <v>665</v>
      </c>
      <c r="B364" t="s">
        <v>8702</v>
      </c>
      <c r="C364" t="s">
        <v>12</v>
      </c>
      <c r="D364" t="s">
        <v>8333</v>
      </c>
      <c r="E364" t="s">
        <v>8320</v>
      </c>
      <c r="F364">
        <v>6.6</v>
      </c>
    </row>
    <row r="365" spans="1:6" x14ac:dyDescent="0.25">
      <c r="A365" t="s">
        <v>287</v>
      </c>
      <c r="B365" t="s">
        <v>8703</v>
      </c>
      <c r="C365" t="s">
        <v>12</v>
      </c>
      <c r="D365" t="s">
        <v>8333</v>
      </c>
      <c r="E365" t="s">
        <v>8320</v>
      </c>
      <c r="F365">
        <v>7</v>
      </c>
    </row>
    <row r="366" spans="1:6" x14ac:dyDescent="0.25">
      <c r="A366" t="s">
        <v>59</v>
      </c>
      <c r="B366" t="s">
        <v>8704</v>
      </c>
      <c r="C366" t="s">
        <v>12</v>
      </c>
      <c r="D366" t="s">
        <v>8333</v>
      </c>
      <c r="E366" t="s">
        <v>8317</v>
      </c>
      <c r="F366">
        <v>6.7</v>
      </c>
    </row>
    <row r="367" spans="1:6" x14ac:dyDescent="0.25">
      <c r="A367" t="s">
        <v>25</v>
      </c>
      <c r="B367" t="s">
        <v>8705</v>
      </c>
      <c r="C367" t="s">
        <v>12</v>
      </c>
      <c r="D367" t="s">
        <v>8333</v>
      </c>
      <c r="E367" t="s">
        <v>8406</v>
      </c>
      <c r="F367">
        <v>8.1999999999999993</v>
      </c>
    </row>
    <row r="368" spans="1:6" x14ac:dyDescent="0.25">
      <c r="A368" t="s">
        <v>59</v>
      </c>
      <c r="B368" t="s">
        <v>8706</v>
      </c>
      <c r="C368" t="s">
        <v>12</v>
      </c>
      <c r="D368" t="s">
        <v>8333</v>
      </c>
      <c r="E368" t="s">
        <v>8317</v>
      </c>
      <c r="F368">
        <v>8.9</v>
      </c>
    </row>
    <row r="369" spans="1:6" x14ac:dyDescent="0.25">
      <c r="A369" t="s">
        <v>59</v>
      </c>
      <c r="B369" t="s">
        <v>8707</v>
      </c>
      <c r="C369" t="s">
        <v>12</v>
      </c>
      <c r="D369" t="s">
        <v>8333</v>
      </c>
      <c r="E369" t="s">
        <v>8317</v>
      </c>
      <c r="F369">
        <v>8.6999999999999993</v>
      </c>
    </row>
    <row r="370" spans="1:6" x14ac:dyDescent="0.25">
      <c r="A370" t="s">
        <v>703</v>
      </c>
      <c r="B370" t="s">
        <v>8708</v>
      </c>
      <c r="C370" t="s">
        <v>12</v>
      </c>
      <c r="D370" t="s">
        <v>8333</v>
      </c>
      <c r="E370" t="s">
        <v>8317</v>
      </c>
      <c r="F370">
        <v>5.5</v>
      </c>
    </row>
    <row r="371" spans="1:6" x14ac:dyDescent="0.25">
      <c r="A371" t="s">
        <v>615</v>
      </c>
      <c r="B371" t="s">
        <v>8709</v>
      </c>
      <c r="C371" t="s">
        <v>12</v>
      </c>
      <c r="D371" t="s">
        <v>8333</v>
      </c>
      <c r="E371" t="s">
        <v>8317</v>
      </c>
      <c r="F371">
        <v>5.7</v>
      </c>
    </row>
    <row r="372" spans="1:6" x14ac:dyDescent="0.25">
      <c r="A372" t="s">
        <v>706</v>
      </c>
      <c r="B372" t="s">
        <v>8710</v>
      </c>
      <c r="C372" t="s">
        <v>12</v>
      </c>
      <c r="D372" t="s">
        <v>8316</v>
      </c>
      <c r="E372" t="s">
        <v>8317</v>
      </c>
      <c r="F372">
        <v>6.3</v>
      </c>
    </row>
    <row r="373" spans="1:6" x14ac:dyDescent="0.25">
      <c r="A373" t="s">
        <v>301</v>
      </c>
      <c r="B373" t="s">
        <v>8711</v>
      </c>
      <c r="C373" t="s">
        <v>12</v>
      </c>
      <c r="D373" t="s">
        <v>8333</v>
      </c>
      <c r="E373" t="s">
        <v>8317</v>
      </c>
      <c r="F373">
        <v>5.9</v>
      </c>
    </row>
    <row r="374" spans="1:6" x14ac:dyDescent="0.25">
      <c r="A374" t="s">
        <v>710</v>
      </c>
      <c r="B374" t="s">
        <v>8712</v>
      </c>
      <c r="C374" t="s">
        <v>12</v>
      </c>
      <c r="D374" t="s">
        <v>8333</v>
      </c>
      <c r="E374" t="s">
        <v>8317</v>
      </c>
      <c r="F374">
        <v>7.6</v>
      </c>
    </row>
    <row r="375" spans="1:6" x14ac:dyDescent="0.25">
      <c r="A375" t="s">
        <v>712</v>
      </c>
      <c r="B375" t="s">
        <v>8713</v>
      </c>
      <c r="C375" t="s">
        <v>12</v>
      </c>
      <c r="D375" t="s">
        <v>8333</v>
      </c>
      <c r="E375" t="s">
        <v>8320</v>
      </c>
      <c r="F375">
        <v>6.6</v>
      </c>
    </row>
    <row r="376" spans="1:6" x14ac:dyDescent="0.25">
      <c r="A376" t="s">
        <v>714</v>
      </c>
      <c r="B376" t="s">
        <v>8714</v>
      </c>
      <c r="C376" t="s">
        <v>12</v>
      </c>
      <c r="D376" t="s">
        <v>8333</v>
      </c>
      <c r="E376" t="s">
        <v>8334</v>
      </c>
      <c r="F376">
        <v>5.3</v>
      </c>
    </row>
    <row r="377" spans="1:6" x14ac:dyDescent="0.25">
      <c r="A377" t="s">
        <v>716</v>
      </c>
      <c r="B377" t="s">
        <v>8715</v>
      </c>
      <c r="C377" t="s">
        <v>12</v>
      </c>
      <c r="D377" t="s">
        <v>8333</v>
      </c>
      <c r="E377" t="s">
        <v>8317</v>
      </c>
      <c r="F377">
        <v>6</v>
      </c>
    </row>
    <row r="378" spans="1:6" x14ac:dyDescent="0.25">
      <c r="A378" t="s">
        <v>201</v>
      </c>
      <c r="B378" t="s">
        <v>8716</v>
      </c>
      <c r="C378" t="s">
        <v>12</v>
      </c>
      <c r="D378" t="s">
        <v>8333</v>
      </c>
      <c r="E378" t="s">
        <v>8320</v>
      </c>
      <c r="F378">
        <v>8</v>
      </c>
    </row>
    <row r="379" spans="1:6" x14ac:dyDescent="0.25">
      <c r="A379" t="s">
        <v>721</v>
      </c>
      <c r="B379" t="s">
        <v>8717</v>
      </c>
      <c r="C379" t="s">
        <v>12</v>
      </c>
      <c r="D379" t="s">
        <v>8333</v>
      </c>
      <c r="E379" t="s">
        <v>8317</v>
      </c>
      <c r="F379">
        <v>5.6</v>
      </c>
    </row>
    <row r="380" spans="1:6" x14ac:dyDescent="0.25">
      <c r="A380" t="s">
        <v>428</v>
      </c>
      <c r="B380" t="s">
        <v>8718</v>
      </c>
      <c r="C380" t="s">
        <v>12</v>
      </c>
      <c r="D380" t="s">
        <v>8316</v>
      </c>
      <c r="E380" t="s">
        <v>8320</v>
      </c>
      <c r="F380">
        <v>5.9</v>
      </c>
    </row>
    <row r="381" spans="1:6" x14ac:dyDescent="0.25">
      <c r="A381" t="s">
        <v>56</v>
      </c>
      <c r="B381" t="s">
        <v>8719</v>
      </c>
      <c r="C381" t="s">
        <v>12</v>
      </c>
      <c r="D381" t="s">
        <v>8333</v>
      </c>
      <c r="E381" t="s">
        <v>8317</v>
      </c>
      <c r="F381">
        <v>7.3</v>
      </c>
    </row>
    <row r="382" spans="1:6" x14ac:dyDescent="0.25">
      <c r="A382" t="s">
        <v>102</v>
      </c>
      <c r="B382" t="s">
        <v>8720</v>
      </c>
      <c r="C382" t="s">
        <v>12</v>
      </c>
      <c r="D382" t="s">
        <v>8333</v>
      </c>
      <c r="E382" t="s">
        <v>8406</v>
      </c>
      <c r="F382">
        <v>7.9</v>
      </c>
    </row>
    <row r="383" spans="1:6" x14ac:dyDescent="0.25">
      <c r="A383" t="s">
        <v>597</v>
      </c>
      <c r="B383" t="s">
        <v>8721</v>
      </c>
      <c r="C383" t="s">
        <v>12</v>
      </c>
      <c r="D383" t="s">
        <v>8333</v>
      </c>
      <c r="E383" t="s">
        <v>8317</v>
      </c>
      <c r="F383">
        <v>6.8</v>
      </c>
    </row>
    <row r="384" spans="1:6" x14ac:dyDescent="0.25">
      <c r="A384" t="s">
        <v>89</v>
      </c>
      <c r="B384" t="s">
        <v>8722</v>
      </c>
      <c r="C384" t="s">
        <v>12</v>
      </c>
      <c r="D384" t="s">
        <v>8333</v>
      </c>
      <c r="E384" t="s">
        <v>8317</v>
      </c>
      <c r="F384">
        <v>6.6</v>
      </c>
    </row>
    <row r="385" spans="1:6" x14ac:dyDescent="0.25">
      <c r="A385" t="s">
        <v>141</v>
      </c>
      <c r="B385" t="s">
        <v>8723</v>
      </c>
      <c r="C385" t="s">
        <v>12</v>
      </c>
      <c r="D385" t="s">
        <v>8333</v>
      </c>
      <c r="E385" t="s">
        <v>8317</v>
      </c>
      <c r="F385">
        <v>6.6</v>
      </c>
    </row>
    <row r="386" spans="1:6" x14ac:dyDescent="0.25">
      <c r="A386" t="s">
        <v>731</v>
      </c>
      <c r="B386" t="s">
        <v>8724</v>
      </c>
      <c r="C386" t="s">
        <v>12</v>
      </c>
      <c r="D386" t="s">
        <v>8333</v>
      </c>
      <c r="E386" t="s">
        <v>8320</v>
      </c>
      <c r="F386">
        <v>7</v>
      </c>
    </row>
    <row r="387" spans="1:6" x14ac:dyDescent="0.25">
      <c r="A387" t="s">
        <v>438</v>
      </c>
      <c r="B387" t="s">
        <v>8725</v>
      </c>
      <c r="C387" t="s">
        <v>12</v>
      </c>
      <c r="D387" t="s">
        <v>8333</v>
      </c>
      <c r="E387" t="s">
        <v>8320</v>
      </c>
      <c r="F387">
        <v>7</v>
      </c>
    </row>
    <row r="388" spans="1:6" x14ac:dyDescent="0.25">
      <c r="A388" t="s">
        <v>735</v>
      </c>
      <c r="B388" t="s">
        <v>8726</v>
      </c>
      <c r="C388" t="s">
        <v>12</v>
      </c>
      <c r="D388" t="s">
        <v>8333</v>
      </c>
      <c r="E388" t="s">
        <v>8320</v>
      </c>
      <c r="F388">
        <v>7.3</v>
      </c>
    </row>
    <row r="389" spans="1:6" x14ac:dyDescent="0.25">
      <c r="A389" t="s">
        <v>109</v>
      </c>
      <c r="B389" t="s">
        <v>8727</v>
      </c>
      <c r="C389" t="s">
        <v>12</v>
      </c>
      <c r="D389" t="s">
        <v>8333</v>
      </c>
      <c r="E389" t="s">
        <v>8317</v>
      </c>
      <c r="F389">
        <v>5.5</v>
      </c>
    </row>
    <row r="390" spans="1:6" x14ac:dyDescent="0.25">
      <c r="A390" t="s">
        <v>159</v>
      </c>
      <c r="B390" t="s">
        <v>8728</v>
      </c>
      <c r="C390" t="s">
        <v>12</v>
      </c>
      <c r="D390" t="s">
        <v>8333</v>
      </c>
      <c r="E390" t="s">
        <v>8334</v>
      </c>
      <c r="F390">
        <v>8.5</v>
      </c>
    </row>
    <row r="391" spans="1:6" x14ac:dyDescent="0.25">
      <c r="A391" t="s">
        <v>742</v>
      </c>
      <c r="B391" t="s">
        <v>8729</v>
      </c>
      <c r="C391" t="s">
        <v>12</v>
      </c>
      <c r="D391" t="s">
        <v>8333</v>
      </c>
      <c r="E391" t="s">
        <v>8406</v>
      </c>
      <c r="F391">
        <v>7.5</v>
      </c>
    </row>
    <row r="392" spans="1:6" x14ac:dyDescent="0.25">
      <c r="A392" t="s">
        <v>735</v>
      </c>
      <c r="B392" t="s">
        <v>8730</v>
      </c>
      <c r="C392" t="s">
        <v>12</v>
      </c>
      <c r="D392" t="s">
        <v>8333</v>
      </c>
      <c r="E392" t="s">
        <v>8334</v>
      </c>
      <c r="F392">
        <v>7</v>
      </c>
    </row>
    <row r="393" spans="1:6" x14ac:dyDescent="0.25">
      <c r="A393" t="s">
        <v>229</v>
      </c>
      <c r="B393" t="s">
        <v>8731</v>
      </c>
      <c r="C393" t="s">
        <v>12</v>
      </c>
      <c r="D393" t="s">
        <v>8333</v>
      </c>
      <c r="E393" t="s">
        <v>8334</v>
      </c>
      <c r="F393">
        <v>7.8</v>
      </c>
    </row>
    <row r="394" spans="1:6" x14ac:dyDescent="0.25">
      <c r="A394" t="s">
        <v>449</v>
      </c>
      <c r="B394" t="s">
        <v>8732</v>
      </c>
      <c r="C394" t="s">
        <v>12</v>
      </c>
      <c r="D394" t="s">
        <v>8333</v>
      </c>
      <c r="E394" t="s">
        <v>8334</v>
      </c>
      <c r="F394">
        <v>7.6</v>
      </c>
    </row>
    <row r="395" spans="1:6" x14ac:dyDescent="0.25">
      <c r="A395" t="s">
        <v>443</v>
      </c>
      <c r="B395" t="s">
        <v>8733</v>
      </c>
      <c r="C395" t="s">
        <v>12</v>
      </c>
      <c r="D395" t="s">
        <v>8333</v>
      </c>
      <c r="E395" t="s">
        <v>8317</v>
      </c>
      <c r="F395">
        <v>7.6</v>
      </c>
    </row>
    <row r="396" spans="1:6" x14ac:dyDescent="0.25">
      <c r="A396" t="s">
        <v>751</v>
      </c>
      <c r="B396" t="s">
        <v>8734</v>
      </c>
      <c r="C396" t="s">
        <v>12</v>
      </c>
      <c r="D396" t="s">
        <v>8333</v>
      </c>
      <c r="E396" t="s">
        <v>8317</v>
      </c>
      <c r="F396">
        <v>6.1</v>
      </c>
    </row>
    <row r="397" spans="1:6" x14ac:dyDescent="0.25">
      <c r="A397" t="s">
        <v>610</v>
      </c>
      <c r="B397" t="s">
        <v>8735</v>
      </c>
      <c r="C397" t="s">
        <v>12</v>
      </c>
      <c r="D397" t="s">
        <v>8333</v>
      </c>
      <c r="E397" t="s">
        <v>8320</v>
      </c>
      <c r="F397">
        <v>6.8</v>
      </c>
    </row>
    <row r="398" spans="1:6" x14ac:dyDescent="0.25">
      <c r="A398" t="s">
        <v>756</v>
      </c>
      <c r="B398" t="s">
        <v>8736</v>
      </c>
      <c r="C398" t="s">
        <v>12</v>
      </c>
      <c r="D398" t="s">
        <v>8333</v>
      </c>
      <c r="E398" t="s">
        <v>8320</v>
      </c>
      <c r="F398">
        <v>5</v>
      </c>
    </row>
    <row r="399" spans="1:6" x14ac:dyDescent="0.25">
      <c r="A399" t="s">
        <v>41</v>
      </c>
      <c r="B399" t="s">
        <v>8737</v>
      </c>
      <c r="C399" t="s">
        <v>12</v>
      </c>
      <c r="D399" t="s">
        <v>8333</v>
      </c>
      <c r="E399" t="s">
        <v>8317</v>
      </c>
      <c r="F399">
        <v>7.1</v>
      </c>
    </row>
    <row r="400" spans="1:6" x14ac:dyDescent="0.25">
      <c r="A400" t="s">
        <v>761</v>
      </c>
      <c r="B400" t="s">
        <v>8738</v>
      </c>
      <c r="C400" t="s">
        <v>12</v>
      </c>
      <c r="D400" t="s">
        <v>8333</v>
      </c>
      <c r="E400" t="s">
        <v>8317</v>
      </c>
      <c r="F400">
        <v>5.5</v>
      </c>
    </row>
    <row r="401" spans="1:6" x14ac:dyDescent="0.25">
      <c r="A401" t="s">
        <v>428</v>
      </c>
      <c r="B401" t="s">
        <v>8739</v>
      </c>
      <c r="C401" t="s">
        <v>12</v>
      </c>
      <c r="D401" t="s">
        <v>8333</v>
      </c>
      <c r="E401" t="s">
        <v>8317</v>
      </c>
      <c r="F401">
        <v>5.6</v>
      </c>
    </row>
    <row r="402" spans="1:6" x14ac:dyDescent="0.25">
      <c r="A402" t="s">
        <v>127</v>
      </c>
      <c r="B402" t="s">
        <v>8740</v>
      </c>
      <c r="C402" t="s">
        <v>12</v>
      </c>
      <c r="D402" t="s">
        <v>8333</v>
      </c>
      <c r="E402" t="s">
        <v>8317</v>
      </c>
      <c r="F402">
        <v>7.1</v>
      </c>
    </row>
    <row r="403" spans="1:6" x14ac:dyDescent="0.25">
      <c r="A403" t="s">
        <v>319</v>
      </c>
      <c r="B403" t="s">
        <v>8741</v>
      </c>
      <c r="C403" t="s">
        <v>12</v>
      </c>
      <c r="D403" t="s">
        <v>8333</v>
      </c>
      <c r="E403" t="s">
        <v>8320</v>
      </c>
      <c r="F403">
        <v>4.9000000000000004</v>
      </c>
    </row>
    <row r="404" spans="1:6" x14ac:dyDescent="0.25">
      <c r="A404" t="s">
        <v>141</v>
      </c>
      <c r="B404" t="s">
        <v>8742</v>
      </c>
      <c r="C404" t="s">
        <v>12</v>
      </c>
      <c r="D404" t="s">
        <v>8333</v>
      </c>
      <c r="E404" t="s">
        <v>8320</v>
      </c>
      <c r="F404">
        <v>7.4</v>
      </c>
    </row>
    <row r="405" spans="1:6" x14ac:dyDescent="0.25">
      <c r="A405" t="s">
        <v>447</v>
      </c>
      <c r="B405" t="s">
        <v>8743</v>
      </c>
      <c r="C405" t="s">
        <v>12</v>
      </c>
      <c r="D405" t="s">
        <v>8333</v>
      </c>
      <c r="E405" t="s">
        <v>8334</v>
      </c>
      <c r="F405">
        <v>5.7</v>
      </c>
    </row>
    <row r="406" spans="1:6" x14ac:dyDescent="0.25">
      <c r="A406" t="s">
        <v>776</v>
      </c>
      <c r="B406" t="s">
        <v>8744</v>
      </c>
      <c r="C406" t="s">
        <v>12</v>
      </c>
      <c r="D406" t="s">
        <v>8333</v>
      </c>
      <c r="E406" t="s">
        <v>8320</v>
      </c>
      <c r="F406">
        <v>5.9</v>
      </c>
    </row>
    <row r="407" spans="1:6" x14ac:dyDescent="0.25">
      <c r="A407" t="s">
        <v>551</v>
      </c>
      <c r="B407" t="s">
        <v>8745</v>
      </c>
      <c r="C407" t="s">
        <v>12</v>
      </c>
      <c r="D407" t="s">
        <v>8333</v>
      </c>
      <c r="E407" t="s">
        <v>8317</v>
      </c>
      <c r="F407">
        <v>5.5</v>
      </c>
    </row>
    <row r="408" spans="1:6" x14ac:dyDescent="0.25">
      <c r="A408" t="s">
        <v>360</v>
      </c>
      <c r="B408" t="s">
        <v>8746</v>
      </c>
      <c r="C408" t="s">
        <v>12</v>
      </c>
      <c r="D408" t="s">
        <v>8333</v>
      </c>
      <c r="E408" t="s">
        <v>8317</v>
      </c>
      <c r="F408">
        <v>6.9</v>
      </c>
    </row>
    <row r="409" spans="1:6" x14ac:dyDescent="0.25">
      <c r="A409" t="s">
        <v>406</v>
      </c>
      <c r="B409" t="s">
        <v>8747</v>
      </c>
      <c r="C409" t="s">
        <v>12</v>
      </c>
      <c r="D409" t="s">
        <v>8333</v>
      </c>
      <c r="E409" t="s">
        <v>8317</v>
      </c>
      <c r="F409">
        <v>6.2</v>
      </c>
    </row>
    <row r="410" spans="1:6" x14ac:dyDescent="0.25">
      <c r="A410" t="s">
        <v>597</v>
      </c>
      <c r="B410" t="s">
        <v>8748</v>
      </c>
      <c r="C410" t="s">
        <v>12</v>
      </c>
      <c r="D410" t="s">
        <v>8329</v>
      </c>
      <c r="E410" t="s">
        <v>8334</v>
      </c>
      <c r="F410">
        <v>7</v>
      </c>
    </row>
    <row r="411" spans="1:6" x14ac:dyDescent="0.25">
      <c r="A411" t="s">
        <v>783</v>
      </c>
      <c r="B411" t="s">
        <v>8749</v>
      </c>
      <c r="C411" t="s">
        <v>12</v>
      </c>
      <c r="D411" t="s">
        <v>8333</v>
      </c>
      <c r="E411" t="s">
        <v>8320</v>
      </c>
      <c r="F411">
        <v>5.6</v>
      </c>
    </row>
    <row r="412" spans="1:6" x14ac:dyDescent="0.25">
      <c r="A412" t="s">
        <v>438</v>
      </c>
      <c r="B412" t="s">
        <v>8750</v>
      </c>
      <c r="C412" t="s">
        <v>12</v>
      </c>
      <c r="D412" t="s">
        <v>8333</v>
      </c>
      <c r="E412" t="s">
        <v>8406</v>
      </c>
      <c r="F412">
        <v>7</v>
      </c>
    </row>
    <row r="413" spans="1:6" x14ac:dyDescent="0.25">
      <c r="A413" t="s">
        <v>428</v>
      </c>
      <c r="B413" t="s">
        <v>8751</v>
      </c>
      <c r="C413" t="s">
        <v>12</v>
      </c>
      <c r="D413" t="s">
        <v>8333</v>
      </c>
      <c r="E413" t="s">
        <v>8320</v>
      </c>
      <c r="F413">
        <v>6.8</v>
      </c>
    </row>
    <row r="414" spans="1:6" x14ac:dyDescent="0.25">
      <c r="A414" t="s">
        <v>788</v>
      </c>
      <c r="B414" t="s">
        <v>8752</v>
      </c>
      <c r="C414" t="s">
        <v>12</v>
      </c>
      <c r="D414" t="s">
        <v>8333</v>
      </c>
      <c r="E414" t="s">
        <v>8317</v>
      </c>
      <c r="F414">
        <v>5.4</v>
      </c>
    </row>
    <row r="415" spans="1:6" x14ac:dyDescent="0.25">
      <c r="A415" t="s">
        <v>790</v>
      </c>
      <c r="B415" t="s">
        <v>8753</v>
      </c>
      <c r="C415" t="s">
        <v>12</v>
      </c>
      <c r="D415" t="s">
        <v>8333</v>
      </c>
      <c r="E415" t="s">
        <v>8334</v>
      </c>
      <c r="F415">
        <v>6.1</v>
      </c>
    </row>
    <row r="416" spans="1:6" x14ac:dyDescent="0.25">
      <c r="A416" t="s">
        <v>792</v>
      </c>
      <c r="B416" t="s">
        <v>8754</v>
      </c>
      <c r="C416" t="s">
        <v>12</v>
      </c>
      <c r="D416" t="s">
        <v>8316</v>
      </c>
      <c r="E416" t="s">
        <v>8317</v>
      </c>
      <c r="F416">
        <v>6.7</v>
      </c>
    </row>
    <row r="417" spans="1:6" x14ac:dyDescent="0.25">
      <c r="A417" t="s">
        <v>794</v>
      </c>
      <c r="B417" t="s">
        <v>8755</v>
      </c>
      <c r="C417" t="s">
        <v>12</v>
      </c>
      <c r="D417" t="s">
        <v>8333</v>
      </c>
      <c r="E417" t="s">
        <v>8334</v>
      </c>
      <c r="F417">
        <v>6.9</v>
      </c>
    </row>
    <row r="418" spans="1:6" x14ac:dyDescent="0.25">
      <c r="A418" t="s">
        <v>284</v>
      </c>
      <c r="B418" t="s">
        <v>8756</v>
      </c>
      <c r="C418" t="s">
        <v>12</v>
      </c>
      <c r="D418" t="s">
        <v>8333</v>
      </c>
      <c r="E418" t="s">
        <v>8317</v>
      </c>
      <c r="F418">
        <v>8</v>
      </c>
    </row>
    <row r="419" spans="1:6" x14ac:dyDescent="0.25">
      <c r="A419" t="s">
        <v>797</v>
      </c>
      <c r="B419" t="s">
        <v>8757</v>
      </c>
      <c r="C419" t="s">
        <v>12</v>
      </c>
      <c r="D419" t="s">
        <v>8316</v>
      </c>
      <c r="E419" t="s">
        <v>8320</v>
      </c>
      <c r="F419">
        <v>4.4000000000000004</v>
      </c>
    </row>
    <row r="420" spans="1:6" x14ac:dyDescent="0.25">
      <c r="A420" t="s">
        <v>800</v>
      </c>
      <c r="B420" t="s">
        <v>8758</v>
      </c>
      <c r="C420" t="s">
        <v>12</v>
      </c>
      <c r="D420" t="s">
        <v>8333</v>
      </c>
      <c r="E420" t="s">
        <v>8317</v>
      </c>
      <c r="F420">
        <v>7.3</v>
      </c>
    </row>
    <row r="421" spans="1:6" x14ac:dyDescent="0.25">
      <c r="A421" t="s">
        <v>551</v>
      </c>
      <c r="B421" t="s">
        <v>8759</v>
      </c>
      <c r="C421" t="s">
        <v>12</v>
      </c>
      <c r="D421" t="s">
        <v>8333</v>
      </c>
      <c r="E421" t="s">
        <v>8317</v>
      </c>
      <c r="F421">
        <v>6.3</v>
      </c>
    </row>
    <row r="422" spans="1:6" x14ac:dyDescent="0.25">
      <c r="A422" t="s">
        <v>141</v>
      </c>
      <c r="B422" t="s">
        <v>8760</v>
      </c>
      <c r="C422" t="s">
        <v>12</v>
      </c>
      <c r="D422" t="s">
        <v>8333</v>
      </c>
      <c r="E422" t="s">
        <v>8317</v>
      </c>
      <c r="F422">
        <v>7.7</v>
      </c>
    </row>
    <row r="423" spans="1:6" x14ac:dyDescent="0.25">
      <c r="A423" t="s">
        <v>282</v>
      </c>
      <c r="B423" t="s">
        <v>8761</v>
      </c>
      <c r="C423" t="s">
        <v>12</v>
      </c>
      <c r="D423" t="s">
        <v>8333</v>
      </c>
      <c r="E423" t="s">
        <v>8320</v>
      </c>
      <c r="F423">
        <v>6.5</v>
      </c>
    </row>
    <row r="424" spans="1:6" x14ac:dyDescent="0.25">
      <c r="A424" t="s">
        <v>391</v>
      </c>
      <c r="B424" t="s">
        <v>8762</v>
      </c>
      <c r="C424" t="s">
        <v>12</v>
      </c>
      <c r="D424" t="s">
        <v>8333</v>
      </c>
      <c r="E424" t="s">
        <v>8317</v>
      </c>
      <c r="F424">
        <v>7.8</v>
      </c>
    </row>
    <row r="425" spans="1:6" x14ac:dyDescent="0.25">
      <c r="A425" t="s">
        <v>239</v>
      </c>
      <c r="B425" t="s">
        <v>8763</v>
      </c>
      <c r="C425" t="s">
        <v>12</v>
      </c>
      <c r="D425" t="s">
        <v>8333</v>
      </c>
      <c r="E425" t="s">
        <v>8334</v>
      </c>
      <c r="F425">
        <v>6.4</v>
      </c>
    </row>
    <row r="426" spans="1:6" x14ac:dyDescent="0.25">
      <c r="A426" t="s">
        <v>524</v>
      </c>
      <c r="B426" t="s">
        <v>8764</v>
      </c>
      <c r="C426" t="s">
        <v>12</v>
      </c>
      <c r="D426" t="s">
        <v>8333</v>
      </c>
      <c r="E426" t="s">
        <v>8317</v>
      </c>
      <c r="F426">
        <v>7.8</v>
      </c>
    </row>
    <row r="427" spans="1:6" x14ac:dyDescent="0.25">
      <c r="A427" t="s">
        <v>811</v>
      </c>
      <c r="B427" t="s">
        <v>8765</v>
      </c>
      <c r="C427" t="s">
        <v>12</v>
      </c>
      <c r="D427" t="s">
        <v>8329</v>
      </c>
      <c r="E427" t="s">
        <v>8317</v>
      </c>
      <c r="F427">
        <v>5.8</v>
      </c>
    </row>
    <row r="428" spans="1:6" x14ac:dyDescent="0.25">
      <c r="A428" t="s">
        <v>813</v>
      </c>
      <c r="B428" t="s">
        <v>8766</v>
      </c>
      <c r="C428" t="s">
        <v>12</v>
      </c>
      <c r="D428" t="s">
        <v>8333</v>
      </c>
      <c r="E428" t="s">
        <v>8320</v>
      </c>
      <c r="F428">
        <v>7.1</v>
      </c>
    </row>
    <row r="429" spans="1:6" x14ac:dyDescent="0.25">
      <c r="A429" t="s">
        <v>815</v>
      </c>
      <c r="B429" t="s">
        <v>8767</v>
      </c>
      <c r="C429" t="s">
        <v>12</v>
      </c>
      <c r="D429" t="s">
        <v>8333</v>
      </c>
      <c r="E429" t="s">
        <v>8320</v>
      </c>
      <c r="F429">
        <v>7.1</v>
      </c>
    </row>
    <row r="430" spans="1:6" x14ac:dyDescent="0.25">
      <c r="B430" t="s">
        <v>8768</v>
      </c>
      <c r="C430" t="s">
        <v>12</v>
      </c>
      <c r="D430" t="s">
        <v>8333</v>
      </c>
      <c r="E430" t="s">
        <v>8548</v>
      </c>
      <c r="F430">
        <v>8.6</v>
      </c>
    </row>
    <row r="431" spans="1:6" x14ac:dyDescent="0.25">
      <c r="A431" t="s">
        <v>820</v>
      </c>
      <c r="B431" t="s">
        <v>8769</v>
      </c>
      <c r="C431" t="s">
        <v>12</v>
      </c>
      <c r="D431" t="s">
        <v>8333</v>
      </c>
      <c r="E431" t="s">
        <v>8334</v>
      </c>
      <c r="F431">
        <v>6.8</v>
      </c>
    </row>
    <row r="432" spans="1:6" x14ac:dyDescent="0.25">
      <c r="A432" t="s">
        <v>815</v>
      </c>
      <c r="B432" t="s">
        <v>8770</v>
      </c>
      <c r="C432" t="s">
        <v>12</v>
      </c>
      <c r="D432" t="s">
        <v>8333</v>
      </c>
      <c r="E432" t="s">
        <v>8406</v>
      </c>
      <c r="F432">
        <v>4.8</v>
      </c>
    </row>
    <row r="433" spans="1:6" x14ac:dyDescent="0.25">
      <c r="A433" t="s">
        <v>89</v>
      </c>
      <c r="B433" t="s">
        <v>8771</v>
      </c>
      <c r="C433" t="s">
        <v>12</v>
      </c>
      <c r="D433" t="s">
        <v>8333</v>
      </c>
      <c r="E433" t="s">
        <v>8317</v>
      </c>
      <c r="F433">
        <v>6.2</v>
      </c>
    </row>
    <row r="434" spans="1:6" x14ac:dyDescent="0.25">
      <c r="A434" t="s">
        <v>825</v>
      </c>
      <c r="B434" t="s">
        <v>8772</v>
      </c>
      <c r="C434" t="s">
        <v>12</v>
      </c>
      <c r="D434" t="s">
        <v>8333</v>
      </c>
      <c r="E434" t="s">
        <v>8317</v>
      </c>
      <c r="F434">
        <v>6.9</v>
      </c>
    </row>
    <row r="435" spans="1:6" x14ac:dyDescent="0.25">
      <c r="A435" t="s">
        <v>597</v>
      </c>
      <c r="B435" t="s">
        <v>8773</v>
      </c>
      <c r="C435" t="s">
        <v>12</v>
      </c>
      <c r="D435" t="s">
        <v>8333</v>
      </c>
      <c r="E435" t="s">
        <v>8334</v>
      </c>
      <c r="F435">
        <v>7.3</v>
      </c>
    </row>
    <row r="436" spans="1:6" x14ac:dyDescent="0.25">
      <c r="A436" t="s">
        <v>825</v>
      </c>
      <c r="B436" t="s">
        <v>8774</v>
      </c>
      <c r="C436" t="s">
        <v>12</v>
      </c>
      <c r="D436" t="s">
        <v>8333</v>
      </c>
      <c r="E436" t="s">
        <v>8334</v>
      </c>
      <c r="F436">
        <v>6.6</v>
      </c>
    </row>
    <row r="437" spans="1:6" x14ac:dyDescent="0.25">
      <c r="A437" t="s">
        <v>524</v>
      </c>
      <c r="B437" t="s">
        <v>8775</v>
      </c>
      <c r="C437" t="s">
        <v>12</v>
      </c>
      <c r="D437" t="s">
        <v>8333</v>
      </c>
      <c r="E437" t="s">
        <v>8317</v>
      </c>
      <c r="F437">
        <v>6.9</v>
      </c>
    </row>
    <row r="438" spans="1:6" x14ac:dyDescent="0.25">
      <c r="A438" t="s">
        <v>830</v>
      </c>
      <c r="B438" t="s">
        <v>8776</v>
      </c>
      <c r="C438" t="s">
        <v>12</v>
      </c>
      <c r="D438" t="s">
        <v>8333</v>
      </c>
      <c r="E438" t="s">
        <v>8320</v>
      </c>
      <c r="F438">
        <v>6.2</v>
      </c>
    </row>
    <row r="439" spans="1:6" x14ac:dyDescent="0.25">
      <c r="A439" t="s">
        <v>832</v>
      </c>
      <c r="B439" t="s">
        <v>8777</v>
      </c>
      <c r="C439" t="s">
        <v>12</v>
      </c>
      <c r="D439" t="s">
        <v>8333</v>
      </c>
      <c r="E439" t="s">
        <v>8317</v>
      </c>
      <c r="F439">
        <v>6.7</v>
      </c>
    </row>
    <row r="440" spans="1:6" x14ac:dyDescent="0.25">
      <c r="A440" t="s">
        <v>834</v>
      </c>
      <c r="B440" t="s">
        <v>8778</v>
      </c>
      <c r="C440" t="s">
        <v>12</v>
      </c>
      <c r="D440" t="s">
        <v>8333</v>
      </c>
      <c r="E440" t="s">
        <v>8334</v>
      </c>
      <c r="F440">
        <v>7.6</v>
      </c>
    </row>
    <row r="441" spans="1:6" x14ac:dyDescent="0.25">
      <c r="A441" t="s">
        <v>77</v>
      </c>
      <c r="B441" t="s">
        <v>8779</v>
      </c>
      <c r="C441" t="s">
        <v>12</v>
      </c>
      <c r="D441" t="s">
        <v>8333</v>
      </c>
      <c r="E441" t="s">
        <v>8317</v>
      </c>
      <c r="F441">
        <v>6.7</v>
      </c>
    </row>
    <row r="442" spans="1:6" x14ac:dyDescent="0.25">
      <c r="A442" t="s">
        <v>449</v>
      </c>
      <c r="B442" t="s">
        <v>8780</v>
      </c>
      <c r="C442" t="s">
        <v>12</v>
      </c>
      <c r="D442" t="s">
        <v>8333</v>
      </c>
      <c r="E442" t="s">
        <v>8317</v>
      </c>
      <c r="F442">
        <v>6.2</v>
      </c>
    </row>
    <row r="443" spans="1:6" x14ac:dyDescent="0.25">
      <c r="A443" t="s">
        <v>54</v>
      </c>
      <c r="B443" t="s">
        <v>8781</v>
      </c>
      <c r="C443" t="s">
        <v>12</v>
      </c>
      <c r="D443" t="s">
        <v>8333</v>
      </c>
      <c r="E443" t="s">
        <v>8317</v>
      </c>
      <c r="F443">
        <v>7.3</v>
      </c>
    </row>
    <row r="444" spans="1:6" x14ac:dyDescent="0.25">
      <c r="A444" t="s">
        <v>133</v>
      </c>
      <c r="B444" t="s">
        <v>8782</v>
      </c>
      <c r="C444" t="s">
        <v>12</v>
      </c>
      <c r="D444" t="s">
        <v>8333</v>
      </c>
      <c r="E444" t="s">
        <v>8317</v>
      </c>
      <c r="F444">
        <v>6</v>
      </c>
    </row>
    <row r="445" spans="1:6" x14ac:dyDescent="0.25">
      <c r="A445" t="s">
        <v>841</v>
      </c>
      <c r="B445" t="s">
        <v>8783</v>
      </c>
      <c r="C445" t="s">
        <v>12</v>
      </c>
      <c r="D445" t="s">
        <v>8316</v>
      </c>
      <c r="E445" t="s">
        <v>8320</v>
      </c>
      <c r="F445">
        <v>7.1</v>
      </c>
    </row>
    <row r="446" spans="1:6" x14ac:dyDescent="0.25">
      <c r="A446" t="s">
        <v>843</v>
      </c>
      <c r="B446" t="s">
        <v>8784</v>
      </c>
      <c r="C446" t="s">
        <v>12</v>
      </c>
      <c r="D446" t="s">
        <v>8333</v>
      </c>
      <c r="E446" t="s">
        <v>8317</v>
      </c>
      <c r="F446">
        <v>7.1</v>
      </c>
    </row>
    <row r="447" spans="1:6" x14ac:dyDescent="0.25">
      <c r="A447" t="s">
        <v>845</v>
      </c>
      <c r="B447" t="s">
        <v>8785</v>
      </c>
      <c r="C447" t="s">
        <v>12</v>
      </c>
      <c r="D447" t="s">
        <v>8333</v>
      </c>
      <c r="E447" t="s">
        <v>8334</v>
      </c>
      <c r="F447">
        <v>5.5</v>
      </c>
    </row>
    <row r="448" spans="1:6" x14ac:dyDescent="0.25">
      <c r="A448" t="s">
        <v>847</v>
      </c>
      <c r="B448" t="s">
        <v>8786</v>
      </c>
      <c r="C448" t="s">
        <v>12</v>
      </c>
      <c r="D448" t="s">
        <v>8333</v>
      </c>
      <c r="E448" t="s">
        <v>8334</v>
      </c>
      <c r="F448">
        <v>7.8</v>
      </c>
    </row>
    <row r="449" spans="1:6" x14ac:dyDescent="0.25">
      <c r="A449" t="s">
        <v>850</v>
      </c>
      <c r="B449" t="s">
        <v>8787</v>
      </c>
      <c r="C449" t="s">
        <v>12</v>
      </c>
      <c r="D449" t="s">
        <v>8333</v>
      </c>
      <c r="E449" t="s">
        <v>8320</v>
      </c>
      <c r="F449">
        <v>5.6</v>
      </c>
    </row>
    <row r="450" spans="1:6" x14ac:dyDescent="0.25">
      <c r="A450" t="s">
        <v>853</v>
      </c>
      <c r="B450" t="s">
        <v>8788</v>
      </c>
      <c r="C450" t="s">
        <v>12</v>
      </c>
      <c r="D450" t="s">
        <v>8333</v>
      </c>
      <c r="E450" t="s">
        <v>8317</v>
      </c>
      <c r="F450">
        <v>7.5</v>
      </c>
    </row>
    <row r="451" spans="1:6" x14ac:dyDescent="0.25">
      <c r="A451" t="s">
        <v>856</v>
      </c>
      <c r="B451" t="s">
        <v>8789</v>
      </c>
      <c r="C451" t="s">
        <v>12</v>
      </c>
      <c r="D451" t="s">
        <v>8333</v>
      </c>
      <c r="E451" t="s">
        <v>8317</v>
      </c>
      <c r="F451">
        <v>5.4</v>
      </c>
    </row>
    <row r="452" spans="1:6" x14ac:dyDescent="0.25">
      <c r="A452" t="s">
        <v>858</v>
      </c>
      <c r="B452" t="s">
        <v>8790</v>
      </c>
      <c r="C452" t="s">
        <v>12</v>
      </c>
      <c r="D452" t="s">
        <v>8333</v>
      </c>
      <c r="E452" t="s">
        <v>8317</v>
      </c>
      <c r="F452">
        <v>4.3</v>
      </c>
    </row>
    <row r="453" spans="1:6" x14ac:dyDescent="0.25">
      <c r="A453" t="s">
        <v>541</v>
      </c>
      <c r="B453" t="s">
        <v>8791</v>
      </c>
      <c r="C453" t="s">
        <v>12</v>
      </c>
      <c r="D453" t="s">
        <v>8333</v>
      </c>
      <c r="E453" t="s">
        <v>8320</v>
      </c>
      <c r="F453">
        <v>4.9000000000000004</v>
      </c>
    </row>
    <row r="454" spans="1:6" x14ac:dyDescent="0.25">
      <c r="A454" t="s">
        <v>863</v>
      </c>
      <c r="B454" t="s">
        <v>8792</v>
      </c>
      <c r="C454" t="s">
        <v>12</v>
      </c>
      <c r="D454" t="s">
        <v>8316</v>
      </c>
      <c r="E454" t="s">
        <v>8334</v>
      </c>
      <c r="F454">
        <v>7.1</v>
      </c>
    </row>
    <row r="455" spans="1:6" x14ac:dyDescent="0.25">
      <c r="A455" t="s">
        <v>558</v>
      </c>
      <c r="B455" t="s">
        <v>8793</v>
      </c>
      <c r="C455" t="s">
        <v>12</v>
      </c>
      <c r="D455" t="s">
        <v>8333</v>
      </c>
      <c r="E455" t="s">
        <v>8317</v>
      </c>
      <c r="F455">
        <v>6.4</v>
      </c>
    </row>
    <row r="456" spans="1:6" x14ac:dyDescent="0.25">
      <c r="A456" t="s">
        <v>867</v>
      </c>
      <c r="B456" t="s">
        <v>8794</v>
      </c>
      <c r="C456" t="s">
        <v>12</v>
      </c>
      <c r="D456" t="s">
        <v>8333</v>
      </c>
      <c r="E456" t="s">
        <v>8334</v>
      </c>
      <c r="F456">
        <v>6.9</v>
      </c>
    </row>
    <row r="457" spans="1:6" x14ac:dyDescent="0.25">
      <c r="A457" t="s">
        <v>519</v>
      </c>
      <c r="B457" t="s">
        <v>8795</v>
      </c>
      <c r="C457" t="s">
        <v>12</v>
      </c>
      <c r="D457" t="s">
        <v>8333</v>
      </c>
      <c r="E457" t="s">
        <v>8320</v>
      </c>
      <c r="F457">
        <v>4.3</v>
      </c>
    </row>
    <row r="458" spans="1:6" x14ac:dyDescent="0.25">
      <c r="A458" t="s">
        <v>173</v>
      </c>
      <c r="B458" t="s">
        <v>8796</v>
      </c>
      <c r="C458" t="s">
        <v>12</v>
      </c>
      <c r="D458" t="s">
        <v>8333</v>
      </c>
      <c r="E458" t="s">
        <v>8317</v>
      </c>
      <c r="F458">
        <v>6.1</v>
      </c>
    </row>
    <row r="459" spans="1:6" x14ac:dyDescent="0.25">
      <c r="A459" t="s">
        <v>124</v>
      </c>
      <c r="B459" t="s">
        <v>8797</v>
      </c>
      <c r="C459" t="s">
        <v>12</v>
      </c>
      <c r="D459" t="s">
        <v>8333</v>
      </c>
      <c r="E459" t="s">
        <v>8317</v>
      </c>
      <c r="F459">
        <v>7</v>
      </c>
    </row>
    <row r="460" spans="1:6" x14ac:dyDescent="0.25">
      <c r="A460" t="s">
        <v>229</v>
      </c>
      <c r="B460" t="s">
        <v>8798</v>
      </c>
      <c r="C460" t="s">
        <v>12</v>
      </c>
      <c r="D460" t="s">
        <v>8333</v>
      </c>
      <c r="E460" t="s">
        <v>8334</v>
      </c>
      <c r="F460">
        <v>7.7</v>
      </c>
    </row>
    <row r="461" spans="1:6" x14ac:dyDescent="0.25">
      <c r="A461" t="s">
        <v>521</v>
      </c>
      <c r="B461" t="s">
        <v>8799</v>
      </c>
      <c r="C461" t="s">
        <v>12</v>
      </c>
      <c r="D461" t="s">
        <v>8333</v>
      </c>
      <c r="E461" t="s">
        <v>8317</v>
      </c>
      <c r="F461">
        <v>5.9</v>
      </c>
    </row>
    <row r="462" spans="1:6" x14ac:dyDescent="0.25">
      <c r="A462" t="s">
        <v>170</v>
      </c>
      <c r="B462" t="s">
        <v>8800</v>
      </c>
      <c r="C462" t="s">
        <v>12</v>
      </c>
      <c r="D462" t="s">
        <v>8333</v>
      </c>
      <c r="E462" t="s">
        <v>8317</v>
      </c>
      <c r="F462">
        <v>6.7</v>
      </c>
    </row>
    <row r="463" spans="1:6" x14ac:dyDescent="0.25">
      <c r="A463" t="s">
        <v>879</v>
      </c>
      <c r="B463" t="s">
        <v>8801</v>
      </c>
      <c r="C463" t="s">
        <v>12</v>
      </c>
      <c r="D463" t="s">
        <v>8333</v>
      </c>
      <c r="E463" t="s">
        <v>8334</v>
      </c>
      <c r="F463">
        <v>6.5</v>
      </c>
    </row>
    <row r="464" spans="1:6" x14ac:dyDescent="0.25">
      <c r="A464" t="s">
        <v>783</v>
      </c>
      <c r="B464" t="s">
        <v>8802</v>
      </c>
      <c r="C464" t="s">
        <v>12</v>
      </c>
      <c r="D464" t="s">
        <v>8333</v>
      </c>
      <c r="E464" t="s">
        <v>8317</v>
      </c>
      <c r="F464">
        <v>7.1</v>
      </c>
    </row>
    <row r="465" spans="1:6" x14ac:dyDescent="0.25">
      <c r="A465" t="s">
        <v>800</v>
      </c>
      <c r="B465" t="s">
        <v>8803</v>
      </c>
      <c r="C465" t="s">
        <v>12</v>
      </c>
      <c r="D465" t="s">
        <v>8333</v>
      </c>
      <c r="E465" t="s">
        <v>8317</v>
      </c>
      <c r="F465">
        <v>7.3</v>
      </c>
    </row>
    <row r="466" spans="1:6" x14ac:dyDescent="0.25">
      <c r="A466" t="s">
        <v>883</v>
      </c>
      <c r="B466" t="s">
        <v>8804</v>
      </c>
      <c r="C466" t="s">
        <v>12</v>
      </c>
      <c r="D466" t="s">
        <v>8333</v>
      </c>
      <c r="E466" t="s">
        <v>8334</v>
      </c>
      <c r="F466">
        <v>6.5</v>
      </c>
    </row>
    <row r="467" spans="1:6" x14ac:dyDescent="0.25">
      <c r="A467" t="s">
        <v>87</v>
      </c>
      <c r="B467" t="s">
        <v>8805</v>
      </c>
      <c r="C467" t="s">
        <v>12</v>
      </c>
      <c r="D467" t="s">
        <v>8333</v>
      </c>
      <c r="E467" t="s">
        <v>8317</v>
      </c>
      <c r="F467">
        <v>7</v>
      </c>
    </row>
    <row r="468" spans="1:6" x14ac:dyDescent="0.25">
      <c r="A468" t="s">
        <v>400</v>
      </c>
      <c r="B468" t="s">
        <v>8806</v>
      </c>
      <c r="C468" t="s">
        <v>12</v>
      </c>
      <c r="D468" t="s">
        <v>8333</v>
      </c>
      <c r="E468" t="s">
        <v>8320</v>
      </c>
      <c r="F468">
        <v>6.8</v>
      </c>
    </row>
    <row r="469" spans="1:6" x14ac:dyDescent="0.25">
      <c r="A469" t="s">
        <v>213</v>
      </c>
      <c r="B469" t="s">
        <v>8807</v>
      </c>
      <c r="C469" t="s">
        <v>12</v>
      </c>
      <c r="D469" t="s">
        <v>8333</v>
      </c>
      <c r="E469" t="s">
        <v>8320</v>
      </c>
      <c r="F469">
        <v>7.2</v>
      </c>
    </row>
    <row r="470" spans="1:6" x14ac:dyDescent="0.25">
      <c r="A470" t="s">
        <v>889</v>
      </c>
      <c r="B470" t="s">
        <v>8808</v>
      </c>
      <c r="C470" t="s">
        <v>12</v>
      </c>
      <c r="D470" t="s">
        <v>8333</v>
      </c>
      <c r="E470" t="s">
        <v>8406</v>
      </c>
      <c r="F470">
        <v>6.4</v>
      </c>
    </row>
    <row r="471" spans="1:6" x14ac:dyDescent="0.25">
      <c r="A471" t="s">
        <v>891</v>
      </c>
      <c r="B471" t="s">
        <v>8809</v>
      </c>
      <c r="C471" t="s">
        <v>12</v>
      </c>
      <c r="D471" t="s">
        <v>8333</v>
      </c>
      <c r="E471" t="s">
        <v>8317</v>
      </c>
      <c r="F471">
        <v>6.1</v>
      </c>
    </row>
    <row r="472" spans="1:6" x14ac:dyDescent="0.25">
      <c r="A472" t="s">
        <v>339</v>
      </c>
      <c r="B472" t="s">
        <v>8810</v>
      </c>
      <c r="C472" t="s">
        <v>12</v>
      </c>
      <c r="D472" t="s">
        <v>8333</v>
      </c>
      <c r="E472" t="s">
        <v>8317</v>
      </c>
      <c r="F472">
        <v>6.7</v>
      </c>
    </row>
    <row r="473" spans="1:6" x14ac:dyDescent="0.25">
      <c r="A473" t="s">
        <v>858</v>
      </c>
      <c r="B473" t="s">
        <v>8811</v>
      </c>
      <c r="C473" t="s">
        <v>12</v>
      </c>
      <c r="D473" t="s">
        <v>8333</v>
      </c>
      <c r="E473" t="s">
        <v>8317</v>
      </c>
      <c r="F473">
        <v>6.4</v>
      </c>
    </row>
    <row r="474" spans="1:6" x14ac:dyDescent="0.25">
      <c r="A474" t="s">
        <v>199</v>
      </c>
      <c r="B474" t="s">
        <v>8812</v>
      </c>
      <c r="C474" t="s">
        <v>12</v>
      </c>
      <c r="D474" t="s">
        <v>8333</v>
      </c>
      <c r="E474" t="s">
        <v>8406</v>
      </c>
      <c r="F474">
        <v>4.4000000000000004</v>
      </c>
    </row>
    <row r="475" spans="1:6" x14ac:dyDescent="0.25">
      <c r="A475" t="s">
        <v>761</v>
      </c>
      <c r="B475" t="s">
        <v>8813</v>
      </c>
      <c r="C475" t="s">
        <v>12</v>
      </c>
      <c r="D475" t="s">
        <v>8333</v>
      </c>
      <c r="E475" t="s">
        <v>8317</v>
      </c>
      <c r="F475">
        <v>5.4</v>
      </c>
    </row>
    <row r="476" spans="1:6" x14ac:dyDescent="0.25">
      <c r="A476" t="s">
        <v>858</v>
      </c>
      <c r="B476" t="s">
        <v>8814</v>
      </c>
      <c r="C476" t="s">
        <v>12</v>
      </c>
      <c r="D476" t="s">
        <v>8333</v>
      </c>
      <c r="E476" t="s">
        <v>8317</v>
      </c>
      <c r="F476">
        <v>6.5</v>
      </c>
    </row>
    <row r="477" spans="1:6" x14ac:dyDescent="0.25">
      <c r="A477" t="s">
        <v>825</v>
      </c>
      <c r="B477" t="s">
        <v>8815</v>
      </c>
      <c r="C477" t="s">
        <v>12</v>
      </c>
      <c r="D477" t="s">
        <v>8333</v>
      </c>
      <c r="E477" t="s">
        <v>8317</v>
      </c>
      <c r="F477">
        <v>6.7</v>
      </c>
    </row>
    <row r="478" spans="1:6" x14ac:dyDescent="0.25">
      <c r="A478" t="s">
        <v>159</v>
      </c>
      <c r="B478" t="s">
        <v>8816</v>
      </c>
      <c r="C478" t="s">
        <v>12</v>
      </c>
      <c r="D478" t="s">
        <v>8333</v>
      </c>
      <c r="E478" t="s">
        <v>8334</v>
      </c>
      <c r="F478">
        <v>8.1</v>
      </c>
    </row>
    <row r="479" spans="1:6" x14ac:dyDescent="0.25">
      <c r="A479" t="s">
        <v>902</v>
      </c>
      <c r="B479" t="s">
        <v>8817</v>
      </c>
      <c r="C479" t="s">
        <v>12</v>
      </c>
      <c r="D479" t="s">
        <v>8329</v>
      </c>
      <c r="E479" t="s">
        <v>8317</v>
      </c>
      <c r="F479">
        <v>5.6</v>
      </c>
    </row>
    <row r="480" spans="1:6" x14ac:dyDescent="0.25">
      <c r="A480" t="s">
        <v>623</v>
      </c>
      <c r="B480" t="s">
        <v>8818</v>
      </c>
      <c r="C480" t="s">
        <v>12</v>
      </c>
      <c r="D480" t="s">
        <v>8333</v>
      </c>
      <c r="E480" t="s">
        <v>8320</v>
      </c>
      <c r="F480">
        <v>6.3</v>
      </c>
    </row>
    <row r="481" spans="1:6" x14ac:dyDescent="0.25">
      <c r="A481" t="s">
        <v>459</v>
      </c>
      <c r="B481" t="s">
        <v>8819</v>
      </c>
      <c r="C481" t="s">
        <v>12</v>
      </c>
      <c r="D481" t="s">
        <v>8333</v>
      </c>
      <c r="E481" t="s">
        <v>8334</v>
      </c>
      <c r="F481">
        <v>7.3</v>
      </c>
    </row>
    <row r="482" spans="1:6" x14ac:dyDescent="0.25">
      <c r="A482" t="s">
        <v>906</v>
      </c>
      <c r="B482" t="s">
        <v>8820</v>
      </c>
      <c r="C482" t="s">
        <v>12</v>
      </c>
      <c r="D482" t="s">
        <v>8333</v>
      </c>
      <c r="E482" t="s">
        <v>8320</v>
      </c>
      <c r="F482">
        <v>6.1</v>
      </c>
    </row>
    <row r="483" spans="1:6" x14ac:dyDescent="0.25">
      <c r="A483" t="s">
        <v>16</v>
      </c>
      <c r="B483" t="s">
        <v>8821</v>
      </c>
      <c r="C483" t="s">
        <v>12</v>
      </c>
      <c r="D483" t="s">
        <v>8333</v>
      </c>
      <c r="E483" t="s">
        <v>8334</v>
      </c>
      <c r="F483">
        <v>7.7</v>
      </c>
    </row>
    <row r="484" spans="1:6" x14ac:dyDescent="0.25">
      <c r="A484" t="s">
        <v>761</v>
      </c>
      <c r="B484" t="s">
        <v>8822</v>
      </c>
      <c r="C484" t="s">
        <v>12</v>
      </c>
      <c r="D484" t="s">
        <v>8333</v>
      </c>
      <c r="E484" t="s">
        <v>8317</v>
      </c>
      <c r="F484">
        <v>6.4</v>
      </c>
    </row>
    <row r="485" spans="1:6" x14ac:dyDescent="0.25">
      <c r="B485" t="s">
        <v>8823</v>
      </c>
      <c r="C485" t="s">
        <v>12</v>
      </c>
      <c r="D485" t="s">
        <v>8333</v>
      </c>
      <c r="E485" t="s">
        <v>8824</v>
      </c>
      <c r="F485">
        <v>8.8000000000000007</v>
      </c>
    </row>
    <row r="486" spans="1:6" x14ac:dyDescent="0.25">
      <c r="A486" t="s">
        <v>615</v>
      </c>
      <c r="B486" t="s">
        <v>8825</v>
      </c>
      <c r="C486" t="s">
        <v>12</v>
      </c>
      <c r="D486" t="s">
        <v>8333</v>
      </c>
      <c r="E486" t="s">
        <v>8334</v>
      </c>
      <c r="F486">
        <v>6.8</v>
      </c>
    </row>
    <row r="487" spans="1:6" x14ac:dyDescent="0.25">
      <c r="A487" t="s">
        <v>914</v>
      </c>
      <c r="B487" t="s">
        <v>8826</v>
      </c>
      <c r="C487" t="s">
        <v>12</v>
      </c>
      <c r="D487" t="s">
        <v>8333</v>
      </c>
      <c r="E487" t="s">
        <v>8317</v>
      </c>
      <c r="F487">
        <v>6.6</v>
      </c>
    </row>
    <row r="488" spans="1:6" x14ac:dyDescent="0.25">
      <c r="A488" t="s">
        <v>916</v>
      </c>
      <c r="B488" t="s">
        <v>8827</v>
      </c>
      <c r="C488" t="s">
        <v>12</v>
      </c>
      <c r="D488" t="s">
        <v>8333</v>
      </c>
      <c r="E488" t="s">
        <v>8334</v>
      </c>
      <c r="F488">
        <v>7.2</v>
      </c>
    </row>
    <row r="489" spans="1:6" x14ac:dyDescent="0.25">
      <c r="A489" t="s">
        <v>919</v>
      </c>
      <c r="B489" t="s">
        <v>8828</v>
      </c>
      <c r="C489" t="s">
        <v>12</v>
      </c>
      <c r="D489" t="s">
        <v>8333</v>
      </c>
      <c r="E489" t="s">
        <v>8334</v>
      </c>
      <c r="F489">
        <v>6.9</v>
      </c>
    </row>
    <row r="490" spans="1:6" x14ac:dyDescent="0.25">
      <c r="A490" t="s">
        <v>921</v>
      </c>
      <c r="B490" t="s">
        <v>8829</v>
      </c>
      <c r="C490" t="s">
        <v>12</v>
      </c>
      <c r="D490" t="s">
        <v>8333</v>
      </c>
      <c r="E490" t="s">
        <v>8320</v>
      </c>
      <c r="F490">
        <v>5.2</v>
      </c>
    </row>
    <row r="491" spans="1:6" x14ac:dyDescent="0.25">
      <c r="A491" t="s">
        <v>551</v>
      </c>
      <c r="B491" t="s">
        <v>8830</v>
      </c>
      <c r="C491" t="s">
        <v>12</v>
      </c>
      <c r="D491" t="s">
        <v>8333</v>
      </c>
      <c r="E491" t="s">
        <v>8317</v>
      </c>
      <c r="F491">
        <v>4.9000000000000004</v>
      </c>
    </row>
    <row r="492" spans="1:6" x14ac:dyDescent="0.25">
      <c r="A492" t="s">
        <v>926</v>
      </c>
      <c r="B492" t="s">
        <v>8831</v>
      </c>
      <c r="C492" t="s">
        <v>12</v>
      </c>
      <c r="D492" t="s">
        <v>8333</v>
      </c>
      <c r="E492" t="s">
        <v>8320</v>
      </c>
      <c r="F492">
        <v>6.3</v>
      </c>
    </row>
    <row r="493" spans="1:6" x14ac:dyDescent="0.25">
      <c r="A493" t="s">
        <v>272</v>
      </c>
      <c r="B493" t="s">
        <v>8832</v>
      </c>
      <c r="C493" t="s">
        <v>12</v>
      </c>
      <c r="D493" t="s">
        <v>8333</v>
      </c>
      <c r="E493" t="s">
        <v>8320</v>
      </c>
      <c r="F493">
        <v>5.6</v>
      </c>
    </row>
    <row r="494" spans="1:6" x14ac:dyDescent="0.25">
      <c r="A494" t="s">
        <v>931</v>
      </c>
      <c r="B494" t="s">
        <v>8833</v>
      </c>
      <c r="C494" t="s">
        <v>12</v>
      </c>
      <c r="D494" t="s">
        <v>8333</v>
      </c>
      <c r="E494" t="s">
        <v>8317</v>
      </c>
      <c r="F494">
        <v>5.5</v>
      </c>
    </row>
    <row r="495" spans="1:6" x14ac:dyDescent="0.25">
      <c r="A495" t="s">
        <v>356</v>
      </c>
      <c r="B495" t="s">
        <v>8834</v>
      </c>
      <c r="C495" t="s">
        <v>12</v>
      </c>
      <c r="D495" t="s">
        <v>8333</v>
      </c>
      <c r="E495" t="s">
        <v>8334</v>
      </c>
      <c r="F495">
        <v>6.7</v>
      </c>
    </row>
    <row r="496" spans="1:6" x14ac:dyDescent="0.25">
      <c r="A496" t="s">
        <v>167</v>
      </c>
      <c r="B496" t="s">
        <v>8835</v>
      </c>
      <c r="C496" t="s">
        <v>12</v>
      </c>
      <c r="D496" t="s">
        <v>8333</v>
      </c>
      <c r="E496" t="s">
        <v>8334</v>
      </c>
      <c r="F496">
        <v>7.6</v>
      </c>
    </row>
    <row r="497" spans="1:6" x14ac:dyDescent="0.25">
      <c r="A497" t="s">
        <v>937</v>
      </c>
      <c r="B497" t="s">
        <v>8836</v>
      </c>
      <c r="C497" t="s">
        <v>12</v>
      </c>
      <c r="D497" t="s">
        <v>8333</v>
      </c>
      <c r="E497" t="s">
        <v>8317</v>
      </c>
      <c r="F497">
        <v>5.7</v>
      </c>
    </row>
    <row r="498" spans="1:6" x14ac:dyDescent="0.25">
      <c r="A498" t="s">
        <v>940</v>
      </c>
      <c r="B498" t="s">
        <v>8837</v>
      </c>
      <c r="C498" t="s">
        <v>12</v>
      </c>
      <c r="D498" t="s">
        <v>8333</v>
      </c>
      <c r="E498" t="s">
        <v>8320</v>
      </c>
      <c r="F498">
        <v>4.5999999999999996</v>
      </c>
    </row>
    <row r="499" spans="1:6" x14ac:dyDescent="0.25">
      <c r="A499" t="s">
        <v>942</v>
      </c>
      <c r="B499" t="s">
        <v>8838</v>
      </c>
      <c r="C499" t="s">
        <v>12</v>
      </c>
      <c r="D499" t="s">
        <v>8333</v>
      </c>
      <c r="E499" t="s">
        <v>8406</v>
      </c>
      <c r="F499">
        <v>7</v>
      </c>
    </row>
    <row r="500" spans="1:6" x14ac:dyDescent="0.25">
      <c r="A500" t="s">
        <v>558</v>
      </c>
      <c r="B500" t="s">
        <v>8839</v>
      </c>
      <c r="C500" t="s">
        <v>12</v>
      </c>
      <c r="D500" t="s">
        <v>8333</v>
      </c>
      <c r="E500" t="s">
        <v>8320</v>
      </c>
      <c r="F500">
        <v>5.2</v>
      </c>
    </row>
    <row r="501" spans="1:6" x14ac:dyDescent="0.25">
      <c r="A501" t="s">
        <v>947</v>
      </c>
      <c r="B501" t="s">
        <v>8840</v>
      </c>
      <c r="C501" t="s">
        <v>12</v>
      </c>
      <c r="D501" t="s">
        <v>8333</v>
      </c>
      <c r="E501" t="s">
        <v>8317</v>
      </c>
      <c r="F501">
        <v>5.0999999999999996</v>
      </c>
    </row>
    <row r="502" spans="1:6" x14ac:dyDescent="0.25">
      <c r="A502" t="s">
        <v>950</v>
      </c>
      <c r="B502" t="s">
        <v>8841</v>
      </c>
      <c r="C502" t="s">
        <v>12</v>
      </c>
      <c r="D502" t="s">
        <v>8333</v>
      </c>
      <c r="E502" t="s">
        <v>8334</v>
      </c>
      <c r="F502">
        <v>6.6</v>
      </c>
    </row>
    <row r="503" spans="1:6" x14ac:dyDescent="0.25">
      <c r="A503" t="s">
        <v>952</v>
      </c>
      <c r="B503" t="s">
        <v>8842</v>
      </c>
      <c r="C503" t="s">
        <v>12</v>
      </c>
      <c r="D503" t="s">
        <v>8333</v>
      </c>
      <c r="E503" t="s">
        <v>8317</v>
      </c>
      <c r="F503">
        <v>7</v>
      </c>
    </row>
    <row r="504" spans="1:6" x14ac:dyDescent="0.25">
      <c r="A504" t="s">
        <v>813</v>
      </c>
      <c r="B504" t="s">
        <v>8843</v>
      </c>
      <c r="C504" t="s">
        <v>12</v>
      </c>
      <c r="D504" t="s">
        <v>8333</v>
      </c>
      <c r="E504" t="s">
        <v>8320</v>
      </c>
      <c r="F504">
        <v>6.7</v>
      </c>
    </row>
    <row r="505" spans="1:6" x14ac:dyDescent="0.25">
      <c r="B505" t="s">
        <v>8844</v>
      </c>
      <c r="C505" t="s">
        <v>12</v>
      </c>
      <c r="D505" t="s">
        <v>8333</v>
      </c>
      <c r="E505" t="s">
        <v>8845</v>
      </c>
      <c r="F505">
        <v>7.6</v>
      </c>
    </row>
    <row r="506" spans="1:6" x14ac:dyDescent="0.25">
      <c r="A506" t="s">
        <v>956</v>
      </c>
      <c r="B506" t="s">
        <v>8846</v>
      </c>
      <c r="C506" t="s">
        <v>12</v>
      </c>
      <c r="D506" t="s">
        <v>8333</v>
      </c>
      <c r="E506" t="s">
        <v>8406</v>
      </c>
      <c r="F506">
        <v>7.3</v>
      </c>
    </row>
    <row r="507" spans="1:6" x14ac:dyDescent="0.25">
      <c r="A507" t="s">
        <v>313</v>
      </c>
      <c r="B507" t="s">
        <v>8847</v>
      </c>
      <c r="C507" t="s">
        <v>12</v>
      </c>
      <c r="D507" t="s">
        <v>8333</v>
      </c>
      <c r="E507" t="s">
        <v>8317</v>
      </c>
      <c r="F507">
        <v>5.9</v>
      </c>
    </row>
    <row r="508" spans="1:6" x14ac:dyDescent="0.25">
      <c r="A508" t="s">
        <v>660</v>
      </c>
      <c r="B508" t="s">
        <v>8848</v>
      </c>
      <c r="C508" t="s">
        <v>12</v>
      </c>
      <c r="D508" t="s">
        <v>8333</v>
      </c>
      <c r="E508" t="s">
        <v>8320</v>
      </c>
      <c r="F508">
        <v>5.6</v>
      </c>
    </row>
    <row r="509" spans="1:6" x14ac:dyDescent="0.25">
      <c r="A509" t="s">
        <v>582</v>
      </c>
      <c r="B509" t="s">
        <v>8849</v>
      </c>
      <c r="C509" t="s">
        <v>12</v>
      </c>
      <c r="D509" t="s">
        <v>8333</v>
      </c>
      <c r="E509" t="s">
        <v>8334</v>
      </c>
      <c r="F509">
        <v>6.5</v>
      </c>
    </row>
    <row r="510" spans="1:6" x14ac:dyDescent="0.25">
      <c r="A510" t="s">
        <v>965</v>
      </c>
      <c r="B510" t="s">
        <v>8850</v>
      </c>
      <c r="C510" t="s">
        <v>12</v>
      </c>
      <c r="D510" t="s">
        <v>8333</v>
      </c>
      <c r="E510" t="s">
        <v>8317</v>
      </c>
      <c r="F510">
        <v>7</v>
      </c>
    </row>
    <row r="511" spans="1:6" x14ac:dyDescent="0.25">
      <c r="A511" t="s">
        <v>967</v>
      </c>
      <c r="B511" t="s">
        <v>8851</v>
      </c>
      <c r="C511" t="s">
        <v>12</v>
      </c>
      <c r="D511" t="s">
        <v>8333</v>
      </c>
      <c r="E511" t="s">
        <v>8317</v>
      </c>
      <c r="F511">
        <v>5.3</v>
      </c>
    </row>
    <row r="512" spans="1:6" x14ac:dyDescent="0.25">
      <c r="A512" t="s">
        <v>970</v>
      </c>
      <c r="B512" t="s">
        <v>8852</v>
      </c>
      <c r="C512" t="s">
        <v>12</v>
      </c>
      <c r="D512" t="s">
        <v>8333</v>
      </c>
      <c r="E512" t="s">
        <v>8317</v>
      </c>
      <c r="F512">
        <v>5.9</v>
      </c>
    </row>
    <row r="513" spans="1:6" x14ac:dyDescent="0.25">
      <c r="A513" t="s">
        <v>87</v>
      </c>
      <c r="B513" t="s">
        <v>8853</v>
      </c>
      <c r="C513" t="s">
        <v>12</v>
      </c>
      <c r="D513" t="s">
        <v>8333</v>
      </c>
      <c r="E513" t="s">
        <v>8317</v>
      </c>
      <c r="F513">
        <v>6.3</v>
      </c>
    </row>
    <row r="514" spans="1:6" x14ac:dyDescent="0.25">
      <c r="A514" t="s">
        <v>324</v>
      </c>
      <c r="B514" t="s">
        <v>8854</v>
      </c>
      <c r="C514" t="s">
        <v>12</v>
      </c>
      <c r="D514" t="s">
        <v>8333</v>
      </c>
      <c r="E514" t="s">
        <v>8334</v>
      </c>
      <c r="F514">
        <v>6.9</v>
      </c>
    </row>
    <row r="515" spans="1:6" x14ac:dyDescent="0.25">
      <c r="A515" t="s">
        <v>215</v>
      </c>
      <c r="B515" t="s">
        <v>8855</v>
      </c>
      <c r="C515" t="s">
        <v>12</v>
      </c>
      <c r="D515" t="s">
        <v>8333</v>
      </c>
      <c r="E515" t="s">
        <v>8317</v>
      </c>
      <c r="F515">
        <v>6.3</v>
      </c>
    </row>
    <row r="516" spans="1:6" x14ac:dyDescent="0.25">
      <c r="A516" t="s">
        <v>511</v>
      </c>
      <c r="B516" t="s">
        <v>8856</v>
      </c>
      <c r="C516" t="s">
        <v>12</v>
      </c>
      <c r="D516" t="s">
        <v>8333</v>
      </c>
      <c r="E516" t="s">
        <v>8317</v>
      </c>
      <c r="F516">
        <v>7.3</v>
      </c>
    </row>
    <row r="517" spans="1:6" x14ac:dyDescent="0.25">
      <c r="A517" t="s">
        <v>164</v>
      </c>
      <c r="B517" t="s">
        <v>8857</v>
      </c>
      <c r="C517" t="s">
        <v>12</v>
      </c>
      <c r="D517" t="s">
        <v>8333</v>
      </c>
      <c r="E517" t="s">
        <v>8317</v>
      </c>
      <c r="F517">
        <v>5.8</v>
      </c>
    </row>
    <row r="518" spans="1:6" x14ac:dyDescent="0.25">
      <c r="A518" t="s">
        <v>983</v>
      </c>
      <c r="B518" t="s">
        <v>8858</v>
      </c>
      <c r="C518" t="s">
        <v>12</v>
      </c>
      <c r="D518" t="s">
        <v>8333</v>
      </c>
      <c r="E518" t="s">
        <v>8320</v>
      </c>
      <c r="F518">
        <v>5.2</v>
      </c>
    </row>
    <row r="519" spans="1:6" x14ac:dyDescent="0.25">
      <c r="A519" t="s">
        <v>986</v>
      </c>
      <c r="B519" t="s">
        <v>8859</v>
      </c>
      <c r="C519" t="s">
        <v>12</v>
      </c>
      <c r="D519" t="s">
        <v>8333</v>
      </c>
      <c r="E519" t="s">
        <v>8317</v>
      </c>
      <c r="F519">
        <v>2.4</v>
      </c>
    </row>
    <row r="520" spans="1:6" x14ac:dyDescent="0.25">
      <c r="A520" t="s">
        <v>988</v>
      </c>
      <c r="B520" t="s">
        <v>8860</v>
      </c>
      <c r="C520" t="s">
        <v>12</v>
      </c>
      <c r="D520" t="s">
        <v>8329</v>
      </c>
      <c r="E520" t="s">
        <v>8320</v>
      </c>
      <c r="F520">
        <v>5.7</v>
      </c>
    </row>
    <row r="521" spans="1:6" x14ac:dyDescent="0.25">
      <c r="A521" t="s">
        <v>54</v>
      </c>
      <c r="B521" t="s">
        <v>8861</v>
      </c>
      <c r="C521" t="s">
        <v>12</v>
      </c>
      <c r="D521" t="s">
        <v>8333</v>
      </c>
      <c r="E521" t="s">
        <v>8317</v>
      </c>
      <c r="F521">
        <v>5.8</v>
      </c>
    </row>
    <row r="522" spans="1:6" x14ac:dyDescent="0.25">
      <c r="A522" t="s">
        <v>356</v>
      </c>
      <c r="B522" t="s">
        <v>8862</v>
      </c>
      <c r="C522" t="s">
        <v>12</v>
      </c>
      <c r="D522" t="s">
        <v>8333</v>
      </c>
      <c r="E522" t="s">
        <v>8317</v>
      </c>
      <c r="F522">
        <v>5.6</v>
      </c>
    </row>
    <row r="523" spans="1:6" x14ac:dyDescent="0.25">
      <c r="A523" t="s">
        <v>993</v>
      </c>
      <c r="B523" t="s">
        <v>8863</v>
      </c>
      <c r="C523" t="s">
        <v>12</v>
      </c>
      <c r="D523" t="s">
        <v>8333</v>
      </c>
      <c r="E523" t="s">
        <v>8334</v>
      </c>
      <c r="F523">
        <v>6</v>
      </c>
    </row>
    <row r="524" spans="1:6" x14ac:dyDescent="0.25">
      <c r="A524" t="s">
        <v>282</v>
      </c>
      <c r="B524" t="s">
        <v>8864</v>
      </c>
      <c r="C524" t="s">
        <v>12</v>
      </c>
      <c r="D524" t="s">
        <v>8319</v>
      </c>
      <c r="E524" t="s">
        <v>8406</v>
      </c>
      <c r="F524">
        <v>5.8</v>
      </c>
    </row>
    <row r="525" spans="1:6" x14ac:dyDescent="0.25">
      <c r="A525" t="s">
        <v>362</v>
      </c>
      <c r="B525" t="s">
        <v>8865</v>
      </c>
      <c r="C525" t="s">
        <v>12</v>
      </c>
      <c r="D525" t="s">
        <v>8333</v>
      </c>
      <c r="E525" t="s">
        <v>8317</v>
      </c>
      <c r="F525">
        <v>6</v>
      </c>
    </row>
    <row r="526" spans="1:6" x14ac:dyDescent="0.25">
      <c r="A526" t="s">
        <v>997</v>
      </c>
      <c r="B526" t="s">
        <v>8866</v>
      </c>
      <c r="C526" t="s">
        <v>12</v>
      </c>
      <c r="D526" t="s">
        <v>8333</v>
      </c>
      <c r="E526" t="s">
        <v>8317</v>
      </c>
      <c r="F526">
        <v>5.7</v>
      </c>
    </row>
    <row r="527" spans="1:6" x14ac:dyDescent="0.25">
      <c r="A527" t="s">
        <v>688</v>
      </c>
      <c r="B527" t="s">
        <v>8867</v>
      </c>
      <c r="C527" t="s">
        <v>12</v>
      </c>
      <c r="D527" t="s">
        <v>8327</v>
      </c>
      <c r="E527" t="s">
        <v>8320</v>
      </c>
      <c r="F527">
        <v>6</v>
      </c>
    </row>
    <row r="528" spans="1:6" x14ac:dyDescent="0.25">
      <c r="A528" t="s">
        <v>628</v>
      </c>
      <c r="B528" t="s">
        <v>8868</v>
      </c>
      <c r="C528" t="s">
        <v>12</v>
      </c>
      <c r="D528" t="s">
        <v>8316</v>
      </c>
      <c r="E528" t="s">
        <v>8317</v>
      </c>
      <c r="F528">
        <v>4.2</v>
      </c>
    </row>
    <row r="529" spans="1:6" x14ac:dyDescent="0.25">
      <c r="A529" t="s">
        <v>811</v>
      </c>
      <c r="B529" t="s">
        <v>8869</v>
      </c>
      <c r="C529" t="s">
        <v>12</v>
      </c>
      <c r="D529" t="s">
        <v>8404</v>
      </c>
      <c r="E529" t="s">
        <v>8317</v>
      </c>
      <c r="F529">
        <v>5.6</v>
      </c>
    </row>
    <row r="530" spans="1:6" x14ac:dyDescent="0.25">
      <c r="A530" t="s">
        <v>284</v>
      </c>
      <c r="B530" t="s">
        <v>8870</v>
      </c>
      <c r="C530" t="s">
        <v>12</v>
      </c>
      <c r="D530" t="s">
        <v>8333</v>
      </c>
      <c r="E530" t="s">
        <v>8317</v>
      </c>
      <c r="F530">
        <v>8.1999999999999993</v>
      </c>
    </row>
    <row r="531" spans="1:6" x14ac:dyDescent="0.25">
      <c r="A531" t="s">
        <v>830</v>
      </c>
      <c r="B531" t="s">
        <v>8871</v>
      </c>
      <c r="C531" t="s">
        <v>12</v>
      </c>
      <c r="D531" t="s">
        <v>8333</v>
      </c>
      <c r="E531" t="s">
        <v>8406</v>
      </c>
      <c r="F531">
        <v>8.5</v>
      </c>
    </row>
    <row r="532" spans="1:6" x14ac:dyDescent="0.25">
      <c r="A532" t="s">
        <v>519</v>
      </c>
      <c r="B532" t="s">
        <v>8872</v>
      </c>
      <c r="C532" t="s">
        <v>12</v>
      </c>
      <c r="D532" t="s">
        <v>8333</v>
      </c>
      <c r="E532" t="s">
        <v>8320</v>
      </c>
      <c r="F532">
        <v>5.8</v>
      </c>
    </row>
    <row r="533" spans="1:6" x14ac:dyDescent="0.25">
      <c r="A533" t="s">
        <v>1013</v>
      </c>
      <c r="B533" t="s">
        <v>8873</v>
      </c>
      <c r="C533" t="s">
        <v>12</v>
      </c>
      <c r="D533" t="s">
        <v>8333</v>
      </c>
      <c r="E533" t="s">
        <v>8320</v>
      </c>
      <c r="F533">
        <v>6.5</v>
      </c>
    </row>
    <row r="534" spans="1:6" x14ac:dyDescent="0.25">
      <c r="A534" t="s">
        <v>89</v>
      </c>
      <c r="B534" t="s">
        <v>8874</v>
      </c>
      <c r="C534" t="s">
        <v>12</v>
      </c>
      <c r="D534" t="s">
        <v>8329</v>
      </c>
      <c r="E534" t="s">
        <v>8334</v>
      </c>
      <c r="F534">
        <v>7.2</v>
      </c>
    </row>
    <row r="535" spans="1:6" x14ac:dyDescent="0.25">
      <c r="A535" t="s">
        <v>301</v>
      </c>
      <c r="B535" t="s">
        <v>8875</v>
      </c>
      <c r="C535" t="s">
        <v>12</v>
      </c>
      <c r="D535" t="s">
        <v>8333</v>
      </c>
      <c r="E535" t="s">
        <v>8317</v>
      </c>
      <c r="F535">
        <v>6.7</v>
      </c>
    </row>
    <row r="536" spans="1:6" x14ac:dyDescent="0.25">
      <c r="A536" t="s">
        <v>761</v>
      </c>
      <c r="B536" t="s">
        <v>8876</v>
      </c>
      <c r="C536" t="s">
        <v>12</v>
      </c>
      <c r="D536" t="s">
        <v>8333</v>
      </c>
      <c r="E536" t="s">
        <v>8320</v>
      </c>
      <c r="F536">
        <v>3.4</v>
      </c>
    </row>
    <row r="537" spans="1:6" x14ac:dyDescent="0.25">
      <c r="A537" t="s">
        <v>1019</v>
      </c>
      <c r="B537" t="s">
        <v>8877</v>
      </c>
      <c r="C537" t="s">
        <v>12</v>
      </c>
      <c r="D537" t="s">
        <v>8333</v>
      </c>
      <c r="E537" t="s">
        <v>8317</v>
      </c>
      <c r="F537">
        <v>5.9</v>
      </c>
    </row>
    <row r="538" spans="1:6" x14ac:dyDescent="0.25">
      <c r="A538" t="s">
        <v>394</v>
      </c>
      <c r="B538" t="s">
        <v>8878</v>
      </c>
      <c r="C538" t="s">
        <v>12</v>
      </c>
      <c r="D538" t="s">
        <v>8327</v>
      </c>
      <c r="E538" t="s">
        <v>8320</v>
      </c>
      <c r="F538">
        <v>7.8</v>
      </c>
    </row>
    <row r="539" spans="1:6" x14ac:dyDescent="0.25">
      <c r="A539" t="s">
        <v>1023</v>
      </c>
      <c r="B539" t="s">
        <v>8879</v>
      </c>
      <c r="C539" t="s">
        <v>12</v>
      </c>
      <c r="D539" t="s">
        <v>8333</v>
      </c>
      <c r="E539" t="s">
        <v>8317</v>
      </c>
      <c r="F539">
        <v>5.9</v>
      </c>
    </row>
    <row r="540" spans="1:6" x14ac:dyDescent="0.25">
      <c r="A540" t="s">
        <v>1026</v>
      </c>
      <c r="B540" t="s">
        <v>8880</v>
      </c>
      <c r="C540" t="s">
        <v>12</v>
      </c>
      <c r="D540" t="s">
        <v>8333</v>
      </c>
      <c r="E540" t="s">
        <v>8320</v>
      </c>
      <c r="F540">
        <v>4.0999999999999996</v>
      </c>
    </row>
    <row r="541" spans="1:6" x14ac:dyDescent="0.25">
      <c r="A541" t="s">
        <v>1028</v>
      </c>
      <c r="B541" t="s">
        <v>8881</v>
      </c>
      <c r="C541" t="s">
        <v>12</v>
      </c>
      <c r="D541" t="s">
        <v>8882</v>
      </c>
      <c r="E541" t="s">
        <v>8320</v>
      </c>
      <c r="F541">
        <v>6.8</v>
      </c>
    </row>
    <row r="542" spans="1:6" x14ac:dyDescent="0.25">
      <c r="A542" t="s">
        <v>1031</v>
      </c>
      <c r="B542" t="s">
        <v>8883</v>
      </c>
      <c r="C542" t="s">
        <v>12</v>
      </c>
      <c r="D542" t="s">
        <v>8333</v>
      </c>
      <c r="E542" t="s">
        <v>8317</v>
      </c>
      <c r="F542">
        <v>5.8</v>
      </c>
    </row>
    <row r="543" spans="1:6" x14ac:dyDescent="0.25">
      <c r="A543" t="s">
        <v>1033</v>
      </c>
      <c r="B543" t="s">
        <v>8884</v>
      </c>
      <c r="C543" t="s">
        <v>12</v>
      </c>
      <c r="D543" t="s">
        <v>8333</v>
      </c>
      <c r="E543" t="s">
        <v>8320</v>
      </c>
      <c r="F543">
        <v>7.5</v>
      </c>
    </row>
    <row r="544" spans="1:6" x14ac:dyDescent="0.25">
      <c r="A544" t="s">
        <v>139</v>
      </c>
      <c r="B544" t="s">
        <v>8885</v>
      </c>
      <c r="C544" t="s">
        <v>12</v>
      </c>
      <c r="D544" t="s">
        <v>8333</v>
      </c>
      <c r="E544" t="s">
        <v>8317</v>
      </c>
      <c r="F544">
        <v>6.9</v>
      </c>
    </row>
    <row r="545" spans="1:6" x14ac:dyDescent="0.25">
      <c r="A545" t="s">
        <v>127</v>
      </c>
      <c r="B545" t="s">
        <v>8886</v>
      </c>
      <c r="C545" t="s">
        <v>12</v>
      </c>
      <c r="D545" t="s">
        <v>8333</v>
      </c>
      <c r="E545" t="s">
        <v>8317</v>
      </c>
      <c r="F545">
        <v>6.5</v>
      </c>
    </row>
    <row r="546" spans="1:6" x14ac:dyDescent="0.25">
      <c r="A546" t="s">
        <v>269</v>
      </c>
      <c r="B546" t="s">
        <v>8887</v>
      </c>
      <c r="C546" t="s">
        <v>12</v>
      </c>
      <c r="D546" t="s">
        <v>8333</v>
      </c>
      <c r="E546" t="s">
        <v>8320</v>
      </c>
      <c r="F546">
        <v>6.9</v>
      </c>
    </row>
    <row r="547" spans="1:6" x14ac:dyDescent="0.25">
      <c r="A547" t="s">
        <v>413</v>
      </c>
      <c r="B547" t="s">
        <v>8888</v>
      </c>
      <c r="C547" t="s">
        <v>12</v>
      </c>
      <c r="D547" t="s">
        <v>8333</v>
      </c>
      <c r="E547" t="s">
        <v>8334</v>
      </c>
      <c r="F547">
        <v>7.9</v>
      </c>
    </row>
    <row r="548" spans="1:6" x14ac:dyDescent="0.25">
      <c r="A548" t="s">
        <v>41</v>
      </c>
      <c r="B548" t="s">
        <v>8889</v>
      </c>
      <c r="C548" t="s">
        <v>12</v>
      </c>
      <c r="D548" t="s">
        <v>8333</v>
      </c>
      <c r="E548" t="s">
        <v>8317</v>
      </c>
      <c r="F548">
        <v>7.4</v>
      </c>
    </row>
    <row r="549" spans="1:6" x14ac:dyDescent="0.25">
      <c r="A549" t="s">
        <v>751</v>
      </c>
      <c r="B549" t="s">
        <v>8890</v>
      </c>
      <c r="C549" t="s">
        <v>12</v>
      </c>
      <c r="D549" t="s">
        <v>8333</v>
      </c>
      <c r="E549" t="s">
        <v>8334</v>
      </c>
      <c r="F549">
        <v>6.7</v>
      </c>
    </row>
    <row r="550" spans="1:6" x14ac:dyDescent="0.25">
      <c r="A550" t="s">
        <v>95</v>
      </c>
      <c r="B550" t="s">
        <v>8891</v>
      </c>
      <c r="C550" t="s">
        <v>12</v>
      </c>
      <c r="D550" t="s">
        <v>8333</v>
      </c>
      <c r="E550" t="s">
        <v>8334</v>
      </c>
      <c r="F550">
        <v>7.4</v>
      </c>
    </row>
    <row r="551" spans="1:6" x14ac:dyDescent="0.25">
      <c r="A551" t="s">
        <v>438</v>
      </c>
      <c r="B551" t="s">
        <v>8892</v>
      </c>
      <c r="C551" t="s">
        <v>12</v>
      </c>
      <c r="D551" t="s">
        <v>8333</v>
      </c>
      <c r="E551" t="s">
        <v>8320</v>
      </c>
      <c r="F551">
        <v>6.9</v>
      </c>
    </row>
    <row r="552" spans="1:6" x14ac:dyDescent="0.25">
      <c r="A552" t="s">
        <v>858</v>
      </c>
      <c r="B552" t="s">
        <v>8893</v>
      </c>
      <c r="C552" t="s">
        <v>12</v>
      </c>
      <c r="D552" t="s">
        <v>8333</v>
      </c>
      <c r="E552" t="s">
        <v>8317</v>
      </c>
      <c r="F552">
        <v>6.8</v>
      </c>
    </row>
    <row r="553" spans="1:6" x14ac:dyDescent="0.25">
      <c r="A553" t="s">
        <v>906</v>
      </c>
      <c r="B553" t="s">
        <v>8894</v>
      </c>
      <c r="C553" t="s">
        <v>12</v>
      </c>
      <c r="D553" t="s">
        <v>8333</v>
      </c>
      <c r="E553" t="s">
        <v>8320</v>
      </c>
      <c r="F553">
        <v>6.7</v>
      </c>
    </row>
    <row r="554" spans="1:6" x14ac:dyDescent="0.25">
      <c r="A554" t="s">
        <v>721</v>
      </c>
      <c r="B554" t="s">
        <v>8895</v>
      </c>
      <c r="C554" t="s">
        <v>12</v>
      </c>
      <c r="D554" t="s">
        <v>8333</v>
      </c>
      <c r="E554" t="s">
        <v>8334</v>
      </c>
      <c r="F554">
        <v>5.0999999999999996</v>
      </c>
    </row>
    <row r="555" spans="1:6" x14ac:dyDescent="0.25">
      <c r="A555" t="s">
        <v>1049</v>
      </c>
      <c r="B555" t="s">
        <v>8896</v>
      </c>
      <c r="C555" t="s">
        <v>12</v>
      </c>
      <c r="D555" t="s">
        <v>8333</v>
      </c>
      <c r="E555" t="s">
        <v>8320</v>
      </c>
      <c r="F555">
        <v>4.0999999999999996</v>
      </c>
    </row>
    <row r="556" spans="1:6" x14ac:dyDescent="0.25">
      <c r="A556" t="s">
        <v>378</v>
      </c>
      <c r="B556" t="s">
        <v>8897</v>
      </c>
      <c r="C556" t="s">
        <v>12</v>
      </c>
      <c r="D556" t="s">
        <v>8333</v>
      </c>
      <c r="E556" t="s">
        <v>8317</v>
      </c>
      <c r="F556">
        <v>7.3</v>
      </c>
    </row>
    <row r="557" spans="1:6" x14ac:dyDescent="0.25">
      <c r="A557" t="s">
        <v>761</v>
      </c>
      <c r="B557" t="s">
        <v>8898</v>
      </c>
      <c r="C557" t="s">
        <v>12</v>
      </c>
      <c r="D557" t="s">
        <v>8333</v>
      </c>
      <c r="E557" t="s">
        <v>8317</v>
      </c>
      <c r="F557">
        <v>6</v>
      </c>
    </row>
    <row r="558" spans="1:6" x14ac:dyDescent="0.25">
      <c r="A558" t="s">
        <v>127</v>
      </c>
      <c r="B558" t="s">
        <v>8899</v>
      </c>
      <c r="C558" t="s">
        <v>12</v>
      </c>
      <c r="D558" t="s">
        <v>8333</v>
      </c>
      <c r="E558" t="s">
        <v>8317</v>
      </c>
      <c r="F558">
        <v>7.3</v>
      </c>
    </row>
    <row r="559" spans="1:6" x14ac:dyDescent="0.25">
      <c r="B559" t="s">
        <v>8900</v>
      </c>
      <c r="C559" t="s">
        <v>12</v>
      </c>
      <c r="D559" t="s">
        <v>8333</v>
      </c>
      <c r="E559" t="s">
        <v>8548</v>
      </c>
      <c r="F559">
        <v>7.5</v>
      </c>
    </row>
    <row r="560" spans="1:6" x14ac:dyDescent="0.25">
      <c r="A560" t="s">
        <v>776</v>
      </c>
      <c r="B560" t="s">
        <v>8901</v>
      </c>
      <c r="C560" t="s">
        <v>12</v>
      </c>
      <c r="D560" t="s">
        <v>8333</v>
      </c>
      <c r="E560" t="s">
        <v>8320</v>
      </c>
      <c r="F560">
        <v>5.4</v>
      </c>
    </row>
    <row r="561" spans="1:6" x14ac:dyDescent="0.25">
      <c r="A561" t="s">
        <v>105</v>
      </c>
      <c r="B561" t="s">
        <v>8902</v>
      </c>
      <c r="C561" t="s">
        <v>12</v>
      </c>
      <c r="D561" t="s">
        <v>8333</v>
      </c>
      <c r="E561" t="s">
        <v>8317</v>
      </c>
      <c r="F561">
        <v>5.9</v>
      </c>
    </row>
    <row r="562" spans="1:6" x14ac:dyDescent="0.25">
      <c r="A562" t="s">
        <v>1059</v>
      </c>
      <c r="B562" t="s">
        <v>8903</v>
      </c>
      <c r="C562" t="s">
        <v>12</v>
      </c>
      <c r="D562" t="s">
        <v>8333</v>
      </c>
      <c r="E562" t="s">
        <v>8334</v>
      </c>
      <c r="F562">
        <v>7.1</v>
      </c>
    </row>
    <row r="563" spans="1:6" x14ac:dyDescent="0.25">
      <c r="A563" t="s">
        <v>692</v>
      </c>
      <c r="B563" t="s">
        <v>8904</v>
      </c>
      <c r="C563" t="s">
        <v>12</v>
      </c>
      <c r="D563" t="s">
        <v>8333</v>
      </c>
      <c r="E563" t="s">
        <v>8320</v>
      </c>
      <c r="F563">
        <v>6</v>
      </c>
    </row>
    <row r="564" spans="1:6" x14ac:dyDescent="0.25">
      <c r="A564" t="s">
        <v>373</v>
      </c>
      <c r="B564" t="s">
        <v>8905</v>
      </c>
      <c r="C564" t="s">
        <v>12</v>
      </c>
      <c r="D564" t="s">
        <v>8333</v>
      </c>
      <c r="E564" t="s">
        <v>8317</v>
      </c>
      <c r="F564">
        <v>6.5</v>
      </c>
    </row>
    <row r="565" spans="1:6" x14ac:dyDescent="0.25">
      <c r="B565" t="s">
        <v>8906</v>
      </c>
      <c r="C565" t="s">
        <v>12</v>
      </c>
      <c r="D565" t="s">
        <v>8333</v>
      </c>
      <c r="F565">
        <v>8.3000000000000007</v>
      </c>
    </row>
    <row r="566" spans="1:6" x14ac:dyDescent="0.25">
      <c r="A566" t="s">
        <v>1067</v>
      </c>
      <c r="B566" t="s">
        <v>8907</v>
      </c>
      <c r="C566" t="s">
        <v>12</v>
      </c>
      <c r="D566" t="s">
        <v>8333</v>
      </c>
      <c r="E566" t="s">
        <v>8317</v>
      </c>
      <c r="F566">
        <v>5.7</v>
      </c>
    </row>
    <row r="567" spans="1:6" x14ac:dyDescent="0.25">
      <c r="A567" t="s">
        <v>127</v>
      </c>
      <c r="B567" t="s">
        <v>8908</v>
      </c>
      <c r="C567" t="s">
        <v>12</v>
      </c>
      <c r="D567" t="s">
        <v>8327</v>
      </c>
      <c r="E567" t="s">
        <v>8334</v>
      </c>
      <c r="F567">
        <v>7.6</v>
      </c>
    </row>
    <row r="568" spans="1:6" x14ac:dyDescent="0.25">
      <c r="A568" t="s">
        <v>1071</v>
      </c>
      <c r="B568" t="s">
        <v>8909</v>
      </c>
      <c r="C568" t="s">
        <v>12</v>
      </c>
      <c r="D568" t="s">
        <v>8333</v>
      </c>
      <c r="E568" t="s">
        <v>8334</v>
      </c>
      <c r="F568">
        <v>6.6</v>
      </c>
    </row>
    <row r="569" spans="1:6" x14ac:dyDescent="0.25">
      <c r="A569" t="s">
        <v>1073</v>
      </c>
      <c r="B569" t="s">
        <v>8910</v>
      </c>
      <c r="C569" t="s">
        <v>12</v>
      </c>
      <c r="D569" t="s">
        <v>8333</v>
      </c>
      <c r="E569" t="s">
        <v>8317</v>
      </c>
      <c r="F569">
        <v>5.4</v>
      </c>
    </row>
    <row r="570" spans="1:6" x14ac:dyDescent="0.25">
      <c r="A570" t="s">
        <v>443</v>
      </c>
      <c r="B570" t="s">
        <v>8911</v>
      </c>
      <c r="C570" t="s">
        <v>12</v>
      </c>
      <c r="D570" t="s">
        <v>8333</v>
      </c>
      <c r="E570" t="s">
        <v>8317</v>
      </c>
      <c r="F570">
        <v>7.3</v>
      </c>
    </row>
    <row r="571" spans="1:6" x14ac:dyDescent="0.25">
      <c r="A571" t="s">
        <v>485</v>
      </c>
      <c r="B571" t="s">
        <v>8912</v>
      </c>
      <c r="C571" t="s">
        <v>12</v>
      </c>
      <c r="D571" t="s">
        <v>8333</v>
      </c>
      <c r="E571" t="s">
        <v>8317</v>
      </c>
      <c r="F571">
        <v>6.5</v>
      </c>
    </row>
    <row r="572" spans="1:6" x14ac:dyDescent="0.25">
      <c r="A572" t="s">
        <v>1078</v>
      </c>
      <c r="B572" t="s">
        <v>8913</v>
      </c>
      <c r="C572" t="s">
        <v>12</v>
      </c>
      <c r="D572" t="s">
        <v>8333</v>
      </c>
      <c r="E572" t="s">
        <v>8320</v>
      </c>
      <c r="F572">
        <v>6.6</v>
      </c>
    </row>
    <row r="573" spans="1:6" x14ac:dyDescent="0.25">
      <c r="A573" t="s">
        <v>1081</v>
      </c>
      <c r="B573" t="s">
        <v>8914</v>
      </c>
      <c r="C573" t="s">
        <v>12</v>
      </c>
      <c r="D573" t="s">
        <v>8333</v>
      </c>
      <c r="E573" t="s">
        <v>8317</v>
      </c>
      <c r="F573">
        <v>6.6</v>
      </c>
    </row>
    <row r="574" spans="1:6" x14ac:dyDescent="0.25">
      <c r="A574" t="s">
        <v>1084</v>
      </c>
      <c r="B574" t="s">
        <v>8915</v>
      </c>
      <c r="C574" t="s">
        <v>12</v>
      </c>
      <c r="D574" t="s">
        <v>8333</v>
      </c>
      <c r="E574" t="s">
        <v>8317</v>
      </c>
      <c r="F574">
        <v>5.9</v>
      </c>
    </row>
    <row r="575" spans="1:6" x14ac:dyDescent="0.25">
      <c r="A575" t="s">
        <v>1087</v>
      </c>
      <c r="B575" t="s">
        <v>8916</v>
      </c>
      <c r="C575" t="s">
        <v>12</v>
      </c>
      <c r="D575" t="s">
        <v>8333</v>
      </c>
      <c r="E575" t="s">
        <v>8317</v>
      </c>
      <c r="F575">
        <v>6.7</v>
      </c>
    </row>
    <row r="576" spans="1:6" x14ac:dyDescent="0.25">
      <c r="A576" t="s">
        <v>850</v>
      </c>
      <c r="B576" t="s">
        <v>8917</v>
      </c>
      <c r="C576" t="s">
        <v>12</v>
      </c>
      <c r="D576" t="s">
        <v>8333</v>
      </c>
      <c r="E576" t="s">
        <v>8334</v>
      </c>
      <c r="F576">
        <v>6.1</v>
      </c>
    </row>
    <row r="577" spans="1:6" x14ac:dyDescent="0.25">
      <c r="A577" t="s">
        <v>1092</v>
      </c>
      <c r="B577" t="s">
        <v>8918</v>
      </c>
      <c r="C577" t="s">
        <v>12</v>
      </c>
      <c r="D577" t="s">
        <v>8333</v>
      </c>
      <c r="E577" t="s">
        <v>8334</v>
      </c>
      <c r="F577">
        <v>6.6</v>
      </c>
    </row>
    <row r="578" spans="1:6" x14ac:dyDescent="0.25">
      <c r="A578" t="s">
        <v>1094</v>
      </c>
      <c r="B578" t="s">
        <v>8919</v>
      </c>
      <c r="C578" t="s">
        <v>12</v>
      </c>
      <c r="D578" t="s">
        <v>8333</v>
      </c>
      <c r="E578" t="s">
        <v>8320</v>
      </c>
      <c r="F578">
        <v>6.6</v>
      </c>
    </row>
    <row r="579" spans="1:6" x14ac:dyDescent="0.25">
      <c r="A579" t="s">
        <v>1097</v>
      </c>
      <c r="B579" t="s">
        <v>8920</v>
      </c>
      <c r="C579" t="s">
        <v>12</v>
      </c>
      <c r="D579" t="s">
        <v>8333</v>
      </c>
      <c r="E579" t="s">
        <v>8317</v>
      </c>
      <c r="F579">
        <v>5.3</v>
      </c>
    </row>
    <row r="580" spans="1:6" x14ac:dyDescent="0.25">
      <c r="A580" t="s">
        <v>811</v>
      </c>
      <c r="B580" t="s">
        <v>8921</v>
      </c>
      <c r="C580" t="s">
        <v>12</v>
      </c>
      <c r="D580" t="s">
        <v>8316</v>
      </c>
      <c r="E580" t="s">
        <v>8334</v>
      </c>
      <c r="F580">
        <v>6</v>
      </c>
    </row>
    <row r="581" spans="1:6" x14ac:dyDescent="0.25">
      <c r="A581" t="s">
        <v>1101</v>
      </c>
      <c r="B581" t="s">
        <v>8922</v>
      </c>
      <c r="C581" t="s">
        <v>12</v>
      </c>
      <c r="D581" t="s">
        <v>8333</v>
      </c>
      <c r="E581" t="s">
        <v>8317</v>
      </c>
      <c r="F581">
        <v>6</v>
      </c>
    </row>
    <row r="582" spans="1:6" x14ac:dyDescent="0.25">
      <c r="A582" t="s">
        <v>1104</v>
      </c>
      <c r="B582" t="s">
        <v>8923</v>
      </c>
      <c r="C582" t="s">
        <v>12</v>
      </c>
      <c r="D582" t="s">
        <v>8333</v>
      </c>
      <c r="E582" t="s">
        <v>8317</v>
      </c>
      <c r="F582">
        <v>4.7</v>
      </c>
    </row>
    <row r="583" spans="1:6" x14ac:dyDescent="0.25">
      <c r="A583" t="s">
        <v>714</v>
      </c>
      <c r="B583" t="s">
        <v>8924</v>
      </c>
      <c r="C583" t="s">
        <v>12</v>
      </c>
      <c r="D583" t="s">
        <v>8333</v>
      </c>
      <c r="E583" t="s">
        <v>8317</v>
      </c>
      <c r="F583">
        <v>6.1</v>
      </c>
    </row>
    <row r="584" spans="1:6" x14ac:dyDescent="0.25">
      <c r="A584" t="s">
        <v>308</v>
      </c>
      <c r="B584" t="s">
        <v>8925</v>
      </c>
      <c r="C584" t="s">
        <v>12</v>
      </c>
      <c r="D584" t="s">
        <v>8333</v>
      </c>
      <c r="E584" t="s">
        <v>8317</v>
      </c>
      <c r="F584">
        <v>7.2</v>
      </c>
    </row>
    <row r="585" spans="1:6" x14ac:dyDescent="0.25">
      <c r="A585" t="s">
        <v>1109</v>
      </c>
      <c r="B585" t="s">
        <v>8926</v>
      </c>
      <c r="C585" t="s">
        <v>12</v>
      </c>
      <c r="D585" t="s">
        <v>8333</v>
      </c>
      <c r="E585" t="s">
        <v>8320</v>
      </c>
      <c r="F585">
        <v>6.4</v>
      </c>
    </row>
    <row r="586" spans="1:6" x14ac:dyDescent="0.25">
      <c r="A586" t="s">
        <v>39</v>
      </c>
      <c r="B586" t="s">
        <v>8927</v>
      </c>
      <c r="C586" t="s">
        <v>12</v>
      </c>
      <c r="D586" t="s">
        <v>8333</v>
      </c>
      <c r="E586" t="s">
        <v>8317</v>
      </c>
      <c r="F586">
        <v>6.1</v>
      </c>
    </row>
    <row r="587" spans="1:6" x14ac:dyDescent="0.25">
      <c r="A587" t="s">
        <v>783</v>
      </c>
      <c r="B587" t="s">
        <v>8928</v>
      </c>
      <c r="C587" t="s">
        <v>12</v>
      </c>
      <c r="D587" t="s">
        <v>8333</v>
      </c>
      <c r="E587" t="s">
        <v>8334</v>
      </c>
      <c r="F587">
        <v>5.9</v>
      </c>
    </row>
    <row r="588" spans="1:6" x14ac:dyDescent="0.25">
      <c r="A588" t="s">
        <v>1081</v>
      </c>
      <c r="B588" t="s">
        <v>8929</v>
      </c>
      <c r="C588" t="s">
        <v>12</v>
      </c>
      <c r="D588" t="s">
        <v>8333</v>
      </c>
      <c r="E588" t="s">
        <v>8317</v>
      </c>
      <c r="F588">
        <v>6</v>
      </c>
    </row>
    <row r="589" spans="1:6" x14ac:dyDescent="0.25">
      <c r="A589" t="s">
        <v>1114</v>
      </c>
      <c r="B589" t="s">
        <v>8930</v>
      </c>
      <c r="C589" t="s">
        <v>12</v>
      </c>
      <c r="D589" t="s">
        <v>8333</v>
      </c>
      <c r="E589" t="s">
        <v>8320</v>
      </c>
      <c r="F589">
        <v>6.3</v>
      </c>
    </row>
    <row r="590" spans="1:6" x14ac:dyDescent="0.25">
      <c r="A590" t="s">
        <v>1087</v>
      </c>
      <c r="B590" t="s">
        <v>8931</v>
      </c>
      <c r="C590" t="s">
        <v>12</v>
      </c>
      <c r="D590" t="s">
        <v>8333</v>
      </c>
      <c r="E590" t="s">
        <v>8317</v>
      </c>
      <c r="F590">
        <v>5.6</v>
      </c>
    </row>
    <row r="591" spans="1:6" x14ac:dyDescent="0.25">
      <c r="A591" t="s">
        <v>1119</v>
      </c>
      <c r="B591" t="s">
        <v>8932</v>
      </c>
      <c r="C591" t="s">
        <v>12</v>
      </c>
      <c r="D591" t="s">
        <v>8333</v>
      </c>
      <c r="E591" t="s">
        <v>8334</v>
      </c>
      <c r="F591">
        <v>6.4</v>
      </c>
    </row>
    <row r="592" spans="1:6" x14ac:dyDescent="0.25">
      <c r="A592" t="s">
        <v>77</v>
      </c>
      <c r="B592" t="s">
        <v>8933</v>
      </c>
      <c r="C592" t="s">
        <v>12</v>
      </c>
      <c r="D592" t="s">
        <v>8333</v>
      </c>
      <c r="E592" t="s">
        <v>8334</v>
      </c>
      <c r="F592">
        <v>7.1</v>
      </c>
    </row>
    <row r="593" spans="1:6" x14ac:dyDescent="0.25">
      <c r="A593" t="s">
        <v>601</v>
      </c>
      <c r="B593" t="s">
        <v>8934</v>
      </c>
      <c r="C593" t="s">
        <v>12</v>
      </c>
      <c r="D593" t="s">
        <v>8333</v>
      </c>
      <c r="E593" t="s">
        <v>8317</v>
      </c>
      <c r="F593">
        <v>6.6</v>
      </c>
    </row>
    <row r="594" spans="1:6" x14ac:dyDescent="0.25">
      <c r="A594" t="s">
        <v>1124</v>
      </c>
      <c r="B594" t="s">
        <v>8935</v>
      </c>
      <c r="C594" t="s">
        <v>12</v>
      </c>
      <c r="D594" t="s">
        <v>8333</v>
      </c>
      <c r="E594" t="s">
        <v>8320</v>
      </c>
      <c r="F594">
        <v>4.5999999999999996</v>
      </c>
    </row>
    <row r="595" spans="1:6" x14ac:dyDescent="0.25">
      <c r="A595" t="s">
        <v>1126</v>
      </c>
      <c r="B595" t="s">
        <v>8936</v>
      </c>
      <c r="C595" t="s">
        <v>12</v>
      </c>
      <c r="D595" t="s">
        <v>8333</v>
      </c>
      <c r="E595" t="s">
        <v>8334</v>
      </c>
      <c r="F595">
        <v>8.4</v>
      </c>
    </row>
    <row r="596" spans="1:6" x14ac:dyDescent="0.25">
      <c r="A596" t="s">
        <v>16</v>
      </c>
      <c r="B596" t="s">
        <v>8937</v>
      </c>
      <c r="C596" t="s">
        <v>12</v>
      </c>
      <c r="D596" t="s">
        <v>8329</v>
      </c>
      <c r="E596" t="s">
        <v>8334</v>
      </c>
      <c r="F596">
        <v>7.1</v>
      </c>
    </row>
    <row r="597" spans="1:6" x14ac:dyDescent="0.25">
      <c r="A597" t="s">
        <v>1130</v>
      </c>
      <c r="B597" t="s">
        <v>8938</v>
      </c>
      <c r="C597" t="s">
        <v>12</v>
      </c>
      <c r="D597" t="s">
        <v>8333</v>
      </c>
      <c r="E597" t="s">
        <v>8317</v>
      </c>
      <c r="F597">
        <v>7.4</v>
      </c>
    </row>
    <row r="598" spans="1:6" x14ac:dyDescent="0.25">
      <c r="A598" t="s">
        <v>1133</v>
      </c>
      <c r="B598" t="s">
        <v>8939</v>
      </c>
      <c r="C598" t="s">
        <v>12</v>
      </c>
      <c r="D598" t="s">
        <v>8333</v>
      </c>
      <c r="E598" t="s">
        <v>8320</v>
      </c>
      <c r="F598">
        <v>6.9</v>
      </c>
    </row>
    <row r="599" spans="1:6" x14ac:dyDescent="0.25">
      <c r="A599" t="s">
        <v>721</v>
      </c>
      <c r="B599" t="s">
        <v>8940</v>
      </c>
      <c r="C599" t="s">
        <v>12</v>
      </c>
      <c r="D599" t="s">
        <v>8333</v>
      </c>
      <c r="E599" t="s">
        <v>8317</v>
      </c>
      <c r="F599">
        <v>4.5</v>
      </c>
    </row>
    <row r="600" spans="1:6" x14ac:dyDescent="0.25">
      <c r="A600" t="s">
        <v>834</v>
      </c>
      <c r="B600" t="s">
        <v>8941</v>
      </c>
      <c r="C600" t="s">
        <v>12</v>
      </c>
      <c r="D600" t="s">
        <v>8327</v>
      </c>
      <c r="E600" t="s">
        <v>8320</v>
      </c>
      <c r="F600">
        <v>7.1</v>
      </c>
    </row>
    <row r="601" spans="1:6" x14ac:dyDescent="0.25">
      <c r="A601" t="s">
        <v>308</v>
      </c>
      <c r="B601" t="s">
        <v>8942</v>
      </c>
      <c r="C601" t="s">
        <v>12</v>
      </c>
      <c r="D601" t="s">
        <v>8333</v>
      </c>
      <c r="E601" t="s">
        <v>8317</v>
      </c>
      <c r="F601">
        <v>6.5</v>
      </c>
    </row>
    <row r="602" spans="1:6" x14ac:dyDescent="0.25">
      <c r="A602" t="s">
        <v>1141</v>
      </c>
      <c r="B602" t="s">
        <v>8943</v>
      </c>
      <c r="C602" t="s">
        <v>12</v>
      </c>
      <c r="D602" t="s">
        <v>8333</v>
      </c>
      <c r="E602" t="s">
        <v>8317</v>
      </c>
      <c r="F602">
        <v>5.3</v>
      </c>
    </row>
    <row r="603" spans="1:6" x14ac:dyDescent="0.25">
      <c r="A603" t="s">
        <v>308</v>
      </c>
      <c r="B603" t="s">
        <v>8944</v>
      </c>
      <c r="C603" t="s">
        <v>12</v>
      </c>
      <c r="D603" t="s">
        <v>8333</v>
      </c>
      <c r="E603" t="s">
        <v>8317</v>
      </c>
      <c r="F603">
        <v>6.7</v>
      </c>
    </row>
    <row r="604" spans="1:6" x14ac:dyDescent="0.25">
      <c r="A604" t="s">
        <v>50</v>
      </c>
      <c r="B604" t="s">
        <v>8945</v>
      </c>
      <c r="C604" t="s">
        <v>12</v>
      </c>
      <c r="D604" t="s">
        <v>8333</v>
      </c>
      <c r="E604" t="s">
        <v>8320</v>
      </c>
      <c r="F604">
        <v>7.2</v>
      </c>
    </row>
    <row r="605" spans="1:6" x14ac:dyDescent="0.25">
      <c r="A605" t="s">
        <v>102</v>
      </c>
      <c r="B605" t="s">
        <v>8946</v>
      </c>
      <c r="C605" t="s">
        <v>12</v>
      </c>
      <c r="D605" t="s">
        <v>8333</v>
      </c>
      <c r="E605" t="s">
        <v>8406</v>
      </c>
      <c r="F605">
        <v>7.2</v>
      </c>
    </row>
    <row r="606" spans="1:6" x14ac:dyDescent="0.25">
      <c r="A606" t="s">
        <v>1147</v>
      </c>
      <c r="B606" t="s">
        <v>8947</v>
      </c>
      <c r="C606" t="s">
        <v>12</v>
      </c>
      <c r="D606" t="s">
        <v>8333</v>
      </c>
      <c r="E606" t="s">
        <v>8320</v>
      </c>
      <c r="F606">
        <v>5.5</v>
      </c>
    </row>
    <row r="607" spans="1:6" x14ac:dyDescent="0.25">
      <c r="A607" t="s">
        <v>164</v>
      </c>
      <c r="B607" t="s">
        <v>8948</v>
      </c>
      <c r="C607" t="s">
        <v>12</v>
      </c>
      <c r="D607" t="s">
        <v>8333</v>
      </c>
      <c r="E607" t="s">
        <v>8317</v>
      </c>
      <c r="F607">
        <v>5.8</v>
      </c>
    </row>
    <row r="608" spans="1:6" x14ac:dyDescent="0.25">
      <c r="A608" t="s">
        <v>1150</v>
      </c>
      <c r="B608" t="s">
        <v>8949</v>
      </c>
      <c r="C608" t="s">
        <v>12</v>
      </c>
      <c r="D608" t="s">
        <v>8333</v>
      </c>
      <c r="E608" t="s">
        <v>8320</v>
      </c>
      <c r="F608">
        <v>6</v>
      </c>
    </row>
    <row r="609" spans="1:6" x14ac:dyDescent="0.25">
      <c r="A609" t="s">
        <v>284</v>
      </c>
      <c r="B609" t="s">
        <v>8950</v>
      </c>
      <c r="C609" t="s">
        <v>12</v>
      </c>
      <c r="D609" t="s">
        <v>8333</v>
      </c>
      <c r="E609" t="s">
        <v>8334</v>
      </c>
      <c r="F609">
        <v>6.6</v>
      </c>
    </row>
    <row r="610" spans="1:6" x14ac:dyDescent="0.25">
      <c r="A610" t="s">
        <v>607</v>
      </c>
      <c r="B610" t="s">
        <v>8951</v>
      </c>
      <c r="C610" t="s">
        <v>12</v>
      </c>
      <c r="D610" t="s">
        <v>8333</v>
      </c>
      <c r="E610" t="s">
        <v>8334</v>
      </c>
      <c r="F610">
        <v>8.3000000000000007</v>
      </c>
    </row>
    <row r="611" spans="1:6" x14ac:dyDescent="0.25">
      <c r="A611" t="s">
        <v>127</v>
      </c>
      <c r="B611" t="s">
        <v>8952</v>
      </c>
      <c r="C611" t="s">
        <v>12</v>
      </c>
      <c r="D611" t="s">
        <v>8333</v>
      </c>
      <c r="E611" t="s">
        <v>8320</v>
      </c>
      <c r="F611">
        <v>6.7</v>
      </c>
    </row>
    <row r="612" spans="1:6" x14ac:dyDescent="0.25">
      <c r="A612" t="s">
        <v>721</v>
      </c>
      <c r="B612" t="s">
        <v>8953</v>
      </c>
      <c r="C612" t="s">
        <v>12</v>
      </c>
      <c r="D612" t="s">
        <v>8333</v>
      </c>
      <c r="E612" t="s">
        <v>8334</v>
      </c>
      <c r="F612">
        <v>7.1</v>
      </c>
    </row>
    <row r="613" spans="1:6" x14ac:dyDescent="0.25">
      <c r="A613" t="s">
        <v>1157</v>
      </c>
      <c r="B613" t="s">
        <v>8954</v>
      </c>
      <c r="C613" t="s">
        <v>12</v>
      </c>
      <c r="D613" t="s">
        <v>8333</v>
      </c>
      <c r="E613" t="s">
        <v>8317</v>
      </c>
      <c r="F613">
        <v>6</v>
      </c>
    </row>
    <row r="614" spans="1:6" x14ac:dyDescent="0.25">
      <c r="B614" t="s">
        <v>8955</v>
      </c>
      <c r="C614" t="s">
        <v>12</v>
      </c>
      <c r="D614" t="s">
        <v>8333</v>
      </c>
      <c r="E614" t="s">
        <v>8548</v>
      </c>
      <c r="F614">
        <v>7.5</v>
      </c>
    </row>
    <row r="615" spans="1:6" x14ac:dyDescent="0.25">
      <c r="A615" t="s">
        <v>1162</v>
      </c>
      <c r="B615" t="s">
        <v>8956</v>
      </c>
      <c r="C615" t="s">
        <v>12</v>
      </c>
      <c r="D615" t="s">
        <v>8333</v>
      </c>
      <c r="E615" t="s">
        <v>8334</v>
      </c>
      <c r="F615">
        <v>6.9</v>
      </c>
    </row>
    <row r="616" spans="1:6" x14ac:dyDescent="0.25">
      <c r="A616" t="s">
        <v>308</v>
      </c>
      <c r="B616" t="s">
        <v>8957</v>
      </c>
      <c r="C616" t="s">
        <v>12</v>
      </c>
      <c r="D616" t="s">
        <v>8333</v>
      </c>
      <c r="E616" t="s">
        <v>8317</v>
      </c>
      <c r="F616">
        <v>5.6</v>
      </c>
    </row>
    <row r="617" spans="1:6" x14ac:dyDescent="0.25">
      <c r="A617" t="s">
        <v>811</v>
      </c>
      <c r="B617" t="s">
        <v>8958</v>
      </c>
      <c r="C617" t="s">
        <v>12</v>
      </c>
      <c r="D617" t="s">
        <v>8333</v>
      </c>
      <c r="E617" t="s">
        <v>8317</v>
      </c>
      <c r="F617">
        <v>5.6</v>
      </c>
    </row>
    <row r="618" spans="1:6" x14ac:dyDescent="0.25">
      <c r="A618" t="s">
        <v>1141</v>
      </c>
      <c r="B618" t="s">
        <v>8959</v>
      </c>
      <c r="C618" t="s">
        <v>12</v>
      </c>
      <c r="D618" t="s">
        <v>8333</v>
      </c>
      <c r="E618" t="s">
        <v>8320</v>
      </c>
      <c r="F618">
        <v>4.5</v>
      </c>
    </row>
    <row r="619" spans="1:6" x14ac:dyDescent="0.25">
      <c r="A619" t="s">
        <v>1170</v>
      </c>
      <c r="B619" t="s">
        <v>8960</v>
      </c>
      <c r="C619" t="s">
        <v>12</v>
      </c>
      <c r="D619" t="s">
        <v>8333</v>
      </c>
      <c r="E619" t="s">
        <v>8334</v>
      </c>
      <c r="F619">
        <v>7.1</v>
      </c>
    </row>
    <row r="620" spans="1:6" x14ac:dyDescent="0.25">
      <c r="A620" t="s">
        <v>1071</v>
      </c>
      <c r="B620" t="s">
        <v>8961</v>
      </c>
      <c r="C620" t="s">
        <v>12</v>
      </c>
      <c r="D620" t="s">
        <v>8333</v>
      </c>
      <c r="E620" t="s">
        <v>8334</v>
      </c>
      <c r="F620">
        <v>6.5</v>
      </c>
    </row>
    <row r="621" spans="1:6" x14ac:dyDescent="0.25">
      <c r="A621" t="s">
        <v>1173</v>
      </c>
      <c r="B621" t="s">
        <v>8962</v>
      </c>
      <c r="C621" t="s">
        <v>12</v>
      </c>
      <c r="D621" t="s">
        <v>8333</v>
      </c>
      <c r="E621" t="s">
        <v>8320</v>
      </c>
      <c r="F621">
        <v>6.4</v>
      </c>
    </row>
    <row r="622" spans="1:6" x14ac:dyDescent="0.25">
      <c r="A622" t="s">
        <v>295</v>
      </c>
      <c r="B622" t="s">
        <v>8963</v>
      </c>
      <c r="C622" t="s">
        <v>12</v>
      </c>
      <c r="D622" t="s">
        <v>8333</v>
      </c>
      <c r="E622" t="s">
        <v>8317</v>
      </c>
      <c r="F622">
        <v>5.8</v>
      </c>
    </row>
    <row r="623" spans="1:6" x14ac:dyDescent="0.25">
      <c r="A623" t="s">
        <v>87</v>
      </c>
      <c r="B623" t="s">
        <v>8964</v>
      </c>
      <c r="C623" t="s">
        <v>12</v>
      </c>
      <c r="D623" t="s">
        <v>8333</v>
      </c>
      <c r="E623" t="s">
        <v>8317</v>
      </c>
      <c r="F623">
        <v>8</v>
      </c>
    </row>
    <row r="624" spans="1:6" x14ac:dyDescent="0.25">
      <c r="A624" t="s">
        <v>1059</v>
      </c>
      <c r="B624" t="s">
        <v>8965</v>
      </c>
      <c r="C624" t="s">
        <v>12</v>
      </c>
      <c r="D624" t="s">
        <v>8333</v>
      </c>
      <c r="E624" t="s">
        <v>8334</v>
      </c>
      <c r="F624">
        <v>6.2</v>
      </c>
    </row>
    <row r="625" spans="1:6" x14ac:dyDescent="0.25">
      <c r="A625" t="s">
        <v>127</v>
      </c>
      <c r="B625" t="s">
        <v>8966</v>
      </c>
      <c r="C625" t="s">
        <v>12</v>
      </c>
      <c r="D625" t="s">
        <v>8333</v>
      </c>
      <c r="E625" t="s">
        <v>8317</v>
      </c>
      <c r="F625">
        <v>7.2</v>
      </c>
    </row>
    <row r="626" spans="1:6" x14ac:dyDescent="0.25">
      <c r="A626" t="s">
        <v>1181</v>
      </c>
      <c r="B626" t="s">
        <v>8967</v>
      </c>
      <c r="C626" t="s">
        <v>12</v>
      </c>
      <c r="D626" t="s">
        <v>8333</v>
      </c>
      <c r="E626" t="s">
        <v>8317</v>
      </c>
      <c r="F626">
        <v>6.1</v>
      </c>
    </row>
    <row r="627" spans="1:6" x14ac:dyDescent="0.25">
      <c r="A627" t="s">
        <v>9</v>
      </c>
      <c r="B627" t="s">
        <v>8968</v>
      </c>
      <c r="C627" t="s">
        <v>12</v>
      </c>
      <c r="D627" t="s">
        <v>8333</v>
      </c>
      <c r="E627" t="s">
        <v>8317</v>
      </c>
      <c r="F627">
        <v>7.6</v>
      </c>
    </row>
    <row r="628" spans="1:6" x14ac:dyDescent="0.25">
      <c r="A628" t="s">
        <v>255</v>
      </c>
      <c r="B628" t="s">
        <v>8969</v>
      </c>
      <c r="C628" t="s">
        <v>12</v>
      </c>
      <c r="D628" t="s">
        <v>8333</v>
      </c>
      <c r="E628" t="s">
        <v>8317</v>
      </c>
      <c r="F628">
        <v>6.3</v>
      </c>
    </row>
    <row r="629" spans="1:6" x14ac:dyDescent="0.25">
      <c r="A629" t="s">
        <v>1186</v>
      </c>
      <c r="B629" t="s">
        <v>8970</v>
      </c>
      <c r="C629" t="s">
        <v>12</v>
      </c>
      <c r="D629" t="s">
        <v>8333</v>
      </c>
      <c r="E629" t="s">
        <v>8317</v>
      </c>
      <c r="F629">
        <v>6.3</v>
      </c>
    </row>
    <row r="630" spans="1:6" x14ac:dyDescent="0.25">
      <c r="A630" t="s">
        <v>342</v>
      </c>
      <c r="B630" t="s">
        <v>8971</v>
      </c>
      <c r="C630" t="s">
        <v>12</v>
      </c>
      <c r="D630" t="s">
        <v>8333</v>
      </c>
      <c r="E630" t="s">
        <v>8334</v>
      </c>
      <c r="F630">
        <v>6.3</v>
      </c>
    </row>
    <row r="631" spans="1:6" x14ac:dyDescent="0.25">
      <c r="A631" t="s">
        <v>232</v>
      </c>
      <c r="B631" t="s">
        <v>8972</v>
      </c>
      <c r="C631" t="s">
        <v>12</v>
      </c>
      <c r="D631" t="s">
        <v>8316</v>
      </c>
      <c r="E631" t="s">
        <v>8317</v>
      </c>
      <c r="F631">
        <v>7.7</v>
      </c>
    </row>
    <row r="632" spans="1:6" x14ac:dyDescent="0.25">
      <c r="A632" t="s">
        <v>834</v>
      </c>
      <c r="B632" t="s">
        <v>8973</v>
      </c>
      <c r="C632" t="s">
        <v>12</v>
      </c>
      <c r="D632" t="s">
        <v>8333</v>
      </c>
      <c r="E632" t="s">
        <v>8317</v>
      </c>
      <c r="F632">
        <v>7</v>
      </c>
    </row>
    <row r="633" spans="1:6" x14ac:dyDescent="0.25">
      <c r="A633" t="s">
        <v>284</v>
      </c>
      <c r="B633" t="s">
        <v>8974</v>
      </c>
      <c r="C633" t="s">
        <v>12</v>
      </c>
      <c r="D633" t="s">
        <v>8333</v>
      </c>
      <c r="E633" t="s">
        <v>8317</v>
      </c>
      <c r="F633">
        <v>5.3</v>
      </c>
    </row>
    <row r="634" spans="1:6" x14ac:dyDescent="0.25">
      <c r="A634" t="s">
        <v>454</v>
      </c>
      <c r="B634" t="s">
        <v>8975</v>
      </c>
      <c r="C634" t="s">
        <v>12</v>
      </c>
      <c r="D634" t="s">
        <v>8333</v>
      </c>
      <c r="E634" t="s">
        <v>8317</v>
      </c>
      <c r="F634">
        <v>5.6</v>
      </c>
    </row>
    <row r="635" spans="1:6" x14ac:dyDescent="0.25">
      <c r="A635" t="s">
        <v>1196</v>
      </c>
      <c r="B635" t="s">
        <v>8976</v>
      </c>
      <c r="C635" t="s">
        <v>12</v>
      </c>
      <c r="D635" t="s">
        <v>8316</v>
      </c>
      <c r="E635" t="s">
        <v>8334</v>
      </c>
      <c r="F635">
        <v>5.2</v>
      </c>
    </row>
    <row r="636" spans="1:6" x14ac:dyDescent="0.25">
      <c r="A636" t="s">
        <v>1141</v>
      </c>
      <c r="B636" t="s">
        <v>8977</v>
      </c>
      <c r="C636" t="s">
        <v>12</v>
      </c>
      <c r="D636" t="s">
        <v>8333</v>
      </c>
      <c r="E636" t="s">
        <v>8317</v>
      </c>
      <c r="F636">
        <v>5.4</v>
      </c>
    </row>
    <row r="637" spans="1:6" x14ac:dyDescent="0.25">
      <c r="A637" t="s">
        <v>1200</v>
      </c>
      <c r="B637" t="s">
        <v>8978</v>
      </c>
      <c r="C637" t="s">
        <v>12</v>
      </c>
      <c r="D637" t="s">
        <v>8333</v>
      </c>
      <c r="E637" t="s">
        <v>8334</v>
      </c>
      <c r="F637">
        <v>6.4</v>
      </c>
    </row>
    <row r="638" spans="1:6" x14ac:dyDescent="0.25">
      <c r="A638" t="s">
        <v>906</v>
      </c>
      <c r="B638" t="s">
        <v>8979</v>
      </c>
      <c r="C638" t="s">
        <v>12</v>
      </c>
      <c r="D638" t="s">
        <v>8333</v>
      </c>
      <c r="E638" t="s">
        <v>8317</v>
      </c>
      <c r="F638">
        <v>5.9</v>
      </c>
    </row>
    <row r="639" spans="1:6" x14ac:dyDescent="0.25">
      <c r="A639" t="s">
        <v>1205</v>
      </c>
      <c r="B639" t="s">
        <v>8980</v>
      </c>
      <c r="C639" t="s">
        <v>12</v>
      </c>
      <c r="D639" t="s">
        <v>8333</v>
      </c>
      <c r="E639" t="s">
        <v>8334</v>
      </c>
      <c r="F639">
        <v>6.3</v>
      </c>
    </row>
    <row r="640" spans="1:6" x14ac:dyDescent="0.25">
      <c r="A640" t="s">
        <v>1207</v>
      </c>
      <c r="B640" t="s">
        <v>8981</v>
      </c>
      <c r="C640" t="s">
        <v>12</v>
      </c>
      <c r="D640" t="s">
        <v>8316</v>
      </c>
      <c r="E640" t="s">
        <v>8334</v>
      </c>
      <c r="F640">
        <v>6.5</v>
      </c>
    </row>
    <row r="641" spans="1:6" x14ac:dyDescent="0.25">
      <c r="A641" t="s">
        <v>449</v>
      </c>
      <c r="B641" t="s">
        <v>8982</v>
      </c>
      <c r="C641" t="s">
        <v>12</v>
      </c>
      <c r="D641" t="s">
        <v>8333</v>
      </c>
      <c r="E641" t="s">
        <v>8334</v>
      </c>
      <c r="F641">
        <v>3</v>
      </c>
    </row>
    <row r="642" spans="1:6" x14ac:dyDescent="0.25">
      <c r="A642" t="s">
        <v>1211</v>
      </c>
      <c r="B642" t="s">
        <v>8983</v>
      </c>
      <c r="C642" t="s">
        <v>12</v>
      </c>
      <c r="D642" t="s">
        <v>8333</v>
      </c>
      <c r="E642" t="s">
        <v>8334</v>
      </c>
      <c r="F642">
        <v>3.6</v>
      </c>
    </row>
    <row r="643" spans="1:6" x14ac:dyDescent="0.25">
      <c r="A643" t="s">
        <v>1213</v>
      </c>
      <c r="B643" t="s">
        <v>8984</v>
      </c>
      <c r="C643" t="s">
        <v>12</v>
      </c>
      <c r="D643" t="s">
        <v>8333</v>
      </c>
      <c r="E643" t="s">
        <v>8334</v>
      </c>
      <c r="F643">
        <v>5.8</v>
      </c>
    </row>
    <row r="644" spans="1:6" x14ac:dyDescent="0.25">
      <c r="A644" t="s">
        <v>1215</v>
      </c>
      <c r="B644" t="s">
        <v>8985</v>
      </c>
      <c r="C644" t="s">
        <v>12</v>
      </c>
      <c r="D644" t="s">
        <v>8333</v>
      </c>
      <c r="E644" t="s">
        <v>8320</v>
      </c>
      <c r="F644">
        <v>6.2</v>
      </c>
    </row>
    <row r="645" spans="1:6" x14ac:dyDescent="0.25">
      <c r="A645" t="s">
        <v>543</v>
      </c>
      <c r="B645" t="s">
        <v>8986</v>
      </c>
      <c r="C645" t="s">
        <v>12</v>
      </c>
      <c r="D645" t="s">
        <v>8333</v>
      </c>
      <c r="E645" t="s">
        <v>8320</v>
      </c>
      <c r="F645">
        <v>5.6</v>
      </c>
    </row>
    <row r="646" spans="1:6" x14ac:dyDescent="0.25">
      <c r="A646" t="s">
        <v>561</v>
      </c>
      <c r="B646" t="s">
        <v>8987</v>
      </c>
      <c r="C646" t="s">
        <v>12</v>
      </c>
      <c r="D646" t="s">
        <v>8333</v>
      </c>
      <c r="E646" t="s">
        <v>8334</v>
      </c>
      <c r="F646">
        <v>5.4</v>
      </c>
    </row>
    <row r="647" spans="1:6" x14ac:dyDescent="0.25">
      <c r="A647" t="s">
        <v>1221</v>
      </c>
      <c r="B647" t="s">
        <v>8988</v>
      </c>
      <c r="C647" t="s">
        <v>12</v>
      </c>
      <c r="D647" t="s">
        <v>8333</v>
      </c>
      <c r="E647" t="s">
        <v>8320</v>
      </c>
      <c r="F647">
        <v>6.1</v>
      </c>
    </row>
    <row r="648" spans="1:6" x14ac:dyDescent="0.25">
      <c r="A648" t="s">
        <v>1223</v>
      </c>
      <c r="B648" t="s">
        <v>8989</v>
      </c>
      <c r="C648" t="s">
        <v>12</v>
      </c>
      <c r="D648" t="s">
        <v>8316</v>
      </c>
      <c r="E648" t="s">
        <v>8334</v>
      </c>
      <c r="F648">
        <v>4.2</v>
      </c>
    </row>
    <row r="649" spans="1:6" x14ac:dyDescent="0.25">
      <c r="A649" t="s">
        <v>1225</v>
      </c>
      <c r="B649" t="s">
        <v>8990</v>
      </c>
      <c r="C649" t="s">
        <v>12</v>
      </c>
      <c r="D649" t="s">
        <v>8333</v>
      </c>
      <c r="E649" t="s">
        <v>8334</v>
      </c>
      <c r="F649">
        <v>6.7</v>
      </c>
    </row>
    <row r="650" spans="1:6" x14ac:dyDescent="0.25">
      <c r="A650" t="s">
        <v>721</v>
      </c>
      <c r="B650" t="s">
        <v>8991</v>
      </c>
      <c r="C650" t="s">
        <v>12</v>
      </c>
      <c r="D650" t="s">
        <v>8333</v>
      </c>
      <c r="E650" t="s">
        <v>8317</v>
      </c>
      <c r="F650">
        <v>4.2</v>
      </c>
    </row>
    <row r="651" spans="1:6" x14ac:dyDescent="0.25">
      <c r="A651" t="s">
        <v>1229</v>
      </c>
      <c r="B651" t="s">
        <v>8992</v>
      </c>
      <c r="C651" t="s">
        <v>12</v>
      </c>
      <c r="D651" t="s">
        <v>8333</v>
      </c>
      <c r="E651" t="s">
        <v>8317</v>
      </c>
      <c r="F651">
        <v>6.4</v>
      </c>
    </row>
    <row r="652" spans="1:6" x14ac:dyDescent="0.25">
      <c r="A652" t="s">
        <v>1231</v>
      </c>
      <c r="B652" t="s">
        <v>8993</v>
      </c>
      <c r="C652" t="s">
        <v>12</v>
      </c>
      <c r="D652" t="s">
        <v>8333</v>
      </c>
      <c r="E652" t="s">
        <v>8317</v>
      </c>
      <c r="F652">
        <v>4.9000000000000004</v>
      </c>
    </row>
    <row r="653" spans="1:6" x14ac:dyDescent="0.25">
      <c r="A653" t="s">
        <v>681</v>
      </c>
      <c r="B653" t="s">
        <v>8994</v>
      </c>
      <c r="C653" t="s">
        <v>12</v>
      </c>
      <c r="D653" t="s">
        <v>8333</v>
      </c>
      <c r="E653" t="s">
        <v>8334</v>
      </c>
      <c r="F653">
        <v>6.8</v>
      </c>
    </row>
    <row r="654" spans="1:6" x14ac:dyDescent="0.25">
      <c r="A654" t="s">
        <v>1033</v>
      </c>
      <c r="B654" t="s">
        <v>8995</v>
      </c>
      <c r="C654" t="s">
        <v>12</v>
      </c>
      <c r="D654" t="s">
        <v>8333</v>
      </c>
      <c r="E654" t="s">
        <v>8320</v>
      </c>
      <c r="F654">
        <v>7.7</v>
      </c>
    </row>
    <row r="655" spans="1:6" x14ac:dyDescent="0.25">
      <c r="A655" t="s">
        <v>1235</v>
      </c>
      <c r="B655" t="s">
        <v>8996</v>
      </c>
      <c r="C655" t="s">
        <v>12</v>
      </c>
      <c r="D655" t="s">
        <v>8333</v>
      </c>
      <c r="E655" t="s">
        <v>8334</v>
      </c>
      <c r="F655">
        <v>5.6</v>
      </c>
    </row>
    <row r="656" spans="1:6" x14ac:dyDescent="0.25">
      <c r="A656" t="s">
        <v>1238</v>
      </c>
      <c r="B656" t="s">
        <v>8997</v>
      </c>
      <c r="C656" t="s">
        <v>12</v>
      </c>
      <c r="D656" t="s">
        <v>8333</v>
      </c>
      <c r="E656" t="s">
        <v>8334</v>
      </c>
      <c r="F656">
        <v>6.4</v>
      </c>
    </row>
    <row r="657" spans="1:6" x14ac:dyDescent="0.25">
      <c r="A657" t="s">
        <v>1240</v>
      </c>
      <c r="B657" t="s">
        <v>8998</v>
      </c>
      <c r="C657" t="s">
        <v>12</v>
      </c>
      <c r="D657" t="s">
        <v>8999</v>
      </c>
      <c r="E657" t="s">
        <v>8334</v>
      </c>
      <c r="F657">
        <v>7.2</v>
      </c>
    </row>
    <row r="658" spans="1:6" x14ac:dyDescent="0.25">
      <c r="A658" t="s">
        <v>1243</v>
      </c>
      <c r="B658" t="s">
        <v>9000</v>
      </c>
      <c r="C658" t="s">
        <v>12</v>
      </c>
      <c r="D658" t="s">
        <v>8333</v>
      </c>
      <c r="E658" t="s">
        <v>8317</v>
      </c>
      <c r="F658">
        <v>6</v>
      </c>
    </row>
    <row r="659" spans="1:6" x14ac:dyDescent="0.25">
      <c r="A659" t="s">
        <v>1215</v>
      </c>
      <c r="B659" t="s">
        <v>9001</v>
      </c>
      <c r="C659" t="s">
        <v>12</v>
      </c>
      <c r="D659" t="s">
        <v>8333</v>
      </c>
      <c r="E659" t="s">
        <v>8334</v>
      </c>
      <c r="F659">
        <v>5.9</v>
      </c>
    </row>
    <row r="660" spans="1:6" x14ac:dyDescent="0.25">
      <c r="A660" t="s">
        <v>561</v>
      </c>
      <c r="B660" t="s">
        <v>9002</v>
      </c>
      <c r="C660" t="s">
        <v>12</v>
      </c>
      <c r="D660" t="s">
        <v>8333</v>
      </c>
      <c r="E660" t="s">
        <v>8334</v>
      </c>
      <c r="F660">
        <v>7.9</v>
      </c>
    </row>
    <row r="661" spans="1:6" x14ac:dyDescent="0.25">
      <c r="A661" t="s">
        <v>1248</v>
      </c>
      <c r="B661" t="s">
        <v>9003</v>
      </c>
      <c r="C661" t="s">
        <v>12</v>
      </c>
      <c r="D661" t="s">
        <v>8333</v>
      </c>
      <c r="E661" t="s">
        <v>8317</v>
      </c>
      <c r="F661">
        <v>6.8</v>
      </c>
    </row>
    <row r="662" spans="1:6" x14ac:dyDescent="0.25">
      <c r="A662" t="s">
        <v>64</v>
      </c>
      <c r="B662" t="s">
        <v>9004</v>
      </c>
      <c r="C662" t="s">
        <v>12</v>
      </c>
      <c r="D662" t="s">
        <v>8333</v>
      </c>
      <c r="E662" t="s">
        <v>8334</v>
      </c>
      <c r="F662">
        <v>7.1</v>
      </c>
    </row>
    <row r="663" spans="1:6" x14ac:dyDescent="0.25">
      <c r="A663" t="s">
        <v>686</v>
      </c>
      <c r="B663" t="s">
        <v>9005</v>
      </c>
      <c r="C663" t="s">
        <v>12</v>
      </c>
      <c r="D663" t="s">
        <v>8333</v>
      </c>
      <c r="E663" t="s">
        <v>8317</v>
      </c>
      <c r="F663">
        <v>5.9</v>
      </c>
    </row>
    <row r="664" spans="1:6" x14ac:dyDescent="0.25">
      <c r="A664" t="s">
        <v>751</v>
      </c>
      <c r="B664" t="s">
        <v>9006</v>
      </c>
      <c r="C664" t="s">
        <v>12</v>
      </c>
      <c r="D664" t="s">
        <v>8333</v>
      </c>
      <c r="E664" t="s">
        <v>8334</v>
      </c>
      <c r="F664">
        <v>5.9</v>
      </c>
    </row>
    <row r="665" spans="1:6" x14ac:dyDescent="0.25">
      <c r="A665" t="s">
        <v>856</v>
      </c>
      <c r="B665" t="s">
        <v>9007</v>
      </c>
      <c r="C665" t="s">
        <v>12</v>
      </c>
      <c r="D665" t="s">
        <v>8333</v>
      </c>
      <c r="E665" t="s">
        <v>8317</v>
      </c>
      <c r="F665">
        <v>6.2</v>
      </c>
    </row>
    <row r="666" spans="1:6" x14ac:dyDescent="0.25">
      <c r="B666" t="s">
        <v>9008</v>
      </c>
      <c r="C666" t="s">
        <v>12</v>
      </c>
      <c r="D666" t="s">
        <v>8333</v>
      </c>
      <c r="E666" t="s">
        <v>8629</v>
      </c>
      <c r="F666">
        <v>7.4</v>
      </c>
    </row>
    <row r="667" spans="1:6" x14ac:dyDescent="0.25">
      <c r="A667" t="s">
        <v>1256</v>
      </c>
      <c r="B667" t="s">
        <v>9009</v>
      </c>
      <c r="C667" t="s">
        <v>12</v>
      </c>
      <c r="D667" t="s">
        <v>8333</v>
      </c>
      <c r="E667" t="s">
        <v>8317</v>
      </c>
      <c r="F667">
        <v>7</v>
      </c>
    </row>
    <row r="668" spans="1:6" x14ac:dyDescent="0.25">
      <c r="A668" t="s">
        <v>1258</v>
      </c>
      <c r="B668" t="s">
        <v>9010</v>
      </c>
      <c r="C668" t="s">
        <v>12</v>
      </c>
      <c r="D668" t="s">
        <v>8316</v>
      </c>
      <c r="E668" t="s">
        <v>8317</v>
      </c>
      <c r="F668">
        <v>5.4</v>
      </c>
    </row>
    <row r="669" spans="1:6" x14ac:dyDescent="0.25">
      <c r="A669" t="s">
        <v>127</v>
      </c>
      <c r="B669" t="s">
        <v>9011</v>
      </c>
      <c r="C669" t="s">
        <v>12</v>
      </c>
      <c r="D669" t="s">
        <v>8333</v>
      </c>
      <c r="E669" t="s">
        <v>8334</v>
      </c>
      <c r="F669">
        <v>8.6</v>
      </c>
    </row>
    <row r="670" spans="1:6" x14ac:dyDescent="0.25">
      <c r="A670" t="s">
        <v>1262</v>
      </c>
      <c r="B670" t="s">
        <v>9012</v>
      </c>
      <c r="C670" t="s">
        <v>12</v>
      </c>
      <c r="D670" t="s">
        <v>8333</v>
      </c>
      <c r="E670" t="s">
        <v>8317</v>
      </c>
      <c r="F670">
        <v>6.5</v>
      </c>
    </row>
    <row r="671" spans="1:6" x14ac:dyDescent="0.25">
      <c r="A671" t="s">
        <v>825</v>
      </c>
      <c r="B671" t="s">
        <v>9013</v>
      </c>
      <c r="C671" t="s">
        <v>12</v>
      </c>
      <c r="D671" t="s">
        <v>8333</v>
      </c>
      <c r="E671" t="s">
        <v>8317</v>
      </c>
      <c r="F671">
        <v>6.4</v>
      </c>
    </row>
    <row r="672" spans="1:6" x14ac:dyDescent="0.25">
      <c r="A672" t="s">
        <v>623</v>
      </c>
      <c r="B672" t="s">
        <v>9014</v>
      </c>
      <c r="C672" t="s">
        <v>12</v>
      </c>
      <c r="D672" t="s">
        <v>8333</v>
      </c>
      <c r="E672" t="s">
        <v>8320</v>
      </c>
      <c r="F672">
        <v>7.6</v>
      </c>
    </row>
    <row r="673" spans="1:6" x14ac:dyDescent="0.25">
      <c r="A673" t="s">
        <v>1267</v>
      </c>
      <c r="B673" t="s">
        <v>9015</v>
      </c>
      <c r="C673" t="s">
        <v>12</v>
      </c>
      <c r="D673" t="s">
        <v>8333</v>
      </c>
      <c r="E673" t="s">
        <v>8334</v>
      </c>
      <c r="F673">
        <v>5.5</v>
      </c>
    </row>
    <row r="674" spans="1:6" x14ac:dyDescent="0.25">
      <c r="A674" t="s">
        <v>127</v>
      </c>
      <c r="B674" t="s">
        <v>9016</v>
      </c>
      <c r="C674" t="s">
        <v>12</v>
      </c>
      <c r="D674" t="s">
        <v>8333</v>
      </c>
      <c r="E674" t="s">
        <v>8317</v>
      </c>
      <c r="F674">
        <v>7.4</v>
      </c>
    </row>
    <row r="675" spans="1:6" x14ac:dyDescent="0.25">
      <c r="A675" t="s">
        <v>144</v>
      </c>
      <c r="B675" t="s">
        <v>9017</v>
      </c>
      <c r="C675" t="s">
        <v>12</v>
      </c>
      <c r="D675" t="s">
        <v>8333</v>
      </c>
      <c r="E675" t="s">
        <v>8334</v>
      </c>
      <c r="F675">
        <v>8.6999999999999993</v>
      </c>
    </row>
    <row r="676" spans="1:6" x14ac:dyDescent="0.25">
      <c r="A676" t="s">
        <v>284</v>
      </c>
      <c r="B676" t="s">
        <v>9018</v>
      </c>
      <c r="C676" t="s">
        <v>12</v>
      </c>
      <c r="D676" t="s">
        <v>8333</v>
      </c>
      <c r="E676" t="s">
        <v>8320</v>
      </c>
      <c r="F676">
        <v>7.6</v>
      </c>
    </row>
    <row r="677" spans="1:6" x14ac:dyDescent="0.25">
      <c r="A677" t="s">
        <v>1272</v>
      </c>
      <c r="B677" t="s">
        <v>9019</v>
      </c>
      <c r="C677" t="s">
        <v>12</v>
      </c>
      <c r="D677" t="s">
        <v>8333</v>
      </c>
      <c r="E677" t="s">
        <v>8406</v>
      </c>
      <c r="F677">
        <v>5.5</v>
      </c>
    </row>
    <row r="678" spans="1:6" x14ac:dyDescent="0.25">
      <c r="A678" t="s">
        <v>1274</v>
      </c>
      <c r="B678" t="s">
        <v>9020</v>
      </c>
      <c r="C678" t="s">
        <v>12</v>
      </c>
      <c r="D678" t="s">
        <v>8333</v>
      </c>
      <c r="E678" t="s">
        <v>8317</v>
      </c>
      <c r="F678">
        <v>7.6</v>
      </c>
    </row>
    <row r="679" spans="1:6" x14ac:dyDescent="0.25">
      <c r="A679" t="s">
        <v>1276</v>
      </c>
      <c r="B679" t="s">
        <v>9021</v>
      </c>
      <c r="C679" t="s">
        <v>12</v>
      </c>
      <c r="D679" t="s">
        <v>8333</v>
      </c>
      <c r="E679" t="s">
        <v>8320</v>
      </c>
      <c r="F679">
        <v>6.5</v>
      </c>
    </row>
    <row r="680" spans="1:6" x14ac:dyDescent="0.25">
      <c r="A680" t="s">
        <v>601</v>
      </c>
      <c r="B680" t="s">
        <v>9022</v>
      </c>
      <c r="C680" t="s">
        <v>12</v>
      </c>
      <c r="D680" t="s">
        <v>8333</v>
      </c>
      <c r="E680" t="s">
        <v>8334</v>
      </c>
      <c r="F680">
        <v>6.9</v>
      </c>
    </row>
    <row r="681" spans="1:6" x14ac:dyDescent="0.25">
      <c r="A681" t="s">
        <v>105</v>
      </c>
      <c r="B681" t="s">
        <v>9023</v>
      </c>
      <c r="C681" t="s">
        <v>12</v>
      </c>
      <c r="D681" t="s">
        <v>8333</v>
      </c>
      <c r="E681" t="s">
        <v>8317</v>
      </c>
      <c r="F681">
        <v>6.7</v>
      </c>
    </row>
    <row r="682" spans="1:6" x14ac:dyDescent="0.25">
      <c r="A682" t="s">
        <v>883</v>
      </c>
      <c r="B682" t="s">
        <v>9024</v>
      </c>
      <c r="C682" t="s">
        <v>12</v>
      </c>
      <c r="D682" t="s">
        <v>8333</v>
      </c>
      <c r="E682" t="s">
        <v>8334</v>
      </c>
      <c r="F682">
        <v>6.6</v>
      </c>
    </row>
    <row r="683" spans="1:6" x14ac:dyDescent="0.25">
      <c r="A683" t="s">
        <v>1282</v>
      </c>
      <c r="B683" t="s">
        <v>9025</v>
      </c>
      <c r="C683" t="s">
        <v>12</v>
      </c>
      <c r="D683" t="s">
        <v>8333</v>
      </c>
      <c r="E683" t="s">
        <v>8317</v>
      </c>
      <c r="F683">
        <v>7.2</v>
      </c>
    </row>
    <row r="684" spans="1:6" x14ac:dyDescent="0.25">
      <c r="A684" t="s">
        <v>1285</v>
      </c>
      <c r="B684" t="s">
        <v>9026</v>
      </c>
      <c r="C684" t="s">
        <v>12</v>
      </c>
      <c r="D684" t="s">
        <v>8333</v>
      </c>
      <c r="E684" t="s">
        <v>8317</v>
      </c>
      <c r="F684">
        <v>6.4</v>
      </c>
    </row>
    <row r="685" spans="1:6" x14ac:dyDescent="0.25">
      <c r="A685" t="s">
        <v>721</v>
      </c>
      <c r="B685" t="s">
        <v>9027</v>
      </c>
      <c r="C685" t="s">
        <v>12</v>
      </c>
      <c r="D685" t="s">
        <v>8333</v>
      </c>
      <c r="E685" t="s">
        <v>8334</v>
      </c>
      <c r="F685">
        <v>6.4</v>
      </c>
    </row>
    <row r="686" spans="1:6" x14ac:dyDescent="0.25">
      <c r="A686" t="s">
        <v>459</v>
      </c>
      <c r="B686" t="s">
        <v>9028</v>
      </c>
      <c r="C686" t="s">
        <v>12</v>
      </c>
      <c r="D686" t="s">
        <v>8333</v>
      </c>
      <c r="E686" t="s">
        <v>8334</v>
      </c>
      <c r="F686">
        <v>6</v>
      </c>
    </row>
    <row r="687" spans="1:6" x14ac:dyDescent="0.25">
      <c r="A687" t="s">
        <v>237</v>
      </c>
      <c r="B687" t="s">
        <v>9029</v>
      </c>
      <c r="C687" t="s">
        <v>12</v>
      </c>
      <c r="D687" t="s">
        <v>8333</v>
      </c>
      <c r="E687" t="s">
        <v>8320</v>
      </c>
      <c r="F687">
        <v>6.1</v>
      </c>
    </row>
    <row r="688" spans="1:6" x14ac:dyDescent="0.25">
      <c r="A688" t="s">
        <v>255</v>
      </c>
      <c r="B688" t="s">
        <v>9030</v>
      </c>
      <c r="C688" t="s">
        <v>12</v>
      </c>
      <c r="D688" t="s">
        <v>8333</v>
      </c>
      <c r="E688" t="s">
        <v>8317</v>
      </c>
      <c r="F688">
        <v>6</v>
      </c>
    </row>
    <row r="689" spans="1:6" x14ac:dyDescent="0.25">
      <c r="A689" t="s">
        <v>122</v>
      </c>
      <c r="B689" t="s">
        <v>9031</v>
      </c>
      <c r="C689" t="s">
        <v>12</v>
      </c>
      <c r="D689" t="s">
        <v>8333</v>
      </c>
      <c r="E689" t="s">
        <v>8317</v>
      </c>
      <c r="F689">
        <v>6.4</v>
      </c>
    </row>
    <row r="690" spans="1:6" x14ac:dyDescent="0.25">
      <c r="A690" t="s">
        <v>1292</v>
      </c>
      <c r="B690" t="s">
        <v>9032</v>
      </c>
      <c r="C690" t="s">
        <v>12</v>
      </c>
      <c r="D690" t="s">
        <v>8333</v>
      </c>
      <c r="E690" t="s">
        <v>8334</v>
      </c>
      <c r="F690">
        <v>6.4</v>
      </c>
    </row>
    <row r="691" spans="1:6" x14ac:dyDescent="0.25">
      <c r="A691" t="s">
        <v>1294</v>
      </c>
      <c r="B691" t="s">
        <v>9033</v>
      </c>
      <c r="C691" t="s">
        <v>12</v>
      </c>
      <c r="D691" t="s">
        <v>8316</v>
      </c>
      <c r="E691" t="s">
        <v>8334</v>
      </c>
      <c r="F691">
        <v>7.3</v>
      </c>
    </row>
    <row r="692" spans="1:6" x14ac:dyDescent="0.25">
      <c r="A692" t="s">
        <v>1296</v>
      </c>
      <c r="B692" t="s">
        <v>9034</v>
      </c>
      <c r="C692" t="s">
        <v>12</v>
      </c>
      <c r="D692" t="s">
        <v>8333</v>
      </c>
      <c r="E692" t="s">
        <v>8320</v>
      </c>
      <c r="F692">
        <v>5.2</v>
      </c>
    </row>
    <row r="693" spans="1:6" x14ac:dyDescent="0.25">
      <c r="A693" t="s">
        <v>1299</v>
      </c>
      <c r="B693" t="s">
        <v>9035</v>
      </c>
      <c r="C693" t="s">
        <v>12</v>
      </c>
      <c r="D693" t="s">
        <v>8333</v>
      </c>
      <c r="E693" t="s">
        <v>8334</v>
      </c>
      <c r="F693">
        <v>6.6</v>
      </c>
    </row>
    <row r="694" spans="1:6" x14ac:dyDescent="0.25">
      <c r="A694" t="s">
        <v>109</v>
      </c>
      <c r="B694" t="s">
        <v>9036</v>
      </c>
      <c r="C694" t="s">
        <v>12</v>
      </c>
      <c r="D694" t="s">
        <v>8333</v>
      </c>
      <c r="E694" t="s">
        <v>8317</v>
      </c>
      <c r="F694">
        <v>6.3</v>
      </c>
    </row>
    <row r="695" spans="1:6" x14ac:dyDescent="0.25">
      <c r="A695" t="s">
        <v>1302</v>
      </c>
      <c r="B695" t="s">
        <v>9037</v>
      </c>
      <c r="C695" t="s">
        <v>12</v>
      </c>
      <c r="D695" t="s">
        <v>8333</v>
      </c>
      <c r="E695" t="s">
        <v>8334</v>
      </c>
      <c r="F695">
        <v>5.9</v>
      </c>
    </row>
    <row r="696" spans="1:6" x14ac:dyDescent="0.25">
      <c r="A696" t="s">
        <v>794</v>
      </c>
      <c r="B696" t="s">
        <v>9038</v>
      </c>
      <c r="C696" t="s">
        <v>12</v>
      </c>
      <c r="D696" t="s">
        <v>8333</v>
      </c>
      <c r="E696" t="s">
        <v>8317</v>
      </c>
      <c r="F696">
        <v>6.4</v>
      </c>
    </row>
    <row r="697" spans="1:6" x14ac:dyDescent="0.25">
      <c r="A697" t="s">
        <v>1059</v>
      </c>
      <c r="B697" t="s">
        <v>9039</v>
      </c>
      <c r="C697" t="s">
        <v>12</v>
      </c>
      <c r="D697" t="s">
        <v>8327</v>
      </c>
      <c r="E697" t="s">
        <v>8334</v>
      </c>
      <c r="F697">
        <v>6.7</v>
      </c>
    </row>
    <row r="698" spans="1:6" x14ac:dyDescent="0.25">
      <c r="A698" t="s">
        <v>811</v>
      </c>
      <c r="B698" t="s">
        <v>9040</v>
      </c>
      <c r="C698" t="s">
        <v>12</v>
      </c>
      <c r="D698" t="s">
        <v>8329</v>
      </c>
      <c r="E698" t="s">
        <v>8334</v>
      </c>
      <c r="F698">
        <v>5.4</v>
      </c>
    </row>
    <row r="699" spans="1:6" x14ac:dyDescent="0.25">
      <c r="A699" t="s">
        <v>811</v>
      </c>
      <c r="B699" t="s">
        <v>9041</v>
      </c>
      <c r="C699" t="s">
        <v>12</v>
      </c>
      <c r="D699" t="s">
        <v>8333</v>
      </c>
      <c r="E699" t="s">
        <v>8334</v>
      </c>
      <c r="F699">
        <v>6.4</v>
      </c>
    </row>
    <row r="700" spans="1:6" x14ac:dyDescent="0.25">
      <c r="A700" t="s">
        <v>721</v>
      </c>
      <c r="B700" t="s">
        <v>9042</v>
      </c>
      <c r="C700" t="s">
        <v>12</v>
      </c>
      <c r="D700" t="s">
        <v>8333</v>
      </c>
      <c r="E700" t="s">
        <v>8334</v>
      </c>
      <c r="F700">
        <v>6.7</v>
      </c>
    </row>
    <row r="701" spans="1:6" x14ac:dyDescent="0.25">
      <c r="A701" t="s">
        <v>1310</v>
      </c>
      <c r="B701" t="s">
        <v>9043</v>
      </c>
      <c r="C701" t="s">
        <v>12</v>
      </c>
      <c r="D701" t="s">
        <v>8333</v>
      </c>
      <c r="E701" t="s">
        <v>8334</v>
      </c>
      <c r="F701">
        <v>6.2</v>
      </c>
    </row>
    <row r="702" spans="1:6" x14ac:dyDescent="0.25">
      <c r="A702" t="s">
        <v>157</v>
      </c>
      <c r="B702" t="s">
        <v>9044</v>
      </c>
      <c r="C702" t="s">
        <v>12</v>
      </c>
      <c r="D702" t="s">
        <v>8333</v>
      </c>
      <c r="E702" t="s">
        <v>8320</v>
      </c>
      <c r="F702">
        <v>6.1</v>
      </c>
    </row>
    <row r="703" spans="1:6" x14ac:dyDescent="0.25">
      <c r="A703" t="s">
        <v>229</v>
      </c>
      <c r="B703" t="s">
        <v>9045</v>
      </c>
      <c r="C703" t="s">
        <v>12</v>
      </c>
      <c r="D703" t="s">
        <v>8333</v>
      </c>
      <c r="E703" t="s">
        <v>8334</v>
      </c>
      <c r="F703">
        <v>8.8000000000000007</v>
      </c>
    </row>
    <row r="704" spans="1:6" x14ac:dyDescent="0.25">
      <c r="A704" t="s">
        <v>109</v>
      </c>
      <c r="B704" t="s">
        <v>9046</v>
      </c>
      <c r="C704" t="s">
        <v>12</v>
      </c>
      <c r="D704" t="s">
        <v>8333</v>
      </c>
      <c r="E704" t="s">
        <v>8320</v>
      </c>
      <c r="F704">
        <v>7.1</v>
      </c>
    </row>
    <row r="705" spans="1:6" x14ac:dyDescent="0.25">
      <c r="B705" t="s">
        <v>9047</v>
      </c>
      <c r="C705" t="s">
        <v>12</v>
      </c>
      <c r="D705" t="s">
        <v>8316</v>
      </c>
      <c r="F705">
        <v>8.1</v>
      </c>
    </row>
    <row r="706" spans="1:6" x14ac:dyDescent="0.25">
      <c r="A706" t="s">
        <v>1317</v>
      </c>
      <c r="B706" t="s">
        <v>9048</v>
      </c>
      <c r="C706" t="s">
        <v>12</v>
      </c>
      <c r="D706" t="s">
        <v>8333</v>
      </c>
      <c r="E706" t="s">
        <v>8334</v>
      </c>
      <c r="F706">
        <v>5.7</v>
      </c>
    </row>
    <row r="707" spans="1:6" x14ac:dyDescent="0.25">
      <c r="A707" t="s">
        <v>1276</v>
      </c>
      <c r="B707" t="s">
        <v>9049</v>
      </c>
      <c r="C707" t="s">
        <v>12</v>
      </c>
      <c r="D707" t="s">
        <v>8327</v>
      </c>
      <c r="E707" t="s">
        <v>8334</v>
      </c>
      <c r="F707">
        <v>5</v>
      </c>
    </row>
    <row r="708" spans="1:6" x14ac:dyDescent="0.25">
      <c r="A708" t="s">
        <v>1320</v>
      </c>
      <c r="B708" t="s">
        <v>9050</v>
      </c>
      <c r="C708" t="s">
        <v>12</v>
      </c>
      <c r="D708" t="s">
        <v>8319</v>
      </c>
      <c r="E708" t="s">
        <v>8317</v>
      </c>
      <c r="F708">
        <v>5.0999999999999996</v>
      </c>
    </row>
    <row r="709" spans="1:6" x14ac:dyDescent="0.25">
      <c r="A709" t="s">
        <v>1323</v>
      </c>
      <c r="B709" t="s">
        <v>9051</v>
      </c>
      <c r="C709" t="s">
        <v>12</v>
      </c>
      <c r="D709" t="s">
        <v>8316</v>
      </c>
      <c r="E709" t="s">
        <v>8317</v>
      </c>
      <c r="F709">
        <v>6.9</v>
      </c>
    </row>
    <row r="710" spans="1:6" x14ac:dyDescent="0.25">
      <c r="A710" t="s">
        <v>1256</v>
      </c>
      <c r="B710" t="s">
        <v>9052</v>
      </c>
      <c r="C710" t="s">
        <v>12</v>
      </c>
      <c r="D710" t="s">
        <v>8404</v>
      </c>
      <c r="E710" t="s">
        <v>8317</v>
      </c>
      <c r="F710">
        <v>4.8</v>
      </c>
    </row>
    <row r="711" spans="1:6" x14ac:dyDescent="0.25">
      <c r="A711" t="s">
        <v>1326</v>
      </c>
      <c r="B711" t="s">
        <v>9053</v>
      </c>
      <c r="C711" t="s">
        <v>12</v>
      </c>
      <c r="D711" t="s">
        <v>8333</v>
      </c>
      <c r="E711" t="s">
        <v>8334</v>
      </c>
      <c r="F711">
        <v>6.5</v>
      </c>
    </row>
    <row r="712" spans="1:6" x14ac:dyDescent="0.25">
      <c r="A712" t="s">
        <v>772</v>
      </c>
      <c r="B712" t="s">
        <v>9054</v>
      </c>
      <c r="C712" t="s">
        <v>12</v>
      </c>
      <c r="D712" t="s">
        <v>8333</v>
      </c>
      <c r="E712" t="s">
        <v>8334</v>
      </c>
      <c r="F712">
        <v>5.0999999999999996</v>
      </c>
    </row>
    <row r="713" spans="1:6" x14ac:dyDescent="0.25">
      <c r="A713" t="s">
        <v>1330</v>
      </c>
      <c r="B713" t="s">
        <v>9055</v>
      </c>
      <c r="C713" t="s">
        <v>12</v>
      </c>
      <c r="D713" t="s">
        <v>8316</v>
      </c>
      <c r="E713" t="s">
        <v>8317</v>
      </c>
      <c r="F713">
        <v>7.1</v>
      </c>
    </row>
    <row r="714" spans="1:6" x14ac:dyDescent="0.25">
      <c r="A714" t="s">
        <v>638</v>
      </c>
      <c r="B714" t="s">
        <v>9056</v>
      </c>
      <c r="C714" t="s">
        <v>12</v>
      </c>
      <c r="D714" t="s">
        <v>8329</v>
      </c>
      <c r="E714" t="s">
        <v>8334</v>
      </c>
      <c r="F714">
        <v>7.5</v>
      </c>
    </row>
    <row r="715" spans="1:6" x14ac:dyDescent="0.25">
      <c r="A715" t="s">
        <v>686</v>
      </c>
      <c r="B715" t="s">
        <v>9057</v>
      </c>
      <c r="C715" t="s">
        <v>12</v>
      </c>
      <c r="D715" t="s">
        <v>8333</v>
      </c>
      <c r="E715" t="s">
        <v>8317</v>
      </c>
      <c r="F715">
        <v>6.2</v>
      </c>
    </row>
    <row r="716" spans="1:6" x14ac:dyDescent="0.25">
      <c r="A716" t="s">
        <v>315</v>
      </c>
      <c r="B716" t="s">
        <v>9058</v>
      </c>
      <c r="C716" t="s">
        <v>12</v>
      </c>
      <c r="D716" t="s">
        <v>8337</v>
      </c>
      <c r="E716" t="s">
        <v>8320</v>
      </c>
      <c r="F716">
        <v>6.3</v>
      </c>
    </row>
    <row r="717" spans="1:6" x14ac:dyDescent="0.25">
      <c r="A717" t="s">
        <v>127</v>
      </c>
      <c r="B717" t="s">
        <v>9059</v>
      </c>
      <c r="C717" t="s">
        <v>12</v>
      </c>
      <c r="D717" t="s">
        <v>8333</v>
      </c>
      <c r="E717" t="s">
        <v>8317</v>
      </c>
      <c r="F717">
        <v>8.1</v>
      </c>
    </row>
    <row r="718" spans="1:6" x14ac:dyDescent="0.25">
      <c r="A718" t="s">
        <v>1267</v>
      </c>
      <c r="B718" t="s">
        <v>9060</v>
      </c>
      <c r="C718" t="s">
        <v>12</v>
      </c>
      <c r="D718" t="s">
        <v>8333</v>
      </c>
      <c r="E718" t="s">
        <v>8317</v>
      </c>
      <c r="F718">
        <v>6.6</v>
      </c>
    </row>
    <row r="719" spans="1:6" x14ac:dyDescent="0.25">
      <c r="A719" t="s">
        <v>406</v>
      </c>
      <c r="B719" t="s">
        <v>9061</v>
      </c>
      <c r="C719" t="s">
        <v>12</v>
      </c>
      <c r="D719" t="s">
        <v>8333</v>
      </c>
      <c r="E719" t="s">
        <v>8317</v>
      </c>
      <c r="F719">
        <v>6.9</v>
      </c>
    </row>
    <row r="720" spans="1:6" x14ac:dyDescent="0.25">
      <c r="A720" t="s">
        <v>1343</v>
      </c>
      <c r="B720" t="s">
        <v>9062</v>
      </c>
      <c r="C720" t="s">
        <v>12</v>
      </c>
      <c r="D720" t="s">
        <v>8333</v>
      </c>
      <c r="E720" t="s">
        <v>8317</v>
      </c>
      <c r="F720">
        <v>4.3</v>
      </c>
    </row>
    <row r="721" spans="1:6" x14ac:dyDescent="0.25">
      <c r="A721" t="s">
        <v>215</v>
      </c>
      <c r="B721" t="s">
        <v>9063</v>
      </c>
      <c r="C721" t="s">
        <v>12</v>
      </c>
      <c r="D721" t="s">
        <v>8327</v>
      </c>
      <c r="E721" t="s">
        <v>8317</v>
      </c>
      <c r="F721">
        <v>6.6</v>
      </c>
    </row>
    <row r="722" spans="1:6" x14ac:dyDescent="0.25">
      <c r="A722" t="s">
        <v>1347</v>
      </c>
      <c r="B722" t="s">
        <v>9064</v>
      </c>
      <c r="C722" t="s">
        <v>12</v>
      </c>
      <c r="D722" t="s">
        <v>8333</v>
      </c>
      <c r="E722" t="s">
        <v>8317</v>
      </c>
      <c r="F722">
        <v>6.8</v>
      </c>
    </row>
    <row r="723" spans="1:6" x14ac:dyDescent="0.25">
      <c r="A723" t="s">
        <v>1349</v>
      </c>
      <c r="B723" t="s">
        <v>9065</v>
      </c>
      <c r="C723" t="s">
        <v>12</v>
      </c>
      <c r="D723" t="s">
        <v>8333</v>
      </c>
      <c r="E723" t="s">
        <v>8317</v>
      </c>
      <c r="F723">
        <v>3.8</v>
      </c>
    </row>
    <row r="724" spans="1:6" x14ac:dyDescent="0.25">
      <c r="A724" t="s">
        <v>1352</v>
      </c>
      <c r="B724" t="s">
        <v>9066</v>
      </c>
      <c r="C724" t="s">
        <v>12</v>
      </c>
      <c r="D724" t="s">
        <v>8333</v>
      </c>
      <c r="E724" t="s">
        <v>8334</v>
      </c>
      <c r="F724">
        <v>5.9</v>
      </c>
    </row>
    <row r="725" spans="1:6" x14ac:dyDescent="0.25">
      <c r="A725" t="s">
        <v>607</v>
      </c>
      <c r="B725" t="s">
        <v>9067</v>
      </c>
      <c r="C725" t="s">
        <v>12</v>
      </c>
      <c r="D725" t="s">
        <v>8333</v>
      </c>
      <c r="E725" t="s">
        <v>8334</v>
      </c>
      <c r="F725">
        <v>7.9</v>
      </c>
    </row>
    <row r="726" spans="1:6" x14ac:dyDescent="0.25">
      <c r="A726" t="s">
        <v>1356</v>
      </c>
      <c r="B726" t="s">
        <v>9068</v>
      </c>
      <c r="C726" t="s">
        <v>12</v>
      </c>
      <c r="D726" t="s">
        <v>8333</v>
      </c>
      <c r="E726" t="s">
        <v>8317</v>
      </c>
      <c r="F726">
        <v>6.3</v>
      </c>
    </row>
    <row r="727" spans="1:6" x14ac:dyDescent="0.25">
      <c r="A727" t="s">
        <v>1359</v>
      </c>
      <c r="B727" t="s">
        <v>9069</v>
      </c>
      <c r="C727" t="s">
        <v>12</v>
      </c>
      <c r="D727" t="s">
        <v>8333</v>
      </c>
      <c r="E727" t="s">
        <v>8320</v>
      </c>
      <c r="F727">
        <v>5.5</v>
      </c>
    </row>
    <row r="728" spans="1:6" x14ac:dyDescent="0.25">
      <c r="A728" t="s">
        <v>39</v>
      </c>
      <c r="B728" t="s">
        <v>9070</v>
      </c>
      <c r="C728" t="s">
        <v>12</v>
      </c>
      <c r="D728" t="s">
        <v>8333</v>
      </c>
      <c r="E728" t="s">
        <v>8334</v>
      </c>
      <c r="F728">
        <v>7.7</v>
      </c>
    </row>
    <row r="729" spans="1:6" x14ac:dyDescent="0.25">
      <c r="A729" t="s">
        <v>686</v>
      </c>
      <c r="B729" t="s">
        <v>9071</v>
      </c>
      <c r="C729" t="s">
        <v>12</v>
      </c>
      <c r="D729" t="s">
        <v>8333</v>
      </c>
      <c r="E729" t="s">
        <v>8317</v>
      </c>
      <c r="F729">
        <v>6.3</v>
      </c>
    </row>
    <row r="730" spans="1:6" x14ac:dyDescent="0.25">
      <c r="A730" t="s">
        <v>1363</v>
      </c>
      <c r="B730" t="s">
        <v>9072</v>
      </c>
      <c r="C730" t="s">
        <v>12</v>
      </c>
      <c r="D730" t="s">
        <v>8333</v>
      </c>
      <c r="E730" t="s">
        <v>8320</v>
      </c>
      <c r="F730">
        <v>7.1</v>
      </c>
    </row>
    <row r="731" spans="1:6" x14ac:dyDescent="0.25">
      <c r="A731" t="s">
        <v>1133</v>
      </c>
      <c r="B731" t="s">
        <v>9073</v>
      </c>
      <c r="C731" t="s">
        <v>12</v>
      </c>
      <c r="D731" t="s">
        <v>8333</v>
      </c>
      <c r="E731" t="s">
        <v>8334</v>
      </c>
      <c r="F731">
        <v>8.5</v>
      </c>
    </row>
    <row r="732" spans="1:6" x14ac:dyDescent="0.25">
      <c r="A732" t="s">
        <v>756</v>
      </c>
      <c r="B732" t="s">
        <v>9074</v>
      </c>
      <c r="C732" t="s">
        <v>12</v>
      </c>
      <c r="D732" t="s">
        <v>8333</v>
      </c>
      <c r="E732" t="s">
        <v>8317</v>
      </c>
      <c r="F732">
        <v>5.9</v>
      </c>
    </row>
    <row r="733" spans="1:6" x14ac:dyDescent="0.25">
      <c r="A733" t="s">
        <v>613</v>
      </c>
      <c r="B733" t="s">
        <v>9075</v>
      </c>
      <c r="C733" t="s">
        <v>12</v>
      </c>
      <c r="D733" t="s">
        <v>8333</v>
      </c>
      <c r="E733" t="s">
        <v>8406</v>
      </c>
      <c r="F733">
        <v>5.8</v>
      </c>
    </row>
    <row r="734" spans="1:6" x14ac:dyDescent="0.25">
      <c r="A734" t="s">
        <v>229</v>
      </c>
      <c r="B734" t="s">
        <v>9076</v>
      </c>
      <c r="C734" t="s">
        <v>12</v>
      </c>
      <c r="D734" t="s">
        <v>8333</v>
      </c>
      <c r="E734" t="s">
        <v>8334</v>
      </c>
      <c r="F734">
        <v>8.1</v>
      </c>
    </row>
    <row r="735" spans="1:6" x14ac:dyDescent="0.25">
      <c r="A735" t="s">
        <v>173</v>
      </c>
      <c r="B735" t="s">
        <v>9077</v>
      </c>
      <c r="C735" t="s">
        <v>12</v>
      </c>
      <c r="D735" t="s">
        <v>8333</v>
      </c>
      <c r="E735" t="s">
        <v>8317</v>
      </c>
      <c r="F735">
        <v>7.9</v>
      </c>
    </row>
    <row r="736" spans="1:6" x14ac:dyDescent="0.25">
      <c r="A736" t="s">
        <v>105</v>
      </c>
      <c r="B736" t="s">
        <v>9078</v>
      </c>
      <c r="C736" t="s">
        <v>12</v>
      </c>
      <c r="D736" t="s">
        <v>8316</v>
      </c>
      <c r="E736" t="s">
        <v>8317</v>
      </c>
      <c r="F736">
        <v>7.2</v>
      </c>
    </row>
    <row r="737" spans="1:6" x14ac:dyDescent="0.25">
      <c r="A737" t="s">
        <v>615</v>
      </c>
      <c r="B737" t="s">
        <v>9079</v>
      </c>
      <c r="C737" t="s">
        <v>12</v>
      </c>
      <c r="D737" t="s">
        <v>8333</v>
      </c>
      <c r="E737" t="s">
        <v>8334</v>
      </c>
      <c r="F737">
        <v>6.3</v>
      </c>
    </row>
    <row r="738" spans="1:6" x14ac:dyDescent="0.25">
      <c r="A738" t="s">
        <v>370</v>
      </c>
      <c r="B738" t="s">
        <v>9080</v>
      </c>
      <c r="C738" t="s">
        <v>12</v>
      </c>
      <c r="D738" t="s">
        <v>8333</v>
      </c>
      <c r="E738" t="s">
        <v>8320</v>
      </c>
      <c r="F738">
        <v>8.1</v>
      </c>
    </row>
    <row r="739" spans="1:6" x14ac:dyDescent="0.25">
      <c r="A739" t="s">
        <v>1375</v>
      </c>
      <c r="B739" t="s">
        <v>9081</v>
      </c>
      <c r="C739" t="s">
        <v>12</v>
      </c>
      <c r="D739" t="s">
        <v>8333</v>
      </c>
      <c r="E739" t="s">
        <v>8320</v>
      </c>
      <c r="F739">
        <v>7</v>
      </c>
    </row>
    <row r="740" spans="1:6" x14ac:dyDescent="0.25">
      <c r="A740" t="s">
        <v>1124</v>
      </c>
      <c r="B740" t="s">
        <v>9082</v>
      </c>
      <c r="C740" t="s">
        <v>12</v>
      </c>
      <c r="D740" t="s">
        <v>8333</v>
      </c>
      <c r="E740" t="s">
        <v>8320</v>
      </c>
      <c r="F740">
        <v>5.5</v>
      </c>
    </row>
    <row r="741" spans="1:6" x14ac:dyDescent="0.25">
      <c r="A741" t="s">
        <v>1330</v>
      </c>
      <c r="B741" t="s">
        <v>9083</v>
      </c>
      <c r="C741" t="s">
        <v>12</v>
      </c>
      <c r="D741" t="s">
        <v>8333</v>
      </c>
      <c r="E741" t="s">
        <v>8334</v>
      </c>
      <c r="F741">
        <v>6.7</v>
      </c>
    </row>
    <row r="742" spans="1:6" x14ac:dyDescent="0.25">
      <c r="A742" t="s">
        <v>656</v>
      </c>
      <c r="B742" t="s">
        <v>9084</v>
      </c>
      <c r="C742" t="s">
        <v>12</v>
      </c>
      <c r="D742" t="s">
        <v>8333</v>
      </c>
      <c r="E742" t="s">
        <v>8320</v>
      </c>
      <c r="F742">
        <v>5.2</v>
      </c>
    </row>
    <row r="743" spans="1:6" x14ac:dyDescent="0.25">
      <c r="A743" t="s">
        <v>1067</v>
      </c>
      <c r="B743" t="s">
        <v>9085</v>
      </c>
      <c r="C743" t="s">
        <v>12</v>
      </c>
      <c r="D743" t="s">
        <v>8333</v>
      </c>
      <c r="E743" t="s">
        <v>8317</v>
      </c>
      <c r="F743">
        <v>7</v>
      </c>
    </row>
    <row r="744" spans="1:6" x14ac:dyDescent="0.25">
      <c r="A744" t="s">
        <v>1382</v>
      </c>
      <c r="B744" t="s">
        <v>9086</v>
      </c>
      <c r="C744" t="s">
        <v>12</v>
      </c>
      <c r="D744" t="s">
        <v>8333</v>
      </c>
      <c r="E744" t="s">
        <v>8317</v>
      </c>
      <c r="F744">
        <v>6.1</v>
      </c>
    </row>
    <row r="745" spans="1:6" x14ac:dyDescent="0.25">
      <c r="A745" t="s">
        <v>269</v>
      </c>
      <c r="B745" t="s">
        <v>9087</v>
      </c>
      <c r="C745" t="s">
        <v>12</v>
      </c>
      <c r="D745" t="s">
        <v>8333</v>
      </c>
      <c r="E745" t="s">
        <v>8320</v>
      </c>
      <c r="F745">
        <v>6.6</v>
      </c>
    </row>
    <row r="746" spans="1:6" x14ac:dyDescent="0.25">
      <c r="A746" t="s">
        <v>1385</v>
      </c>
      <c r="B746" t="s">
        <v>9088</v>
      </c>
      <c r="C746" t="s">
        <v>12</v>
      </c>
      <c r="D746" t="s">
        <v>8333</v>
      </c>
      <c r="E746" t="s">
        <v>8317</v>
      </c>
      <c r="F746">
        <v>5.5</v>
      </c>
    </row>
    <row r="747" spans="1:6" x14ac:dyDescent="0.25">
      <c r="A747" t="s">
        <v>597</v>
      </c>
      <c r="B747" t="s">
        <v>9089</v>
      </c>
      <c r="C747" t="s">
        <v>12</v>
      </c>
      <c r="D747" t="s">
        <v>8333</v>
      </c>
      <c r="E747" t="s">
        <v>8317</v>
      </c>
      <c r="F747">
        <v>5.9</v>
      </c>
    </row>
    <row r="748" spans="1:6" x14ac:dyDescent="0.25">
      <c r="A748" t="s">
        <v>906</v>
      </c>
      <c r="B748" t="s">
        <v>9090</v>
      </c>
      <c r="C748" t="s">
        <v>12</v>
      </c>
      <c r="D748" t="s">
        <v>8333</v>
      </c>
      <c r="E748" t="s">
        <v>8320</v>
      </c>
      <c r="F748">
        <v>5.4</v>
      </c>
    </row>
    <row r="749" spans="1:6" x14ac:dyDescent="0.25">
      <c r="A749" t="s">
        <v>1389</v>
      </c>
      <c r="B749" t="s">
        <v>9091</v>
      </c>
      <c r="C749" t="s">
        <v>12</v>
      </c>
      <c r="D749" t="s">
        <v>8333</v>
      </c>
      <c r="E749" t="s">
        <v>8317</v>
      </c>
      <c r="F749">
        <v>6.4</v>
      </c>
    </row>
    <row r="750" spans="1:6" x14ac:dyDescent="0.25">
      <c r="A750" t="s">
        <v>1391</v>
      </c>
      <c r="B750" t="s">
        <v>9092</v>
      </c>
      <c r="C750" t="s">
        <v>12</v>
      </c>
      <c r="D750" t="s">
        <v>8333</v>
      </c>
      <c r="E750" t="s">
        <v>8317</v>
      </c>
      <c r="F750">
        <v>5.7</v>
      </c>
    </row>
    <row r="751" spans="1:6" x14ac:dyDescent="0.25">
      <c r="A751" t="s">
        <v>89</v>
      </c>
      <c r="B751" t="s">
        <v>9093</v>
      </c>
      <c r="C751" t="s">
        <v>12</v>
      </c>
      <c r="D751" t="s">
        <v>8333</v>
      </c>
      <c r="E751" t="s">
        <v>8317</v>
      </c>
      <c r="F751">
        <v>6.7</v>
      </c>
    </row>
    <row r="752" spans="1:6" x14ac:dyDescent="0.25">
      <c r="A752" t="s">
        <v>430</v>
      </c>
      <c r="B752" t="s">
        <v>9094</v>
      </c>
      <c r="C752" t="s">
        <v>12</v>
      </c>
      <c r="D752" t="s">
        <v>8333</v>
      </c>
      <c r="E752" t="s">
        <v>8317</v>
      </c>
      <c r="F752">
        <v>7.1</v>
      </c>
    </row>
    <row r="753" spans="1:6" x14ac:dyDescent="0.25">
      <c r="A753" t="s">
        <v>255</v>
      </c>
      <c r="B753" t="s">
        <v>9095</v>
      </c>
      <c r="C753" t="s">
        <v>12</v>
      </c>
      <c r="D753" t="s">
        <v>8333</v>
      </c>
      <c r="E753" t="s">
        <v>8334</v>
      </c>
      <c r="F753">
        <v>6.8</v>
      </c>
    </row>
    <row r="754" spans="1:6" x14ac:dyDescent="0.25">
      <c r="A754" t="s">
        <v>1396</v>
      </c>
      <c r="B754" t="s">
        <v>9096</v>
      </c>
      <c r="C754" t="s">
        <v>12</v>
      </c>
      <c r="D754" t="s">
        <v>8333</v>
      </c>
      <c r="E754" t="s">
        <v>8317</v>
      </c>
      <c r="F754">
        <v>6.5</v>
      </c>
    </row>
    <row r="755" spans="1:6" x14ac:dyDescent="0.25">
      <c r="A755" t="s">
        <v>561</v>
      </c>
      <c r="B755" t="s">
        <v>9097</v>
      </c>
      <c r="C755" t="s">
        <v>12</v>
      </c>
      <c r="D755" t="s">
        <v>8333</v>
      </c>
      <c r="E755" t="s">
        <v>8334</v>
      </c>
      <c r="F755">
        <v>7.6</v>
      </c>
    </row>
    <row r="756" spans="1:6" x14ac:dyDescent="0.25">
      <c r="A756" t="s">
        <v>604</v>
      </c>
      <c r="B756" t="s">
        <v>9098</v>
      </c>
      <c r="C756" t="s">
        <v>12</v>
      </c>
      <c r="D756" t="s">
        <v>8333</v>
      </c>
      <c r="E756" t="s">
        <v>8317</v>
      </c>
      <c r="F756">
        <v>5.5</v>
      </c>
    </row>
    <row r="757" spans="1:6" x14ac:dyDescent="0.25">
      <c r="A757" t="s">
        <v>1401</v>
      </c>
      <c r="B757" t="s">
        <v>9099</v>
      </c>
      <c r="C757" t="s">
        <v>12</v>
      </c>
      <c r="D757" t="s">
        <v>8333</v>
      </c>
      <c r="E757" t="s">
        <v>8317</v>
      </c>
      <c r="F757">
        <v>6.5</v>
      </c>
    </row>
    <row r="758" spans="1:6" x14ac:dyDescent="0.25">
      <c r="A758" t="s">
        <v>299</v>
      </c>
      <c r="B758" t="s">
        <v>9100</v>
      </c>
      <c r="C758" t="s">
        <v>12</v>
      </c>
      <c r="D758" t="s">
        <v>8333</v>
      </c>
      <c r="E758" t="s">
        <v>8317</v>
      </c>
      <c r="F758">
        <v>7</v>
      </c>
    </row>
    <row r="759" spans="1:6" x14ac:dyDescent="0.25">
      <c r="A759" t="s">
        <v>721</v>
      </c>
      <c r="B759" t="s">
        <v>9101</v>
      </c>
      <c r="C759" t="s">
        <v>12</v>
      </c>
      <c r="D759" t="s">
        <v>8333</v>
      </c>
      <c r="E759" t="s">
        <v>8334</v>
      </c>
      <c r="F759">
        <v>5.8</v>
      </c>
    </row>
    <row r="760" spans="1:6" x14ac:dyDescent="0.25">
      <c r="A760" t="s">
        <v>1405</v>
      </c>
      <c r="B760" t="s">
        <v>9102</v>
      </c>
      <c r="C760" t="s">
        <v>12</v>
      </c>
      <c r="D760" t="s">
        <v>8333</v>
      </c>
      <c r="E760" t="s">
        <v>8320</v>
      </c>
      <c r="F760">
        <v>7.3</v>
      </c>
    </row>
    <row r="761" spans="1:6" x14ac:dyDescent="0.25">
      <c r="A761" t="s">
        <v>524</v>
      </c>
      <c r="B761" t="s">
        <v>9103</v>
      </c>
      <c r="C761" t="s">
        <v>12</v>
      </c>
      <c r="D761" t="s">
        <v>8333</v>
      </c>
      <c r="E761" t="s">
        <v>8317</v>
      </c>
      <c r="F761">
        <v>6.6</v>
      </c>
    </row>
    <row r="762" spans="1:6" x14ac:dyDescent="0.25">
      <c r="A762" t="s">
        <v>1410</v>
      </c>
      <c r="B762" t="s">
        <v>9104</v>
      </c>
      <c r="C762" t="s">
        <v>12</v>
      </c>
      <c r="D762" t="s">
        <v>8333</v>
      </c>
      <c r="E762" t="s">
        <v>8320</v>
      </c>
      <c r="F762">
        <v>4.4000000000000004</v>
      </c>
    </row>
    <row r="763" spans="1:6" x14ac:dyDescent="0.25">
      <c r="A763" t="s">
        <v>1104</v>
      </c>
      <c r="B763" t="s">
        <v>9105</v>
      </c>
      <c r="C763" t="s">
        <v>12</v>
      </c>
      <c r="D763" t="s">
        <v>8333</v>
      </c>
      <c r="E763" t="s">
        <v>8320</v>
      </c>
      <c r="F763">
        <v>7.7</v>
      </c>
    </row>
    <row r="764" spans="1:6" x14ac:dyDescent="0.25">
      <c r="A764" t="s">
        <v>308</v>
      </c>
      <c r="B764" t="s">
        <v>9106</v>
      </c>
      <c r="C764" t="s">
        <v>12</v>
      </c>
      <c r="D764" t="s">
        <v>8333</v>
      </c>
      <c r="E764" t="s">
        <v>8334</v>
      </c>
      <c r="F764">
        <v>5</v>
      </c>
    </row>
    <row r="765" spans="1:6" x14ac:dyDescent="0.25">
      <c r="A765" t="s">
        <v>597</v>
      </c>
      <c r="B765" t="s">
        <v>9107</v>
      </c>
      <c r="C765" t="s">
        <v>12</v>
      </c>
      <c r="D765" t="s">
        <v>8333</v>
      </c>
      <c r="E765" t="s">
        <v>8334</v>
      </c>
      <c r="F765">
        <v>7.7</v>
      </c>
    </row>
    <row r="766" spans="1:6" x14ac:dyDescent="0.25">
      <c r="A766" t="s">
        <v>1416</v>
      </c>
      <c r="B766" t="s">
        <v>9108</v>
      </c>
      <c r="C766" t="s">
        <v>12</v>
      </c>
      <c r="D766" t="s">
        <v>8333</v>
      </c>
      <c r="E766" t="s">
        <v>8320</v>
      </c>
      <c r="F766">
        <v>4.4000000000000004</v>
      </c>
    </row>
    <row r="767" spans="1:6" x14ac:dyDescent="0.25">
      <c r="A767" t="s">
        <v>883</v>
      </c>
      <c r="B767" t="s">
        <v>9109</v>
      </c>
      <c r="C767" t="s">
        <v>12</v>
      </c>
      <c r="D767" t="s">
        <v>8333</v>
      </c>
      <c r="E767" t="s">
        <v>8317</v>
      </c>
      <c r="F767">
        <v>6.1</v>
      </c>
    </row>
    <row r="768" spans="1:6" x14ac:dyDescent="0.25">
      <c r="A768" t="s">
        <v>1419</v>
      </c>
      <c r="B768" t="s">
        <v>9110</v>
      </c>
      <c r="C768" t="s">
        <v>12</v>
      </c>
      <c r="D768" t="s">
        <v>8333</v>
      </c>
      <c r="E768" t="s">
        <v>8320</v>
      </c>
      <c r="F768">
        <v>5.4</v>
      </c>
    </row>
    <row r="769" spans="1:6" x14ac:dyDescent="0.25">
      <c r="A769" t="s">
        <v>124</v>
      </c>
      <c r="B769" t="s">
        <v>9111</v>
      </c>
      <c r="C769" t="s">
        <v>12</v>
      </c>
      <c r="D769" t="s">
        <v>8333</v>
      </c>
      <c r="E769" t="s">
        <v>8317</v>
      </c>
      <c r="F769">
        <v>6.8</v>
      </c>
    </row>
    <row r="770" spans="1:6" x14ac:dyDescent="0.25">
      <c r="A770" t="s">
        <v>1423</v>
      </c>
      <c r="B770" t="s">
        <v>9112</v>
      </c>
      <c r="C770" t="s">
        <v>12</v>
      </c>
      <c r="D770" t="s">
        <v>8333</v>
      </c>
      <c r="E770" t="s">
        <v>8317</v>
      </c>
      <c r="F770">
        <v>6.5</v>
      </c>
    </row>
    <row r="771" spans="1:6" x14ac:dyDescent="0.25">
      <c r="A771" t="s">
        <v>1425</v>
      </c>
      <c r="B771" t="s">
        <v>9113</v>
      </c>
      <c r="C771" t="s">
        <v>12</v>
      </c>
      <c r="D771" t="s">
        <v>8333</v>
      </c>
      <c r="E771" t="s">
        <v>8320</v>
      </c>
      <c r="F771">
        <v>7</v>
      </c>
    </row>
    <row r="772" spans="1:6" x14ac:dyDescent="0.25">
      <c r="A772" t="s">
        <v>1223</v>
      </c>
      <c r="B772" t="s">
        <v>9114</v>
      </c>
      <c r="C772" t="s">
        <v>12</v>
      </c>
      <c r="D772" t="s">
        <v>8333</v>
      </c>
      <c r="E772" t="s">
        <v>8334</v>
      </c>
      <c r="F772">
        <v>6.3</v>
      </c>
    </row>
    <row r="773" spans="1:6" x14ac:dyDescent="0.25">
      <c r="A773" t="s">
        <v>459</v>
      </c>
      <c r="B773" t="s">
        <v>9115</v>
      </c>
      <c r="C773" t="s">
        <v>12</v>
      </c>
      <c r="D773" t="s">
        <v>8333</v>
      </c>
      <c r="E773" t="s">
        <v>8317</v>
      </c>
      <c r="F773">
        <v>6.3</v>
      </c>
    </row>
    <row r="774" spans="1:6" x14ac:dyDescent="0.25">
      <c r="A774" t="s">
        <v>1429</v>
      </c>
      <c r="B774" t="s">
        <v>9116</v>
      </c>
      <c r="C774" t="s">
        <v>12</v>
      </c>
      <c r="D774" t="s">
        <v>8333</v>
      </c>
      <c r="E774" t="s">
        <v>8317</v>
      </c>
      <c r="F774">
        <v>6.1</v>
      </c>
    </row>
    <row r="775" spans="1:6" x14ac:dyDescent="0.25">
      <c r="A775" t="s">
        <v>1431</v>
      </c>
      <c r="B775" t="s">
        <v>9117</v>
      </c>
      <c r="C775" t="s">
        <v>12</v>
      </c>
      <c r="D775" t="s">
        <v>8316</v>
      </c>
      <c r="E775" t="s">
        <v>8406</v>
      </c>
      <c r="F775">
        <v>6.1</v>
      </c>
    </row>
    <row r="776" spans="1:6" x14ac:dyDescent="0.25">
      <c r="B776" t="s">
        <v>9118</v>
      </c>
      <c r="C776" t="s">
        <v>12</v>
      </c>
      <c r="D776" t="s">
        <v>8333</v>
      </c>
      <c r="E776" t="s">
        <v>8629</v>
      </c>
      <c r="F776">
        <v>7.3</v>
      </c>
    </row>
    <row r="777" spans="1:6" x14ac:dyDescent="0.25">
      <c r="A777" t="s">
        <v>1434</v>
      </c>
      <c r="B777" t="s">
        <v>9119</v>
      </c>
      <c r="C777" t="s">
        <v>12</v>
      </c>
      <c r="D777" t="s">
        <v>8333</v>
      </c>
      <c r="E777" t="s">
        <v>8317</v>
      </c>
      <c r="F777">
        <v>5.3</v>
      </c>
    </row>
    <row r="778" spans="1:6" x14ac:dyDescent="0.25">
      <c r="A778" t="s">
        <v>1436</v>
      </c>
      <c r="B778" t="s">
        <v>9120</v>
      </c>
      <c r="C778" t="s">
        <v>12</v>
      </c>
      <c r="D778" t="s">
        <v>8333</v>
      </c>
      <c r="E778" t="s">
        <v>8334</v>
      </c>
      <c r="F778">
        <v>5.4</v>
      </c>
    </row>
    <row r="779" spans="1:6" x14ac:dyDescent="0.25">
      <c r="A779" t="s">
        <v>287</v>
      </c>
      <c r="B779" t="s">
        <v>9121</v>
      </c>
      <c r="C779" t="s">
        <v>12</v>
      </c>
      <c r="D779" t="s">
        <v>8333</v>
      </c>
      <c r="E779" t="s">
        <v>8317</v>
      </c>
      <c r="F779">
        <v>6.2</v>
      </c>
    </row>
    <row r="780" spans="1:6" x14ac:dyDescent="0.25">
      <c r="A780" t="s">
        <v>1439</v>
      </c>
      <c r="B780" t="s">
        <v>9122</v>
      </c>
      <c r="C780" t="s">
        <v>12</v>
      </c>
      <c r="D780" t="s">
        <v>8333</v>
      </c>
      <c r="E780" t="s">
        <v>8317</v>
      </c>
      <c r="F780">
        <v>6.6</v>
      </c>
    </row>
    <row r="781" spans="1:6" x14ac:dyDescent="0.25">
      <c r="A781" t="s">
        <v>1442</v>
      </c>
      <c r="B781" t="s">
        <v>9123</v>
      </c>
      <c r="C781" t="s">
        <v>12</v>
      </c>
      <c r="D781" t="s">
        <v>8316</v>
      </c>
      <c r="E781" t="s">
        <v>8334</v>
      </c>
      <c r="F781">
        <v>5.9</v>
      </c>
    </row>
    <row r="782" spans="1:6" x14ac:dyDescent="0.25">
      <c r="A782" t="s">
        <v>1444</v>
      </c>
      <c r="B782" t="s">
        <v>9124</v>
      </c>
      <c r="C782" t="s">
        <v>12</v>
      </c>
      <c r="D782" t="s">
        <v>8333</v>
      </c>
      <c r="E782" t="s">
        <v>8334</v>
      </c>
      <c r="F782">
        <v>6.3</v>
      </c>
    </row>
    <row r="783" spans="1:6" x14ac:dyDescent="0.25">
      <c r="A783" t="s">
        <v>1071</v>
      </c>
      <c r="B783" t="s">
        <v>9125</v>
      </c>
      <c r="C783" t="s">
        <v>12</v>
      </c>
      <c r="D783" t="s">
        <v>8333</v>
      </c>
      <c r="E783" t="s">
        <v>8334</v>
      </c>
      <c r="F783">
        <v>7.2</v>
      </c>
    </row>
    <row r="784" spans="1:6" x14ac:dyDescent="0.25">
      <c r="A784" t="s">
        <v>1448</v>
      </c>
      <c r="B784" t="s">
        <v>9126</v>
      </c>
      <c r="C784" t="s">
        <v>12</v>
      </c>
      <c r="D784" t="s">
        <v>8333</v>
      </c>
      <c r="E784" t="s">
        <v>8320</v>
      </c>
      <c r="F784">
        <v>6.8</v>
      </c>
    </row>
    <row r="785" spans="1:6" x14ac:dyDescent="0.25">
      <c r="A785" t="s">
        <v>1450</v>
      </c>
      <c r="B785" t="s">
        <v>9127</v>
      </c>
      <c r="C785" t="s">
        <v>12</v>
      </c>
      <c r="D785" t="s">
        <v>8333</v>
      </c>
      <c r="E785" t="s">
        <v>8317</v>
      </c>
      <c r="F785">
        <v>6.1</v>
      </c>
    </row>
    <row r="786" spans="1:6" x14ac:dyDescent="0.25">
      <c r="A786" t="s">
        <v>731</v>
      </c>
      <c r="B786" t="s">
        <v>9128</v>
      </c>
      <c r="C786" t="s">
        <v>12</v>
      </c>
      <c r="D786" t="s">
        <v>8319</v>
      </c>
      <c r="E786" t="s">
        <v>8320</v>
      </c>
      <c r="F786">
        <v>7.8</v>
      </c>
    </row>
    <row r="787" spans="1:6" x14ac:dyDescent="0.25">
      <c r="A787" t="s">
        <v>1453</v>
      </c>
      <c r="B787" t="s">
        <v>9129</v>
      </c>
      <c r="C787" t="s">
        <v>12</v>
      </c>
      <c r="D787" t="s">
        <v>8333</v>
      </c>
      <c r="E787" t="s">
        <v>8317</v>
      </c>
      <c r="F787">
        <v>5</v>
      </c>
    </row>
    <row r="788" spans="1:6" x14ac:dyDescent="0.25">
      <c r="A788" t="s">
        <v>1256</v>
      </c>
      <c r="B788" t="s">
        <v>9130</v>
      </c>
      <c r="C788" t="s">
        <v>12</v>
      </c>
      <c r="D788" t="s">
        <v>8333</v>
      </c>
      <c r="E788" t="s">
        <v>8317</v>
      </c>
      <c r="F788">
        <v>6.2</v>
      </c>
    </row>
    <row r="789" spans="1:6" x14ac:dyDescent="0.25">
      <c r="A789" t="s">
        <v>1456</v>
      </c>
      <c r="B789" t="s">
        <v>9131</v>
      </c>
      <c r="C789" t="s">
        <v>12</v>
      </c>
      <c r="D789" t="s">
        <v>8333</v>
      </c>
      <c r="E789" t="s">
        <v>8334</v>
      </c>
      <c r="F789">
        <v>6.7</v>
      </c>
    </row>
    <row r="790" spans="1:6" x14ac:dyDescent="0.25">
      <c r="A790" t="s">
        <v>1458</v>
      </c>
      <c r="B790" t="s">
        <v>9132</v>
      </c>
      <c r="C790" t="s">
        <v>12</v>
      </c>
      <c r="D790" t="s">
        <v>8333</v>
      </c>
      <c r="E790" t="s">
        <v>8317</v>
      </c>
      <c r="F790">
        <v>4.9000000000000004</v>
      </c>
    </row>
    <row r="791" spans="1:6" x14ac:dyDescent="0.25">
      <c r="A791" t="s">
        <v>1285</v>
      </c>
      <c r="B791" t="s">
        <v>9133</v>
      </c>
      <c r="C791" t="s">
        <v>12</v>
      </c>
      <c r="D791" t="s">
        <v>8333</v>
      </c>
      <c r="E791" t="s">
        <v>8317</v>
      </c>
      <c r="F791">
        <v>7.4</v>
      </c>
    </row>
    <row r="792" spans="1:6" x14ac:dyDescent="0.25">
      <c r="A792" t="s">
        <v>1463</v>
      </c>
      <c r="B792" t="s">
        <v>9134</v>
      </c>
      <c r="C792" t="s">
        <v>12</v>
      </c>
      <c r="D792" t="s">
        <v>8333</v>
      </c>
      <c r="E792" t="s">
        <v>8317</v>
      </c>
      <c r="F792">
        <v>7.1</v>
      </c>
    </row>
    <row r="793" spans="1:6" x14ac:dyDescent="0.25">
      <c r="A793" t="s">
        <v>452</v>
      </c>
      <c r="B793" t="s">
        <v>9135</v>
      </c>
      <c r="C793" t="s">
        <v>12</v>
      </c>
      <c r="D793" t="s">
        <v>8333</v>
      </c>
      <c r="E793" t="s">
        <v>8317</v>
      </c>
      <c r="F793">
        <v>6.2</v>
      </c>
    </row>
    <row r="794" spans="1:6" x14ac:dyDescent="0.25">
      <c r="A794" t="s">
        <v>1467</v>
      </c>
      <c r="B794" t="s">
        <v>9136</v>
      </c>
      <c r="C794" t="s">
        <v>12</v>
      </c>
      <c r="D794" t="s">
        <v>8333</v>
      </c>
      <c r="E794" t="s">
        <v>8320</v>
      </c>
      <c r="F794">
        <v>4.9000000000000004</v>
      </c>
    </row>
    <row r="795" spans="1:6" x14ac:dyDescent="0.25">
      <c r="A795" t="s">
        <v>1157</v>
      </c>
      <c r="B795" t="s">
        <v>9137</v>
      </c>
      <c r="C795" t="s">
        <v>12</v>
      </c>
      <c r="D795" t="s">
        <v>8333</v>
      </c>
      <c r="E795" t="s">
        <v>8317</v>
      </c>
      <c r="F795">
        <v>6.1</v>
      </c>
    </row>
    <row r="796" spans="1:6" x14ac:dyDescent="0.25">
      <c r="A796" t="s">
        <v>1470</v>
      </c>
      <c r="B796" t="s">
        <v>9138</v>
      </c>
      <c r="C796" t="s">
        <v>12</v>
      </c>
      <c r="D796" t="s">
        <v>8999</v>
      </c>
      <c r="E796" t="s">
        <v>8320</v>
      </c>
      <c r="F796">
        <v>6.1</v>
      </c>
    </row>
    <row r="797" spans="1:6" x14ac:dyDescent="0.25">
      <c r="A797" t="s">
        <v>1472</v>
      </c>
      <c r="B797" t="s">
        <v>9139</v>
      </c>
      <c r="C797" t="s">
        <v>12</v>
      </c>
      <c r="D797" t="s">
        <v>8333</v>
      </c>
      <c r="E797" t="s">
        <v>8317</v>
      </c>
      <c r="F797">
        <v>6.4</v>
      </c>
    </row>
    <row r="798" spans="1:6" x14ac:dyDescent="0.25">
      <c r="A798" t="s">
        <v>1474</v>
      </c>
      <c r="B798" t="s">
        <v>9140</v>
      </c>
      <c r="C798" t="s">
        <v>12</v>
      </c>
      <c r="D798" t="s">
        <v>8333</v>
      </c>
      <c r="E798" t="s">
        <v>8317</v>
      </c>
      <c r="F798">
        <v>6.3</v>
      </c>
    </row>
    <row r="799" spans="1:6" x14ac:dyDescent="0.25">
      <c r="A799" t="s">
        <v>1477</v>
      </c>
      <c r="B799" t="s">
        <v>9141</v>
      </c>
      <c r="C799" t="s">
        <v>12</v>
      </c>
      <c r="D799" t="s">
        <v>8333</v>
      </c>
      <c r="E799" t="s">
        <v>8317</v>
      </c>
      <c r="F799">
        <v>6.8</v>
      </c>
    </row>
    <row r="800" spans="1:6" x14ac:dyDescent="0.25">
      <c r="A800" t="s">
        <v>105</v>
      </c>
      <c r="B800" t="s">
        <v>9142</v>
      </c>
      <c r="C800" t="s">
        <v>12</v>
      </c>
      <c r="D800" t="s">
        <v>8316</v>
      </c>
      <c r="E800" t="s">
        <v>8334</v>
      </c>
      <c r="F800">
        <v>6.6</v>
      </c>
    </row>
    <row r="801" spans="1:6" x14ac:dyDescent="0.25">
      <c r="A801" t="s">
        <v>628</v>
      </c>
      <c r="B801" t="s">
        <v>9143</v>
      </c>
      <c r="C801" t="s">
        <v>12</v>
      </c>
      <c r="D801" t="s">
        <v>8316</v>
      </c>
      <c r="E801" t="s">
        <v>8334</v>
      </c>
      <c r="F801">
        <v>5.7</v>
      </c>
    </row>
    <row r="802" spans="1:6" x14ac:dyDescent="0.25">
      <c r="A802" t="s">
        <v>1458</v>
      </c>
      <c r="B802" t="s">
        <v>9144</v>
      </c>
      <c r="C802" t="s">
        <v>12</v>
      </c>
      <c r="D802" t="s">
        <v>8333</v>
      </c>
      <c r="E802" t="s">
        <v>8334</v>
      </c>
      <c r="F802">
        <v>5.9</v>
      </c>
    </row>
    <row r="803" spans="1:6" x14ac:dyDescent="0.25">
      <c r="A803" t="s">
        <v>1429</v>
      </c>
      <c r="B803" t="s">
        <v>9145</v>
      </c>
      <c r="C803" t="s">
        <v>12</v>
      </c>
      <c r="D803" t="s">
        <v>8333</v>
      </c>
      <c r="E803" t="s">
        <v>8334</v>
      </c>
      <c r="F803">
        <v>6</v>
      </c>
    </row>
    <row r="804" spans="1:6" x14ac:dyDescent="0.25">
      <c r="A804" t="s">
        <v>1484</v>
      </c>
      <c r="B804" t="s">
        <v>9146</v>
      </c>
      <c r="C804" t="s">
        <v>12</v>
      </c>
      <c r="D804" t="s">
        <v>8333</v>
      </c>
      <c r="E804" t="s">
        <v>8334</v>
      </c>
      <c r="F804">
        <v>6.1</v>
      </c>
    </row>
    <row r="805" spans="1:6" x14ac:dyDescent="0.25">
      <c r="A805" t="s">
        <v>317</v>
      </c>
      <c r="B805" t="s">
        <v>9147</v>
      </c>
      <c r="C805" t="s">
        <v>12</v>
      </c>
      <c r="D805" t="s">
        <v>8316</v>
      </c>
      <c r="E805" t="s">
        <v>8317</v>
      </c>
      <c r="F805">
        <v>6.7</v>
      </c>
    </row>
    <row r="806" spans="1:6" x14ac:dyDescent="0.25">
      <c r="A806" t="s">
        <v>1396</v>
      </c>
      <c r="B806" t="s">
        <v>9148</v>
      </c>
      <c r="C806" t="s">
        <v>12</v>
      </c>
      <c r="D806" t="s">
        <v>8333</v>
      </c>
      <c r="E806" t="s">
        <v>8317</v>
      </c>
      <c r="F806">
        <v>6.7</v>
      </c>
    </row>
    <row r="807" spans="1:6" x14ac:dyDescent="0.25">
      <c r="A807" t="s">
        <v>1162</v>
      </c>
      <c r="B807" t="s">
        <v>9149</v>
      </c>
      <c r="C807" t="s">
        <v>12</v>
      </c>
      <c r="D807" t="s">
        <v>8333</v>
      </c>
      <c r="E807" t="s">
        <v>8334</v>
      </c>
      <c r="F807">
        <v>7.9</v>
      </c>
    </row>
    <row r="808" spans="1:6" x14ac:dyDescent="0.25">
      <c r="A808" t="s">
        <v>1359</v>
      </c>
      <c r="B808" t="s">
        <v>9150</v>
      </c>
      <c r="C808" t="s">
        <v>12</v>
      </c>
      <c r="D808" t="s">
        <v>8316</v>
      </c>
      <c r="E808" t="s">
        <v>8320</v>
      </c>
      <c r="F808">
        <v>5</v>
      </c>
    </row>
    <row r="809" spans="1:6" x14ac:dyDescent="0.25">
      <c r="A809" t="s">
        <v>324</v>
      </c>
      <c r="B809" t="s">
        <v>9151</v>
      </c>
      <c r="C809" t="s">
        <v>12</v>
      </c>
      <c r="D809" t="s">
        <v>8333</v>
      </c>
      <c r="E809" t="s">
        <v>8317</v>
      </c>
      <c r="F809">
        <v>4.3</v>
      </c>
    </row>
    <row r="810" spans="1:6" x14ac:dyDescent="0.25">
      <c r="A810" t="s">
        <v>1494</v>
      </c>
      <c r="B810" t="s">
        <v>9152</v>
      </c>
      <c r="C810" t="s">
        <v>12</v>
      </c>
      <c r="D810" t="s">
        <v>8333</v>
      </c>
      <c r="E810" t="s">
        <v>8317</v>
      </c>
      <c r="F810">
        <v>5.7</v>
      </c>
    </row>
    <row r="811" spans="1:6" x14ac:dyDescent="0.25">
      <c r="A811" t="s">
        <v>1497</v>
      </c>
      <c r="B811" t="s">
        <v>9153</v>
      </c>
      <c r="C811" t="s">
        <v>12</v>
      </c>
      <c r="D811" t="s">
        <v>8333</v>
      </c>
      <c r="E811" t="s">
        <v>8320</v>
      </c>
      <c r="F811">
        <v>6.7</v>
      </c>
    </row>
    <row r="812" spans="1:6" x14ac:dyDescent="0.25">
      <c r="A812" t="s">
        <v>811</v>
      </c>
      <c r="B812" t="s">
        <v>9154</v>
      </c>
      <c r="C812" t="s">
        <v>12</v>
      </c>
      <c r="D812" t="s">
        <v>8316</v>
      </c>
      <c r="E812" t="s">
        <v>8334</v>
      </c>
      <c r="F812">
        <v>6.7</v>
      </c>
    </row>
    <row r="813" spans="1:6" x14ac:dyDescent="0.25">
      <c r="A813" t="s">
        <v>170</v>
      </c>
      <c r="B813" t="s">
        <v>9155</v>
      </c>
      <c r="C813" t="s">
        <v>12</v>
      </c>
      <c r="D813" t="s">
        <v>8333</v>
      </c>
      <c r="E813" t="s">
        <v>8317</v>
      </c>
      <c r="F813">
        <v>6.1</v>
      </c>
    </row>
    <row r="814" spans="1:6" x14ac:dyDescent="0.25">
      <c r="A814" t="s">
        <v>783</v>
      </c>
      <c r="B814" t="s">
        <v>9156</v>
      </c>
      <c r="C814" t="s">
        <v>12</v>
      </c>
      <c r="D814" t="s">
        <v>8329</v>
      </c>
      <c r="E814" t="s">
        <v>8334</v>
      </c>
      <c r="F814">
        <v>5.6</v>
      </c>
    </row>
    <row r="815" spans="1:6" x14ac:dyDescent="0.25">
      <c r="A815" t="s">
        <v>1505</v>
      </c>
      <c r="B815" t="s">
        <v>9157</v>
      </c>
      <c r="C815" t="s">
        <v>12</v>
      </c>
      <c r="D815" t="s">
        <v>8316</v>
      </c>
      <c r="E815" t="s">
        <v>8317</v>
      </c>
      <c r="F815">
        <v>6.6</v>
      </c>
    </row>
    <row r="816" spans="1:6" x14ac:dyDescent="0.25">
      <c r="A816" t="s">
        <v>1508</v>
      </c>
      <c r="B816" t="s">
        <v>9158</v>
      </c>
      <c r="C816" t="s">
        <v>12</v>
      </c>
      <c r="D816" t="s">
        <v>8333</v>
      </c>
      <c r="E816" t="s">
        <v>8334</v>
      </c>
      <c r="F816">
        <v>6.9</v>
      </c>
    </row>
    <row r="817" spans="1:6" x14ac:dyDescent="0.25">
      <c r="A817" t="s">
        <v>1510</v>
      </c>
      <c r="B817" t="s">
        <v>9159</v>
      </c>
      <c r="C817" t="s">
        <v>12</v>
      </c>
      <c r="D817" t="s">
        <v>8333</v>
      </c>
      <c r="E817" t="s">
        <v>8317</v>
      </c>
      <c r="F817">
        <v>4.8</v>
      </c>
    </row>
    <row r="818" spans="1:6" x14ac:dyDescent="0.25">
      <c r="A818" t="s">
        <v>1512</v>
      </c>
      <c r="B818" t="s">
        <v>9160</v>
      </c>
      <c r="C818" t="s">
        <v>12</v>
      </c>
      <c r="D818" t="s">
        <v>8333</v>
      </c>
      <c r="E818" t="s">
        <v>8317</v>
      </c>
      <c r="F818">
        <v>6.2</v>
      </c>
    </row>
    <row r="819" spans="1:6" x14ac:dyDescent="0.25">
      <c r="A819" t="s">
        <v>1515</v>
      </c>
      <c r="B819" t="s">
        <v>9161</v>
      </c>
      <c r="C819" t="s">
        <v>12</v>
      </c>
      <c r="D819" t="s">
        <v>8333</v>
      </c>
      <c r="E819" t="s">
        <v>8317</v>
      </c>
      <c r="F819">
        <v>6</v>
      </c>
    </row>
    <row r="820" spans="1:6" x14ac:dyDescent="0.25">
      <c r="A820" t="s">
        <v>1416</v>
      </c>
      <c r="B820" t="s">
        <v>9162</v>
      </c>
      <c r="C820" t="s">
        <v>12</v>
      </c>
      <c r="D820" t="s">
        <v>8333</v>
      </c>
      <c r="E820" t="s">
        <v>8320</v>
      </c>
      <c r="F820">
        <v>4.9000000000000004</v>
      </c>
    </row>
    <row r="821" spans="1:6" x14ac:dyDescent="0.25">
      <c r="A821" t="s">
        <v>1520</v>
      </c>
      <c r="B821" t="s">
        <v>9163</v>
      </c>
      <c r="C821" t="s">
        <v>12</v>
      </c>
      <c r="D821" t="s">
        <v>8333</v>
      </c>
      <c r="E821" t="s">
        <v>8317</v>
      </c>
      <c r="F821">
        <v>5.6</v>
      </c>
    </row>
    <row r="822" spans="1:6" x14ac:dyDescent="0.25">
      <c r="A822" t="s">
        <v>284</v>
      </c>
      <c r="B822" t="s">
        <v>9164</v>
      </c>
      <c r="C822" t="s">
        <v>12</v>
      </c>
      <c r="D822" t="s">
        <v>8333</v>
      </c>
      <c r="E822" t="s">
        <v>8317</v>
      </c>
      <c r="F822">
        <v>6.1</v>
      </c>
    </row>
    <row r="823" spans="1:6" x14ac:dyDescent="0.25">
      <c r="A823" t="s">
        <v>1524</v>
      </c>
      <c r="B823" t="s">
        <v>9165</v>
      </c>
      <c r="C823" t="s">
        <v>12</v>
      </c>
      <c r="D823" t="s">
        <v>8329</v>
      </c>
      <c r="E823" t="s">
        <v>8320</v>
      </c>
      <c r="F823">
        <v>6.1</v>
      </c>
    </row>
    <row r="824" spans="1:6" x14ac:dyDescent="0.25">
      <c r="A824" t="s">
        <v>1326</v>
      </c>
      <c r="B824" t="s">
        <v>9166</v>
      </c>
      <c r="C824" t="s">
        <v>12</v>
      </c>
      <c r="D824" t="s">
        <v>8333</v>
      </c>
      <c r="E824" t="s">
        <v>8317</v>
      </c>
      <c r="F824">
        <v>4.8</v>
      </c>
    </row>
    <row r="825" spans="1:6" x14ac:dyDescent="0.25">
      <c r="A825" t="s">
        <v>1527</v>
      </c>
      <c r="B825" t="s">
        <v>9167</v>
      </c>
      <c r="C825" t="s">
        <v>12</v>
      </c>
      <c r="D825" t="s">
        <v>8316</v>
      </c>
      <c r="E825" t="s">
        <v>8334</v>
      </c>
      <c r="F825">
        <v>5.5</v>
      </c>
    </row>
    <row r="826" spans="1:6" x14ac:dyDescent="0.25">
      <c r="A826" t="s">
        <v>1530</v>
      </c>
      <c r="B826" t="s">
        <v>9168</v>
      </c>
      <c r="C826" t="s">
        <v>12</v>
      </c>
      <c r="D826" t="s">
        <v>8329</v>
      </c>
      <c r="E826" t="s">
        <v>8317</v>
      </c>
      <c r="F826">
        <v>3.8</v>
      </c>
    </row>
    <row r="827" spans="1:6" x14ac:dyDescent="0.25">
      <c r="A827" t="s">
        <v>105</v>
      </c>
      <c r="B827" t="s">
        <v>9169</v>
      </c>
      <c r="C827" t="s">
        <v>12</v>
      </c>
      <c r="D827" t="s">
        <v>8333</v>
      </c>
      <c r="E827" t="s">
        <v>8334</v>
      </c>
      <c r="F827">
        <v>6.5</v>
      </c>
    </row>
    <row r="828" spans="1:6" x14ac:dyDescent="0.25">
      <c r="A828" t="s">
        <v>1533</v>
      </c>
      <c r="B828" t="s">
        <v>9170</v>
      </c>
      <c r="C828" t="s">
        <v>12</v>
      </c>
      <c r="D828" t="s">
        <v>8339</v>
      </c>
      <c r="F828">
        <v>6</v>
      </c>
    </row>
    <row r="829" spans="1:6" x14ac:dyDescent="0.25">
      <c r="A829" t="s">
        <v>1538</v>
      </c>
      <c r="B829" t="s">
        <v>9171</v>
      </c>
      <c r="C829" t="s">
        <v>12</v>
      </c>
      <c r="D829" t="s">
        <v>8333</v>
      </c>
      <c r="E829" t="s">
        <v>8334</v>
      </c>
      <c r="F829">
        <v>8.1</v>
      </c>
    </row>
    <row r="830" spans="1:6" x14ac:dyDescent="0.25">
      <c r="A830" t="s">
        <v>1541</v>
      </c>
      <c r="B830" t="s">
        <v>9172</v>
      </c>
      <c r="C830" t="s">
        <v>12</v>
      </c>
      <c r="D830" t="s">
        <v>8333</v>
      </c>
      <c r="E830" t="s">
        <v>8320</v>
      </c>
      <c r="F830">
        <v>4.9000000000000004</v>
      </c>
    </row>
    <row r="831" spans="1:6" x14ac:dyDescent="0.25">
      <c r="A831" t="s">
        <v>1285</v>
      </c>
      <c r="B831" t="s">
        <v>9173</v>
      </c>
      <c r="C831" t="s">
        <v>12</v>
      </c>
      <c r="D831" t="s">
        <v>8333</v>
      </c>
      <c r="E831" t="s">
        <v>8334</v>
      </c>
      <c r="F831">
        <v>7.3</v>
      </c>
    </row>
    <row r="832" spans="1:6" x14ac:dyDescent="0.25">
      <c r="A832" t="s">
        <v>154</v>
      </c>
      <c r="B832" t="s">
        <v>9174</v>
      </c>
      <c r="C832" t="s">
        <v>12</v>
      </c>
      <c r="D832" t="s">
        <v>8333</v>
      </c>
      <c r="E832" t="s">
        <v>8320</v>
      </c>
      <c r="F832">
        <v>6.4</v>
      </c>
    </row>
    <row r="833" spans="1:6" x14ac:dyDescent="0.25">
      <c r="B833" t="s">
        <v>9175</v>
      </c>
      <c r="C833" t="s">
        <v>12</v>
      </c>
      <c r="D833" t="s">
        <v>8333</v>
      </c>
      <c r="E833" t="s">
        <v>8845</v>
      </c>
      <c r="F833">
        <v>6.6</v>
      </c>
    </row>
    <row r="834" spans="1:6" x14ac:dyDescent="0.25">
      <c r="A834" t="s">
        <v>712</v>
      </c>
      <c r="B834" t="s">
        <v>9176</v>
      </c>
      <c r="C834" t="s">
        <v>12</v>
      </c>
      <c r="D834" t="s">
        <v>8333</v>
      </c>
      <c r="E834" t="s">
        <v>8317</v>
      </c>
      <c r="F834">
        <v>6.7</v>
      </c>
    </row>
    <row r="835" spans="1:6" x14ac:dyDescent="0.25">
      <c r="A835" t="s">
        <v>1419</v>
      </c>
      <c r="B835" t="s">
        <v>9177</v>
      </c>
      <c r="C835" t="s">
        <v>12</v>
      </c>
      <c r="D835" t="s">
        <v>8333</v>
      </c>
      <c r="E835" t="s">
        <v>8320</v>
      </c>
      <c r="F835">
        <v>3.6</v>
      </c>
    </row>
    <row r="836" spans="1:6" x14ac:dyDescent="0.25">
      <c r="A836" t="s">
        <v>1551</v>
      </c>
      <c r="B836" t="s">
        <v>9178</v>
      </c>
      <c r="C836" t="s">
        <v>12</v>
      </c>
      <c r="D836" t="s">
        <v>8333</v>
      </c>
      <c r="E836" t="s">
        <v>8334</v>
      </c>
      <c r="F836">
        <v>5.7</v>
      </c>
    </row>
    <row r="837" spans="1:6" x14ac:dyDescent="0.25">
      <c r="A837" t="s">
        <v>1181</v>
      </c>
      <c r="B837" t="s">
        <v>9179</v>
      </c>
      <c r="C837" t="s">
        <v>12</v>
      </c>
      <c r="D837" t="s">
        <v>8333</v>
      </c>
      <c r="E837" t="s">
        <v>8317</v>
      </c>
      <c r="F837">
        <v>6</v>
      </c>
    </row>
    <row r="838" spans="1:6" x14ac:dyDescent="0.25">
      <c r="A838" t="s">
        <v>558</v>
      </c>
      <c r="B838" t="s">
        <v>9180</v>
      </c>
      <c r="C838" t="s">
        <v>12</v>
      </c>
      <c r="D838" t="s">
        <v>8333</v>
      </c>
      <c r="E838" t="s">
        <v>8548</v>
      </c>
      <c r="F838">
        <v>4.9000000000000004</v>
      </c>
    </row>
    <row r="839" spans="1:6" x14ac:dyDescent="0.25">
      <c r="A839" t="s">
        <v>1382</v>
      </c>
      <c r="B839" t="s">
        <v>9181</v>
      </c>
      <c r="C839" t="s">
        <v>12</v>
      </c>
      <c r="D839" t="s">
        <v>8333</v>
      </c>
      <c r="E839" t="s">
        <v>8317</v>
      </c>
      <c r="F839">
        <v>4.7</v>
      </c>
    </row>
    <row r="840" spans="1:6" x14ac:dyDescent="0.25">
      <c r="A840" t="s">
        <v>272</v>
      </c>
      <c r="B840" t="s">
        <v>9182</v>
      </c>
      <c r="C840" t="s">
        <v>12</v>
      </c>
      <c r="D840" t="s">
        <v>8333</v>
      </c>
      <c r="E840" t="s">
        <v>8317</v>
      </c>
      <c r="F840">
        <v>6.3</v>
      </c>
    </row>
    <row r="841" spans="1:6" x14ac:dyDescent="0.25">
      <c r="A841" t="s">
        <v>811</v>
      </c>
      <c r="B841" t="s">
        <v>9183</v>
      </c>
      <c r="C841" t="s">
        <v>12</v>
      </c>
      <c r="D841" t="s">
        <v>8329</v>
      </c>
      <c r="E841" t="s">
        <v>8334</v>
      </c>
      <c r="F841">
        <v>5.9</v>
      </c>
    </row>
    <row r="842" spans="1:6" x14ac:dyDescent="0.25">
      <c r="A842" t="s">
        <v>1561</v>
      </c>
      <c r="B842" t="s">
        <v>9184</v>
      </c>
      <c r="C842" t="s">
        <v>12</v>
      </c>
      <c r="D842" t="s">
        <v>8333</v>
      </c>
      <c r="E842" t="s">
        <v>8317</v>
      </c>
      <c r="F842">
        <v>5.9</v>
      </c>
    </row>
    <row r="843" spans="1:6" x14ac:dyDescent="0.25">
      <c r="B843" t="s">
        <v>9185</v>
      </c>
      <c r="C843" t="s">
        <v>12</v>
      </c>
      <c r="D843" t="s">
        <v>8333</v>
      </c>
      <c r="E843" t="s">
        <v>8824</v>
      </c>
      <c r="F843">
        <v>7</v>
      </c>
    </row>
    <row r="844" spans="1:6" x14ac:dyDescent="0.25">
      <c r="A844" t="s">
        <v>1310</v>
      </c>
      <c r="B844" t="s">
        <v>9186</v>
      </c>
      <c r="C844" t="s">
        <v>12</v>
      </c>
      <c r="D844" t="s">
        <v>8333</v>
      </c>
      <c r="E844" t="s">
        <v>8334</v>
      </c>
      <c r="F844">
        <v>7.5</v>
      </c>
    </row>
    <row r="845" spans="1:6" x14ac:dyDescent="0.25">
      <c r="A845" t="s">
        <v>1565</v>
      </c>
      <c r="B845" t="s">
        <v>9187</v>
      </c>
      <c r="C845" t="s">
        <v>12</v>
      </c>
      <c r="D845" t="s">
        <v>8333</v>
      </c>
      <c r="E845" t="s">
        <v>8334</v>
      </c>
      <c r="F845">
        <v>5.6</v>
      </c>
    </row>
    <row r="846" spans="1:6" x14ac:dyDescent="0.25">
      <c r="A846" t="s">
        <v>164</v>
      </c>
      <c r="B846" t="s">
        <v>9188</v>
      </c>
      <c r="C846" t="s">
        <v>12</v>
      </c>
      <c r="D846" t="s">
        <v>8333</v>
      </c>
      <c r="E846" t="s">
        <v>8317</v>
      </c>
      <c r="F846">
        <v>6.4</v>
      </c>
    </row>
    <row r="847" spans="1:6" x14ac:dyDescent="0.25">
      <c r="A847" t="s">
        <v>89</v>
      </c>
      <c r="B847" t="s">
        <v>9189</v>
      </c>
      <c r="C847" t="s">
        <v>12</v>
      </c>
      <c r="D847" t="s">
        <v>8333</v>
      </c>
      <c r="E847" t="s">
        <v>8317</v>
      </c>
      <c r="F847">
        <v>6.3</v>
      </c>
    </row>
    <row r="848" spans="1:6" x14ac:dyDescent="0.25">
      <c r="A848" t="s">
        <v>1570</v>
      </c>
      <c r="B848" t="s">
        <v>9190</v>
      </c>
      <c r="C848" t="s">
        <v>12</v>
      </c>
      <c r="D848" t="s">
        <v>8333</v>
      </c>
      <c r="E848" t="s">
        <v>8317</v>
      </c>
      <c r="F848">
        <v>4.3</v>
      </c>
    </row>
    <row r="849" spans="1:6" x14ac:dyDescent="0.25">
      <c r="A849" t="s">
        <v>1572</v>
      </c>
      <c r="B849" t="s">
        <v>9191</v>
      </c>
      <c r="C849" t="s">
        <v>12</v>
      </c>
      <c r="D849" t="s">
        <v>8316</v>
      </c>
      <c r="E849" t="s">
        <v>8334</v>
      </c>
      <c r="F849">
        <v>5.9</v>
      </c>
    </row>
    <row r="850" spans="1:6" x14ac:dyDescent="0.25">
      <c r="B850" t="s">
        <v>9192</v>
      </c>
      <c r="C850" t="s">
        <v>12</v>
      </c>
      <c r="D850" t="s">
        <v>8333</v>
      </c>
      <c r="F850">
        <v>6.7</v>
      </c>
    </row>
    <row r="851" spans="1:6" x14ac:dyDescent="0.25">
      <c r="A851" t="s">
        <v>906</v>
      </c>
      <c r="B851" t="s">
        <v>9193</v>
      </c>
      <c r="C851" t="s">
        <v>12</v>
      </c>
      <c r="D851" t="s">
        <v>8404</v>
      </c>
      <c r="E851" t="s">
        <v>8320</v>
      </c>
      <c r="F851">
        <v>5.5</v>
      </c>
    </row>
    <row r="852" spans="1:6" x14ac:dyDescent="0.25">
      <c r="A852" t="s">
        <v>1578</v>
      </c>
      <c r="B852" t="s">
        <v>9194</v>
      </c>
      <c r="C852" t="s">
        <v>12</v>
      </c>
      <c r="D852" t="s">
        <v>8333</v>
      </c>
      <c r="E852" t="s">
        <v>8317</v>
      </c>
      <c r="F852">
        <v>6.2</v>
      </c>
    </row>
    <row r="853" spans="1:6" x14ac:dyDescent="0.25">
      <c r="A853" t="s">
        <v>141</v>
      </c>
      <c r="B853" t="s">
        <v>9195</v>
      </c>
      <c r="C853" t="s">
        <v>12</v>
      </c>
      <c r="D853" t="s">
        <v>8333</v>
      </c>
      <c r="E853" t="s">
        <v>8317</v>
      </c>
      <c r="F853">
        <v>8.8000000000000007</v>
      </c>
    </row>
    <row r="854" spans="1:6" x14ac:dyDescent="0.25">
      <c r="A854" t="s">
        <v>1359</v>
      </c>
      <c r="B854" t="s">
        <v>9196</v>
      </c>
      <c r="C854" t="s">
        <v>12</v>
      </c>
      <c r="D854" t="s">
        <v>8333</v>
      </c>
      <c r="E854" t="s">
        <v>8320</v>
      </c>
      <c r="F854">
        <v>5.2</v>
      </c>
    </row>
    <row r="855" spans="1:6" x14ac:dyDescent="0.25">
      <c r="A855" t="s">
        <v>686</v>
      </c>
      <c r="B855" t="s">
        <v>9197</v>
      </c>
      <c r="C855" t="s">
        <v>12</v>
      </c>
      <c r="D855" t="s">
        <v>8333</v>
      </c>
      <c r="E855" t="s">
        <v>8317</v>
      </c>
      <c r="F855">
        <v>7</v>
      </c>
    </row>
    <row r="856" spans="1:6" x14ac:dyDescent="0.25">
      <c r="A856" t="s">
        <v>1584</v>
      </c>
      <c r="B856" t="s">
        <v>9198</v>
      </c>
      <c r="C856" t="s">
        <v>12</v>
      </c>
      <c r="D856" t="s">
        <v>8333</v>
      </c>
      <c r="E856" t="s">
        <v>8406</v>
      </c>
      <c r="F856">
        <v>6.6</v>
      </c>
    </row>
    <row r="857" spans="1:6" x14ac:dyDescent="0.25">
      <c r="A857" t="s">
        <v>356</v>
      </c>
      <c r="B857" t="s">
        <v>9199</v>
      </c>
      <c r="C857" t="s">
        <v>12</v>
      </c>
      <c r="D857" t="s">
        <v>8333</v>
      </c>
      <c r="E857" t="s">
        <v>8320</v>
      </c>
      <c r="F857">
        <v>7.3</v>
      </c>
    </row>
    <row r="858" spans="1:6" x14ac:dyDescent="0.25">
      <c r="A858" t="s">
        <v>170</v>
      </c>
      <c r="B858" t="s">
        <v>9200</v>
      </c>
      <c r="C858" t="s">
        <v>12</v>
      </c>
      <c r="D858" t="s">
        <v>8333</v>
      </c>
      <c r="E858" t="s">
        <v>8317</v>
      </c>
      <c r="F858">
        <v>5.6</v>
      </c>
    </row>
    <row r="859" spans="1:6" x14ac:dyDescent="0.25">
      <c r="A859" t="s">
        <v>1087</v>
      </c>
      <c r="B859" t="s">
        <v>9201</v>
      </c>
      <c r="C859" t="s">
        <v>12</v>
      </c>
      <c r="D859" t="s">
        <v>8333</v>
      </c>
      <c r="E859" t="s">
        <v>8317</v>
      </c>
      <c r="F859">
        <v>6.6</v>
      </c>
    </row>
    <row r="860" spans="1:6" x14ac:dyDescent="0.25">
      <c r="A860" t="s">
        <v>1591</v>
      </c>
      <c r="B860" t="s">
        <v>9202</v>
      </c>
      <c r="C860" t="s">
        <v>12</v>
      </c>
      <c r="D860" t="s">
        <v>8333</v>
      </c>
      <c r="E860" t="s">
        <v>8320</v>
      </c>
      <c r="F860">
        <v>5.4</v>
      </c>
    </row>
    <row r="861" spans="1:6" x14ac:dyDescent="0.25">
      <c r="A861" t="s">
        <v>1594</v>
      </c>
      <c r="B861" t="s">
        <v>9203</v>
      </c>
      <c r="C861" t="s">
        <v>12</v>
      </c>
      <c r="D861" t="s">
        <v>8333</v>
      </c>
      <c r="E861" t="s">
        <v>8334</v>
      </c>
      <c r="F861">
        <v>6.3</v>
      </c>
    </row>
    <row r="862" spans="1:6" x14ac:dyDescent="0.25">
      <c r="A862" t="s">
        <v>391</v>
      </c>
      <c r="B862" t="s">
        <v>9204</v>
      </c>
      <c r="C862" t="s">
        <v>12</v>
      </c>
      <c r="D862" t="s">
        <v>8333</v>
      </c>
      <c r="E862" t="s">
        <v>8317</v>
      </c>
      <c r="F862">
        <v>7.9</v>
      </c>
    </row>
    <row r="863" spans="1:6" x14ac:dyDescent="0.25">
      <c r="A863" t="s">
        <v>272</v>
      </c>
      <c r="B863" t="s">
        <v>9205</v>
      </c>
      <c r="C863" t="s">
        <v>12</v>
      </c>
      <c r="D863" t="s">
        <v>8333</v>
      </c>
      <c r="E863" t="s">
        <v>8317</v>
      </c>
      <c r="F863">
        <v>6.3</v>
      </c>
    </row>
    <row r="864" spans="1:6" x14ac:dyDescent="0.25">
      <c r="A864" t="s">
        <v>648</v>
      </c>
      <c r="B864" t="s">
        <v>9206</v>
      </c>
      <c r="C864" t="s">
        <v>12</v>
      </c>
      <c r="D864" t="s">
        <v>8333</v>
      </c>
      <c r="E864" t="s">
        <v>8320</v>
      </c>
      <c r="F864">
        <v>6</v>
      </c>
    </row>
    <row r="865" spans="1:6" x14ac:dyDescent="0.25">
      <c r="A865" t="s">
        <v>1071</v>
      </c>
      <c r="B865" t="s">
        <v>9207</v>
      </c>
      <c r="C865" t="s">
        <v>12</v>
      </c>
      <c r="D865" t="s">
        <v>8333</v>
      </c>
      <c r="E865" t="s">
        <v>8334</v>
      </c>
      <c r="F865">
        <v>7.2</v>
      </c>
    </row>
    <row r="866" spans="1:6" x14ac:dyDescent="0.25">
      <c r="A866" t="s">
        <v>1600</v>
      </c>
      <c r="B866" t="s">
        <v>9208</v>
      </c>
      <c r="C866" t="s">
        <v>12</v>
      </c>
      <c r="D866" t="s">
        <v>8333</v>
      </c>
      <c r="E866" t="s">
        <v>8317</v>
      </c>
      <c r="F866">
        <v>5.0999999999999996</v>
      </c>
    </row>
    <row r="867" spans="1:6" x14ac:dyDescent="0.25">
      <c r="A867" t="s">
        <v>597</v>
      </c>
      <c r="B867" t="s">
        <v>9209</v>
      </c>
      <c r="C867" t="s">
        <v>12</v>
      </c>
      <c r="D867" t="s">
        <v>8333</v>
      </c>
      <c r="E867" t="s">
        <v>8334</v>
      </c>
      <c r="F867">
        <v>7.3</v>
      </c>
    </row>
    <row r="868" spans="1:6" x14ac:dyDescent="0.25">
      <c r="A868" t="s">
        <v>1603</v>
      </c>
      <c r="B868" t="s">
        <v>9210</v>
      </c>
      <c r="C868" t="s">
        <v>12</v>
      </c>
      <c r="D868" t="s">
        <v>8333</v>
      </c>
      <c r="E868" t="s">
        <v>8317</v>
      </c>
      <c r="F868">
        <v>8</v>
      </c>
    </row>
    <row r="869" spans="1:6" x14ac:dyDescent="0.25">
      <c r="A869" t="s">
        <v>430</v>
      </c>
      <c r="B869" t="s">
        <v>9211</v>
      </c>
      <c r="C869" t="s">
        <v>12</v>
      </c>
      <c r="D869" t="s">
        <v>8333</v>
      </c>
      <c r="E869" t="s">
        <v>8317</v>
      </c>
      <c r="F869">
        <v>6.2</v>
      </c>
    </row>
    <row r="870" spans="1:6" x14ac:dyDescent="0.25">
      <c r="A870" t="s">
        <v>1081</v>
      </c>
      <c r="B870" t="s">
        <v>9212</v>
      </c>
      <c r="C870" t="s">
        <v>12</v>
      </c>
      <c r="D870" t="s">
        <v>8333</v>
      </c>
      <c r="E870" t="s">
        <v>8334</v>
      </c>
      <c r="F870">
        <v>6</v>
      </c>
    </row>
    <row r="871" spans="1:6" x14ac:dyDescent="0.25">
      <c r="A871" t="s">
        <v>648</v>
      </c>
      <c r="B871" t="s">
        <v>9213</v>
      </c>
      <c r="C871" t="s">
        <v>12</v>
      </c>
      <c r="D871" t="s">
        <v>8329</v>
      </c>
      <c r="E871" t="s">
        <v>8317</v>
      </c>
      <c r="F871">
        <v>6.7</v>
      </c>
    </row>
    <row r="872" spans="1:6" x14ac:dyDescent="0.25">
      <c r="A872" t="s">
        <v>607</v>
      </c>
      <c r="B872" t="s">
        <v>9214</v>
      </c>
      <c r="C872" t="s">
        <v>12</v>
      </c>
      <c r="D872" t="s">
        <v>8333</v>
      </c>
      <c r="E872" t="s">
        <v>8334</v>
      </c>
      <c r="F872">
        <v>8.1</v>
      </c>
    </row>
    <row r="873" spans="1:6" x14ac:dyDescent="0.25">
      <c r="A873" t="s">
        <v>681</v>
      </c>
      <c r="B873" t="s">
        <v>9215</v>
      </c>
      <c r="C873" t="s">
        <v>12</v>
      </c>
      <c r="D873" t="s">
        <v>8333</v>
      </c>
      <c r="E873" t="s">
        <v>8317</v>
      </c>
      <c r="F873">
        <v>6.4</v>
      </c>
    </row>
    <row r="874" spans="1:6" x14ac:dyDescent="0.25">
      <c r="B874" t="s">
        <v>9216</v>
      </c>
      <c r="C874" t="s">
        <v>12</v>
      </c>
      <c r="D874" t="s">
        <v>8333</v>
      </c>
      <c r="E874" t="s">
        <v>8548</v>
      </c>
      <c r="F874">
        <v>8.4</v>
      </c>
    </row>
    <row r="875" spans="1:6" x14ac:dyDescent="0.25">
      <c r="A875" t="s">
        <v>607</v>
      </c>
      <c r="B875" t="s">
        <v>9217</v>
      </c>
      <c r="C875" t="s">
        <v>12</v>
      </c>
      <c r="D875" t="s">
        <v>8333</v>
      </c>
      <c r="E875" t="s">
        <v>8334</v>
      </c>
      <c r="F875">
        <v>8</v>
      </c>
    </row>
    <row r="876" spans="1:6" x14ac:dyDescent="0.25">
      <c r="A876" t="s">
        <v>797</v>
      </c>
      <c r="B876" t="s">
        <v>9218</v>
      </c>
      <c r="C876" t="s">
        <v>12</v>
      </c>
      <c r="D876" t="s">
        <v>8333</v>
      </c>
      <c r="E876" t="s">
        <v>8334</v>
      </c>
      <c r="F876">
        <v>6.3</v>
      </c>
    </row>
    <row r="877" spans="1:6" x14ac:dyDescent="0.25">
      <c r="A877" t="s">
        <v>141</v>
      </c>
      <c r="B877" t="s">
        <v>9219</v>
      </c>
      <c r="C877" t="s">
        <v>12</v>
      </c>
      <c r="D877" t="s">
        <v>8333</v>
      </c>
      <c r="E877" t="s">
        <v>8317</v>
      </c>
      <c r="F877">
        <v>6.4</v>
      </c>
    </row>
    <row r="878" spans="1:6" x14ac:dyDescent="0.25">
      <c r="A878" t="s">
        <v>1614</v>
      </c>
      <c r="B878" t="s">
        <v>9220</v>
      </c>
      <c r="C878" t="s">
        <v>12</v>
      </c>
      <c r="D878" t="s">
        <v>8333</v>
      </c>
      <c r="E878" t="s">
        <v>8317</v>
      </c>
      <c r="F878">
        <v>6.6</v>
      </c>
    </row>
    <row r="879" spans="1:6" x14ac:dyDescent="0.25">
      <c r="A879" t="s">
        <v>1472</v>
      </c>
      <c r="B879" t="s">
        <v>9221</v>
      </c>
      <c r="C879" t="s">
        <v>12</v>
      </c>
      <c r="D879" t="s">
        <v>8333</v>
      </c>
      <c r="E879" t="s">
        <v>8334</v>
      </c>
      <c r="F879">
        <v>6.4</v>
      </c>
    </row>
    <row r="880" spans="1:6" x14ac:dyDescent="0.25">
      <c r="A880" t="s">
        <v>712</v>
      </c>
      <c r="B880" t="s">
        <v>9222</v>
      </c>
      <c r="C880" t="s">
        <v>12</v>
      </c>
      <c r="D880" t="s">
        <v>8333</v>
      </c>
      <c r="E880" t="s">
        <v>8320</v>
      </c>
      <c r="F880">
        <v>6</v>
      </c>
    </row>
    <row r="881" spans="1:6" x14ac:dyDescent="0.25">
      <c r="A881" t="s">
        <v>319</v>
      </c>
      <c r="B881" t="s">
        <v>9223</v>
      </c>
      <c r="C881" t="s">
        <v>12</v>
      </c>
      <c r="D881" t="s">
        <v>8333</v>
      </c>
      <c r="E881" t="s">
        <v>8317</v>
      </c>
      <c r="F881">
        <v>6.6</v>
      </c>
    </row>
    <row r="882" spans="1:6" x14ac:dyDescent="0.25">
      <c r="A882" t="s">
        <v>1620</v>
      </c>
      <c r="B882" t="s">
        <v>9224</v>
      </c>
      <c r="C882" t="s">
        <v>12</v>
      </c>
      <c r="D882" t="s">
        <v>8333</v>
      </c>
      <c r="E882" t="s">
        <v>8320</v>
      </c>
      <c r="F882">
        <v>5.9</v>
      </c>
    </row>
    <row r="883" spans="1:6" x14ac:dyDescent="0.25">
      <c r="A883" t="s">
        <v>229</v>
      </c>
      <c r="B883" t="s">
        <v>9225</v>
      </c>
      <c r="C883" t="s">
        <v>12</v>
      </c>
      <c r="D883" t="s">
        <v>8333</v>
      </c>
      <c r="E883" t="s">
        <v>8334</v>
      </c>
      <c r="F883">
        <v>6.4</v>
      </c>
    </row>
    <row r="884" spans="1:6" x14ac:dyDescent="0.25">
      <c r="A884" t="s">
        <v>1623</v>
      </c>
      <c r="B884" t="s">
        <v>9226</v>
      </c>
      <c r="C884" t="s">
        <v>12</v>
      </c>
      <c r="D884" t="s">
        <v>8333</v>
      </c>
      <c r="E884" t="s">
        <v>8320</v>
      </c>
      <c r="F884">
        <v>6.3</v>
      </c>
    </row>
    <row r="885" spans="1:6" x14ac:dyDescent="0.25">
      <c r="A885" t="s">
        <v>1626</v>
      </c>
      <c r="B885" t="s">
        <v>9227</v>
      </c>
      <c r="C885" t="s">
        <v>12</v>
      </c>
      <c r="D885" t="s">
        <v>8316</v>
      </c>
      <c r="E885" t="s">
        <v>8334</v>
      </c>
      <c r="F885">
        <v>7.3</v>
      </c>
    </row>
    <row r="886" spans="1:6" x14ac:dyDescent="0.25">
      <c r="A886" t="s">
        <v>947</v>
      </c>
      <c r="B886" t="s">
        <v>9228</v>
      </c>
      <c r="C886" t="s">
        <v>12</v>
      </c>
      <c r="D886" t="s">
        <v>8333</v>
      </c>
      <c r="E886" t="s">
        <v>8334</v>
      </c>
      <c r="F886">
        <v>6.8</v>
      </c>
    </row>
    <row r="887" spans="1:6" x14ac:dyDescent="0.25">
      <c r="A887" t="s">
        <v>1630</v>
      </c>
      <c r="B887" t="s">
        <v>9229</v>
      </c>
      <c r="C887" t="s">
        <v>12</v>
      </c>
      <c r="D887" t="s">
        <v>8316</v>
      </c>
      <c r="E887" t="s">
        <v>8320</v>
      </c>
      <c r="F887">
        <v>7.2</v>
      </c>
    </row>
    <row r="888" spans="1:6" x14ac:dyDescent="0.25">
      <c r="A888" t="s">
        <v>1632</v>
      </c>
      <c r="B888" t="s">
        <v>9230</v>
      </c>
      <c r="C888" t="s">
        <v>12</v>
      </c>
      <c r="D888" t="s">
        <v>8333</v>
      </c>
      <c r="E888" t="s">
        <v>8334</v>
      </c>
      <c r="F888">
        <v>5.7</v>
      </c>
    </row>
    <row r="889" spans="1:6" x14ac:dyDescent="0.25">
      <c r="A889" t="s">
        <v>1634</v>
      </c>
      <c r="B889" t="s">
        <v>9231</v>
      </c>
      <c r="C889" t="s">
        <v>12</v>
      </c>
      <c r="D889" t="s">
        <v>8333</v>
      </c>
      <c r="E889" t="s">
        <v>8334</v>
      </c>
      <c r="F889">
        <v>6</v>
      </c>
    </row>
    <row r="890" spans="1:6" x14ac:dyDescent="0.25">
      <c r="A890" t="s">
        <v>237</v>
      </c>
      <c r="B890" t="s">
        <v>9232</v>
      </c>
      <c r="C890" t="s">
        <v>12</v>
      </c>
      <c r="D890" t="s">
        <v>8333</v>
      </c>
      <c r="E890" t="s">
        <v>8334</v>
      </c>
      <c r="F890">
        <v>6.5</v>
      </c>
    </row>
    <row r="891" spans="1:6" x14ac:dyDescent="0.25">
      <c r="A891" t="s">
        <v>1215</v>
      </c>
      <c r="B891" t="s">
        <v>9233</v>
      </c>
      <c r="C891" t="s">
        <v>12</v>
      </c>
      <c r="D891" t="s">
        <v>8333</v>
      </c>
      <c r="E891" t="s">
        <v>8317</v>
      </c>
      <c r="F891">
        <v>5.8</v>
      </c>
    </row>
    <row r="892" spans="1:6" x14ac:dyDescent="0.25">
      <c r="A892" t="s">
        <v>1638</v>
      </c>
      <c r="B892" t="s">
        <v>9234</v>
      </c>
      <c r="C892" t="s">
        <v>12</v>
      </c>
      <c r="D892" t="s">
        <v>8333</v>
      </c>
      <c r="E892" t="s">
        <v>8334</v>
      </c>
      <c r="F892">
        <v>5.8</v>
      </c>
    </row>
    <row r="893" spans="1:6" x14ac:dyDescent="0.25">
      <c r="A893" t="s">
        <v>1640</v>
      </c>
      <c r="B893" t="s">
        <v>9235</v>
      </c>
      <c r="C893" t="s">
        <v>12</v>
      </c>
      <c r="D893" t="s">
        <v>8316</v>
      </c>
      <c r="E893" t="s">
        <v>8320</v>
      </c>
      <c r="F893">
        <v>6.7</v>
      </c>
    </row>
    <row r="894" spans="1:6" x14ac:dyDescent="0.25">
      <c r="A894" t="s">
        <v>1285</v>
      </c>
      <c r="B894" t="s">
        <v>9236</v>
      </c>
      <c r="C894" t="s">
        <v>12</v>
      </c>
      <c r="D894" t="s">
        <v>8333</v>
      </c>
      <c r="E894" t="s">
        <v>8334</v>
      </c>
      <c r="F894">
        <v>7.8</v>
      </c>
    </row>
    <row r="895" spans="1:6" x14ac:dyDescent="0.25">
      <c r="A895" t="s">
        <v>845</v>
      </c>
      <c r="B895" t="s">
        <v>9237</v>
      </c>
      <c r="C895" t="s">
        <v>12</v>
      </c>
      <c r="D895" t="s">
        <v>8333</v>
      </c>
      <c r="E895" t="s">
        <v>8317</v>
      </c>
      <c r="F895">
        <v>5.6</v>
      </c>
    </row>
    <row r="896" spans="1:6" x14ac:dyDescent="0.25">
      <c r="A896" t="s">
        <v>597</v>
      </c>
      <c r="B896" t="s">
        <v>9238</v>
      </c>
      <c r="C896" t="s">
        <v>12</v>
      </c>
      <c r="D896" t="s">
        <v>8333</v>
      </c>
      <c r="E896" t="s">
        <v>8334</v>
      </c>
      <c r="F896">
        <v>5.8</v>
      </c>
    </row>
    <row r="897" spans="1:6" x14ac:dyDescent="0.25">
      <c r="A897" t="s">
        <v>454</v>
      </c>
      <c r="B897" t="s">
        <v>9239</v>
      </c>
      <c r="C897" t="s">
        <v>12</v>
      </c>
      <c r="D897" t="s">
        <v>8316</v>
      </c>
      <c r="E897" t="s">
        <v>8317</v>
      </c>
      <c r="F897">
        <v>7.4</v>
      </c>
    </row>
    <row r="898" spans="1:6" x14ac:dyDescent="0.25">
      <c r="A898" t="s">
        <v>1648</v>
      </c>
      <c r="B898" t="s">
        <v>9240</v>
      </c>
      <c r="C898" t="s">
        <v>12</v>
      </c>
      <c r="D898" t="s">
        <v>8316</v>
      </c>
      <c r="E898" t="s">
        <v>8317</v>
      </c>
      <c r="F898">
        <v>6.9</v>
      </c>
    </row>
    <row r="899" spans="1:6" x14ac:dyDescent="0.25">
      <c r="A899" t="s">
        <v>1650</v>
      </c>
      <c r="B899" t="s">
        <v>9241</v>
      </c>
      <c r="C899" t="s">
        <v>12</v>
      </c>
      <c r="D899" t="s">
        <v>8333</v>
      </c>
      <c r="E899" t="s">
        <v>8317</v>
      </c>
      <c r="F899">
        <v>5.5</v>
      </c>
    </row>
    <row r="900" spans="1:6" x14ac:dyDescent="0.25">
      <c r="A900" t="s">
        <v>1652</v>
      </c>
      <c r="B900" t="s">
        <v>9242</v>
      </c>
      <c r="C900" t="s">
        <v>12</v>
      </c>
      <c r="D900" t="s">
        <v>8333</v>
      </c>
      <c r="E900" t="s">
        <v>8317</v>
      </c>
      <c r="F900">
        <v>6.3</v>
      </c>
    </row>
    <row r="901" spans="1:6" x14ac:dyDescent="0.25">
      <c r="A901" t="s">
        <v>1654</v>
      </c>
      <c r="B901" t="s">
        <v>9243</v>
      </c>
      <c r="C901" t="s">
        <v>12</v>
      </c>
      <c r="D901" t="s">
        <v>8333</v>
      </c>
      <c r="E901" t="s">
        <v>8334</v>
      </c>
      <c r="F901">
        <v>4.7</v>
      </c>
    </row>
    <row r="902" spans="1:6" x14ac:dyDescent="0.25">
      <c r="A902" t="s">
        <v>1656</v>
      </c>
      <c r="B902" t="s">
        <v>9244</v>
      </c>
      <c r="C902" t="s">
        <v>12</v>
      </c>
      <c r="D902" t="s">
        <v>8333</v>
      </c>
      <c r="E902" t="s">
        <v>8320</v>
      </c>
      <c r="F902">
        <v>5.6</v>
      </c>
    </row>
    <row r="903" spans="1:6" x14ac:dyDescent="0.25">
      <c r="A903" t="s">
        <v>242</v>
      </c>
      <c r="B903" t="s">
        <v>9245</v>
      </c>
      <c r="C903" t="s">
        <v>12</v>
      </c>
      <c r="D903" t="s">
        <v>8333</v>
      </c>
      <c r="E903" t="s">
        <v>8320</v>
      </c>
      <c r="F903">
        <v>6.4</v>
      </c>
    </row>
    <row r="904" spans="1:6" x14ac:dyDescent="0.25">
      <c r="A904" t="s">
        <v>1173</v>
      </c>
      <c r="B904" t="s">
        <v>9246</v>
      </c>
      <c r="C904" t="s">
        <v>12</v>
      </c>
      <c r="D904" t="s">
        <v>8316</v>
      </c>
      <c r="E904" t="s">
        <v>8320</v>
      </c>
      <c r="F904">
        <v>4.2</v>
      </c>
    </row>
    <row r="905" spans="1:6" x14ac:dyDescent="0.25">
      <c r="A905" t="s">
        <v>1662</v>
      </c>
      <c r="B905" t="s">
        <v>9247</v>
      </c>
      <c r="C905" t="s">
        <v>12</v>
      </c>
      <c r="D905" t="s">
        <v>8333</v>
      </c>
      <c r="E905" t="s">
        <v>8317</v>
      </c>
      <c r="F905">
        <v>6.4</v>
      </c>
    </row>
    <row r="906" spans="1:6" x14ac:dyDescent="0.25">
      <c r="A906" t="s">
        <v>1294</v>
      </c>
      <c r="B906" t="s">
        <v>9248</v>
      </c>
      <c r="C906" t="s">
        <v>12</v>
      </c>
      <c r="D906" t="s">
        <v>8316</v>
      </c>
      <c r="E906" t="s">
        <v>8325</v>
      </c>
      <c r="F906">
        <v>7.7</v>
      </c>
    </row>
    <row r="907" spans="1:6" x14ac:dyDescent="0.25">
      <c r="A907" t="s">
        <v>1669</v>
      </c>
      <c r="B907" t="s">
        <v>9249</v>
      </c>
      <c r="C907" t="s">
        <v>12</v>
      </c>
      <c r="D907" t="s">
        <v>8333</v>
      </c>
      <c r="E907" t="s">
        <v>8334</v>
      </c>
      <c r="F907">
        <v>5.3</v>
      </c>
    </row>
    <row r="908" spans="1:6" x14ac:dyDescent="0.25">
      <c r="A908" t="s">
        <v>124</v>
      </c>
      <c r="B908" t="s">
        <v>9250</v>
      </c>
      <c r="C908" t="s">
        <v>12</v>
      </c>
      <c r="D908" t="s">
        <v>8333</v>
      </c>
      <c r="E908" t="s">
        <v>8334</v>
      </c>
      <c r="F908">
        <v>6.7</v>
      </c>
    </row>
    <row r="909" spans="1:6" x14ac:dyDescent="0.25">
      <c r="A909" t="s">
        <v>1603</v>
      </c>
      <c r="B909" t="s">
        <v>9251</v>
      </c>
      <c r="C909" t="s">
        <v>12</v>
      </c>
      <c r="D909" t="s">
        <v>8333</v>
      </c>
      <c r="E909" t="s">
        <v>8317</v>
      </c>
      <c r="F909">
        <v>7.7</v>
      </c>
    </row>
    <row r="910" spans="1:6" x14ac:dyDescent="0.25">
      <c r="A910" t="s">
        <v>1510</v>
      </c>
      <c r="B910" t="s">
        <v>9252</v>
      </c>
      <c r="C910" t="s">
        <v>12</v>
      </c>
      <c r="D910" t="s">
        <v>8333</v>
      </c>
      <c r="E910" t="s">
        <v>8334</v>
      </c>
      <c r="F910">
        <v>5.7</v>
      </c>
    </row>
    <row r="911" spans="1:6" x14ac:dyDescent="0.25">
      <c r="A911" t="s">
        <v>1675</v>
      </c>
      <c r="B911" t="s">
        <v>9253</v>
      </c>
      <c r="C911" t="s">
        <v>12</v>
      </c>
      <c r="D911" t="s">
        <v>8333</v>
      </c>
      <c r="E911" t="s">
        <v>8334</v>
      </c>
      <c r="F911">
        <v>7.6</v>
      </c>
    </row>
    <row r="912" spans="1:6" x14ac:dyDescent="0.25">
      <c r="A912" t="s">
        <v>1162</v>
      </c>
      <c r="B912" t="s">
        <v>9254</v>
      </c>
      <c r="C912" t="s">
        <v>12</v>
      </c>
      <c r="D912" t="s">
        <v>8333</v>
      </c>
      <c r="E912" t="s">
        <v>8317</v>
      </c>
      <c r="F912">
        <v>6.4</v>
      </c>
    </row>
    <row r="913" spans="1:6" x14ac:dyDescent="0.25">
      <c r="A913" t="s">
        <v>75</v>
      </c>
      <c r="B913" t="s">
        <v>9255</v>
      </c>
      <c r="C913" t="s">
        <v>12</v>
      </c>
      <c r="D913" t="s">
        <v>8333</v>
      </c>
      <c r="E913" t="s">
        <v>8317</v>
      </c>
      <c r="F913">
        <v>5.6</v>
      </c>
    </row>
    <row r="914" spans="1:6" x14ac:dyDescent="0.25">
      <c r="A914" t="s">
        <v>1679</v>
      </c>
      <c r="B914" t="s">
        <v>9256</v>
      </c>
      <c r="C914" t="s">
        <v>12</v>
      </c>
      <c r="D914" t="s">
        <v>8333</v>
      </c>
      <c r="E914" t="s">
        <v>8320</v>
      </c>
      <c r="F914">
        <v>6.8</v>
      </c>
    </row>
    <row r="915" spans="1:6" x14ac:dyDescent="0.25">
      <c r="A915" t="s">
        <v>843</v>
      </c>
      <c r="B915" t="s">
        <v>9257</v>
      </c>
      <c r="C915" t="s">
        <v>12</v>
      </c>
      <c r="D915" t="s">
        <v>8333</v>
      </c>
      <c r="E915" t="s">
        <v>8334</v>
      </c>
      <c r="F915">
        <v>2.4</v>
      </c>
    </row>
    <row r="916" spans="1:6" x14ac:dyDescent="0.25">
      <c r="A916" t="s">
        <v>1423</v>
      </c>
      <c r="B916" t="s">
        <v>9258</v>
      </c>
      <c r="C916" t="s">
        <v>12</v>
      </c>
      <c r="D916" t="s">
        <v>8329</v>
      </c>
      <c r="E916" t="s">
        <v>8317</v>
      </c>
      <c r="F916">
        <v>6.2</v>
      </c>
    </row>
    <row r="917" spans="1:6" x14ac:dyDescent="0.25">
      <c r="A917" t="s">
        <v>1019</v>
      </c>
      <c r="B917" t="s">
        <v>9259</v>
      </c>
      <c r="C917" t="s">
        <v>12</v>
      </c>
      <c r="D917" t="s">
        <v>8329</v>
      </c>
      <c r="E917" t="s">
        <v>8334</v>
      </c>
      <c r="F917">
        <v>5.9</v>
      </c>
    </row>
    <row r="918" spans="1:6" x14ac:dyDescent="0.25">
      <c r="A918" t="s">
        <v>1094</v>
      </c>
      <c r="B918" t="s">
        <v>9260</v>
      </c>
      <c r="C918" t="s">
        <v>12</v>
      </c>
      <c r="D918" t="s">
        <v>8333</v>
      </c>
      <c r="E918" t="s">
        <v>8406</v>
      </c>
      <c r="F918">
        <v>7.1</v>
      </c>
    </row>
    <row r="919" spans="1:6" x14ac:dyDescent="0.25">
      <c r="A919" t="s">
        <v>120</v>
      </c>
      <c r="B919" t="s">
        <v>9261</v>
      </c>
      <c r="C919" t="s">
        <v>12</v>
      </c>
      <c r="D919" t="s">
        <v>8333</v>
      </c>
      <c r="E919" t="s">
        <v>8317</v>
      </c>
      <c r="F919">
        <v>7.6</v>
      </c>
    </row>
    <row r="920" spans="1:6" x14ac:dyDescent="0.25">
      <c r="A920" t="s">
        <v>1484</v>
      </c>
      <c r="B920" t="s">
        <v>9262</v>
      </c>
      <c r="C920" t="s">
        <v>12</v>
      </c>
      <c r="D920" t="s">
        <v>8333</v>
      </c>
      <c r="E920" t="s">
        <v>8317</v>
      </c>
      <c r="F920">
        <v>5.5</v>
      </c>
    </row>
    <row r="921" spans="1:6" x14ac:dyDescent="0.25">
      <c r="A921" t="s">
        <v>1688</v>
      </c>
      <c r="B921" t="s">
        <v>9263</v>
      </c>
      <c r="C921" t="s">
        <v>12</v>
      </c>
      <c r="D921" t="s">
        <v>8333</v>
      </c>
      <c r="E921" t="s">
        <v>8334</v>
      </c>
      <c r="F921">
        <v>7</v>
      </c>
    </row>
    <row r="922" spans="1:6" x14ac:dyDescent="0.25">
      <c r="A922" t="s">
        <v>1285</v>
      </c>
      <c r="B922" t="s">
        <v>9264</v>
      </c>
      <c r="C922" t="s">
        <v>12</v>
      </c>
      <c r="D922" t="s">
        <v>8333</v>
      </c>
      <c r="E922" t="s">
        <v>8334</v>
      </c>
      <c r="F922">
        <v>7.1</v>
      </c>
    </row>
    <row r="923" spans="1:6" x14ac:dyDescent="0.25">
      <c r="A923" t="s">
        <v>1067</v>
      </c>
      <c r="B923" t="s">
        <v>9265</v>
      </c>
      <c r="C923" t="s">
        <v>12</v>
      </c>
      <c r="D923" t="s">
        <v>8333</v>
      </c>
      <c r="E923" t="s">
        <v>8334</v>
      </c>
      <c r="F923">
        <v>7.4</v>
      </c>
    </row>
    <row r="924" spans="1:6" x14ac:dyDescent="0.25">
      <c r="A924" t="s">
        <v>1692</v>
      </c>
      <c r="B924" t="s">
        <v>9266</v>
      </c>
      <c r="C924" t="s">
        <v>12</v>
      </c>
      <c r="D924" t="s">
        <v>8333</v>
      </c>
      <c r="E924" t="s">
        <v>8334</v>
      </c>
      <c r="F924">
        <v>7.6</v>
      </c>
    </row>
    <row r="925" spans="1:6" x14ac:dyDescent="0.25">
      <c r="A925" t="s">
        <v>950</v>
      </c>
      <c r="B925" t="s">
        <v>9267</v>
      </c>
      <c r="C925" t="s">
        <v>12</v>
      </c>
      <c r="D925" t="s">
        <v>8333</v>
      </c>
      <c r="E925" t="s">
        <v>8334</v>
      </c>
      <c r="F925">
        <v>5.9</v>
      </c>
    </row>
    <row r="926" spans="1:6" x14ac:dyDescent="0.25">
      <c r="A926" t="s">
        <v>1697</v>
      </c>
      <c r="B926" t="s">
        <v>9268</v>
      </c>
      <c r="C926" t="s">
        <v>12</v>
      </c>
      <c r="D926" t="s">
        <v>8333</v>
      </c>
      <c r="E926" t="s">
        <v>8317</v>
      </c>
      <c r="F926">
        <v>5.9</v>
      </c>
    </row>
    <row r="927" spans="1:6" x14ac:dyDescent="0.25">
      <c r="A927" t="s">
        <v>127</v>
      </c>
      <c r="B927" t="s">
        <v>9269</v>
      </c>
      <c r="C927" t="s">
        <v>12</v>
      </c>
      <c r="D927" t="s">
        <v>8333</v>
      </c>
      <c r="E927" t="s">
        <v>8317</v>
      </c>
      <c r="F927">
        <v>8</v>
      </c>
    </row>
    <row r="928" spans="1:6" x14ac:dyDescent="0.25">
      <c r="A928" t="s">
        <v>792</v>
      </c>
      <c r="B928" t="s">
        <v>9270</v>
      </c>
      <c r="C928" t="s">
        <v>12</v>
      </c>
      <c r="D928" t="s">
        <v>8333</v>
      </c>
      <c r="E928" t="s">
        <v>8334</v>
      </c>
      <c r="F928">
        <v>7.4</v>
      </c>
    </row>
    <row r="929" spans="1:6" x14ac:dyDescent="0.25">
      <c r="A929" t="s">
        <v>396</v>
      </c>
      <c r="B929" t="s">
        <v>9271</v>
      </c>
      <c r="C929" t="s">
        <v>12</v>
      </c>
      <c r="D929" t="s">
        <v>8333</v>
      </c>
      <c r="E929" t="s">
        <v>8317</v>
      </c>
      <c r="F929">
        <v>5.8</v>
      </c>
    </row>
    <row r="930" spans="1:6" x14ac:dyDescent="0.25">
      <c r="A930" t="s">
        <v>1703</v>
      </c>
      <c r="B930" t="s">
        <v>9272</v>
      </c>
      <c r="C930" t="s">
        <v>12</v>
      </c>
      <c r="D930" t="s">
        <v>8333</v>
      </c>
      <c r="E930" t="s">
        <v>8317</v>
      </c>
      <c r="F930">
        <v>6.3</v>
      </c>
    </row>
    <row r="931" spans="1:6" x14ac:dyDescent="0.25">
      <c r="A931" t="s">
        <v>1147</v>
      </c>
      <c r="B931" t="s">
        <v>9273</v>
      </c>
      <c r="C931" t="s">
        <v>12</v>
      </c>
      <c r="D931" t="s">
        <v>8333</v>
      </c>
      <c r="E931" t="s">
        <v>8317</v>
      </c>
      <c r="F931">
        <v>5.7</v>
      </c>
    </row>
    <row r="932" spans="1:6" x14ac:dyDescent="0.25">
      <c r="A932" t="s">
        <v>1707</v>
      </c>
      <c r="B932" t="s">
        <v>9274</v>
      </c>
      <c r="C932" t="s">
        <v>12</v>
      </c>
      <c r="D932" t="s">
        <v>8333</v>
      </c>
      <c r="E932" t="s">
        <v>8317</v>
      </c>
      <c r="F932">
        <v>5.0999999999999996</v>
      </c>
    </row>
    <row r="933" spans="1:6" x14ac:dyDescent="0.25">
      <c r="A933" t="s">
        <v>1709</v>
      </c>
      <c r="B933" t="s">
        <v>9275</v>
      </c>
      <c r="C933" t="s">
        <v>12</v>
      </c>
      <c r="D933" t="s">
        <v>8333</v>
      </c>
      <c r="E933" t="s">
        <v>8334</v>
      </c>
      <c r="F933">
        <v>7.6</v>
      </c>
    </row>
    <row r="934" spans="1:6" x14ac:dyDescent="0.25">
      <c r="A934" t="s">
        <v>1711</v>
      </c>
      <c r="B934" t="s">
        <v>9276</v>
      </c>
      <c r="C934" t="s">
        <v>12</v>
      </c>
      <c r="D934" t="s">
        <v>8333</v>
      </c>
      <c r="E934" t="s">
        <v>8334</v>
      </c>
      <c r="F934">
        <v>6.4</v>
      </c>
    </row>
    <row r="935" spans="1:6" x14ac:dyDescent="0.25">
      <c r="A935" t="s">
        <v>1713</v>
      </c>
      <c r="B935" t="s">
        <v>9277</v>
      </c>
      <c r="C935" t="s">
        <v>12</v>
      </c>
      <c r="D935" t="s">
        <v>8316</v>
      </c>
      <c r="E935" t="s">
        <v>8334</v>
      </c>
      <c r="F935">
        <v>7.4</v>
      </c>
    </row>
    <row r="936" spans="1:6" x14ac:dyDescent="0.25">
      <c r="A936" t="s">
        <v>159</v>
      </c>
      <c r="B936" t="s">
        <v>9278</v>
      </c>
      <c r="C936" t="s">
        <v>12</v>
      </c>
      <c r="D936" t="s">
        <v>8333</v>
      </c>
      <c r="E936" t="s">
        <v>8334</v>
      </c>
      <c r="F936">
        <v>8.1999999999999993</v>
      </c>
    </row>
    <row r="937" spans="1:6" x14ac:dyDescent="0.25">
      <c r="A937" t="s">
        <v>1716</v>
      </c>
      <c r="B937" t="s">
        <v>9279</v>
      </c>
      <c r="C937" t="s">
        <v>12</v>
      </c>
      <c r="D937" t="s">
        <v>8327</v>
      </c>
      <c r="E937" t="s">
        <v>8334</v>
      </c>
      <c r="F937">
        <v>6.5</v>
      </c>
    </row>
    <row r="938" spans="1:6" x14ac:dyDescent="0.25">
      <c r="A938" t="s">
        <v>1718</v>
      </c>
      <c r="B938" t="s">
        <v>9280</v>
      </c>
      <c r="C938" t="s">
        <v>12</v>
      </c>
      <c r="D938" t="s">
        <v>8333</v>
      </c>
      <c r="E938" t="s">
        <v>8317</v>
      </c>
      <c r="F938">
        <v>5.5</v>
      </c>
    </row>
    <row r="939" spans="1:6" x14ac:dyDescent="0.25">
      <c r="A939" t="s">
        <v>1215</v>
      </c>
      <c r="B939" t="s">
        <v>9281</v>
      </c>
      <c r="C939" t="s">
        <v>12</v>
      </c>
      <c r="D939" t="s">
        <v>8333</v>
      </c>
      <c r="E939" t="s">
        <v>8334</v>
      </c>
      <c r="F939">
        <v>6.5</v>
      </c>
    </row>
    <row r="940" spans="1:6" x14ac:dyDescent="0.25">
      <c r="A940" t="s">
        <v>1721</v>
      </c>
      <c r="B940" t="s">
        <v>9282</v>
      </c>
      <c r="C940" t="s">
        <v>12</v>
      </c>
      <c r="D940" t="s">
        <v>8329</v>
      </c>
      <c r="E940" t="s">
        <v>8320</v>
      </c>
      <c r="F940">
        <v>5.6</v>
      </c>
    </row>
    <row r="941" spans="1:6" x14ac:dyDescent="0.25">
      <c r="A941" t="s">
        <v>1723</v>
      </c>
      <c r="B941" t="s">
        <v>9283</v>
      </c>
      <c r="C941" t="s">
        <v>12</v>
      </c>
      <c r="D941" t="s">
        <v>8333</v>
      </c>
      <c r="E941" t="s">
        <v>8320</v>
      </c>
      <c r="F941">
        <v>4.9000000000000004</v>
      </c>
    </row>
    <row r="942" spans="1:6" x14ac:dyDescent="0.25">
      <c r="A942" t="s">
        <v>68</v>
      </c>
      <c r="B942" t="s">
        <v>9284</v>
      </c>
      <c r="C942" t="s">
        <v>12</v>
      </c>
      <c r="D942" t="s">
        <v>8333</v>
      </c>
      <c r="E942" t="s">
        <v>8317</v>
      </c>
      <c r="F942">
        <v>4.5999999999999996</v>
      </c>
    </row>
    <row r="943" spans="1:6" x14ac:dyDescent="0.25">
      <c r="A943" t="s">
        <v>50</v>
      </c>
      <c r="B943" t="s">
        <v>9285</v>
      </c>
      <c r="C943" t="s">
        <v>12</v>
      </c>
      <c r="D943" t="s">
        <v>8333</v>
      </c>
      <c r="E943" t="s">
        <v>8320</v>
      </c>
      <c r="F943">
        <v>7.9</v>
      </c>
    </row>
    <row r="944" spans="1:6" x14ac:dyDescent="0.25">
      <c r="A944" t="s">
        <v>1727</v>
      </c>
      <c r="B944" t="s">
        <v>9286</v>
      </c>
      <c r="C944" t="s">
        <v>12</v>
      </c>
      <c r="D944" t="s">
        <v>8333</v>
      </c>
      <c r="E944" t="s">
        <v>8317</v>
      </c>
      <c r="F944">
        <v>7.1</v>
      </c>
    </row>
    <row r="945" spans="1:6" x14ac:dyDescent="0.25">
      <c r="A945" t="s">
        <v>175</v>
      </c>
      <c r="B945" t="s">
        <v>9287</v>
      </c>
      <c r="C945" t="s">
        <v>12</v>
      </c>
      <c r="D945" t="s">
        <v>8333</v>
      </c>
      <c r="E945" t="s">
        <v>8317</v>
      </c>
      <c r="F945">
        <v>6.9</v>
      </c>
    </row>
    <row r="946" spans="1:6" x14ac:dyDescent="0.25">
      <c r="A946" t="s">
        <v>1162</v>
      </c>
      <c r="B946" t="s">
        <v>9288</v>
      </c>
      <c r="C946" t="s">
        <v>12</v>
      </c>
      <c r="D946" t="s">
        <v>8333</v>
      </c>
      <c r="E946" t="s">
        <v>8334</v>
      </c>
      <c r="F946">
        <v>7.3</v>
      </c>
    </row>
    <row r="947" spans="1:6" x14ac:dyDescent="0.25">
      <c r="A947" t="s">
        <v>1238</v>
      </c>
      <c r="B947" t="s">
        <v>9289</v>
      </c>
      <c r="C947" t="s">
        <v>12</v>
      </c>
      <c r="D947" t="s">
        <v>8333</v>
      </c>
      <c r="E947" t="s">
        <v>8334</v>
      </c>
      <c r="F947">
        <v>7</v>
      </c>
    </row>
    <row r="948" spans="1:6" x14ac:dyDescent="0.25">
      <c r="A948" t="s">
        <v>485</v>
      </c>
      <c r="B948" t="s">
        <v>9290</v>
      </c>
      <c r="C948" t="s">
        <v>12</v>
      </c>
      <c r="D948" t="s">
        <v>8333</v>
      </c>
      <c r="E948" t="s">
        <v>8317</v>
      </c>
      <c r="F948">
        <v>7.7</v>
      </c>
    </row>
    <row r="949" spans="1:6" x14ac:dyDescent="0.25">
      <c r="A949" t="s">
        <v>170</v>
      </c>
      <c r="B949" t="s">
        <v>9291</v>
      </c>
      <c r="C949" t="s">
        <v>12</v>
      </c>
      <c r="D949" t="s">
        <v>8333</v>
      </c>
      <c r="E949" t="s">
        <v>8317</v>
      </c>
      <c r="F949">
        <v>6.7</v>
      </c>
    </row>
    <row r="950" spans="1:6" x14ac:dyDescent="0.25">
      <c r="A950" t="s">
        <v>601</v>
      </c>
      <c r="B950" t="s">
        <v>9292</v>
      </c>
      <c r="C950" t="s">
        <v>12</v>
      </c>
      <c r="D950" t="s">
        <v>8333</v>
      </c>
      <c r="E950" t="s">
        <v>8317</v>
      </c>
      <c r="F950">
        <v>6.3</v>
      </c>
    </row>
    <row r="951" spans="1:6" x14ac:dyDescent="0.25">
      <c r="A951" t="s">
        <v>967</v>
      </c>
      <c r="B951" t="s">
        <v>9293</v>
      </c>
      <c r="C951" t="s">
        <v>12</v>
      </c>
      <c r="D951" t="s">
        <v>8333</v>
      </c>
      <c r="E951" t="s">
        <v>8317</v>
      </c>
      <c r="F951">
        <v>5.8</v>
      </c>
    </row>
    <row r="952" spans="1:6" x14ac:dyDescent="0.25">
      <c r="A952" t="s">
        <v>117</v>
      </c>
      <c r="B952" t="s">
        <v>9294</v>
      </c>
      <c r="C952" t="s">
        <v>12</v>
      </c>
      <c r="D952" t="s">
        <v>8333</v>
      </c>
      <c r="E952" t="s">
        <v>8317</v>
      </c>
      <c r="F952">
        <v>7.1</v>
      </c>
    </row>
    <row r="953" spans="1:6" x14ac:dyDescent="0.25">
      <c r="A953" t="s">
        <v>524</v>
      </c>
      <c r="B953" t="s">
        <v>9295</v>
      </c>
      <c r="C953" t="s">
        <v>12</v>
      </c>
      <c r="D953" t="s">
        <v>8333</v>
      </c>
      <c r="E953" t="s">
        <v>8334</v>
      </c>
      <c r="F953">
        <v>7.3</v>
      </c>
    </row>
    <row r="954" spans="1:6" x14ac:dyDescent="0.25">
      <c r="A954" t="s">
        <v>1467</v>
      </c>
      <c r="B954" t="s">
        <v>9296</v>
      </c>
      <c r="C954" t="s">
        <v>12</v>
      </c>
      <c r="D954" t="s">
        <v>8333</v>
      </c>
      <c r="E954" t="s">
        <v>8317</v>
      </c>
      <c r="F954">
        <v>6.4</v>
      </c>
    </row>
    <row r="955" spans="1:6" x14ac:dyDescent="0.25">
      <c r="A955" t="s">
        <v>731</v>
      </c>
      <c r="B955" t="s">
        <v>9297</v>
      </c>
      <c r="C955" t="s">
        <v>12</v>
      </c>
      <c r="D955" t="s">
        <v>8333</v>
      </c>
      <c r="E955" t="s">
        <v>8334</v>
      </c>
      <c r="F955">
        <v>7.1</v>
      </c>
    </row>
    <row r="956" spans="1:6" x14ac:dyDescent="0.25">
      <c r="A956" t="s">
        <v>1743</v>
      </c>
      <c r="B956" t="s">
        <v>9298</v>
      </c>
      <c r="C956" t="s">
        <v>12</v>
      </c>
      <c r="D956" t="s">
        <v>8333</v>
      </c>
      <c r="E956" t="s">
        <v>8334</v>
      </c>
      <c r="F956">
        <v>7.6</v>
      </c>
    </row>
    <row r="957" spans="1:6" x14ac:dyDescent="0.25">
      <c r="A957" t="s">
        <v>396</v>
      </c>
      <c r="B957" t="s">
        <v>9299</v>
      </c>
      <c r="C957" t="s">
        <v>12</v>
      </c>
      <c r="D957" t="s">
        <v>8333</v>
      </c>
      <c r="E957" t="s">
        <v>8317</v>
      </c>
      <c r="F957">
        <v>6.8</v>
      </c>
    </row>
    <row r="958" spans="1:6" x14ac:dyDescent="0.25">
      <c r="A958" t="s">
        <v>1747</v>
      </c>
      <c r="B958" t="s">
        <v>9300</v>
      </c>
      <c r="C958" t="s">
        <v>12</v>
      </c>
      <c r="D958" t="s">
        <v>8333</v>
      </c>
      <c r="E958" t="s">
        <v>8317</v>
      </c>
      <c r="F958">
        <v>6.6</v>
      </c>
    </row>
    <row r="959" spans="1:6" x14ac:dyDescent="0.25">
      <c r="A959" t="s">
        <v>428</v>
      </c>
      <c r="B959" t="s">
        <v>9301</v>
      </c>
      <c r="C959" t="s">
        <v>12</v>
      </c>
      <c r="D959" t="s">
        <v>8333</v>
      </c>
      <c r="E959" t="s">
        <v>8317</v>
      </c>
      <c r="F959">
        <v>6.7</v>
      </c>
    </row>
    <row r="960" spans="1:6" x14ac:dyDescent="0.25">
      <c r="A960" t="s">
        <v>1565</v>
      </c>
      <c r="B960" t="s">
        <v>9302</v>
      </c>
      <c r="C960" t="s">
        <v>12</v>
      </c>
      <c r="D960" t="s">
        <v>8333</v>
      </c>
      <c r="E960" t="s">
        <v>8317</v>
      </c>
      <c r="F960">
        <v>6.1</v>
      </c>
    </row>
    <row r="961" spans="1:6" x14ac:dyDescent="0.25">
      <c r="A961" t="s">
        <v>54</v>
      </c>
      <c r="B961" t="s">
        <v>9303</v>
      </c>
      <c r="C961" t="s">
        <v>12</v>
      </c>
      <c r="D961" t="s">
        <v>8333</v>
      </c>
      <c r="E961" t="s">
        <v>8320</v>
      </c>
      <c r="F961">
        <v>6</v>
      </c>
    </row>
    <row r="962" spans="1:6" x14ac:dyDescent="0.25">
      <c r="A962" t="s">
        <v>1753</v>
      </c>
      <c r="B962" t="s">
        <v>9304</v>
      </c>
      <c r="C962" t="s">
        <v>12</v>
      </c>
      <c r="D962" t="s">
        <v>8333</v>
      </c>
      <c r="E962" t="s">
        <v>8334</v>
      </c>
      <c r="F962">
        <v>7.6</v>
      </c>
    </row>
    <row r="963" spans="1:6" x14ac:dyDescent="0.25">
      <c r="A963" t="s">
        <v>1755</v>
      </c>
      <c r="B963" t="s">
        <v>9305</v>
      </c>
      <c r="C963" t="s">
        <v>12</v>
      </c>
      <c r="D963" t="s">
        <v>8333</v>
      </c>
      <c r="E963" t="s">
        <v>8334</v>
      </c>
      <c r="F963">
        <v>7.1</v>
      </c>
    </row>
    <row r="964" spans="1:6" x14ac:dyDescent="0.25">
      <c r="A964" t="s">
        <v>1757</v>
      </c>
      <c r="B964" t="s">
        <v>9306</v>
      </c>
      <c r="C964" t="s">
        <v>12</v>
      </c>
      <c r="D964" t="s">
        <v>8333</v>
      </c>
      <c r="E964" t="s">
        <v>8317</v>
      </c>
      <c r="F964">
        <v>5</v>
      </c>
    </row>
    <row r="965" spans="1:6" x14ac:dyDescent="0.25">
      <c r="A965" t="s">
        <v>1162</v>
      </c>
      <c r="B965" t="s">
        <v>9307</v>
      </c>
      <c r="C965" t="s">
        <v>12</v>
      </c>
      <c r="D965" t="s">
        <v>8333</v>
      </c>
      <c r="E965" t="s">
        <v>8320</v>
      </c>
      <c r="F965">
        <v>7.1</v>
      </c>
    </row>
    <row r="966" spans="1:6" x14ac:dyDescent="0.25">
      <c r="A966" t="s">
        <v>351</v>
      </c>
      <c r="B966" t="s">
        <v>9308</v>
      </c>
      <c r="C966" t="s">
        <v>12</v>
      </c>
      <c r="D966" t="s">
        <v>8333</v>
      </c>
      <c r="E966" t="s">
        <v>8317</v>
      </c>
      <c r="F966">
        <v>6.2</v>
      </c>
    </row>
    <row r="967" spans="1:6" x14ac:dyDescent="0.25">
      <c r="A967" t="s">
        <v>1614</v>
      </c>
      <c r="B967" t="s">
        <v>9309</v>
      </c>
      <c r="C967" t="s">
        <v>12</v>
      </c>
      <c r="D967" t="s">
        <v>8333</v>
      </c>
      <c r="E967" t="s">
        <v>8317</v>
      </c>
      <c r="F967">
        <v>5.6</v>
      </c>
    </row>
    <row r="968" spans="1:6" x14ac:dyDescent="0.25">
      <c r="A968" t="s">
        <v>1762</v>
      </c>
      <c r="B968" t="s">
        <v>9310</v>
      </c>
      <c r="C968" t="s">
        <v>12</v>
      </c>
      <c r="D968" t="s">
        <v>8333</v>
      </c>
      <c r="E968" t="s">
        <v>8317</v>
      </c>
      <c r="F968">
        <v>5.4</v>
      </c>
    </row>
    <row r="969" spans="1:6" x14ac:dyDescent="0.25">
      <c r="A969" t="s">
        <v>1299</v>
      </c>
      <c r="B969" t="s">
        <v>9311</v>
      </c>
      <c r="C969" t="s">
        <v>12</v>
      </c>
      <c r="D969" t="s">
        <v>8333</v>
      </c>
      <c r="E969" t="s">
        <v>8317</v>
      </c>
      <c r="F969">
        <v>7.4</v>
      </c>
    </row>
    <row r="970" spans="1:6" x14ac:dyDescent="0.25">
      <c r="A970" t="s">
        <v>1766</v>
      </c>
      <c r="B970" t="s">
        <v>9312</v>
      </c>
      <c r="C970" t="s">
        <v>12</v>
      </c>
      <c r="D970" t="s">
        <v>8333</v>
      </c>
      <c r="E970" t="s">
        <v>8320</v>
      </c>
      <c r="F970">
        <v>5</v>
      </c>
    </row>
    <row r="971" spans="1:6" x14ac:dyDescent="0.25">
      <c r="A971" t="s">
        <v>1768</v>
      </c>
      <c r="B971" t="s">
        <v>9313</v>
      </c>
      <c r="C971" t="s">
        <v>12</v>
      </c>
      <c r="D971" t="s">
        <v>8333</v>
      </c>
      <c r="E971" t="s">
        <v>8320</v>
      </c>
      <c r="F971">
        <v>5.2</v>
      </c>
    </row>
    <row r="972" spans="1:6" x14ac:dyDescent="0.25">
      <c r="A972" t="s">
        <v>1770</v>
      </c>
      <c r="B972" t="s">
        <v>9314</v>
      </c>
      <c r="C972" t="s">
        <v>12</v>
      </c>
      <c r="D972" t="s">
        <v>8333</v>
      </c>
      <c r="E972" t="s">
        <v>8317</v>
      </c>
      <c r="F972">
        <v>7.6</v>
      </c>
    </row>
    <row r="973" spans="1:6" x14ac:dyDescent="0.25">
      <c r="A973" t="s">
        <v>239</v>
      </c>
      <c r="B973" t="s">
        <v>9315</v>
      </c>
      <c r="C973" t="s">
        <v>12</v>
      </c>
      <c r="D973" t="s">
        <v>8333</v>
      </c>
      <c r="E973" t="s">
        <v>8334</v>
      </c>
      <c r="F973">
        <v>6.6</v>
      </c>
    </row>
    <row r="974" spans="1:6" x14ac:dyDescent="0.25">
      <c r="A974" t="s">
        <v>1773</v>
      </c>
      <c r="B974" t="s">
        <v>9316</v>
      </c>
      <c r="C974" t="s">
        <v>12</v>
      </c>
      <c r="D974" t="s">
        <v>8316</v>
      </c>
      <c r="E974" t="s">
        <v>8317</v>
      </c>
      <c r="F974">
        <v>7</v>
      </c>
    </row>
    <row r="975" spans="1:6" x14ac:dyDescent="0.25">
      <c r="A975" t="s">
        <v>1775</v>
      </c>
      <c r="B975" t="s">
        <v>9317</v>
      </c>
      <c r="C975" t="s">
        <v>12</v>
      </c>
      <c r="D975" t="s">
        <v>8333</v>
      </c>
      <c r="E975" t="s">
        <v>8320</v>
      </c>
      <c r="F975">
        <v>5.7</v>
      </c>
    </row>
    <row r="976" spans="1:6" x14ac:dyDescent="0.25">
      <c r="A976" t="s">
        <v>1778</v>
      </c>
      <c r="B976" t="s">
        <v>9318</v>
      </c>
      <c r="C976" t="s">
        <v>12</v>
      </c>
      <c r="D976" t="s">
        <v>8333</v>
      </c>
      <c r="E976" t="s">
        <v>8334</v>
      </c>
      <c r="F976">
        <v>8.1999999999999993</v>
      </c>
    </row>
    <row r="977" spans="1:6" x14ac:dyDescent="0.25">
      <c r="A977" t="s">
        <v>1711</v>
      </c>
      <c r="B977" t="s">
        <v>9319</v>
      </c>
      <c r="C977" t="s">
        <v>12</v>
      </c>
      <c r="D977" t="s">
        <v>8333</v>
      </c>
      <c r="E977" t="s">
        <v>8317</v>
      </c>
      <c r="F977">
        <v>6.2</v>
      </c>
    </row>
    <row r="978" spans="1:6" x14ac:dyDescent="0.25">
      <c r="B978" t="s">
        <v>9320</v>
      </c>
      <c r="C978" t="s">
        <v>12</v>
      </c>
      <c r="D978" t="s">
        <v>8316</v>
      </c>
      <c r="F978">
        <v>7.9</v>
      </c>
    </row>
    <row r="979" spans="1:6" x14ac:dyDescent="0.25">
      <c r="A979" t="s">
        <v>1782</v>
      </c>
      <c r="B979" t="s">
        <v>9321</v>
      </c>
      <c r="C979" t="s">
        <v>12</v>
      </c>
      <c r="D979" t="s">
        <v>8333</v>
      </c>
      <c r="E979" t="s">
        <v>8406</v>
      </c>
      <c r="F979">
        <v>6.6</v>
      </c>
    </row>
    <row r="980" spans="1:6" x14ac:dyDescent="0.25">
      <c r="A980" t="s">
        <v>1784</v>
      </c>
      <c r="B980" t="s">
        <v>9322</v>
      </c>
      <c r="C980" t="s">
        <v>12</v>
      </c>
      <c r="D980" t="s">
        <v>8333</v>
      </c>
      <c r="E980" t="s">
        <v>8406</v>
      </c>
      <c r="F980">
        <v>4.7</v>
      </c>
    </row>
    <row r="981" spans="1:6" x14ac:dyDescent="0.25">
      <c r="A981" t="s">
        <v>1787</v>
      </c>
      <c r="B981" t="s">
        <v>9323</v>
      </c>
      <c r="C981" t="s">
        <v>12</v>
      </c>
      <c r="D981" t="s">
        <v>8333</v>
      </c>
      <c r="E981" t="s">
        <v>8334</v>
      </c>
      <c r="F981">
        <v>6.3</v>
      </c>
    </row>
    <row r="982" spans="1:6" x14ac:dyDescent="0.25">
      <c r="A982" t="s">
        <v>1789</v>
      </c>
      <c r="B982" t="s">
        <v>9324</v>
      </c>
      <c r="C982" t="s">
        <v>12</v>
      </c>
      <c r="D982" t="s">
        <v>8329</v>
      </c>
      <c r="E982" t="s">
        <v>8334</v>
      </c>
      <c r="F982">
        <v>6.1</v>
      </c>
    </row>
    <row r="983" spans="1:6" x14ac:dyDescent="0.25">
      <c r="A983" t="s">
        <v>1791</v>
      </c>
      <c r="B983" t="s">
        <v>9325</v>
      </c>
      <c r="C983" t="s">
        <v>12</v>
      </c>
      <c r="D983" t="s">
        <v>8333</v>
      </c>
      <c r="E983" t="s">
        <v>8334</v>
      </c>
      <c r="F983">
        <v>6.7</v>
      </c>
    </row>
    <row r="984" spans="1:6" x14ac:dyDescent="0.25">
      <c r="A984" t="s">
        <v>914</v>
      </c>
      <c r="B984" t="s">
        <v>9326</v>
      </c>
      <c r="C984" t="s">
        <v>12</v>
      </c>
      <c r="D984" t="s">
        <v>8333</v>
      </c>
      <c r="E984" t="s">
        <v>8317</v>
      </c>
      <c r="F984">
        <v>6.1</v>
      </c>
    </row>
    <row r="985" spans="1:6" x14ac:dyDescent="0.25">
      <c r="A985" t="s">
        <v>1794</v>
      </c>
      <c r="B985" t="s">
        <v>9327</v>
      </c>
      <c r="C985" t="s">
        <v>12</v>
      </c>
      <c r="D985" t="s">
        <v>8333</v>
      </c>
      <c r="E985" t="s">
        <v>8334</v>
      </c>
      <c r="F985">
        <v>7</v>
      </c>
    </row>
    <row r="986" spans="1:6" x14ac:dyDescent="0.25">
      <c r="A986" t="s">
        <v>95</v>
      </c>
      <c r="B986" t="s">
        <v>9328</v>
      </c>
      <c r="C986" t="s">
        <v>12</v>
      </c>
      <c r="D986" t="s">
        <v>8333</v>
      </c>
      <c r="E986" t="s">
        <v>8334</v>
      </c>
      <c r="F986">
        <v>7.4</v>
      </c>
    </row>
    <row r="987" spans="1:6" x14ac:dyDescent="0.25">
      <c r="A987" t="s">
        <v>1797</v>
      </c>
      <c r="B987" t="s">
        <v>9329</v>
      </c>
      <c r="C987" t="s">
        <v>12</v>
      </c>
      <c r="D987" t="s">
        <v>8333</v>
      </c>
      <c r="E987" t="s">
        <v>8320</v>
      </c>
      <c r="F987">
        <v>7.3</v>
      </c>
    </row>
    <row r="988" spans="1:6" x14ac:dyDescent="0.25">
      <c r="A988" t="s">
        <v>1799</v>
      </c>
      <c r="B988" t="s">
        <v>9330</v>
      </c>
      <c r="C988" t="s">
        <v>12</v>
      </c>
      <c r="D988" t="s">
        <v>8333</v>
      </c>
      <c r="E988" t="s">
        <v>8317</v>
      </c>
      <c r="F988">
        <v>5.8</v>
      </c>
    </row>
    <row r="989" spans="1:6" x14ac:dyDescent="0.25">
      <c r="A989" t="s">
        <v>1285</v>
      </c>
      <c r="B989" t="s">
        <v>9331</v>
      </c>
      <c r="C989" t="s">
        <v>12</v>
      </c>
      <c r="D989" t="s">
        <v>8333</v>
      </c>
      <c r="E989" t="s">
        <v>8334</v>
      </c>
      <c r="F989">
        <v>6.7</v>
      </c>
    </row>
    <row r="990" spans="1:6" x14ac:dyDescent="0.25">
      <c r="A990" t="s">
        <v>64</v>
      </c>
      <c r="B990" t="s">
        <v>9332</v>
      </c>
      <c r="C990" t="s">
        <v>12</v>
      </c>
      <c r="D990" t="s">
        <v>8333</v>
      </c>
      <c r="E990" t="s">
        <v>8334</v>
      </c>
      <c r="F990">
        <v>5.8</v>
      </c>
    </row>
    <row r="991" spans="1:6" x14ac:dyDescent="0.25">
      <c r="A991" t="s">
        <v>229</v>
      </c>
      <c r="B991" t="s">
        <v>9333</v>
      </c>
      <c r="C991" t="s">
        <v>12</v>
      </c>
      <c r="D991" t="s">
        <v>8333</v>
      </c>
      <c r="E991" t="s">
        <v>8334</v>
      </c>
      <c r="F991">
        <v>7.8</v>
      </c>
    </row>
    <row r="992" spans="1:6" x14ac:dyDescent="0.25">
      <c r="A992" t="s">
        <v>1804</v>
      </c>
      <c r="B992" t="s">
        <v>9334</v>
      </c>
      <c r="C992" t="s">
        <v>12</v>
      </c>
      <c r="D992" t="s">
        <v>8404</v>
      </c>
      <c r="E992" t="s">
        <v>8334</v>
      </c>
      <c r="F992">
        <v>6.6</v>
      </c>
    </row>
    <row r="993" spans="1:6" x14ac:dyDescent="0.25">
      <c r="A993" t="s">
        <v>1807</v>
      </c>
      <c r="B993" t="s">
        <v>9335</v>
      </c>
      <c r="C993" t="s">
        <v>12</v>
      </c>
      <c r="D993" t="s">
        <v>8333</v>
      </c>
      <c r="E993" t="s">
        <v>8317</v>
      </c>
      <c r="F993">
        <v>6.5</v>
      </c>
    </row>
    <row r="994" spans="1:6" x14ac:dyDescent="0.25">
      <c r="A994" t="s">
        <v>1809</v>
      </c>
      <c r="B994" t="s">
        <v>9336</v>
      </c>
      <c r="C994" t="s">
        <v>12</v>
      </c>
      <c r="D994" t="s">
        <v>8333</v>
      </c>
      <c r="E994" t="s">
        <v>8334</v>
      </c>
      <c r="F994">
        <v>6.7</v>
      </c>
    </row>
    <row r="995" spans="1:6" x14ac:dyDescent="0.25">
      <c r="A995" t="s">
        <v>1067</v>
      </c>
      <c r="B995" t="s">
        <v>9337</v>
      </c>
      <c r="C995" t="s">
        <v>12</v>
      </c>
      <c r="D995" t="s">
        <v>8329</v>
      </c>
      <c r="E995" t="s">
        <v>8334</v>
      </c>
      <c r="F995">
        <v>7.3</v>
      </c>
    </row>
    <row r="996" spans="1:6" x14ac:dyDescent="0.25">
      <c r="A996" t="s">
        <v>1812</v>
      </c>
      <c r="B996" t="s">
        <v>9338</v>
      </c>
      <c r="C996" t="s">
        <v>12</v>
      </c>
      <c r="D996" t="s">
        <v>8333</v>
      </c>
      <c r="E996" t="s">
        <v>8317</v>
      </c>
      <c r="F996">
        <v>5.8</v>
      </c>
    </row>
    <row r="997" spans="1:6" x14ac:dyDescent="0.25">
      <c r="A997" t="s">
        <v>1814</v>
      </c>
      <c r="B997" t="s">
        <v>9339</v>
      </c>
      <c r="C997" t="s">
        <v>12</v>
      </c>
      <c r="D997" t="s">
        <v>8333</v>
      </c>
      <c r="E997" t="s">
        <v>8334</v>
      </c>
      <c r="F997">
        <v>5.5</v>
      </c>
    </row>
    <row r="998" spans="1:6" x14ac:dyDescent="0.25">
      <c r="A998" t="s">
        <v>988</v>
      </c>
      <c r="B998" t="s">
        <v>9340</v>
      </c>
      <c r="C998" t="s">
        <v>12</v>
      </c>
      <c r="D998" t="s">
        <v>8333</v>
      </c>
      <c r="E998" t="s">
        <v>8317</v>
      </c>
      <c r="F998">
        <v>6.3</v>
      </c>
    </row>
    <row r="999" spans="1:6" x14ac:dyDescent="0.25">
      <c r="A999" t="s">
        <v>1711</v>
      </c>
      <c r="B999" t="s">
        <v>9341</v>
      </c>
      <c r="C999" t="s">
        <v>12</v>
      </c>
      <c r="D999" t="s">
        <v>8333</v>
      </c>
      <c r="E999" t="s">
        <v>8334</v>
      </c>
      <c r="F999">
        <v>7.4</v>
      </c>
    </row>
    <row r="1000" spans="1:6" x14ac:dyDescent="0.25">
      <c r="A1000" t="s">
        <v>891</v>
      </c>
      <c r="B1000" t="s">
        <v>9342</v>
      </c>
      <c r="C1000" t="s">
        <v>12</v>
      </c>
      <c r="D1000" t="s">
        <v>8333</v>
      </c>
      <c r="E1000" t="s">
        <v>8334</v>
      </c>
      <c r="F1000">
        <v>5.9</v>
      </c>
    </row>
    <row r="1001" spans="1:6" x14ac:dyDescent="0.25">
      <c r="A1001" t="s">
        <v>1819</v>
      </c>
      <c r="B1001" t="s">
        <v>9343</v>
      </c>
      <c r="C1001" t="s">
        <v>12</v>
      </c>
      <c r="D1001" t="s">
        <v>8329</v>
      </c>
      <c r="E1001" t="s">
        <v>8334</v>
      </c>
      <c r="F1001">
        <v>6.2</v>
      </c>
    </row>
    <row r="1002" spans="1:6" x14ac:dyDescent="0.25">
      <c r="A1002" t="s">
        <v>1821</v>
      </c>
      <c r="B1002" t="s">
        <v>9344</v>
      </c>
      <c r="C1002" t="s">
        <v>12</v>
      </c>
      <c r="D1002" t="s">
        <v>8316</v>
      </c>
      <c r="E1002" t="s">
        <v>8334</v>
      </c>
      <c r="F1002">
        <v>5.9</v>
      </c>
    </row>
    <row r="1003" spans="1:6" x14ac:dyDescent="0.25">
      <c r="A1003" t="s">
        <v>1823</v>
      </c>
      <c r="B1003" t="s">
        <v>9345</v>
      </c>
      <c r="C1003" t="s">
        <v>12</v>
      </c>
      <c r="D1003" t="s">
        <v>8333</v>
      </c>
      <c r="E1003" t="s">
        <v>8334</v>
      </c>
      <c r="F1003">
        <v>6.5</v>
      </c>
    </row>
    <row r="1004" spans="1:6" x14ac:dyDescent="0.25">
      <c r="A1004" t="s">
        <v>1826</v>
      </c>
      <c r="B1004" t="s">
        <v>9346</v>
      </c>
      <c r="C1004" t="s">
        <v>12</v>
      </c>
      <c r="D1004" t="s">
        <v>8333</v>
      </c>
      <c r="E1004" t="s">
        <v>8334</v>
      </c>
      <c r="F1004">
        <v>4.4000000000000004</v>
      </c>
    </row>
    <row r="1005" spans="1:6" x14ac:dyDescent="0.25">
      <c r="A1005" t="s">
        <v>1692</v>
      </c>
      <c r="B1005" t="s">
        <v>9347</v>
      </c>
      <c r="C1005" t="s">
        <v>12</v>
      </c>
      <c r="D1005" t="s">
        <v>8333</v>
      </c>
      <c r="E1005" t="s">
        <v>8320</v>
      </c>
      <c r="F1005">
        <v>3.5</v>
      </c>
    </row>
    <row r="1006" spans="1:6" x14ac:dyDescent="0.25">
      <c r="A1006" t="s">
        <v>1829</v>
      </c>
      <c r="B1006" t="s">
        <v>9348</v>
      </c>
      <c r="C1006" t="s">
        <v>12</v>
      </c>
      <c r="D1006" t="s">
        <v>8333</v>
      </c>
      <c r="E1006" t="s">
        <v>8334</v>
      </c>
      <c r="F1006">
        <v>6.6</v>
      </c>
    </row>
    <row r="1007" spans="1:6" x14ac:dyDescent="0.25">
      <c r="A1007" t="s">
        <v>1147</v>
      </c>
      <c r="B1007" t="s">
        <v>9349</v>
      </c>
      <c r="C1007" t="s">
        <v>12</v>
      </c>
      <c r="D1007" t="s">
        <v>8333</v>
      </c>
      <c r="E1007" t="s">
        <v>8317</v>
      </c>
      <c r="F1007">
        <v>6</v>
      </c>
    </row>
    <row r="1008" spans="1:6" x14ac:dyDescent="0.25">
      <c r="A1008" t="s">
        <v>1778</v>
      </c>
      <c r="B1008" t="s">
        <v>9350</v>
      </c>
      <c r="C1008" t="s">
        <v>12</v>
      </c>
      <c r="D1008" t="s">
        <v>8333</v>
      </c>
      <c r="E1008" t="s">
        <v>8334</v>
      </c>
      <c r="F1008">
        <v>6.4</v>
      </c>
    </row>
    <row r="1009" spans="1:6" x14ac:dyDescent="0.25">
      <c r="A1009" t="s">
        <v>28</v>
      </c>
      <c r="B1009" t="s">
        <v>9351</v>
      </c>
      <c r="C1009" t="s">
        <v>12</v>
      </c>
      <c r="D1009" t="s">
        <v>8333</v>
      </c>
      <c r="E1009" t="s">
        <v>8317</v>
      </c>
      <c r="F1009">
        <v>6.5</v>
      </c>
    </row>
    <row r="1010" spans="1:6" x14ac:dyDescent="0.25">
      <c r="B1010" t="s">
        <v>9352</v>
      </c>
      <c r="C1010" t="s">
        <v>12</v>
      </c>
      <c r="D1010" t="s">
        <v>8316</v>
      </c>
      <c r="F1010">
        <v>7.8</v>
      </c>
    </row>
    <row r="1011" spans="1:6" x14ac:dyDescent="0.25">
      <c r="A1011" t="s">
        <v>1835</v>
      </c>
      <c r="B1011" t="s">
        <v>9353</v>
      </c>
      <c r="C1011" t="s">
        <v>12</v>
      </c>
      <c r="D1011" t="s">
        <v>8333</v>
      </c>
      <c r="E1011" t="s">
        <v>8334</v>
      </c>
      <c r="F1011">
        <v>4.3</v>
      </c>
    </row>
    <row r="1012" spans="1:6" x14ac:dyDescent="0.25">
      <c r="A1012" t="s">
        <v>1614</v>
      </c>
      <c r="B1012" t="s">
        <v>9354</v>
      </c>
      <c r="C1012" t="s">
        <v>12</v>
      </c>
      <c r="D1012" t="s">
        <v>8333</v>
      </c>
      <c r="E1012" t="s">
        <v>8320</v>
      </c>
      <c r="F1012">
        <v>4.2</v>
      </c>
    </row>
    <row r="1013" spans="1:6" x14ac:dyDescent="0.25">
      <c r="A1013" t="s">
        <v>1285</v>
      </c>
      <c r="B1013" t="s">
        <v>9355</v>
      </c>
      <c r="C1013" t="s">
        <v>12</v>
      </c>
      <c r="D1013" t="s">
        <v>8333</v>
      </c>
      <c r="E1013" t="s">
        <v>8317</v>
      </c>
      <c r="F1013">
        <v>6.5</v>
      </c>
    </row>
    <row r="1014" spans="1:6" x14ac:dyDescent="0.25">
      <c r="A1014" t="s">
        <v>1841</v>
      </c>
      <c r="B1014" t="s">
        <v>9356</v>
      </c>
      <c r="C1014" t="s">
        <v>12</v>
      </c>
      <c r="D1014" t="s">
        <v>8333</v>
      </c>
      <c r="E1014" t="s">
        <v>8334</v>
      </c>
      <c r="F1014">
        <v>6.1</v>
      </c>
    </row>
    <row r="1015" spans="1:6" x14ac:dyDescent="0.25">
      <c r="A1015" t="s">
        <v>356</v>
      </c>
      <c r="B1015" t="s">
        <v>9357</v>
      </c>
      <c r="C1015" t="s">
        <v>12</v>
      </c>
      <c r="D1015" t="s">
        <v>8327</v>
      </c>
      <c r="E1015" t="s">
        <v>8334</v>
      </c>
      <c r="F1015">
        <v>6.3</v>
      </c>
    </row>
    <row r="1016" spans="1:6" x14ac:dyDescent="0.25">
      <c r="A1016" t="s">
        <v>1844</v>
      </c>
      <c r="B1016" t="s">
        <v>9358</v>
      </c>
      <c r="C1016" t="s">
        <v>12</v>
      </c>
      <c r="D1016" t="s">
        <v>8316</v>
      </c>
      <c r="E1016" t="s">
        <v>8334</v>
      </c>
      <c r="F1016">
        <v>6.2</v>
      </c>
    </row>
    <row r="1017" spans="1:6" x14ac:dyDescent="0.25">
      <c r="A1017" t="s">
        <v>1347</v>
      </c>
      <c r="B1017" t="s">
        <v>9359</v>
      </c>
      <c r="C1017" t="s">
        <v>12</v>
      </c>
      <c r="D1017" t="s">
        <v>8333</v>
      </c>
      <c r="E1017" t="s">
        <v>8334</v>
      </c>
      <c r="F1017">
        <v>5.9</v>
      </c>
    </row>
    <row r="1018" spans="1:6" x14ac:dyDescent="0.25">
      <c r="A1018" t="s">
        <v>1847</v>
      </c>
      <c r="B1018" t="s">
        <v>9360</v>
      </c>
      <c r="C1018" t="s">
        <v>12</v>
      </c>
      <c r="D1018" t="s">
        <v>8333</v>
      </c>
      <c r="E1018" t="s">
        <v>8317</v>
      </c>
      <c r="F1018">
        <v>5.9</v>
      </c>
    </row>
    <row r="1019" spans="1:6" x14ac:dyDescent="0.25">
      <c r="A1019" t="s">
        <v>449</v>
      </c>
      <c r="B1019" t="s">
        <v>9361</v>
      </c>
      <c r="C1019" t="s">
        <v>12</v>
      </c>
      <c r="D1019" t="s">
        <v>8329</v>
      </c>
      <c r="E1019" t="s">
        <v>8334</v>
      </c>
      <c r="F1019">
        <v>6.5</v>
      </c>
    </row>
    <row r="1020" spans="1:6" x14ac:dyDescent="0.25">
      <c r="A1020" t="s">
        <v>1285</v>
      </c>
      <c r="B1020" t="s">
        <v>9362</v>
      </c>
      <c r="C1020" t="s">
        <v>12</v>
      </c>
      <c r="D1020" t="s">
        <v>8333</v>
      </c>
      <c r="E1020" t="s">
        <v>8334</v>
      </c>
      <c r="F1020">
        <v>6.4</v>
      </c>
    </row>
    <row r="1021" spans="1:6" x14ac:dyDescent="0.25">
      <c r="A1021" t="s">
        <v>638</v>
      </c>
      <c r="B1021" t="s">
        <v>9363</v>
      </c>
      <c r="C1021" t="s">
        <v>12</v>
      </c>
      <c r="D1021" t="s">
        <v>8333</v>
      </c>
      <c r="E1021" t="s">
        <v>8334</v>
      </c>
      <c r="F1021">
        <v>6.5</v>
      </c>
    </row>
    <row r="1022" spans="1:6" x14ac:dyDescent="0.25">
      <c r="A1022" t="s">
        <v>1852</v>
      </c>
      <c r="B1022" t="s">
        <v>9364</v>
      </c>
      <c r="C1022" t="s">
        <v>12</v>
      </c>
      <c r="D1022" t="s">
        <v>8333</v>
      </c>
      <c r="E1022" t="s">
        <v>8334</v>
      </c>
      <c r="F1022">
        <v>5.7</v>
      </c>
    </row>
    <row r="1023" spans="1:6" x14ac:dyDescent="0.25">
      <c r="B1023" t="s">
        <v>9365</v>
      </c>
      <c r="C1023" t="s">
        <v>12</v>
      </c>
      <c r="D1023" t="s">
        <v>8333</v>
      </c>
      <c r="F1023">
        <v>7.5</v>
      </c>
    </row>
    <row r="1024" spans="1:6" x14ac:dyDescent="0.25">
      <c r="A1024" t="s">
        <v>201</v>
      </c>
      <c r="B1024" t="s">
        <v>9366</v>
      </c>
      <c r="C1024" t="s">
        <v>12</v>
      </c>
      <c r="D1024" t="s">
        <v>8333</v>
      </c>
      <c r="E1024" t="s">
        <v>8320</v>
      </c>
      <c r="F1024">
        <v>8</v>
      </c>
    </row>
    <row r="1025" spans="1:6" x14ac:dyDescent="0.25">
      <c r="A1025" t="s">
        <v>1856</v>
      </c>
      <c r="B1025" t="s">
        <v>9367</v>
      </c>
      <c r="C1025" t="s">
        <v>12</v>
      </c>
      <c r="D1025" t="s">
        <v>8333</v>
      </c>
      <c r="E1025" t="s">
        <v>8334</v>
      </c>
      <c r="F1025">
        <v>7.3</v>
      </c>
    </row>
    <row r="1026" spans="1:6" x14ac:dyDescent="0.25">
      <c r="A1026" t="s">
        <v>800</v>
      </c>
      <c r="B1026" t="s">
        <v>9368</v>
      </c>
      <c r="C1026" t="s">
        <v>12</v>
      </c>
      <c r="D1026" t="s">
        <v>8333</v>
      </c>
      <c r="E1026" t="s">
        <v>8334</v>
      </c>
      <c r="F1026">
        <v>6.7</v>
      </c>
    </row>
    <row r="1027" spans="1:6" x14ac:dyDescent="0.25">
      <c r="A1027" t="s">
        <v>1623</v>
      </c>
      <c r="B1027" t="s">
        <v>9369</v>
      </c>
      <c r="C1027" t="s">
        <v>12</v>
      </c>
      <c r="D1027" t="s">
        <v>8333</v>
      </c>
      <c r="E1027" t="s">
        <v>8334</v>
      </c>
      <c r="F1027">
        <v>7.5</v>
      </c>
    </row>
    <row r="1028" spans="1:6" x14ac:dyDescent="0.25">
      <c r="A1028" t="s">
        <v>1541</v>
      </c>
      <c r="B1028" t="s">
        <v>9370</v>
      </c>
      <c r="C1028" t="s">
        <v>12</v>
      </c>
      <c r="D1028" t="s">
        <v>8333</v>
      </c>
      <c r="E1028" t="s">
        <v>8317</v>
      </c>
      <c r="F1028">
        <v>5.4</v>
      </c>
    </row>
    <row r="1029" spans="1:6" x14ac:dyDescent="0.25">
      <c r="A1029" t="s">
        <v>1773</v>
      </c>
      <c r="B1029" t="s">
        <v>9371</v>
      </c>
      <c r="C1029" t="s">
        <v>12</v>
      </c>
      <c r="D1029" t="s">
        <v>8333</v>
      </c>
      <c r="E1029" t="s">
        <v>8334</v>
      </c>
      <c r="F1029">
        <v>6.6</v>
      </c>
    </row>
    <row r="1030" spans="1:6" x14ac:dyDescent="0.25">
      <c r="A1030" t="s">
        <v>1864</v>
      </c>
      <c r="B1030" t="s">
        <v>9372</v>
      </c>
      <c r="C1030" t="s">
        <v>12</v>
      </c>
      <c r="D1030" t="s">
        <v>8333</v>
      </c>
      <c r="E1030" t="s">
        <v>8334</v>
      </c>
      <c r="F1030">
        <v>7.7</v>
      </c>
    </row>
    <row r="1031" spans="1:6" x14ac:dyDescent="0.25">
      <c r="A1031" t="s">
        <v>1866</v>
      </c>
      <c r="B1031" t="s">
        <v>9373</v>
      </c>
      <c r="C1031" t="s">
        <v>12</v>
      </c>
      <c r="D1031" t="s">
        <v>8333</v>
      </c>
      <c r="E1031" t="s">
        <v>8317</v>
      </c>
      <c r="F1031">
        <v>5.8</v>
      </c>
    </row>
    <row r="1032" spans="1:6" x14ac:dyDescent="0.25">
      <c r="A1032" t="s">
        <v>688</v>
      </c>
      <c r="B1032" t="s">
        <v>9374</v>
      </c>
      <c r="C1032" t="s">
        <v>12</v>
      </c>
      <c r="D1032" t="s">
        <v>8327</v>
      </c>
      <c r="E1032" t="s">
        <v>8334</v>
      </c>
      <c r="F1032">
        <v>6.4</v>
      </c>
    </row>
    <row r="1033" spans="1:6" x14ac:dyDescent="0.25">
      <c r="A1033" t="s">
        <v>1869</v>
      </c>
      <c r="B1033" t="s">
        <v>9375</v>
      </c>
      <c r="C1033" t="s">
        <v>12</v>
      </c>
      <c r="D1033" t="s">
        <v>8333</v>
      </c>
      <c r="E1033" t="s">
        <v>8334</v>
      </c>
      <c r="F1033">
        <v>5.6</v>
      </c>
    </row>
    <row r="1034" spans="1:6" x14ac:dyDescent="0.25">
      <c r="A1034" t="s">
        <v>1872</v>
      </c>
      <c r="B1034" t="s">
        <v>9376</v>
      </c>
      <c r="C1034" t="s">
        <v>12</v>
      </c>
      <c r="D1034" t="s">
        <v>8333</v>
      </c>
      <c r="E1034" t="s">
        <v>8317</v>
      </c>
      <c r="F1034">
        <v>6</v>
      </c>
    </row>
    <row r="1035" spans="1:6" x14ac:dyDescent="0.25">
      <c r="A1035" t="s">
        <v>1874</v>
      </c>
      <c r="B1035" t="s">
        <v>9377</v>
      </c>
      <c r="C1035" t="s">
        <v>12</v>
      </c>
      <c r="D1035" t="s">
        <v>8333</v>
      </c>
      <c r="E1035" t="s">
        <v>8317</v>
      </c>
      <c r="F1035">
        <v>6.2</v>
      </c>
    </row>
    <row r="1036" spans="1:6" x14ac:dyDescent="0.25">
      <c r="A1036" t="s">
        <v>1876</v>
      </c>
      <c r="B1036" t="s">
        <v>9378</v>
      </c>
      <c r="C1036" t="s">
        <v>12</v>
      </c>
      <c r="D1036" t="s">
        <v>8333</v>
      </c>
      <c r="E1036" t="s">
        <v>8320</v>
      </c>
      <c r="F1036">
        <v>5.9</v>
      </c>
    </row>
    <row r="1037" spans="1:6" x14ac:dyDescent="0.25">
      <c r="A1037" t="s">
        <v>193</v>
      </c>
      <c r="B1037" t="s">
        <v>9379</v>
      </c>
      <c r="C1037" t="s">
        <v>12</v>
      </c>
      <c r="D1037" t="s">
        <v>8333</v>
      </c>
      <c r="E1037" t="s">
        <v>8334</v>
      </c>
      <c r="F1037">
        <v>5.0999999999999996</v>
      </c>
    </row>
    <row r="1038" spans="1:6" x14ac:dyDescent="0.25">
      <c r="A1038" t="s">
        <v>173</v>
      </c>
      <c r="B1038" t="s">
        <v>9380</v>
      </c>
      <c r="C1038" t="s">
        <v>12</v>
      </c>
      <c r="D1038" t="s">
        <v>8333</v>
      </c>
      <c r="E1038" t="s">
        <v>8317</v>
      </c>
      <c r="F1038">
        <v>6.8</v>
      </c>
    </row>
    <row r="1039" spans="1:6" x14ac:dyDescent="0.25">
      <c r="B1039" t="s">
        <v>9381</v>
      </c>
      <c r="C1039" t="s">
        <v>12</v>
      </c>
      <c r="D1039" t="s">
        <v>8333</v>
      </c>
      <c r="E1039" t="s">
        <v>8824</v>
      </c>
      <c r="F1039">
        <v>7</v>
      </c>
    </row>
    <row r="1040" spans="1:6" x14ac:dyDescent="0.25">
      <c r="A1040" t="s">
        <v>597</v>
      </c>
      <c r="B1040" t="s">
        <v>9382</v>
      </c>
      <c r="C1040" t="s">
        <v>12</v>
      </c>
      <c r="D1040" t="s">
        <v>8327</v>
      </c>
      <c r="E1040" t="s">
        <v>8334</v>
      </c>
      <c r="F1040">
        <v>6</v>
      </c>
    </row>
    <row r="1041" spans="1:6" x14ac:dyDescent="0.25">
      <c r="A1041" t="s">
        <v>1634</v>
      </c>
      <c r="B1041" t="s">
        <v>9383</v>
      </c>
      <c r="C1041" t="s">
        <v>12</v>
      </c>
      <c r="D1041" t="s">
        <v>8333</v>
      </c>
      <c r="E1041" t="s">
        <v>8334</v>
      </c>
      <c r="F1041">
        <v>5.0999999999999996</v>
      </c>
    </row>
    <row r="1042" spans="1:6" x14ac:dyDescent="0.25">
      <c r="A1042" t="s">
        <v>1570</v>
      </c>
      <c r="B1042" t="s">
        <v>9384</v>
      </c>
      <c r="C1042" t="s">
        <v>12</v>
      </c>
      <c r="D1042" t="s">
        <v>8333</v>
      </c>
      <c r="E1042" t="s">
        <v>8334</v>
      </c>
      <c r="F1042">
        <v>5.8</v>
      </c>
    </row>
    <row r="1043" spans="1:6" x14ac:dyDescent="0.25">
      <c r="A1043" t="s">
        <v>1886</v>
      </c>
      <c r="B1043" t="s">
        <v>9385</v>
      </c>
      <c r="C1043" t="s">
        <v>12</v>
      </c>
      <c r="D1043" t="s">
        <v>8333</v>
      </c>
      <c r="E1043" t="s">
        <v>8317</v>
      </c>
      <c r="F1043">
        <v>6.2</v>
      </c>
    </row>
    <row r="1044" spans="1:6" x14ac:dyDescent="0.25">
      <c r="A1044" t="s">
        <v>1888</v>
      </c>
      <c r="B1044" t="s">
        <v>9386</v>
      </c>
      <c r="C1044" t="s">
        <v>12</v>
      </c>
      <c r="D1044" t="s">
        <v>8316</v>
      </c>
      <c r="E1044" t="s">
        <v>8334</v>
      </c>
      <c r="F1044">
        <v>6.4</v>
      </c>
    </row>
    <row r="1045" spans="1:6" x14ac:dyDescent="0.25">
      <c r="A1045" t="s">
        <v>735</v>
      </c>
      <c r="B1045" t="s">
        <v>9387</v>
      </c>
      <c r="C1045" t="s">
        <v>12</v>
      </c>
      <c r="D1045" t="s">
        <v>8333</v>
      </c>
      <c r="E1045" t="s">
        <v>8317</v>
      </c>
      <c r="F1045">
        <v>4.8</v>
      </c>
    </row>
    <row r="1046" spans="1:6" x14ac:dyDescent="0.25">
      <c r="A1046" t="s">
        <v>1891</v>
      </c>
      <c r="B1046" t="s">
        <v>9388</v>
      </c>
      <c r="C1046" t="s">
        <v>12</v>
      </c>
      <c r="D1046" t="s">
        <v>8333</v>
      </c>
      <c r="E1046" t="s">
        <v>8317</v>
      </c>
      <c r="F1046">
        <v>4.9000000000000004</v>
      </c>
    </row>
    <row r="1047" spans="1:6" x14ac:dyDescent="0.25">
      <c r="A1047" t="s">
        <v>1059</v>
      </c>
      <c r="B1047" t="s">
        <v>9389</v>
      </c>
      <c r="C1047" t="s">
        <v>12</v>
      </c>
      <c r="D1047" t="s">
        <v>8333</v>
      </c>
      <c r="E1047" t="s">
        <v>8334</v>
      </c>
      <c r="F1047">
        <v>5.6</v>
      </c>
    </row>
    <row r="1048" spans="1:6" x14ac:dyDescent="0.25">
      <c r="A1048" t="s">
        <v>1895</v>
      </c>
      <c r="B1048" t="s">
        <v>9390</v>
      </c>
      <c r="C1048" t="s">
        <v>12</v>
      </c>
      <c r="D1048" t="s">
        <v>8333</v>
      </c>
      <c r="E1048" t="s">
        <v>8334</v>
      </c>
      <c r="F1048">
        <v>5.5</v>
      </c>
    </row>
    <row r="1049" spans="1:6" x14ac:dyDescent="0.25">
      <c r="A1049" t="s">
        <v>1196</v>
      </c>
      <c r="B1049" t="s">
        <v>9391</v>
      </c>
      <c r="C1049" t="s">
        <v>12</v>
      </c>
      <c r="D1049" t="s">
        <v>8404</v>
      </c>
      <c r="E1049" t="s">
        <v>8317</v>
      </c>
      <c r="F1049">
        <v>3.7</v>
      </c>
    </row>
    <row r="1050" spans="1:6" x14ac:dyDescent="0.25">
      <c r="A1050" t="s">
        <v>1898</v>
      </c>
      <c r="B1050" t="s">
        <v>9392</v>
      </c>
      <c r="C1050" t="s">
        <v>12</v>
      </c>
      <c r="D1050" t="s">
        <v>8333</v>
      </c>
      <c r="E1050" t="s">
        <v>8317</v>
      </c>
      <c r="F1050">
        <v>5.9</v>
      </c>
    </row>
    <row r="1051" spans="1:6" x14ac:dyDescent="0.25">
      <c r="B1051" t="s">
        <v>9393</v>
      </c>
      <c r="C1051" t="s">
        <v>12</v>
      </c>
      <c r="D1051" t="s">
        <v>8333</v>
      </c>
      <c r="E1051" t="s">
        <v>8824</v>
      </c>
      <c r="F1051">
        <v>8.5</v>
      </c>
    </row>
    <row r="1052" spans="1:6" x14ac:dyDescent="0.25">
      <c r="A1052" t="s">
        <v>721</v>
      </c>
      <c r="B1052" t="s">
        <v>9394</v>
      </c>
      <c r="C1052" t="s">
        <v>12</v>
      </c>
      <c r="D1052" t="s">
        <v>8333</v>
      </c>
      <c r="E1052" t="s">
        <v>8334</v>
      </c>
      <c r="F1052">
        <v>6.3</v>
      </c>
    </row>
    <row r="1053" spans="1:6" x14ac:dyDescent="0.25">
      <c r="A1053" t="s">
        <v>1904</v>
      </c>
      <c r="B1053" t="s">
        <v>9395</v>
      </c>
      <c r="C1053" t="s">
        <v>12</v>
      </c>
      <c r="D1053" t="s">
        <v>8316</v>
      </c>
      <c r="E1053" t="s">
        <v>8334</v>
      </c>
      <c r="F1053">
        <v>7.4</v>
      </c>
    </row>
    <row r="1054" spans="1:6" x14ac:dyDescent="0.25">
      <c r="A1054" t="s">
        <v>524</v>
      </c>
      <c r="B1054" t="s">
        <v>9396</v>
      </c>
      <c r="C1054" t="s">
        <v>12</v>
      </c>
      <c r="D1054" t="s">
        <v>8333</v>
      </c>
      <c r="E1054" t="s">
        <v>8334</v>
      </c>
      <c r="F1054">
        <v>7.6</v>
      </c>
    </row>
    <row r="1055" spans="1:6" x14ac:dyDescent="0.25">
      <c r="A1055" t="s">
        <v>127</v>
      </c>
      <c r="B1055" t="s">
        <v>9397</v>
      </c>
      <c r="C1055" t="s">
        <v>12</v>
      </c>
      <c r="D1055" t="s">
        <v>8333</v>
      </c>
      <c r="E1055" t="s">
        <v>8317</v>
      </c>
      <c r="F1055">
        <v>8.3000000000000007</v>
      </c>
    </row>
    <row r="1056" spans="1:6" x14ac:dyDescent="0.25">
      <c r="A1056" t="s">
        <v>317</v>
      </c>
      <c r="B1056" t="s">
        <v>9398</v>
      </c>
      <c r="C1056" t="s">
        <v>12</v>
      </c>
      <c r="D1056" t="s">
        <v>8316</v>
      </c>
      <c r="E1056" t="s">
        <v>8334</v>
      </c>
      <c r="F1056">
        <v>6.6</v>
      </c>
    </row>
    <row r="1057" spans="1:6" x14ac:dyDescent="0.25">
      <c r="A1057" t="s">
        <v>475</v>
      </c>
      <c r="B1057" t="s">
        <v>9399</v>
      </c>
      <c r="C1057" t="s">
        <v>12</v>
      </c>
      <c r="D1057" t="s">
        <v>8333</v>
      </c>
      <c r="E1057" t="s">
        <v>8334</v>
      </c>
      <c r="F1057">
        <v>6.9</v>
      </c>
    </row>
    <row r="1058" spans="1:6" x14ac:dyDescent="0.25">
      <c r="A1058" t="s">
        <v>406</v>
      </c>
      <c r="B1058" t="s">
        <v>9400</v>
      </c>
      <c r="C1058" t="s">
        <v>12</v>
      </c>
      <c r="D1058" t="s">
        <v>8333</v>
      </c>
      <c r="E1058" t="s">
        <v>8334</v>
      </c>
      <c r="F1058">
        <v>6.7</v>
      </c>
    </row>
    <row r="1059" spans="1:6" x14ac:dyDescent="0.25">
      <c r="A1059" t="s">
        <v>229</v>
      </c>
      <c r="B1059" t="s">
        <v>9401</v>
      </c>
      <c r="C1059" t="s">
        <v>12</v>
      </c>
      <c r="D1059" t="s">
        <v>8333</v>
      </c>
      <c r="E1059" t="s">
        <v>8334</v>
      </c>
      <c r="F1059">
        <v>6.8</v>
      </c>
    </row>
    <row r="1060" spans="1:6" x14ac:dyDescent="0.25">
      <c r="A1060" t="s">
        <v>1914</v>
      </c>
      <c r="B1060" t="s">
        <v>9402</v>
      </c>
      <c r="C1060" t="s">
        <v>12</v>
      </c>
      <c r="D1060" t="s">
        <v>8333</v>
      </c>
      <c r="F1060">
        <v>4.5999999999999996</v>
      </c>
    </row>
    <row r="1061" spans="1:6" x14ac:dyDescent="0.25">
      <c r="A1061" t="s">
        <v>1439</v>
      </c>
      <c r="B1061" t="s">
        <v>9403</v>
      </c>
      <c r="C1061" t="s">
        <v>12</v>
      </c>
      <c r="D1061" t="s">
        <v>8333</v>
      </c>
      <c r="E1061" t="s">
        <v>8334</v>
      </c>
      <c r="F1061">
        <v>7.1</v>
      </c>
    </row>
    <row r="1062" spans="1:6" x14ac:dyDescent="0.25">
      <c r="A1062" t="s">
        <v>820</v>
      </c>
      <c r="B1062" t="s">
        <v>9404</v>
      </c>
      <c r="C1062" t="s">
        <v>12</v>
      </c>
      <c r="D1062" t="s">
        <v>8353</v>
      </c>
      <c r="E1062" t="s">
        <v>8334</v>
      </c>
      <c r="F1062">
        <v>6.4</v>
      </c>
    </row>
    <row r="1063" spans="1:6" x14ac:dyDescent="0.25">
      <c r="A1063" t="s">
        <v>1084</v>
      </c>
      <c r="B1063" t="s">
        <v>9405</v>
      </c>
      <c r="C1063" t="s">
        <v>12</v>
      </c>
      <c r="D1063" t="s">
        <v>8404</v>
      </c>
      <c r="E1063" t="s">
        <v>8317</v>
      </c>
      <c r="F1063">
        <v>6.4</v>
      </c>
    </row>
    <row r="1064" spans="1:6" x14ac:dyDescent="0.25">
      <c r="A1064" t="s">
        <v>1524</v>
      </c>
      <c r="B1064" t="s">
        <v>9406</v>
      </c>
      <c r="C1064" t="s">
        <v>12</v>
      </c>
      <c r="D1064" t="s">
        <v>8333</v>
      </c>
      <c r="E1064" t="s">
        <v>8317</v>
      </c>
      <c r="F1064">
        <v>7.4</v>
      </c>
    </row>
    <row r="1065" spans="1:6" x14ac:dyDescent="0.25">
      <c r="A1065" t="s">
        <v>488</v>
      </c>
      <c r="B1065" t="s">
        <v>9407</v>
      </c>
      <c r="C1065" t="s">
        <v>12</v>
      </c>
      <c r="D1065" t="s">
        <v>8333</v>
      </c>
      <c r="E1065" t="s">
        <v>8317</v>
      </c>
      <c r="F1065">
        <v>6.4</v>
      </c>
    </row>
    <row r="1066" spans="1:6" x14ac:dyDescent="0.25">
      <c r="A1066" t="s">
        <v>1458</v>
      </c>
      <c r="B1066" t="s">
        <v>9408</v>
      </c>
      <c r="C1066" t="s">
        <v>12</v>
      </c>
      <c r="D1066" t="s">
        <v>8333</v>
      </c>
      <c r="E1066" t="s">
        <v>8317</v>
      </c>
      <c r="F1066">
        <v>6</v>
      </c>
    </row>
    <row r="1067" spans="1:6" x14ac:dyDescent="0.25">
      <c r="A1067" t="s">
        <v>1675</v>
      </c>
      <c r="B1067" t="s">
        <v>9409</v>
      </c>
      <c r="C1067" t="s">
        <v>12</v>
      </c>
      <c r="D1067" t="s">
        <v>8333</v>
      </c>
      <c r="E1067" t="s">
        <v>8334</v>
      </c>
      <c r="F1067">
        <v>6.5</v>
      </c>
    </row>
    <row r="1068" spans="1:6" x14ac:dyDescent="0.25">
      <c r="A1068" t="s">
        <v>488</v>
      </c>
      <c r="B1068" t="s">
        <v>9410</v>
      </c>
      <c r="C1068" t="s">
        <v>12</v>
      </c>
      <c r="D1068" t="s">
        <v>8333</v>
      </c>
      <c r="E1068" t="s">
        <v>8334</v>
      </c>
      <c r="F1068">
        <v>7.8</v>
      </c>
    </row>
    <row r="1069" spans="1:6" x14ac:dyDescent="0.25">
      <c r="A1069" t="s">
        <v>1929</v>
      </c>
      <c r="B1069" t="s">
        <v>9411</v>
      </c>
      <c r="C1069" t="s">
        <v>12</v>
      </c>
      <c r="D1069" t="s">
        <v>8327</v>
      </c>
      <c r="E1069" t="s">
        <v>8317</v>
      </c>
      <c r="F1069">
        <v>6</v>
      </c>
    </row>
    <row r="1070" spans="1:6" x14ac:dyDescent="0.25">
      <c r="A1070" t="s">
        <v>524</v>
      </c>
      <c r="B1070" t="s">
        <v>9412</v>
      </c>
      <c r="C1070" t="s">
        <v>12</v>
      </c>
      <c r="D1070" t="s">
        <v>8333</v>
      </c>
      <c r="E1070" t="s">
        <v>8334</v>
      </c>
      <c r="F1070">
        <v>7</v>
      </c>
    </row>
    <row r="1071" spans="1:6" x14ac:dyDescent="0.25">
      <c r="A1071" t="s">
        <v>735</v>
      </c>
      <c r="B1071" t="s">
        <v>9413</v>
      </c>
      <c r="C1071" t="s">
        <v>12</v>
      </c>
      <c r="D1071" t="s">
        <v>8333</v>
      </c>
      <c r="E1071" t="s">
        <v>8317</v>
      </c>
      <c r="F1071">
        <v>6</v>
      </c>
    </row>
    <row r="1072" spans="1:6" x14ac:dyDescent="0.25">
      <c r="A1072" t="s">
        <v>1938</v>
      </c>
      <c r="B1072" t="s">
        <v>9414</v>
      </c>
      <c r="C1072" t="s">
        <v>12</v>
      </c>
      <c r="D1072" t="s">
        <v>8333</v>
      </c>
      <c r="E1072" t="s">
        <v>8320</v>
      </c>
      <c r="F1072">
        <v>6.1</v>
      </c>
    </row>
    <row r="1073" spans="1:6" x14ac:dyDescent="0.25">
      <c r="A1073" t="s">
        <v>449</v>
      </c>
      <c r="B1073" t="s">
        <v>9415</v>
      </c>
      <c r="C1073" t="s">
        <v>12</v>
      </c>
      <c r="D1073" t="s">
        <v>8333</v>
      </c>
      <c r="E1073" t="s">
        <v>8334</v>
      </c>
      <c r="F1073">
        <v>6.8</v>
      </c>
    </row>
    <row r="1074" spans="1:6" x14ac:dyDescent="0.25">
      <c r="A1074" t="s">
        <v>1943</v>
      </c>
      <c r="B1074" t="s">
        <v>9416</v>
      </c>
      <c r="C1074" t="s">
        <v>12</v>
      </c>
      <c r="D1074" t="s">
        <v>8333</v>
      </c>
      <c r="E1074" t="s">
        <v>8317</v>
      </c>
      <c r="F1074">
        <v>6.4</v>
      </c>
    </row>
    <row r="1075" spans="1:6" x14ac:dyDescent="0.25">
      <c r="A1075" t="s">
        <v>1945</v>
      </c>
      <c r="B1075" t="s">
        <v>9417</v>
      </c>
      <c r="C1075" t="s">
        <v>12</v>
      </c>
      <c r="D1075" t="s">
        <v>8333</v>
      </c>
      <c r="E1075" t="s">
        <v>8334</v>
      </c>
      <c r="F1075">
        <v>7.7</v>
      </c>
    </row>
    <row r="1076" spans="1:6" x14ac:dyDescent="0.25">
      <c r="A1076" t="s">
        <v>1950</v>
      </c>
      <c r="B1076" t="s">
        <v>9418</v>
      </c>
      <c r="C1076" t="s">
        <v>12</v>
      </c>
      <c r="D1076" t="s">
        <v>8333</v>
      </c>
      <c r="E1076" t="s">
        <v>8320</v>
      </c>
      <c r="F1076">
        <v>4.5</v>
      </c>
    </row>
    <row r="1077" spans="1:6" x14ac:dyDescent="0.25">
      <c r="A1077" t="s">
        <v>1952</v>
      </c>
      <c r="B1077" t="s">
        <v>9419</v>
      </c>
      <c r="C1077" t="s">
        <v>12</v>
      </c>
      <c r="D1077" t="s">
        <v>8333</v>
      </c>
      <c r="E1077" t="s">
        <v>8334</v>
      </c>
      <c r="F1077">
        <v>5.8</v>
      </c>
    </row>
    <row r="1078" spans="1:6" x14ac:dyDescent="0.25">
      <c r="A1078" t="s">
        <v>1954</v>
      </c>
      <c r="B1078" t="s">
        <v>9420</v>
      </c>
      <c r="C1078" t="s">
        <v>12</v>
      </c>
      <c r="D1078" t="s">
        <v>8333</v>
      </c>
      <c r="E1078" t="s">
        <v>8317</v>
      </c>
      <c r="F1078">
        <v>6.3</v>
      </c>
    </row>
    <row r="1079" spans="1:6" x14ac:dyDescent="0.25">
      <c r="A1079" t="s">
        <v>1768</v>
      </c>
      <c r="B1079" t="s">
        <v>9421</v>
      </c>
      <c r="C1079" t="s">
        <v>12</v>
      </c>
      <c r="D1079" t="s">
        <v>8333</v>
      </c>
      <c r="E1079" t="s">
        <v>8317</v>
      </c>
      <c r="F1079">
        <v>5.7</v>
      </c>
    </row>
    <row r="1080" spans="1:6" x14ac:dyDescent="0.25">
      <c r="A1080" t="s">
        <v>19</v>
      </c>
      <c r="B1080" t="s">
        <v>9422</v>
      </c>
      <c r="C1080" t="s">
        <v>12</v>
      </c>
      <c r="D1080" t="s">
        <v>8333</v>
      </c>
      <c r="E1080" t="s">
        <v>8334</v>
      </c>
      <c r="F1080">
        <v>7.2</v>
      </c>
    </row>
    <row r="1081" spans="1:6" x14ac:dyDescent="0.25">
      <c r="A1081" t="s">
        <v>1173</v>
      </c>
      <c r="B1081" t="s">
        <v>9423</v>
      </c>
      <c r="C1081" t="s">
        <v>12</v>
      </c>
      <c r="D1081" t="s">
        <v>8333</v>
      </c>
      <c r="E1081" t="s">
        <v>8317</v>
      </c>
      <c r="F1081">
        <v>7.6</v>
      </c>
    </row>
    <row r="1082" spans="1:6" x14ac:dyDescent="0.25">
      <c r="A1082" t="s">
        <v>1620</v>
      </c>
      <c r="B1082" t="s">
        <v>9424</v>
      </c>
      <c r="C1082" t="s">
        <v>12</v>
      </c>
      <c r="D1082" t="s">
        <v>8333</v>
      </c>
      <c r="E1082" t="s">
        <v>8317</v>
      </c>
      <c r="F1082">
        <v>4.7</v>
      </c>
    </row>
    <row r="1083" spans="1:6" x14ac:dyDescent="0.25">
      <c r="A1083" t="s">
        <v>342</v>
      </c>
      <c r="B1083" t="s">
        <v>9425</v>
      </c>
      <c r="C1083" t="s">
        <v>12</v>
      </c>
      <c r="D1083" t="s">
        <v>8333</v>
      </c>
      <c r="E1083" t="s">
        <v>8334</v>
      </c>
      <c r="F1083">
        <v>6.6</v>
      </c>
    </row>
    <row r="1084" spans="1:6" x14ac:dyDescent="0.25">
      <c r="A1084" t="s">
        <v>170</v>
      </c>
      <c r="B1084" t="s">
        <v>9426</v>
      </c>
      <c r="C1084" t="s">
        <v>12</v>
      </c>
      <c r="D1084" t="s">
        <v>8333</v>
      </c>
      <c r="E1084" t="s">
        <v>8317</v>
      </c>
      <c r="F1084">
        <v>6.8</v>
      </c>
    </row>
    <row r="1085" spans="1:6" x14ac:dyDescent="0.25">
      <c r="A1085" t="s">
        <v>1965</v>
      </c>
      <c r="B1085" t="s">
        <v>9427</v>
      </c>
      <c r="C1085" t="s">
        <v>12</v>
      </c>
      <c r="D1085" t="s">
        <v>8316</v>
      </c>
      <c r="E1085" t="s">
        <v>8334</v>
      </c>
      <c r="F1085">
        <v>7.3</v>
      </c>
    </row>
    <row r="1086" spans="1:6" x14ac:dyDescent="0.25">
      <c r="A1086" t="s">
        <v>1968</v>
      </c>
      <c r="B1086" t="s">
        <v>9428</v>
      </c>
      <c r="C1086" t="s">
        <v>12</v>
      </c>
      <c r="D1086" t="s">
        <v>9429</v>
      </c>
      <c r="E1086" t="s">
        <v>8320</v>
      </c>
      <c r="F1086">
        <v>2.7</v>
      </c>
    </row>
    <row r="1087" spans="1:6" x14ac:dyDescent="0.25">
      <c r="A1087" t="s">
        <v>1419</v>
      </c>
      <c r="B1087" t="s">
        <v>9430</v>
      </c>
      <c r="C1087" t="s">
        <v>12</v>
      </c>
      <c r="D1087" t="s">
        <v>8333</v>
      </c>
      <c r="E1087" t="s">
        <v>8320</v>
      </c>
      <c r="F1087">
        <v>4.8</v>
      </c>
    </row>
    <row r="1088" spans="1:6" x14ac:dyDescent="0.25">
      <c r="A1088" t="s">
        <v>1929</v>
      </c>
      <c r="B1088" t="s">
        <v>9431</v>
      </c>
      <c r="C1088" t="s">
        <v>12</v>
      </c>
      <c r="D1088" t="s">
        <v>8327</v>
      </c>
      <c r="E1088" t="s">
        <v>8317</v>
      </c>
      <c r="F1088">
        <v>6.3</v>
      </c>
    </row>
    <row r="1089" spans="1:6" x14ac:dyDescent="0.25">
      <c r="A1089" t="s">
        <v>1972</v>
      </c>
      <c r="B1089" t="s">
        <v>9432</v>
      </c>
      <c r="C1089" t="s">
        <v>12</v>
      </c>
      <c r="D1089" t="s">
        <v>8333</v>
      </c>
      <c r="E1089" t="s">
        <v>8317</v>
      </c>
      <c r="F1089">
        <v>5.5</v>
      </c>
    </row>
    <row r="1090" spans="1:6" x14ac:dyDescent="0.25">
      <c r="A1090" t="s">
        <v>1467</v>
      </c>
      <c r="B1090" t="s">
        <v>9433</v>
      </c>
      <c r="C1090" t="s">
        <v>12</v>
      </c>
      <c r="D1090" t="s">
        <v>8333</v>
      </c>
      <c r="E1090" t="s">
        <v>8317</v>
      </c>
      <c r="F1090">
        <v>6.2</v>
      </c>
    </row>
    <row r="1091" spans="1:6" x14ac:dyDescent="0.25">
      <c r="A1091" t="s">
        <v>940</v>
      </c>
      <c r="B1091" t="s">
        <v>9434</v>
      </c>
      <c r="C1091" t="s">
        <v>12</v>
      </c>
      <c r="D1091" t="s">
        <v>8333</v>
      </c>
      <c r="E1091" t="s">
        <v>8320</v>
      </c>
      <c r="F1091">
        <v>5.8</v>
      </c>
    </row>
    <row r="1092" spans="1:6" x14ac:dyDescent="0.25">
      <c r="A1092" t="s">
        <v>1147</v>
      </c>
      <c r="B1092" t="s">
        <v>9435</v>
      </c>
      <c r="C1092" t="s">
        <v>12</v>
      </c>
      <c r="D1092" t="s">
        <v>8333</v>
      </c>
      <c r="E1092" t="s">
        <v>8406</v>
      </c>
      <c r="F1092">
        <v>5.7</v>
      </c>
    </row>
    <row r="1093" spans="1:6" x14ac:dyDescent="0.25">
      <c r="A1093" t="s">
        <v>790</v>
      </c>
      <c r="B1093" t="s">
        <v>9436</v>
      </c>
      <c r="C1093" t="s">
        <v>12</v>
      </c>
      <c r="D1093" t="s">
        <v>8333</v>
      </c>
      <c r="E1093" t="s">
        <v>8317</v>
      </c>
      <c r="F1093">
        <v>6.5</v>
      </c>
    </row>
    <row r="1094" spans="1:6" x14ac:dyDescent="0.25">
      <c r="A1094" t="s">
        <v>454</v>
      </c>
      <c r="B1094" t="s">
        <v>9437</v>
      </c>
      <c r="C1094" t="s">
        <v>12</v>
      </c>
      <c r="D1094" t="s">
        <v>8333</v>
      </c>
      <c r="E1094" t="s">
        <v>8317</v>
      </c>
      <c r="F1094">
        <v>6.7</v>
      </c>
    </row>
    <row r="1095" spans="1:6" x14ac:dyDescent="0.25">
      <c r="A1095" t="s">
        <v>1347</v>
      </c>
      <c r="B1095" t="s">
        <v>9438</v>
      </c>
      <c r="C1095" t="s">
        <v>12</v>
      </c>
      <c r="D1095" t="s">
        <v>8333</v>
      </c>
      <c r="E1095" t="s">
        <v>8317</v>
      </c>
      <c r="F1095">
        <v>7.4</v>
      </c>
    </row>
    <row r="1096" spans="1:6" x14ac:dyDescent="0.25">
      <c r="A1096" t="s">
        <v>406</v>
      </c>
      <c r="B1096" t="s">
        <v>9439</v>
      </c>
      <c r="C1096" t="s">
        <v>12</v>
      </c>
      <c r="D1096" t="s">
        <v>8333</v>
      </c>
      <c r="E1096" t="s">
        <v>8334</v>
      </c>
      <c r="F1096">
        <v>6.9</v>
      </c>
    </row>
    <row r="1097" spans="1:6" x14ac:dyDescent="0.25">
      <c r="A1097" t="s">
        <v>1073</v>
      </c>
      <c r="B1097" t="s">
        <v>9440</v>
      </c>
      <c r="C1097" t="s">
        <v>12</v>
      </c>
      <c r="D1097" t="s">
        <v>8329</v>
      </c>
      <c r="E1097" t="s">
        <v>8317</v>
      </c>
      <c r="F1097">
        <v>5.5</v>
      </c>
    </row>
    <row r="1098" spans="1:6" x14ac:dyDescent="0.25">
      <c r="A1098" t="s">
        <v>1984</v>
      </c>
      <c r="B1098" t="s">
        <v>9441</v>
      </c>
      <c r="C1098" t="s">
        <v>12</v>
      </c>
      <c r="D1098" t="s">
        <v>8333</v>
      </c>
      <c r="E1098" t="s">
        <v>8334</v>
      </c>
      <c r="F1098">
        <v>8.1</v>
      </c>
    </row>
    <row r="1099" spans="1:6" x14ac:dyDescent="0.25">
      <c r="A1099" t="s">
        <v>1071</v>
      </c>
      <c r="B1099" t="s">
        <v>9442</v>
      </c>
      <c r="C1099" t="s">
        <v>12</v>
      </c>
      <c r="D1099" t="s">
        <v>8333</v>
      </c>
      <c r="E1099" t="s">
        <v>8334</v>
      </c>
      <c r="F1099">
        <v>7.7</v>
      </c>
    </row>
    <row r="1100" spans="1:6" x14ac:dyDescent="0.25">
      <c r="A1100" t="s">
        <v>339</v>
      </c>
      <c r="B1100" t="s">
        <v>9443</v>
      </c>
      <c r="C1100" t="s">
        <v>12</v>
      </c>
      <c r="D1100" t="s">
        <v>8333</v>
      </c>
      <c r="E1100" t="s">
        <v>8320</v>
      </c>
      <c r="F1100">
        <v>7.3</v>
      </c>
    </row>
    <row r="1101" spans="1:6" x14ac:dyDescent="0.25">
      <c r="A1101" t="s">
        <v>1343</v>
      </c>
      <c r="B1101" t="s">
        <v>9444</v>
      </c>
      <c r="C1101" t="s">
        <v>12</v>
      </c>
      <c r="D1101" t="s">
        <v>8333</v>
      </c>
      <c r="E1101" t="s">
        <v>8334</v>
      </c>
      <c r="F1101">
        <v>5.2</v>
      </c>
    </row>
    <row r="1102" spans="1:6" x14ac:dyDescent="0.25">
      <c r="A1102" t="s">
        <v>242</v>
      </c>
      <c r="B1102" t="s">
        <v>9445</v>
      </c>
      <c r="C1102" t="s">
        <v>12</v>
      </c>
      <c r="D1102" t="s">
        <v>8333</v>
      </c>
      <c r="E1102" t="s">
        <v>8320</v>
      </c>
      <c r="F1102">
        <v>7.1</v>
      </c>
    </row>
    <row r="1103" spans="1:6" x14ac:dyDescent="0.25">
      <c r="A1103" t="s">
        <v>1031</v>
      </c>
      <c r="B1103" t="s">
        <v>9446</v>
      </c>
      <c r="C1103" t="s">
        <v>12</v>
      </c>
      <c r="D1103" t="s">
        <v>8333</v>
      </c>
      <c r="E1103" t="s">
        <v>8334</v>
      </c>
      <c r="F1103">
        <v>7.1</v>
      </c>
    </row>
    <row r="1104" spans="1:6" x14ac:dyDescent="0.25">
      <c r="A1104" t="s">
        <v>1993</v>
      </c>
      <c r="B1104" t="s">
        <v>9447</v>
      </c>
      <c r="C1104" t="s">
        <v>12</v>
      </c>
      <c r="D1104" t="s">
        <v>8333</v>
      </c>
      <c r="E1104" t="s">
        <v>8317</v>
      </c>
      <c r="F1104">
        <v>7.2</v>
      </c>
    </row>
    <row r="1105" spans="1:6" x14ac:dyDescent="0.25">
      <c r="A1105" t="s">
        <v>1995</v>
      </c>
      <c r="B1105" t="s">
        <v>9448</v>
      </c>
      <c r="C1105" t="s">
        <v>12</v>
      </c>
      <c r="D1105" t="s">
        <v>8333</v>
      </c>
      <c r="E1105" t="s">
        <v>8334</v>
      </c>
      <c r="F1105">
        <v>6.5</v>
      </c>
    </row>
    <row r="1106" spans="1:6" x14ac:dyDescent="0.25">
      <c r="A1106" t="s">
        <v>1997</v>
      </c>
      <c r="B1106" t="s">
        <v>9449</v>
      </c>
      <c r="C1106" t="s">
        <v>12</v>
      </c>
      <c r="D1106" t="s">
        <v>8333</v>
      </c>
      <c r="E1106" t="s">
        <v>8317</v>
      </c>
      <c r="F1106">
        <v>4.5999999999999996</v>
      </c>
    </row>
    <row r="1107" spans="1:6" x14ac:dyDescent="0.25">
      <c r="A1107" t="s">
        <v>1410</v>
      </c>
      <c r="B1107" t="s">
        <v>9450</v>
      </c>
      <c r="C1107" t="s">
        <v>12</v>
      </c>
      <c r="D1107" t="s">
        <v>8333</v>
      </c>
      <c r="E1107" t="s">
        <v>8317</v>
      </c>
      <c r="F1107">
        <v>5.6</v>
      </c>
    </row>
    <row r="1108" spans="1:6" x14ac:dyDescent="0.25">
      <c r="A1108" t="s">
        <v>1904</v>
      </c>
      <c r="B1108" t="s">
        <v>9451</v>
      </c>
      <c r="C1108" t="s">
        <v>12</v>
      </c>
      <c r="D1108" t="s">
        <v>8316</v>
      </c>
      <c r="E1108" t="s">
        <v>8334</v>
      </c>
      <c r="F1108">
        <v>7.7</v>
      </c>
    </row>
    <row r="1109" spans="1:6" x14ac:dyDescent="0.25">
      <c r="A1109" t="s">
        <v>102</v>
      </c>
      <c r="B1109" t="s">
        <v>9452</v>
      </c>
      <c r="C1109" t="s">
        <v>12</v>
      </c>
      <c r="D1109" t="s">
        <v>8333</v>
      </c>
      <c r="E1109" t="s">
        <v>8406</v>
      </c>
      <c r="F1109">
        <v>7.2</v>
      </c>
    </row>
    <row r="1110" spans="1:6" x14ac:dyDescent="0.25">
      <c r="A1110" t="s">
        <v>919</v>
      </c>
      <c r="B1110" t="s">
        <v>9453</v>
      </c>
      <c r="C1110" t="s">
        <v>12</v>
      </c>
      <c r="D1110" t="s">
        <v>8333</v>
      </c>
      <c r="E1110" t="s">
        <v>8334</v>
      </c>
      <c r="F1110">
        <v>6.8</v>
      </c>
    </row>
    <row r="1111" spans="1:6" x14ac:dyDescent="0.25">
      <c r="A1111" t="s">
        <v>1997</v>
      </c>
      <c r="B1111" t="s">
        <v>9454</v>
      </c>
      <c r="C1111" t="s">
        <v>12</v>
      </c>
      <c r="D1111" t="s">
        <v>9455</v>
      </c>
      <c r="E1111" t="s">
        <v>8334</v>
      </c>
      <c r="F1111">
        <v>5.4</v>
      </c>
    </row>
    <row r="1112" spans="1:6" x14ac:dyDescent="0.25">
      <c r="A1112" t="s">
        <v>1097</v>
      </c>
      <c r="B1112" t="s">
        <v>9456</v>
      </c>
      <c r="C1112" t="s">
        <v>12</v>
      </c>
      <c r="D1112" t="s">
        <v>8333</v>
      </c>
      <c r="E1112" t="s">
        <v>8334</v>
      </c>
      <c r="F1112">
        <v>6.3</v>
      </c>
    </row>
    <row r="1113" spans="1:6" x14ac:dyDescent="0.25">
      <c r="A1113" t="s">
        <v>2008</v>
      </c>
      <c r="B1113" t="s">
        <v>9457</v>
      </c>
      <c r="C1113" t="s">
        <v>12</v>
      </c>
      <c r="D1113" t="s">
        <v>8333</v>
      </c>
      <c r="E1113" t="s">
        <v>9458</v>
      </c>
      <c r="F1113">
        <v>7.2</v>
      </c>
    </row>
    <row r="1114" spans="1:6" x14ac:dyDescent="0.25">
      <c r="A1114" t="s">
        <v>1594</v>
      </c>
      <c r="B1114" t="s">
        <v>9459</v>
      </c>
      <c r="C1114" t="s">
        <v>12</v>
      </c>
      <c r="D1114" t="s">
        <v>8333</v>
      </c>
      <c r="E1114" t="s">
        <v>8320</v>
      </c>
      <c r="F1114">
        <v>5.6</v>
      </c>
    </row>
    <row r="1115" spans="1:6" x14ac:dyDescent="0.25">
      <c r="A1115" t="s">
        <v>2012</v>
      </c>
      <c r="B1115" t="s">
        <v>9460</v>
      </c>
      <c r="C1115" t="s">
        <v>12</v>
      </c>
      <c r="D1115" t="s">
        <v>8333</v>
      </c>
      <c r="E1115" t="s">
        <v>8320</v>
      </c>
      <c r="F1115">
        <v>6.8</v>
      </c>
    </row>
    <row r="1116" spans="1:6" x14ac:dyDescent="0.25">
      <c r="A1116" t="s">
        <v>2014</v>
      </c>
      <c r="B1116" t="s">
        <v>9461</v>
      </c>
      <c r="C1116" t="s">
        <v>12</v>
      </c>
      <c r="D1116" t="s">
        <v>8333</v>
      </c>
      <c r="E1116" t="s">
        <v>8320</v>
      </c>
      <c r="F1116">
        <v>4.3</v>
      </c>
    </row>
    <row r="1117" spans="1:6" x14ac:dyDescent="0.25">
      <c r="A1117" t="s">
        <v>2016</v>
      </c>
      <c r="B1117" t="s">
        <v>9462</v>
      </c>
      <c r="C1117" t="s">
        <v>12</v>
      </c>
      <c r="D1117" t="s">
        <v>8327</v>
      </c>
      <c r="E1117" t="s">
        <v>8334</v>
      </c>
      <c r="F1117">
        <v>6.3</v>
      </c>
    </row>
    <row r="1118" spans="1:6" x14ac:dyDescent="0.25">
      <c r="A1118" t="s">
        <v>558</v>
      </c>
      <c r="B1118" t="s">
        <v>9463</v>
      </c>
      <c r="C1118" t="s">
        <v>12</v>
      </c>
      <c r="D1118" t="s">
        <v>8333</v>
      </c>
      <c r="E1118" t="s">
        <v>8317</v>
      </c>
      <c r="F1118">
        <v>6.5</v>
      </c>
    </row>
    <row r="1119" spans="1:6" x14ac:dyDescent="0.25">
      <c r="A1119" t="s">
        <v>1600</v>
      </c>
      <c r="B1119" t="s">
        <v>9464</v>
      </c>
      <c r="C1119" t="s">
        <v>12</v>
      </c>
      <c r="D1119" t="s">
        <v>8333</v>
      </c>
      <c r="E1119" t="s">
        <v>8317</v>
      </c>
      <c r="F1119">
        <v>6.4</v>
      </c>
    </row>
    <row r="1120" spans="1:6" x14ac:dyDescent="0.25">
      <c r="A1120" t="s">
        <v>1697</v>
      </c>
      <c r="B1120" t="s">
        <v>9465</v>
      </c>
      <c r="C1120" t="s">
        <v>12</v>
      </c>
      <c r="D1120" t="s">
        <v>8333</v>
      </c>
      <c r="E1120" t="s">
        <v>8317</v>
      </c>
      <c r="F1120">
        <v>6.3</v>
      </c>
    </row>
    <row r="1121" spans="1:6" x14ac:dyDescent="0.25">
      <c r="A1121" t="s">
        <v>681</v>
      </c>
      <c r="B1121" t="s">
        <v>9466</v>
      </c>
      <c r="C1121" t="s">
        <v>12</v>
      </c>
      <c r="D1121" t="s">
        <v>8333</v>
      </c>
      <c r="E1121" t="s">
        <v>8320</v>
      </c>
      <c r="F1121">
        <v>5.9</v>
      </c>
    </row>
    <row r="1122" spans="1:6" x14ac:dyDescent="0.25">
      <c r="A1122" t="s">
        <v>255</v>
      </c>
      <c r="B1122" t="s">
        <v>9467</v>
      </c>
      <c r="C1122" t="s">
        <v>12</v>
      </c>
      <c r="D1122" t="s">
        <v>8333</v>
      </c>
      <c r="E1122" t="s">
        <v>8334</v>
      </c>
      <c r="F1122">
        <v>6.5</v>
      </c>
    </row>
    <row r="1123" spans="1:6" x14ac:dyDescent="0.25">
      <c r="A1123" t="s">
        <v>2024</v>
      </c>
      <c r="B1123" t="s">
        <v>9468</v>
      </c>
      <c r="C1123" t="s">
        <v>12</v>
      </c>
      <c r="D1123" t="s">
        <v>8333</v>
      </c>
      <c r="E1123" t="s">
        <v>8317</v>
      </c>
      <c r="F1123">
        <v>6.5</v>
      </c>
    </row>
    <row r="1124" spans="1:6" x14ac:dyDescent="0.25">
      <c r="A1124" t="s">
        <v>2026</v>
      </c>
      <c r="B1124" t="s">
        <v>9469</v>
      </c>
      <c r="C1124" t="s">
        <v>12</v>
      </c>
      <c r="D1124" t="s">
        <v>8316</v>
      </c>
      <c r="E1124" t="s">
        <v>8320</v>
      </c>
      <c r="F1124">
        <v>6.1</v>
      </c>
    </row>
    <row r="1125" spans="1:6" x14ac:dyDescent="0.25">
      <c r="A1125" t="s">
        <v>2028</v>
      </c>
      <c r="B1125" t="s">
        <v>9470</v>
      </c>
      <c r="C1125" t="s">
        <v>12</v>
      </c>
      <c r="D1125" t="s">
        <v>8333</v>
      </c>
      <c r="E1125" t="s">
        <v>8320</v>
      </c>
      <c r="F1125">
        <v>5.9</v>
      </c>
    </row>
    <row r="1126" spans="1:6" x14ac:dyDescent="0.25">
      <c r="A1126" t="s">
        <v>2030</v>
      </c>
      <c r="B1126" t="s">
        <v>9471</v>
      </c>
      <c r="C1126" t="s">
        <v>12</v>
      </c>
      <c r="D1126" t="s">
        <v>8333</v>
      </c>
      <c r="E1126" t="s">
        <v>8317</v>
      </c>
      <c r="F1126">
        <v>6.6</v>
      </c>
    </row>
    <row r="1127" spans="1:6" x14ac:dyDescent="0.25">
      <c r="A1127" t="s">
        <v>2032</v>
      </c>
      <c r="B1127" t="s">
        <v>9472</v>
      </c>
      <c r="C1127" t="s">
        <v>12</v>
      </c>
      <c r="D1127" t="s">
        <v>8333</v>
      </c>
      <c r="E1127" t="s">
        <v>8317</v>
      </c>
      <c r="F1127">
        <v>7.4</v>
      </c>
    </row>
    <row r="1128" spans="1:6" x14ac:dyDescent="0.25">
      <c r="A1128" t="s">
        <v>16</v>
      </c>
      <c r="B1128" t="s">
        <v>9473</v>
      </c>
      <c r="C1128" t="s">
        <v>12</v>
      </c>
      <c r="D1128" t="s">
        <v>8333</v>
      </c>
      <c r="E1128" t="s">
        <v>8334</v>
      </c>
      <c r="F1128">
        <v>7.3</v>
      </c>
    </row>
    <row r="1129" spans="1:6" x14ac:dyDescent="0.25">
      <c r="A1129" t="s">
        <v>356</v>
      </c>
      <c r="B1129" t="s">
        <v>9474</v>
      </c>
      <c r="C1129" t="s">
        <v>12</v>
      </c>
      <c r="D1129" t="s">
        <v>8329</v>
      </c>
      <c r="E1129" t="s">
        <v>8317</v>
      </c>
      <c r="F1129">
        <v>6.6</v>
      </c>
    </row>
    <row r="1130" spans="1:6" x14ac:dyDescent="0.25">
      <c r="A1130" t="s">
        <v>2037</v>
      </c>
      <c r="B1130" t="s">
        <v>9475</v>
      </c>
      <c r="C1130" t="s">
        <v>12</v>
      </c>
      <c r="D1130" t="s">
        <v>8327</v>
      </c>
      <c r="E1130" t="s">
        <v>8317</v>
      </c>
      <c r="F1130">
        <v>5.6</v>
      </c>
    </row>
    <row r="1131" spans="1:6" x14ac:dyDescent="0.25">
      <c r="A1131" t="s">
        <v>2039</v>
      </c>
      <c r="B1131" t="s">
        <v>9476</v>
      </c>
      <c r="C1131" t="s">
        <v>12</v>
      </c>
      <c r="D1131" t="s">
        <v>8333</v>
      </c>
      <c r="E1131" t="s">
        <v>8334</v>
      </c>
      <c r="F1131">
        <v>5.3</v>
      </c>
    </row>
    <row r="1132" spans="1:6" x14ac:dyDescent="0.25">
      <c r="A1132" t="s">
        <v>1458</v>
      </c>
      <c r="B1132" t="s">
        <v>9477</v>
      </c>
      <c r="C1132" t="s">
        <v>12</v>
      </c>
      <c r="D1132" t="s">
        <v>8333</v>
      </c>
      <c r="E1132" t="s">
        <v>8317</v>
      </c>
      <c r="F1132">
        <v>6</v>
      </c>
    </row>
    <row r="1133" spans="1:6" x14ac:dyDescent="0.25">
      <c r="A1133" t="s">
        <v>2042</v>
      </c>
      <c r="B1133" t="s">
        <v>9478</v>
      </c>
      <c r="C1133" t="s">
        <v>12</v>
      </c>
      <c r="D1133" t="s">
        <v>8333</v>
      </c>
      <c r="E1133" t="s">
        <v>8320</v>
      </c>
      <c r="F1133">
        <v>5.4</v>
      </c>
    </row>
    <row r="1134" spans="1:6" x14ac:dyDescent="0.25">
      <c r="A1134" t="s">
        <v>2045</v>
      </c>
      <c r="B1134" t="s">
        <v>9479</v>
      </c>
      <c r="C1134" t="s">
        <v>12</v>
      </c>
      <c r="D1134" t="s">
        <v>8333</v>
      </c>
      <c r="E1134" t="s">
        <v>8334</v>
      </c>
      <c r="F1134">
        <v>6.8</v>
      </c>
    </row>
    <row r="1135" spans="1:6" x14ac:dyDescent="0.25">
      <c r="A1135" t="s">
        <v>2047</v>
      </c>
      <c r="B1135" t="s">
        <v>9480</v>
      </c>
      <c r="C1135" t="s">
        <v>12</v>
      </c>
      <c r="D1135" t="s">
        <v>8333</v>
      </c>
      <c r="E1135" t="s">
        <v>8317</v>
      </c>
      <c r="F1135">
        <v>6.4</v>
      </c>
    </row>
    <row r="1136" spans="1:6" x14ac:dyDescent="0.25">
      <c r="A1136" t="s">
        <v>2050</v>
      </c>
      <c r="B1136" t="s">
        <v>9481</v>
      </c>
      <c r="C1136" t="s">
        <v>12</v>
      </c>
      <c r="D1136" t="s">
        <v>8319</v>
      </c>
      <c r="E1136" t="s">
        <v>8320</v>
      </c>
      <c r="F1136">
        <v>4.9000000000000004</v>
      </c>
    </row>
    <row r="1137" spans="1:6" x14ac:dyDescent="0.25">
      <c r="A1137" t="s">
        <v>2052</v>
      </c>
      <c r="B1137" t="s">
        <v>9482</v>
      </c>
      <c r="C1137" t="s">
        <v>12</v>
      </c>
      <c r="D1137" t="s">
        <v>8333</v>
      </c>
      <c r="E1137" t="s">
        <v>8317</v>
      </c>
      <c r="F1137">
        <v>5.8</v>
      </c>
    </row>
    <row r="1138" spans="1:6" x14ac:dyDescent="0.25">
      <c r="A1138" t="s">
        <v>255</v>
      </c>
      <c r="B1138" t="s">
        <v>9483</v>
      </c>
      <c r="C1138" t="s">
        <v>12</v>
      </c>
      <c r="D1138" t="s">
        <v>8333</v>
      </c>
      <c r="E1138" t="s">
        <v>8334</v>
      </c>
      <c r="F1138">
        <v>7.1</v>
      </c>
    </row>
    <row r="1139" spans="1:6" x14ac:dyDescent="0.25">
      <c r="A1139" t="s">
        <v>1323</v>
      </c>
      <c r="B1139" t="s">
        <v>9484</v>
      </c>
      <c r="C1139" t="s">
        <v>12</v>
      </c>
      <c r="D1139" t="s">
        <v>8327</v>
      </c>
      <c r="E1139" t="s">
        <v>8317</v>
      </c>
      <c r="F1139">
        <v>7.2</v>
      </c>
    </row>
    <row r="1140" spans="1:6" x14ac:dyDescent="0.25">
      <c r="A1140" t="s">
        <v>177</v>
      </c>
      <c r="B1140" t="s">
        <v>9485</v>
      </c>
      <c r="C1140" t="s">
        <v>12</v>
      </c>
      <c r="D1140" t="s">
        <v>8333</v>
      </c>
      <c r="E1140" t="s">
        <v>8334</v>
      </c>
      <c r="F1140">
        <v>6</v>
      </c>
    </row>
    <row r="1141" spans="1:6" x14ac:dyDescent="0.25">
      <c r="A1141" t="s">
        <v>1753</v>
      </c>
      <c r="B1141" t="s">
        <v>9486</v>
      </c>
      <c r="C1141" t="s">
        <v>12</v>
      </c>
      <c r="D1141" t="s">
        <v>8333</v>
      </c>
      <c r="E1141" t="s">
        <v>8334</v>
      </c>
      <c r="F1141">
        <v>6</v>
      </c>
    </row>
    <row r="1142" spans="1:6" x14ac:dyDescent="0.25">
      <c r="A1142" t="s">
        <v>2061</v>
      </c>
      <c r="B1142" t="s">
        <v>9487</v>
      </c>
      <c r="C1142" t="s">
        <v>12</v>
      </c>
      <c r="D1142" t="s">
        <v>8333</v>
      </c>
      <c r="E1142" t="s">
        <v>8334</v>
      </c>
      <c r="F1142">
        <v>5.4</v>
      </c>
    </row>
    <row r="1143" spans="1:6" x14ac:dyDescent="0.25">
      <c r="A1143" t="s">
        <v>56</v>
      </c>
      <c r="B1143" t="s">
        <v>9488</v>
      </c>
      <c r="C1143" t="s">
        <v>12</v>
      </c>
      <c r="D1143" t="s">
        <v>8333</v>
      </c>
      <c r="E1143" t="s">
        <v>8317</v>
      </c>
      <c r="F1143">
        <v>6.5</v>
      </c>
    </row>
    <row r="1144" spans="1:6" x14ac:dyDescent="0.25">
      <c r="A1144" t="s">
        <v>122</v>
      </c>
      <c r="B1144" t="s">
        <v>9489</v>
      </c>
      <c r="C1144" t="s">
        <v>12</v>
      </c>
      <c r="D1144" t="s">
        <v>8333</v>
      </c>
      <c r="E1144" t="s">
        <v>8334</v>
      </c>
      <c r="F1144">
        <v>6.4</v>
      </c>
    </row>
    <row r="1145" spans="1:6" x14ac:dyDescent="0.25">
      <c r="A1145" t="s">
        <v>2068</v>
      </c>
      <c r="B1145" t="s">
        <v>9490</v>
      </c>
      <c r="C1145" t="s">
        <v>12</v>
      </c>
      <c r="D1145" t="s">
        <v>8333</v>
      </c>
      <c r="E1145" t="s">
        <v>8334</v>
      </c>
      <c r="F1145">
        <v>4.9000000000000004</v>
      </c>
    </row>
    <row r="1146" spans="1:6" x14ac:dyDescent="0.25">
      <c r="A1146" t="s">
        <v>2070</v>
      </c>
      <c r="B1146" t="s">
        <v>9491</v>
      </c>
      <c r="C1146" t="s">
        <v>12</v>
      </c>
      <c r="D1146" t="s">
        <v>8333</v>
      </c>
      <c r="E1146" t="s">
        <v>8320</v>
      </c>
      <c r="F1146">
        <v>6.3</v>
      </c>
    </row>
    <row r="1147" spans="1:6" x14ac:dyDescent="0.25">
      <c r="A1147" t="s">
        <v>2072</v>
      </c>
      <c r="B1147" t="s">
        <v>9492</v>
      </c>
      <c r="C1147" t="s">
        <v>12</v>
      </c>
      <c r="D1147" t="s">
        <v>8333</v>
      </c>
      <c r="E1147" t="s">
        <v>8320</v>
      </c>
      <c r="F1147">
        <v>1.7</v>
      </c>
    </row>
    <row r="1148" spans="1:6" x14ac:dyDescent="0.25">
      <c r="A1148" t="s">
        <v>2075</v>
      </c>
      <c r="B1148" t="s">
        <v>9493</v>
      </c>
      <c r="C1148" t="s">
        <v>12</v>
      </c>
      <c r="D1148" t="s">
        <v>8333</v>
      </c>
      <c r="E1148" t="s">
        <v>8334</v>
      </c>
      <c r="F1148">
        <v>7.7</v>
      </c>
    </row>
    <row r="1149" spans="1:6" x14ac:dyDescent="0.25">
      <c r="A1149" t="s">
        <v>845</v>
      </c>
      <c r="B1149" t="s">
        <v>9494</v>
      </c>
      <c r="C1149" t="s">
        <v>12</v>
      </c>
      <c r="D1149" t="s">
        <v>8333</v>
      </c>
      <c r="E1149" t="s">
        <v>8317</v>
      </c>
      <c r="F1149">
        <v>7.8</v>
      </c>
    </row>
    <row r="1150" spans="1:6" x14ac:dyDescent="0.25">
      <c r="A1150" t="s">
        <v>1087</v>
      </c>
      <c r="B1150" t="s">
        <v>9495</v>
      </c>
      <c r="C1150" t="s">
        <v>12</v>
      </c>
      <c r="D1150" t="s">
        <v>8333</v>
      </c>
      <c r="E1150" t="s">
        <v>8317</v>
      </c>
      <c r="F1150">
        <v>5.5</v>
      </c>
    </row>
    <row r="1151" spans="1:6" x14ac:dyDescent="0.25">
      <c r="A1151" t="s">
        <v>1081</v>
      </c>
      <c r="B1151" t="s">
        <v>9496</v>
      </c>
      <c r="C1151" t="s">
        <v>12</v>
      </c>
      <c r="D1151" t="s">
        <v>8333</v>
      </c>
      <c r="E1151" t="s">
        <v>8334</v>
      </c>
      <c r="F1151">
        <v>7.5</v>
      </c>
    </row>
    <row r="1152" spans="1:6" x14ac:dyDescent="0.25">
      <c r="A1152" t="s">
        <v>2068</v>
      </c>
      <c r="B1152" t="s">
        <v>9497</v>
      </c>
      <c r="C1152" t="s">
        <v>12</v>
      </c>
      <c r="D1152" t="s">
        <v>8333</v>
      </c>
      <c r="E1152" t="s">
        <v>8334</v>
      </c>
      <c r="F1152">
        <v>6.4</v>
      </c>
    </row>
    <row r="1153" spans="1:6" x14ac:dyDescent="0.25">
      <c r="A1153" t="s">
        <v>2083</v>
      </c>
      <c r="B1153" t="s">
        <v>9498</v>
      </c>
      <c r="C1153" t="s">
        <v>12</v>
      </c>
      <c r="D1153" t="s">
        <v>8333</v>
      </c>
      <c r="E1153" t="s">
        <v>8334</v>
      </c>
      <c r="F1153">
        <v>5.6</v>
      </c>
    </row>
    <row r="1154" spans="1:6" x14ac:dyDescent="0.25">
      <c r="A1154" t="s">
        <v>2085</v>
      </c>
      <c r="B1154" t="s">
        <v>9499</v>
      </c>
      <c r="C1154" t="s">
        <v>12</v>
      </c>
      <c r="D1154" t="s">
        <v>8333</v>
      </c>
      <c r="E1154" t="s">
        <v>9500</v>
      </c>
      <c r="F1154">
        <v>7.5</v>
      </c>
    </row>
    <row r="1155" spans="1:6" x14ac:dyDescent="0.25">
      <c r="A1155" t="s">
        <v>2088</v>
      </c>
      <c r="B1155" t="s">
        <v>9501</v>
      </c>
      <c r="C1155" t="s">
        <v>12</v>
      </c>
      <c r="D1155" t="s">
        <v>8333</v>
      </c>
      <c r="E1155" t="s">
        <v>8334</v>
      </c>
      <c r="F1155">
        <v>6.8</v>
      </c>
    </row>
    <row r="1156" spans="1:6" x14ac:dyDescent="0.25">
      <c r="A1156" t="s">
        <v>555</v>
      </c>
      <c r="B1156" t="s">
        <v>9502</v>
      </c>
      <c r="C1156" t="s">
        <v>12</v>
      </c>
      <c r="D1156" t="s">
        <v>8333</v>
      </c>
      <c r="E1156" t="s">
        <v>8334</v>
      </c>
      <c r="F1156">
        <v>6.8</v>
      </c>
    </row>
    <row r="1157" spans="1:6" x14ac:dyDescent="0.25">
      <c r="A1157" t="s">
        <v>2092</v>
      </c>
      <c r="B1157" t="s">
        <v>9503</v>
      </c>
      <c r="C1157" t="s">
        <v>12</v>
      </c>
      <c r="D1157" t="s">
        <v>8333</v>
      </c>
      <c r="E1157" t="s">
        <v>8317</v>
      </c>
      <c r="F1157">
        <v>6</v>
      </c>
    </row>
    <row r="1158" spans="1:6" x14ac:dyDescent="0.25">
      <c r="A1158" t="s">
        <v>2094</v>
      </c>
      <c r="B1158" t="s">
        <v>9504</v>
      </c>
      <c r="C1158" t="s">
        <v>12</v>
      </c>
      <c r="D1158" t="s">
        <v>8333</v>
      </c>
      <c r="E1158" t="s">
        <v>8317</v>
      </c>
      <c r="F1158">
        <v>7.3</v>
      </c>
    </row>
    <row r="1159" spans="1:6" x14ac:dyDescent="0.25">
      <c r="A1159" t="s">
        <v>1141</v>
      </c>
      <c r="B1159" t="s">
        <v>9505</v>
      </c>
      <c r="C1159" t="s">
        <v>12</v>
      </c>
      <c r="D1159" t="s">
        <v>8333</v>
      </c>
      <c r="E1159" t="s">
        <v>8317</v>
      </c>
      <c r="F1159">
        <v>6</v>
      </c>
    </row>
    <row r="1160" spans="1:6" x14ac:dyDescent="0.25">
      <c r="A1160" t="s">
        <v>378</v>
      </c>
      <c r="B1160" t="s">
        <v>9506</v>
      </c>
      <c r="C1160" t="s">
        <v>12</v>
      </c>
      <c r="D1160" t="s">
        <v>8327</v>
      </c>
      <c r="E1160" t="s">
        <v>8334</v>
      </c>
      <c r="F1160">
        <v>7</v>
      </c>
    </row>
    <row r="1161" spans="1:6" x14ac:dyDescent="0.25">
      <c r="A1161" t="s">
        <v>2098</v>
      </c>
      <c r="B1161" t="s">
        <v>9507</v>
      </c>
      <c r="C1161" t="s">
        <v>12</v>
      </c>
      <c r="D1161" t="s">
        <v>8333</v>
      </c>
      <c r="E1161" t="s">
        <v>8334</v>
      </c>
      <c r="F1161">
        <v>5.0999999999999996</v>
      </c>
    </row>
    <row r="1162" spans="1:6" x14ac:dyDescent="0.25">
      <c r="A1162" t="s">
        <v>772</v>
      </c>
      <c r="B1162" t="s">
        <v>9508</v>
      </c>
      <c r="C1162" t="s">
        <v>12</v>
      </c>
      <c r="D1162" t="s">
        <v>8333</v>
      </c>
      <c r="E1162" t="s">
        <v>8334</v>
      </c>
      <c r="F1162">
        <v>6.8</v>
      </c>
    </row>
    <row r="1163" spans="1:6" x14ac:dyDescent="0.25">
      <c r="A1163" t="s">
        <v>2101</v>
      </c>
      <c r="B1163" t="s">
        <v>9509</v>
      </c>
      <c r="C1163" t="s">
        <v>12</v>
      </c>
      <c r="D1163" t="s">
        <v>8333</v>
      </c>
      <c r="E1163" t="s">
        <v>8317</v>
      </c>
      <c r="F1163">
        <v>6.5</v>
      </c>
    </row>
    <row r="1164" spans="1:6" x14ac:dyDescent="0.25">
      <c r="A1164" t="s">
        <v>615</v>
      </c>
      <c r="B1164" t="s">
        <v>9510</v>
      </c>
      <c r="C1164" t="s">
        <v>12</v>
      </c>
      <c r="D1164" t="s">
        <v>8333</v>
      </c>
      <c r="E1164" t="s">
        <v>8334</v>
      </c>
      <c r="F1164">
        <v>6.6</v>
      </c>
    </row>
    <row r="1165" spans="1:6" x14ac:dyDescent="0.25">
      <c r="A1165" t="s">
        <v>731</v>
      </c>
      <c r="B1165" t="s">
        <v>9511</v>
      </c>
      <c r="C1165" t="s">
        <v>12</v>
      </c>
      <c r="D1165" t="s">
        <v>8333</v>
      </c>
      <c r="E1165" t="s">
        <v>8334</v>
      </c>
      <c r="F1165">
        <v>7.2</v>
      </c>
    </row>
    <row r="1166" spans="1:6" x14ac:dyDescent="0.25">
      <c r="A1166" t="s">
        <v>1995</v>
      </c>
      <c r="B1166" t="s">
        <v>9512</v>
      </c>
      <c r="C1166" t="s">
        <v>12</v>
      </c>
      <c r="D1166" t="s">
        <v>8316</v>
      </c>
      <c r="E1166" t="s">
        <v>8317</v>
      </c>
      <c r="F1166">
        <v>7</v>
      </c>
    </row>
    <row r="1167" spans="1:6" x14ac:dyDescent="0.25">
      <c r="A1167" t="s">
        <v>1640</v>
      </c>
      <c r="B1167" t="s">
        <v>9513</v>
      </c>
      <c r="C1167" t="s">
        <v>12</v>
      </c>
      <c r="D1167" t="s">
        <v>8316</v>
      </c>
      <c r="E1167" t="s">
        <v>8406</v>
      </c>
      <c r="F1167">
        <v>7</v>
      </c>
    </row>
    <row r="1168" spans="1:6" x14ac:dyDescent="0.25">
      <c r="A1168" t="s">
        <v>2107</v>
      </c>
      <c r="B1168" t="s">
        <v>9514</v>
      </c>
      <c r="C1168" t="s">
        <v>12</v>
      </c>
      <c r="D1168" t="s">
        <v>8333</v>
      </c>
      <c r="E1168" t="s">
        <v>8317</v>
      </c>
      <c r="F1168">
        <v>5.9</v>
      </c>
    </row>
    <row r="1169" spans="1:6" x14ac:dyDescent="0.25">
      <c r="A1169" t="s">
        <v>2109</v>
      </c>
      <c r="B1169" t="s">
        <v>9515</v>
      </c>
      <c r="C1169" t="s">
        <v>12</v>
      </c>
      <c r="D1169" t="s">
        <v>8333</v>
      </c>
      <c r="E1169" t="s">
        <v>8334</v>
      </c>
      <c r="F1169">
        <v>5.4</v>
      </c>
    </row>
    <row r="1170" spans="1:6" x14ac:dyDescent="0.25">
      <c r="A1170" t="s">
        <v>326</v>
      </c>
      <c r="B1170" t="s">
        <v>9516</v>
      </c>
      <c r="C1170" t="s">
        <v>12</v>
      </c>
      <c r="D1170" t="s">
        <v>8333</v>
      </c>
      <c r="E1170" t="s">
        <v>8334</v>
      </c>
      <c r="F1170">
        <v>6.6</v>
      </c>
    </row>
    <row r="1171" spans="1:6" x14ac:dyDescent="0.25">
      <c r="A1171" t="s">
        <v>2112</v>
      </c>
      <c r="B1171" t="s">
        <v>9517</v>
      </c>
      <c r="C1171" t="s">
        <v>12</v>
      </c>
      <c r="D1171" t="s">
        <v>8316</v>
      </c>
      <c r="E1171" t="s">
        <v>9500</v>
      </c>
      <c r="F1171">
        <v>7</v>
      </c>
    </row>
    <row r="1172" spans="1:6" x14ac:dyDescent="0.25">
      <c r="A1172" t="s">
        <v>558</v>
      </c>
      <c r="B1172" t="s">
        <v>9518</v>
      </c>
      <c r="C1172" t="s">
        <v>12</v>
      </c>
      <c r="D1172" t="s">
        <v>8333</v>
      </c>
      <c r="E1172" t="s">
        <v>8320</v>
      </c>
      <c r="F1172">
        <v>6.5</v>
      </c>
    </row>
    <row r="1173" spans="1:6" x14ac:dyDescent="0.25">
      <c r="A1173" t="s">
        <v>1823</v>
      </c>
      <c r="B1173" t="s">
        <v>9519</v>
      </c>
      <c r="C1173" t="s">
        <v>12</v>
      </c>
      <c r="D1173" t="s">
        <v>8333</v>
      </c>
      <c r="E1173" t="s">
        <v>8317</v>
      </c>
      <c r="F1173">
        <v>6.3</v>
      </c>
    </row>
    <row r="1174" spans="1:6" x14ac:dyDescent="0.25">
      <c r="A1174" t="s">
        <v>2117</v>
      </c>
      <c r="B1174" t="s">
        <v>9520</v>
      </c>
      <c r="C1174" t="s">
        <v>12</v>
      </c>
      <c r="D1174" t="s">
        <v>8333</v>
      </c>
      <c r="E1174" t="s">
        <v>8317</v>
      </c>
      <c r="F1174">
        <v>6.5</v>
      </c>
    </row>
    <row r="1175" spans="1:6" x14ac:dyDescent="0.25">
      <c r="A1175" t="s">
        <v>2119</v>
      </c>
      <c r="B1175" t="s">
        <v>9521</v>
      </c>
      <c r="C1175" t="s">
        <v>12</v>
      </c>
      <c r="D1175" t="s">
        <v>8333</v>
      </c>
      <c r="E1175" t="s">
        <v>8317</v>
      </c>
      <c r="F1175">
        <v>6.5</v>
      </c>
    </row>
    <row r="1176" spans="1:6" x14ac:dyDescent="0.25">
      <c r="A1176" t="s">
        <v>1292</v>
      </c>
      <c r="B1176" t="s">
        <v>9522</v>
      </c>
      <c r="C1176" t="s">
        <v>12</v>
      </c>
      <c r="D1176" t="s">
        <v>8333</v>
      </c>
      <c r="E1176" t="s">
        <v>8334</v>
      </c>
      <c r="F1176">
        <v>5.8</v>
      </c>
    </row>
    <row r="1177" spans="1:6" x14ac:dyDescent="0.25">
      <c r="A1177" t="s">
        <v>2123</v>
      </c>
      <c r="B1177" t="s">
        <v>9523</v>
      </c>
      <c r="C1177" t="s">
        <v>12</v>
      </c>
      <c r="D1177" t="s">
        <v>8316</v>
      </c>
      <c r="E1177" t="s">
        <v>8317</v>
      </c>
      <c r="F1177">
        <v>6.6</v>
      </c>
    </row>
    <row r="1178" spans="1:6" x14ac:dyDescent="0.25">
      <c r="A1178" t="s">
        <v>2125</v>
      </c>
      <c r="B1178" t="s">
        <v>9524</v>
      </c>
      <c r="C1178" t="s">
        <v>12</v>
      </c>
      <c r="D1178" t="s">
        <v>8333</v>
      </c>
      <c r="E1178" t="s">
        <v>8317</v>
      </c>
      <c r="F1178">
        <v>5.4</v>
      </c>
    </row>
    <row r="1179" spans="1:6" x14ac:dyDescent="0.25">
      <c r="A1179" t="s">
        <v>2127</v>
      </c>
      <c r="B1179" t="s">
        <v>9525</v>
      </c>
      <c r="C1179" t="s">
        <v>12</v>
      </c>
      <c r="D1179" t="s">
        <v>8333</v>
      </c>
      <c r="E1179" t="s">
        <v>8334</v>
      </c>
      <c r="F1179">
        <v>6.1</v>
      </c>
    </row>
    <row r="1180" spans="1:6" x14ac:dyDescent="0.25">
      <c r="A1180" t="s">
        <v>2129</v>
      </c>
      <c r="B1180" t="s">
        <v>9526</v>
      </c>
      <c r="C1180" t="s">
        <v>12</v>
      </c>
      <c r="D1180" t="s">
        <v>8316</v>
      </c>
      <c r="E1180" t="s">
        <v>8320</v>
      </c>
      <c r="F1180">
        <v>4</v>
      </c>
    </row>
    <row r="1181" spans="1:6" x14ac:dyDescent="0.25">
      <c r="A1181" t="s">
        <v>1847</v>
      </c>
      <c r="B1181" t="s">
        <v>9527</v>
      </c>
      <c r="C1181" t="s">
        <v>12</v>
      </c>
      <c r="D1181" t="s">
        <v>8333</v>
      </c>
      <c r="E1181" t="s">
        <v>8334</v>
      </c>
      <c r="F1181">
        <v>7.6</v>
      </c>
    </row>
    <row r="1182" spans="1:6" x14ac:dyDescent="0.25">
      <c r="A1182" t="s">
        <v>2133</v>
      </c>
      <c r="B1182" t="s">
        <v>9528</v>
      </c>
      <c r="C1182" t="s">
        <v>12</v>
      </c>
      <c r="D1182" t="s">
        <v>8333</v>
      </c>
      <c r="E1182" t="s">
        <v>8317</v>
      </c>
      <c r="F1182">
        <v>5.3</v>
      </c>
    </row>
    <row r="1183" spans="1:6" x14ac:dyDescent="0.25">
      <c r="A1183" t="s">
        <v>2135</v>
      </c>
      <c r="B1183" t="s">
        <v>9529</v>
      </c>
      <c r="C1183" t="s">
        <v>12</v>
      </c>
      <c r="D1183" t="s">
        <v>8333</v>
      </c>
      <c r="E1183" t="s">
        <v>8334</v>
      </c>
      <c r="F1183">
        <v>6.6</v>
      </c>
    </row>
    <row r="1184" spans="1:6" x14ac:dyDescent="0.25">
      <c r="A1184" t="s">
        <v>2137</v>
      </c>
      <c r="B1184" t="s">
        <v>9530</v>
      </c>
      <c r="C1184" t="s">
        <v>12</v>
      </c>
      <c r="D1184" t="s">
        <v>8389</v>
      </c>
      <c r="E1184" t="s">
        <v>8334</v>
      </c>
      <c r="F1184">
        <v>6.3</v>
      </c>
    </row>
    <row r="1185" spans="1:6" x14ac:dyDescent="0.25">
      <c r="B1185" t="s">
        <v>9531</v>
      </c>
      <c r="C1185" t="s">
        <v>12</v>
      </c>
      <c r="D1185" t="s">
        <v>8333</v>
      </c>
      <c r="E1185" t="s">
        <v>8845</v>
      </c>
      <c r="F1185">
        <v>7.5</v>
      </c>
    </row>
    <row r="1186" spans="1:6" x14ac:dyDescent="0.25">
      <c r="A1186" t="s">
        <v>1697</v>
      </c>
      <c r="B1186" t="s">
        <v>9532</v>
      </c>
      <c r="C1186" t="s">
        <v>12</v>
      </c>
      <c r="D1186" t="s">
        <v>8333</v>
      </c>
      <c r="E1186" t="s">
        <v>8334</v>
      </c>
      <c r="F1186">
        <v>7</v>
      </c>
    </row>
    <row r="1187" spans="1:6" x14ac:dyDescent="0.25">
      <c r="A1187" t="s">
        <v>1755</v>
      </c>
      <c r="B1187" t="s">
        <v>9533</v>
      </c>
      <c r="C1187" t="s">
        <v>12</v>
      </c>
      <c r="D1187" t="s">
        <v>8333</v>
      </c>
      <c r="E1187" t="s">
        <v>8317</v>
      </c>
      <c r="F1187">
        <v>6.9</v>
      </c>
    </row>
    <row r="1188" spans="1:6" x14ac:dyDescent="0.25">
      <c r="A1188" t="s">
        <v>2148</v>
      </c>
      <c r="B1188" t="s">
        <v>9534</v>
      </c>
      <c r="C1188" t="s">
        <v>12</v>
      </c>
      <c r="D1188" t="s">
        <v>8337</v>
      </c>
      <c r="E1188" t="s">
        <v>8317</v>
      </c>
      <c r="F1188">
        <v>5.2</v>
      </c>
    </row>
    <row r="1189" spans="1:6" x14ac:dyDescent="0.25">
      <c r="A1189" t="s">
        <v>308</v>
      </c>
      <c r="B1189" t="s">
        <v>9535</v>
      </c>
      <c r="C1189" t="s">
        <v>12</v>
      </c>
      <c r="D1189" t="s">
        <v>8333</v>
      </c>
      <c r="E1189" t="s">
        <v>8317</v>
      </c>
      <c r="F1189">
        <v>8.1</v>
      </c>
    </row>
    <row r="1190" spans="1:6" x14ac:dyDescent="0.25">
      <c r="A1190" t="s">
        <v>2151</v>
      </c>
      <c r="B1190" t="s">
        <v>9536</v>
      </c>
      <c r="C1190" t="s">
        <v>12</v>
      </c>
      <c r="D1190" t="s">
        <v>8333</v>
      </c>
      <c r="E1190" t="s">
        <v>8317</v>
      </c>
      <c r="F1190">
        <v>6.6</v>
      </c>
    </row>
    <row r="1191" spans="1:6" x14ac:dyDescent="0.25">
      <c r="A1191" t="s">
        <v>1363</v>
      </c>
      <c r="B1191" t="s">
        <v>9537</v>
      </c>
      <c r="C1191" t="s">
        <v>12</v>
      </c>
      <c r="D1191" t="s">
        <v>8333</v>
      </c>
      <c r="E1191" t="s">
        <v>8320</v>
      </c>
      <c r="F1191">
        <v>6.2</v>
      </c>
    </row>
    <row r="1192" spans="1:6" x14ac:dyDescent="0.25">
      <c r="A1192" t="s">
        <v>2154</v>
      </c>
      <c r="B1192" t="s">
        <v>9538</v>
      </c>
      <c r="C1192" t="s">
        <v>12</v>
      </c>
      <c r="D1192" t="s">
        <v>8333</v>
      </c>
      <c r="E1192" t="s">
        <v>8320</v>
      </c>
      <c r="F1192">
        <v>7.2</v>
      </c>
    </row>
    <row r="1193" spans="1:6" x14ac:dyDescent="0.25">
      <c r="A1193" t="s">
        <v>1439</v>
      </c>
      <c r="B1193" t="s">
        <v>9539</v>
      </c>
      <c r="C1193" t="s">
        <v>12</v>
      </c>
      <c r="D1193" t="s">
        <v>8333</v>
      </c>
      <c r="E1193" t="s">
        <v>8334</v>
      </c>
      <c r="F1193">
        <v>7.3</v>
      </c>
    </row>
    <row r="1194" spans="1:6" x14ac:dyDescent="0.25">
      <c r="A1194" t="s">
        <v>2158</v>
      </c>
      <c r="B1194" t="s">
        <v>9540</v>
      </c>
      <c r="C1194" t="s">
        <v>12</v>
      </c>
      <c r="D1194" t="s">
        <v>8333</v>
      </c>
      <c r="E1194" t="s">
        <v>8317</v>
      </c>
      <c r="F1194">
        <v>6.7</v>
      </c>
    </row>
    <row r="1195" spans="1:6" x14ac:dyDescent="0.25">
      <c r="A1195" t="s">
        <v>2160</v>
      </c>
      <c r="B1195" t="s">
        <v>9541</v>
      </c>
      <c r="C1195" t="s">
        <v>12</v>
      </c>
      <c r="D1195" t="s">
        <v>8333</v>
      </c>
      <c r="E1195" t="s">
        <v>8334</v>
      </c>
      <c r="F1195">
        <v>6.4</v>
      </c>
    </row>
    <row r="1196" spans="1:6" x14ac:dyDescent="0.25">
      <c r="A1196" t="s">
        <v>141</v>
      </c>
      <c r="B1196" t="s">
        <v>9542</v>
      </c>
      <c r="C1196" t="s">
        <v>12</v>
      </c>
      <c r="D1196" t="s">
        <v>8333</v>
      </c>
      <c r="E1196" t="s">
        <v>8320</v>
      </c>
      <c r="F1196">
        <v>7.8</v>
      </c>
    </row>
    <row r="1197" spans="1:6" x14ac:dyDescent="0.25">
      <c r="A1197" t="s">
        <v>688</v>
      </c>
      <c r="B1197" t="s">
        <v>9543</v>
      </c>
      <c r="C1197" t="s">
        <v>12</v>
      </c>
      <c r="D1197" t="s">
        <v>8327</v>
      </c>
      <c r="E1197" t="s">
        <v>8334</v>
      </c>
      <c r="F1197">
        <v>6.4</v>
      </c>
    </row>
    <row r="1198" spans="1:6" x14ac:dyDescent="0.25">
      <c r="A1198" t="s">
        <v>2164</v>
      </c>
      <c r="B1198" t="s">
        <v>9544</v>
      </c>
      <c r="C1198" t="s">
        <v>12</v>
      </c>
      <c r="D1198" t="s">
        <v>8333</v>
      </c>
      <c r="E1198" t="s">
        <v>8334</v>
      </c>
      <c r="F1198">
        <v>4.0999999999999996</v>
      </c>
    </row>
    <row r="1199" spans="1:6" x14ac:dyDescent="0.25">
      <c r="A1199" t="s">
        <v>1692</v>
      </c>
      <c r="B1199" t="s">
        <v>9545</v>
      </c>
      <c r="C1199" t="s">
        <v>12</v>
      </c>
      <c r="D1199" t="s">
        <v>8333</v>
      </c>
      <c r="E1199" t="s">
        <v>8320</v>
      </c>
      <c r="F1199">
        <v>4.0999999999999996</v>
      </c>
    </row>
    <row r="1200" spans="1:6" x14ac:dyDescent="0.25">
      <c r="A1200" t="s">
        <v>454</v>
      </c>
      <c r="B1200" t="s">
        <v>9546</v>
      </c>
      <c r="C1200" t="s">
        <v>12</v>
      </c>
      <c r="D1200" t="s">
        <v>8333</v>
      </c>
      <c r="E1200" t="s">
        <v>8334</v>
      </c>
      <c r="F1200">
        <v>7.4</v>
      </c>
    </row>
    <row r="1201" spans="1:6" x14ac:dyDescent="0.25">
      <c r="A1201" t="s">
        <v>272</v>
      </c>
      <c r="B1201" t="s">
        <v>9547</v>
      </c>
      <c r="C1201" t="s">
        <v>12</v>
      </c>
      <c r="D1201" t="s">
        <v>8333</v>
      </c>
      <c r="E1201" t="s">
        <v>8320</v>
      </c>
      <c r="F1201">
        <v>5.8</v>
      </c>
    </row>
    <row r="1202" spans="1:6" x14ac:dyDescent="0.25">
      <c r="A1202" t="s">
        <v>77</v>
      </c>
      <c r="B1202" t="s">
        <v>9548</v>
      </c>
      <c r="C1202" t="s">
        <v>12</v>
      </c>
      <c r="D1202" t="s">
        <v>8333</v>
      </c>
      <c r="E1202" t="s">
        <v>8334</v>
      </c>
      <c r="F1202">
        <v>7.6</v>
      </c>
    </row>
    <row r="1203" spans="1:6" x14ac:dyDescent="0.25">
      <c r="A1203" t="s">
        <v>1943</v>
      </c>
      <c r="B1203" t="s">
        <v>9549</v>
      </c>
      <c r="C1203" t="s">
        <v>12</v>
      </c>
      <c r="D1203" t="s">
        <v>8333</v>
      </c>
      <c r="E1203" t="s">
        <v>8320</v>
      </c>
      <c r="F1203">
        <v>7.2</v>
      </c>
    </row>
    <row r="1204" spans="1:6" x14ac:dyDescent="0.25">
      <c r="A1204" t="s">
        <v>111</v>
      </c>
      <c r="B1204" t="s">
        <v>9550</v>
      </c>
      <c r="C1204" t="s">
        <v>12</v>
      </c>
      <c r="D1204" t="s">
        <v>8333</v>
      </c>
      <c r="E1204" t="s">
        <v>8334</v>
      </c>
      <c r="F1204">
        <v>7.8</v>
      </c>
    </row>
    <row r="1205" spans="1:6" x14ac:dyDescent="0.25">
      <c r="A1205" t="s">
        <v>229</v>
      </c>
      <c r="B1205" t="s">
        <v>9551</v>
      </c>
      <c r="C1205" t="s">
        <v>12</v>
      </c>
      <c r="D1205" t="s">
        <v>8333</v>
      </c>
      <c r="E1205" t="s">
        <v>8317</v>
      </c>
      <c r="F1205">
        <v>7.7</v>
      </c>
    </row>
    <row r="1206" spans="1:6" x14ac:dyDescent="0.25">
      <c r="A1206" t="s">
        <v>2175</v>
      </c>
      <c r="B1206" t="s">
        <v>9552</v>
      </c>
      <c r="C1206" t="s">
        <v>12</v>
      </c>
      <c r="D1206" t="s">
        <v>8333</v>
      </c>
      <c r="E1206" t="s">
        <v>8317</v>
      </c>
      <c r="F1206">
        <v>6.4</v>
      </c>
    </row>
    <row r="1207" spans="1:6" x14ac:dyDescent="0.25">
      <c r="A1207" t="s">
        <v>1972</v>
      </c>
      <c r="B1207" t="s">
        <v>9553</v>
      </c>
      <c r="C1207" t="s">
        <v>12</v>
      </c>
      <c r="D1207" t="s">
        <v>8333</v>
      </c>
      <c r="E1207" t="s">
        <v>8317</v>
      </c>
      <c r="F1207">
        <v>5.0999999999999996</v>
      </c>
    </row>
    <row r="1208" spans="1:6" x14ac:dyDescent="0.25">
      <c r="A1208" t="s">
        <v>2178</v>
      </c>
      <c r="B1208" t="s">
        <v>9554</v>
      </c>
      <c r="C1208" t="s">
        <v>12</v>
      </c>
      <c r="D1208" t="s">
        <v>8333</v>
      </c>
      <c r="E1208" t="s">
        <v>8334</v>
      </c>
      <c r="F1208">
        <v>5.5</v>
      </c>
    </row>
    <row r="1209" spans="1:6" x14ac:dyDescent="0.25">
      <c r="A1209" t="s">
        <v>141</v>
      </c>
      <c r="B1209" t="s">
        <v>9555</v>
      </c>
      <c r="C1209" t="s">
        <v>12</v>
      </c>
      <c r="D1209" t="s">
        <v>8333</v>
      </c>
      <c r="E1209" t="s">
        <v>8320</v>
      </c>
      <c r="F1209">
        <v>7.4</v>
      </c>
    </row>
    <row r="1210" spans="1:6" x14ac:dyDescent="0.25">
      <c r="A1210" t="s">
        <v>2182</v>
      </c>
      <c r="B1210" t="s">
        <v>9556</v>
      </c>
      <c r="C1210" t="s">
        <v>12</v>
      </c>
      <c r="D1210" t="s">
        <v>8333</v>
      </c>
      <c r="E1210" t="s">
        <v>8334</v>
      </c>
      <c r="F1210">
        <v>6</v>
      </c>
    </row>
    <row r="1211" spans="1:6" x14ac:dyDescent="0.25">
      <c r="A1211" t="s">
        <v>1675</v>
      </c>
      <c r="B1211" t="s">
        <v>9557</v>
      </c>
      <c r="C1211" t="s">
        <v>12</v>
      </c>
      <c r="D1211" t="s">
        <v>8333</v>
      </c>
      <c r="E1211" t="s">
        <v>8334</v>
      </c>
      <c r="F1211">
        <v>7.5</v>
      </c>
    </row>
    <row r="1212" spans="1:6" x14ac:dyDescent="0.25">
      <c r="A1212" t="s">
        <v>1276</v>
      </c>
      <c r="B1212" t="s">
        <v>9558</v>
      </c>
      <c r="C1212" t="s">
        <v>12</v>
      </c>
      <c r="D1212" t="s">
        <v>8333</v>
      </c>
      <c r="E1212" t="s">
        <v>8317</v>
      </c>
      <c r="F1212">
        <v>7</v>
      </c>
    </row>
    <row r="1213" spans="1:6" x14ac:dyDescent="0.25">
      <c r="A1213" t="s">
        <v>1755</v>
      </c>
      <c r="B1213" t="s">
        <v>9559</v>
      </c>
      <c r="C1213" t="s">
        <v>12</v>
      </c>
      <c r="D1213" t="s">
        <v>8333</v>
      </c>
      <c r="E1213" t="s">
        <v>8317</v>
      </c>
      <c r="F1213">
        <v>7.5</v>
      </c>
    </row>
    <row r="1214" spans="1:6" x14ac:dyDescent="0.25">
      <c r="A1214" t="s">
        <v>916</v>
      </c>
      <c r="B1214" t="s">
        <v>9560</v>
      </c>
      <c r="C1214" t="s">
        <v>12</v>
      </c>
      <c r="D1214" t="s">
        <v>8333</v>
      </c>
      <c r="E1214" t="s">
        <v>8334</v>
      </c>
      <c r="F1214">
        <v>7.3</v>
      </c>
    </row>
    <row r="1215" spans="1:6" x14ac:dyDescent="0.25">
      <c r="A1215" t="s">
        <v>1215</v>
      </c>
      <c r="B1215" t="s">
        <v>9561</v>
      </c>
      <c r="C1215" t="s">
        <v>12</v>
      </c>
      <c r="D1215" t="s">
        <v>8333</v>
      </c>
      <c r="E1215" t="s">
        <v>8317</v>
      </c>
      <c r="F1215">
        <v>5.7</v>
      </c>
    </row>
    <row r="1216" spans="1:6" x14ac:dyDescent="0.25">
      <c r="A1216" t="s">
        <v>1757</v>
      </c>
      <c r="B1216" t="s">
        <v>9562</v>
      </c>
      <c r="C1216" t="s">
        <v>12</v>
      </c>
      <c r="D1216" t="s">
        <v>8333</v>
      </c>
      <c r="E1216" t="s">
        <v>8320</v>
      </c>
      <c r="F1216">
        <v>7.3</v>
      </c>
    </row>
    <row r="1217" spans="1:6" x14ac:dyDescent="0.25">
      <c r="A1217" t="s">
        <v>825</v>
      </c>
      <c r="B1217" t="s">
        <v>9563</v>
      </c>
      <c r="C1217" t="s">
        <v>12</v>
      </c>
      <c r="D1217" t="s">
        <v>8333</v>
      </c>
      <c r="E1217" t="s">
        <v>8317</v>
      </c>
      <c r="F1217">
        <v>7.2</v>
      </c>
    </row>
    <row r="1218" spans="1:6" x14ac:dyDescent="0.25">
      <c r="A1218" t="s">
        <v>462</v>
      </c>
      <c r="B1218" t="s">
        <v>9564</v>
      </c>
      <c r="C1218" t="s">
        <v>12</v>
      </c>
      <c r="D1218" t="s">
        <v>8333</v>
      </c>
      <c r="E1218" t="s">
        <v>8317</v>
      </c>
      <c r="F1218">
        <v>5.9</v>
      </c>
    </row>
    <row r="1219" spans="1:6" x14ac:dyDescent="0.25">
      <c r="A1219" t="s">
        <v>561</v>
      </c>
      <c r="B1219" t="s">
        <v>9565</v>
      </c>
      <c r="C1219" t="s">
        <v>12</v>
      </c>
      <c r="D1219" t="s">
        <v>8333</v>
      </c>
      <c r="E1219" t="s">
        <v>8334</v>
      </c>
      <c r="F1219">
        <v>7.8</v>
      </c>
    </row>
    <row r="1220" spans="1:6" x14ac:dyDescent="0.25">
      <c r="A1220" t="s">
        <v>1310</v>
      </c>
      <c r="B1220" t="s">
        <v>9566</v>
      </c>
      <c r="C1220" t="s">
        <v>12</v>
      </c>
      <c r="D1220" t="s">
        <v>8333</v>
      </c>
      <c r="E1220" t="s">
        <v>8317</v>
      </c>
      <c r="F1220">
        <v>7.7</v>
      </c>
    </row>
    <row r="1221" spans="1:6" x14ac:dyDescent="0.25">
      <c r="A1221" t="s">
        <v>1326</v>
      </c>
      <c r="B1221" t="s">
        <v>9567</v>
      </c>
      <c r="C1221" t="s">
        <v>12</v>
      </c>
      <c r="D1221" t="s">
        <v>8333</v>
      </c>
      <c r="E1221" t="s">
        <v>8334</v>
      </c>
      <c r="F1221">
        <v>8.1</v>
      </c>
    </row>
    <row r="1222" spans="1:6" x14ac:dyDescent="0.25">
      <c r="A1222" t="s">
        <v>863</v>
      </c>
      <c r="B1222" t="s">
        <v>9568</v>
      </c>
      <c r="C1222" t="s">
        <v>12</v>
      </c>
      <c r="D1222" t="s">
        <v>8333</v>
      </c>
      <c r="E1222" t="s">
        <v>8317</v>
      </c>
      <c r="F1222">
        <v>6.6</v>
      </c>
    </row>
    <row r="1223" spans="1:6" x14ac:dyDescent="0.25">
      <c r="A1223" t="s">
        <v>2107</v>
      </c>
      <c r="B1223" t="s">
        <v>9569</v>
      </c>
      <c r="C1223" t="s">
        <v>12</v>
      </c>
      <c r="D1223" t="s">
        <v>8333</v>
      </c>
      <c r="E1223" t="s">
        <v>8334</v>
      </c>
      <c r="F1223">
        <v>7.1</v>
      </c>
    </row>
    <row r="1224" spans="1:6" x14ac:dyDescent="0.25">
      <c r="A1224" t="s">
        <v>1215</v>
      </c>
      <c r="B1224" t="s">
        <v>9570</v>
      </c>
      <c r="C1224" t="s">
        <v>12</v>
      </c>
      <c r="D1224" t="s">
        <v>8333</v>
      </c>
      <c r="E1224" t="s">
        <v>8317</v>
      </c>
      <c r="F1224">
        <v>5.9</v>
      </c>
    </row>
    <row r="1225" spans="1:6" x14ac:dyDescent="0.25">
      <c r="A1225" t="s">
        <v>255</v>
      </c>
      <c r="B1225" t="s">
        <v>9571</v>
      </c>
      <c r="C1225" t="s">
        <v>12</v>
      </c>
      <c r="D1225" t="s">
        <v>8327</v>
      </c>
      <c r="E1225" t="s">
        <v>8334</v>
      </c>
      <c r="F1225">
        <v>8</v>
      </c>
    </row>
    <row r="1226" spans="1:6" x14ac:dyDescent="0.25">
      <c r="A1226" t="s">
        <v>1723</v>
      </c>
      <c r="B1226" t="s">
        <v>9572</v>
      </c>
      <c r="C1226" t="s">
        <v>12</v>
      </c>
      <c r="D1226" t="s">
        <v>8333</v>
      </c>
      <c r="E1226" t="s">
        <v>8317</v>
      </c>
      <c r="F1226">
        <v>4.5999999999999996</v>
      </c>
    </row>
    <row r="1227" spans="1:6" x14ac:dyDescent="0.25">
      <c r="A1227" t="s">
        <v>13</v>
      </c>
      <c r="B1227" t="s">
        <v>9573</v>
      </c>
      <c r="C1227" t="s">
        <v>12</v>
      </c>
      <c r="D1227" t="s">
        <v>8333</v>
      </c>
      <c r="E1227" t="s">
        <v>8334</v>
      </c>
      <c r="F1227">
        <v>6.1</v>
      </c>
    </row>
    <row r="1228" spans="1:6" x14ac:dyDescent="0.25">
      <c r="A1228" t="s">
        <v>2101</v>
      </c>
      <c r="B1228" t="s">
        <v>9574</v>
      </c>
      <c r="C1228" t="s">
        <v>12</v>
      </c>
      <c r="D1228" t="s">
        <v>8333</v>
      </c>
      <c r="E1228" t="s">
        <v>8317</v>
      </c>
      <c r="F1228">
        <v>6.4</v>
      </c>
    </row>
    <row r="1229" spans="1:6" x14ac:dyDescent="0.25">
      <c r="A1229" t="s">
        <v>2207</v>
      </c>
      <c r="B1229" t="s">
        <v>9575</v>
      </c>
      <c r="C1229" t="s">
        <v>12</v>
      </c>
      <c r="D1229" t="s">
        <v>8333</v>
      </c>
      <c r="E1229" t="s">
        <v>8317</v>
      </c>
      <c r="F1229">
        <v>6</v>
      </c>
    </row>
    <row r="1230" spans="1:6" x14ac:dyDescent="0.25">
      <c r="A1230" t="s">
        <v>2024</v>
      </c>
      <c r="B1230" t="s">
        <v>9576</v>
      </c>
      <c r="C1230" t="s">
        <v>12</v>
      </c>
      <c r="D1230" t="s">
        <v>8333</v>
      </c>
      <c r="E1230" t="s">
        <v>8334</v>
      </c>
      <c r="F1230">
        <v>5.2</v>
      </c>
    </row>
    <row r="1231" spans="1:6" x14ac:dyDescent="0.25">
      <c r="A1231" t="s">
        <v>127</v>
      </c>
      <c r="B1231" t="s">
        <v>9577</v>
      </c>
      <c r="C1231" t="s">
        <v>12</v>
      </c>
      <c r="D1231" t="s">
        <v>8333</v>
      </c>
      <c r="E1231" t="s">
        <v>8317</v>
      </c>
      <c r="F1231">
        <v>7.6</v>
      </c>
    </row>
    <row r="1232" spans="1:6" x14ac:dyDescent="0.25">
      <c r="A1232" t="s">
        <v>714</v>
      </c>
      <c r="B1232" t="s">
        <v>9578</v>
      </c>
      <c r="C1232" t="s">
        <v>12</v>
      </c>
      <c r="D1232" t="s">
        <v>8333</v>
      </c>
      <c r="E1232" t="s">
        <v>8317</v>
      </c>
      <c r="F1232">
        <v>6.4</v>
      </c>
    </row>
    <row r="1233" spans="1:6" x14ac:dyDescent="0.25">
      <c r="A1233" t="s">
        <v>2213</v>
      </c>
      <c r="B1233" t="s">
        <v>9579</v>
      </c>
      <c r="C1233" t="s">
        <v>12</v>
      </c>
      <c r="D1233" t="s">
        <v>8333</v>
      </c>
      <c r="E1233" t="s">
        <v>8334</v>
      </c>
      <c r="F1233">
        <v>6.4</v>
      </c>
    </row>
    <row r="1234" spans="1:6" x14ac:dyDescent="0.25">
      <c r="A1234" t="s">
        <v>579</v>
      </c>
      <c r="B1234" t="s">
        <v>9580</v>
      </c>
      <c r="C1234" t="s">
        <v>12</v>
      </c>
      <c r="D1234" t="s">
        <v>8333</v>
      </c>
      <c r="E1234" t="s">
        <v>8317</v>
      </c>
      <c r="F1234">
        <v>6.1</v>
      </c>
    </row>
    <row r="1235" spans="1:6" x14ac:dyDescent="0.25">
      <c r="A1235" t="s">
        <v>988</v>
      </c>
      <c r="B1235" t="s">
        <v>9581</v>
      </c>
      <c r="C1235" t="s">
        <v>12</v>
      </c>
      <c r="D1235" t="s">
        <v>8333</v>
      </c>
      <c r="E1235" t="s">
        <v>8317</v>
      </c>
      <c r="F1235">
        <v>6.1</v>
      </c>
    </row>
    <row r="1236" spans="1:6" x14ac:dyDescent="0.25">
      <c r="A1236" t="s">
        <v>2218</v>
      </c>
      <c r="B1236" t="s">
        <v>9582</v>
      </c>
      <c r="C1236" t="s">
        <v>12</v>
      </c>
      <c r="D1236" t="s">
        <v>8333</v>
      </c>
      <c r="E1236" t="s">
        <v>8334</v>
      </c>
      <c r="F1236">
        <v>5.2</v>
      </c>
    </row>
    <row r="1237" spans="1:6" x14ac:dyDescent="0.25">
      <c r="A1237" t="s">
        <v>175</v>
      </c>
      <c r="B1237" t="s">
        <v>9583</v>
      </c>
      <c r="C1237" t="s">
        <v>12</v>
      </c>
      <c r="D1237" t="s">
        <v>8316</v>
      </c>
      <c r="E1237" t="s">
        <v>8317</v>
      </c>
      <c r="F1237">
        <v>7.7</v>
      </c>
    </row>
    <row r="1238" spans="1:6" x14ac:dyDescent="0.25">
      <c r="A1238" t="s">
        <v>1965</v>
      </c>
      <c r="B1238" t="s">
        <v>9584</v>
      </c>
      <c r="C1238" t="s">
        <v>12</v>
      </c>
      <c r="D1238" t="s">
        <v>8333</v>
      </c>
      <c r="E1238" t="s">
        <v>8334</v>
      </c>
      <c r="F1238">
        <v>7.3</v>
      </c>
    </row>
    <row r="1239" spans="1:6" x14ac:dyDescent="0.25">
      <c r="A1239" t="s">
        <v>1773</v>
      </c>
      <c r="B1239" t="s">
        <v>9585</v>
      </c>
      <c r="C1239" t="s">
        <v>12</v>
      </c>
      <c r="D1239" t="s">
        <v>8316</v>
      </c>
      <c r="E1239" t="s">
        <v>8317</v>
      </c>
      <c r="F1239">
        <v>6.9</v>
      </c>
    </row>
    <row r="1240" spans="1:6" x14ac:dyDescent="0.25">
      <c r="A1240" t="s">
        <v>19</v>
      </c>
      <c r="B1240" t="s">
        <v>9586</v>
      </c>
      <c r="C1240" t="s">
        <v>12</v>
      </c>
      <c r="D1240" t="s">
        <v>8333</v>
      </c>
      <c r="E1240" t="s">
        <v>8317</v>
      </c>
      <c r="F1240">
        <v>8.5</v>
      </c>
    </row>
    <row r="1241" spans="1:6" x14ac:dyDescent="0.25">
      <c r="A1241" t="s">
        <v>1565</v>
      </c>
      <c r="B1241" t="s">
        <v>9587</v>
      </c>
      <c r="C1241" t="s">
        <v>12</v>
      </c>
      <c r="D1241" t="s">
        <v>8333</v>
      </c>
      <c r="E1241" t="s">
        <v>8334</v>
      </c>
      <c r="F1241">
        <v>6.3</v>
      </c>
    </row>
    <row r="1242" spans="1:6" x14ac:dyDescent="0.25">
      <c r="A1242" t="s">
        <v>2226</v>
      </c>
      <c r="B1242" t="s">
        <v>9588</v>
      </c>
      <c r="C1242" t="s">
        <v>12</v>
      </c>
      <c r="D1242" t="s">
        <v>8333</v>
      </c>
      <c r="E1242" t="s">
        <v>8320</v>
      </c>
      <c r="F1242">
        <v>5.9</v>
      </c>
    </row>
    <row r="1243" spans="1:6" x14ac:dyDescent="0.25">
      <c r="A1243" t="s">
        <v>2123</v>
      </c>
      <c r="B1243" t="s">
        <v>9589</v>
      </c>
      <c r="C1243" t="s">
        <v>12</v>
      </c>
      <c r="D1243" t="s">
        <v>8316</v>
      </c>
      <c r="E1243" t="s">
        <v>8320</v>
      </c>
      <c r="F1243">
        <v>6.7</v>
      </c>
    </row>
    <row r="1244" spans="1:6" x14ac:dyDescent="0.25">
      <c r="A1244" t="s">
        <v>2231</v>
      </c>
      <c r="B1244" t="s">
        <v>9590</v>
      </c>
      <c r="C1244" t="s">
        <v>12</v>
      </c>
      <c r="D1244" t="s">
        <v>8333</v>
      </c>
      <c r="E1244" t="s">
        <v>8334</v>
      </c>
      <c r="F1244">
        <v>6.4</v>
      </c>
    </row>
    <row r="1245" spans="1:6" x14ac:dyDescent="0.25">
      <c r="A1245" t="s">
        <v>937</v>
      </c>
      <c r="B1245" t="s">
        <v>9591</v>
      </c>
      <c r="C1245" t="s">
        <v>12</v>
      </c>
      <c r="D1245" t="s">
        <v>8333</v>
      </c>
      <c r="E1245" t="s">
        <v>8320</v>
      </c>
      <c r="F1245">
        <v>5.9</v>
      </c>
    </row>
    <row r="1246" spans="1:6" x14ac:dyDescent="0.25">
      <c r="A1246" t="s">
        <v>1527</v>
      </c>
      <c r="B1246" t="s">
        <v>9592</v>
      </c>
      <c r="C1246" t="s">
        <v>12</v>
      </c>
      <c r="D1246" t="s">
        <v>8333</v>
      </c>
      <c r="E1246" t="s">
        <v>8317</v>
      </c>
      <c r="F1246">
        <v>6.6</v>
      </c>
    </row>
    <row r="1247" spans="1:6" x14ac:dyDescent="0.25">
      <c r="A1247" t="s">
        <v>2235</v>
      </c>
      <c r="B1247" t="s">
        <v>9593</v>
      </c>
      <c r="C1247" t="s">
        <v>12</v>
      </c>
      <c r="D1247" t="s">
        <v>8333</v>
      </c>
      <c r="E1247" t="s">
        <v>8320</v>
      </c>
      <c r="F1247">
        <v>6.8</v>
      </c>
    </row>
    <row r="1248" spans="1:6" x14ac:dyDescent="0.25">
      <c r="A1248" t="s">
        <v>1524</v>
      </c>
      <c r="B1248" t="s">
        <v>9594</v>
      </c>
      <c r="C1248" t="s">
        <v>12</v>
      </c>
      <c r="D1248" t="s">
        <v>8333</v>
      </c>
      <c r="E1248" t="s">
        <v>8317</v>
      </c>
      <c r="F1248">
        <v>6.5</v>
      </c>
    </row>
    <row r="1249" spans="1:6" x14ac:dyDescent="0.25">
      <c r="A1249" t="s">
        <v>2238</v>
      </c>
      <c r="B1249" t="s">
        <v>9595</v>
      </c>
      <c r="C1249" t="s">
        <v>12</v>
      </c>
      <c r="D1249" t="s">
        <v>8333</v>
      </c>
      <c r="E1249" t="s">
        <v>8320</v>
      </c>
      <c r="F1249">
        <v>6.6</v>
      </c>
    </row>
    <row r="1250" spans="1:6" x14ac:dyDescent="0.25">
      <c r="A1250" t="s">
        <v>2240</v>
      </c>
      <c r="B1250" t="s">
        <v>9596</v>
      </c>
      <c r="C1250" t="s">
        <v>12</v>
      </c>
      <c r="D1250" t="s">
        <v>8333</v>
      </c>
      <c r="E1250" t="s">
        <v>8317</v>
      </c>
      <c r="F1250">
        <v>5.8</v>
      </c>
    </row>
    <row r="1251" spans="1:6" x14ac:dyDescent="0.25">
      <c r="A1251" t="s">
        <v>1285</v>
      </c>
      <c r="B1251" t="s">
        <v>9597</v>
      </c>
      <c r="C1251" t="s">
        <v>12</v>
      </c>
      <c r="D1251" t="s">
        <v>8333</v>
      </c>
      <c r="E1251" t="s">
        <v>8334</v>
      </c>
      <c r="F1251">
        <v>6.9</v>
      </c>
    </row>
    <row r="1252" spans="1:6" x14ac:dyDescent="0.25">
      <c r="A1252" t="s">
        <v>1675</v>
      </c>
      <c r="B1252" t="s">
        <v>9598</v>
      </c>
      <c r="C1252" t="s">
        <v>12</v>
      </c>
      <c r="D1252" t="s">
        <v>8333</v>
      </c>
      <c r="E1252" t="s">
        <v>8317</v>
      </c>
      <c r="F1252">
        <v>7.1</v>
      </c>
    </row>
    <row r="1253" spans="1:6" x14ac:dyDescent="0.25">
      <c r="A1253" t="s">
        <v>2037</v>
      </c>
      <c r="B1253" t="s">
        <v>9599</v>
      </c>
      <c r="C1253" t="s">
        <v>12</v>
      </c>
      <c r="D1253" t="s">
        <v>8333</v>
      </c>
      <c r="E1253" t="s">
        <v>8334</v>
      </c>
      <c r="F1253">
        <v>5.8</v>
      </c>
    </row>
    <row r="1254" spans="1:6" x14ac:dyDescent="0.25">
      <c r="A1254" t="s">
        <v>127</v>
      </c>
      <c r="B1254" t="s">
        <v>9600</v>
      </c>
      <c r="C1254" t="s">
        <v>12</v>
      </c>
      <c r="D1254" t="s">
        <v>8333</v>
      </c>
      <c r="E1254" t="s">
        <v>8334</v>
      </c>
      <c r="F1254">
        <v>7.2</v>
      </c>
    </row>
    <row r="1255" spans="1:6" x14ac:dyDescent="0.25">
      <c r="A1255" t="s">
        <v>449</v>
      </c>
      <c r="B1255" t="s">
        <v>9601</v>
      </c>
      <c r="C1255" t="s">
        <v>12</v>
      </c>
      <c r="D1255" t="s">
        <v>8333</v>
      </c>
      <c r="E1255" t="s">
        <v>8317</v>
      </c>
      <c r="F1255">
        <v>6</v>
      </c>
    </row>
    <row r="1256" spans="1:6" x14ac:dyDescent="0.25">
      <c r="A1256" t="s">
        <v>2249</v>
      </c>
      <c r="B1256" t="s">
        <v>9602</v>
      </c>
      <c r="C1256" t="s">
        <v>12</v>
      </c>
      <c r="D1256" t="s">
        <v>8333</v>
      </c>
      <c r="E1256" t="s">
        <v>8334</v>
      </c>
      <c r="F1256">
        <v>4.7</v>
      </c>
    </row>
    <row r="1257" spans="1:6" x14ac:dyDescent="0.25">
      <c r="A1257" t="s">
        <v>1467</v>
      </c>
      <c r="B1257" t="s">
        <v>9603</v>
      </c>
      <c r="C1257" t="s">
        <v>12</v>
      </c>
      <c r="D1257" t="s">
        <v>8333</v>
      </c>
      <c r="E1257" t="s">
        <v>8320</v>
      </c>
      <c r="F1257">
        <v>5.2</v>
      </c>
    </row>
    <row r="1258" spans="1:6" x14ac:dyDescent="0.25">
      <c r="A1258" t="s">
        <v>2252</v>
      </c>
      <c r="B1258" t="s">
        <v>9604</v>
      </c>
      <c r="C1258" t="s">
        <v>12</v>
      </c>
      <c r="D1258" t="s">
        <v>8333</v>
      </c>
      <c r="E1258" t="s">
        <v>8317</v>
      </c>
      <c r="F1258">
        <v>5.5</v>
      </c>
    </row>
    <row r="1259" spans="1:6" x14ac:dyDescent="0.25">
      <c r="A1259" t="s">
        <v>1382</v>
      </c>
      <c r="B1259" t="s">
        <v>9605</v>
      </c>
      <c r="C1259" t="s">
        <v>12</v>
      </c>
      <c r="D1259" t="s">
        <v>8333</v>
      </c>
      <c r="E1259" t="s">
        <v>8317</v>
      </c>
      <c r="F1259">
        <v>6.5</v>
      </c>
    </row>
    <row r="1260" spans="1:6" x14ac:dyDescent="0.25">
      <c r="A1260" t="s">
        <v>2256</v>
      </c>
      <c r="B1260" t="s">
        <v>9606</v>
      </c>
      <c r="C1260" t="s">
        <v>12</v>
      </c>
      <c r="D1260" t="s">
        <v>8333</v>
      </c>
      <c r="E1260" t="s">
        <v>8334</v>
      </c>
      <c r="F1260">
        <v>7</v>
      </c>
    </row>
    <row r="1261" spans="1:6" x14ac:dyDescent="0.25">
      <c r="A1261" t="s">
        <v>2158</v>
      </c>
      <c r="B1261" t="s">
        <v>9607</v>
      </c>
      <c r="C1261" t="s">
        <v>12</v>
      </c>
      <c r="D1261" t="s">
        <v>8333</v>
      </c>
      <c r="E1261" t="s">
        <v>8317</v>
      </c>
      <c r="F1261">
        <v>5.8</v>
      </c>
    </row>
    <row r="1262" spans="1:6" x14ac:dyDescent="0.25">
      <c r="A1262" t="s">
        <v>2178</v>
      </c>
      <c r="B1262" t="s">
        <v>9608</v>
      </c>
      <c r="C1262" t="s">
        <v>12</v>
      </c>
      <c r="D1262" t="s">
        <v>8333</v>
      </c>
      <c r="E1262" t="s">
        <v>8334</v>
      </c>
      <c r="F1262">
        <v>6.2</v>
      </c>
    </row>
    <row r="1263" spans="1:6" x14ac:dyDescent="0.25">
      <c r="A1263" t="s">
        <v>454</v>
      </c>
      <c r="B1263" t="s">
        <v>9609</v>
      </c>
      <c r="C1263" t="s">
        <v>12</v>
      </c>
      <c r="D1263" t="s">
        <v>8329</v>
      </c>
      <c r="E1263" t="s">
        <v>8334</v>
      </c>
      <c r="F1263">
        <v>6.5</v>
      </c>
    </row>
    <row r="1264" spans="1:6" x14ac:dyDescent="0.25">
      <c r="A1264" t="s">
        <v>255</v>
      </c>
      <c r="B1264" t="s">
        <v>9610</v>
      </c>
      <c r="C1264" t="s">
        <v>12</v>
      </c>
      <c r="D1264" t="s">
        <v>8333</v>
      </c>
      <c r="E1264" t="s">
        <v>8334</v>
      </c>
      <c r="F1264">
        <v>7.2</v>
      </c>
    </row>
    <row r="1265" spans="1:6" x14ac:dyDescent="0.25">
      <c r="A1265" t="s">
        <v>2262</v>
      </c>
      <c r="B1265" t="s">
        <v>9611</v>
      </c>
      <c r="C1265" t="s">
        <v>12</v>
      </c>
      <c r="D1265" t="s">
        <v>8333</v>
      </c>
      <c r="E1265" t="s">
        <v>8334</v>
      </c>
      <c r="F1265">
        <v>5.0999999999999996</v>
      </c>
    </row>
    <row r="1266" spans="1:6" x14ac:dyDescent="0.25">
      <c r="A1266" t="s">
        <v>2264</v>
      </c>
      <c r="B1266" t="s">
        <v>9612</v>
      </c>
      <c r="C1266" t="s">
        <v>12</v>
      </c>
      <c r="D1266" t="s">
        <v>8329</v>
      </c>
      <c r="E1266" t="s">
        <v>8317</v>
      </c>
      <c r="F1266">
        <v>4.7</v>
      </c>
    </row>
    <row r="1267" spans="1:6" x14ac:dyDescent="0.25">
      <c r="A1267" t="s">
        <v>1812</v>
      </c>
      <c r="B1267" t="s">
        <v>9613</v>
      </c>
      <c r="C1267" t="s">
        <v>12</v>
      </c>
      <c r="D1267" t="s">
        <v>8333</v>
      </c>
      <c r="E1267" t="s">
        <v>8334</v>
      </c>
      <c r="F1267">
        <v>5.9</v>
      </c>
    </row>
    <row r="1268" spans="1:6" x14ac:dyDescent="0.25">
      <c r="A1268" t="s">
        <v>2267</v>
      </c>
      <c r="B1268" t="s">
        <v>9614</v>
      </c>
      <c r="C1268" t="s">
        <v>12</v>
      </c>
      <c r="D1268" t="s">
        <v>8316</v>
      </c>
      <c r="E1268" t="s">
        <v>8317</v>
      </c>
      <c r="F1268">
        <v>5.8</v>
      </c>
    </row>
    <row r="1269" spans="1:6" x14ac:dyDescent="0.25">
      <c r="A1269" t="s">
        <v>891</v>
      </c>
      <c r="B1269" t="s">
        <v>9615</v>
      </c>
      <c r="C1269" t="s">
        <v>12</v>
      </c>
      <c r="D1269" t="s">
        <v>8333</v>
      </c>
      <c r="E1269" t="s">
        <v>8317</v>
      </c>
      <c r="F1269">
        <v>7.2</v>
      </c>
    </row>
    <row r="1270" spans="1:6" x14ac:dyDescent="0.25">
      <c r="A1270" t="s">
        <v>1215</v>
      </c>
      <c r="B1270" t="s">
        <v>9616</v>
      </c>
      <c r="C1270" t="s">
        <v>12</v>
      </c>
      <c r="D1270" t="s">
        <v>8333</v>
      </c>
      <c r="E1270" t="s">
        <v>8317</v>
      </c>
      <c r="F1270">
        <v>6.2</v>
      </c>
    </row>
    <row r="1271" spans="1:6" x14ac:dyDescent="0.25">
      <c r="B1271" t="s">
        <v>9617</v>
      </c>
      <c r="C1271" t="s">
        <v>12</v>
      </c>
      <c r="D1271" t="s">
        <v>8404</v>
      </c>
      <c r="E1271" t="s">
        <v>9618</v>
      </c>
      <c r="F1271">
        <v>7.4</v>
      </c>
    </row>
    <row r="1272" spans="1:6" x14ac:dyDescent="0.25">
      <c r="A1272" t="s">
        <v>967</v>
      </c>
      <c r="B1272" t="s">
        <v>9619</v>
      </c>
      <c r="C1272" t="s">
        <v>12</v>
      </c>
      <c r="D1272" t="s">
        <v>8333</v>
      </c>
      <c r="E1272" t="s">
        <v>8317</v>
      </c>
      <c r="F1272">
        <v>5.7</v>
      </c>
    </row>
    <row r="1273" spans="1:6" x14ac:dyDescent="0.25">
      <c r="A1273" t="s">
        <v>1238</v>
      </c>
      <c r="B1273" t="s">
        <v>9620</v>
      </c>
      <c r="C1273" t="s">
        <v>12</v>
      </c>
      <c r="D1273" t="s">
        <v>8333</v>
      </c>
      <c r="E1273" t="s">
        <v>8334</v>
      </c>
      <c r="F1273">
        <v>6.1</v>
      </c>
    </row>
    <row r="1274" spans="1:6" x14ac:dyDescent="0.25">
      <c r="A1274" t="s">
        <v>2016</v>
      </c>
      <c r="B1274" t="s">
        <v>9621</v>
      </c>
      <c r="C1274" t="s">
        <v>12</v>
      </c>
      <c r="D1274" t="s">
        <v>8333</v>
      </c>
      <c r="E1274" t="s">
        <v>8317</v>
      </c>
      <c r="F1274">
        <v>6</v>
      </c>
    </row>
    <row r="1275" spans="1:6" x14ac:dyDescent="0.25">
      <c r="A1275" t="s">
        <v>2276</v>
      </c>
      <c r="B1275" t="s">
        <v>9622</v>
      </c>
      <c r="C1275" t="s">
        <v>12</v>
      </c>
      <c r="D1275" t="s">
        <v>8333</v>
      </c>
      <c r="E1275" t="s">
        <v>8317</v>
      </c>
      <c r="F1275">
        <v>6.9</v>
      </c>
    </row>
    <row r="1276" spans="1:6" x14ac:dyDescent="0.25">
      <c r="A1276" t="s">
        <v>1995</v>
      </c>
      <c r="B1276" t="s">
        <v>9623</v>
      </c>
      <c r="C1276" t="s">
        <v>12</v>
      </c>
      <c r="D1276" t="s">
        <v>8333</v>
      </c>
      <c r="E1276" t="s">
        <v>8317</v>
      </c>
      <c r="F1276">
        <v>6.5</v>
      </c>
    </row>
    <row r="1277" spans="1:6" x14ac:dyDescent="0.25">
      <c r="A1277" t="s">
        <v>1872</v>
      </c>
      <c r="B1277" t="s">
        <v>9624</v>
      </c>
      <c r="C1277" t="s">
        <v>12</v>
      </c>
      <c r="D1277" t="s">
        <v>8333</v>
      </c>
      <c r="E1277" t="s">
        <v>8334</v>
      </c>
      <c r="F1277">
        <v>5</v>
      </c>
    </row>
    <row r="1278" spans="1:6" x14ac:dyDescent="0.25">
      <c r="A1278" t="s">
        <v>2282</v>
      </c>
      <c r="B1278" t="s">
        <v>9625</v>
      </c>
      <c r="C1278" t="s">
        <v>12</v>
      </c>
      <c r="D1278" t="s">
        <v>8333</v>
      </c>
      <c r="E1278" t="s">
        <v>8334</v>
      </c>
      <c r="F1278">
        <v>5.7</v>
      </c>
    </row>
    <row r="1279" spans="1:6" x14ac:dyDescent="0.25">
      <c r="A1279" t="s">
        <v>428</v>
      </c>
      <c r="B1279" t="s">
        <v>9626</v>
      </c>
      <c r="C1279" t="s">
        <v>12</v>
      </c>
      <c r="D1279" t="s">
        <v>8333</v>
      </c>
      <c r="E1279" t="s">
        <v>8317</v>
      </c>
      <c r="F1279">
        <v>7</v>
      </c>
    </row>
    <row r="1280" spans="1:6" x14ac:dyDescent="0.25">
      <c r="A1280" t="s">
        <v>604</v>
      </c>
      <c r="B1280" t="s">
        <v>9627</v>
      </c>
      <c r="C1280" t="s">
        <v>12</v>
      </c>
      <c r="D1280" t="s">
        <v>8333</v>
      </c>
      <c r="E1280" t="s">
        <v>8334</v>
      </c>
      <c r="F1280">
        <v>5.0999999999999996</v>
      </c>
    </row>
    <row r="1281" spans="1:6" x14ac:dyDescent="0.25">
      <c r="A1281" t="s">
        <v>1591</v>
      </c>
      <c r="B1281" t="s">
        <v>9628</v>
      </c>
      <c r="C1281" t="s">
        <v>12</v>
      </c>
      <c r="D1281" t="s">
        <v>8333</v>
      </c>
      <c r="E1281" t="s">
        <v>8317</v>
      </c>
      <c r="F1281">
        <v>5.3</v>
      </c>
    </row>
    <row r="1282" spans="1:6" x14ac:dyDescent="0.25">
      <c r="A1282" t="s">
        <v>1626</v>
      </c>
      <c r="B1282" t="s">
        <v>9629</v>
      </c>
      <c r="C1282" t="s">
        <v>12</v>
      </c>
      <c r="D1282" t="s">
        <v>8333</v>
      </c>
      <c r="E1282" t="s">
        <v>8317</v>
      </c>
      <c r="F1282">
        <v>4.4000000000000004</v>
      </c>
    </row>
    <row r="1283" spans="1:6" x14ac:dyDescent="0.25">
      <c r="A1283" t="s">
        <v>628</v>
      </c>
      <c r="B1283" t="s">
        <v>9630</v>
      </c>
      <c r="C1283" t="s">
        <v>12</v>
      </c>
      <c r="D1283" t="s">
        <v>8329</v>
      </c>
      <c r="E1283" t="s">
        <v>8317</v>
      </c>
      <c r="F1283">
        <v>4.7</v>
      </c>
    </row>
    <row r="1284" spans="1:6" x14ac:dyDescent="0.25">
      <c r="A1284" t="s">
        <v>2290</v>
      </c>
      <c r="B1284" t="s">
        <v>9631</v>
      </c>
      <c r="C1284" t="s">
        <v>12</v>
      </c>
      <c r="D1284" t="s">
        <v>8316</v>
      </c>
      <c r="E1284" t="s">
        <v>8317</v>
      </c>
      <c r="F1284">
        <v>6.7</v>
      </c>
    </row>
    <row r="1285" spans="1:6" x14ac:dyDescent="0.25">
      <c r="A1285" t="s">
        <v>2292</v>
      </c>
      <c r="B1285" t="s">
        <v>9632</v>
      </c>
      <c r="C1285" t="s">
        <v>12</v>
      </c>
      <c r="D1285" t="s">
        <v>8333</v>
      </c>
      <c r="E1285" t="s">
        <v>8317</v>
      </c>
      <c r="F1285">
        <v>6.7</v>
      </c>
    </row>
    <row r="1286" spans="1:6" x14ac:dyDescent="0.25">
      <c r="A1286" t="s">
        <v>947</v>
      </c>
      <c r="B1286" t="s">
        <v>9633</v>
      </c>
      <c r="C1286" t="s">
        <v>12</v>
      </c>
      <c r="D1286" t="s">
        <v>8333</v>
      </c>
      <c r="E1286" t="s">
        <v>8334</v>
      </c>
      <c r="F1286">
        <v>5.7</v>
      </c>
    </row>
    <row r="1287" spans="1:6" x14ac:dyDescent="0.25">
      <c r="A1287" t="s">
        <v>159</v>
      </c>
      <c r="B1287" t="s">
        <v>9634</v>
      </c>
      <c r="C1287" t="s">
        <v>12</v>
      </c>
      <c r="D1287" t="s">
        <v>8333</v>
      </c>
      <c r="E1287" t="s">
        <v>8334</v>
      </c>
      <c r="F1287">
        <v>7.4</v>
      </c>
    </row>
    <row r="1288" spans="1:6" x14ac:dyDescent="0.25">
      <c r="A1288" t="s">
        <v>1943</v>
      </c>
      <c r="B1288" t="s">
        <v>9635</v>
      </c>
      <c r="C1288" t="s">
        <v>12</v>
      </c>
      <c r="D1288" t="s">
        <v>8333</v>
      </c>
      <c r="E1288" t="s">
        <v>8317</v>
      </c>
      <c r="F1288">
        <v>6.1</v>
      </c>
    </row>
    <row r="1289" spans="1:6" x14ac:dyDescent="0.25">
      <c r="A1289" t="s">
        <v>1929</v>
      </c>
      <c r="B1289" t="s">
        <v>9636</v>
      </c>
      <c r="C1289" t="s">
        <v>12</v>
      </c>
      <c r="D1289" t="s">
        <v>8327</v>
      </c>
      <c r="E1289" t="s">
        <v>8317</v>
      </c>
      <c r="F1289">
        <v>6.4</v>
      </c>
    </row>
    <row r="1290" spans="1:6" x14ac:dyDescent="0.25">
      <c r="A1290" t="s">
        <v>2298</v>
      </c>
      <c r="B1290" t="s">
        <v>9637</v>
      </c>
      <c r="C1290" t="s">
        <v>12</v>
      </c>
      <c r="D1290" t="s">
        <v>8333</v>
      </c>
      <c r="E1290" t="s">
        <v>8406</v>
      </c>
      <c r="F1290">
        <v>6.2</v>
      </c>
    </row>
    <row r="1291" spans="1:6" x14ac:dyDescent="0.25">
      <c r="A1291" t="s">
        <v>1223</v>
      </c>
      <c r="B1291" t="s">
        <v>9638</v>
      </c>
      <c r="C1291" t="s">
        <v>12</v>
      </c>
      <c r="D1291" t="s">
        <v>8333</v>
      </c>
      <c r="E1291" t="s">
        <v>8334</v>
      </c>
      <c r="F1291">
        <v>6.2</v>
      </c>
    </row>
    <row r="1292" spans="1:6" x14ac:dyDescent="0.25">
      <c r="A1292" t="s">
        <v>2302</v>
      </c>
      <c r="B1292" t="s">
        <v>9639</v>
      </c>
      <c r="C1292" t="s">
        <v>12</v>
      </c>
      <c r="D1292" t="s">
        <v>8333</v>
      </c>
      <c r="E1292" t="s">
        <v>8317</v>
      </c>
      <c r="F1292">
        <v>5.9</v>
      </c>
    </row>
    <row r="1293" spans="1:6" x14ac:dyDescent="0.25">
      <c r="A1293" t="s">
        <v>2304</v>
      </c>
      <c r="B1293" t="s">
        <v>9640</v>
      </c>
      <c r="C1293" t="s">
        <v>12</v>
      </c>
      <c r="D1293" t="s">
        <v>8333</v>
      </c>
      <c r="E1293" t="s">
        <v>8317</v>
      </c>
      <c r="F1293">
        <v>4</v>
      </c>
    </row>
    <row r="1294" spans="1:6" x14ac:dyDescent="0.25">
      <c r="A1294" t="s">
        <v>1484</v>
      </c>
      <c r="B1294" t="s">
        <v>9641</v>
      </c>
      <c r="C1294" t="s">
        <v>12</v>
      </c>
      <c r="D1294" t="s">
        <v>8333</v>
      </c>
      <c r="E1294" t="s">
        <v>8334</v>
      </c>
      <c r="F1294">
        <v>6.2</v>
      </c>
    </row>
    <row r="1295" spans="1:6" x14ac:dyDescent="0.25">
      <c r="A1295" t="s">
        <v>447</v>
      </c>
      <c r="B1295" t="s">
        <v>9642</v>
      </c>
      <c r="C1295" t="s">
        <v>12</v>
      </c>
      <c r="D1295" t="s">
        <v>8327</v>
      </c>
      <c r="E1295" t="s">
        <v>9643</v>
      </c>
      <c r="F1295">
        <v>4.5999999999999996</v>
      </c>
    </row>
    <row r="1296" spans="1:6" x14ac:dyDescent="0.25">
      <c r="A1296" t="s">
        <v>2308</v>
      </c>
      <c r="B1296" t="s">
        <v>9644</v>
      </c>
      <c r="C1296" t="s">
        <v>12</v>
      </c>
      <c r="D1296" t="s">
        <v>8333</v>
      </c>
      <c r="E1296" t="s">
        <v>8317</v>
      </c>
      <c r="F1296">
        <v>6.4</v>
      </c>
    </row>
    <row r="1297" spans="1:6" x14ac:dyDescent="0.25">
      <c r="A1297" t="s">
        <v>1841</v>
      </c>
      <c r="B1297" t="s">
        <v>9645</v>
      </c>
      <c r="C1297" t="s">
        <v>12</v>
      </c>
      <c r="D1297" t="s">
        <v>8333</v>
      </c>
      <c r="E1297" t="s">
        <v>8334</v>
      </c>
      <c r="F1297">
        <v>5.9</v>
      </c>
    </row>
    <row r="1298" spans="1:6" x14ac:dyDescent="0.25">
      <c r="A1298" t="s">
        <v>2311</v>
      </c>
      <c r="B1298" t="s">
        <v>9646</v>
      </c>
      <c r="C1298" t="s">
        <v>12</v>
      </c>
      <c r="D1298" t="s">
        <v>8333</v>
      </c>
      <c r="E1298" t="s">
        <v>8334</v>
      </c>
      <c r="F1298">
        <v>5.0999999999999996</v>
      </c>
    </row>
    <row r="1299" spans="1:6" x14ac:dyDescent="0.25">
      <c r="A1299" t="s">
        <v>2313</v>
      </c>
      <c r="B1299" t="s">
        <v>9647</v>
      </c>
      <c r="C1299" t="s">
        <v>12</v>
      </c>
      <c r="D1299" t="s">
        <v>8999</v>
      </c>
      <c r="E1299" t="s">
        <v>8317</v>
      </c>
      <c r="F1299">
        <v>7.6</v>
      </c>
    </row>
    <row r="1300" spans="1:6" x14ac:dyDescent="0.25">
      <c r="A1300" t="s">
        <v>2315</v>
      </c>
      <c r="B1300" t="s">
        <v>9648</v>
      </c>
      <c r="C1300" t="s">
        <v>12</v>
      </c>
      <c r="D1300" t="s">
        <v>8333</v>
      </c>
      <c r="E1300" t="s">
        <v>8317</v>
      </c>
      <c r="F1300">
        <v>4.2</v>
      </c>
    </row>
    <row r="1301" spans="1:6" x14ac:dyDescent="0.25">
      <c r="A1301" t="s">
        <v>1856</v>
      </c>
      <c r="B1301" t="s">
        <v>9649</v>
      </c>
      <c r="C1301" t="s">
        <v>12</v>
      </c>
      <c r="D1301" t="s">
        <v>8333</v>
      </c>
      <c r="E1301" t="s">
        <v>8320</v>
      </c>
      <c r="F1301">
        <v>7.8</v>
      </c>
    </row>
    <row r="1302" spans="1:6" x14ac:dyDescent="0.25">
      <c r="A1302" t="s">
        <v>1541</v>
      </c>
      <c r="B1302" t="s">
        <v>9650</v>
      </c>
      <c r="C1302" t="s">
        <v>12</v>
      </c>
      <c r="D1302" t="s">
        <v>8333</v>
      </c>
      <c r="E1302" t="s">
        <v>8317</v>
      </c>
      <c r="F1302">
        <v>5.8</v>
      </c>
    </row>
    <row r="1303" spans="1:6" x14ac:dyDescent="0.25">
      <c r="A1303" t="s">
        <v>1852</v>
      </c>
      <c r="B1303" t="s">
        <v>9651</v>
      </c>
      <c r="C1303" t="s">
        <v>12</v>
      </c>
      <c r="D1303" t="s">
        <v>8333</v>
      </c>
      <c r="E1303" t="s">
        <v>8317</v>
      </c>
      <c r="F1303">
        <v>5.9</v>
      </c>
    </row>
    <row r="1304" spans="1:6" x14ac:dyDescent="0.25">
      <c r="A1304" t="s">
        <v>2324</v>
      </c>
      <c r="B1304" t="s">
        <v>9652</v>
      </c>
      <c r="C1304" t="s">
        <v>12</v>
      </c>
      <c r="D1304" t="s">
        <v>8333</v>
      </c>
      <c r="E1304" t="s">
        <v>8320</v>
      </c>
      <c r="F1304">
        <v>4.8</v>
      </c>
    </row>
    <row r="1305" spans="1:6" x14ac:dyDescent="0.25">
      <c r="A1305" t="s">
        <v>2327</v>
      </c>
      <c r="B1305" t="s">
        <v>9653</v>
      </c>
      <c r="C1305" t="s">
        <v>12</v>
      </c>
      <c r="D1305" t="s">
        <v>8316</v>
      </c>
      <c r="E1305" t="s">
        <v>8334</v>
      </c>
      <c r="F1305">
        <v>6.2</v>
      </c>
    </row>
    <row r="1306" spans="1:6" x14ac:dyDescent="0.25">
      <c r="A1306" t="s">
        <v>2175</v>
      </c>
      <c r="B1306" t="s">
        <v>9654</v>
      </c>
      <c r="C1306" t="s">
        <v>12</v>
      </c>
      <c r="D1306" t="s">
        <v>8333</v>
      </c>
      <c r="E1306" t="s">
        <v>8320</v>
      </c>
      <c r="F1306">
        <v>6.5</v>
      </c>
    </row>
    <row r="1307" spans="1:6" x14ac:dyDescent="0.25">
      <c r="A1307" t="s">
        <v>2330</v>
      </c>
      <c r="B1307" t="s">
        <v>9655</v>
      </c>
      <c r="C1307" t="s">
        <v>12</v>
      </c>
      <c r="D1307" t="s">
        <v>8333</v>
      </c>
      <c r="E1307" t="s">
        <v>8317</v>
      </c>
      <c r="F1307">
        <v>6.3</v>
      </c>
    </row>
    <row r="1308" spans="1:6" x14ac:dyDescent="0.25">
      <c r="A1308" t="s">
        <v>2332</v>
      </c>
      <c r="B1308" t="s">
        <v>9656</v>
      </c>
      <c r="C1308" t="s">
        <v>12</v>
      </c>
      <c r="D1308" t="s">
        <v>8316</v>
      </c>
      <c r="E1308" t="s">
        <v>8334</v>
      </c>
      <c r="F1308">
        <v>3.3</v>
      </c>
    </row>
    <row r="1309" spans="1:6" x14ac:dyDescent="0.25">
      <c r="A1309" t="s">
        <v>599</v>
      </c>
      <c r="B1309" t="s">
        <v>9657</v>
      </c>
      <c r="C1309" t="s">
        <v>12</v>
      </c>
      <c r="D1309" t="s">
        <v>8333</v>
      </c>
      <c r="E1309" t="s">
        <v>8317</v>
      </c>
      <c r="F1309">
        <v>5.9</v>
      </c>
    </row>
    <row r="1310" spans="1:6" x14ac:dyDescent="0.25">
      <c r="A1310" t="s">
        <v>1888</v>
      </c>
      <c r="B1310" t="s">
        <v>9658</v>
      </c>
      <c r="C1310" t="s">
        <v>12</v>
      </c>
      <c r="D1310" t="s">
        <v>8333</v>
      </c>
      <c r="E1310" t="s">
        <v>8317</v>
      </c>
      <c r="F1310">
        <v>5.8</v>
      </c>
    </row>
    <row r="1311" spans="1:6" x14ac:dyDescent="0.25">
      <c r="A1311" t="s">
        <v>2337</v>
      </c>
      <c r="B1311" t="s">
        <v>9659</v>
      </c>
      <c r="C1311" t="s">
        <v>12</v>
      </c>
      <c r="D1311" t="s">
        <v>8333</v>
      </c>
      <c r="E1311" t="s">
        <v>8334</v>
      </c>
      <c r="F1311">
        <v>6.5</v>
      </c>
    </row>
    <row r="1312" spans="1:6" x14ac:dyDescent="0.25">
      <c r="A1312" t="s">
        <v>2339</v>
      </c>
      <c r="B1312" t="s">
        <v>9660</v>
      </c>
      <c r="C1312" t="s">
        <v>12</v>
      </c>
      <c r="D1312" t="s">
        <v>8316</v>
      </c>
      <c r="E1312" t="s">
        <v>8320</v>
      </c>
      <c r="F1312">
        <v>4.7</v>
      </c>
    </row>
    <row r="1313" spans="1:6" x14ac:dyDescent="0.25">
      <c r="A1313" t="s">
        <v>2341</v>
      </c>
      <c r="B1313" t="s">
        <v>9661</v>
      </c>
      <c r="C1313" t="s">
        <v>12</v>
      </c>
      <c r="D1313" t="s">
        <v>8333</v>
      </c>
      <c r="E1313" t="s">
        <v>8334</v>
      </c>
      <c r="F1313">
        <v>4.0999999999999996</v>
      </c>
    </row>
    <row r="1314" spans="1:6" x14ac:dyDescent="0.25">
      <c r="A1314" t="s">
        <v>2343</v>
      </c>
      <c r="B1314" t="s">
        <v>9662</v>
      </c>
      <c r="C1314" t="s">
        <v>12</v>
      </c>
      <c r="D1314" t="s">
        <v>8329</v>
      </c>
      <c r="E1314" t="s">
        <v>8334</v>
      </c>
      <c r="F1314">
        <v>6.8</v>
      </c>
    </row>
    <row r="1315" spans="1:6" x14ac:dyDescent="0.25">
      <c r="A1315" t="s">
        <v>1787</v>
      </c>
      <c r="B1315" t="s">
        <v>9663</v>
      </c>
      <c r="C1315" t="s">
        <v>12</v>
      </c>
      <c r="D1315" t="s">
        <v>8333</v>
      </c>
      <c r="E1315" t="s">
        <v>8334</v>
      </c>
      <c r="F1315">
        <v>6.2</v>
      </c>
    </row>
    <row r="1316" spans="1:6" x14ac:dyDescent="0.25">
      <c r="A1316" t="s">
        <v>2282</v>
      </c>
      <c r="B1316" t="s">
        <v>9664</v>
      </c>
      <c r="C1316" t="s">
        <v>12</v>
      </c>
      <c r="D1316" t="s">
        <v>8316</v>
      </c>
      <c r="E1316" t="s">
        <v>8317</v>
      </c>
      <c r="F1316">
        <v>4.5</v>
      </c>
    </row>
    <row r="1317" spans="1:6" x14ac:dyDescent="0.25">
      <c r="A1317" t="s">
        <v>2348</v>
      </c>
      <c r="B1317" t="s">
        <v>9665</v>
      </c>
      <c r="C1317" t="s">
        <v>12</v>
      </c>
      <c r="D1317" t="s">
        <v>8327</v>
      </c>
      <c r="E1317" t="s">
        <v>8317</v>
      </c>
      <c r="F1317">
        <v>5.8</v>
      </c>
    </row>
    <row r="1318" spans="1:6" x14ac:dyDescent="0.25">
      <c r="A1318" t="s">
        <v>1829</v>
      </c>
      <c r="B1318" t="s">
        <v>9666</v>
      </c>
      <c r="C1318" t="s">
        <v>12</v>
      </c>
      <c r="D1318" t="s">
        <v>8316</v>
      </c>
      <c r="E1318" t="s">
        <v>8334</v>
      </c>
      <c r="F1318">
        <v>7.3</v>
      </c>
    </row>
    <row r="1319" spans="1:6" x14ac:dyDescent="0.25">
      <c r="A1319" t="s">
        <v>1416</v>
      </c>
      <c r="B1319" t="s">
        <v>9667</v>
      </c>
      <c r="C1319" t="s">
        <v>12</v>
      </c>
      <c r="D1319" t="s">
        <v>8333</v>
      </c>
      <c r="E1319" t="s">
        <v>8317</v>
      </c>
      <c r="F1319">
        <v>5.9</v>
      </c>
    </row>
    <row r="1320" spans="1:6" x14ac:dyDescent="0.25">
      <c r="A1320" t="s">
        <v>2353</v>
      </c>
      <c r="B1320" t="s">
        <v>9668</v>
      </c>
      <c r="C1320" t="s">
        <v>12</v>
      </c>
      <c r="D1320" t="s">
        <v>8333</v>
      </c>
      <c r="E1320" t="s">
        <v>8320</v>
      </c>
      <c r="F1320">
        <v>4.4000000000000004</v>
      </c>
    </row>
    <row r="1321" spans="1:6" x14ac:dyDescent="0.25">
      <c r="A1321" t="s">
        <v>1716</v>
      </c>
      <c r="B1321" t="s">
        <v>9669</v>
      </c>
      <c r="C1321" t="s">
        <v>12</v>
      </c>
      <c r="D1321" t="s">
        <v>8333</v>
      </c>
      <c r="E1321" t="s">
        <v>8334</v>
      </c>
      <c r="F1321">
        <v>5.8</v>
      </c>
    </row>
    <row r="1322" spans="1:6" x14ac:dyDescent="0.25">
      <c r="A1322" t="s">
        <v>2357</v>
      </c>
      <c r="B1322" t="s">
        <v>9670</v>
      </c>
      <c r="C1322" t="s">
        <v>12</v>
      </c>
      <c r="D1322" t="s">
        <v>8329</v>
      </c>
      <c r="E1322" t="s">
        <v>8320</v>
      </c>
      <c r="F1322">
        <v>5.0999999999999996</v>
      </c>
    </row>
    <row r="1323" spans="1:6" x14ac:dyDescent="0.25">
      <c r="A1323" t="s">
        <v>914</v>
      </c>
      <c r="B1323" t="s">
        <v>9671</v>
      </c>
      <c r="C1323" t="s">
        <v>12</v>
      </c>
      <c r="D1323" t="s">
        <v>8333</v>
      </c>
      <c r="E1323" t="s">
        <v>8317</v>
      </c>
      <c r="F1323">
        <v>6.9</v>
      </c>
    </row>
    <row r="1324" spans="1:6" x14ac:dyDescent="0.25">
      <c r="A1324" t="s">
        <v>1524</v>
      </c>
      <c r="B1324" t="s">
        <v>9672</v>
      </c>
      <c r="C1324" t="s">
        <v>12</v>
      </c>
      <c r="D1324" t="s">
        <v>8333</v>
      </c>
      <c r="E1324" t="s">
        <v>8317</v>
      </c>
      <c r="F1324">
        <v>6.2</v>
      </c>
    </row>
    <row r="1325" spans="1:6" x14ac:dyDescent="0.25">
      <c r="A1325" t="s">
        <v>2362</v>
      </c>
      <c r="B1325" t="s">
        <v>9673</v>
      </c>
      <c r="C1325" t="s">
        <v>12</v>
      </c>
      <c r="D1325" t="s">
        <v>8333</v>
      </c>
      <c r="E1325" t="s">
        <v>8334</v>
      </c>
      <c r="F1325">
        <v>6.9</v>
      </c>
    </row>
    <row r="1326" spans="1:6" x14ac:dyDescent="0.25">
      <c r="A1326" t="s">
        <v>1474</v>
      </c>
      <c r="B1326" t="s">
        <v>9674</v>
      </c>
      <c r="C1326" t="s">
        <v>12</v>
      </c>
      <c r="D1326" t="s">
        <v>8316</v>
      </c>
      <c r="E1326" t="s">
        <v>8320</v>
      </c>
      <c r="F1326">
        <v>7.3</v>
      </c>
    </row>
    <row r="1327" spans="1:6" x14ac:dyDescent="0.25">
      <c r="A1327" t="s">
        <v>2370</v>
      </c>
      <c r="B1327" t="s">
        <v>9675</v>
      </c>
      <c r="C1327" t="s">
        <v>12</v>
      </c>
      <c r="D1327" t="s">
        <v>9429</v>
      </c>
      <c r="E1327" t="s">
        <v>8334</v>
      </c>
      <c r="F1327">
        <v>7</v>
      </c>
    </row>
    <row r="1328" spans="1:6" x14ac:dyDescent="0.25">
      <c r="A1328" t="s">
        <v>2374</v>
      </c>
      <c r="B1328" t="s">
        <v>9676</v>
      </c>
      <c r="C1328" t="s">
        <v>12</v>
      </c>
      <c r="D1328" t="s">
        <v>8333</v>
      </c>
      <c r="E1328" t="s">
        <v>8334</v>
      </c>
      <c r="F1328">
        <v>5.7</v>
      </c>
    </row>
    <row r="1329" spans="1:6" x14ac:dyDescent="0.25">
      <c r="A1329" t="s">
        <v>351</v>
      </c>
      <c r="B1329" t="s">
        <v>9677</v>
      </c>
      <c r="C1329" t="s">
        <v>12</v>
      </c>
      <c r="D1329" t="s">
        <v>8333</v>
      </c>
      <c r="E1329" t="s">
        <v>8334</v>
      </c>
      <c r="F1329">
        <v>7.6</v>
      </c>
    </row>
    <row r="1330" spans="1:6" x14ac:dyDescent="0.25">
      <c r="A1330" t="s">
        <v>430</v>
      </c>
      <c r="B1330" t="s">
        <v>9678</v>
      </c>
      <c r="C1330" t="s">
        <v>12</v>
      </c>
      <c r="D1330" t="s">
        <v>8333</v>
      </c>
      <c r="E1330" t="s">
        <v>8317</v>
      </c>
      <c r="F1330">
        <v>7.1</v>
      </c>
    </row>
    <row r="1331" spans="1:6" x14ac:dyDescent="0.25">
      <c r="A1331" t="s">
        <v>1317</v>
      </c>
      <c r="B1331" t="s">
        <v>9679</v>
      </c>
      <c r="C1331" t="s">
        <v>12</v>
      </c>
      <c r="D1331" t="s">
        <v>8333</v>
      </c>
      <c r="E1331" t="s">
        <v>8317</v>
      </c>
      <c r="F1331">
        <v>5.6</v>
      </c>
    </row>
    <row r="1332" spans="1:6" x14ac:dyDescent="0.25">
      <c r="A1332" t="s">
        <v>87</v>
      </c>
      <c r="B1332" t="s">
        <v>9680</v>
      </c>
      <c r="C1332" t="s">
        <v>12</v>
      </c>
      <c r="D1332" t="s">
        <v>8333</v>
      </c>
      <c r="E1332" t="s">
        <v>8320</v>
      </c>
      <c r="F1332">
        <v>7</v>
      </c>
    </row>
    <row r="1333" spans="1:6" x14ac:dyDescent="0.25">
      <c r="A1333" t="s">
        <v>34</v>
      </c>
      <c r="B1333" t="s">
        <v>9681</v>
      </c>
      <c r="C1333" t="s">
        <v>12</v>
      </c>
      <c r="D1333" t="s">
        <v>8333</v>
      </c>
      <c r="E1333" t="s">
        <v>8317</v>
      </c>
      <c r="F1333">
        <v>8</v>
      </c>
    </row>
    <row r="1334" spans="1:6" x14ac:dyDescent="0.25">
      <c r="A1334" t="s">
        <v>2388</v>
      </c>
      <c r="B1334" t="s">
        <v>9682</v>
      </c>
      <c r="C1334" t="s">
        <v>12</v>
      </c>
      <c r="D1334" t="s">
        <v>8333</v>
      </c>
      <c r="E1334" t="s">
        <v>8317</v>
      </c>
      <c r="F1334">
        <v>5.3</v>
      </c>
    </row>
    <row r="1335" spans="1:6" x14ac:dyDescent="0.25">
      <c r="A1335" t="s">
        <v>1679</v>
      </c>
      <c r="B1335" t="s">
        <v>9683</v>
      </c>
      <c r="C1335" t="s">
        <v>12</v>
      </c>
      <c r="D1335" t="s">
        <v>8316</v>
      </c>
      <c r="E1335" t="s">
        <v>8320</v>
      </c>
      <c r="F1335">
        <v>4.9000000000000004</v>
      </c>
    </row>
    <row r="1336" spans="1:6" x14ac:dyDescent="0.25">
      <c r="A1336" t="s">
        <v>858</v>
      </c>
      <c r="B1336" t="s">
        <v>9684</v>
      </c>
      <c r="C1336" t="s">
        <v>12</v>
      </c>
      <c r="D1336" t="s">
        <v>8333</v>
      </c>
      <c r="E1336" t="s">
        <v>8317</v>
      </c>
      <c r="F1336">
        <v>6.4</v>
      </c>
    </row>
    <row r="1337" spans="1:6" x14ac:dyDescent="0.25">
      <c r="A1337" t="s">
        <v>1087</v>
      </c>
      <c r="B1337" t="s">
        <v>9685</v>
      </c>
      <c r="C1337" t="s">
        <v>12</v>
      </c>
      <c r="D1337" t="s">
        <v>8333</v>
      </c>
      <c r="E1337" t="s">
        <v>8317</v>
      </c>
      <c r="F1337">
        <v>6.1</v>
      </c>
    </row>
    <row r="1338" spans="1:6" x14ac:dyDescent="0.25">
      <c r="A1338" t="s">
        <v>1073</v>
      </c>
      <c r="B1338" t="s">
        <v>9686</v>
      </c>
      <c r="C1338" t="s">
        <v>12</v>
      </c>
      <c r="D1338" t="s">
        <v>8333</v>
      </c>
      <c r="E1338" t="s">
        <v>8334</v>
      </c>
      <c r="F1338">
        <v>6.5</v>
      </c>
    </row>
    <row r="1339" spans="1:6" x14ac:dyDescent="0.25">
      <c r="A1339" t="s">
        <v>2396</v>
      </c>
      <c r="B1339" t="s">
        <v>9687</v>
      </c>
      <c r="C1339" t="s">
        <v>12</v>
      </c>
      <c r="D1339" t="s">
        <v>8333</v>
      </c>
      <c r="E1339" t="s">
        <v>8320</v>
      </c>
      <c r="F1339">
        <v>5.7</v>
      </c>
    </row>
    <row r="1340" spans="1:6" x14ac:dyDescent="0.25">
      <c r="A1340" t="s">
        <v>1692</v>
      </c>
      <c r="B1340" t="s">
        <v>9688</v>
      </c>
      <c r="C1340" t="s">
        <v>12</v>
      </c>
      <c r="D1340" t="s">
        <v>8333</v>
      </c>
      <c r="E1340" t="s">
        <v>8320</v>
      </c>
      <c r="F1340">
        <v>5.0999999999999996</v>
      </c>
    </row>
    <row r="1341" spans="1:6" x14ac:dyDescent="0.25">
      <c r="A1341" t="s">
        <v>2399</v>
      </c>
      <c r="B1341" t="s">
        <v>9689</v>
      </c>
      <c r="C1341" t="s">
        <v>12</v>
      </c>
      <c r="D1341" t="s">
        <v>8333</v>
      </c>
      <c r="E1341" t="s">
        <v>8320</v>
      </c>
      <c r="F1341">
        <v>6.6</v>
      </c>
    </row>
    <row r="1342" spans="1:6" x14ac:dyDescent="0.25">
      <c r="A1342" t="s">
        <v>234</v>
      </c>
      <c r="B1342" t="s">
        <v>9690</v>
      </c>
      <c r="C1342" t="s">
        <v>12</v>
      </c>
      <c r="D1342" t="s">
        <v>8333</v>
      </c>
      <c r="E1342" t="s">
        <v>8317</v>
      </c>
      <c r="F1342">
        <v>6.9</v>
      </c>
    </row>
    <row r="1343" spans="1:6" x14ac:dyDescent="0.25">
      <c r="B1343" t="s">
        <v>9691</v>
      </c>
      <c r="C1343" t="s">
        <v>12</v>
      </c>
      <c r="D1343" t="s">
        <v>8333</v>
      </c>
      <c r="E1343" t="s">
        <v>8629</v>
      </c>
      <c r="F1343">
        <v>7.8</v>
      </c>
    </row>
    <row r="1344" spans="1:6" x14ac:dyDescent="0.25">
      <c r="A1344" t="s">
        <v>2406</v>
      </c>
      <c r="B1344" t="s">
        <v>9692</v>
      </c>
      <c r="C1344" t="s">
        <v>12</v>
      </c>
      <c r="D1344" t="s">
        <v>8339</v>
      </c>
      <c r="F1344">
        <v>6.4</v>
      </c>
    </row>
    <row r="1345" spans="1:6" x14ac:dyDescent="0.25">
      <c r="A1345" t="s">
        <v>2408</v>
      </c>
      <c r="B1345" t="s">
        <v>9693</v>
      </c>
      <c r="C1345" t="s">
        <v>12</v>
      </c>
      <c r="D1345" t="s">
        <v>8333</v>
      </c>
      <c r="E1345" t="s">
        <v>8334</v>
      </c>
      <c r="F1345">
        <v>7.6</v>
      </c>
    </row>
    <row r="1346" spans="1:6" x14ac:dyDescent="0.25">
      <c r="A1346" t="s">
        <v>250</v>
      </c>
      <c r="B1346" t="s">
        <v>9694</v>
      </c>
      <c r="C1346" t="s">
        <v>12</v>
      </c>
      <c r="D1346" t="s">
        <v>8333</v>
      </c>
      <c r="E1346" t="s">
        <v>8317</v>
      </c>
      <c r="F1346">
        <v>5.6</v>
      </c>
    </row>
    <row r="1347" spans="1:6" x14ac:dyDescent="0.25">
      <c r="A1347" t="s">
        <v>2411</v>
      </c>
      <c r="B1347" t="s">
        <v>9695</v>
      </c>
      <c r="C1347" t="s">
        <v>12</v>
      </c>
      <c r="D1347" t="s">
        <v>8333</v>
      </c>
      <c r="E1347" t="s">
        <v>8317</v>
      </c>
      <c r="F1347">
        <v>6.2</v>
      </c>
    </row>
    <row r="1348" spans="1:6" x14ac:dyDescent="0.25">
      <c r="A1348" t="s">
        <v>1775</v>
      </c>
      <c r="B1348" t="s">
        <v>9696</v>
      </c>
      <c r="C1348" t="s">
        <v>12</v>
      </c>
      <c r="D1348" t="s">
        <v>8333</v>
      </c>
      <c r="E1348" t="s">
        <v>8320</v>
      </c>
      <c r="F1348">
        <v>4.4000000000000004</v>
      </c>
    </row>
    <row r="1349" spans="1:6" x14ac:dyDescent="0.25">
      <c r="A1349" t="s">
        <v>2414</v>
      </c>
      <c r="B1349" t="s">
        <v>9697</v>
      </c>
      <c r="C1349" t="s">
        <v>12</v>
      </c>
      <c r="D1349" t="s">
        <v>8333</v>
      </c>
      <c r="E1349" t="s">
        <v>8334</v>
      </c>
      <c r="F1349">
        <v>5.6</v>
      </c>
    </row>
    <row r="1350" spans="1:6" x14ac:dyDescent="0.25">
      <c r="A1350" t="s">
        <v>1453</v>
      </c>
      <c r="B1350" t="s">
        <v>9698</v>
      </c>
      <c r="C1350" t="s">
        <v>12</v>
      </c>
      <c r="D1350" t="s">
        <v>8333</v>
      </c>
      <c r="E1350" t="s">
        <v>8320</v>
      </c>
      <c r="F1350">
        <v>5.5</v>
      </c>
    </row>
    <row r="1351" spans="1:6" x14ac:dyDescent="0.25">
      <c r="A1351" t="s">
        <v>1323</v>
      </c>
      <c r="B1351" t="s">
        <v>9699</v>
      </c>
      <c r="C1351" t="s">
        <v>12</v>
      </c>
      <c r="D1351" t="s">
        <v>8999</v>
      </c>
      <c r="E1351" t="s">
        <v>8334</v>
      </c>
      <c r="F1351">
        <v>6.7</v>
      </c>
    </row>
    <row r="1352" spans="1:6" x14ac:dyDescent="0.25">
      <c r="A1352" t="s">
        <v>250</v>
      </c>
      <c r="B1352" t="s">
        <v>9700</v>
      </c>
      <c r="C1352" t="s">
        <v>12</v>
      </c>
      <c r="D1352" t="s">
        <v>8333</v>
      </c>
      <c r="E1352" t="s">
        <v>8334</v>
      </c>
      <c r="F1352">
        <v>6.1</v>
      </c>
    </row>
    <row r="1353" spans="1:6" x14ac:dyDescent="0.25">
      <c r="A1353" t="s">
        <v>1541</v>
      </c>
      <c r="B1353" t="s">
        <v>9701</v>
      </c>
      <c r="C1353" t="s">
        <v>12</v>
      </c>
      <c r="D1353" t="s">
        <v>8333</v>
      </c>
      <c r="E1353" t="s">
        <v>8334</v>
      </c>
      <c r="F1353">
        <v>6.2</v>
      </c>
    </row>
    <row r="1354" spans="1:6" x14ac:dyDescent="0.25">
      <c r="A1354" t="s">
        <v>2420</v>
      </c>
      <c r="B1354" t="s">
        <v>9702</v>
      </c>
      <c r="C1354" t="s">
        <v>12</v>
      </c>
      <c r="D1354" t="s">
        <v>8333</v>
      </c>
      <c r="E1354" t="s">
        <v>8334</v>
      </c>
      <c r="F1354">
        <v>7.3</v>
      </c>
    </row>
    <row r="1355" spans="1:6" x14ac:dyDescent="0.25">
      <c r="A1355" t="s">
        <v>64</v>
      </c>
      <c r="B1355" t="s">
        <v>9703</v>
      </c>
      <c r="C1355" t="s">
        <v>12</v>
      </c>
      <c r="D1355" t="s">
        <v>8333</v>
      </c>
      <c r="E1355" t="s">
        <v>8317</v>
      </c>
      <c r="F1355">
        <v>6.6</v>
      </c>
    </row>
    <row r="1356" spans="1:6" x14ac:dyDescent="0.25">
      <c r="A1356" t="s">
        <v>1852</v>
      </c>
      <c r="B1356" t="s">
        <v>9704</v>
      </c>
      <c r="C1356" t="s">
        <v>12</v>
      </c>
      <c r="D1356" t="s">
        <v>8333</v>
      </c>
      <c r="E1356" t="s">
        <v>8334</v>
      </c>
      <c r="F1356">
        <v>8.1999999999999993</v>
      </c>
    </row>
    <row r="1357" spans="1:6" x14ac:dyDescent="0.25">
      <c r="A1357" t="s">
        <v>478</v>
      </c>
      <c r="B1357" t="s">
        <v>9705</v>
      </c>
      <c r="C1357" t="s">
        <v>12</v>
      </c>
      <c r="D1357" t="s">
        <v>8333</v>
      </c>
      <c r="E1357" t="s">
        <v>8334</v>
      </c>
      <c r="F1357">
        <v>6.4</v>
      </c>
    </row>
    <row r="1358" spans="1:6" x14ac:dyDescent="0.25">
      <c r="A1358" t="s">
        <v>2427</v>
      </c>
      <c r="B1358" t="s">
        <v>9706</v>
      </c>
      <c r="C1358" t="s">
        <v>12</v>
      </c>
      <c r="D1358" t="s">
        <v>8333</v>
      </c>
      <c r="E1358" t="s">
        <v>8334</v>
      </c>
      <c r="F1358">
        <v>6.4</v>
      </c>
    </row>
    <row r="1359" spans="1:6" x14ac:dyDescent="0.25">
      <c r="A1359" t="s">
        <v>2429</v>
      </c>
      <c r="B1359" t="s">
        <v>9707</v>
      </c>
      <c r="C1359" t="s">
        <v>12</v>
      </c>
      <c r="D1359" t="s">
        <v>8333</v>
      </c>
      <c r="E1359" t="s">
        <v>8317</v>
      </c>
      <c r="F1359">
        <v>5.2</v>
      </c>
    </row>
    <row r="1360" spans="1:6" x14ac:dyDescent="0.25">
      <c r="A1360" t="s">
        <v>1078</v>
      </c>
      <c r="B1360" t="s">
        <v>9708</v>
      </c>
      <c r="C1360" t="s">
        <v>12</v>
      </c>
      <c r="D1360" t="s">
        <v>8333</v>
      </c>
      <c r="E1360" t="s">
        <v>8320</v>
      </c>
      <c r="F1360">
        <v>6.5</v>
      </c>
    </row>
    <row r="1361" spans="1:6" x14ac:dyDescent="0.25">
      <c r="A1361" t="s">
        <v>2434</v>
      </c>
      <c r="B1361" t="s">
        <v>9709</v>
      </c>
      <c r="C1361" t="s">
        <v>12</v>
      </c>
      <c r="D1361" t="s">
        <v>8333</v>
      </c>
      <c r="E1361" t="s">
        <v>8334</v>
      </c>
      <c r="F1361">
        <v>7.1</v>
      </c>
    </row>
    <row r="1362" spans="1:6" x14ac:dyDescent="0.25">
      <c r="A1362" t="s">
        <v>2436</v>
      </c>
      <c r="B1362" t="s">
        <v>9710</v>
      </c>
      <c r="C1362" t="s">
        <v>12</v>
      </c>
      <c r="D1362" t="s">
        <v>9711</v>
      </c>
      <c r="E1362" t="s">
        <v>8334</v>
      </c>
      <c r="F1362">
        <v>4.8</v>
      </c>
    </row>
    <row r="1363" spans="1:6" x14ac:dyDescent="0.25">
      <c r="A1363" t="s">
        <v>1787</v>
      </c>
      <c r="B1363" t="s">
        <v>9712</v>
      </c>
      <c r="C1363" t="s">
        <v>12</v>
      </c>
      <c r="D1363" t="s">
        <v>8333</v>
      </c>
      <c r="E1363" t="s">
        <v>8320</v>
      </c>
      <c r="F1363">
        <v>7.3</v>
      </c>
    </row>
    <row r="1364" spans="1:6" x14ac:dyDescent="0.25">
      <c r="A1364" t="s">
        <v>2440</v>
      </c>
      <c r="B1364" t="s">
        <v>9713</v>
      </c>
      <c r="C1364" t="s">
        <v>12</v>
      </c>
      <c r="D1364" t="s">
        <v>8333</v>
      </c>
      <c r="E1364" t="s">
        <v>8317</v>
      </c>
      <c r="F1364">
        <v>5.2</v>
      </c>
    </row>
    <row r="1365" spans="1:6" x14ac:dyDescent="0.25">
      <c r="A1365" t="s">
        <v>2442</v>
      </c>
      <c r="B1365" t="s">
        <v>9714</v>
      </c>
      <c r="C1365" t="s">
        <v>12</v>
      </c>
      <c r="D1365" t="s">
        <v>8333</v>
      </c>
      <c r="E1365" t="s">
        <v>8317</v>
      </c>
      <c r="F1365">
        <v>7.7</v>
      </c>
    </row>
    <row r="1366" spans="1:6" x14ac:dyDescent="0.25">
      <c r="A1366" t="s">
        <v>2075</v>
      </c>
      <c r="B1366" t="s">
        <v>9715</v>
      </c>
      <c r="C1366" t="s">
        <v>12</v>
      </c>
      <c r="D1366" t="s">
        <v>8333</v>
      </c>
      <c r="E1366" t="s">
        <v>8334</v>
      </c>
      <c r="F1366">
        <v>7.6</v>
      </c>
    </row>
    <row r="1367" spans="1:6" x14ac:dyDescent="0.25">
      <c r="A1367" t="s">
        <v>2445</v>
      </c>
      <c r="B1367" t="s">
        <v>9716</v>
      </c>
      <c r="C1367" t="s">
        <v>12</v>
      </c>
      <c r="D1367" t="s">
        <v>8333</v>
      </c>
      <c r="E1367" t="s">
        <v>8317</v>
      </c>
      <c r="F1367">
        <v>5.7</v>
      </c>
    </row>
    <row r="1368" spans="1:6" x14ac:dyDescent="0.25">
      <c r="A1368" t="s">
        <v>2447</v>
      </c>
      <c r="B1368" t="s">
        <v>9717</v>
      </c>
      <c r="C1368" t="s">
        <v>12</v>
      </c>
      <c r="D1368" t="s">
        <v>8333</v>
      </c>
      <c r="E1368" t="s">
        <v>8334</v>
      </c>
      <c r="F1368">
        <v>7</v>
      </c>
    </row>
    <row r="1369" spans="1:6" x14ac:dyDescent="0.25">
      <c r="A1369" t="s">
        <v>2449</v>
      </c>
      <c r="B1369" t="s">
        <v>9718</v>
      </c>
      <c r="C1369" t="s">
        <v>12</v>
      </c>
      <c r="D1369" t="s">
        <v>8333</v>
      </c>
      <c r="E1369" t="s">
        <v>8320</v>
      </c>
      <c r="F1369">
        <v>6</v>
      </c>
    </row>
    <row r="1370" spans="1:6" x14ac:dyDescent="0.25">
      <c r="A1370" t="s">
        <v>284</v>
      </c>
      <c r="B1370" t="s">
        <v>9719</v>
      </c>
      <c r="C1370" t="s">
        <v>12</v>
      </c>
      <c r="D1370" t="s">
        <v>8316</v>
      </c>
      <c r="E1370" t="s">
        <v>8334</v>
      </c>
      <c r="F1370">
        <v>8.1</v>
      </c>
    </row>
    <row r="1371" spans="1:6" x14ac:dyDescent="0.25">
      <c r="A1371" t="s">
        <v>2434</v>
      </c>
      <c r="B1371" t="s">
        <v>9720</v>
      </c>
      <c r="C1371" t="s">
        <v>12</v>
      </c>
      <c r="D1371" t="s">
        <v>8333</v>
      </c>
      <c r="E1371" t="s">
        <v>8334</v>
      </c>
      <c r="F1371">
        <v>8</v>
      </c>
    </row>
    <row r="1372" spans="1:6" x14ac:dyDescent="0.25">
      <c r="A1372" t="s">
        <v>2454</v>
      </c>
      <c r="B1372" t="s">
        <v>9721</v>
      </c>
      <c r="C1372" t="s">
        <v>12</v>
      </c>
      <c r="D1372" t="s">
        <v>8333</v>
      </c>
      <c r="E1372" t="s">
        <v>8334</v>
      </c>
      <c r="F1372">
        <v>5.6</v>
      </c>
    </row>
    <row r="1373" spans="1:6" x14ac:dyDescent="0.25">
      <c r="A1373" t="s">
        <v>2456</v>
      </c>
      <c r="B1373" t="s">
        <v>9722</v>
      </c>
      <c r="C1373" t="s">
        <v>12</v>
      </c>
      <c r="D1373" t="s">
        <v>8333</v>
      </c>
      <c r="E1373" t="s">
        <v>8334</v>
      </c>
      <c r="F1373">
        <v>6.1</v>
      </c>
    </row>
    <row r="1374" spans="1:6" x14ac:dyDescent="0.25">
      <c r="A1374" t="s">
        <v>2458</v>
      </c>
      <c r="B1374" t="s">
        <v>9723</v>
      </c>
      <c r="C1374" t="s">
        <v>12</v>
      </c>
      <c r="D1374" t="s">
        <v>8333</v>
      </c>
      <c r="E1374" t="s">
        <v>8320</v>
      </c>
      <c r="F1374">
        <v>6.9</v>
      </c>
    </row>
    <row r="1375" spans="1:6" x14ac:dyDescent="0.25">
      <c r="A1375" t="s">
        <v>2125</v>
      </c>
      <c r="B1375" t="s">
        <v>9724</v>
      </c>
      <c r="C1375" t="s">
        <v>12</v>
      </c>
      <c r="D1375" t="s">
        <v>8333</v>
      </c>
      <c r="E1375" t="s">
        <v>8317</v>
      </c>
      <c r="F1375">
        <v>5.2</v>
      </c>
    </row>
    <row r="1376" spans="1:6" x14ac:dyDescent="0.25">
      <c r="A1376" t="s">
        <v>2207</v>
      </c>
      <c r="B1376" t="s">
        <v>9725</v>
      </c>
      <c r="C1376" t="s">
        <v>12</v>
      </c>
      <c r="D1376" t="s">
        <v>8333</v>
      </c>
      <c r="E1376" t="s">
        <v>8317</v>
      </c>
      <c r="F1376">
        <v>7</v>
      </c>
    </row>
    <row r="1377" spans="1:6" x14ac:dyDescent="0.25">
      <c r="A1377" t="s">
        <v>921</v>
      </c>
      <c r="B1377" t="s">
        <v>9726</v>
      </c>
      <c r="C1377" t="s">
        <v>12</v>
      </c>
      <c r="D1377" t="s">
        <v>8333</v>
      </c>
      <c r="E1377" t="s">
        <v>8317</v>
      </c>
      <c r="F1377">
        <v>6.3</v>
      </c>
    </row>
    <row r="1378" spans="1:6" x14ac:dyDescent="0.25">
      <c r="A1378" t="s">
        <v>1747</v>
      </c>
      <c r="B1378" t="s">
        <v>9727</v>
      </c>
      <c r="C1378" t="s">
        <v>12</v>
      </c>
      <c r="D1378" t="s">
        <v>8333</v>
      </c>
      <c r="E1378" t="s">
        <v>8334</v>
      </c>
      <c r="F1378">
        <v>7</v>
      </c>
    </row>
    <row r="1379" spans="1:6" x14ac:dyDescent="0.25">
      <c r="A1379" t="s">
        <v>215</v>
      </c>
      <c r="B1379" t="s">
        <v>9728</v>
      </c>
      <c r="C1379" t="s">
        <v>12</v>
      </c>
      <c r="D1379" t="s">
        <v>8333</v>
      </c>
      <c r="E1379" t="s">
        <v>8334</v>
      </c>
      <c r="F1379">
        <v>6.9</v>
      </c>
    </row>
    <row r="1380" spans="1:6" x14ac:dyDescent="0.25">
      <c r="A1380" t="s">
        <v>2468</v>
      </c>
      <c r="B1380" t="s">
        <v>9729</v>
      </c>
      <c r="C1380" t="s">
        <v>12</v>
      </c>
      <c r="D1380" t="s">
        <v>8316</v>
      </c>
      <c r="E1380" t="s">
        <v>8320</v>
      </c>
      <c r="F1380">
        <v>6.2</v>
      </c>
    </row>
    <row r="1381" spans="1:6" x14ac:dyDescent="0.25">
      <c r="A1381" t="s">
        <v>2470</v>
      </c>
      <c r="B1381" t="s">
        <v>9730</v>
      </c>
      <c r="C1381" t="s">
        <v>12</v>
      </c>
      <c r="D1381" t="s">
        <v>8333</v>
      </c>
      <c r="E1381" t="s">
        <v>8334</v>
      </c>
      <c r="F1381">
        <v>6.4</v>
      </c>
    </row>
    <row r="1382" spans="1:6" x14ac:dyDescent="0.25">
      <c r="A1382" t="s">
        <v>2458</v>
      </c>
      <c r="B1382" t="s">
        <v>9731</v>
      </c>
      <c r="C1382" t="s">
        <v>12</v>
      </c>
      <c r="D1382" t="s">
        <v>8333</v>
      </c>
      <c r="E1382" t="s">
        <v>8320</v>
      </c>
      <c r="F1382">
        <v>6.4</v>
      </c>
    </row>
    <row r="1383" spans="1:6" x14ac:dyDescent="0.25">
      <c r="A1383" t="s">
        <v>1626</v>
      </c>
      <c r="B1383" t="s">
        <v>9732</v>
      </c>
      <c r="C1383" t="s">
        <v>12</v>
      </c>
      <c r="D1383" t="s">
        <v>8333</v>
      </c>
      <c r="E1383" t="s">
        <v>8334</v>
      </c>
      <c r="F1383">
        <v>5.7</v>
      </c>
    </row>
    <row r="1384" spans="1:6" x14ac:dyDescent="0.25">
      <c r="A1384" t="s">
        <v>1067</v>
      </c>
      <c r="B1384" t="s">
        <v>9733</v>
      </c>
      <c r="C1384" t="s">
        <v>12</v>
      </c>
      <c r="D1384" t="s">
        <v>8333</v>
      </c>
      <c r="E1384" t="s">
        <v>8334</v>
      </c>
      <c r="F1384">
        <v>6.1</v>
      </c>
    </row>
    <row r="1385" spans="1:6" x14ac:dyDescent="0.25">
      <c r="A1385" t="s">
        <v>1162</v>
      </c>
      <c r="B1385" t="s">
        <v>9734</v>
      </c>
      <c r="C1385" t="s">
        <v>12</v>
      </c>
      <c r="D1385" t="s">
        <v>8333</v>
      </c>
      <c r="E1385" t="s">
        <v>8317</v>
      </c>
      <c r="F1385">
        <v>5.4</v>
      </c>
    </row>
    <row r="1386" spans="1:6" x14ac:dyDescent="0.25">
      <c r="A1386" t="s">
        <v>1347</v>
      </c>
      <c r="B1386" t="s">
        <v>9735</v>
      </c>
      <c r="C1386" t="s">
        <v>12</v>
      </c>
      <c r="D1386" t="s">
        <v>8333</v>
      </c>
      <c r="E1386" t="s">
        <v>8317</v>
      </c>
      <c r="F1386">
        <v>6.7</v>
      </c>
    </row>
    <row r="1387" spans="1:6" x14ac:dyDescent="0.25">
      <c r="A1387" t="s">
        <v>2478</v>
      </c>
      <c r="B1387" t="s">
        <v>9736</v>
      </c>
      <c r="C1387" t="s">
        <v>12</v>
      </c>
      <c r="D1387" t="s">
        <v>8333</v>
      </c>
      <c r="E1387" t="s">
        <v>8317</v>
      </c>
      <c r="F1387">
        <v>6.8</v>
      </c>
    </row>
    <row r="1388" spans="1:6" x14ac:dyDescent="0.25">
      <c r="A1388" t="s">
        <v>1225</v>
      </c>
      <c r="B1388" t="s">
        <v>9737</v>
      </c>
      <c r="C1388" t="s">
        <v>12</v>
      </c>
      <c r="D1388" t="s">
        <v>8333</v>
      </c>
      <c r="E1388" t="s">
        <v>8317</v>
      </c>
      <c r="F1388">
        <v>6</v>
      </c>
    </row>
    <row r="1389" spans="1:6" x14ac:dyDescent="0.25">
      <c r="A1389" t="s">
        <v>1847</v>
      </c>
      <c r="B1389" t="s">
        <v>9738</v>
      </c>
      <c r="C1389" t="s">
        <v>12</v>
      </c>
      <c r="D1389" t="s">
        <v>8333</v>
      </c>
      <c r="E1389" t="s">
        <v>8317</v>
      </c>
      <c r="F1389">
        <v>7.8</v>
      </c>
    </row>
    <row r="1390" spans="1:6" x14ac:dyDescent="0.25">
      <c r="A1390" t="s">
        <v>1835</v>
      </c>
      <c r="B1390" t="s">
        <v>9739</v>
      </c>
      <c r="C1390" t="s">
        <v>12</v>
      </c>
      <c r="D1390" t="s">
        <v>8333</v>
      </c>
      <c r="E1390" t="s">
        <v>8334</v>
      </c>
      <c r="F1390">
        <v>5.3</v>
      </c>
    </row>
    <row r="1391" spans="1:6" x14ac:dyDescent="0.25">
      <c r="A1391" t="s">
        <v>499</v>
      </c>
      <c r="B1391" t="s">
        <v>9740</v>
      </c>
      <c r="C1391" t="s">
        <v>12</v>
      </c>
      <c r="D1391" t="s">
        <v>8333</v>
      </c>
      <c r="E1391" t="s">
        <v>8406</v>
      </c>
      <c r="F1391">
        <v>4.5</v>
      </c>
    </row>
    <row r="1392" spans="1:6" x14ac:dyDescent="0.25">
      <c r="A1392" t="s">
        <v>2485</v>
      </c>
      <c r="B1392" t="s">
        <v>9741</v>
      </c>
      <c r="C1392" t="s">
        <v>12</v>
      </c>
      <c r="D1392" t="s">
        <v>8333</v>
      </c>
      <c r="E1392" t="s">
        <v>8317</v>
      </c>
      <c r="F1392">
        <v>5.4</v>
      </c>
    </row>
    <row r="1393" spans="1:6" x14ac:dyDescent="0.25">
      <c r="A1393" t="s">
        <v>883</v>
      </c>
      <c r="B1393" t="s">
        <v>9742</v>
      </c>
      <c r="C1393" t="s">
        <v>12</v>
      </c>
      <c r="D1393" t="s">
        <v>8333</v>
      </c>
      <c r="E1393" t="s">
        <v>8334</v>
      </c>
      <c r="F1393">
        <v>7.8</v>
      </c>
    </row>
    <row r="1394" spans="1:6" x14ac:dyDescent="0.25">
      <c r="A1394" t="s">
        <v>686</v>
      </c>
      <c r="B1394" t="s">
        <v>9743</v>
      </c>
      <c r="C1394" t="s">
        <v>12</v>
      </c>
      <c r="D1394" t="s">
        <v>8333</v>
      </c>
      <c r="E1394" t="s">
        <v>8317</v>
      </c>
      <c r="F1394">
        <v>6.6</v>
      </c>
    </row>
    <row r="1395" spans="1:6" x14ac:dyDescent="0.25">
      <c r="A1395" t="s">
        <v>87</v>
      </c>
      <c r="B1395" t="s">
        <v>9744</v>
      </c>
      <c r="C1395" t="s">
        <v>12</v>
      </c>
      <c r="D1395" t="s">
        <v>8333</v>
      </c>
      <c r="E1395" t="s">
        <v>8317</v>
      </c>
      <c r="F1395">
        <v>7.6</v>
      </c>
    </row>
    <row r="1396" spans="1:6" x14ac:dyDescent="0.25">
      <c r="A1396" t="s">
        <v>193</v>
      </c>
      <c r="B1396" t="s">
        <v>9745</v>
      </c>
      <c r="C1396" t="s">
        <v>12</v>
      </c>
      <c r="D1396" t="s">
        <v>8999</v>
      </c>
      <c r="E1396" t="s">
        <v>8317</v>
      </c>
      <c r="F1396">
        <v>5.9</v>
      </c>
    </row>
    <row r="1397" spans="1:6" x14ac:dyDescent="0.25">
      <c r="A1397" t="s">
        <v>356</v>
      </c>
      <c r="B1397" t="s">
        <v>9746</v>
      </c>
      <c r="C1397" t="s">
        <v>12</v>
      </c>
      <c r="D1397" t="s">
        <v>8333</v>
      </c>
      <c r="E1397" t="s">
        <v>8334</v>
      </c>
      <c r="F1397">
        <v>6.7</v>
      </c>
    </row>
    <row r="1398" spans="1:6" x14ac:dyDescent="0.25">
      <c r="A1398" t="s">
        <v>716</v>
      </c>
      <c r="B1398" t="s">
        <v>9747</v>
      </c>
      <c r="C1398" t="s">
        <v>12</v>
      </c>
      <c r="D1398" t="s">
        <v>8333</v>
      </c>
      <c r="E1398" t="s">
        <v>8317</v>
      </c>
      <c r="F1398">
        <v>7.7</v>
      </c>
    </row>
    <row r="1399" spans="1:6" x14ac:dyDescent="0.25">
      <c r="B1399" t="s">
        <v>9748</v>
      </c>
      <c r="C1399" t="s">
        <v>12</v>
      </c>
      <c r="D1399" t="s">
        <v>8333</v>
      </c>
      <c r="E1399" t="s">
        <v>8548</v>
      </c>
      <c r="F1399">
        <v>5.8</v>
      </c>
    </row>
    <row r="1400" spans="1:6" x14ac:dyDescent="0.25">
      <c r="A1400" t="s">
        <v>1692</v>
      </c>
      <c r="B1400" t="s">
        <v>9749</v>
      </c>
      <c r="C1400" t="s">
        <v>12</v>
      </c>
      <c r="D1400" t="s">
        <v>8333</v>
      </c>
      <c r="E1400" t="s">
        <v>8320</v>
      </c>
      <c r="F1400">
        <v>5.4</v>
      </c>
    </row>
    <row r="1401" spans="1:6" x14ac:dyDescent="0.25">
      <c r="A1401" t="s">
        <v>902</v>
      </c>
      <c r="B1401" t="s">
        <v>9750</v>
      </c>
      <c r="C1401" t="s">
        <v>12</v>
      </c>
      <c r="D1401" t="s">
        <v>8333</v>
      </c>
      <c r="E1401" t="s">
        <v>8334</v>
      </c>
      <c r="F1401">
        <v>6.9</v>
      </c>
    </row>
    <row r="1402" spans="1:6" x14ac:dyDescent="0.25">
      <c r="A1402" t="s">
        <v>2447</v>
      </c>
      <c r="B1402" t="s">
        <v>9751</v>
      </c>
      <c r="C1402" t="s">
        <v>12</v>
      </c>
      <c r="D1402" t="s">
        <v>8333</v>
      </c>
      <c r="E1402" t="s">
        <v>8317</v>
      </c>
      <c r="F1402">
        <v>7.7</v>
      </c>
    </row>
    <row r="1403" spans="1:6" x14ac:dyDescent="0.25">
      <c r="A1403" t="s">
        <v>1363</v>
      </c>
      <c r="B1403" t="s">
        <v>9752</v>
      </c>
      <c r="C1403" t="s">
        <v>12</v>
      </c>
      <c r="D1403" t="s">
        <v>8333</v>
      </c>
      <c r="E1403" t="s">
        <v>8317</v>
      </c>
      <c r="F1403">
        <v>6.8</v>
      </c>
    </row>
    <row r="1404" spans="1:6" x14ac:dyDescent="0.25">
      <c r="A1404" t="s">
        <v>2503</v>
      </c>
      <c r="B1404" t="s">
        <v>9753</v>
      </c>
      <c r="C1404" t="s">
        <v>12</v>
      </c>
      <c r="D1404" t="s">
        <v>8333</v>
      </c>
      <c r="E1404" t="s">
        <v>8320</v>
      </c>
      <c r="F1404">
        <v>6.4</v>
      </c>
    </row>
    <row r="1405" spans="1:6" x14ac:dyDescent="0.25">
      <c r="A1405" t="s">
        <v>902</v>
      </c>
      <c r="B1405" t="s">
        <v>9754</v>
      </c>
      <c r="C1405" t="s">
        <v>12</v>
      </c>
      <c r="D1405" t="s">
        <v>8333</v>
      </c>
      <c r="E1405" t="s">
        <v>8334</v>
      </c>
      <c r="F1405">
        <v>5.7</v>
      </c>
    </row>
    <row r="1406" spans="1:6" x14ac:dyDescent="0.25">
      <c r="A1406" t="s">
        <v>159</v>
      </c>
      <c r="B1406" t="s">
        <v>9755</v>
      </c>
      <c r="C1406" t="s">
        <v>12</v>
      </c>
      <c r="D1406" t="s">
        <v>8333</v>
      </c>
      <c r="E1406" t="s">
        <v>8334</v>
      </c>
      <c r="F1406">
        <v>7.3</v>
      </c>
    </row>
    <row r="1407" spans="1:6" x14ac:dyDescent="0.25">
      <c r="A1407" t="s">
        <v>1073</v>
      </c>
      <c r="B1407" t="s">
        <v>9756</v>
      </c>
      <c r="C1407" t="s">
        <v>12</v>
      </c>
      <c r="D1407" t="s">
        <v>8333</v>
      </c>
      <c r="E1407" t="s">
        <v>8317</v>
      </c>
      <c r="F1407">
        <v>6.8</v>
      </c>
    </row>
    <row r="1408" spans="1:6" x14ac:dyDescent="0.25">
      <c r="A1408" t="s">
        <v>1119</v>
      </c>
      <c r="B1408" t="s">
        <v>9757</v>
      </c>
      <c r="C1408" t="s">
        <v>12</v>
      </c>
      <c r="D1408" t="s">
        <v>8882</v>
      </c>
      <c r="E1408" t="s">
        <v>8334</v>
      </c>
      <c r="F1408">
        <v>6.3</v>
      </c>
    </row>
    <row r="1409" spans="1:6" x14ac:dyDescent="0.25">
      <c r="A1409" t="s">
        <v>2509</v>
      </c>
      <c r="B1409" t="s">
        <v>9758</v>
      </c>
      <c r="C1409" t="s">
        <v>12</v>
      </c>
      <c r="D1409" t="s">
        <v>8333</v>
      </c>
      <c r="E1409" t="s">
        <v>8317</v>
      </c>
      <c r="F1409">
        <v>5.9</v>
      </c>
    </row>
    <row r="1410" spans="1:6" x14ac:dyDescent="0.25">
      <c r="A1410" t="s">
        <v>916</v>
      </c>
      <c r="B1410" t="s">
        <v>9759</v>
      </c>
      <c r="C1410" t="s">
        <v>12</v>
      </c>
      <c r="D1410" t="s">
        <v>8333</v>
      </c>
      <c r="E1410" t="s">
        <v>8334</v>
      </c>
      <c r="F1410">
        <v>7.4</v>
      </c>
    </row>
    <row r="1411" spans="1:6" x14ac:dyDescent="0.25">
      <c r="A1411" t="s">
        <v>1697</v>
      </c>
      <c r="B1411" t="s">
        <v>9760</v>
      </c>
      <c r="C1411" t="s">
        <v>12</v>
      </c>
      <c r="D1411" t="s">
        <v>8333</v>
      </c>
      <c r="E1411" t="s">
        <v>8334</v>
      </c>
      <c r="F1411">
        <v>8.3000000000000007</v>
      </c>
    </row>
    <row r="1412" spans="1:6" x14ac:dyDescent="0.25">
      <c r="A1412" t="s">
        <v>199</v>
      </c>
      <c r="B1412" t="s">
        <v>9761</v>
      </c>
      <c r="C1412" t="s">
        <v>12</v>
      </c>
      <c r="D1412" t="s">
        <v>8333</v>
      </c>
      <c r="E1412" t="s">
        <v>8320</v>
      </c>
      <c r="F1412">
        <v>6.2</v>
      </c>
    </row>
    <row r="1413" spans="1:6" x14ac:dyDescent="0.25">
      <c r="A1413" t="s">
        <v>681</v>
      </c>
      <c r="B1413" t="s">
        <v>9762</v>
      </c>
      <c r="C1413" t="s">
        <v>12</v>
      </c>
      <c r="D1413" t="s">
        <v>8333</v>
      </c>
      <c r="E1413" t="s">
        <v>8317</v>
      </c>
      <c r="F1413">
        <v>6.3</v>
      </c>
    </row>
    <row r="1414" spans="1:6" x14ac:dyDescent="0.25">
      <c r="A1414" t="s">
        <v>511</v>
      </c>
      <c r="B1414" t="s">
        <v>9763</v>
      </c>
      <c r="C1414" t="s">
        <v>12</v>
      </c>
      <c r="D1414" t="s">
        <v>8333</v>
      </c>
      <c r="E1414" t="s">
        <v>8334</v>
      </c>
      <c r="F1414">
        <v>5.8</v>
      </c>
    </row>
    <row r="1415" spans="1:6" x14ac:dyDescent="0.25">
      <c r="A1415" t="s">
        <v>2178</v>
      </c>
      <c r="B1415" t="s">
        <v>9764</v>
      </c>
      <c r="C1415" t="s">
        <v>12</v>
      </c>
      <c r="D1415" t="s">
        <v>8333</v>
      </c>
      <c r="E1415" t="s">
        <v>9765</v>
      </c>
      <c r="F1415">
        <v>7.5</v>
      </c>
    </row>
    <row r="1416" spans="1:6" x14ac:dyDescent="0.25">
      <c r="A1416" t="s">
        <v>850</v>
      </c>
      <c r="B1416" t="s">
        <v>9766</v>
      </c>
      <c r="C1416" t="s">
        <v>12</v>
      </c>
      <c r="D1416" t="s">
        <v>8333</v>
      </c>
      <c r="E1416" t="s">
        <v>8334</v>
      </c>
      <c r="F1416">
        <v>6.3</v>
      </c>
    </row>
    <row r="1417" spans="1:6" x14ac:dyDescent="0.25">
      <c r="A1417" t="s">
        <v>1170</v>
      </c>
      <c r="B1417" t="s">
        <v>9767</v>
      </c>
      <c r="C1417" t="s">
        <v>12</v>
      </c>
      <c r="D1417" t="s">
        <v>8333</v>
      </c>
      <c r="E1417" t="s">
        <v>8317</v>
      </c>
      <c r="F1417">
        <v>6.4</v>
      </c>
    </row>
    <row r="1418" spans="1:6" x14ac:dyDescent="0.25">
      <c r="A1418" t="s">
        <v>1170</v>
      </c>
      <c r="B1418" t="s">
        <v>9768</v>
      </c>
      <c r="C1418" t="s">
        <v>12</v>
      </c>
      <c r="D1418" t="s">
        <v>8333</v>
      </c>
      <c r="E1418" t="s">
        <v>8320</v>
      </c>
      <c r="F1418">
        <v>7.2</v>
      </c>
    </row>
    <row r="1419" spans="1:6" x14ac:dyDescent="0.25">
      <c r="A1419" t="s">
        <v>2522</v>
      </c>
      <c r="B1419" t="s">
        <v>9769</v>
      </c>
      <c r="C1419" t="s">
        <v>12</v>
      </c>
      <c r="D1419" t="s">
        <v>8337</v>
      </c>
      <c r="E1419" t="s">
        <v>8320</v>
      </c>
      <c r="F1419">
        <v>6.3</v>
      </c>
    </row>
    <row r="1420" spans="1:6" x14ac:dyDescent="0.25">
      <c r="A1420" t="s">
        <v>2524</v>
      </c>
      <c r="B1420" t="s">
        <v>9770</v>
      </c>
      <c r="C1420" t="s">
        <v>12</v>
      </c>
      <c r="D1420" t="s">
        <v>8333</v>
      </c>
      <c r="E1420" t="s">
        <v>8320</v>
      </c>
      <c r="F1420">
        <v>6.9</v>
      </c>
    </row>
    <row r="1421" spans="1:6" x14ac:dyDescent="0.25">
      <c r="A1421" t="s">
        <v>1296</v>
      </c>
      <c r="B1421" t="s">
        <v>9771</v>
      </c>
      <c r="C1421" t="s">
        <v>12</v>
      </c>
      <c r="D1421" t="s">
        <v>8333</v>
      </c>
      <c r="E1421" t="s">
        <v>8334</v>
      </c>
      <c r="F1421">
        <v>6.6</v>
      </c>
    </row>
    <row r="1422" spans="1:6" x14ac:dyDescent="0.25">
      <c r="A1422" t="s">
        <v>2213</v>
      </c>
      <c r="B1422" t="s">
        <v>9772</v>
      </c>
      <c r="C1422" t="s">
        <v>12</v>
      </c>
      <c r="D1422" t="s">
        <v>8333</v>
      </c>
      <c r="E1422" t="s">
        <v>8334</v>
      </c>
      <c r="F1422">
        <v>6</v>
      </c>
    </row>
    <row r="1423" spans="1:6" x14ac:dyDescent="0.25">
      <c r="A1423" t="s">
        <v>716</v>
      </c>
      <c r="B1423" t="s">
        <v>9773</v>
      </c>
      <c r="C1423" t="s">
        <v>12</v>
      </c>
      <c r="D1423" t="s">
        <v>8333</v>
      </c>
      <c r="E1423" t="s">
        <v>8317</v>
      </c>
      <c r="F1423">
        <v>7.5</v>
      </c>
    </row>
    <row r="1424" spans="1:6" x14ac:dyDescent="0.25">
      <c r="A1424" t="s">
        <v>1753</v>
      </c>
      <c r="B1424" t="s">
        <v>9774</v>
      </c>
      <c r="C1424" t="s">
        <v>12</v>
      </c>
      <c r="D1424" t="s">
        <v>8333</v>
      </c>
      <c r="E1424" t="s">
        <v>8317</v>
      </c>
      <c r="F1424">
        <v>7.7</v>
      </c>
    </row>
    <row r="1425" spans="1:6" x14ac:dyDescent="0.25">
      <c r="A1425" t="s">
        <v>1119</v>
      </c>
      <c r="B1425" t="s">
        <v>9775</v>
      </c>
      <c r="C1425" t="s">
        <v>12</v>
      </c>
      <c r="D1425" t="s">
        <v>8333</v>
      </c>
      <c r="E1425" t="s">
        <v>8334</v>
      </c>
      <c r="F1425">
        <v>6.2</v>
      </c>
    </row>
    <row r="1426" spans="1:6" x14ac:dyDescent="0.25">
      <c r="A1426" t="s">
        <v>756</v>
      </c>
      <c r="B1426" t="s">
        <v>9776</v>
      </c>
      <c r="C1426" t="s">
        <v>12</v>
      </c>
      <c r="D1426" t="s">
        <v>8333</v>
      </c>
      <c r="E1426" t="s">
        <v>8320</v>
      </c>
      <c r="F1426">
        <v>5.4</v>
      </c>
    </row>
    <row r="1427" spans="1:6" x14ac:dyDescent="0.25">
      <c r="A1427" t="s">
        <v>2533</v>
      </c>
      <c r="B1427" t="s">
        <v>9777</v>
      </c>
      <c r="C1427" t="s">
        <v>12</v>
      </c>
      <c r="D1427" t="s">
        <v>8333</v>
      </c>
      <c r="E1427" t="s">
        <v>8334</v>
      </c>
      <c r="F1427">
        <v>6.6</v>
      </c>
    </row>
    <row r="1428" spans="1:6" x14ac:dyDescent="0.25">
      <c r="A1428" t="s">
        <v>2175</v>
      </c>
      <c r="B1428" t="s">
        <v>9778</v>
      </c>
      <c r="C1428" t="s">
        <v>12</v>
      </c>
      <c r="D1428" t="s">
        <v>8333</v>
      </c>
      <c r="E1428" t="s">
        <v>8317</v>
      </c>
      <c r="F1428">
        <v>5.3</v>
      </c>
    </row>
    <row r="1429" spans="1:6" x14ac:dyDescent="0.25">
      <c r="A1429" t="s">
        <v>761</v>
      </c>
      <c r="B1429" t="s">
        <v>9779</v>
      </c>
      <c r="C1429" t="s">
        <v>12</v>
      </c>
      <c r="D1429" t="s">
        <v>8333</v>
      </c>
      <c r="E1429" t="s">
        <v>8317</v>
      </c>
      <c r="F1429">
        <v>5.6</v>
      </c>
    </row>
    <row r="1430" spans="1:6" x14ac:dyDescent="0.25">
      <c r="A1430" t="s">
        <v>2537</v>
      </c>
      <c r="B1430" t="s">
        <v>9780</v>
      </c>
      <c r="C1430" t="s">
        <v>12</v>
      </c>
      <c r="D1430" t="s">
        <v>8333</v>
      </c>
      <c r="E1430" t="s">
        <v>8317</v>
      </c>
      <c r="F1430">
        <v>5.9</v>
      </c>
    </row>
    <row r="1431" spans="1:6" x14ac:dyDescent="0.25">
      <c r="A1431" t="s">
        <v>122</v>
      </c>
      <c r="B1431" t="s">
        <v>9781</v>
      </c>
      <c r="C1431" t="s">
        <v>12</v>
      </c>
      <c r="D1431" t="s">
        <v>8333</v>
      </c>
      <c r="E1431" t="s">
        <v>8334</v>
      </c>
      <c r="F1431">
        <v>7.8</v>
      </c>
    </row>
    <row r="1432" spans="1:6" x14ac:dyDescent="0.25">
      <c r="A1432" t="s">
        <v>811</v>
      </c>
      <c r="B1432" t="s">
        <v>9782</v>
      </c>
      <c r="C1432" t="s">
        <v>12</v>
      </c>
      <c r="D1432" t="s">
        <v>8316</v>
      </c>
      <c r="E1432" t="s">
        <v>8334</v>
      </c>
      <c r="F1432">
        <v>6.7</v>
      </c>
    </row>
    <row r="1433" spans="1:6" x14ac:dyDescent="0.25">
      <c r="A1433" t="s">
        <v>2541</v>
      </c>
      <c r="B1433" t="s">
        <v>9783</v>
      </c>
      <c r="C1433" t="s">
        <v>12</v>
      </c>
      <c r="D1433" t="s">
        <v>8333</v>
      </c>
      <c r="E1433" t="s">
        <v>8320</v>
      </c>
      <c r="F1433">
        <v>7.4</v>
      </c>
    </row>
    <row r="1434" spans="1:6" x14ac:dyDescent="0.25">
      <c r="A1434" t="s">
        <v>2447</v>
      </c>
      <c r="B1434" t="s">
        <v>9784</v>
      </c>
      <c r="C1434" t="s">
        <v>12</v>
      </c>
      <c r="D1434" t="s">
        <v>8333</v>
      </c>
      <c r="E1434" t="s">
        <v>8334</v>
      </c>
      <c r="F1434">
        <v>6.2</v>
      </c>
    </row>
    <row r="1435" spans="1:6" x14ac:dyDescent="0.25">
      <c r="A1435" t="s">
        <v>714</v>
      </c>
      <c r="B1435" t="s">
        <v>9785</v>
      </c>
      <c r="C1435" t="s">
        <v>12</v>
      </c>
      <c r="D1435" t="s">
        <v>8404</v>
      </c>
      <c r="E1435" t="s">
        <v>8317</v>
      </c>
      <c r="F1435">
        <v>5.4</v>
      </c>
    </row>
    <row r="1436" spans="1:6" x14ac:dyDescent="0.25">
      <c r="A1436" t="s">
        <v>1847</v>
      </c>
      <c r="B1436" t="s">
        <v>9786</v>
      </c>
      <c r="C1436" t="s">
        <v>12</v>
      </c>
      <c r="D1436" t="s">
        <v>8333</v>
      </c>
      <c r="E1436" t="s">
        <v>8317</v>
      </c>
      <c r="F1436">
        <v>6.7</v>
      </c>
    </row>
    <row r="1437" spans="1:6" x14ac:dyDescent="0.25">
      <c r="A1437" t="s">
        <v>2547</v>
      </c>
      <c r="B1437" t="s">
        <v>9787</v>
      </c>
      <c r="C1437" t="s">
        <v>12</v>
      </c>
      <c r="D1437" t="s">
        <v>8333</v>
      </c>
      <c r="E1437" t="s">
        <v>8317</v>
      </c>
      <c r="F1437">
        <v>5.3</v>
      </c>
    </row>
    <row r="1438" spans="1:6" x14ac:dyDescent="0.25">
      <c r="A1438" t="s">
        <v>2549</v>
      </c>
      <c r="B1438" t="s">
        <v>9788</v>
      </c>
      <c r="C1438" t="s">
        <v>12</v>
      </c>
      <c r="D1438" t="s">
        <v>8333</v>
      </c>
      <c r="E1438" t="s">
        <v>8317</v>
      </c>
      <c r="F1438">
        <v>5.9</v>
      </c>
    </row>
    <row r="1439" spans="1:6" x14ac:dyDescent="0.25">
      <c r="B1439" t="s">
        <v>9789</v>
      </c>
      <c r="C1439" t="s">
        <v>12</v>
      </c>
      <c r="D1439" t="s">
        <v>8333</v>
      </c>
      <c r="F1439">
        <v>7</v>
      </c>
    </row>
    <row r="1440" spans="1:6" x14ac:dyDescent="0.25">
      <c r="A1440" t="s">
        <v>2552</v>
      </c>
      <c r="B1440" t="s">
        <v>9790</v>
      </c>
      <c r="C1440" t="s">
        <v>12</v>
      </c>
      <c r="D1440" t="s">
        <v>8333</v>
      </c>
      <c r="E1440" t="s">
        <v>8317</v>
      </c>
      <c r="F1440">
        <v>4.8</v>
      </c>
    </row>
    <row r="1441" spans="1:6" x14ac:dyDescent="0.25">
      <c r="A1441" t="s">
        <v>2554</v>
      </c>
      <c r="B1441" t="s">
        <v>9791</v>
      </c>
      <c r="C1441" t="s">
        <v>12</v>
      </c>
      <c r="D1441" t="s">
        <v>8333</v>
      </c>
      <c r="E1441" t="s">
        <v>8320</v>
      </c>
      <c r="F1441">
        <v>7.3</v>
      </c>
    </row>
    <row r="1442" spans="1:6" x14ac:dyDescent="0.25">
      <c r="A1442" t="s">
        <v>2557</v>
      </c>
      <c r="B1442" t="s">
        <v>9792</v>
      </c>
      <c r="C1442" t="s">
        <v>12</v>
      </c>
      <c r="D1442" t="s">
        <v>8882</v>
      </c>
      <c r="E1442" t="s">
        <v>8317</v>
      </c>
      <c r="F1442">
        <v>3.8</v>
      </c>
    </row>
    <row r="1443" spans="1:6" x14ac:dyDescent="0.25">
      <c r="A1443" t="s">
        <v>1323</v>
      </c>
      <c r="B1443" t="s">
        <v>9793</v>
      </c>
      <c r="C1443" t="s">
        <v>12</v>
      </c>
      <c r="D1443" t="s">
        <v>8327</v>
      </c>
      <c r="E1443" t="s">
        <v>8334</v>
      </c>
      <c r="F1443">
        <v>8.5</v>
      </c>
    </row>
    <row r="1444" spans="1:6" x14ac:dyDescent="0.25">
      <c r="A1444" t="s">
        <v>2125</v>
      </c>
      <c r="B1444" t="s">
        <v>9794</v>
      </c>
      <c r="C1444" t="s">
        <v>12</v>
      </c>
      <c r="D1444" t="s">
        <v>8333</v>
      </c>
      <c r="E1444" t="s">
        <v>8320</v>
      </c>
      <c r="F1444">
        <v>6.8</v>
      </c>
    </row>
    <row r="1445" spans="1:6" x14ac:dyDescent="0.25">
      <c r="A1445" t="s">
        <v>1773</v>
      </c>
      <c r="B1445" t="s">
        <v>9795</v>
      </c>
      <c r="C1445" t="s">
        <v>12</v>
      </c>
      <c r="D1445" t="s">
        <v>8319</v>
      </c>
      <c r="E1445" t="s">
        <v>8334</v>
      </c>
      <c r="F1445">
        <v>5.3</v>
      </c>
    </row>
    <row r="1446" spans="1:6" x14ac:dyDescent="0.25">
      <c r="A1446" t="s">
        <v>1059</v>
      </c>
      <c r="B1446" t="s">
        <v>9796</v>
      </c>
      <c r="C1446" t="s">
        <v>12</v>
      </c>
      <c r="D1446" t="s">
        <v>8333</v>
      </c>
      <c r="E1446" t="s">
        <v>8334</v>
      </c>
      <c r="F1446">
        <v>7.3</v>
      </c>
    </row>
    <row r="1447" spans="1:6" x14ac:dyDescent="0.25">
      <c r="A1447" t="s">
        <v>1285</v>
      </c>
      <c r="B1447" t="s">
        <v>9797</v>
      </c>
      <c r="C1447" t="s">
        <v>12</v>
      </c>
      <c r="D1447" t="s">
        <v>8333</v>
      </c>
      <c r="E1447" t="s">
        <v>8334</v>
      </c>
      <c r="F1447">
        <v>6.6</v>
      </c>
    </row>
    <row r="1448" spans="1:6" x14ac:dyDescent="0.25">
      <c r="A1448" t="s">
        <v>2564</v>
      </c>
      <c r="B1448" t="s">
        <v>9798</v>
      </c>
      <c r="C1448" t="s">
        <v>12</v>
      </c>
      <c r="D1448" t="s">
        <v>8333</v>
      </c>
      <c r="E1448" t="s">
        <v>8334</v>
      </c>
      <c r="F1448">
        <v>6.2</v>
      </c>
    </row>
    <row r="1449" spans="1:6" x14ac:dyDescent="0.25">
      <c r="A1449" t="s">
        <v>2566</v>
      </c>
      <c r="B1449" t="s">
        <v>9799</v>
      </c>
      <c r="C1449" t="s">
        <v>12</v>
      </c>
      <c r="D1449" t="s">
        <v>8333</v>
      </c>
      <c r="E1449" t="s">
        <v>8334</v>
      </c>
      <c r="F1449">
        <v>5.2</v>
      </c>
    </row>
    <row r="1450" spans="1:6" x14ac:dyDescent="0.25">
      <c r="A1450" t="s">
        <v>947</v>
      </c>
      <c r="B1450" t="s">
        <v>9800</v>
      </c>
      <c r="C1450" t="s">
        <v>12</v>
      </c>
      <c r="D1450" t="s">
        <v>8333</v>
      </c>
      <c r="E1450" t="s">
        <v>8334</v>
      </c>
      <c r="F1450">
        <v>6.2</v>
      </c>
    </row>
    <row r="1451" spans="1:6" x14ac:dyDescent="0.25">
      <c r="A1451" t="s">
        <v>1205</v>
      </c>
      <c r="B1451" t="s">
        <v>9801</v>
      </c>
      <c r="C1451" t="s">
        <v>12</v>
      </c>
      <c r="D1451" t="s">
        <v>8333</v>
      </c>
      <c r="E1451" t="s">
        <v>8334</v>
      </c>
      <c r="F1451">
        <v>6.2</v>
      </c>
    </row>
    <row r="1452" spans="1:6" x14ac:dyDescent="0.25">
      <c r="A1452" t="s">
        <v>2570</v>
      </c>
      <c r="B1452" t="s">
        <v>9802</v>
      </c>
      <c r="C1452" t="s">
        <v>12</v>
      </c>
      <c r="D1452" t="s">
        <v>8333</v>
      </c>
      <c r="E1452" t="s">
        <v>8317</v>
      </c>
      <c r="F1452">
        <v>6.6</v>
      </c>
    </row>
    <row r="1453" spans="1:6" x14ac:dyDescent="0.25">
      <c r="A1453" t="s">
        <v>2573</v>
      </c>
      <c r="B1453" t="s">
        <v>9803</v>
      </c>
      <c r="C1453" t="s">
        <v>12</v>
      </c>
      <c r="D1453" t="s">
        <v>8316</v>
      </c>
      <c r="E1453" t="s">
        <v>8320</v>
      </c>
      <c r="F1453">
        <v>6.4</v>
      </c>
    </row>
    <row r="1454" spans="1:6" x14ac:dyDescent="0.25">
      <c r="A1454" t="s">
        <v>2454</v>
      </c>
      <c r="B1454" t="s">
        <v>9804</v>
      </c>
      <c r="C1454" t="s">
        <v>12</v>
      </c>
      <c r="D1454" t="s">
        <v>8333</v>
      </c>
      <c r="E1454" t="s">
        <v>8317</v>
      </c>
      <c r="F1454">
        <v>6.2</v>
      </c>
    </row>
    <row r="1455" spans="1:6" x14ac:dyDescent="0.25">
      <c r="A1455" t="s">
        <v>164</v>
      </c>
      <c r="B1455" t="s">
        <v>9805</v>
      </c>
      <c r="C1455" t="s">
        <v>12</v>
      </c>
      <c r="D1455" t="s">
        <v>8333</v>
      </c>
      <c r="E1455" t="s">
        <v>8317</v>
      </c>
      <c r="F1455">
        <v>5.0999999999999996</v>
      </c>
    </row>
    <row r="1456" spans="1:6" x14ac:dyDescent="0.25">
      <c r="A1456" t="s">
        <v>1285</v>
      </c>
      <c r="B1456" t="s">
        <v>9806</v>
      </c>
      <c r="C1456" t="s">
        <v>12</v>
      </c>
      <c r="D1456" t="s">
        <v>8333</v>
      </c>
      <c r="E1456" t="s">
        <v>8334</v>
      </c>
      <c r="F1456">
        <v>6.6</v>
      </c>
    </row>
    <row r="1457" spans="1:6" x14ac:dyDescent="0.25">
      <c r="A1457" t="s">
        <v>2578</v>
      </c>
      <c r="B1457" t="s">
        <v>9807</v>
      </c>
      <c r="C1457" t="s">
        <v>12</v>
      </c>
      <c r="D1457" t="s">
        <v>8333</v>
      </c>
      <c r="E1457" t="s">
        <v>8334</v>
      </c>
      <c r="F1457">
        <v>6.1</v>
      </c>
    </row>
    <row r="1458" spans="1:6" x14ac:dyDescent="0.25">
      <c r="A1458" t="s">
        <v>2580</v>
      </c>
      <c r="B1458" t="s">
        <v>9808</v>
      </c>
      <c r="C1458" t="s">
        <v>12</v>
      </c>
      <c r="D1458" t="s">
        <v>8316</v>
      </c>
      <c r="E1458" t="s">
        <v>8320</v>
      </c>
      <c r="F1458">
        <v>6.1</v>
      </c>
    </row>
    <row r="1459" spans="1:6" x14ac:dyDescent="0.25">
      <c r="A1459" t="s">
        <v>1888</v>
      </c>
      <c r="B1459" t="s">
        <v>9809</v>
      </c>
      <c r="C1459" t="s">
        <v>12</v>
      </c>
      <c r="D1459" t="s">
        <v>8333</v>
      </c>
      <c r="E1459" t="s">
        <v>8334</v>
      </c>
      <c r="F1459">
        <v>6.6</v>
      </c>
    </row>
    <row r="1460" spans="1:6" x14ac:dyDescent="0.25">
      <c r="A1460" t="s">
        <v>2583</v>
      </c>
      <c r="B1460" t="s">
        <v>9810</v>
      </c>
      <c r="C1460" t="s">
        <v>12</v>
      </c>
      <c r="D1460" t="s">
        <v>8333</v>
      </c>
      <c r="E1460" t="s">
        <v>8317</v>
      </c>
      <c r="F1460">
        <v>5.9</v>
      </c>
    </row>
    <row r="1461" spans="1:6" x14ac:dyDescent="0.25">
      <c r="A1461" t="s">
        <v>2585</v>
      </c>
      <c r="B1461" t="s">
        <v>9811</v>
      </c>
      <c r="C1461" t="s">
        <v>12</v>
      </c>
      <c r="D1461" t="s">
        <v>8333</v>
      </c>
      <c r="E1461" t="s">
        <v>8320</v>
      </c>
      <c r="F1461">
        <v>6.3</v>
      </c>
    </row>
    <row r="1462" spans="1:6" x14ac:dyDescent="0.25">
      <c r="A1462" t="s">
        <v>2587</v>
      </c>
      <c r="B1462" t="s">
        <v>9812</v>
      </c>
      <c r="C1462" t="s">
        <v>12</v>
      </c>
      <c r="D1462" t="s">
        <v>8316</v>
      </c>
      <c r="E1462" t="s">
        <v>8317</v>
      </c>
      <c r="F1462">
        <v>7.1</v>
      </c>
    </row>
    <row r="1463" spans="1:6" x14ac:dyDescent="0.25">
      <c r="A1463" t="s">
        <v>1019</v>
      </c>
      <c r="B1463" t="s">
        <v>9813</v>
      </c>
      <c r="C1463" t="s">
        <v>12</v>
      </c>
      <c r="D1463" t="s">
        <v>8333</v>
      </c>
      <c r="E1463" t="s">
        <v>8317</v>
      </c>
      <c r="F1463">
        <v>5</v>
      </c>
    </row>
    <row r="1464" spans="1:6" x14ac:dyDescent="0.25">
      <c r="A1464" t="s">
        <v>2590</v>
      </c>
      <c r="B1464" t="s">
        <v>9814</v>
      </c>
      <c r="C1464" t="s">
        <v>12</v>
      </c>
      <c r="D1464" t="s">
        <v>8316</v>
      </c>
      <c r="E1464" t="s">
        <v>8406</v>
      </c>
      <c r="F1464">
        <v>5.6</v>
      </c>
    </row>
    <row r="1465" spans="1:6" x14ac:dyDescent="0.25">
      <c r="A1465" t="s">
        <v>1697</v>
      </c>
      <c r="B1465" t="s">
        <v>9815</v>
      </c>
      <c r="C1465" t="s">
        <v>12</v>
      </c>
      <c r="D1465" t="s">
        <v>8333</v>
      </c>
      <c r="E1465" t="s">
        <v>8334</v>
      </c>
      <c r="F1465">
        <v>7.4</v>
      </c>
    </row>
    <row r="1466" spans="1:6" x14ac:dyDescent="0.25">
      <c r="A1466" t="s">
        <v>2594</v>
      </c>
      <c r="B1466" t="s">
        <v>9816</v>
      </c>
      <c r="C1466" t="s">
        <v>12</v>
      </c>
      <c r="D1466" t="s">
        <v>8333</v>
      </c>
      <c r="E1466" t="s">
        <v>8317</v>
      </c>
      <c r="F1466">
        <v>4.5</v>
      </c>
    </row>
    <row r="1467" spans="1:6" x14ac:dyDescent="0.25">
      <c r="A1467" t="s">
        <v>2597</v>
      </c>
      <c r="B1467" t="s">
        <v>9817</v>
      </c>
      <c r="C1467" t="s">
        <v>12</v>
      </c>
      <c r="D1467" t="s">
        <v>8333</v>
      </c>
      <c r="E1467" t="s">
        <v>8334</v>
      </c>
      <c r="F1467">
        <v>6.2</v>
      </c>
    </row>
    <row r="1468" spans="1:6" x14ac:dyDescent="0.25">
      <c r="A1468" t="s">
        <v>2178</v>
      </c>
      <c r="B1468" t="s">
        <v>9818</v>
      </c>
      <c r="C1468" t="s">
        <v>12</v>
      </c>
      <c r="D1468" t="s">
        <v>8333</v>
      </c>
      <c r="E1468" t="s">
        <v>8317</v>
      </c>
      <c r="F1468">
        <v>5</v>
      </c>
    </row>
    <row r="1469" spans="1:6" x14ac:dyDescent="0.25">
      <c r="A1469" t="s">
        <v>1527</v>
      </c>
      <c r="B1469" t="s">
        <v>9819</v>
      </c>
      <c r="C1469" t="s">
        <v>12</v>
      </c>
      <c r="D1469" t="s">
        <v>8333</v>
      </c>
      <c r="E1469" t="s">
        <v>8317</v>
      </c>
      <c r="F1469">
        <v>6.5</v>
      </c>
    </row>
    <row r="1470" spans="1:6" x14ac:dyDescent="0.25">
      <c r="A1470" t="s">
        <v>2158</v>
      </c>
      <c r="B1470" t="s">
        <v>9820</v>
      </c>
      <c r="C1470" t="s">
        <v>12</v>
      </c>
      <c r="D1470" t="s">
        <v>8333</v>
      </c>
      <c r="E1470" t="s">
        <v>8317</v>
      </c>
      <c r="F1470">
        <v>5.0999999999999996</v>
      </c>
    </row>
    <row r="1471" spans="1:6" x14ac:dyDescent="0.25">
      <c r="A1471" t="s">
        <v>1648</v>
      </c>
      <c r="B1471" t="s">
        <v>9821</v>
      </c>
      <c r="C1471" t="s">
        <v>12</v>
      </c>
      <c r="D1471" t="s">
        <v>8316</v>
      </c>
      <c r="E1471" t="s">
        <v>8317</v>
      </c>
      <c r="F1471">
        <v>6.5</v>
      </c>
    </row>
    <row r="1472" spans="1:6" x14ac:dyDescent="0.25">
      <c r="A1472" t="s">
        <v>1310</v>
      </c>
      <c r="B1472" t="s">
        <v>9822</v>
      </c>
      <c r="C1472" t="s">
        <v>12</v>
      </c>
      <c r="D1472" t="s">
        <v>8333</v>
      </c>
      <c r="E1472" t="s">
        <v>8334</v>
      </c>
      <c r="F1472">
        <v>6.2</v>
      </c>
    </row>
    <row r="1473" spans="1:6" x14ac:dyDescent="0.25">
      <c r="A1473" t="s">
        <v>1799</v>
      </c>
      <c r="B1473" t="s">
        <v>9823</v>
      </c>
      <c r="C1473" t="s">
        <v>12</v>
      </c>
      <c r="D1473" t="s">
        <v>8316</v>
      </c>
      <c r="E1473" t="s">
        <v>8317</v>
      </c>
      <c r="F1473">
        <v>6.3</v>
      </c>
    </row>
    <row r="1474" spans="1:6" x14ac:dyDescent="0.25">
      <c r="A1474" t="s">
        <v>2098</v>
      </c>
      <c r="B1474" t="s">
        <v>9824</v>
      </c>
      <c r="C1474" t="s">
        <v>12</v>
      </c>
      <c r="D1474" t="s">
        <v>8333</v>
      </c>
      <c r="E1474" t="s">
        <v>8320</v>
      </c>
      <c r="F1474">
        <v>3.8</v>
      </c>
    </row>
    <row r="1475" spans="1:6" x14ac:dyDescent="0.25">
      <c r="A1475" t="s">
        <v>2607</v>
      </c>
      <c r="B1475" t="s">
        <v>9825</v>
      </c>
      <c r="C1475" t="s">
        <v>12</v>
      </c>
      <c r="D1475" t="s">
        <v>8319</v>
      </c>
      <c r="E1475" t="s">
        <v>8334</v>
      </c>
      <c r="F1475">
        <v>5.2</v>
      </c>
    </row>
    <row r="1476" spans="1:6" x14ac:dyDescent="0.25">
      <c r="A1476" t="s">
        <v>2609</v>
      </c>
      <c r="B1476" t="s">
        <v>9826</v>
      </c>
      <c r="C1476" t="s">
        <v>12</v>
      </c>
      <c r="D1476" t="s">
        <v>8316</v>
      </c>
      <c r="E1476" t="s">
        <v>8320</v>
      </c>
      <c r="F1476">
        <v>6</v>
      </c>
    </row>
    <row r="1477" spans="1:6" x14ac:dyDescent="0.25">
      <c r="A1477" t="s">
        <v>1396</v>
      </c>
      <c r="B1477" t="s">
        <v>9827</v>
      </c>
      <c r="C1477" t="s">
        <v>12</v>
      </c>
      <c r="D1477" t="s">
        <v>8333</v>
      </c>
      <c r="E1477" t="s">
        <v>8334</v>
      </c>
      <c r="F1477">
        <v>6.2</v>
      </c>
    </row>
    <row r="1478" spans="1:6" x14ac:dyDescent="0.25">
      <c r="A1478" t="s">
        <v>794</v>
      </c>
      <c r="B1478" t="s">
        <v>9828</v>
      </c>
      <c r="C1478" t="s">
        <v>12</v>
      </c>
      <c r="D1478" t="s">
        <v>8333</v>
      </c>
      <c r="E1478" t="s">
        <v>8317</v>
      </c>
      <c r="F1478">
        <v>5.7</v>
      </c>
    </row>
    <row r="1479" spans="1:6" x14ac:dyDescent="0.25">
      <c r="A1479" t="s">
        <v>2262</v>
      </c>
      <c r="B1479" t="s">
        <v>9829</v>
      </c>
      <c r="C1479" t="s">
        <v>12</v>
      </c>
      <c r="D1479" t="s">
        <v>8333</v>
      </c>
      <c r="E1479" t="s">
        <v>8334</v>
      </c>
      <c r="F1479">
        <v>6.7</v>
      </c>
    </row>
    <row r="1480" spans="1:6" x14ac:dyDescent="0.25">
      <c r="A1480" t="s">
        <v>2615</v>
      </c>
      <c r="B1480" t="s">
        <v>9830</v>
      </c>
      <c r="C1480" t="s">
        <v>12</v>
      </c>
      <c r="D1480" t="s">
        <v>8333</v>
      </c>
      <c r="E1480" t="s">
        <v>8334</v>
      </c>
      <c r="F1480">
        <v>6.8</v>
      </c>
    </row>
    <row r="1481" spans="1:6" x14ac:dyDescent="0.25">
      <c r="A1481" t="s">
        <v>921</v>
      </c>
      <c r="B1481" t="s">
        <v>9831</v>
      </c>
      <c r="C1481" t="s">
        <v>12</v>
      </c>
      <c r="D1481" t="s">
        <v>8333</v>
      </c>
      <c r="E1481" t="s">
        <v>8317</v>
      </c>
      <c r="F1481">
        <v>6</v>
      </c>
    </row>
    <row r="1482" spans="1:6" x14ac:dyDescent="0.25">
      <c r="A1482" t="s">
        <v>2619</v>
      </c>
      <c r="B1482" t="s">
        <v>9832</v>
      </c>
      <c r="C1482" t="s">
        <v>12</v>
      </c>
      <c r="D1482" t="s">
        <v>8316</v>
      </c>
      <c r="E1482" t="s">
        <v>8320</v>
      </c>
      <c r="F1482">
        <v>7.3</v>
      </c>
    </row>
    <row r="1483" spans="1:6" x14ac:dyDescent="0.25">
      <c r="A1483" t="s">
        <v>582</v>
      </c>
      <c r="B1483" t="s">
        <v>9833</v>
      </c>
      <c r="C1483" t="s">
        <v>12</v>
      </c>
      <c r="D1483" t="s">
        <v>8333</v>
      </c>
      <c r="E1483" t="s">
        <v>8334</v>
      </c>
      <c r="F1483">
        <v>5.5</v>
      </c>
    </row>
    <row r="1484" spans="1:6" x14ac:dyDescent="0.25">
      <c r="A1484" t="s">
        <v>1709</v>
      </c>
      <c r="B1484" t="s">
        <v>9834</v>
      </c>
      <c r="C1484" t="s">
        <v>12</v>
      </c>
      <c r="D1484" t="s">
        <v>8333</v>
      </c>
      <c r="E1484" t="s">
        <v>8317</v>
      </c>
      <c r="F1484">
        <v>6.7</v>
      </c>
    </row>
    <row r="1485" spans="1:6" x14ac:dyDescent="0.25">
      <c r="A1485" t="s">
        <v>2623</v>
      </c>
      <c r="B1485" t="s">
        <v>9835</v>
      </c>
      <c r="C1485" t="s">
        <v>12</v>
      </c>
      <c r="D1485" t="s">
        <v>9836</v>
      </c>
      <c r="E1485" t="s">
        <v>8334</v>
      </c>
      <c r="F1485">
        <v>4.8</v>
      </c>
    </row>
    <row r="1486" spans="1:6" x14ac:dyDescent="0.25">
      <c r="A1486" t="s">
        <v>167</v>
      </c>
      <c r="B1486" t="s">
        <v>9837</v>
      </c>
      <c r="C1486" t="s">
        <v>12</v>
      </c>
      <c r="D1486" t="s">
        <v>8333</v>
      </c>
      <c r="E1486" t="s">
        <v>8334</v>
      </c>
      <c r="F1486">
        <v>5.7</v>
      </c>
    </row>
    <row r="1487" spans="1:6" x14ac:dyDescent="0.25">
      <c r="A1487" t="s">
        <v>1755</v>
      </c>
      <c r="B1487" t="s">
        <v>9838</v>
      </c>
      <c r="C1487" t="s">
        <v>12</v>
      </c>
      <c r="D1487" t="s">
        <v>8333</v>
      </c>
      <c r="E1487" t="s">
        <v>8334</v>
      </c>
      <c r="F1487">
        <v>5.0999999999999996</v>
      </c>
    </row>
    <row r="1488" spans="1:6" x14ac:dyDescent="0.25">
      <c r="A1488" t="s">
        <v>2627</v>
      </c>
      <c r="B1488" t="s">
        <v>9839</v>
      </c>
      <c r="C1488" t="s">
        <v>12</v>
      </c>
      <c r="D1488" t="s">
        <v>8333</v>
      </c>
      <c r="E1488" t="s">
        <v>8334</v>
      </c>
      <c r="F1488">
        <v>6</v>
      </c>
    </row>
    <row r="1489" spans="1:6" x14ac:dyDescent="0.25">
      <c r="A1489" t="s">
        <v>1766</v>
      </c>
      <c r="B1489" t="s">
        <v>9840</v>
      </c>
      <c r="C1489" t="s">
        <v>12</v>
      </c>
      <c r="D1489" t="s">
        <v>8333</v>
      </c>
      <c r="E1489" t="s">
        <v>8320</v>
      </c>
      <c r="F1489">
        <v>4.2</v>
      </c>
    </row>
    <row r="1490" spans="1:6" x14ac:dyDescent="0.25">
      <c r="A1490" t="s">
        <v>141</v>
      </c>
      <c r="B1490" t="s">
        <v>9841</v>
      </c>
      <c r="C1490" t="s">
        <v>12</v>
      </c>
      <c r="D1490" t="s">
        <v>8333</v>
      </c>
      <c r="E1490" t="s">
        <v>8320</v>
      </c>
      <c r="F1490">
        <v>7.4</v>
      </c>
    </row>
    <row r="1491" spans="1:6" x14ac:dyDescent="0.25">
      <c r="A1491" t="s">
        <v>2633</v>
      </c>
      <c r="B1491" t="s">
        <v>9842</v>
      </c>
      <c r="C1491" t="s">
        <v>12</v>
      </c>
      <c r="D1491" t="s">
        <v>8333</v>
      </c>
      <c r="E1491" t="s">
        <v>8320</v>
      </c>
      <c r="F1491">
        <v>4.5999999999999996</v>
      </c>
    </row>
    <row r="1492" spans="1:6" x14ac:dyDescent="0.25">
      <c r="A1492" t="s">
        <v>64</v>
      </c>
      <c r="B1492" t="s">
        <v>9843</v>
      </c>
      <c r="C1492" t="s">
        <v>12</v>
      </c>
      <c r="D1492" t="s">
        <v>8333</v>
      </c>
      <c r="E1492" t="s">
        <v>8317</v>
      </c>
      <c r="F1492">
        <v>6.9</v>
      </c>
    </row>
    <row r="1493" spans="1:6" x14ac:dyDescent="0.25">
      <c r="B1493" t="s">
        <v>9844</v>
      </c>
      <c r="C1493" t="s">
        <v>12</v>
      </c>
      <c r="D1493" t="s">
        <v>8316</v>
      </c>
      <c r="E1493" t="s">
        <v>8824</v>
      </c>
      <c r="F1493">
        <v>8.6</v>
      </c>
    </row>
    <row r="1494" spans="1:6" x14ac:dyDescent="0.25">
      <c r="A1494" t="s">
        <v>356</v>
      </c>
      <c r="B1494" t="s">
        <v>9845</v>
      </c>
      <c r="C1494" t="s">
        <v>12</v>
      </c>
      <c r="D1494" t="s">
        <v>8333</v>
      </c>
      <c r="E1494" t="s">
        <v>8317</v>
      </c>
      <c r="F1494">
        <v>6.9</v>
      </c>
    </row>
    <row r="1495" spans="1:6" x14ac:dyDescent="0.25">
      <c r="A1495" t="s">
        <v>1310</v>
      </c>
      <c r="B1495" t="s">
        <v>9846</v>
      </c>
      <c r="C1495" t="s">
        <v>12</v>
      </c>
      <c r="D1495" t="s">
        <v>8333</v>
      </c>
      <c r="E1495" t="s">
        <v>8334</v>
      </c>
      <c r="F1495">
        <v>8</v>
      </c>
    </row>
    <row r="1496" spans="1:6" x14ac:dyDescent="0.25">
      <c r="A1496" t="s">
        <v>2639</v>
      </c>
      <c r="B1496" t="s">
        <v>9847</v>
      </c>
      <c r="C1496" t="s">
        <v>12</v>
      </c>
      <c r="D1496" t="s">
        <v>8355</v>
      </c>
      <c r="E1496" t="s">
        <v>8334</v>
      </c>
      <c r="F1496">
        <v>6.4</v>
      </c>
    </row>
    <row r="1497" spans="1:6" x14ac:dyDescent="0.25">
      <c r="A1497" t="s">
        <v>783</v>
      </c>
      <c r="B1497" t="s">
        <v>9848</v>
      </c>
      <c r="C1497" t="s">
        <v>12</v>
      </c>
      <c r="D1497" t="s">
        <v>8327</v>
      </c>
      <c r="E1497" t="s">
        <v>8334</v>
      </c>
      <c r="F1497">
        <v>6.3</v>
      </c>
    </row>
    <row r="1498" spans="1:6" x14ac:dyDescent="0.25">
      <c r="A1498" t="s">
        <v>2642</v>
      </c>
      <c r="B1498" t="s">
        <v>9849</v>
      </c>
      <c r="C1498" t="s">
        <v>12</v>
      </c>
      <c r="D1498" t="s">
        <v>9850</v>
      </c>
      <c r="E1498" t="s">
        <v>8320</v>
      </c>
      <c r="F1498">
        <v>8.4</v>
      </c>
    </row>
    <row r="1499" spans="1:6" x14ac:dyDescent="0.25">
      <c r="A1499" t="s">
        <v>358</v>
      </c>
      <c r="B1499" t="s">
        <v>9851</v>
      </c>
      <c r="C1499" t="s">
        <v>12</v>
      </c>
      <c r="D1499" t="s">
        <v>8333</v>
      </c>
      <c r="E1499" t="s">
        <v>8334</v>
      </c>
      <c r="F1499">
        <v>6.8</v>
      </c>
    </row>
    <row r="1500" spans="1:6" x14ac:dyDescent="0.25">
      <c r="A1500" t="s">
        <v>2649</v>
      </c>
      <c r="B1500" t="s">
        <v>9852</v>
      </c>
      <c r="C1500" t="s">
        <v>12</v>
      </c>
      <c r="D1500" t="s">
        <v>8327</v>
      </c>
      <c r="E1500" t="s">
        <v>8317</v>
      </c>
      <c r="F1500">
        <v>5.7</v>
      </c>
    </row>
    <row r="1501" spans="1:6" x14ac:dyDescent="0.25">
      <c r="A1501" t="s">
        <v>2652</v>
      </c>
      <c r="B1501" t="s">
        <v>9853</v>
      </c>
      <c r="C1501" t="s">
        <v>12</v>
      </c>
      <c r="D1501" t="s">
        <v>8333</v>
      </c>
      <c r="F1501">
        <v>7.2</v>
      </c>
    </row>
    <row r="1502" spans="1:6" x14ac:dyDescent="0.25">
      <c r="A1502" t="s">
        <v>1389</v>
      </c>
      <c r="B1502" t="s">
        <v>9854</v>
      </c>
      <c r="C1502" t="s">
        <v>12</v>
      </c>
      <c r="D1502" t="s">
        <v>8333</v>
      </c>
      <c r="E1502" t="s">
        <v>8317</v>
      </c>
      <c r="F1502">
        <v>6.8</v>
      </c>
    </row>
    <row r="1503" spans="1:6" x14ac:dyDescent="0.25">
      <c r="A1503" t="s">
        <v>2655</v>
      </c>
      <c r="B1503" t="s">
        <v>9855</v>
      </c>
      <c r="C1503" t="s">
        <v>12</v>
      </c>
      <c r="D1503" t="s">
        <v>8333</v>
      </c>
      <c r="E1503" t="s">
        <v>8334</v>
      </c>
      <c r="F1503">
        <v>5.4</v>
      </c>
    </row>
    <row r="1504" spans="1:6" x14ac:dyDescent="0.25">
      <c r="A1504" t="s">
        <v>159</v>
      </c>
      <c r="B1504" t="s">
        <v>9856</v>
      </c>
      <c r="C1504" t="s">
        <v>12</v>
      </c>
      <c r="D1504" t="s">
        <v>8333</v>
      </c>
      <c r="E1504" t="s">
        <v>8320</v>
      </c>
      <c r="F1504">
        <v>7.2</v>
      </c>
    </row>
    <row r="1505" spans="1:6" x14ac:dyDescent="0.25">
      <c r="A1505" t="s">
        <v>409</v>
      </c>
      <c r="B1505" t="s">
        <v>9857</v>
      </c>
      <c r="C1505" t="s">
        <v>12</v>
      </c>
      <c r="D1505" t="s">
        <v>8333</v>
      </c>
      <c r="E1505" t="s">
        <v>8317</v>
      </c>
      <c r="F1505">
        <v>7.3</v>
      </c>
    </row>
    <row r="1506" spans="1:6" x14ac:dyDescent="0.25">
      <c r="A1506" t="s">
        <v>2659</v>
      </c>
      <c r="B1506" t="s">
        <v>9858</v>
      </c>
      <c r="C1506" t="s">
        <v>12</v>
      </c>
      <c r="D1506" t="s">
        <v>8333</v>
      </c>
      <c r="E1506" t="s">
        <v>8334</v>
      </c>
      <c r="F1506">
        <v>5.2</v>
      </c>
    </row>
    <row r="1507" spans="1:6" x14ac:dyDescent="0.25">
      <c r="A1507" t="s">
        <v>615</v>
      </c>
      <c r="B1507" t="s">
        <v>9859</v>
      </c>
      <c r="C1507" t="s">
        <v>12</v>
      </c>
      <c r="D1507" t="s">
        <v>8333</v>
      </c>
      <c r="E1507" t="s">
        <v>8334</v>
      </c>
      <c r="F1507">
        <v>5.5</v>
      </c>
    </row>
    <row r="1508" spans="1:6" x14ac:dyDescent="0.25">
      <c r="A1508" t="s">
        <v>2665</v>
      </c>
      <c r="B1508" t="s">
        <v>9860</v>
      </c>
      <c r="C1508" t="s">
        <v>12</v>
      </c>
      <c r="D1508" t="s">
        <v>8333</v>
      </c>
      <c r="E1508" t="s">
        <v>8317</v>
      </c>
      <c r="F1508">
        <v>7.1</v>
      </c>
    </row>
    <row r="1509" spans="1:6" x14ac:dyDescent="0.25">
      <c r="A1509" t="s">
        <v>2667</v>
      </c>
      <c r="B1509" t="s">
        <v>9861</v>
      </c>
      <c r="C1509" t="s">
        <v>12</v>
      </c>
      <c r="D1509" t="s">
        <v>8333</v>
      </c>
      <c r="E1509" t="s">
        <v>8334</v>
      </c>
      <c r="F1509">
        <v>5.3</v>
      </c>
    </row>
    <row r="1510" spans="1:6" x14ac:dyDescent="0.25">
      <c r="A1510" t="s">
        <v>2669</v>
      </c>
      <c r="B1510" t="s">
        <v>9862</v>
      </c>
      <c r="C1510" t="s">
        <v>12</v>
      </c>
      <c r="D1510" t="s">
        <v>8333</v>
      </c>
      <c r="E1510" t="s">
        <v>8317</v>
      </c>
      <c r="F1510">
        <v>5.6</v>
      </c>
    </row>
    <row r="1511" spans="1:6" x14ac:dyDescent="0.25">
      <c r="A1511" t="s">
        <v>1603</v>
      </c>
      <c r="B1511" t="s">
        <v>9863</v>
      </c>
      <c r="C1511" t="s">
        <v>12</v>
      </c>
      <c r="D1511" t="s">
        <v>8333</v>
      </c>
      <c r="E1511" t="s">
        <v>8317</v>
      </c>
      <c r="F1511">
        <v>5.7</v>
      </c>
    </row>
    <row r="1512" spans="1:6" x14ac:dyDescent="0.25">
      <c r="A1512" t="s">
        <v>2290</v>
      </c>
      <c r="B1512" t="s">
        <v>9864</v>
      </c>
      <c r="C1512" t="s">
        <v>12</v>
      </c>
      <c r="D1512" t="s">
        <v>8316</v>
      </c>
      <c r="E1512" t="s">
        <v>8317</v>
      </c>
      <c r="F1512">
        <v>7.1</v>
      </c>
    </row>
    <row r="1513" spans="1:6" x14ac:dyDescent="0.25">
      <c r="A1513" t="s">
        <v>1938</v>
      </c>
      <c r="B1513" t="s">
        <v>9865</v>
      </c>
      <c r="C1513" t="s">
        <v>12</v>
      </c>
      <c r="D1513" t="s">
        <v>8333</v>
      </c>
      <c r="E1513" t="s">
        <v>8320</v>
      </c>
      <c r="F1513">
        <v>7.5</v>
      </c>
    </row>
    <row r="1514" spans="1:6" x14ac:dyDescent="0.25">
      <c r="A1514" t="s">
        <v>1347</v>
      </c>
      <c r="B1514" t="s">
        <v>9866</v>
      </c>
      <c r="C1514" t="s">
        <v>12</v>
      </c>
      <c r="D1514" t="s">
        <v>8333</v>
      </c>
      <c r="E1514" t="s">
        <v>8334</v>
      </c>
      <c r="F1514">
        <v>7.6</v>
      </c>
    </row>
    <row r="1515" spans="1:6" x14ac:dyDescent="0.25">
      <c r="A1515" t="s">
        <v>1196</v>
      </c>
      <c r="B1515" t="s">
        <v>9867</v>
      </c>
      <c r="C1515" t="s">
        <v>12</v>
      </c>
      <c r="D1515" t="s">
        <v>8333</v>
      </c>
      <c r="E1515" t="s">
        <v>8334</v>
      </c>
      <c r="F1515">
        <v>5.5</v>
      </c>
    </row>
    <row r="1516" spans="1:6" x14ac:dyDescent="0.25">
      <c r="A1516" t="s">
        <v>541</v>
      </c>
      <c r="B1516" t="s">
        <v>9868</v>
      </c>
      <c r="C1516" t="s">
        <v>12</v>
      </c>
      <c r="D1516" t="s">
        <v>8333</v>
      </c>
      <c r="E1516" t="s">
        <v>8317</v>
      </c>
      <c r="F1516">
        <v>5.0999999999999996</v>
      </c>
    </row>
    <row r="1517" spans="1:6" x14ac:dyDescent="0.25">
      <c r="A1517" t="s">
        <v>2677</v>
      </c>
      <c r="B1517" t="s">
        <v>9869</v>
      </c>
      <c r="C1517" t="s">
        <v>12</v>
      </c>
      <c r="D1517" t="s">
        <v>8456</v>
      </c>
      <c r="F1517">
        <v>6.3</v>
      </c>
    </row>
    <row r="1518" spans="1:6" x14ac:dyDescent="0.25">
      <c r="A1518" t="s">
        <v>2679</v>
      </c>
      <c r="B1518" t="s">
        <v>9870</v>
      </c>
      <c r="C1518" t="s">
        <v>12</v>
      </c>
      <c r="D1518" t="s">
        <v>8333</v>
      </c>
      <c r="E1518" t="s">
        <v>8317</v>
      </c>
      <c r="F1518">
        <v>4.9000000000000004</v>
      </c>
    </row>
    <row r="1519" spans="1:6" x14ac:dyDescent="0.25">
      <c r="A1519" t="s">
        <v>2681</v>
      </c>
      <c r="B1519" t="s">
        <v>9871</v>
      </c>
      <c r="C1519" t="s">
        <v>12</v>
      </c>
      <c r="D1519" t="s">
        <v>8333</v>
      </c>
      <c r="E1519" t="s">
        <v>8317</v>
      </c>
      <c r="F1519">
        <v>6.5</v>
      </c>
    </row>
    <row r="1520" spans="1:6" x14ac:dyDescent="0.25">
      <c r="A1520" t="s">
        <v>2024</v>
      </c>
      <c r="B1520" t="s">
        <v>9872</v>
      </c>
      <c r="C1520" t="s">
        <v>12</v>
      </c>
      <c r="D1520" t="s">
        <v>8329</v>
      </c>
      <c r="E1520" t="s">
        <v>8334</v>
      </c>
      <c r="F1520">
        <v>5.6</v>
      </c>
    </row>
    <row r="1521" spans="1:6" x14ac:dyDescent="0.25">
      <c r="A1521" t="s">
        <v>2686</v>
      </c>
      <c r="B1521" t="s">
        <v>9873</v>
      </c>
      <c r="C1521" t="s">
        <v>12</v>
      </c>
      <c r="D1521" t="s">
        <v>8333</v>
      </c>
      <c r="E1521" t="s">
        <v>8334</v>
      </c>
      <c r="F1521">
        <v>5.3</v>
      </c>
    </row>
    <row r="1522" spans="1:6" x14ac:dyDescent="0.25">
      <c r="A1522" t="s">
        <v>2688</v>
      </c>
      <c r="B1522" t="s">
        <v>9874</v>
      </c>
      <c r="C1522" t="s">
        <v>12</v>
      </c>
      <c r="D1522" t="s">
        <v>8333</v>
      </c>
      <c r="E1522" t="s">
        <v>8334</v>
      </c>
      <c r="F1522">
        <v>6.5</v>
      </c>
    </row>
    <row r="1523" spans="1:6" x14ac:dyDescent="0.25">
      <c r="A1523" t="s">
        <v>2690</v>
      </c>
      <c r="B1523" t="s">
        <v>9875</v>
      </c>
      <c r="C1523" t="s">
        <v>12</v>
      </c>
      <c r="D1523" t="s">
        <v>8333</v>
      </c>
      <c r="E1523" t="s">
        <v>8317</v>
      </c>
      <c r="F1523">
        <v>6.8</v>
      </c>
    </row>
    <row r="1524" spans="1:6" x14ac:dyDescent="0.25">
      <c r="A1524" t="s">
        <v>2692</v>
      </c>
      <c r="B1524" t="s">
        <v>9876</v>
      </c>
      <c r="C1524" t="s">
        <v>12</v>
      </c>
      <c r="D1524" t="s">
        <v>8333</v>
      </c>
      <c r="E1524" t="s">
        <v>8334</v>
      </c>
      <c r="F1524">
        <v>6.5</v>
      </c>
    </row>
    <row r="1525" spans="1:6" x14ac:dyDescent="0.25">
      <c r="A1525" t="s">
        <v>122</v>
      </c>
      <c r="B1525" t="s">
        <v>9877</v>
      </c>
      <c r="C1525" t="s">
        <v>12</v>
      </c>
      <c r="D1525" t="s">
        <v>8333</v>
      </c>
      <c r="E1525" t="s">
        <v>8334</v>
      </c>
      <c r="F1525">
        <v>6</v>
      </c>
    </row>
    <row r="1526" spans="1:6" x14ac:dyDescent="0.25">
      <c r="A1526" t="s">
        <v>2695</v>
      </c>
      <c r="B1526" t="s">
        <v>9878</v>
      </c>
      <c r="C1526" t="s">
        <v>12</v>
      </c>
      <c r="D1526" t="s">
        <v>8333</v>
      </c>
      <c r="E1526" t="s">
        <v>8320</v>
      </c>
      <c r="F1526">
        <v>8.4</v>
      </c>
    </row>
    <row r="1527" spans="1:6" x14ac:dyDescent="0.25">
      <c r="A1527" t="s">
        <v>2697</v>
      </c>
      <c r="B1527" t="s">
        <v>9879</v>
      </c>
      <c r="C1527" t="s">
        <v>12</v>
      </c>
      <c r="D1527" t="s">
        <v>8316</v>
      </c>
      <c r="E1527" t="s">
        <v>8334</v>
      </c>
      <c r="F1527">
        <v>6</v>
      </c>
    </row>
    <row r="1528" spans="1:6" x14ac:dyDescent="0.25">
      <c r="A1528" t="s">
        <v>2276</v>
      </c>
      <c r="B1528" t="s">
        <v>9880</v>
      </c>
      <c r="C1528" t="s">
        <v>12</v>
      </c>
      <c r="D1528" t="s">
        <v>8333</v>
      </c>
      <c r="E1528" t="s">
        <v>8334</v>
      </c>
      <c r="F1528">
        <v>7.6</v>
      </c>
    </row>
    <row r="1529" spans="1:6" x14ac:dyDescent="0.25">
      <c r="A1529" t="s">
        <v>2700</v>
      </c>
      <c r="B1529" t="s">
        <v>9881</v>
      </c>
      <c r="C1529" t="s">
        <v>12</v>
      </c>
      <c r="D1529" t="s">
        <v>8333</v>
      </c>
      <c r="E1529" t="s">
        <v>8334</v>
      </c>
      <c r="F1529">
        <v>5.6</v>
      </c>
    </row>
    <row r="1530" spans="1:6" x14ac:dyDescent="0.25">
      <c r="A1530" t="s">
        <v>157</v>
      </c>
      <c r="B1530" t="s">
        <v>9882</v>
      </c>
      <c r="C1530" t="s">
        <v>12</v>
      </c>
      <c r="D1530" t="s">
        <v>8333</v>
      </c>
      <c r="E1530" t="s">
        <v>8320</v>
      </c>
      <c r="F1530">
        <v>6.9</v>
      </c>
    </row>
    <row r="1531" spans="1:6" x14ac:dyDescent="0.25">
      <c r="A1531" t="s">
        <v>237</v>
      </c>
      <c r="B1531" t="s">
        <v>9883</v>
      </c>
      <c r="C1531" t="s">
        <v>12</v>
      </c>
      <c r="D1531" t="s">
        <v>8333</v>
      </c>
      <c r="E1531" t="s">
        <v>8320</v>
      </c>
      <c r="F1531">
        <v>6.4</v>
      </c>
    </row>
    <row r="1532" spans="1:6" x14ac:dyDescent="0.25">
      <c r="A1532" t="s">
        <v>1419</v>
      </c>
      <c r="B1532" t="s">
        <v>9884</v>
      </c>
      <c r="C1532" t="s">
        <v>12</v>
      </c>
      <c r="D1532" t="s">
        <v>8404</v>
      </c>
      <c r="E1532" t="s">
        <v>8320</v>
      </c>
      <c r="F1532">
        <v>5.0999999999999996</v>
      </c>
    </row>
    <row r="1533" spans="1:6" x14ac:dyDescent="0.25">
      <c r="A1533" t="s">
        <v>356</v>
      </c>
      <c r="B1533" t="s">
        <v>9885</v>
      </c>
      <c r="C1533" t="s">
        <v>12</v>
      </c>
      <c r="D1533" t="s">
        <v>8333</v>
      </c>
      <c r="E1533" t="s">
        <v>8317</v>
      </c>
      <c r="F1533">
        <v>7</v>
      </c>
    </row>
    <row r="1534" spans="1:6" x14ac:dyDescent="0.25">
      <c r="A1534" t="s">
        <v>2708</v>
      </c>
      <c r="B1534" t="s">
        <v>9886</v>
      </c>
      <c r="C1534" t="s">
        <v>12</v>
      </c>
      <c r="D1534" t="s">
        <v>8329</v>
      </c>
      <c r="E1534" t="s">
        <v>8320</v>
      </c>
      <c r="F1534">
        <v>5.7</v>
      </c>
    </row>
    <row r="1535" spans="1:6" x14ac:dyDescent="0.25">
      <c r="A1535" t="s">
        <v>326</v>
      </c>
      <c r="B1535" t="s">
        <v>9887</v>
      </c>
      <c r="C1535" t="s">
        <v>12</v>
      </c>
      <c r="D1535" t="s">
        <v>8333</v>
      </c>
      <c r="E1535" t="s">
        <v>8334</v>
      </c>
      <c r="F1535">
        <v>6.8</v>
      </c>
    </row>
    <row r="1536" spans="1:6" x14ac:dyDescent="0.25">
      <c r="A1536" t="s">
        <v>2135</v>
      </c>
      <c r="B1536" t="s">
        <v>9888</v>
      </c>
      <c r="C1536" t="s">
        <v>12</v>
      </c>
      <c r="D1536" t="s">
        <v>8333</v>
      </c>
      <c r="E1536" t="s">
        <v>8334</v>
      </c>
      <c r="F1536">
        <v>6.7</v>
      </c>
    </row>
    <row r="1537" spans="1:6" x14ac:dyDescent="0.25">
      <c r="A1537" t="s">
        <v>2713</v>
      </c>
      <c r="B1537" t="s">
        <v>9889</v>
      </c>
      <c r="C1537" t="s">
        <v>12</v>
      </c>
      <c r="D1537" t="s">
        <v>8333</v>
      </c>
      <c r="E1537" t="s">
        <v>8334</v>
      </c>
      <c r="F1537">
        <v>6.2</v>
      </c>
    </row>
    <row r="1538" spans="1:6" x14ac:dyDescent="0.25">
      <c r="A1538" t="s">
        <v>2665</v>
      </c>
      <c r="B1538" t="s">
        <v>9890</v>
      </c>
      <c r="C1538" t="s">
        <v>12</v>
      </c>
      <c r="D1538" t="s">
        <v>8333</v>
      </c>
      <c r="E1538" t="s">
        <v>8334</v>
      </c>
      <c r="F1538">
        <v>7.2</v>
      </c>
    </row>
    <row r="1539" spans="1:6" x14ac:dyDescent="0.25">
      <c r="A1539" t="s">
        <v>2716</v>
      </c>
      <c r="B1539" t="s">
        <v>9891</v>
      </c>
      <c r="C1539" t="s">
        <v>12</v>
      </c>
      <c r="D1539" t="s">
        <v>8333</v>
      </c>
      <c r="E1539" t="s">
        <v>8317</v>
      </c>
      <c r="F1539">
        <v>6.2</v>
      </c>
    </row>
    <row r="1540" spans="1:6" x14ac:dyDescent="0.25">
      <c r="A1540" t="s">
        <v>2718</v>
      </c>
      <c r="B1540" t="s">
        <v>9892</v>
      </c>
      <c r="C1540" t="s">
        <v>12</v>
      </c>
      <c r="D1540" t="s">
        <v>8333</v>
      </c>
      <c r="E1540" t="s">
        <v>8334</v>
      </c>
      <c r="F1540">
        <v>5.6</v>
      </c>
    </row>
    <row r="1541" spans="1:6" x14ac:dyDescent="0.25">
      <c r="A1541" t="s">
        <v>1723</v>
      </c>
      <c r="B1541" t="s">
        <v>9893</v>
      </c>
      <c r="C1541" t="s">
        <v>12</v>
      </c>
      <c r="D1541" t="s">
        <v>8333</v>
      </c>
      <c r="E1541" t="s">
        <v>8317</v>
      </c>
      <c r="F1541">
        <v>4.4000000000000004</v>
      </c>
    </row>
    <row r="1542" spans="1:6" x14ac:dyDescent="0.25">
      <c r="A1542" t="s">
        <v>246</v>
      </c>
      <c r="B1542" t="s">
        <v>9894</v>
      </c>
      <c r="C1542" t="s">
        <v>12</v>
      </c>
      <c r="D1542" t="s">
        <v>8333</v>
      </c>
      <c r="E1542" t="s">
        <v>8317</v>
      </c>
      <c r="F1542">
        <v>7.5</v>
      </c>
    </row>
    <row r="1543" spans="1:6" x14ac:dyDescent="0.25">
      <c r="A1543" t="s">
        <v>1757</v>
      </c>
      <c r="B1543" t="s">
        <v>9895</v>
      </c>
      <c r="C1543" t="s">
        <v>12</v>
      </c>
      <c r="D1543" t="s">
        <v>8333</v>
      </c>
      <c r="E1543" t="s">
        <v>8334</v>
      </c>
      <c r="F1543">
        <v>7.1</v>
      </c>
    </row>
    <row r="1544" spans="1:6" x14ac:dyDescent="0.25">
      <c r="A1544" t="s">
        <v>454</v>
      </c>
      <c r="B1544" t="s">
        <v>9896</v>
      </c>
      <c r="C1544" t="s">
        <v>12</v>
      </c>
      <c r="D1544" t="s">
        <v>8333</v>
      </c>
      <c r="E1544" t="s">
        <v>8334</v>
      </c>
      <c r="F1544">
        <v>6.4</v>
      </c>
    </row>
    <row r="1545" spans="1:6" x14ac:dyDescent="0.25">
      <c r="A1545" t="s">
        <v>1444</v>
      </c>
      <c r="B1545" t="s">
        <v>9897</v>
      </c>
      <c r="C1545" t="s">
        <v>12</v>
      </c>
      <c r="D1545" t="s">
        <v>8327</v>
      </c>
      <c r="E1545" t="s">
        <v>8320</v>
      </c>
      <c r="F1545">
        <v>7.1</v>
      </c>
    </row>
    <row r="1546" spans="1:6" x14ac:dyDescent="0.25">
      <c r="A1546" t="s">
        <v>127</v>
      </c>
      <c r="B1546" t="s">
        <v>9898</v>
      </c>
      <c r="C1546" t="s">
        <v>12</v>
      </c>
      <c r="D1546" t="s">
        <v>8333</v>
      </c>
      <c r="E1546" t="s">
        <v>8320</v>
      </c>
      <c r="F1546">
        <v>5.9</v>
      </c>
    </row>
    <row r="1547" spans="1:6" x14ac:dyDescent="0.25">
      <c r="A1547" t="s">
        <v>2728</v>
      </c>
      <c r="B1547" t="s">
        <v>9899</v>
      </c>
      <c r="C1547" t="s">
        <v>12</v>
      </c>
      <c r="D1547" t="s">
        <v>8333</v>
      </c>
      <c r="E1547" t="s">
        <v>8320</v>
      </c>
      <c r="F1547">
        <v>6.9</v>
      </c>
    </row>
    <row r="1548" spans="1:6" x14ac:dyDescent="0.25">
      <c r="A1548" t="s">
        <v>1864</v>
      </c>
      <c r="B1548" t="s">
        <v>9900</v>
      </c>
      <c r="C1548" t="s">
        <v>12</v>
      </c>
      <c r="D1548" t="s">
        <v>8333</v>
      </c>
      <c r="E1548" t="s">
        <v>8334</v>
      </c>
      <c r="F1548">
        <v>7.5</v>
      </c>
    </row>
    <row r="1549" spans="1:6" x14ac:dyDescent="0.25">
      <c r="A1549" t="s">
        <v>378</v>
      </c>
      <c r="B1549" t="s">
        <v>9901</v>
      </c>
      <c r="C1549" t="s">
        <v>12</v>
      </c>
      <c r="D1549" t="s">
        <v>8327</v>
      </c>
      <c r="E1549" t="s">
        <v>8317</v>
      </c>
      <c r="F1549">
        <v>6.3</v>
      </c>
    </row>
    <row r="1550" spans="1:6" x14ac:dyDescent="0.25">
      <c r="A1550" t="s">
        <v>28</v>
      </c>
      <c r="B1550" t="s">
        <v>9902</v>
      </c>
      <c r="C1550" t="s">
        <v>12</v>
      </c>
      <c r="D1550" t="s">
        <v>8882</v>
      </c>
      <c r="E1550" t="s">
        <v>8334</v>
      </c>
      <c r="F1550">
        <v>6.4</v>
      </c>
    </row>
    <row r="1551" spans="1:6" x14ac:dyDescent="0.25">
      <c r="A1551" t="s">
        <v>2026</v>
      </c>
      <c r="B1551" t="s">
        <v>9903</v>
      </c>
      <c r="C1551" t="s">
        <v>12</v>
      </c>
      <c r="D1551" t="s">
        <v>9904</v>
      </c>
      <c r="E1551" t="s">
        <v>8317</v>
      </c>
      <c r="F1551">
        <v>5.9</v>
      </c>
    </row>
    <row r="1552" spans="1:6" x14ac:dyDescent="0.25">
      <c r="A1552" t="s">
        <v>159</v>
      </c>
      <c r="B1552" t="s">
        <v>9905</v>
      </c>
      <c r="C1552" t="s">
        <v>12</v>
      </c>
      <c r="D1552" t="s">
        <v>8333</v>
      </c>
      <c r="E1552" t="s">
        <v>8334</v>
      </c>
      <c r="F1552">
        <v>6.8</v>
      </c>
    </row>
    <row r="1553" spans="1:6" x14ac:dyDescent="0.25">
      <c r="A1553" t="s">
        <v>2737</v>
      </c>
      <c r="B1553" t="s">
        <v>9906</v>
      </c>
      <c r="C1553" t="s">
        <v>12</v>
      </c>
      <c r="D1553" t="s">
        <v>8333</v>
      </c>
      <c r="E1553" t="s">
        <v>8334</v>
      </c>
      <c r="F1553">
        <v>6.3</v>
      </c>
    </row>
    <row r="1554" spans="1:6" x14ac:dyDescent="0.25">
      <c r="A1554" t="s">
        <v>2739</v>
      </c>
      <c r="B1554" t="s">
        <v>9907</v>
      </c>
      <c r="C1554" t="s">
        <v>12</v>
      </c>
      <c r="D1554" t="s">
        <v>9429</v>
      </c>
      <c r="E1554" t="s">
        <v>8317</v>
      </c>
      <c r="F1554">
        <v>3.6</v>
      </c>
    </row>
    <row r="1555" spans="1:6" x14ac:dyDescent="0.25">
      <c r="A1555" t="s">
        <v>2408</v>
      </c>
      <c r="B1555" t="s">
        <v>9908</v>
      </c>
      <c r="C1555" t="s">
        <v>12</v>
      </c>
      <c r="D1555" t="s">
        <v>8333</v>
      </c>
      <c r="E1555" t="s">
        <v>8320</v>
      </c>
      <c r="F1555">
        <v>5.3</v>
      </c>
    </row>
    <row r="1556" spans="1:6" x14ac:dyDescent="0.25">
      <c r="A1556" t="s">
        <v>2743</v>
      </c>
      <c r="B1556" t="s">
        <v>9909</v>
      </c>
      <c r="C1556" t="s">
        <v>12</v>
      </c>
      <c r="D1556" t="s">
        <v>8333</v>
      </c>
      <c r="E1556" t="s">
        <v>8317</v>
      </c>
      <c r="F1556">
        <v>5.9</v>
      </c>
    </row>
    <row r="1557" spans="1:6" x14ac:dyDescent="0.25">
      <c r="A1557" t="s">
        <v>613</v>
      </c>
      <c r="B1557" t="s">
        <v>9910</v>
      </c>
      <c r="C1557" t="s">
        <v>12</v>
      </c>
      <c r="D1557" t="s">
        <v>8333</v>
      </c>
      <c r="E1557" t="s">
        <v>8406</v>
      </c>
      <c r="F1557">
        <v>6.9</v>
      </c>
    </row>
    <row r="1558" spans="1:6" x14ac:dyDescent="0.25">
      <c r="A1558" t="s">
        <v>2747</v>
      </c>
      <c r="B1558" t="s">
        <v>9911</v>
      </c>
      <c r="C1558" t="s">
        <v>12</v>
      </c>
      <c r="D1558" t="s">
        <v>8333</v>
      </c>
      <c r="E1558" t="s">
        <v>8334</v>
      </c>
      <c r="F1558">
        <v>6.9</v>
      </c>
    </row>
    <row r="1559" spans="1:6" x14ac:dyDescent="0.25">
      <c r="A1559" t="s">
        <v>524</v>
      </c>
      <c r="B1559" t="s">
        <v>9912</v>
      </c>
      <c r="C1559" t="s">
        <v>12</v>
      </c>
      <c r="D1559" t="s">
        <v>8333</v>
      </c>
      <c r="E1559" t="s">
        <v>8334</v>
      </c>
      <c r="F1559">
        <v>6.1</v>
      </c>
    </row>
    <row r="1560" spans="1:6" x14ac:dyDescent="0.25">
      <c r="A1560" t="s">
        <v>2750</v>
      </c>
      <c r="B1560" t="s">
        <v>9913</v>
      </c>
      <c r="C1560" t="s">
        <v>12</v>
      </c>
      <c r="D1560" t="s">
        <v>8333</v>
      </c>
      <c r="E1560" t="s">
        <v>8320</v>
      </c>
      <c r="F1560">
        <v>5.7</v>
      </c>
    </row>
    <row r="1561" spans="1:6" x14ac:dyDescent="0.25">
      <c r="A1561" t="s">
        <v>1675</v>
      </c>
      <c r="B1561" t="s">
        <v>9914</v>
      </c>
      <c r="C1561" t="s">
        <v>12</v>
      </c>
      <c r="D1561" t="s">
        <v>8333</v>
      </c>
      <c r="E1561" t="s">
        <v>8334</v>
      </c>
      <c r="F1561">
        <v>8.5</v>
      </c>
    </row>
    <row r="1562" spans="1:6" x14ac:dyDescent="0.25">
      <c r="A1562" t="s">
        <v>2754</v>
      </c>
      <c r="B1562" t="s">
        <v>9915</v>
      </c>
      <c r="C1562" t="s">
        <v>12</v>
      </c>
      <c r="D1562" t="s">
        <v>8333</v>
      </c>
      <c r="E1562" t="s">
        <v>8334</v>
      </c>
      <c r="F1562">
        <v>6.3</v>
      </c>
    </row>
    <row r="1563" spans="1:6" x14ac:dyDescent="0.25">
      <c r="A1563" t="s">
        <v>1541</v>
      </c>
      <c r="B1563" t="s">
        <v>9916</v>
      </c>
      <c r="C1563" t="s">
        <v>12</v>
      </c>
      <c r="D1563" t="s">
        <v>8333</v>
      </c>
      <c r="E1563" t="s">
        <v>8320</v>
      </c>
      <c r="F1563">
        <v>7.3</v>
      </c>
    </row>
    <row r="1564" spans="1:6" x14ac:dyDescent="0.25">
      <c r="A1564" t="s">
        <v>2757</v>
      </c>
      <c r="B1564" t="s">
        <v>9917</v>
      </c>
      <c r="C1564" t="s">
        <v>12</v>
      </c>
      <c r="D1564" t="s">
        <v>8316</v>
      </c>
      <c r="E1564" t="s">
        <v>8334</v>
      </c>
      <c r="F1564">
        <v>6.3</v>
      </c>
    </row>
    <row r="1565" spans="1:6" x14ac:dyDescent="0.25">
      <c r="A1565" t="s">
        <v>772</v>
      </c>
      <c r="B1565" t="s">
        <v>9918</v>
      </c>
      <c r="C1565" t="s">
        <v>12</v>
      </c>
      <c r="D1565" t="s">
        <v>8333</v>
      </c>
      <c r="E1565" t="s">
        <v>8320</v>
      </c>
      <c r="F1565">
        <v>7.2</v>
      </c>
    </row>
    <row r="1566" spans="1:6" x14ac:dyDescent="0.25">
      <c r="A1566" t="s">
        <v>141</v>
      </c>
      <c r="B1566" t="s">
        <v>9919</v>
      </c>
      <c r="C1566" t="s">
        <v>12</v>
      </c>
      <c r="D1566" t="s">
        <v>8333</v>
      </c>
      <c r="E1566" t="s">
        <v>8334</v>
      </c>
      <c r="F1566">
        <v>7.3</v>
      </c>
    </row>
    <row r="1567" spans="1:6" x14ac:dyDescent="0.25">
      <c r="A1567" t="s">
        <v>2762</v>
      </c>
      <c r="B1567" t="s">
        <v>9920</v>
      </c>
      <c r="C1567" t="s">
        <v>12</v>
      </c>
      <c r="D1567" t="s">
        <v>8316</v>
      </c>
      <c r="E1567" t="s">
        <v>8320</v>
      </c>
      <c r="F1567">
        <v>6.3</v>
      </c>
    </row>
    <row r="1568" spans="1:6" x14ac:dyDescent="0.25">
      <c r="A1568" t="s">
        <v>1856</v>
      </c>
      <c r="B1568" t="s">
        <v>9921</v>
      </c>
      <c r="C1568" t="s">
        <v>12</v>
      </c>
      <c r="D1568" t="s">
        <v>8333</v>
      </c>
      <c r="E1568" t="s">
        <v>8334</v>
      </c>
      <c r="F1568">
        <v>8.1</v>
      </c>
    </row>
    <row r="1569" spans="1:6" x14ac:dyDescent="0.25">
      <c r="A1569" t="s">
        <v>2478</v>
      </c>
      <c r="B1569" t="s">
        <v>9922</v>
      </c>
      <c r="C1569" t="s">
        <v>12</v>
      </c>
      <c r="D1569" t="s">
        <v>8333</v>
      </c>
      <c r="E1569" t="s">
        <v>8317</v>
      </c>
      <c r="F1569">
        <v>6.9</v>
      </c>
    </row>
    <row r="1570" spans="1:6" x14ac:dyDescent="0.25">
      <c r="A1570" t="s">
        <v>1757</v>
      </c>
      <c r="B1570" t="s">
        <v>9923</v>
      </c>
      <c r="C1570" t="s">
        <v>12</v>
      </c>
      <c r="D1570" t="s">
        <v>8333</v>
      </c>
      <c r="E1570" t="s">
        <v>8317</v>
      </c>
      <c r="F1570">
        <v>6.3</v>
      </c>
    </row>
    <row r="1571" spans="1:6" x14ac:dyDescent="0.25">
      <c r="A1571" t="s">
        <v>1205</v>
      </c>
      <c r="B1571" t="s">
        <v>9924</v>
      </c>
      <c r="C1571" t="s">
        <v>12</v>
      </c>
      <c r="D1571" t="s">
        <v>8333</v>
      </c>
      <c r="E1571" t="s">
        <v>8317</v>
      </c>
      <c r="F1571">
        <v>7.3</v>
      </c>
    </row>
    <row r="1572" spans="1:6" x14ac:dyDescent="0.25">
      <c r="A1572" t="s">
        <v>2772</v>
      </c>
      <c r="B1572" t="s">
        <v>9925</v>
      </c>
      <c r="C1572" t="s">
        <v>12</v>
      </c>
      <c r="D1572" t="s">
        <v>8333</v>
      </c>
      <c r="E1572" t="s">
        <v>8334</v>
      </c>
      <c r="F1572">
        <v>6.1</v>
      </c>
    </row>
    <row r="1573" spans="1:6" x14ac:dyDescent="0.25">
      <c r="A1573" t="s">
        <v>56</v>
      </c>
      <c r="B1573" t="s">
        <v>9926</v>
      </c>
      <c r="C1573" t="s">
        <v>12</v>
      </c>
      <c r="D1573" t="s">
        <v>8333</v>
      </c>
      <c r="E1573" t="s">
        <v>8334</v>
      </c>
      <c r="F1573">
        <v>6.9</v>
      </c>
    </row>
    <row r="1574" spans="1:6" x14ac:dyDescent="0.25">
      <c r="A1574" t="s">
        <v>54</v>
      </c>
      <c r="B1574" t="s">
        <v>9927</v>
      </c>
      <c r="C1574" t="s">
        <v>12</v>
      </c>
      <c r="D1574" t="s">
        <v>8333</v>
      </c>
      <c r="E1574" t="s">
        <v>8317</v>
      </c>
      <c r="F1574">
        <v>7.2</v>
      </c>
    </row>
    <row r="1575" spans="1:6" x14ac:dyDescent="0.25">
      <c r="A1575" t="s">
        <v>761</v>
      </c>
      <c r="B1575" t="s">
        <v>9928</v>
      </c>
      <c r="C1575" t="s">
        <v>12</v>
      </c>
      <c r="D1575" t="s">
        <v>8333</v>
      </c>
      <c r="E1575" t="s">
        <v>8317</v>
      </c>
      <c r="F1575">
        <v>6.4</v>
      </c>
    </row>
    <row r="1576" spans="1:6" x14ac:dyDescent="0.25">
      <c r="A1576" t="s">
        <v>2778</v>
      </c>
      <c r="B1576" t="s">
        <v>9929</v>
      </c>
      <c r="C1576" t="s">
        <v>12</v>
      </c>
      <c r="D1576" t="s">
        <v>8333</v>
      </c>
      <c r="E1576" t="s">
        <v>8334</v>
      </c>
      <c r="F1576">
        <v>6.4</v>
      </c>
    </row>
    <row r="1577" spans="1:6" x14ac:dyDescent="0.25">
      <c r="A1577" t="s">
        <v>102</v>
      </c>
      <c r="B1577" t="s">
        <v>9930</v>
      </c>
      <c r="C1577" t="s">
        <v>12</v>
      </c>
      <c r="D1577" t="s">
        <v>8333</v>
      </c>
      <c r="E1577" t="s">
        <v>8406</v>
      </c>
      <c r="F1577">
        <v>8.3000000000000007</v>
      </c>
    </row>
    <row r="1578" spans="1:6" x14ac:dyDescent="0.25">
      <c r="A1578" t="s">
        <v>551</v>
      </c>
      <c r="B1578" t="s">
        <v>9931</v>
      </c>
      <c r="C1578" t="s">
        <v>12</v>
      </c>
      <c r="D1578" t="s">
        <v>8333</v>
      </c>
      <c r="E1578" t="s">
        <v>8334</v>
      </c>
      <c r="F1578">
        <v>7.2</v>
      </c>
    </row>
    <row r="1579" spans="1:6" x14ac:dyDescent="0.25">
      <c r="A1579" t="s">
        <v>2782</v>
      </c>
      <c r="B1579" t="s">
        <v>9932</v>
      </c>
      <c r="C1579" t="s">
        <v>12</v>
      </c>
      <c r="D1579" t="s">
        <v>8333</v>
      </c>
      <c r="E1579" t="s">
        <v>8317</v>
      </c>
      <c r="F1579">
        <v>6.8</v>
      </c>
    </row>
    <row r="1580" spans="1:6" x14ac:dyDescent="0.25">
      <c r="A1580" t="s">
        <v>2784</v>
      </c>
      <c r="B1580" t="s">
        <v>9933</v>
      </c>
      <c r="C1580" t="s">
        <v>12</v>
      </c>
      <c r="D1580" t="s">
        <v>8333</v>
      </c>
      <c r="E1580" t="s">
        <v>8320</v>
      </c>
      <c r="F1580">
        <v>6.5</v>
      </c>
    </row>
    <row r="1581" spans="1:6" x14ac:dyDescent="0.25">
      <c r="A1581" t="s">
        <v>2692</v>
      </c>
      <c r="B1581" t="s">
        <v>9934</v>
      </c>
      <c r="C1581" t="s">
        <v>12</v>
      </c>
      <c r="D1581" t="s">
        <v>8333</v>
      </c>
      <c r="E1581" t="s">
        <v>8320</v>
      </c>
      <c r="F1581">
        <v>7.8</v>
      </c>
    </row>
    <row r="1582" spans="1:6" x14ac:dyDescent="0.25">
      <c r="A1582" t="s">
        <v>449</v>
      </c>
      <c r="B1582" t="s">
        <v>9935</v>
      </c>
      <c r="C1582" t="s">
        <v>12</v>
      </c>
      <c r="D1582" t="s">
        <v>8333</v>
      </c>
      <c r="E1582" t="s">
        <v>8320</v>
      </c>
      <c r="F1582">
        <v>7.6</v>
      </c>
    </row>
    <row r="1583" spans="1:6" x14ac:dyDescent="0.25">
      <c r="A1583" t="s">
        <v>2420</v>
      </c>
      <c r="B1583" t="s">
        <v>9936</v>
      </c>
      <c r="C1583" t="s">
        <v>12</v>
      </c>
      <c r="D1583" t="s">
        <v>8333</v>
      </c>
      <c r="E1583" t="s">
        <v>8317</v>
      </c>
      <c r="F1583">
        <v>7.2</v>
      </c>
    </row>
    <row r="1584" spans="1:6" x14ac:dyDescent="0.25">
      <c r="A1584" t="s">
        <v>1747</v>
      </c>
      <c r="B1584" t="s">
        <v>9937</v>
      </c>
      <c r="C1584" t="s">
        <v>12</v>
      </c>
      <c r="D1584" t="s">
        <v>8333</v>
      </c>
      <c r="E1584" t="s">
        <v>8317</v>
      </c>
      <c r="F1584">
        <v>6.7</v>
      </c>
    </row>
    <row r="1585" spans="1:6" x14ac:dyDescent="0.25">
      <c r="A1585" t="s">
        <v>56</v>
      </c>
      <c r="B1585" t="s">
        <v>9938</v>
      </c>
      <c r="C1585" t="s">
        <v>12</v>
      </c>
      <c r="D1585" t="s">
        <v>8333</v>
      </c>
      <c r="E1585" t="s">
        <v>8317</v>
      </c>
      <c r="F1585">
        <v>6.8</v>
      </c>
    </row>
    <row r="1586" spans="1:6" x14ac:dyDescent="0.25">
      <c r="A1586" t="s">
        <v>1721</v>
      </c>
      <c r="B1586" t="s">
        <v>9939</v>
      </c>
      <c r="C1586" t="s">
        <v>12</v>
      </c>
      <c r="D1586" t="s">
        <v>8333</v>
      </c>
      <c r="E1586" t="s">
        <v>8317</v>
      </c>
      <c r="F1586">
        <v>6.3</v>
      </c>
    </row>
    <row r="1587" spans="1:6" x14ac:dyDescent="0.25">
      <c r="A1587" t="s">
        <v>1147</v>
      </c>
      <c r="B1587" t="s">
        <v>9940</v>
      </c>
      <c r="C1587" t="s">
        <v>12</v>
      </c>
      <c r="D1587" t="s">
        <v>8333</v>
      </c>
      <c r="E1587" t="s">
        <v>8406</v>
      </c>
      <c r="F1587">
        <v>6.2</v>
      </c>
    </row>
    <row r="1588" spans="1:6" x14ac:dyDescent="0.25">
      <c r="A1588" t="s">
        <v>2570</v>
      </c>
      <c r="B1588" t="s">
        <v>9941</v>
      </c>
      <c r="C1588" t="s">
        <v>12</v>
      </c>
      <c r="D1588" t="s">
        <v>8333</v>
      </c>
      <c r="E1588" t="s">
        <v>8320</v>
      </c>
      <c r="F1588">
        <v>6.2</v>
      </c>
    </row>
    <row r="1589" spans="1:6" x14ac:dyDescent="0.25">
      <c r="A1589" t="s">
        <v>229</v>
      </c>
      <c r="B1589" t="s">
        <v>9942</v>
      </c>
      <c r="C1589" t="s">
        <v>12</v>
      </c>
      <c r="D1589" t="s">
        <v>8333</v>
      </c>
      <c r="E1589" t="s">
        <v>8334</v>
      </c>
      <c r="F1589">
        <v>8.6</v>
      </c>
    </row>
    <row r="1590" spans="1:6" x14ac:dyDescent="0.25">
      <c r="A1590" t="s">
        <v>475</v>
      </c>
      <c r="B1590" t="s">
        <v>9943</v>
      </c>
      <c r="C1590" t="s">
        <v>12</v>
      </c>
      <c r="D1590" t="s">
        <v>9944</v>
      </c>
      <c r="E1590" t="s">
        <v>8334</v>
      </c>
      <c r="F1590">
        <v>8</v>
      </c>
    </row>
    <row r="1591" spans="1:6" x14ac:dyDescent="0.25">
      <c r="A1591" t="s">
        <v>2796</v>
      </c>
      <c r="B1591" t="s">
        <v>9945</v>
      </c>
      <c r="C1591" t="s">
        <v>12</v>
      </c>
      <c r="D1591" t="s">
        <v>8333</v>
      </c>
      <c r="E1591" t="s">
        <v>8320</v>
      </c>
      <c r="F1591">
        <v>7</v>
      </c>
    </row>
    <row r="1592" spans="1:6" x14ac:dyDescent="0.25">
      <c r="A1592" t="s">
        <v>1285</v>
      </c>
      <c r="B1592" t="s">
        <v>9946</v>
      </c>
      <c r="C1592" t="s">
        <v>12</v>
      </c>
      <c r="D1592" t="s">
        <v>8333</v>
      </c>
      <c r="E1592" t="s">
        <v>8334</v>
      </c>
      <c r="F1592">
        <v>8</v>
      </c>
    </row>
    <row r="1593" spans="1:6" x14ac:dyDescent="0.25">
      <c r="A1593" t="s">
        <v>1285</v>
      </c>
      <c r="B1593" t="s">
        <v>9947</v>
      </c>
      <c r="C1593" t="s">
        <v>12</v>
      </c>
      <c r="D1593" t="s">
        <v>8333</v>
      </c>
      <c r="E1593" t="s">
        <v>8317</v>
      </c>
      <c r="F1593">
        <v>8.1</v>
      </c>
    </row>
    <row r="1594" spans="1:6" x14ac:dyDescent="0.25">
      <c r="A1594" t="s">
        <v>1458</v>
      </c>
      <c r="B1594" t="s">
        <v>9948</v>
      </c>
      <c r="C1594" t="s">
        <v>12</v>
      </c>
      <c r="D1594" t="s">
        <v>8333</v>
      </c>
      <c r="E1594" t="s">
        <v>8334</v>
      </c>
      <c r="F1594">
        <v>6.7</v>
      </c>
    </row>
    <row r="1595" spans="1:6" x14ac:dyDescent="0.25">
      <c r="A1595" t="s">
        <v>2207</v>
      </c>
      <c r="B1595" t="s">
        <v>9949</v>
      </c>
      <c r="C1595" t="s">
        <v>12</v>
      </c>
      <c r="D1595" t="s">
        <v>8333</v>
      </c>
      <c r="E1595" t="s">
        <v>8317</v>
      </c>
      <c r="F1595">
        <v>7.9</v>
      </c>
    </row>
    <row r="1596" spans="1:6" x14ac:dyDescent="0.25">
      <c r="A1596" t="s">
        <v>2158</v>
      </c>
      <c r="B1596" t="s">
        <v>9950</v>
      </c>
      <c r="C1596" t="s">
        <v>12</v>
      </c>
      <c r="D1596" t="s">
        <v>8333</v>
      </c>
      <c r="E1596" t="s">
        <v>8317</v>
      </c>
      <c r="F1596">
        <v>6.1</v>
      </c>
    </row>
    <row r="1597" spans="1:6" x14ac:dyDescent="0.25">
      <c r="A1597" t="s">
        <v>579</v>
      </c>
      <c r="B1597" t="s">
        <v>9951</v>
      </c>
      <c r="C1597" t="s">
        <v>12</v>
      </c>
      <c r="D1597" t="s">
        <v>8333</v>
      </c>
      <c r="E1597" t="s">
        <v>8406</v>
      </c>
      <c r="F1597">
        <v>4.2</v>
      </c>
    </row>
    <row r="1598" spans="1:6" x14ac:dyDescent="0.25">
      <c r="A1598" t="s">
        <v>2805</v>
      </c>
      <c r="B1598" t="s">
        <v>9952</v>
      </c>
      <c r="C1598" t="s">
        <v>12</v>
      </c>
      <c r="D1598" t="s">
        <v>8329</v>
      </c>
      <c r="E1598" t="s">
        <v>8406</v>
      </c>
      <c r="F1598">
        <v>6.1</v>
      </c>
    </row>
    <row r="1599" spans="1:6" x14ac:dyDescent="0.25">
      <c r="A1599" t="s">
        <v>2117</v>
      </c>
      <c r="B1599" t="s">
        <v>9953</v>
      </c>
      <c r="C1599" t="s">
        <v>12</v>
      </c>
      <c r="D1599" t="s">
        <v>8333</v>
      </c>
      <c r="E1599" t="s">
        <v>8334</v>
      </c>
      <c r="F1599">
        <v>6.6</v>
      </c>
    </row>
    <row r="1600" spans="1:6" x14ac:dyDescent="0.25">
      <c r="A1600" t="s">
        <v>342</v>
      </c>
      <c r="B1600" t="s">
        <v>9954</v>
      </c>
      <c r="C1600" t="s">
        <v>12</v>
      </c>
      <c r="D1600" t="s">
        <v>8333</v>
      </c>
      <c r="E1600" t="s">
        <v>8334</v>
      </c>
      <c r="F1600">
        <v>7.5</v>
      </c>
    </row>
    <row r="1601" spans="1:6" x14ac:dyDescent="0.25">
      <c r="A1601" t="s">
        <v>2809</v>
      </c>
      <c r="B1601" t="s">
        <v>9955</v>
      </c>
      <c r="C1601" t="s">
        <v>12</v>
      </c>
      <c r="D1601" t="s">
        <v>8333</v>
      </c>
      <c r="E1601" t="s">
        <v>8334</v>
      </c>
      <c r="F1601">
        <v>7.4</v>
      </c>
    </row>
    <row r="1602" spans="1:6" x14ac:dyDescent="0.25">
      <c r="A1602" t="s">
        <v>2811</v>
      </c>
      <c r="B1602" t="s">
        <v>9956</v>
      </c>
      <c r="C1602" t="s">
        <v>12</v>
      </c>
      <c r="D1602" t="s">
        <v>8333</v>
      </c>
      <c r="E1602" t="s">
        <v>8334</v>
      </c>
      <c r="F1602">
        <v>7.2</v>
      </c>
    </row>
    <row r="1603" spans="1:6" x14ac:dyDescent="0.25">
      <c r="A1603" t="s">
        <v>2813</v>
      </c>
      <c r="B1603" t="s">
        <v>9957</v>
      </c>
      <c r="C1603" t="s">
        <v>12</v>
      </c>
      <c r="D1603" t="s">
        <v>8333</v>
      </c>
      <c r="E1603" t="s">
        <v>8317</v>
      </c>
      <c r="F1603">
        <v>6.9</v>
      </c>
    </row>
    <row r="1604" spans="1:6" x14ac:dyDescent="0.25">
      <c r="A1604" t="s">
        <v>2816</v>
      </c>
      <c r="B1604" t="s">
        <v>9958</v>
      </c>
      <c r="C1604" t="s">
        <v>12</v>
      </c>
      <c r="D1604" t="s">
        <v>8333</v>
      </c>
      <c r="E1604" t="s">
        <v>8334</v>
      </c>
      <c r="F1604">
        <v>7.4</v>
      </c>
    </row>
    <row r="1605" spans="1:6" x14ac:dyDescent="0.25">
      <c r="A1605" t="s">
        <v>68</v>
      </c>
      <c r="B1605" t="s">
        <v>9959</v>
      </c>
      <c r="C1605" t="s">
        <v>12</v>
      </c>
      <c r="D1605" t="s">
        <v>8333</v>
      </c>
      <c r="E1605" t="s">
        <v>8317</v>
      </c>
      <c r="F1605">
        <v>5.4</v>
      </c>
    </row>
    <row r="1606" spans="1:6" x14ac:dyDescent="0.25">
      <c r="A1606" t="s">
        <v>2819</v>
      </c>
      <c r="B1606" t="s">
        <v>9960</v>
      </c>
      <c r="C1606" t="s">
        <v>12</v>
      </c>
      <c r="D1606" t="s">
        <v>8319</v>
      </c>
      <c r="E1606" t="s">
        <v>8406</v>
      </c>
      <c r="F1606">
        <v>6.8</v>
      </c>
    </row>
    <row r="1607" spans="1:6" x14ac:dyDescent="0.25">
      <c r="A1607" t="s">
        <v>1363</v>
      </c>
      <c r="B1607" t="s">
        <v>9961</v>
      </c>
      <c r="C1607" t="s">
        <v>12</v>
      </c>
      <c r="D1607" t="s">
        <v>8333</v>
      </c>
      <c r="E1607" t="s">
        <v>8317</v>
      </c>
      <c r="F1607">
        <v>6.3</v>
      </c>
    </row>
    <row r="1608" spans="1:6" x14ac:dyDescent="0.25">
      <c r="A1608" t="s">
        <v>2213</v>
      </c>
      <c r="B1608" t="s">
        <v>9962</v>
      </c>
      <c r="C1608" t="s">
        <v>12</v>
      </c>
      <c r="D1608" t="s">
        <v>8333</v>
      </c>
      <c r="E1608" t="s">
        <v>8334</v>
      </c>
      <c r="F1608">
        <v>7.2</v>
      </c>
    </row>
    <row r="1609" spans="1:6" x14ac:dyDescent="0.25">
      <c r="B1609" t="s">
        <v>9963</v>
      </c>
      <c r="C1609" t="s">
        <v>12</v>
      </c>
      <c r="D1609" t="s">
        <v>8333</v>
      </c>
      <c r="E1609" t="s">
        <v>8548</v>
      </c>
      <c r="F1609">
        <v>8.6999999999999993</v>
      </c>
    </row>
    <row r="1610" spans="1:6" x14ac:dyDescent="0.25">
      <c r="A1610" t="s">
        <v>1019</v>
      </c>
      <c r="B1610" t="s">
        <v>9964</v>
      </c>
      <c r="C1610" t="s">
        <v>12</v>
      </c>
      <c r="D1610" t="s">
        <v>8333</v>
      </c>
      <c r="E1610" t="s">
        <v>8334</v>
      </c>
      <c r="F1610">
        <v>6.9</v>
      </c>
    </row>
    <row r="1611" spans="1:6" x14ac:dyDescent="0.25">
      <c r="A1611" t="s">
        <v>2825</v>
      </c>
      <c r="B1611" t="s">
        <v>9965</v>
      </c>
      <c r="C1611" t="s">
        <v>12</v>
      </c>
      <c r="D1611" t="s">
        <v>8333</v>
      </c>
      <c r="E1611" t="s">
        <v>8317</v>
      </c>
      <c r="F1611">
        <v>6</v>
      </c>
    </row>
    <row r="1612" spans="1:6" x14ac:dyDescent="0.25">
      <c r="A1612" t="s">
        <v>2827</v>
      </c>
      <c r="B1612" t="s">
        <v>9966</v>
      </c>
      <c r="C1612" t="s">
        <v>12</v>
      </c>
      <c r="D1612" t="s">
        <v>8333</v>
      </c>
      <c r="E1612" t="s">
        <v>8317</v>
      </c>
      <c r="F1612">
        <v>5.9</v>
      </c>
    </row>
    <row r="1613" spans="1:6" x14ac:dyDescent="0.25">
      <c r="A1613" t="s">
        <v>889</v>
      </c>
      <c r="B1613" t="s">
        <v>9967</v>
      </c>
      <c r="C1613" t="s">
        <v>12</v>
      </c>
      <c r="D1613" t="s">
        <v>8333</v>
      </c>
      <c r="E1613" t="s">
        <v>8320</v>
      </c>
      <c r="F1613">
        <v>5.4</v>
      </c>
    </row>
    <row r="1614" spans="1:6" x14ac:dyDescent="0.25">
      <c r="A1614" t="s">
        <v>967</v>
      </c>
      <c r="B1614" t="s">
        <v>9968</v>
      </c>
      <c r="C1614" t="s">
        <v>12</v>
      </c>
      <c r="D1614" t="s">
        <v>8333</v>
      </c>
      <c r="E1614" t="s">
        <v>8317</v>
      </c>
      <c r="F1614">
        <v>5.9</v>
      </c>
    </row>
    <row r="1615" spans="1:6" x14ac:dyDescent="0.25">
      <c r="A1615" t="s">
        <v>889</v>
      </c>
      <c r="B1615" t="s">
        <v>9969</v>
      </c>
      <c r="C1615" t="s">
        <v>12</v>
      </c>
      <c r="D1615" t="s">
        <v>8333</v>
      </c>
      <c r="E1615" t="s">
        <v>8317</v>
      </c>
      <c r="F1615">
        <v>6.1</v>
      </c>
    </row>
    <row r="1616" spans="1:6" x14ac:dyDescent="0.25">
      <c r="A1616" t="s">
        <v>2832</v>
      </c>
      <c r="B1616" t="s">
        <v>9970</v>
      </c>
      <c r="C1616" t="s">
        <v>12</v>
      </c>
      <c r="D1616" t="s">
        <v>8999</v>
      </c>
      <c r="E1616" t="s">
        <v>8317</v>
      </c>
      <c r="F1616">
        <v>7.7</v>
      </c>
    </row>
    <row r="1617" spans="1:6" x14ac:dyDescent="0.25">
      <c r="A1617" t="s">
        <v>2834</v>
      </c>
      <c r="B1617" t="s">
        <v>9971</v>
      </c>
      <c r="C1617" t="s">
        <v>12</v>
      </c>
      <c r="D1617" t="s">
        <v>8404</v>
      </c>
      <c r="E1617" t="s">
        <v>8320</v>
      </c>
      <c r="F1617">
        <v>5.8</v>
      </c>
    </row>
    <row r="1618" spans="1:6" x14ac:dyDescent="0.25">
      <c r="A1618" t="s">
        <v>2836</v>
      </c>
      <c r="B1618" t="s">
        <v>9972</v>
      </c>
      <c r="C1618" t="s">
        <v>12</v>
      </c>
      <c r="D1618" t="s">
        <v>8333</v>
      </c>
      <c r="E1618" t="s">
        <v>8334</v>
      </c>
      <c r="F1618">
        <v>7.6</v>
      </c>
    </row>
    <row r="1619" spans="1:6" x14ac:dyDescent="0.25">
      <c r="A1619" t="s">
        <v>2414</v>
      </c>
      <c r="B1619" t="s">
        <v>9973</v>
      </c>
      <c r="C1619" t="s">
        <v>12</v>
      </c>
      <c r="D1619" t="s">
        <v>8333</v>
      </c>
      <c r="E1619" t="s">
        <v>8317</v>
      </c>
      <c r="F1619">
        <v>6.1</v>
      </c>
    </row>
    <row r="1620" spans="1:6" x14ac:dyDescent="0.25">
      <c r="A1620" t="s">
        <v>2839</v>
      </c>
      <c r="B1620" t="s">
        <v>9974</v>
      </c>
      <c r="C1620" t="s">
        <v>12</v>
      </c>
      <c r="D1620" t="s">
        <v>8333</v>
      </c>
      <c r="E1620" t="s">
        <v>8320</v>
      </c>
      <c r="F1620">
        <v>5.4</v>
      </c>
    </row>
    <row r="1621" spans="1:6" x14ac:dyDescent="0.25">
      <c r="A1621" t="s">
        <v>2042</v>
      </c>
      <c r="B1621" t="s">
        <v>9975</v>
      </c>
      <c r="C1621" t="s">
        <v>12</v>
      </c>
      <c r="D1621" t="s">
        <v>8333</v>
      </c>
      <c r="E1621" t="s">
        <v>8320</v>
      </c>
      <c r="F1621">
        <v>5.0999999999999996</v>
      </c>
    </row>
    <row r="1622" spans="1:6" x14ac:dyDescent="0.25">
      <c r="A1622" t="s">
        <v>858</v>
      </c>
      <c r="B1622" t="s">
        <v>9976</v>
      </c>
      <c r="C1622" t="s">
        <v>12</v>
      </c>
      <c r="D1622" t="s">
        <v>8333</v>
      </c>
      <c r="E1622" t="s">
        <v>8317</v>
      </c>
      <c r="F1622">
        <v>6.4</v>
      </c>
    </row>
    <row r="1623" spans="1:6" x14ac:dyDescent="0.25">
      <c r="A1623" t="s">
        <v>2123</v>
      </c>
      <c r="B1623" t="s">
        <v>9977</v>
      </c>
      <c r="C1623" t="s">
        <v>12</v>
      </c>
      <c r="D1623" t="s">
        <v>8316</v>
      </c>
      <c r="E1623" t="s">
        <v>8320</v>
      </c>
      <c r="F1623">
        <v>6.3</v>
      </c>
    </row>
    <row r="1624" spans="1:6" x14ac:dyDescent="0.25">
      <c r="A1624" t="s">
        <v>2845</v>
      </c>
      <c r="B1624" t="s">
        <v>9978</v>
      </c>
      <c r="C1624" t="s">
        <v>12</v>
      </c>
      <c r="D1624" t="s">
        <v>8316</v>
      </c>
      <c r="E1624" t="s">
        <v>8406</v>
      </c>
      <c r="F1624">
        <v>7.5</v>
      </c>
    </row>
    <row r="1625" spans="1:6" x14ac:dyDescent="0.25">
      <c r="A1625" t="s">
        <v>1886</v>
      </c>
      <c r="B1625" t="s">
        <v>9979</v>
      </c>
      <c r="C1625" t="s">
        <v>12</v>
      </c>
      <c r="D1625" t="s">
        <v>8333</v>
      </c>
      <c r="E1625" t="s">
        <v>8317</v>
      </c>
      <c r="F1625">
        <v>7.1</v>
      </c>
    </row>
    <row r="1626" spans="1:6" x14ac:dyDescent="0.25">
      <c r="A1626" t="s">
        <v>2298</v>
      </c>
      <c r="B1626" t="s">
        <v>9980</v>
      </c>
      <c r="C1626" t="s">
        <v>12</v>
      </c>
      <c r="D1626" t="s">
        <v>8333</v>
      </c>
      <c r="E1626" t="s">
        <v>8320</v>
      </c>
      <c r="F1626">
        <v>5.2</v>
      </c>
    </row>
    <row r="1627" spans="1:6" x14ac:dyDescent="0.25">
      <c r="A1627" t="s">
        <v>317</v>
      </c>
      <c r="B1627" t="s">
        <v>9981</v>
      </c>
      <c r="C1627" t="s">
        <v>12</v>
      </c>
      <c r="D1627" t="s">
        <v>8316</v>
      </c>
      <c r="E1627" t="s">
        <v>8334</v>
      </c>
      <c r="F1627">
        <v>7.8</v>
      </c>
    </row>
    <row r="1628" spans="1:6" x14ac:dyDescent="0.25">
      <c r="A1628" t="s">
        <v>889</v>
      </c>
      <c r="B1628" t="s">
        <v>9982</v>
      </c>
      <c r="C1628" t="s">
        <v>12</v>
      </c>
      <c r="D1628" t="s">
        <v>8333</v>
      </c>
      <c r="E1628" t="s">
        <v>8320</v>
      </c>
      <c r="F1628">
        <v>6.5</v>
      </c>
    </row>
    <row r="1629" spans="1:6" x14ac:dyDescent="0.25">
      <c r="A1629" t="s">
        <v>64</v>
      </c>
      <c r="B1629" t="s">
        <v>9983</v>
      </c>
      <c r="C1629" t="s">
        <v>12</v>
      </c>
      <c r="D1629" t="s">
        <v>8333</v>
      </c>
      <c r="E1629" t="s">
        <v>8334</v>
      </c>
      <c r="F1629">
        <v>6.6</v>
      </c>
    </row>
    <row r="1630" spans="1:6" x14ac:dyDescent="0.25">
      <c r="A1630" t="s">
        <v>1215</v>
      </c>
      <c r="B1630" t="s">
        <v>9984</v>
      </c>
      <c r="C1630" t="s">
        <v>12</v>
      </c>
      <c r="D1630" t="s">
        <v>8333</v>
      </c>
      <c r="E1630" t="s">
        <v>8320</v>
      </c>
      <c r="F1630">
        <v>5.0999999999999996</v>
      </c>
    </row>
    <row r="1631" spans="1:6" x14ac:dyDescent="0.25">
      <c r="A1631" t="s">
        <v>87</v>
      </c>
      <c r="B1631" t="s">
        <v>9985</v>
      </c>
      <c r="C1631" t="s">
        <v>12</v>
      </c>
      <c r="D1631" t="s">
        <v>8333</v>
      </c>
      <c r="E1631" t="s">
        <v>8320</v>
      </c>
      <c r="F1631">
        <v>7.4</v>
      </c>
    </row>
    <row r="1632" spans="1:6" x14ac:dyDescent="0.25">
      <c r="A1632" t="s">
        <v>2857</v>
      </c>
      <c r="B1632" t="s">
        <v>9986</v>
      </c>
      <c r="C1632" t="s">
        <v>12</v>
      </c>
      <c r="D1632" t="s">
        <v>8333</v>
      </c>
      <c r="E1632" t="s">
        <v>8320</v>
      </c>
      <c r="F1632">
        <v>7.2</v>
      </c>
    </row>
    <row r="1633" spans="1:6" x14ac:dyDescent="0.25">
      <c r="A1633" t="s">
        <v>1984</v>
      </c>
      <c r="B1633" t="s">
        <v>9987</v>
      </c>
      <c r="C1633" t="s">
        <v>12</v>
      </c>
      <c r="D1633" t="s">
        <v>8333</v>
      </c>
      <c r="E1633" t="s">
        <v>8334</v>
      </c>
      <c r="F1633">
        <v>7.6</v>
      </c>
    </row>
    <row r="1634" spans="1:6" x14ac:dyDescent="0.25">
      <c r="A1634" t="s">
        <v>1071</v>
      </c>
      <c r="B1634" t="s">
        <v>9988</v>
      </c>
      <c r="C1634" t="s">
        <v>12</v>
      </c>
      <c r="D1634" t="s">
        <v>8333</v>
      </c>
      <c r="E1634" t="s">
        <v>8334</v>
      </c>
      <c r="F1634">
        <v>7.5</v>
      </c>
    </row>
    <row r="1635" spans="1:6" x14ac:dyDescent="0.25">
      <c r="A1635" t="s">
        <v>28</v>
      </c>
      <c r="B1635" t="s">
        <v>9989</v>
      </c>
      <c r="C1635" t="s">
        <v>12</v>
      </c>
      <c r="D1635" t="s">
        <v>8333</v>
      </c>
      <c r="E1635" t="s">
        <v>8317</v>
      </c>
      <c r="F1635">
        <v>6.6</v>
      </c>
    </row>
    <row r="1636" spans="1:6" x14ac:dyDescent="0.25">
      <c r="A1636" t="s">
        <v>2862</v>
      </c>
      <c r="B1636" t="s">
        <v>9990</v>
      </c>
      <c r="C1636" t="s">
        <v>12</v>
      </c>
      <c r="D1636" t="s">
        <v>8333</v>
      </c>
      <c r="E1636" t="s">
        <v>8317</v>
      </c>
      <c r="F1636">
        <v>7.2</v>
      </c>
    </row>
    <row r="1637" spans="1:6" x14ac:dyDescent="0.25">
      <c r="A1637" t="s">
        <v>2864</v>
      </c>
      <c r="B1637" t="s">
        <v>9991</v>
      </c>
      <c r="C1637" t="s">
        <v>12</v>
      </c>
      <c r="D1637" t="s">
        <v>8333</v>
      </c>
      <c r="E1637" t="s">
        <v>8320</v>
      </c>
      <c r="F1637">
        <v>7.6</v>
      </c>
    </row>
    <row r="1638" spans="1:6" x14ac:dyDescent="0.25">
      <c r="A1638" t="s">
        <v>360</v>
      </c>
      <c r="B1638" t="s">
        <v>9992</v>
      </c>
      <c r="C1638" t="s">
        <v>12</v>
      </c>
      <c r="D1638" t="s">
        <v>8333</v>
      </c>
      <c r="E1638" t="s">
        <v>8317</v>
      </c>
      <c r="F1638">
        <v>6.2</v>
      </c>
    </row>
    <row r="1639" spans="1:6" x14ac:dyDescent="0.25">
      <c r="A1639" t="s">
        <v>1866</v>
      </c>
      <c r="B1639" t="s">
        <v>9993</v>
      </c>
      <c r="C1639" t="s">
        <v>12</v>
      </c>
      <c r="D1639" t="s">
        <v>8333</v>
      </c>
      <c r="E1639" t="s">
        <v>8317</v>
      </c>
      <c r="F1639">
        <v>5.6</v>
      </c>
    </row>
    <row r="1640" spans="1:6" x14ac:dyDescent="0.25">
      <c r="A1640" t="s">
        <v>43</v>
      </c>
      <c r="B1640" t="s">
        <v>9994</v>
      </c>
      <c r="C1640" t="s">
        <v>12</v>
      </c>
      <c r="D1640" t="s">
        <v>8333</v>
      </c>
      <c r="E1640" t="s">
        <v>8317</v>
      </c>
      <c r="F1640">
        <v>7.6</v>
      </c>
    </row>
    <row r="1641" spans="1:6" x14ac:dyDescent="0.25">
      <c r="A1641" t="s">
        <v>1231</v>
      </c>
      <c r="B1641" t="s">
        <v>9995</v>
      </c>
      <c r="C1641" t="s">
        <v>12</v>
      </c>
      <c r="D1641" t="s">
        <v>8333</v>
      </c>
      <c r="E1641" t="s">
        <v>8334</v>
      </c>
      <c r="F1641">
        <v>6.6</v>
      </c>
    </row>
    <row r="1642" spans="1:6" x14ac:dyDescent="0.25">
      <c r="A1642" t="s">
        <v>2870</v>
      </c>
      <c r="B1642" t="s">
        <v>9996</v>
      </c>
      <c r="C1642" t="s">
        <v>12</v>
      </c>
      <c r="D1642" t="s">
        <v>8333</v>
      </c>
      <c r="E1642" t="s">
        <v>8334</v>
      </c>
      <c r="F1642">
        <v>7</v>
      </c>
    </row>
    <row r="1643" spans="1:6" x14ac:dyDescent="0.25">
      <c r="A1643" t="s">
        <v>2872</v>
      </c>
      <c r="B1643" t="s">
        <v>9997</v>
      </c>
      <c r="C1643" t="s">
        <v>12</v>
      </c>
      <c r="D1643" t="s">
        <v>8333</v>
      </c>
      <c r="E1643" t="s">
        <v>8317</v>
      </c>
      <c r="F1643">
        <v>2.7</v>
      </c>
    </row>
    <row r="1644" spans="1:6" x14ac:dyDescent="0.25">
      <c r="A1644" t="s">
        <v>843</v>
      </c>
      <c r="B1644" t="s">
        <v>9998</v>
      </c>
      <c r="C1644" t="s">
        <v>12</v>
      </c>
      <c r="D1644" t="s">
        <v>8333</v>
      </c>
      <c r="E1644" t="s">
        <v>8334</v>
      </c>
      <c r="F1644">
        <v>7.6</v>
      </c>
    </row>
    <row r="1645" spans="1:6" x14ac:dyDescent="0.25">
      <c r="A1645" t="s">
        <v>2875</v>
      </c>
      <c r="B1645" t="s">
        <v>9999</v>
      </c>
      <c r="C1645" t="s">
        <v>12</v>
      </c>
      <c r="D1645" t="s">
        <v>8333</v>
      </c>
      <c r="E1645" t="s">
        <v>8334</v>
      </c>
      <c r="F1645">
        <v>6.6</v>
      </c>
    </row>
    <row r="1646" spans="1:6" x14ac:dyDescent="0.25">
      <c r="A1646" t="s">
        <v>681</v>
      </c>
      <c r="B1646" t="s">
        <v>10000</v>
      </c>
      <c r="C1646" t="s">
        <v>12</v>
      </c>
      <c r="D1646" t="s">
        <v>8333</v>
      </c>
      <c r="E1646" t="s">
        <v>8317</v>
      </c>
      <c r="F1646">
        <v>6.9</v>
      </c>
    </row>
    <row r="1647" spans="1:6" x14ac:dyDescent="0.25">
      <c r="A1647" t="s">
        <v>317</v>
      </c>
      <c r="B1647" t="s">
        <v>10001</v>
      </c>
      <c r="C1647" t="s">
        <v>12</v>
      </c>
      <c r="D1647" t="s">
        <v>8333</v>
      </c>
      <c r="E1647" t="s">
        <v>8317</v>
      </c>
      <c r="F1647">
        <v>6.8</v>
      </c>
    </row>
    <row r="1648" spans="1:6" x14ac:dyDescent="0.25">
      <c r="B1648" t="s">
        <v>10002</v>
      </c>
      <c r="C1648" t="s">
        <v>12</v>
      </c>
      <c r="D1648" t="s">
        <v>8333</v>
      </c>
      <c r="E1648" t="s">
        <v>8629</v>
      </c>
      <c r="F1648">
        <v>7.5</v>
      </c>
    </row>
    <row r="1649" spans="1:6" x14ac:dyDescent="0.25">
      <c r="A1649" t="s">
        <v>2881</v>
      </c>
      <c r="B1649" t="s">
        <v>10003</v>
      </c>
      <c r="C1649" t="s">
        <v>12</v>
      </c>
      <c r="D1649" t="s">
        <v>8333</v>
      </c>
      <c r="E1649" t="s">
        <v>8317</v>
      </c>
      <c r="F1649">
        <v>3.7</v>
      </c>
    </row>
    <row r="1650" spans="1:6" x14ac:dyDescent="0.25">
      <c r="A1650" t="s">
        <v>2883</v>
      </c>
      <c r="B1650" t="s">
        <v>10004</v>
      </c>
      <c r="C1650" t="s">
        <v>12</v>
      </c>
      <c r="D1650" t="s">
        <v>8333</v>
      </c>
      <c r="E1650" t="s">
        <v>8317</v>
      </c>
      <c r="F1650">
        <v>6.1</v>
      </c>
    </row>
    <row r="1651" spans="1:6" x14ac:dyDescent="0.25">
      <c r="A1651" t="s">
        <v>2885</v>
      </c>
      <c r="B1651" t="s">
        <v>10005</v>
      </c>
      <c r="C1651" t="s">
        <v>12</v>
      </c>
      <c r="D1651" t="s">
        <v>8333</v>
      </c>
      <c r="E1651" t="s">
        <v>8334</v>
      </c>
      <c r="F1651">
        <v>5.9</v>
      </c>
    </row>
    <row r="1652" spans="1:6" x14ac:dyDescent="0.25">
      <c r="A1652" t="s">
        <v>2887</v>
      </c>
      <c r="B1652" t="s">
        <v>10006</v>
      </c>
      <c r="C1652" t="s">
        <v>12</v>
      </c>
      <c r="D1652" t="s">
        <v>8333</v>
      </c>
      <c r="E1652" t="s">
        <v>8317</v>
      </c>
      <c r="F1652">
        <v>6.7</v>
      </c>
    </row>
    <row r="1653" spans="1:6" x14ac:dyDescent="0.25">
      <c r="B1653" t="s">
        <v>10007</v>
      </c>
      <c r="C1653" t="s">
        <v>12</v>
      </c>
      <c r="D1653" t="s">
        <v>8333</v>
      </c>
      <c r="E1653" t="s">
        <v>8824</v>
      </c>
      <c r="F1653">
        <v>8.5</v>
      </c>
    </row>
    <row r="1654" spans="1:6" x14ac:dyDescent="0.25">
      <c r="A1654" t="s">
        <v>2890</v>
      </c>
      <c r="B1654" t="s">
        <v>10008</v>
      </c>
      <c r="C1654" t="s">
        <v>12</v>
      </c>
      <c r="D1654" t="s">
        <v>8333</v>
      </c>
      <c r="E1654" t="s">
        <v>8317</v>
      </c>
      <c r="F1654">
        <v>6.9</v>
      </c>
    </row>
    <row r="1655" spans="1:6" x14ac:dyDescent="0.25">
      <c r="A1655" t="s">
        <v>1591</v>
      </c>
      <c r="B1655" t="s">
        <v>10009</v>
      </c>
      <c r="C1655" t="s">
        <v>12</v>
      </c>
      <c r="D1655" t="s">
        <v>8333</v>
      </c>
      <c r="E1655" t="s">
        <v>8317</v>
      </c>
      <c r="F1655">
        <v>5.5</v>
      </c>
    </row>
    <row r="1656" spans="1:6" x14ac:dyDescent="0.25">
      <c r="A1656" t="s">
        <v>2894</v>
      </c>
      <c r="B1656" t="s">
        <v>10010</v>
      </c>
      <c r="C1656" t="s">
        <v>12</v>
      </c>
      <c r="D1656" t="s">
        <v>8333</v>
      </c>
      <c r="E1656" t="s">
        <v>8317</v>
      </c>
      <c r="F1656">
        <v>7.1</v>
      </c>
    </row>
    <row r="1657" spans="1:6" x14ac:dyDescent="0.25">
      <c r="A1657" t="s">
        <v>524</v>
      </c>
      <c r="B1657" t="s">
        <v>10011</v>
      </c>
      <c r="C1657" t="s">
        <v>12</v>
      </c>
      <c r="D1657" t="s">
        <v>8333</v>
      </c>
      <c r="E1657" t="s">
        <v>8334</v>
      </c>
      <c r="F1657">
        <v>7.1</v>
      </c>
    </row>
    <row r="1658" spans="1:6" x14ac:dyDescent="0.25">
      <c r="A1658" t="s">
        <v>2898</v>
      </c>
      <c r="B1658" t="s">
        <v>10012</v>
      </c>
      <c r="C1658" t="s">
        <v>12</v>
      </c>
      <c r="D1658" t="s">
        <v>8333</v>
      </c>
      <c r="E1658" t="s">
        <v>8320</v>
      </c>
      <c r="F1658">
        <v>5.9</v>
      </c>
    </row>
    <row r="1659" spans="1:6" x14ac:dyDescent="0.25">
      <c r="A1659" t="s">
        <v>2900</v>
      </c>
      <c r="B1659" t="s">
        <v>10013</v>
      </c>
      <c r="C1659" t="s">
        <v>12</v>
      </c>
      <c r="D1659" t="s">
        <v>8333</v>
      </c>
      <c r="E1659" t="s">
        <v>8406</v>
      </c>
      <c r="F1659">
        <v>7.3</v>
      </c>
    </row>
    <row r="1660" spans="1:6" x14ac:dyDescent="0.25">
      <c r="A1660" t="s">
        <v>2902</v>
      </c>
      <c r="B1660" t="s">
        <v>10014</v>
      </c>
      <c r="C1660" t="s">
        <v>12</v>
      </c>
      <c r="D1660" t="s">
        <v>8333</v>
      </c>
      <c r="E1660" t="s">
        <v>8317</v>
      </c>
      <c r="F1660">
        <v>3.4</v>
      </c>
    </row>
    <row r="1661" spans="1:6" x14ac:dyDescent="0.25">
      <c r="A1661" t="s">
        <v>1938</v>
      </c>
      <c r="B1661" t="s">
        <v>10015</v>
      </c>
      <c r="C1661" t="s">
        <v>12</v>
      </c>
      <c r="D1661" t="s">
        <v>8333</v>
      </c>
      <c r="E1661" t="s">
        <v>8334</v>
      </c>
      <c r="F1661">
        <v>6.8</v>
      </c>
    </row>
    <row r="1662" spans="1:6" x14ac:dyDescent="0.25">
      <c r="A1662" t="s">
        <v>2905</v>
      </c>
      <c r="B1662" t="s">
        <v>10016</v>
      </c>
      <c r="C1662" t="s">
        <v>12</v>
      </c>
      <c r="D1662" t="s">
        <v>8333</v>
      </c>
      <c r="E1662" t="s">
        <v>8317</v>
      </c>
      <c r="F1662">
        <v>6.9</v>
      </c>
    </row>
    <row r="1663" spans="1:6" x14ac:dyDescent="0.25">
      <c r="A1663" t="s">
        <v>1823</v>
      </c>
      <c r="B1663" t="s">
        <v>10017</v>
      </c>
      <c r="C1663" t="s">
        <v>12</v>
      </c>
      <c r="D1663" t="s">
        <v>8333</v>
      </c>
      <c r="E1663" t="s">
        <v>8334</v>
      </c>
      <c r="F1663">
        <v>7</v>
      </c>
    </row>
    <row r="1664" spans="1:6" x14ac:dyDescent="0.25">
      <c r="A1664" t="s">
        <v>2908</v>
      </c>
      <c r="B1664" t="s">
        <v>10018</v>
      </c>
      <c r="C1664" t="s">
        <v>12</v>
      </c>
      <c r="D1664" t="s">
        <v>8333</v>
      </c>
      <c r="E1664" t="s">
        <v>8334</v>
      </c>
      <c r="F1664">
        <v>5.5</v>
      </c>
    </row>
    <row r="1665" spans="1:6" x14ac:dyDescent="0.25">
      <c r="A1665" t="s">
        <v>937</v>
      </c>
      <c r="B1665" t="s">
        <v>10019</v>
      </c>
      <c r="C1665" t="s">
        <v>12</v>
      </c>
      <c r="D1665" t="s">
        <v>8333</v>
      </c>
      <c r="E1665" t="s">
        <v>8317</v>
      </c>
      <c r="F1665">
        <v>5.0999999999999996</v>
      </c>
    </row>
    <row r="1666" spans="1:6" x14ac:dyDescent="0.25">
      <c r="A1666" t="s">
        <v>931</v>
      </c>
      <c r="B1666" t="s">
        <v>10020</v>
      </c>
      <c r="C1666" t="s">
        <v>12</v>
      </c>
      <c r="D1666" t="s">
        <v>8333</v>
      </c>
      <c r="E1666" t="s">
        <v>8334</v>
      </c>
      <c r="F1666">
        <v>6.2</v>
      </c>
    </row>
    <row r="1667" spans="1:6" x14ac:dyDescent="0.25">
      <c r="A1667" t="s">
        <v>2912</v>
      </c>
      <c r="B1667" t="s">
        <v>10021</v>
      </c>
      <c r="C1667" t="s">
        <v>12</v>
      </c>
      <c r="D1667" t="s">
        <v>8333</v>
      </c>
      <c r="E1667" t="s">
        <v>8334</v>
      </c>
      <c r="F1667">
        <v>5.9</v>
      </c>
    </row>
    <row r="1668" spans="1:6" x14ac:dyDescent="0.25">
      <c r="A1668" t="s">
        <v>2914</v>
      </c>
      <c r="B1668" t="s">
        <v>10022</v>
      </c>
      <c r="C1668" t="s">
        <v>12</v>
      </c>
      <c r="D1668" t="s">
        <v>8333</v>
      </c>
      <c r="E1668" t="s">
        <v>8317</v>
      </c>
      <c r="F1668">
        <v>5.2</v>
      </c>
    </row>
    <row r="1669" spans="1:6" x14ac:dyDescent="0.25">
      <c r="A1669" t="s">
        <v>2213</v>
      </c>
      <c r="B1669" t="s">
        <v>10023</v>
      </c>
      <c r="C1669" t="s">
        <v>12</v>
      </c>
      <c r="D1669" t="s">
        <v>8333</v>
      </c>
      <c r="E1669" t="s">
        <v>8334</v>
      </c>
      <c r="F1669">
        <v>6.2</v>
      </c>
    </row>
    <row r="1670" spans="1:6" x14ac:dyDescent="0.25">
      <c r="A1670" t="s">
        <v>2917</v>
      </c>
      <c r="B1670" t="s">
        <v>10024</v>
      </c>
      <c r="C1670" t="s">
        <v>12</v>
      </c>
      <c r="D1670" t="s">
        <v>8333</v>
      </c>
      <c r="E1670" t="s">
        <v>8317</v>
      </c>
      <c r="F1670">
        <v>5.5</v>
      </c>
    </row>
    <row r="1671" spans="1:6" x14ac:dyDescent="0.25">
      <c r="A1671" t="s">
        <v>2919</v>
      </c>
      <c r="B1671" t="s">
        <v>10025</v>
      </c>
      <c r="C1671" t="s">
        <v>12</v>
      </c>
      <c r="D1671" t="s">
        <v>8333</v>
      </c>
      <c r="E1671" t="s">
        <v>8317</v>
      </c>
      <c r="F1671">
        <v>7.4</v>
      </c>
    </row>
    <row r="1672" spans="1:6" x14ac:dyDescent="0.25">
      <c r="A1672" t="s">
        <v>2921</v>
      </c>
      <c r="B1672" t="s">
        <v>10026</v>
      </c>
      <c r="C1672" t="s">
        <v>12</v>
      </c>
      <c r="D1672" t="s">
        <v>8333</v>
      </c>
      <c r="E1672" t="s">
        <v>8317</v>
      </c>
      <c r="F1672">
        <v>4.4000000000000004</v>
      </c>
    </row>
    <row r="1673" spans="1:6" x14ac:dyDescent="0.25">
      <c r="A1673" t="s">
        <v>2923</v>
      </c>
      <c r="B1673" t="s">
        <v>10027</v>
      </c>
      <c r="C1673" t="s">
        <v>12</v>
      </c>
      <c r="D1673" t="s">
        <v>8333</v>
      </c>
      <c r="E1673" t="s">
        <v>8334</v>
      </c>
      <c r="F1673">
        <v>6.3</v>
      </c>
    </row>
    <row r="1674" spans="1:6" x14ac:dyDescent="0.25">
      <c r="A1674" t="s">
        <v>1071</v>
      </c>
      <c r="B1674" t="s">
        <v>10028</v>
      </c>
      <c r="C1674" t="s">
        <v>12</v>
      </c>
      <c r="D1674" t="s">
        <v>8333</v>
      </c>
      <c r="E1674" t="s">
        <v>8334</v>
      </c>
      <c r="F1674">
        <v>6.1</v>
      </c>
    </row>
    <row r="1675" spans="1:6" x14ac:dyDescent="0.25">
      <c r="A1675" t="s">
        <v>2926</v>
      </c>
      <c r="B1675" t="s">
        <v>10029</v>
      </c>
      <c r="C1675" t="s">
        <v>12</v>
      </c>
      <c r="D1675" t="s">
        <v>8333</v>
      </c>
      <c r="E1675" t="s">
        <v>8334</v>
      </c>
      <c r="F1675">
        <v>5.3</v>
      </c>
    </row>
    <row r="1676" spans="1:6" x14ac:dyDescent="0.25">
      <c r="A1676" t="s">
        <v>2929</v>
      </c>
      <c r="B1676" t="s">
        <v>10030</v>
      </c>
      <c r="C1676" t="s">
        <v>12</v>
      </c>
      <c r="D1676" t="s">
        <v>8333</v>
      </c>
      <c r="E1676" t="s">
        <v>8317</v>
      </c>
      <c r="F1676">
        <v>5.4</v>
      </c>
    </row>
    <row r="1677" spans="1:6" x14ac:dyDescent="0.25">
      <c r="A1677" t="s">
        <v>342</v>
      </c>
      <c r="B1677" t="s">
        <v>10031</v>
      </c>
      <c r="C1677" t="s">
        <v>12</v>
      </c>
      <c r="D1677" t="s">
        <v>8333</v>
      </c>
      <c r="E1677" t="s">
        <v>8334</v>
      </c>
      <c r="F1677">
        <v>6.7</v>
      </c>
    </row>
    <row r="1678" spans="1:6" x14ac:dyDescent="0.25">
      <c r="A1678" t="s">
        <v>1429</v>
      </c>
      <c r="B1678" t="s">
        <v>10032</v>
      </c>
      <c r="C1678" t="s">
        <v>12</v>
      </c>
      <c r="D1678" t="s">
        <v>8333</v>
      </c>
      <c r="E1678" t="s">
        <v>8334</v>
      </c>
      <c r="F1678">
        <v>5.9</v>
      </c>
    </row>
    <row r="1679" spans="1:6" x14ac:dyDescent="0.25">
      <c r="A1679" t="s">
        <v>2934</v>
      </c>
      <c r="B1679" t="s">
        <v>10033</v>
      </c>
      <c r="C1679" t="s">
        <v>12</v>
      </c>
      <c r="D1679" t="s">
        <v>8333</v>
      </c>
      <c r="E1679" t="s">
        <v>8334</v>
      </c>
      <c r="F1679">
        <v>7.3</v>
      </c>
    </row>
    <row r="1680" spans="1:6" x14ac:dyDescent="0.25">
      <c r="A1680" t="s">
        <v>1807</v>
      </c>
      <c r="B1680" t="s">
        <v>10034</v>
      </c>
      <c r="C1680" t="s">
        <v>12</v>
      </c>
      <c r="D1680" t="s">
        <v>8333</v>
      </c>
      <c r="E1680" t="s">
        <v>8317</v>
      </c>
      <c r="F1680">
        <v>5.5</v>
      </c>
    </row>
    <row r="1681" spans="1:6" x14ac:dyDescent="0.25">
      <c r="A1681" t="s">
        <v>2937</v>
      </c>
      <c r="B1681" t="s">
        <v>10035</v>
      </c>
      <c r="C1681" t="s">
        <v>12</v>
      </c>
      <c r="D1681" t="s">
        <v>8404</v>
      </c>
      <c r="E1681" t="s">
        <v>8334</v>
      </c>
      <c r="F1681">
        <v>5.8</v>
      </c>
    </row>
    <row r="1682" spans="1:6" x14ac:dyDescent="0.25">
      <c r="A1682" t="s">
        <v>2939</v>
      </c>
      <c r="B1682" t="s">
        <v>10036</v>
      </c>
      <c r="C1682" t="s">
        <v>12</v>
      </c>
      <c r="D1682" t="s">
        <v>8333</v>
      </c>
      <c r="E1682" t="s">
        <v>8320</v>
      </c>
      <c r="F1682">
        <v>4.5999999999999996</v>
      </c>
    </row>
    <row r="1683" spans="1:6" x14ac:dyDescent="0.25">
      <c r="A1683" t="s">
        <v>2941</v>
      </c>
      <c r="B1683" t="s">
        <v>10037</v>
      </c>
      <c r="C1683" t="s">
        <v>12</v>
      </c>
      <c r="D1683" t="s">
        <v>8333</v>
      </c>
      <c r="E1683" t="s">
        <v>8334</v>
      </c>
      <c r="F1683">
        <v>6.7</v>
      </c>
    </row>
    <row r="1684" spans="1:6" x14ac:dyDescent="0.25">
      <c r="A1684" t="s">
        <v>2943</v>
      </c>
      <c r="B1684" t="s">
        <v>10038</v>
      </c>
      <c r="C1684" t="s">
        <v>12</v>
      </c>
      <c r="D1684" t="s">
        <v>8333</v>
      </c>
      <c r="E1684" t="s">
        <v>8317</v>
      </c>
      <c r="F1684">
        <v>5.0999999999999996</v>
      </c>
    </row>
    <row r="1685" spans="1:6" x14ac:dyDescent="0.25">
      <c r="A1685" t="s">
        <v>1347</v>
      </c>
      <c r="B1685" t="s">
        <v>10039</v>
      </c>
      <c r="C1685" t="s">
        <v>12</v>
      </c>
      <c r="D1685" t="s">
        <v>8333</v>
      </c>
      <c r="E1685" t="s">
        <v>8317</v>
      </c>
      <c r="F1685">
        <v>5.6</v>
      </c>
    </row>
    <row r="1686" spans="1:6" x14ac:dyDescent="0.25">
      <c r="A1686" t="s">
        <v>2092</v>
      </c>
      <c r="B1686" t="s">
        <v>10040</v>
      </c>
      <c r="C1686" t="s">
        <v>12</v>
      </c>
      <c r="D1686" t="s">
        <v>8333</v>
      </c>
      <c r="E1686" t="s">
        <v>8317</v>
      </c>
      <c r="F1686">
        <v>7</v>
      </c>
    </row>
    <row r="1687" spans="1:6" x14ac:dyDescent="0.25">
      <c r="A1687" t="s">
        <v>1248</v>
      </c>
      <c r="B1687" t="s">
        <v>10041</v>
      </c>
      <c r="C1687" t="s">
        <v>12</v>
      </c>
      <c r="D1687" t="s">
        <v>8333</v>
      </c>
      <c r="E1687" t="s">
        <v>8334</v>
      </c>
      <c r="F1687">
        <v>6.4</v>
      </c>
    </row>
    <row r="1688" spans="1:6" x14ac:dyDescent="0.25">
      <c r="A1688" t="s">
        <v>1709</v>
      </c>
      <c r="B1688" t="s">
        <v>10042</v>
      </c>
      <c r="C1688" t="s">
        <v>12</v>
      </c>
      <c r="D1688" t="s">
        <v>8333</v>
      </c>
      <c r="E1688" t="s">
        <v>8317</v>
      </c>
      <c r="F1688">
        <v>6.7</v>
      </c>
    </row>
    <row r="1689" spans="1:6" x14ac:dyDescent="0.25">
      <c r="A1689" t="s">
        <v>2950</v>
      </c>
      <c r="B1689" t="s">
        <v>10043</v>
      </c>
      <c r="C1689" t="s">
        <v>12</v>
      </c>
      <c r="D1689" t="s">
        <v>8333</v>
      </c>
      <c r="E1689" t="s">
        <v>8317</v>
      </c>
      <c r="F1689">
        <v>4.0999999999999996</v>
      </c>
    </row>
    <row r="1690" spans="1:6" x14ac:dyDescent="0.25">
      <c r="A1690" t="s">
        <v>1743</v>
      </c>
      <c r="B1690" t="s">
        <v>10044</v>
      </c>
      <c r="C1690" t="s">
        <v>12</v>
      </c>
      <c r="D1690" t="s">
        <v>8333</v>
      </c>
      <c r="E1690" t="s">
        <v>8334</v>
      </c>
      <c r="F1690">
        <v>5.5</v>
      </c>
    </row>
    <row r="1691" spans="1:6" x14ac:dyDescent="0.25">
      <c r="A1691" t="s">
        <v>1898</v>
      </c>
      <c r="B1691" t="s">
        <v>10045</v>
      </c>
      <c r="C1691" t="s">
        <v>12</v>
      </c>
      <c r="D1691" t="s">
        <v>8333</v>
      </c>
      <c r="E1691" t="s">
        <v>8320</v>
      </c>
      <c r="F1691">
        <v>2.7</v>
      </c>
    </row>
    <row r="1692" spans="1:6" x14ac:dyDescent="0.25">
      <c r="A1692" t="s">
        <v>2954</v>
      </c>
      <c r="B1692" t="s">
        <v>10046</v>
      </c>
      <c r="C1692" t="s">
        <v>12</v>
      </c>
      <c r="D1692" t="s">
        <v>8333</v>
      </c>
      <c r="E1692" t="s">
        <v>8334</v>
      </c>
      <c r="F1692">
        <v>6.4</v>
      </c>
    </row>
    <row r="1693" spans="1:6" x14ac:dyDescent="0.25">
      <c r="A1693" t="s">
        <v>2956</v>
      </c>
      <c r="B1693" t="s">
        <v>10047</v>
      </c>
      <c r="C1693" t="s">
        <v>12</v>
      </c>
      <c r="D1693" t="s">
        <v>8333</v>
      </c>
      <c r="E1693" t="s">
        <v>8317</v>
      </c>
      <c r="F1693">
        <v>4.8</v>
      </c>
    </row>
    <row r="1694" spans="1:6" x14ac:dyDescent="0.25">
      <c r="A1694" t="s">
        <v>2958</v>
      </c>
      <c r="B1694" t="s">
        <v>10048</v>
      </c>
      <c r="C1694" t="s">
        <v>12</v>
      </c>
      <c r="D1694" t="s">
        <v>8333</v>
      </c>
      <c r="E1694" t="s">
        <v>8317</v>
      </c>
      <c r="F1694">
        <v>6.1</v>
      </c>
    </row>
    <row r="1695" spans="1:6" x14ac:dyDescent="0.25">
      <c r="A1695" t="s">
        <v>2960</v>
      </c>
      <c r="B1695" t="s">
        <v>10049</v>
      </c>
      <c r="C1695" t="s">
        <v>12</v>
      </c>
      <c r="D1695" t="s">
        <v>8333</v>
      </c>
      <c r="E1695" t="s">
        <v>8320</v>
      </c>
      <c r="F1695">
        <v>4.8</v>
      </c>
    </row>
    <row r="1696" spans="1:6" x14ac:dyDescent="0.25">
      <c r="A1696" t="s">
        <v>2615</v>
      </c>
      <c r="B1696" t="s">
        <v>10050</v>
      </c>
      <c r="C1696" t="s">
        <v>12</v>
      </c>
      <c r="D1696" t="s">
        <v>8333</v>
      </c>
      <c r="E1696" t="s">
        <v>8317</v>
      </c>
      <c r="F1696">
        <v>7</v>
      </c>
    </row>
    <row r="1697" spans="1:6" x14ac:dyDescent="0.25">
      <c r="A1697" t="s">
        <v>970</v>
      </c>
      <c r="B1697" t="s">
        <v>10051</v>
      </c>
      <c r="C1697" t="s">
        <v>12</v>
      </c>
      <c r="D1697" t="s">
        <v>8316</v>
      </c>
      <c r="E1697" t="s">
        <v>8317</v>
      </c>
      <c r="F1697">
        <v>6.8</v>
      </c>
    </row>
    <row r="1698" spans="1:6" x14ac:dyDescent="0.25">
      <c r="A1698" t="s">
        <v>2965</v>
      </c>
      <c r="B1698" t="s">
        <v>10052</v>
      </c>
      <c r="C1698" t="s">
        <v>12</v>
      </c>
      <c r="D1698" t="s">
        <v>8404</v>
      </c>
      <c r="E1698" t="s">
        <v>8334</v>
      </c>
      <c r="F1698">
        <v>7.3</v>
      </c>
    </row>
    <row r="1699" spans="1:6" x14ac:dyDescent="0.25">
      <c r="A1699" t="s">
        <v>1965</v>
      </c>
      <c r="B1699" t="s">
        <v>10053</v>
      </c>
      <c r="C1699" t="s">
        <v>12</v>
      </c>
      <c r="D1699" t="s">
        <v>8333</v>
      </c>
      <c r="E1699" t="s">
        <v>8334</v>
      </c>
      <c r="F1699">
        <v>5.6</v>
      </c>
    </row>
    <row r="1700" spans="1:6" x14ac:dyDescent="0.25">
      <c r="A1700" t="s">
        <v>2026</v>
      </c>
      <c r="B1700" t="s">
        <v>10054</v>
      </c>
      <c r="C1700" t="s">
        <v>12</v>
      </c>
      <c r="D1700" t="s">
        <v>8333</v>
      </c>
      <c r="E1700" t="s">
        <v>8317</v>
      </c>
      <c r="F1700">
        <v>6.1</v>
      </c>
    </row>
    <row r="1701" spans="1:6" x14ac:dyDescent="0.25">
      <c r="A1701" t="s">
        <v>342</v>
      </c>
      <c r="B1701" t="s">
        <v>10055</v>
      </c>
      <c r="C1701" t="s">
        <v>12</v>
      </c>
      <c r="D1701" t="s">
        <v>8333</v>
      </c>
      <c r="E1701" t="s">
        <v>8334</v>
      </c>
      <c r="F1701">
        <v>7.9</v>
      </c>
    </row>
    <row r="1702" spans="1:6" x14ac:dyDescent="0.25">
      <c r="A1702" t="s">
        <v>2972</v>
      </c>
      <c r="B1702" t="s">
        <v>10056</v>
      </c>
      <c r="C1702" t="s">
        <v>12</v>
      </c>
      <c r="D1702" t="s">
        <v>9711</v>
      </c>
      <c r="E1702" t="s">
        <v>8334</v>
      </c>
      <c r="F1702">
        <v>8.4</v>
      </c>
    </row>
    <row r="1703" spans="1:6" x14ac:dyDescent="0.25">
      <c r="A1703" t="s">
        <v>2974</v>
      </c>
      <c r="B1703" t="s">
        <v>10057</v>
      </c>
      <c r="C1703" t="s">
        <v>12</v>
      </c>
      <c r="D1703" t="s">
        <v>8333</v>
      </c>
      <c r="E1703" t="s">
        <v>8334</v>
      </c>
      <c r="F1703">
        <v>6.5</v>
      </c>
    </row>
    <row r="1704" spans="1:6" x14ac:dyDescent="0.25">
      <c r="A1704" t="s">
        <v>2976</v>
      </c>
      <c r="B1704" t="s">
        <v>10058</v>
      </c>
      <c r="C1704" t="s">
        <v>12</v>
      </c>
      <c r="D1704" t="s">
        <v>8333</v>
      </c>
      <c r="E1704" t="s">
        <v>8334</v>
      </c>
      <c r="F1704">
        <v>7.1</v>
      </c>
    </row>
    <row r="1705" spans="1:6" x14ac:dyDescent="0.25">
      <c r="A1705" t="s">
        <v>1743</v>
      </c>
      <c r="B1705" t="s">
        <v>10059</v>
      </c>
      <c r="C1705" t="s">
        <v>12</v>
      </c>
      <c r="D1705" t="s">
        <v>8327</v>
      </c>
      <c r="E1705" t="s">
        <v>8334</v>
      </c>
      <c r="F1705">
        <v>6.6</v>
      </c>
    </row>
    <row r="1706" spans="1:6" x14ac:dyDescent="0.25">
      <c r="A1706" t="s">
        <v>2979</v>
      </c>
      <c r="B1706" t="s">
        <v>10060</v>
      </c>
      <c r="C1706" t="s">
        <v>12</v>
      </c>
      <c r="D1706" t="s">
        <v>8333</v>
      </c>
      <c r="E1706" t="s">
        <v>8317</v>
      </c>
      <c r="F1706">
        <v>4</v>
      </c>
    </row>
    <row r="1707" spans="1:6" x14ac:dyDescent="0.25">
      <c r="A1707" t="s">
        <v>2819</v>
      </c>
      <c r="B1707" t="s">
        <v>10061</v>
      </c>
      <c r="C1707" t="s">
        <v>12</v>
      </c>
      <c r="D1707" t="s">
        <v>8316</v>
      </c>
      <c r="E1707" t="s">
        <v>8320</v>
      </c>
      <c r="F1707">
        <v>7</v>
      </c>
    </row>
    <row r="1708" spans="1:6" x14ac:dyDescent="0.25">
      <c r="A1708" t="s">
        <v>2985</v>
      </c>
      <c r="B1708" t="s">
        <v>10062</v>
      </c>
      <c r="C1708" t="s">
        <v>12</v>
      </c>
      <c r="D1708" t="s">
        <v>8333</v>
      </c>
      <c r="E1708" t="s">
        <v>8317</v>
      </c>
      <c r="F1708">
        <v>4.8</v>
      </c>
    </row>
    <row r="1709" spans="1:6" x14ac:dyDescent="0.25">
      <c r="A1709" t="s">
        <v>2987</v>
      </c>
      <c r="B1709" t="s">
        <v>10063</v>
      </c>
      <c r="C1709" t="s">
        <v>12</v>
      </c>
      <c r="D1709" t="s">
        <v>8333</v>
      </c>
      <c r="E1709" t="s">
        <v>8334</v>
      </c>
      <c r="F1709">
        <v>7.5</v>
      </c>
    </row>
    <row r="1710" spans="1:6" x14ac:dyDescent="0.25">
      <c r="A1710" t="s">
        <v>615</v>
      </c>
      <c r="B1710" t="s">
        <v>10064</v>
      </c>
      <c r="C1710" t="s">
        <v>12</v>
      </c>
      <c r="D1710" t="s">
        <v>8333</v>
      </c>
      <c r="E1710" t="s">
        <v>8334</v>
      </c>
      <c r="F1710">
        <v>5.6</v>
      </c>
    </row>
    <row r="1711" spans="1:6" x14ac:dyDescent="0.25">
      <c r="A1711" t="s">
        <v>43</v>
      </c>
      <c r="B1711" t="s">
        <v>10065</v>
      </c>
      <c r="C1711" t="s">
        <v>12</v>
      </c>
      <c r="D1711" t="s">
        <v>8333</v>
      </c>
      <c r="E1711" t="s">
        <v>8334</v>
      </c>
      <c r="F1711">
        <v>6.8</v>
      </c>
    </row>
    <row r="1712" spans="1:6" x14ac:dyDescent="0.25">
      <c r="A1712" t="s">
        <v>2639</v>
      </c>
      <c r="B1712" t="s">
        <v>10066</v>
      </c>
      <c r="C1712" t="s">
        <v>12</v>
      </c>
      <c r="D1712" t="s">
        <v>8329</v>
      </c>
      <c r="E1712" t="s">
        <v>8334</v>
      </c>
      <c r="F1712">
        <v>7.1</v>
      </c>
    </row>
    <row r="1713" spans="1:6" x14ac:dyDescent="0.25">
      <c r="A1713" t="s">
        <v>3001</v>
      </c>
      <c r="B1713" t="s">
        <v>10067</v>
      </c>
      <c r="C1713" t="s">
        <v>12</v>
      </c>
      <c r="D1713" t="s">
        <v>8327</v>
      </c>
      <c r="E1713" t="s">
        <v>8325</v>
      </c>
      <c r="F1713">
        <v>2</v>
      </c>
    </row>
    <row r="1714" spans="1:6" x14ac:dyDescent="0.25">
      <c r="A1714" t="s">
        <v>3003</v>
      </c>
      <c r="B1714" t="s">
        <v>10068</v>
      </c>
      <c r="C1714" t="s">
        <v>12</v>
      </c>
      <c r="D1714" t="s">
        <v>10069</v>
      </c>
      <c r="F1714">
        <v>5.7</v>
      </c>
    </row>
    <row r="1715" spans="1:6" x14ac:dyDescent="0.25">
      <c r="A1715" t="s">
        <v>3008</v>
      </c>
      <c r="B1715" t="s">
        <v>10070</v>
      </c>
      <c r="C1715" t="s">
        <v>12</v>
      </c>
      <c r="D1715" t="s">
        <v>9711</v>
      </c>
      <c r="E1715" t="s">
        <v>8334</v>
      </c>
      <c r="F1715">
        <v>6.7</v>
      </c>
    </row>
    <row r="1716" spans="1:6" x14ac:dyDescent="0.25">
      <c r="A1716" t="s">
        <v>3010</v>
      </c>
      <c r="B1716" t="s">
        <v>10071</v>
      </c>
      <c r="C1716" t="s">
        <v>12</v>
      </c>
      <c r="D1716" t="s">
        <v>8333</v>
      </c>
      <c r="E1716" t="s">
        <v>8334</v>
      </c>
      <c r="F1716">
        <v>7.5</v>
      </c>
    </row>
    <row r="1717" spans="1:6" x14ac:dyDescent="0.25">
      <c r="A1717" t="s">
        <v>3013</v>
      </c>
      <c r="B1717" t="s">
        <v>10072</v>
      </c>
      <c r="C1717" t="s">
        <v>12</v>
      </c>
      <c r="D1717" t="s">
        <v>8333</v>
      </c>
      <c r="E1717" t="s">
        <v>8317</v>
      </c>
      <c r="F1717">
        <v>6.5</v>
      </c>
    </row>
    <row r="1718" spans="1:6" x14ac:dyDescent="0.25">
      <c r="A1718" t="s">
        <v>488</v>
      </c>
      <c r="B1718" t="s">
        <v>10073</v>
      </c>
      <c r="C1718" t="s">
        <v>12</v>
      </c>
      <c r="D1718" t="s">
        <v>8333</v>
      </c>
      <c r="E1718" t="s">
        <v>8317</v>
      </c>
      <c r="F1718">
        <v>7.9</v>
      </c>
    </row>
    <row r="1719" spans="1:6" x14ac:dyDescent="0.25">
      <c r="B1719" t="s">
        <v>10074</v>
      </c>
      <c r="C1719" t="s">
        <v>12</v>
      </c>
      <c r="D1719" t="s">
        <v>8333</v>
      </c>
      <c r="E1719" t="s">
        <v>8548</v>
      </c>
      <c r="F1719">
        <v>7.6</v>
      </c>
    </row>
    <row r="1720" spans="1:6" x14ac:dyDescent="0.25">
      <c r="A1720" t="s">
        <v>3019</v>
      </c>
      <c r="B1720" t="s">
        <v>10075</v>
      </c>
      <c r="C1720" t="s">
        <v>12</v>
      </c>
      <c r="D1720" t="s">
        <v>8333</v>
      </c>
      <c r="E1720" t="s">
        <v>8317</v>
      </c>
      <c r="F1720">
        <v>6.4</v>
      </c>
    </row>
    <row r="1721" spans="1:6" x14ac:dyDescent="0.25">
      <c r="A1721" t="s">
        <v>1766</v>
      </c>
      <c r="B1721" t="s">
        <v>10076</v>
      </c>
      <c r="C1721" t="s">
        <v>12</v>
      </c>
      <c r="D1721" t="s">
        <v>8316</v>
      </c>
      <c r="E1721" t="s">
        <v>8320</v>
      </c>
      <c r="F1721">
        <v>5.8</v>
      </c>
    </row>
    <row r="1722" spans="1:6" x14ac:dyDescent="0.25">
      <c r="A1722" t="s">
        <v>284</v>
      </c>
      <c r="B1722" t="s">
        <v>10077</v>
      </c>
      <c r="C1722" t="s">
        <v>12</v>
      </c>
      <c r="D1722" t="s">
        <v>8333</v>
      </c>
      <c r="E1722" t="s">
        <v>8334</v>
      </c>
      <c r="F1722">
        <v>7.7</v>
      </c>
    </row>
    <row r="1723" spans="1:6" x14ac:dyDescent="0.25">
      <c r="A1723" t="s">
        <v>1181</v>
      </c>
      <c r="B1723" t="s">
        <v>10078</v>
      </c>
      <c r="C1723" t="s">
        <v>12</v>
      </c>
      <c r="D1723" t="s">
        <v>8333</v>
      </c>
      <c r="E1723" t="s">
        <v>8334</v>
      </c>
      <c r="F1723">
        <v>7.1</v>
      </c>
    </row>
    <row r="1724" spans="1:6" x14ac:dyDescent="0.25">
      <c r="A1724" t="s">
        <v>2109</v>
      </c>
      <c r="B1724" t="s">
        <v>10079</v>
      </c>
      <c r="C1724" t="s">
        <v>12</v>
      </c>
      <c r="D1724" t="s">
        <v>8329</v>
      </c>
      <c r="E1724" t="s">
        <v>8317</v>
      </c>
      <c r="F1724">
        <v>5.3</v>
      </c>
    </row>
    <row r="1725" spans="1:6" x14ac:dyDescent="0.25">
      <c r="A1725" t="s">
        <v>3026</v>
      </c>
      <c r="B1725" t="s">
        <v>10080</v>
      </c>
      <c r="C1725" t="s">
        <v>12</v>
      </c>
      <c r="D1725" t="s">
        <v>8333</v>
      </c>
      <c r="E1725" t="s">
        <v>8334</v>
      </c>
      <c r="F1725">
        <v>5.3</v>
      </c>
    </row>
    <row r="1726" spans="1:6" x14ac:dyDescent="0.25">
      <c r="A1726" t="s">
        <v>3028</v>
      </c>
      <c r="B1726" t="s">
        <v>10081</v>
      </c>
      <c r="C1726" t="s">
        <v>12</v>
      </c>
      <c r="D1726" t="s">
        <v>8316</v>
      </c>
      <c r="E1726" t="s">
        <v>8320</v>
      </c>
      <c r="F1726">
        <v>7.5</v>
      </c>
    </row>
    <row r="1727" spans="1:6" x14ac:dyDescent="0.25">
      <c r="A1727" t="s">
        <v>1267</v>
      </c>
      <c r="B1727" t="s">
        <v>10082</v>
      </c>
      <c r="C1727" t="s">
        <v>12</v>
      </c>
      <c r="D1727" t="s">
        <v>8333</v>
      </c>
      <c r="E1727" t="s">
        <v>8334</v>
      </c>
      <c r="F1727">
        <v>6.9</v>
      </c>
    </row>
    <row r="1728" spans="1:6" x14ac:dyDescent="0.25">
      <c r="A1728" t="s">
        <v>3031</v>
      </c>
      <c r="B1728" t="s">
        <v>10083</v>
      </c>
      <c r="C1728" t="s">
        <v>12</v>
      </c>
      <c r="D1728" t="s">
        <v>10084</v>
      </c>
      <c r="E1728" t="s">
        <v>8334</v>
      </c>
      <c r="F1728">
        <v>4.9000000000000004</v>
      </c>
    </row>
    <row r="1729" spans="1:6" x14ac:dyDescent="0.25">
      <c r="A1729" t="s">
        <v>3033</v>
      </c>
      <c r="B1729" t="s">
        <v>10085</v>
      </c>
      <c r="C1729" t="s">
        <v>12</v>
      </c>
      <c r="D1729" t="s">
        <v>8333</v>
      </c>
      <c r="E1729" t="s">
        <v>8334</v>
      </c>
      <c r="F1729">
        <v>7.1</v>
      </c>
    </row>
    <row r="1730" spans="1:6" x14ac:dyDescent="0.25">
      <c r="A1730" t="s">
        <v>570</v>
      </c>
      <c r="B1730" t="s">
        <v>10086</v>
      </c>
      <c r="C1730" t="s">
        <v>12</v>
      </c>
      <c r="D1730" t="s">
        <v>8333</v>
      </c>
      <c r="E1730" t="s">
        <v>8406</v>
      </c>
      <c r="F1730">
        <v>8</v>
      </c>
    </row>
    <row r="1731" spans="1:6" x14ac:dyDescent="0.25">
      <c r="A1731" t="s">
        <v>1067</v>
      </c>
      <c r="B1731" t="s">
        <v>10087</v>
      </c>
      <c r="C1731" t="s">
        <v>12</v>
      </c>
      <c r="D1731" t="s">
        <v>8333</v>
      </c>
      <c r="E1731" t="s">
        <v>8334</v>
      </c>
      <c r="F1731">
        <v>7.9</v>
      </c>
    </row>
    <row r="1732" spans="1:6" x14ac:dyDescent="0.25">
      <c r="A1732" t="s">
        <v>127</v>
      </c>
      <c r="B1732" t="s">
        <v>10088</v>
      </c>
      <c r="C1732" t="s">
        <v>12</v>
      </c>
      <c r="D1732" t="s">
        <v>8333</v>
      </c>
      <c r="E1732" t="s">
        <v>8320</v>
      </c>
      <c r="F1732">
        <v>7.6</v>
      </c>
    </row>
    <row r="1733" spans="1:6" x14ac:dyDescent="0.25">
      <c r="A1733" t="s">
        <v>3039</v>
      </c>
      <c r="B1733" t="s">
        <v>10089</v>
      </c>
      <c r="C1733" t="s">
        <v>12</v>
      </c>
      <c r="D1733" t="s">
        <v>8333</v>
      </c>
      <c r="E1733" t="s">
        <v>8406</v>
      </c>
      <c r="F1733">
        <v>5.9</v>
      </c>
    </row>
    <row r="1734" spans="1:6" x14ac:dyDescent="0.25">
      <c r="A1734" t="s">
        <v>324</v>
      </c>
      <c r="B1734" t="s">
        <v>10090</v>
      </c>
      <c r="C1734" t="s">
        <v>12</v>
      </c>
      <c r="D1734" t="s">
        <v>8333</v>
      </c>
      <c r="E1734" t="s">
        <v>8334</v>
      </c>
      <c r="F1734">
        <v>6.3</v>
      </c>
    </row>
    <row r="1735" spans="1:6" x14ac:dyDescent="0.25">
      <c r="A1735" t="s">
        <v>1952</v>
      </c>
      <c r="B1735" t="s">
        <v>10091</v>
      </c>
      <c r="C1735" t="s">
        <v>12</v>
      </c>
      <c r="D1735" t="s">
        <v>8316</v>
      </c>
      <c r="E1735" t="s">
        <v>8317</v>
      </c>
      <c r="F1735">
        <v>7.1</v>
      </c>
    </row>
    <row r="1736" spans="1:6" x14ac:dyDescent="0.25">
      <c r="A1736" t="s">
        <v>1692</v>
      </c>
      <c r="B1736" t="s">
        <v>10092</v>
      </c>
      <c r="C1736" t="s">
        <v>12</v>
      </c>
      <c r="D1736" t="s">
        <v>8333</v>
      </c>
      <c r="E1736" t="s">
        <v>8334</v>
      </c>
      <c r="F1736">
        <v>6.4</v>
      </c>
    </row>
    <row r="1737" spans="1:6" x14ac:dyDescent="0.25">
      <c r="A1737" t="s">
        <v>449</v>
      </c>
      <c r="B1737" t="s">
        <v>10093</v>
      </c>
      <c r="C1737" t="s">
        <v>12</v>
      </c>
      <c r="D1737" t="s">
        <v>8333</v>
      </c>
      <c r="E1737" t="s">
        <v>8334</v>
      </c>
      <c r="F1737">
        <v>8.1999999999999993</v>
      </c>
    </row>
    <row r="1738" spans="1:6" x14ac:dyDescent="0.25">
      <c r="A1738" t="s">
        <v>2700</v>
      </c>
      <c r="B1738" t="s">
        <v>10094</v>
      </c>
      <c r="C1738" t="s">
        <v>12</v>
      </c>
      <c r="D1738" t="s">
        <v>8329</v>
      </c>
      <c r="E1738" t="s">
        <v>8334</v>
      </c>
      <c r="F1738">
        <v>6.9</v>
      </c>
    </row>
    <row r="1739" spans="1:6" x14ac:dyDescent="0.25">
      <c r="A1739" t="s">
        <v>601</v>
      </c>
      <c r="B1739" t="s">
        <v>10095</v>
      </c>
      <c r="C1739" t="s">
        <v>12</v>
      </c>
      <c r="D1739" t="s">
        <v>8333</v>
      </c>
      <c r="E1739" t="s">
        <v>8334</v>
      </c>
      <c r="F1739">
        <v>7.8</v>
      </c>
    </row>
    <row r="1740" spans="1:6" x14ac:dyDescent="0.25">
      <c r="A1740" t="s">
        <v>358</v>
      </c>
      <c r="B1740" t="s">
        <v>10096</v>
      </c>
      <c r="C1740" t="s">
        <v>12</v>
      </c>
      <c r="D1740" t="s">
        <v>8333</v>
      </c>
      <c r="E1740" t="s">
        <v>8334</v>
      </c>
      <c r="F1740">
        <v>6.7</v>
      </c>
    </row>
    <row r="1741" spans="1:6" x14ac:dyDescent="0.25">
      <c r="A1741" t="s">
        <v>2941</v>
      </c>
      <c r="B1741" t="s">
        <v>10097</v>
      </c>
      <c r="C1741" t="s">
        <v>12</v>
      </c>
      <c r="D1741" t="s">
        <v>8333</v>
      </c>
      <c r="E1741" t="s">
        <v>8320</v>
      </c>
      <c r="F1741">
        <v>7.5</v>
      </c>
    </row>
    <row r="1742" spans="1:6" x14ac:dyDescent="0.25">
      <c r="A1742" t="s">
        <v>39</v>
      </c>
      <c r="B1742" t="s">
        <v>10098</v>
      </c>
      <c r="C1742" t="s">
        <v>12</v>
      </c>
      <c r="D1742" t="s">
        <v>8333</v>
      </c>
      <c r="E1742" t="s">
        <v>8334</v>
      </c>
      <c r="F1742">
        <v>7.4</v>
      </c>
    </row>
    <row r="1743" spans="1:6" x14ac:dyDescent="0.25">
      <c r="A1743" t="s">
        <v>906</v>
      </c>
      <c r="B1743" t="s">
        <v>10099</v>
      </c>
      <c r="C1743" t="s">
        <v>12</v>
      </c>
      <c r="D1743" t="s">
        <v>8329</v>
      </c>
      <c r="E1743" t="s">
        <v>8317</v>
      </c>
      <c r="F1743">
        <v>5.2</v>
      </c>
    </row>
    <row r="1744" spans="1:6" x14ac:dyDescent="0.25">
      <c r="A1744" t="s">
        <v>1856</v>
      </c>
      <c r="B1744" t="s">
        <v>10100</v>
      </c>
      <c r="C1744" t="s">
        <v>12</v>
      </c>
      <c r="D1744" t="s">
        <v>8333</v>
      </c>
      <c r="E1744" t="s">
        <v>8334</v>
      </c>
      <c r="F1744">
        <v>7.6</v>
      </c>
    </row>
    <row r="1745" spans="1:6" x14ac:dyDescent="0.25">
      <c r="A1745" t="s">
        <v>488</v>
      </c>
      <c r="B1745" t="s">
        <v>10101</v>
      </c>
      <c r="C1745" t="s">
        <v>12</v>
      </c>
      <c r="D1745" t="s">
        <v>8333</v>
      </c>
      <c r="E1745" t="s">
        <v>8334</v>
      </c>
      <c r="F1745">
        <v>7.3</v>
      </c>
    </row>
    <row r="1746" spans="1:6" x14ac:dyDescent="0.25">
      <c r="A1746" t="s">
        <v>237</v>
      </c>
      <c r="B1746" t="s">
        <v>10102</v>
      </c>
      <c r="C1746" t="s">
        <v>12</v>
      </c>
      <c r="D1746" t="s">
        <v>8333</v>
      </c>
      <c r="E1746" t="s">
        <v>8317</v>
      </c>
      <c r="F1746">
        <v>6.6</v>
      </c>
    </row>
    <row r="1747" spans="1:6" x14ac:dyDescent="0.25">
      <c r="A1747" t="s">
        <v>2123</v>
      </c>
      <c r="B1747" t="s">
        <v>10103</v>
      </c>
      <c r="C1747" t="s">
        <v>12</v>
      </c>
      <c r="D1747" t="s">
        <v>8316</v>
      </c>
      <c r="E1747" t="s">
        <v>8320</v>
      </c>
      <c r="F1747">
        <v>6.8</v>
      </c>
    </row>
    <row r="1748" spans="1:6" x14ac:dyDescent="0.25">
      <c r="A1748" t="s">
        <v>579</v>
      </c>
      <c r="B1748" t="s">
        <v>10104</v>
      </c>
      <c r="C1748" t="s">
        <v>12</v>
      </c>
      <c r="D1748" t="s">
        <v>8333</v>
      </c>
      <c r="E1748" t="s">
        <v>8317</v>
      </c>
      <c r="F1748">
        <v>6.9</v>
      </c>
    </row>
    <row r="1749" spans="1:6" x14ac:dyDescent="0.25">
      <c r="A1749" t="s">
        <v>628</v>
      </c>
      <c r="B1749" t="s">
        <v>10105</v>
      </c>
      <c r="C1749" t="s">
        <v>12</v>
      </c>
      <c r="D1749" t="s">
        <v>8404</v>
      </c>
      <c r="E1749" t="s">
        <v>8334</v>
      </c>
      <c r="F1749">
        <v>5.8</v>
      </c>
    </row>
    <row r="1750" spans="1:6" x14ac:dyDescent="0.25">
      <c r="A1750" t="s">
        <v>735</v>
      </c>
      <c r="B1750" t="s">
        <v>10106</v>
      </c>
      <c r="C1750" t="s">
        <v>12</v>
      </c>
      <c r="D1750" t="s">
        <v>8329</v>
      </c>
      <c r="E1750" t="s">
        <v>8317</v>
      </c>
      <c r="F1750">
        <v>6.6</v>
      </c>
    </row>
    <row r="1751" spans="1:6" x14ac:dyDescent="0.25">
      <c r="A1751" t="s">
        <v>2615</v>
      </c>
      <c r="B1751" t="s">
        <v>10107</v>
      </c>
      <c r="C1751" t="s">
        <v>12</v>
      </c>
      <c r="D1751" t="s">
        <v>8333</v>
      </c>
      <c r="E1751" t="s">
        <v>8317</v>
      </c>
      <c r="F1751">
        <v>6.7</v>
      </c>
    </row>
    <row r="1752" spans="1:6" x14ac:dyDescent="0.25">
      <c r="A1752" t="s">
        <v>1405</v>
      </c>
      <c r="B1752" t="s">
        <v>10108</v>
      </c>
      <c r="C1752" t="s">
        <v>12</v>
      </c>
      <c r="D1752" t="s">
        <v>8333</v>
      </c>
      <c r="E1752" t="s">
        <v>8320</v>
      </c>
      <c r="F1752">
        <v>6.7</v>
      </c>
    </row>
    <row r="1753" spans="1:6" x14ac:dyDescent="0.25">
      <c r="A1753" t="s">
        <v>2478</v>
      </c>
      <c r="B1753" t="s">
        <v>10109</v>
      </c>
      <c r="C1753" t="s">
        <v>12</v>
      </c>
      <c r="D1753" t="s">
        <v>8333</v>
      </c>
      <c r="E1753" t="s">
        <v>8320</v>
      </c>
      <c r="F1753">
        <v>6.3</v>
      </c>
    </row>
    <row r="1754" spans="1:6" x14ac:dyDescent="0.25">
      <c r="A1754" t="s">
        <v>232</v>
      </c>
      <c r="B1754" t="s">
        <v>10110</v>
      </c>
      <c r="C1754" t="s">
        <v>12</v>
      </c>
      <c r="D1754" t="s">
        <v>8316</v>
      </c>
      <c r="E1754" t="s">
        <v>8334</v>
      </c>
      <c r="F1754">
        <v>7.7</v>
      </c>
    </row>
    <row r="1755" spans="1:6" x14ac:dyDescent="0.25">
      <c r="A1755" t="s">
        <v>1456</v>
      </c>
      <c r="B1755" t="s">
        <v>10111</v>
      </c>
      <c r="C1755" t="s">
        <v>12</v>
      </c>
      <c r="D1755" t="s">
        <v>8329</v>
      </c>
      <c r="E1755" t="s">
        <v>8334</v>
      </c>
      <c r="F1755">
        <v>6.1</v>
      </c>
    </row>
    <row r="1756" spans="1:6" x14ac:dyDescent="0.25">
      <c r="A1756" t="s">
        <v>1895</v>
      </c>
      <c r="B1756" t="s">
        <v>10112</v>
      </c>
      <c r="C1756" t="s">
        <v>12</v>
      </c>
      <c r="D1756" t="s">
        <v>8333</v>
      </c>
      <c r="E1756" t="s">
        <v>8334</v>
      </c>
      <c r="F1756">
        <v>4.9000000000000004</v>
      </c>
    </row>
    <row r="1757" spans="1:6" x14ac:dyDescent="0.25">
      <c r="A1757" t="s">
        <v>3071</v>
      </c>
      <c r="B1757" t="s">
        <v>10113</v>
      </c>
      <c r="C1757" t="s">
        <v>12</v>
      </c>
      <c r="D1757" t="s">
        <v>8333</v>
      </c>
      <c r="E1757" t="s">
        <v>8320</v>
      </c>
      <c r="F1757">
        <v>6.2</v>
      </c>
    </row>
    <row r="1758" spans="1:6" x14ac:dyDescent="0.25">
      <c r="A1758" t="s">
        <v>317</v>
      </c>
      <c r="B1758" t="s">
        <v>10114</v>
      </c>
      <c r="C1758" t="s">
        <v>12</v>
      </c>
      <c r="D1758" t="s">
        <v>8327</v>
      </c>
      <c r="E1758" t="s">
        <v>8320</v>
      </c>
      <c r="F1758">
        <v>7.8</v>
      </c>
    </row>
    <row r="1759" spans="1:6" x14ac:dyDescent="0.25">
      <c r="A1759" t="s">
        <v>64</v>
      </c>
      <c r="B1759" t="s">
        <v>10115</v>
      </c>
      <c r="C1759" t="s">
        <v>12</v>
      </c>
      <c r="D1759" t="s">
        <v>8333</v>
      </c>
      <c r="E1759" t="s">
        <v>8334</v>
      </c>
      <c r="F1759">
        <v>8.1999999999999993</v>
      </c>
    </row>
    <row r="1760" spans="1:6" x14ac:dyDescent="0.25">
      <c r="A1760" t="s">
        <v>1223</v>
      </c>
      <c r="B1760" t="s">
        <v>10116</v>
      </c>
      <c r="C1760" t="s">
        <v>12</v>
      </c>
      <c r="D1760" t="s">
        <v>8333</v>
      </c>
      <c r="E1760" t="s">
        <v>8334</v>
      </c>
      <c r="F1760">
        <v>6.9</v>
      </c>
    </row>
    <row r="1761" spans="1:6" x14ac:dyDescent="0.25">
      <c r="A1761" t="s">
        <v>109</v>
      </c>
      <c r="B1761" t="s">
        <v>10117</v>
      </c>
      <c r="C1761" t="s">
        <v>12</v>
      </c>
      <c r="D1761" t="s">
        <v>8333</v>
      </c>
      <c r="E1761" t="s">
        <v>8317</v>
      </c>
      <c r="F1761">
        <v>6.2</v>
      </c>
    </row>
    <row r="1762" spans="1:6" x14ac:dyDescent="0.25">
      <c r="A1762" t="s">
        <v>3078</v>
      </c>
      <c r="B1762" t="s">
        <v>10118</v>
      </c>
      <c r="C1762" t="s">
        <v>12</v>
      </c>
      <c r="D1762" t="s">
        <v>8333</v>
      </c>
      <c r="E1762" t="s">
        <v>8334</v>
      </c>
      <c r="F1762">
        <v>6.9</v>
      </c>
    </row>
    <row r="1763" spans="1:6" x14ac:dyDescent="0.25">
      <c r="A1763" t="s">
        <v>3080</v>
      </c>
      <c r="B1763" t="s">
        <v>10119</v>
      </c>
      <c r="C1763" t="s">
        <v>12</v>
      </c>
      <c r="D1763" t="s">
        <v>8333</v>
      </c>
      <c r="E1763" t="s">
        <v>8334</v>
      </c>
      <c r="F1763">
        <v>4.8</v>
      </c>
    </row>
    <row r="1764" spans="1:6" x14ac:dyDescent="0.25">
      <c r="A1764" t="s">
        <v>1000</v>
      </c>
      <c r="B1764" t="s">
        <v>10120</v>
      </c>
      <c r="C1764" t="s">
        <v>12</v>
      </c>
      <c r="D1764" t="s">
        <v>8327</v>
      </c>
      <c r="E1764" t="s">
        <v>8406</v>
      </c>
      <c r="F1764">
        <v>8</v>
      </c>
    </row>
    <row r="1765" spans="1:6" x14ac:dyDescent="0.25">
      <c r="A1765" t="s">
        <v>1467</v>
      </c>
      <c r="B1765" t="s">
        <v>10121</v>
      </c>
      <c r="C1765" t="s">
        <v>12</v>
      </c>
      <c r="D1765" t="s">
        <v>8333</v>
      </c>
      <c r="E1765" t="s">
        <v>8317</v>
      </c>
      <c r="F1765">
        <v>5.3</v>
      </c>
    </row>
    <row r="1766" spans="1:6" x14ac:dyDescent="0.25">
      <c r="A1766" t="s">
        <v>686</v>
      </c>
      <c r="B1766" t="s">
        <v>10122</v>
      </c>
      <c r="C1766" t="s">
        <v>12</v>
      </c>
      <c r="D1766" t="s">
        <v>8404</v>
      </c>
      <c r="E1766" t="s">
        <v>8334</v>
      </c>
      <c r="F1766">
        <v>6.7</v>
      </c>
    </row>
    <row r="1767" spans="1:6" x14ac:dyDescent="0.25">
      <c r="A1767" t="s">
        <v>1419</v>
      </c>
      <c r="B1767" t="s">
        <v>10123</v>
      </c>
      <c r="C1767" t="s">
        <v>12</v>
      </c>
      <c r="D1767" t="s">
        <v>8333</v>
      </c>
      <c r="E1767" t="s">
        <v>8320</v>
      </c>
      <c r="F1767">
        <v>5.4</v>
      </c>
    </row>
    <row r="1768" spans="1:6" x14ac:dyDescent="0.25">
      <c r="A1768" t="s">
        <v>2554</v>
      </c>
      <c r="B1768" t="s">
        <v>10124</v>
      </c>
      <c r="C1768" t="s">
        <v>12</v>
      </c>
      <c r="D1768" t="s">
        <v>8333</v>
      </c>
      <c r="E1768" t="s">
        <v>8320</v>
      </c>
      <c r="F1768">
        <v>5.4</v>
      </c>
    </row>
    <row r="1769" spans="1:6" x14ac:dyDescent="0.25">
      <c r="A1769" t="s">
        <v>1852</v>
      </c>
      <c r="B1769" t="s">
        <v>10125</v>
      </c>
      <c r="C1769" t="s">
        <v>12</v>
      </c>
      <c r="D1769" t="s">
        <v>8333</v>
      </c>
      <c r="E1769" t="s">
        <v>8334</v>
      </c>
      <c r="F1769">
        <v>4.9000000000000004</v>
      </c>
    </row>
    <row r="1770" spans="1:6" x14ac:dyDescent="0.25">
      <c r="A1770" t="s">
        <v>1869</v>
      </c>
      <c r="B1770" t="s">
        <v>10126</v>
      </c>
      <c r="C1770" t="s">
        <v>12</v>
      </c>
      <c r="D1770" t="s">
        <v>8333</v>
      </c>
      <c r="E1770" t="s">
        <v>8334</v>
      </c>
      <c r="F1770">
        <v>6.1</v>
      </c>
    </row>
    <row r="1771" spans="1:6" x14ac:dyDescent="0.25">
      <c r="A1771" t="s">
        <v>2101</v>
      </c>
      <c r="B1771" t="s">
        <v>10127</v>
      </c>
      <c r="C1771" t="s">
        <v>12</v>
      </c>
      <c r="D1771" t="s">
        <v>8333</v>
      </c>
      <c r="E1771" t="s">
        <v>8317</v>
      </c>
      <c r="F1771">
        <v>5.8</v>
      </c>
    </row>
    <row r="1772" spans="1:6" x14ac:dyDescent="0.25">
      <c r="A1772" t="s">
        <v>159</v>
      </c>
      <c r="B1772" t="s">
        <v>10128</v>
      </c>
      <c r="C1772" t="s">
        <v>12</v>
      </c>
      <c r="D1772" t="s">
        <v>8333</v>
      </c>
      <c r="E1772" t="s">
        <v>8317</v>
      </c>
      <c r="F1772">
        <v>7</v>
      </c>
    </row>
    <row r="1773" spans="1:6" x14ac:dyDescent="0.25">
      <c r="A1773" t="s">
        <v>3093</v>
      </c>
      <c r="B1773" t="s">
        <v>10129</v>
      </c>
      <c r="C1773" t="s">
        <v>12</v>
      </c>
      <c r="D1773" t="s">
        <v>8316</v>
      </c>
      <c r="E1773" t="s">
        <v>8334</v>
      </c>
      <c r="F1773">
        <v>6.5</v>
      </c>
    </row>
    <row r="1774" spans="1:6" x14ac:dyDescent="0.25">
      <c r="A1774" t="s">
        <v>3095</v>
      </c>
      <c r="B1774" t="s">
        <v>10130</v>
      </c>
      <c r="C1774" t="s">
        <v>12</v>
      </c>
      <c r="D1774" t="s">
        <v>8333</v>
      </c>
      <c r="E1774" t="s">
        <v>8334</v>
      </c>
      <c r="F1774">
        <v>6.6</v>
      </c>
    </row>
    <row r="1775" spans="1:6" x14ac:dyDescent="0.25">
      <c r="A1775" t="s">
        <v>3100</v>
      </c>
      <c r="B1775" t="s">
        <v>10131</v>
      </c>
      <c r="C1775" t="s">
        <v>12</v>
      </c>
      <c r="D1775" t="s">
        <v>8327</v>
      </c>
      <c r="E1775" t="s">
        <v>8317</v>
      </c>
      <c r="F1775">
        <v>5.7</v>
      </c>
    </row>
    <row r="1776" spans="1:6" x14ac:dyDescent="0.25">
      <c r="A1776" t="s">
        <v>2123</v>
      </c>
      <c r="B1776" t="s">
        <v>10132</v>
      </c>
      <c r="C1776" t="s">
        <v>12</v>
      </c>
      <c r="D1776" t="s">
        <v>8316</v>
      </c>
      <c r="E1776" t="s">
        <v>8320</v>
      </c>
      <c r="F1776">
        <v>6.6</v>
      </c>
    </row>
    <row r="1777" spans="1:6" x14ac:dyDescent="0.25">
      <c r="A1777" t="s">
        <v>1119</v>
      </c>
      <c r="B1777" t="s">
        <v>10133</v>
      </c>
      <c r="C1777" t="s">
        <v>12</v>
      </c>
      <c r="D1777" t="s">
        <v>8333</v>
      </c>
      <c r="E1777" t="s">
        <v>8334</v>
      </c>
      <c r="F1777">
        <v>7</v>
      </c>
    </row>
    <row r="1778" spans="1:6" x14ac:dyDescent="0.25">
      <c r="A1778" t="s">
        <v>2207</v>
      </c>
      <c r="B1778" t="s">
        <v>10134</v>
      </c>
      <c r="C1778" t="s">
        <v>12</v>
      </c>
      <c r="D1778" t="s">
        <v>8333</v>
      </c>
      <c r="E1778" t="s">
        <v>8317</v>
      </c>
      <c r="F1778">
        <v>7.4</v>
      </c>
    </row>
    <row r="1779" spans="1:6" x14ac:dyDescent="0.25">
      <c r="A1779" t="s">
        <v>2337</v>
      </c>
      <c r="B1779" t="s">
        <v>10135</v>
      </c>
      <c r="C1779" t="s">
        <v>12</v>
      </c>
      <c r="D1779" t="s">
        <v>8333</v>
      </c>
      <c r="E1779" t="s">
        <v>8317</v>
      </c>
      <c r="F1779">
        <v>5.3</v>
      </c>
    </row>
    <row r="1780" spans="1:6" x14ac:dyDescent="0.25">
      <c r="A1780" t="s">
        <v>3106</v>
      </c>
      <c r="B1780" t="s">
        <v>10136</v>
      </c>
      <c r="C1780" t="s">
        <v>12</v>
      </c>
      <c r="D1780" t="s">
        <v>8316</v>
      </c>
      <c r="E1780" t="s">
        <v>8320</v>
      </c>
      <c r="F1780">
        <v>7.4</v>
      </c>
    </row>
    <row r="1781" spans="1:6" x14ac:dyDescent="0.25">
      <c r="A1781" t="s">
        <v>3108</v>
      </c>
      <c r="B1781" t="s">
        <v>10137</v>
      </c>
      <c r="C1781" t="s">
        <v>12</v>
      </c>
      <c r="D1781" t="s">
        <v>8316</v>
      </c>
      <c r="E1781" t="s">
        <v>8334</v>
      </c>
      <c r="F1781">
        <v>7.4</v>
      </c>
    </row>
    <row r="1782" spans="1:6" x14ac:dyDescent="0.25">
      <c r="A1782" t="s">
        <v>274</v>
      </c>
      <c r="B1782" t="s">
        <v>10138</v>
      </c>
      <c r="C1782" t="s">
        <v>12</v>
      </c>
      <c r="D1782" t="s">
        <v>8333</v>
      </c>
      <c r="E1782" t="s">
        <v>8334</v>
      </c>
      <c r="F1782">
        <v>6.8</v>
      </c>
    </row>
    <row r="1783" spans="1:6" x14ac:dyDescent="0.25">
      <c r="B1783" t="s">
        <v>10139</v>
      </c>
      <c r="C1783" t="s">
        <v>12</v>
      </c>
      <c r="D1783" t="s">
        <v>8333</v>
      </c>
      <c r="E1783" t="s">
        <v>8548</v>
      </c>
      <c r="F1783">
        <v>7.9</v>
      </c>
    </row>
    <row r="1784" spans="1:6" x14ac:dyDescent="0.25">
      <c r="A1784" t="s">
        <v>3113</v>
      </c>
      <c r="B1784" t="s">
        <v>10140</v>
      </c>
      <c r="C1784" t="s">
        <v>12</v>
      </c>
      <c r="D1784" t="s">
        <v>8333</v>
      </c>
      <c r="E1784" t="s">
        <v>8320</v>
      </c>
      <c r="F1784">
        <v>7.2</v>
      </c>
    </row>
    <row r="1785" spans="1:6" x14ac:dyDescent="0.25">
      <c r="A1785" t="s">
        <v>3115</v>
      </c>
      <c r="B1785" t="s">
        <v>10141</v>
      </c>
      <c r="C1785" t="s">
        <v>12</v>
      </c>
      <c r="D1785" t="s">
        <v>8333</v>
      </c>
      <c r="E1785" t="s">
        <v>8317</v>
      </c>
      <c r="F1785">
        <v>6</v>
      </c>
    </row>
    <row r="1786" spans="1:6" x14ac:dyDescent="0.25">
      <c r="A1786" t="s">
        <v>1787</v>
      </c>
      <c r="B1786" t="s">
        <v>10142</v>
      </c>
      <c r="C1786" t="s">
        <v>12</v>
      </c>
      <c r="D1786" t="s">
        <v>8333</v>
      </c>
      <c r="E1786" t="s">
        <v>8334</v>
      </c>
      <c r="F1786">
        <v>6.6</v>
      </c>
    </row>
    <row r="1787" spans="1:6" x14ac:dyDescent="0.25">
      <c r="A1787" t="s">
        <v>1814</v>
      </c>
      <c r="B1787" t="s">
        <v>10143</v>
      </c>
      <c r="C1787" t="s">
        <v>12</v>
      </c>
      <c r="D1787" t="s">
        <v>8333</v>
      </c>
      <c r="E1787" t="s">
        <v>8334</v>
      </c>
      <c r="F1787">
        <v>7.9</v>
      </c>
    </row>
    <row r="1788" spans="1:6" x14ac:dyDescent="0.25">
      <c r="A1788" t="s">
        <v>3120</v>
      </c>
      <c r="B1788" t="s">
        <v>10144</v>
      </c>
      <c r="C1788" t="s">
        <v>12</v>
      </c>
      <c r="D1788" t="s">
        <v>8333</v>
      </c>
      <c r="E1788" t="s">
        <v>8317</v>
      </c>
      <c r="F1788">
        <v>6.2</v>
      </c>
    </row>
    <row r="1789" spans="1:6" x14ac:dyDescent="0.25">
      <c r="A1789" t="s">
        <v>3123</v>
      </c>
      <c r="B1789" t="s">
        <v>10145</v>
      </c>
      <c r="C1789" t="s">
        <v>12</v>
      </c>
      <c r="D1789" t="s">
        <v>8333</v>
      </c>
      <c r="E1789" t="s">
        <v>8317</v>
      </c>
      <c r="F1789">
        <v>5.7</v>
      </c>
    </row>
    <row r="1790" spans="1:6" x14ac:dyDescent="0.25">
      <c r="A1790" t="s">
        <v>68</v>
      </c>
      <c r="B1790" t="s">
        <v>10146</v>
      </c>
      <c r="C1790" t="s">
        <v>12</v>
      </c>
      <c r="D1790" t="s">
        <v>8316</v>
      </c>
      <c r="E1790" t="s">
        <v>8317</v>
      </c>
      <c r="F1790">
        <v>7.1</v>
      </c>
    </row>
    <row r="1791" spans="1:6" x14ac:dyDescent="0.25">
      <c r="A1791" t="s">
        <v>2429</v>
      </c>
      <c r="B1791" t="s">
        <v>10147</v>
      </c>
      <c r="C1791" t="s">
        <v>12</v>
      </c>
      <c r="D1791" t="s">
        <v>8333</v>
      </c>
      <c r="E1791" t="s">
        <v>8334</v>
      </c>
      <c r="F1791">
        <v>5.6</v>
      </c>
    </row>
    <row r="1792" spans="1:6" x14ac:dyDescent="0.25">
      <c r="A1792" t="s">
        <v>2092</v>
      </c>
      <c r="B1792" t="s">
        <v>10148</v>
      </c>
      <c r="C1792" t="s">
        <v>12</v>
      </c>
      <c r="D1792" t="s">
        <v>8329</v>
      </c>
      <c r="E1792" t="s">
        <v>8334</v>
      </c>
      <c r="F1792">
        <v>7.8</v>
      </c>
    </row>
    <row r="1793" spans="1:6" x14ac:dyDescent="0.25">
      <c r="A1793" t="s">
        <v>3128</v>
      </c>
      <c r="B1793" t="s">
        <v>10149</v>
      </c>
      <c r="C1793" t="s">
        <v>12</v>
      </c>
      <c r="D1793" t="s">
        <v>8333</v>
      </c>
      <c r="E1793" t="s">
        <v>8320</v>
      </c>
      <c r="F1793">
        <v>7.9</v>
      </c>
    </row>
    <row r="1794" spans="1:6" x14ac:dyDescent="0.25">
      <c r="A1794" t="s">
        <v>139</v>
      </c>
      <c r="B1794" t="s">
        <v>10150</v>
      </c>
      <c r="C1794" t="s">
        <v>12</v>
      </c>
      <c r="D1794" t="s">
        <v>8316</v>
      </c>
      <c r="E1794" t="s">
        <v>8317</v>
      </c>
      <c r="F1794">
        <v>6.9</v>
      </c>
    </row>
    <row r="1795" spans="1:6" x14ac:dyDescent="0.25">
      <c r="A1795" t="s">
        <v>239</v>
      </c>
      <c r="B1795" t="s">
        <v>10151</v>
      </c>
      <c r="C1795" t="s">
        <v>12</v>
      </c>
      <c r="D1795" t="s">
        <v>10152</v>
      </c>
      <c r="E1795" t="s">
        <v>8320</v>
      </c>
      <c r="F1795">
        <v>7.4</v>
      </c>
    </row>
    <row r="1796" spans="1:6" x14ac:dyDescent="0.25">
      <c r="A1796" t="s">
        <v>351</v>
      </c>
      <c r="B1796" t="s">
        <v>10153</v>
      </c>
      <c r="C1796" t="s">
        <v>12</v>
      </c>
      <c r="D1796" t="s">
        <v>8319</v>
      </c>
      <c r="E1796" t="s">
        <v>8334</v>
      </c>
      <c r="F1796">
        <v>7.7</v>
      </c>
    </row>
    <row r="1797" spans="1:6" x14ac:dyDescent="0.25">
      <c r="A1797" t="s">
        <v>3134</v>
      </c>
      <c r="B1797" t="s">
        <v>10154</v>
      </c>
      <c r="C1797" t="s">
        <v>12</v>
      </c>
      <c r="D1797" t="s">
        <v>8316</v>
      </c>
      <c r="E1797" t="s">
        <v>8317</v>
      </c>
      <c r="F1797">
        <v>6.9</v>
      </c>
    </row>
    <row r="1798" spans="1:6" x14ac:dyDescent="0.25">
      <c r="B1798" t="s">
        <v>10155</v>
      </c>
      <c r="C1798" t="s">
        <v>12</v>
      </c>
      <c r="D1798" t="s">
        <v>8333</v>
      </c>
      <c r="F1798">
        <v>8.6999999999999993</v>
      </c>
    </row>
    <row r="1799" spans="1:6" x14ac:dyDescent="0.25">
      <c r="A1799" t="s">
        <v>3137</v>
      </c>
      <c r="B1799" t="s">
        <v>10156</v>
      </c>
      <c r="C1799" t="s">
        <v>12</v>
      </c>
      <c r="D1799" t="s">
        <v>8316</v>
      </c>
      <c r="E1799" t="s">
        <v>8320</v>
      </c>
      <c r="F1799">
        <v>6.7</v>
      </c>
    </row>
    <row r="1800" spans="1:6" x14ac:dyDescent="0.25">
      <c r="A1800" t="s">
        <v>3140</v>
      </c>
      <c r="B1800" t="s">
        <v>10157</v>
      </c>
      <c r="C1800" t="s">
        <v>12</v>
      </c>
      <c r="D1800" t="s">
        <v>8333</v>
      </c>
      <c r="E1800" t="s">
        <v>8317</v>
      </c>
      <c r="F1800">
        <v>6</v>
      </c>
    </row>
    <row r="1801" spans="1:6" x14ac:dyDescent="0.25">
      <c r="A1801" t="s">
        <v>2343</v>
      </c>
      <c r="B1801" t="s">
        <v>10158</v>
      </c>
      <c r="C1801" t="s">
        <v>12</v>
      </c>
      <c r="D1801" t="s">
        <v>8333</v>
      </c>
      <c r="E1801" t="s">
        <v>8334</v>
      </c>
      <c r="F1801">
        <v>6.2</v>
      </c>
    </row>
    <row r="1802" spans="1:6" x14ac:dyDescent="0.25">
      <c r="A1802" t="s">
        <v>3144</v>
      </c>
      <c r="B1802" t="s">
        <v>10159</v>
      </c>
      <c r="C1802" t="s">
        <v>12</v>
      </c>
      <c r="D1802" t="s">
        <v>8333</v>
      </c>
      <c r="E1802" t="s">
        <v>8334</v>
      </c>
      <c r="F1802">
        <v>5.9</v>
      </c>
    </row>
    <row r="1803" spans="1:6" x14ac:dyDescent="0.25">
      <c r="A1803" t="s">
        <v>3146</v>
      </c>
      <c r="B1803" t="s">
        <v>10160</v>
      </c>
      <c r="C1803" t="s">
        <v>12</v>
      </c>
      <c r="D1803" t="s">
        <v>8333</v>
      </c>
      <c r="E1803" t="s">
        <v>8320</v>
      </c>
      <c r="F1803">
        <v>6.8</v>
      </c>
    </row>
    <row r="1804" spans="1:6" x14ac:dyDescent="0.25">
      <c r="A1804" t="s">
        <v>1692</v>
      </c>
      <c r="B1804" t="s">
        <v>10161</v>
      </c>
      <c r="C1804" t="s">
        <v>12</v>
      </c>
      <c r="D1804" t="s">
        <v>8333</v>
      </c>
      <c r="E1804" t="s">
        <v>8320</v>
      </c>
      <c r="F1804">
        <v>3.6</v>
      </c>
    </row>
    <row r="1805" spans="1:6" x14ac:dyDescent="0.25">
      <c r="A1805" t="s">
        <v>3149</v>
      </c>
      <c r="B1805" t="s">
        <v>10162</v>
      </c>
      <c r="C1805" t="s">
        <v>12</v>
      </c>
      <c r="D1805" t="s">
        <v>8333</v>
      </c>
      <c r="E1805" t="s">
        <v>8334</v>
      </c>
      <c r="F1805">
        <v>6.7</v>
      </c>
    </row>
    <row r="1806" spans="1:6" x14ac:dyDescent="0.25">
      <c r="A1806" t="s">
        <v>2633</v>
      </c>
      <c r="B1806" t="s">
        <v>10163</v>
      </c>
      <c r="C1806" t="s">
        <v>12</v>
      </c>
      <c r="D1806" t="s">
        <v>8316</v>
      </c>
      <c r="E1806" t="s">
        <v>8334</v>
      </c>
      <c r="F1806">
        <v>6.3</v>
      </c>
    </row>
    <row r="1807" spans="1:6" x14ac:dyDescent="0.25">
      <c r="A1807" t="s">
        <v>454</v>
      </c>
      <c r="B1807" t="s">
        <v>10164</v>
      </c>
      <c r="C1807" t="s">
        <v>12</v>
      </c>
      <c r="D1807" t="s">
        <v>8333</v>
      </c>
      <c r="E1807" t="s">
        <v>8334</v>
      </c>
      <c r="F1807">
        <v>6.4</v>
      </c>
    </row>
    <row r="1808" spans="1:6" x14ac:dyDescent="0.25">
      <c r="A1808" t="s">
        <v>721</v>
      </c>
      <c r="B1808" t="s">
        <v>10165</v>
      </c>
      <c r="C1808" t="s">
        <v>12</v>
      </c>
      <c r="D1808" t="s">
        <v>8333</v>
      </c>
      <c r="E1808" t="s">
        <v>8334</v>
      </c>
      <c r="F1808">
        <v>6.4</v>
      </c>
    </row>
    <row r="1809" spans="1:6" x14ac:dyDescent="0.25">
      <c r="A1809" t="s">
        <v>1081</v>
      </c>
      <c r="B1809" t="s">
        <v>10166</v>
      </c>
      <c r="C1809" t="s">
        <v>12</v>
      </c>
      <c r="D1809" t="s">
        <v>8333</v>
      </c>
      <c r="E1809" t="s">
        <v>8334</v>
      </c>
      <c r="F1809">
        <v>5.7</v>
      </c>
    </row>
    <row r="1810" spans="1:6" x14ac:dyDescent="0.25">
      <c r="A1810" t="s">
        <v>2408</v>
      </c>
      <c r="B1810" t="s">
        <v>10167</v>
      </c>
      <c r="C1810" t="s">
        <v>12</v>
      </c>
      <c r="D1810" t="s">
        <v>8404</v>
      </c>
      <c r="E1810" t="s">
        <v>8334</v>
      </c>
      <c r="F1810">
        <v>6.2</v>
      </c>
    </row>
    <row r="1811" spans="1:6" x14ac:dyDescent="0.25">
      <c r="A1811" t="s">
        <v>287</v>
      </c>
      <c r="B1811" t="s">
        <v>10168</v>
      </c>
      <c r="C1811" t="s">
        <v>12</v>
      </c>
      <c r="D1811" t="s">
        <v>8327</v>
      </c>
      <c r="F1811">
        <v>6.6</v>
      </c>
    </row>
    <row r="1812" spans="1:6" x14ac:dyDescent="0.25">
      <c r="A1812" t="s">
        <v>1124</v>
      </c>
      <c r="B1812" t="s">
        <v>10169</v>
      </c>
      <c r="C1812" t="s">
        <v>12</v>
      </c>
      <c r="D1812" t="s">
        <v>8333</v>
      </c>
      <c r="E1812" t="s">
        <v>8320</v>
      </c>
      <c r="F1812">
        <v>5.2</v>
      </c>
    </row>
    <row r="1813" spans="1:6" x14ac:dyDescent="0.25">
      <c r="A1813" t="s">
        <v>712</v>
      </c>
      <c r="B1813" t="s">
        <v>10170</v>
      </c>
      <c r="C1813" t="s">
        <v>12</v>
      </c>
      <c r="D1813" t="s">
        <v>8333</v>
      </c>
      <c r="E1813" t="s">
        <v>8320</v>
      </c>
      <c r="F1813">
        <v>6.1</v>
      </c>
    </row>
    <row r="1814" spans="1:6" x14ac:dyDescent="0.25">
      <c r="A1814" t="s">
        <v>1119</v>
      </c>
      <c r="B1814" t="s">
        <v>10171</v>
      </c>
      <c r="C1814" t="s">
        <v>12</v>
      </c>
      <c r="D1814" t="s">
        <v>8333</v>
      </c>
      <c r="E1814" t="s">
        <v>8334</v>
      </c>
      <c r="F1814">
        <v>7.1</v>
      </c>
    </row>
    <row r="1815" spans="1:6" x14ac:dyDescent="0.25">
      <c r="A1815" t="s">
        <v>1572</v>
      </c>
      <c r="B1815" t="s">
        <v>10172</v>
      </c>
      <c r="C1815" t="s">
        <v>12</v>
      </c>
      <c r="D1815" t="s">
        <v>8333</v>
      </c>
      <c r="E1815" t="s">
        <v>8334</v>
      </c>
      <c r="F1815">
        <v>7.2</v>
      </c>
    </row>
    <row r="1816" spans="1:6" x14ac:dyDescent="0.25">
      <c r="A1816" t="s">
        <v>3163</v>
      </c>
      <c r="B1816" t="s">
        <v>10173</v>
      </c>
      <c r="C1816" t="s">
        <v>12</v>
      </c>
      <c r="D1816" t="s">
        <v>8333</v>
      </c>
      <c r="E1816" t="s">
        <v>8334</v>
      </c>
      <c r="F1816">
        <v>6.5</v>
      </c>
    </row>
    <row r="1817" spans="1:6" x14ac:dyDescent="0.25">
      <c r="A1817" t="s">
        <v>937</v>
      </c>
      <c r="B1817" t="s">
        <v>10174</v>
      </c>
      <c r="C1817" t="s">
        <v>12</v>
      </c>
      <c r="D1817" t="s">
        <v>8333</v>
      </c>
      <c r="E1817" t="s">
        <v>8317</v>
      </c>
      <c r="F1817">
        <v>6</v>
      </c>
    </row>
    <row r="1818" spans="1:6" x14ac:dyDescent="0.25">
      <c r="A1818" t="s">
        <v>1869</v>
      </c>
      <c r="B1818" t="s">
        <v>10175</v>
      </c>
      <c r="C1818" t="s">
        <v>12</v>
      </c>
      <c r="D1818" t="s">
        <v>8333</v>
      </c>
      <c r="E1818" t="s">
        <v>8334</v>
      </c>
      <c r="F1818">
        <v>7</v>
      </c>
    </row>
    <row r="1819" spans="1:6" x14ac:dyDescent="0.25">
      <c r="A1819" t="s">
        <v>1087</v>
      </c>
      <c r="B1819" t="s">
        <v>10176</v>
      </c>
      <c r="C1819" t="s">
        <v>12</v>
      </c>
      <c r="D1819" t="s">
        <v>8333</v>
      </c>
      <c r="E1819" t="s">
        <v>8317</v>
      </c>
      <c r="F1819">
        <v>7</v>
      </c>
    </row>
    <row r="1820" spans="1:6" x14ac:dyDescent="0.25">
      <c r="A1820" t="s">
        <v>993</v>
      </c>
      <c r="B1820" t="s">
        <v>10177</v>
      </c>
      <c r="C1820" t="s">
        <v>12</v>
      </c>
      <c r="D1820" t="s">
        <v>8333</v>
      </c>
      <c r="E1820" t="s">
        <v>8334</v>
      </c>
      <c r="F1820">
        <v>7.5</v>
      </c>
    </row>
    <row r="1821" spans="1:6" x14ac:dyDescent="0.25">
      <c r="A1821" t="s">
        <v>454</v>
      </c>
      <c r="B1821" t="s">
        <v>10178</v>
      </c>
      <c r="C1821" t="s">
        <v>12</v>
      </c>
      <c r="D1821" t="s">
        <v>8333</v>
      </c>
      <c r="E1821" t="s">
        <v>8334</v>
      </c>
      <c r="F1821">
        <v>6.6</v>
      </c>
    </row>
    <row r="1822" spans="1:6" x14ac:dyDescent="0.25">
      <c r="B1822" t="s">
        <v>10179</v>
      </c>
      <c r="C1822" t="s">
        <v>12</v>
      </c>
      <c r="D1822" t="s">
        <v>8333</v>
      </c>
      <c r="E1822" t="s">
        <v>8824</v>
      </c>
      <c r="F1822">
        <v>8.8000000000000007</v>
      </c>
    </row>
    <row r="1823" spans="1:6" x14ac:dyDescent="0.25">
      <c r="A1823" t="s">
        <v>3028</v>
      </c>
      <c r="B1823" t="s">
        <v>10180</v>
      </c>
      <c r="C1823" t="s">
        <v>12</v>
      </c>
      <c r="D1823" t="s">
        <v>8333</v>
      </c>
      <c r="E1823" t="s">
        <v>8320</v>
      </c>
      <c r="F1823">
        <v>7.4</v>
      </c>
    </row>
    <row r="1824" spans="1:6" x14ac:dyDescent="0.25">
      <c r="A1824" t="s">
        <v>2178</v>
      </c>
      <c r="B1824" t="s">
        <v>10181</v>
      </c>
      <c r="C1824" t="s">
        <v>12</v>
      </c>
      <c r="D1824" t="s">
        <v>8333</v>
      </c>
      <c r="E1824" t="s">
        <v>8317</v>
      </c>
      <c r="F1824">
        <v>6.5</v>
      </c>
    </row>
    <row r="1825" spans="1:6" x14ac:dyDescent="0.25">
      <c r="A1825" t="s">
        <v>2024</v>
      </c>
      <c r="B1825" t="s">
        <v>10182</v>
      </c>
      <c r="C1825" t="s">
        <v>12</v>
      </c>
      <c r="D1825" t="s">
        <v>8333</v>
      </c>
      <c r="E1825" t="s">
        <v>8334</v>
      </c>
      <c r="F1825">
        <v>6.2</v>
      </c>
    </row>
    <row r="1826" spans="1:6" x14ac:dyDescent="0.25">
      <c r="A1826" t="s">
        <v>1474</v>
      </c>
      <c r="B1826" t="s">
        <v>10183</v>
      </c>
      <c r="C1826" t="s">
        <v>12</v>
      </c>
      <c r="D1826" t="s">
        <v>8316</v>
      </c>
      <c r="E1826" t="s">
        <v>8317</v>
      </c>
      <c r="F1826">
        <v>7.8</v>
      </c>
    </row>
    <row r="1827" spans="1:6" x14ac:dyDescent="0.25">
      <c r="A1827" t="s">
        <v>1494</v>
      </c>
      <c r="B1827" t="s">
        <v>10184</v>
      </c>
      <c r="C1827" t="s">
        <v>12</v>
      </c>
      <c r="D1827" t="s">
        <v>8333</v>
      </c>
      <c r="E1827" t="s">
        <v>8334</v>
      </c>
      <c r="F1827">
        <v>5.2</v>
      </c>
    </row>
    <row r="1828" spans="1:6" x14ac:dyDescent="0.25">
      <c r="A1828" t="s">
        <v>95</v>
      </c>
      <c r="B1828" t="s">
        <v>10185</v>
      </c>
      <c r="C1828" t="s">
        <v>12</v>
      </c>
      <c r="D1828" t="s">
        <v>8333</v>
      </c>
      <c r="E1828" t="s">
        <v>8334</v>
      </c>
      <c r="F1828">
        <v>6.5</v>
      </c>
    </row>
    <row r="1829" spans="1:6" x14ac:dyDescent="0.25">
      <c r="A1829" t="s">
        <v>599</v>
      </c>
      <c r="B1829" t="s">
        <v>10186</v>
      </c>
      <c r="C1829" t="s">
        <v>12</v>
      </c>
      <c r="D1829" t="s">
        <v>8333</v>
      </c>
      <c r="E1829" t="s">
        <v>8317</v>
      </c>
      <c r="F1829">
        <v>6.5</v>
      </c>
    </row>
    <row r="1830" spans="1:6" x14ac:dyDescent="0.25">
      <c r="A1830" t="s">
        <v>1173</v>
      </c>
      <c r="B1830" t="s">
        <v>10187</v>
      </c>
      <c r="C1830" t="s">
        <v>12</v>
      </c>
      <c r="D1830" t="s">
        <v>8333</v>
      </c>
      <c r="E1830" t="s">
        <v>8320</v>
      </c>
      <c r="F1830">
        <v>5.2</v>
      </c>
    </row>
    <row r="1831" spans="1:6" x14ac:dyDescent="0.25">
      <c r="A1831" t="s">
        <v>1267</v>
      </c>
      <c r="B1831" t="s">
        <v>10188</v>
      </c>
      <c r="C1831" t="s">
        <v>12</v>
      </c>
      <c r="D1831" t="s">
        <v>8333</v>
      </c>
      <c r="E1831" t="s">
        <v>8317</v>
      </c>
      <c r="F1831">
        <v>7.2</v>
      </c>
    </row>
    <row r="1832" spans="1:6" x14ac:dyDescent="0.25">
      <c r="A1832" t="s">
        <v>1872</v>
      </c>
      <c r="B1832" t="s">
        <v>10189</v>
      </c>
      <c r="C1832" t="s">
        <v>12</v>
      </c>
      <c r="D1832" t="s">
        <v>8333</v>
      </c>
      <c r="E1832" t="s">
        <v>8334</v>
      </c>
      <c r="F1832">
        <v>7.1</v>
      </c>
    </row>
    <row r="1833" spans="1:6" x14ac:dyDescent="0.25">
      <c r="A1833" t="s">
        <v>3184</v>
      </c>
      <c r="B1833" t="s">
        <v>10190</v>
      </c>
      <c r="C1833" t="s">
        <v>12</v>
      </c>
      <c r="D1833" t="s">
        <v>8333</v>
      </c>
      <c r="E1833" t="s">
        <v>8320</v>
      </c>
      <c r="F1833">
        <v>4.5</v>
      </c>
    </row>
    <row r="1834" spans="1:6" x14ac:dyDescent="0.25">
      <c r="A1834" t="s">
        <v>1147</v>
      </c>
      <c r="B1834" t="s">
        <v>10191</v>
      </c>
      <c r="C1834" t="s">
        <v>12</v>
      </c>
      <c r="D1834" t="s">
        <v>8333</v>
      </c>
      <c r="E1834" t="s">
        <v>8317</v>
      </c>
      <c r="F1834">
        <v>5.7</v>
      </c>
    </row>
    <row r="1835" spans="1:6" x14ac:dyDescent="0.25">
      <c r="A1835" t="s">
        <v>3188</v>
      </c>
      <c r="B1835" t="s">
        <v>10192</v>
      </c>
      <c r="C1835" t="s">
        <v>12</v>
      </c>
      <c r="D1835" t="s">
        <v>8327</v>
      </c>
      <c r="E1835" t="s">
        <v>8334</v>
      </c>
      <c r="F1835">
        <v>6</v>
      </c>
    </row>
    <row r="1836" spans="1:6" x14ac:dyDescent="0.25">
      <c r="A1836" t="s">
        <v>1778</v>
      </c>
      <c r="B1836" t="s">
        <v>10193</v>
      </c>
      <c r="C1836" t="s">
        <v>12</v>
      </c>
      <c r="D1836" t="s">
        <v>8333</v>
      </c>
      <c r="E1836" t="s">
        <v>8334</v>
      </c>
      <c r="F1836">
        <v>6.4</v>
      </c>
    </row>
    <row r="1837" spans="1:6" x14ac:dyDescent="0.25">
      <c r="A1837" t="s">
        <v>1467</v>
      </c>
      <c r="B1837" t="s">
        <v>10194</v>
      </c>
      <c r="C1837" t="s">
        <v>12</v>
      </c>
      <c r="D1837" t="s">
        <v>8333</v>
      </c>
      <c r="E1837" t="s">
        <v>8317</v>
      </c>
      <c r="F1837">
        <v>5.2</v>
      </c>
    </row>
    <row r="1838" spans="1:6" x14ac:dyDescent="0.25">
      <c r="A1838" t="s">
        <v>3192</v>
      </c>
      <c r="B1838" t="s">
        <v>10195</v>
      </c>
      <c r="C1838" t="s">
        <v>12</v>
      </c>
      <c r="D1838" t="s">
        <v>8404</v>
      </c>
      <c r="E1838" t="s">
        <v>8317</v>
      </c>
      <c r="F1838">
        <v>4.3</v>
      </c>
    </row>
    <row r="1839" spans="1:6" x14ac:dyDescent="0.25">
      <c r="A1839" t="s">
        <v>3195</v>
      </c>
      <c r="B1839" t="s">
        <v>10196</v>
      </c>
      <c r="C1839" t="s">
        <v>12</v>
      </c>
      <c r="D1839" t="s">
        <v>8333</v>
      </c>
      <c r="E1839" t="s">
        <v>8334</v>
      </c>
      <c r="F1839">
        <v>6.1</v>
      </c>
    </row>
    <row r="1840" spans="1:6" x14ac:dyDescent="0.25">
      <c r="A1840" t="s">
        <v>3197</v>
      </c>
      <c r="B1840" t="s">
        <v>10197</v>
      </c>
      <c r="C1840" t="s">
        <v>12</v>
      </c>
      <c r="D1840" t="s">
        <v>8333</v>
      </c>
      <c r="E1840" t="s">
        <v>8334</v>
      </c>
      <c r="F1840">
        <v>6.3</v>
      </c>
    </row>
    <row r="1841" spans="1:6" x14ac:dyDescent="0.25">
      <c r="A1841" t="s">
        <v>2832</v>
      </c>
      <c r="B1841" t="s">
        <v>10198</v>
      </c>
      <c r="C1841" t="s">
        <v>12</v>
      </c>
      <c r="D1841" t="s">
        <v>8333</v>
      </c>
      <c r="E1841" t="s">
        <v>8317</v>
      </c>
      <c r="F1841">
        <v>6.8</v>
      </c>
    </row>
    <row r="1842" spans="1:6" x14ac:dyDescent="0.25">
      <c r="A1842" t="s">
        <v>1439</v>
      </c>
      <c r="B1842" t="s">
        <v>10199</v>
      </c>
      <c r="C1842" t="s">
        <v>12</v>
      </c>
      <c r="D1842" t="s">
        <v>8333</v>
      </c>
      <c r="E1842" t="s">
        <v>8317</v>
      </c>
      <c r="F1842">
        <v>4</v>
      </c>
    </row>
    <row r="1843" spans="1:6" x14ac:dyDescent="0.25">
      <c r="A1843" t="s">
        <v>3202</v>
      </c>
      <c r="B1843" t="s">
        <v>10200</v>
      </c>
      <c r="C1843" t="s">
        <v>12</v>
      </c>
      <c r="D1843" t="s">
        <v>8333</v>
      </c>
      <c r="E1843" t="s">
        <v>8320</v>
      </c>
      <c r="F1843">
        <v>5.2</v>
      </c>
    </row>
    <row r="1844" spans="1:6" x14ac:dyDescent="0.25">
      <c r="A1844" t="s">
        <v>850</v>
      </c>
      <c r="B1844" t="s">
        <v>10201</v>
      </c>
      <c r="C1844" t="s">
        <v>12</v>
      </c>
      <c r="D1844" t="s">
        <v>8333</v>
      </c>
      <c r="E1844" t="s">
        <v>8317</v>
      </c>
      <c r="F1844">
        <v>6.5</v>
      </c>
    </row>
    <row r="1845" spans="1:6" x14ac:dyDescent="0.25">
      <c r="A1845" t="s">
        <v>3206</v>
      </c>
      <c r="B1845" t="s">
        <v>10202</v>
      </c>
      <c r="C1845" t="s">
        <v>12</v>
      </c>
      <c r="D1845" t="s">
        <v>8316</v>
      </c>
      <c r="E1845" t="s">
        <v>8334</v>
      </c>
      <c r="F1845">
        <v>7.5</v>
      </c>
    </row>
    <row r="1846" spans="1:6" x14ac:dyDescent="0.25">
      <c r="A1846" t="s">
        <v>428</v>
      </c>
      <c r="B1846" t="s">
        <v>10203</v>
      </c>
      <c r="C1846" t="s">
        <v>12</v>
      </c>
      <c r="D1846" t="s">
        <v>8333</v>
      </c>
      <c r="E1846" t="s">
        <v>8317</v>
      </c>
      <c r="F1846">
        <v>6.9</v>
      </c>
    </row>
    <row r="1847" spans="1:6" x14ac:dyDescent="0.25">
      <c r="A1847" t="s">
        <v>1081</v>
      </c>
      <c r="B1847" t="s">
        <v>10204</v>
      </c>
      <c r="C1847" t="s">
        <v>12</v>
      </c>
      <c r="D1847" t="s">
        <v>8333</v>
      </c>
      <c r="E1847" t="s">
        <v>8334</v>
      </c>
      <c r="F1847">
        <v>8</v>
      </c>
    </row>
    <row r="1848" spans="1:6" x14ac:dyDescent="0.25">
      <c r="A1848" t="s">
        <v>1285</v>
      </c>
      <c r="B1848" t="s">
        <v>10205</v>
      </c>
      <c r="C1848" t="s">
        <v>12</v>
      </c>
      <c r="D1848" t="s">
        <v>8333</v>
      </c>
      <c r="E1848" t="s">
        <v>8334</v>
      </c>
      <c r="F1848">
        <v>8.1999999999999993</v>
      </c>
    </row>
    <row r="1849" spans="1:6" x14ac:dyDescent="0.25">
      <c r="A1849" t="s">
        <v>255</v>
      </c>
      <c r="B1849" t="s">
        <v>10206</v>
      </c>
      <c r="C1849" t="s">
        <v>12</v>
      </c>
      <c r="D1849" t="s">
        <v>8333</v>
      </c>
      <c r="E1849" t="s">
        <v>8317</v>
      </c>
      <c r="F1849">
        <v>6.4</v>
      </c>
    </row>
    <row r="1850" spans="1:6" x14ac:dyDescent="0.25">
      <c r="A1850" t="s">
        <v>1716</v>
      </c>
      <c r="B1850" t="s">
        <v>10207</v>
      </c>
      <c r="C1850" t="s">
        <v>12</v>
      </c>
      <c r="D1850" t="s">
        <v>8327</v>
      </c>
      <c r="E1850" t="s">
        <v>8317</v>
      </c>
      <c r="F1850">
        <v>7.9</v>
      </c>
    </row>
    <row r="1851" spans="1:6" x14ac:dyDescent="0.25">
      <c r="A1851" t="s">
        <v>3215</v>
      </c>
      <c r="B1851" t="s">
        <v>10208</v>
      </c>
      <c r="C1851" t="s">
        <v>12</v>
      </c>
      <c r="D1851" t="s">
        <v>8333</v>
      </c>
      <c r="E1851" t="s">
        <v>8317</v>
      </c>
      <c r="F1851">
        <v>6.7</v>
      </c>
    </row>
    <row r="1852" spans="1:6" x14ac:dyDescent="0.25">
      <c r="A1852" t="s">
        <v>788</v>
      </c>
      <c r="B1852" t="s">
        <v>10209</v>
      </c>
      <c r="C1852" t="s">
        <v>12</v>
      </c>
      <c r="D1852" t="s">
        <v>8333</v>
      </c>
      <c r="E1852" t="s">
        <v>8334</v>
      </c>
      <c r="F1852">
        <v>6.1</v>
      </c>
    </row>
    <row r="1853" spans="1:6" x14ac:dyDescent="0.25">
      <c r="A1853" t="s">
        <v>127</v>
      </c>
      <c r="B1853" t="s">
        <v>10210</v>
      </c>
      <c r="C1853" t="s">
        <v>12</v>
      </c>
      <c r="D1853" t="s">
        <v>8333</v>
      </c>
      <c r="E1853" t="s">
        <v>8334</v>
      </c>
      <c r="F1853">
        <v>8.9</v>
      </c>
    </row>
    <row r="1854" spans="1:6" x14ac:dyDescent="0.25">
      <c r="A1854" t="s">
        <v>2905</v>
      </c>
      <c r="B1854" t="s">
        <v>10211</v>
      </c>
      <c r="C1854" t="s">
        <v>12</v>
      </c>
      <c r="D1854" t="s">
        <v>8333</v>
      </c>
      <c r="E1854" t="s">
        <v>8317</v>
      </c>
      <c r="F1854">
        <v>8.1</v>
      </c>
    </row>
    <row r="1855" spans="1:6" x14ac:dyDescent="0.25">
      <c r="A1855" t="s">
        <v>373</v>
      </c>
      <c r="B1855" t="s">
        <v>10212</v>
      </c>
      <c r="C1855" t="s">
        <v>12</v>
      </c>
      <c r="D1855" t="s">
        <v>8333</v>
      </c>
      <c r="E1855" t="s">
        <v>8334</v>
      </c>
      <c r="F1855">
        <v>6.2</v>
      </c>
    </row>
    <row r="1856" spans="1:6" x14ac:dyDescent="0.25">
      <c r="A1856" t="s">
        <v>541</v>
      </c>
      <c r="B1856" t="s">
        <v>10213</v>
      </c>
      <c r="C1856" t="s">
        <v>12</v>
      </c>
      <c r="D1856" t="s">
        <v>8333</v>
      </c>
      <c r="E1856" t="s">
        <v>8320</v>
      </c>
      <c r="F1856">
        <v>4.9000000000000004</v>
      </c>
    </row>
    <row r="1857" spans="1:6" x14ac:dyDescent="0.25">
      <c r="A1857" t="s">
        <v>2633</v>
      </c>
      <c r="B1857" t="s">
        <v>10214</v>
      </c>
      <c r="C1857" t="s">
        <v>12</v>
      </c>
      <c r="D1857" t="s">
        <v>8333</v>
      </c>
      <c r="E1857" t="s">
        <v>8334</v>
      </c>
      <c r="F1857">
        <v>5.8</v>
      </c>
    </row>
    <row r="1858" spans="1:6" x14ac:dyDescent="0.25">
      <c r="A1858" t="s">
        <v>3228</v>
      </c>
      <c r="B1858" t="s">
        <v>10215</v>
      </c>
      <c r="C1858" t="s">
        <v>12</v>
      </c>
      <c r="D1858" t="s">
        <v>8316</v>
      </c>
      <c r="E1858" t="s">
        <v>8325</v>
      </c>
      <c r="F1858">
        <v>4.7</v>
      </c>
    </row>
    <row r="1859" spans="1:6" x14ac:dyDescent="0.25">
      <c r="A1859" t="s">
        <v>2028</v>
      </c>
      <c r="B1859" t="s">
        <v>10216</v>
      </c>
      <c r="C1859" t="s">
        <v>12</v>
      </c>
      <c r="D1859" t="s">
        <v>8333</v>
      </c>
      <c r="E1859" t="s">
        <v>8406</v>
      </c>
      <c r="F1859">
        <v>6</v>
      </c>
    </row>
    <row r="1860" spans="1:6" x14ac:dyDescent="0.25">
      <c r="A1860" t="s">
        <v>190</v>
      </c>
      <c r="B1860" t="s">
        <v>10217</v>
      </c>
      <c r="C1860" t="s">
        <v>12</v>
      </c>
      <c r="D1860" t="s">
        <v>8333</v>
      </c>
      <c r="E1860" t="s">
        <v>8317</v>
      </c>
      <c r="F1860">
        <v>7</v>
      </c>
    </row>
    <row r="1861" spans="1:6" x14ac:dyDescent="0.25">
      <c r="A1861" t="s">
        <v>3232</v>
      </c>
      <c r="B1861" t="s">
        <v>10218</v>
      </c>
      <c r="C1861" t="s">
        <v>12</v>
      </c>
      <c r="D1861" t="s">
        <v>8333</v>
      </c>
      <c r="E1861" t="s">
        <v>8320</v>
      </c>
      <c r="F1861">
        <v>6</v>
      </c>
    </row>
    <row r="1862" spans="1:6" x14ac:dyDescent="0.25">
      <c r="A1862" t="s">
        <v>783</v>
      </c>
      <c r="B1862" t="s">
        <v>10219</v>
      </c>
      <c r="C1862" t="s">
        <v>12</v>
      </c>
      <c r="D1862" t="s">
        <v>8333</v>
      </c>
      <c r="E1862" t="s">
        <v>8334</v>
      </c>
      <c r="F1862">
        <v>7.9</v>
      </c>
    </row>
    <row r="1863" spans="1:6" x14ac:dyDescent="0.25">
      <c r="A1863" t="s">
        <v>2447</v>
      </c>
      <c r="B1863" t="s">
        <v>10220</v>
      </c>
      <c r="C1863" t="s">
        <v>12</v>
      </c>
      <c r="D1863" t="s">
        <v>8333</v>
      </c>
      <c r="E1863" t="s">
        <v>8334</v>
      </c>
      <c r="F1863">
        <v>8.1</v>
      </c>
    </row>
    <row r="1864" spans="1:6" x14ac:dyDescent="0.25">
      <c r="A1864" t="s">
        <v>462</v>
      </c>
      <c r="B1864" t="s">
        <v>10221</v>
      </c>
      <c r="C1864" t="s">
        <v>12</v>
      </c>
      <c r="D1864" t="s">
        <v>8333</v>
      </c>
      <c r="E1864" t="s">
        <v>8317</v>
      </c>
      <c r="F1864">
        <v>6.2</v>
      </c>
    </row>
    <row r="1865" spans="1:6" x14ac:dyDescent="0.25">
      <c r="A1865" t="s">
        <v>3237</v>
      </c>
      <c r="B1865" t="s">
        <v>10222</v>
      </c>
      <c r="C1865" t="s">
        <v>12</v>
      </c>
      <c r="D1865" t="s">
        <v>8316</v>
      </c>
      <c r="E1865" t="s">
        <v>8334</v>
      </c>
      <c r="F1865">
        <v>6.7</v>
      </c>
    </row>
    <row r="1866" spans="1:6" x14ac:dyDescent="0.25">
      <c r="A1866" t="s">
        <v>2615</v>
      </c>
      <c r="B1866" t="s">
        <v>10223</v>
      </c>
      <c r="C1866" t="s">
        <v>12</v>
      </c>
      <c r="D1866" t="s">
        <v>8316</v>
      </c>
      <c r="E1866" t="s">
        <v>8317</v>
      </c>
      <c r="F1866">
        <v>7.3</v>
      </c>
    </row>
    <row r="1867" spans="1:6" x14ac:dyDescent="0.25">
      <c r="A1867" t="s">
        <v>3240</v>
      </c>
      <c r="B1867" t="s">
        <v>10224</v>
      </c>
      <c r="C1867" t="s">
        <v>12</v>
      </c>
      <c r="D1867" t="s">
        <v>8333</v>
      </c>
      <c r="E1867" t="s">
        <v>8317</v>
      </c>
      <c r="F1867">
        <v>4.5999999999999996</v>
      </c>
    </row>
    <row r="1868" spans="1:6" x14ac:dyDescent="0.25">
      <c r="A1868" t="s">
        <v>1775</v>
      </c>
      <c r="B1868" t="s">
        <v>10225</v>
      </c>
      <c r="C1868" t="s">
        <v>12</v>
      </c>
      <c r="D1868" t="s">
        <v>8333</v>
      </c>
      <c r="E1868" t="s">
        <v>8320</v>
      </c>
      <c r="F1868">
        <v>6.1</v>
      </c>
    </row>
    <row r="1869" spans="1:6" x14ac:dyDescent="0.25">
      <c r="A1869" t="s">
        <v>937</v>
      </c>
      <c r="B1869" t="s">
        <v>10226</v>
      </c>
      <c r="C1869" t="s">
        <v>12</v>
      </c>
      <c r="D1869" t="s">
        <v>8333</v>
      </c>
      <c r="E1869" t="s">
        <v>8334</v>
      </c>
      <c r="F1869">
        <v>6.2</v>
      </c>
    </row>
    <row r="1870" spans="1:6" x14ac:dyDescent="0.25">
      <c r="A1870" t="s">
        <v>2068</v>
      </c>
      <c r="B1870" t="s">
        <v>10227</v>
      </c>
      <c r="C1870" t="s">
        <v>12</v>
      </c>
      <c r="D1870" t="s">
        <v>8333</v>
      </c>
      <c r="E1870" t="s">
        <v>8334</v>
      </c>
      <c r="F1870">
        <v>7.8</v>
      </c>
    </row>
    <row r="1871" spans="1:6" x14ac:dyDescent="0.25">
      <c r="A1871" t="s">
        <v>1196</v>
      </c>
      <c r="B1871" t="s">
        <v>10228</v>
      </c>
      <c r="C1871" t="s">
        <v>12</v>
      </c>
      <c r="D1871" t="s">
        <v>8333</v>
      </c>
      <c r="E1871" t="s">
        <v>8334</v>
      </c>
      <c r="F1871">
        <v>6.1</v>
      </c>
    </row>
    <row r="1872" spans="1:6" x14ac:dyDescent="0.25">
      <c r="A1872" t="s">
        <v>356</v>
      </c>
      <c r="B1872" t="s">
        <v>10229</v>
      </c>
      <c r="C1872" t="s">
        <v>12</v>
      </c>
      <c r="D1872" t="s">
        <v>8316</v>
      </c>
      <c r="E1872" t="s">
        <v>8334</v>
      </c>
      <c r="F1872">
        <v>7.6</v>
      </c>
    </row>
    <row r="1873" spans="1:6" x14ac:dyDescent="0.25">
      <c r="A1873" t="s">
        <v>1898</v>
      </c>
      <c r="B1873" t="s">
        <v>10230</v>
      </c>
      <c r="C1873" t="s">
        <v>12</v>
      </c>
      <c r="D1873" t="s">
        <v>8329</v>
      </c>
      <c r="E1873" t="s">
        <v>8334</v>
      </c>
      <c r="F1873">
        <v>5.8</v>
      </c>
    </row>
    <row r="1874" spans="1:6" x14ac:dyDescent="0.25">
      <c r="A1874" t="s">
        <v>2478</v>
      </c>
      <c r="B1874" t="s">
        <v>10231</v>
      </c>
      <c r="C1874" t="s">
        <v>12</v>
      </c>
      <c r="D1874" t="s">
        <v>8333</v>
      </c>
      <c r="E1874" t="s">
        <v>8317</v>
      </c>
      <c r="F1874">
        <v>6.5</v>
      </c>
    </row>
    <row r="1875" spans="1:6" x14ac:dyDescent="0.25">
      <c r="A1875" t="s">
        <v>3251</v>
      </c>
      <c r="B1875" t="s">
        <v>10232</v>
      </c>
      <c r="C1875" t="s">
        <v>12</v>
      </c>
      <c r="D1875" t="s">
        <v>8333</v>
      </c>
      <c r="E1875" t="s">
        <v>8320</v>
      </c>
      <c r="F1875">
        <v>7.2</v>
      </c>
    </row>
    <row r="1876" spans="1:6" x14ac:dyDescent="0.25">
      <c r="A1876" t="s">
        <v>43</v>
      </c>
      <c r="B1876" t="s">
        <v>10233</v>
      </c>
      <c r="C1876" t="s">
        <v>12</v>
      </c>
      <c r="D1876" t="s">
        <v>8333</v>
      </c>
      <c r="E1876" t="s">
        <v>8320</v>
      </c>
      <c r="F1876">
        <v>7.8</v>
      </c>
    </row>
    <row r="1877" spans="1:6" x14ac:dyDescent="0.25">
      <c r="A1877" t="s">
        <v>3255</v>
      </c>
      <c r="B1877" t="s">
        <v>10234</v>
      </c>
      <c r="C1877" t="s">
        <v>12</v>
      </c>
      <c r="D1877" t="s">
        <v>8333</v>
      </c>
      <c r="E1877" t="s">
        <v>8317</v>
      </c>
      <c r="F1877">
        <v>4.7</v>
      </c>
    </row>
    <row r="1878" spans="1:6" x14ac:dyDescent="0.25">
      <c r="A1878" t="s">
        <v>3257</v>
      </c>
      <c r="B1878" t="s">
        <v>10235</v>
      </c>
      <c r="C1878" t="s">
        <v>12</v>
      </c>
      <c r="D1878" t="s">
        <v>8333</v>
      </c>
      <c r="E1878" t="s">
        <v>8334</v>
      </c>
      <c r="F1878">
        <v>6.8</v>
      </c>
    </row>
    <row r="1879" spans="1:6" x14ac:dyDescent="0.25">
      <c r="A1879" t="s">
        <v>3259</v>
      </c>
      <c r="B1879" t="s">
        <v>10236</v>
      </c>
      <c r="C1879" t="s">
        <v>12</v>
      </c>
      <c r="D1879" t="s">
        <v>8333</v>
      </c>
      <c r="E1879" t="s">
        <v>8334</v>
      </c>
      <c r="F1879">
        <v>5.9</v>
      </c>
    </row>
    <row r="1880" spans="1:6" x14ac:dyDescent="0.25">
      <c r="A1880" t="s">
        <v>601</v>
      </c>
      <c r="B1880" t="s">
        <v>10237</v>
      </c>
      <c r="C1880" t="s">
        <v>12</v>
      </c>
      <c r="D1880" t="s">
        <v>8333</v>
      </c>
      <c r="E1880" t="s">
        <v>8317</v>
      </c>
      <c r="F1880">
        <v>7.2</v>
      </c>
    </row>
    <row r="1881" spans="1:6" x14ac:dyDescent="0.25">
      <c r="A1881" t="s">
        <v>159</v>
      </c>
      <c r="B1881" t="s">
        <v>10238</v>
      </c>
      <c r="C1881" t="s">
        <v>12</v>
      </c>
      <c r="D1881" t="s">
        <v>8333</v>
      </c>
      <c r="E1881" t="s">
        <v>8334</v>
      </c>
      <c r="F1881">
        <v>8.6999999999999993</v>
      </c>
    </row>
    <row r="1882" spans="1:6" x14ac:dyDescent="0.25">
      <c r="A1882" t="s">
        <v>1515</v>
      </c>
      <c r="B1882" t="s">
        <v>10239</v>
      </c>
      <c r="C1882" t="s">
        <v>12</v>
      </c>
      <c r="D1882" t="s">
        <v>8333</v>
      </c>
      <c r="E1882" t="s">
        <v>8320</v>
      </c>
      <c r="F1882">
        <v>5</v>
      </c>
    </row>
    <row r="1883" spans="1:6" x14ac:dyDescent="0.25">
      <c r="A1883" t="s">
        <v>2445</v>
      </c>
      <c r="B1883" t="s">
        <v>10240</v>
      </c>
      <c r="C1883" t="s">
        <v>12</v>
      </c>
      <c r="D1883" t="s">
        <v>8333</v>
      </c>
      <c r="E1883" t="s">
        <v>8320</v>
      </c>
      <c r="F1883">
        <v>6.6</v>
      </c>
    </row>
    <row r="1884" spans="1:6" x14ac:dyDescent="0.25">
      <c r="A1884" t="s">
        <v>783</v>
      </c>
      <c r="B1884" t="s">
        <v>10241</v>
      </c>
      <c r="C1884" t="s">
        <v>12</v>
      </c>
      <c r="D1884" t="s">
        <v>8333</v>
      </c>
      <c r="E1884" t="s">
        <v>8334</v>
      </c>
      <c r="F1884">
        <v>8.3000000000000007</v>
      </c>
    </row>
    <row r="1885" spans="1:6" x14ac:dyDescent="0.25">
      <c r="A1885" t="s">
        <v>1721</v>
      </c>
      <c r="B1885" t="s">
        <v>10242</v>
      </c>
      <c r="C1885" t="s">
        <v>12</v>
      </c>
      <c r="D1885" t="s">
        <v>8333</v>
      </c>
      <c r="E1885" t="s">
        <v>8334</v>
      </c>
      <c r="F1885">
        <v>6.7</v>
      </c>
    </row>
    <row r="1886" spans="1:6" x14ac:dyDescent="0.25">
      <c r="A1886" t="s">
        <v>3268</v>
      </c>
      <c r="B1886" t="s">
        <v>10243</v>
      </c>
      <c r="C1886" t="s">
        <v>12</v>
      </c>
      <c r="D1886" t="s">
        <v>8339</v>
      </c>
      <c r="E1886" t="s">
        <v>8317</v>
      </c>
      <c r="F1886">
        <v>7.8</v>
      </c>
    </row>
    <row r="1887" spans="1:6" x14ac:dyDescent="0.25">
      <c r="A1887" t="s">
        <v>1330</v>
      </c>
      <c r="B1887" t="s">
        <v>10244</v>
      </c>
      <c r="C1887" t="s">
        <v>12</v>
      </c>
      <c r="D1887" t="s">
        <v>8333</v>
      </c>
      <c r="E1887" t="s">
        <v>8334</v>
      </c>
      <c r="F1887">
        <v>6.5</v>
      </c>
    </row>
    <row r="1888" spans="1:6" x14ac:dyDescent="0.25">
      <c r="A1888" t="s">
        <v>89</v>
      </c>
      <c r="B1888" t="s">
        <v>10245</v>
      </c>
      <c r="C1888" t="s">
        <v>12</v>
      </c>
      <c r="D1888" t="s">
        <v>8333</v>
      </c>
      <c r="E1888" t="s">
        <v>8334</v>
      </c>
      <c r="F1888">
        <v>6.1</v>
      </c>
    </row>
    <row r="1889" spans="1:6" x14ac:dyDescent="0.25">
      <c r="A1889" t="s">
        <v>2434</v>
      </c>
      <c r="B1889" t="s">
        <v>10246</v>
      </c>
      <c r="C1889" t="s">
        <v>12</v>
      </c>
      <c r="D1889" t="s">
        <v>8333</v>
      </c>
      <c r="E1889" t="s">
        <v>8334</v>
      </c>
      <c r="F1889">
        <v>8.1</v>
      </c>
    </row>
    <row r="1890" spans="1:6" x14ac:dyDescent="0.25">
      <c r="A1890" t="s">
        <v>3273</v>
      </c>
      <c r="B1890" t="s">
        <v>10247</v>
      </c>
      <c r="C1890" t="s">
        <v>12</v>
      </c>
      <c r="D1890" t="s">
        <v>8333</v>
      </c>
      <c r="E1890" t="s">
        <v>8320</v>
      </c>
      <c r="F1890">
        <v>5.2</v>
      </c>
    </row>
    <row r="1891" spans="1:6" x14ac:dyDescent="0.25">
      <c r="A1891" t="s">
        <v>3275</v>
      </c>
      <c r="B1891" t="s">
        <v>10248</v>
      </c>
      <c r="C1891" t="s">
        <v>12</v>
      </c>
      <c r="D1891" t="s">
        <v>8333</v>
      </c>
      <c r="E1891" t="s">
        <v>8320</v>
      </c>
      <c r="F1891">
        <v>5.6</v>
      </c>
    </row>
    <row r="1892" spans="1:6" x14ac:dyDescent="0.25">
      <c r="A1892" t="s">
        <v>2337</v>
      </c>
      <c r="B1892" t="s">
        <v>10249</v>
      </c>
      <c r="C1892" t="s">
        <v>12</v>
      </c>
      <c r="D1892" t="s">
        <v>8333</v>
      </c>
      <c r="E1892" t="s">
        <v>8317</v>
      </c>
      <c r="F1892">
        <v>5.8</v>
      </c>
    </row>
    <row r="1893" spans="1:6" x14ac:dyDescent="0.25">
      <c r="A1893" t="s">
        <v>2175</v>
      </c>
      <c r="B1893" t="s">
        <v>10250</v>
      </c>
      <c r="C1893" t="s">
        <v>12</v>
      </c>
      <c r="D1893" t="s">
        <v>8333</v>
      </c>
      <c r="E1893" t="s">
        <v>8320</v>
      </c>
      <c r="F1893">
        <v>6.6</v>
      </c>
    </row>
    <row r="1894" spans="1:6" x14ac:dyDescent="0.25">
      <c r="A1894" t="s">
        <v>3279</v>
      </c>
      <c r="B1894" t="s">
        <v>10251</v>
      </c>
      <c r="C1894" t="s">
        <v>12</v>
      </c>
      <c r="D1894" t="s">
        <v>8327</v>
      </c>
      <c r="E1894" t="s">
        <v>8334</v>
      </c>
      <c r="F1894">
        <v>6.6</v>
      </c>
    </row>
    <row r="1895" spans="1:6" x14ac:dyDescent="0.25">
      <c r="A1895" t="s">
        <v>3281</v>
      </c>
      <c r="B1895" t="s">
        <v>10252</v>
      </c>
      <c r="C1895" t="s">
        <v>12</v>
      </c>
      <c r="D1895" t="s">
        <v>8333</v>
      </c>
      <c r="E1895" t="s">
        <v>8317</v>
      </c>
      <c r="F1895">
        <v>5.5</v>
      </c>
    </row>
    <row r="1896" spans="1:6" x14ac:dyDescent="0.25">
      <c r="A1896" t="s">
        <v>3283</v>
      </c>
      <c r="B1896" t="s">
        <v>10253</v>
      </c>
      <c r="C1896" t="s">
        <v>12</v>
      </c>
      <c r="D1896" t="s">
        <v>8333</v>
      </c>
      <c r="E1896" t="s">
        <v>8317</v>
      </c>
      <c r="F1896">
        <v>5.5</v>
      </c>
    </row>
    <row r="1897" spans="1:6" x14ac:dyDescent="0.25">
      <c r="A1897" t="s">
        <v>1248</v>
      </c>
      <c r="B1897" t="s">
        <v>10254</v>
      </c>
      <c r="C1897" t="s">
        <v>12</v>
      </c>
      <c r="D1897" t="s">
        <v>8333</v>
      </c>
      <c r="E1897" t="s">
        <v>8320</v>
      </c>
      <c r="F1897">
        <v>7</v>
      </c>
    </row>
    <row r="1898" spans="1:6" x14ac:dyDescent="0.25">
      <c r="A1898" t="s">
        <v>406</v>
      </c>
      <c r="B1898" t="s">
        <v>10255</v>
      </c>
      <c r="C1898" t="s">
        <v>12</v>
      </c>
      <c r="D1898" t="s">
        <v>9944</v>
      </c>
      <c r="E1898" t="s">
        <v>8317</v>
      </c>
      <c r="F1898">
        <v>6.5</v>
      </c>
    </row>
    <row r="1899" spans="1:6" x14ac:dyDescent="0.25">
      <c r="A1899" t="s">
        <v>2324</v>
      </c>
      <c r="B1899" t="s">
        <v>10256</v>
      </c>
      <c r="C1899" t="s">
        <v>12</v>
      </c>
      <c r="D1899" t="s">
        <v>8333</v>
      </c>
      <c r="E1899" t="s">
        <v>8320</v>
      </c>
      <c r="F1899">
        <v>5.8</v>
      </c>
    </row>
    <row r="1900" spans="1:6" x14ac:dyDescent="0.25">
      <c r="A1900" t="s">
        <v>3288</v>
      </c>
      <c r="B1900" t="s">
        <v>10257</v>
      </c>
      <c r="C1900" t="s">
        <v>12</v>
      </c>
      <c r="D1900" t="s">
        <v>8333</v>
      </c>
      <c r="E1900" t="s">
        <v>8334</v>
      </c>
      <c r="F1900">
        <v>5.6</v>
      </c>
    </row>
    <row r="1901" spans="1:6" x14ac:dyDescent="0.25">
      <c r="A1901" t="s">
        <v>3290</v>
      </c>
      <c r="B1901" t="s">
        <v>10258</v>
      </c>
      <c r="C1901" t="s">
        <v>12</v>
      </c>
      <c r="D1901" t="s">
        <v>8333</v>
      </c>
      <c r="E1901" t="s">
        <v>8334</v>
      </c>
      <c r="F1901">
        <v>5.6</v>
      </c>
    </row>
    <row r="1902" spans="1:6" x14ac:dyDescent="0.25">
      <c r="A1902" t="s">
        <v>1196</v>
      </c>
      <c r="B1902" t="s">
        <v>10259</v>
      </c>
      <c r="C1902" t="s">
        <v>12</v>
      </c>
      <c r="D1902" t="s">
        <v>8333</v>
      </c>
      <c r="E1902" t="s">
        <v>8334</v>
      </c>
      <c r="F1902">
        <v>5.8</v>
      </c>
    </row>
    <row r="1903" spans="1:6" x14ac:dyDescent="0.25">
      <c r="A1903" t="s">
        <v>2276</v>
      </c>
      <c r="B1903" t="s">
        <v>10260</v>
      </c>
      <c r="C1903" t="s">
        <v>12</v>
      </c>
      <c r="D1903" t="s">
        <v>8333</v>
      </c>
      <c r="E1903" t="s">
        <v>8317</v>
      </c>
      <c r="F1903">
        <v>7.6</v>
      </c>
    </row>
    <row r="1904" spans="1:6" x14ac:dyDescent="0.25">
      <c r="A1904" t="s">
        <v>1775</v>
      </c>
      <c r="B1904" t="s">
        <v>10261</v>
      </c>
      <c r="C1904" t="s">
        <v>12</v>
      </c>
      <c r="D1904" t="s">
        <v>8333</v>
      </c>
      <c r="E1904" t="s">
        <v>8317</v>
      </c>
      <c r="F1904">
        <v>6.4</v>
      </c>
    </row>
    <row r="1905" spans="1:6" x14ac:dyDescent="0.25">
      <c r="A1905" t="s">
        <v>3295</v>
      </c>
      <c r="B1905" t="s">
        <v>10262</v>
      </c>
      <c r="C1905" t="s">
        <v>12</v>
      </c>
      <c r="D1905" t="s">
        <v>8316</v>
      </c>
      <c r="E1905" t="s">
        <v>8320</v>
      </c>
      <c r="F1905">
        <v>6.3</v>
      </c>
    </row>
    <row r="1906" spans="1:6" x14ac:dyDescent="0.25">
      <c r="A1906" t="s">
        <v>3297</v>
      </c>
      <c r="B1906" t="s">
        <v>10263</v>
      </c>
      <c r="C1906" t="s">
        <v>12</v>
      </c>
      <c r="D1906" t="s">
        <v>8333</v>
      </c>
      <c r="E1906" t="s">
        <v>8317</v>
      </c>
      <c r="F1906">
        <v>4.5999999999999996</v>
      </c>
    </row>
    <row r="1907" spans="1:6" x14ac:dyDescent="0.25">
      <c r="A1907" t="s">
        <v>3299</v>
      </c>
      <c r="B1907" t="s">
        <v>10264</v>
      </c>
      <c r="C1907" t="s">
        <v>12</v>
      </c>
      <c r="D1907" t="s">
        <v>8327</v>
      </c>
      <c r="E1907" t="s">
        <v>8334</v>
      </c>
      <c r="F1907">
        <v>6.5</v>
      </c>
    </row>
    <row r="1908" spans="1:6" x14ac:dyDescent="0.25">
      <c r="A1908" t="s">
        <v>3301</v>
      </c>
      <c r="B1908" t="s">
        <v>10265</v>
      </c>
      <c r="C1908" t="s">
        <v>12</v>
      </c>
      <c r="D1908" t="s">
        <v>8333</v>
      </c>
      <c r="E1908" t="s">
        <v>8320</v>
      </c>
      <c r="F1908">
        <v>7.5</v>
      </c>
    </row>
    <row r="1909" spans="1:6" x14ac:dyDescent="0.25">
      <c r="A1909" t="s">
        <v>1648</v>
      </c>
      <c r="B1909" t="s">
        <v>10266</v>
      </c>
      <c r="C1909" t="s">
        <v>12</v>
      </c>
      <c r="D1909" t="s">
        <v>8316</v>
      </c>
      <c r="E1909" t="s">
        <v>8334</v>
      </c>
      <c r="F1909">
        <v>7.5</v>
      </c>
    </row>
    <row r="1910" spans="1:6" x14ac:dyDescent="0.25">
      <c r="A1910" t="s">
        <v>2633</v>
      </c>
      <c r="B1910" t="s">
        <v>10267</v>
      </c>
      <c r="C1910" t="s">
        <v>12</v>
      </c>
      <c r="D1910" t="s">
        <v>8404</v>
      </c>
      <c r="E1910" t="s">
        <v>8334</v>
      </c>
      <c r="F1910">
        <v>5.3</v>
      </c>
    </row>
    <row r="1911" spans="1:6" x14ac:dyDescent="0.25">
      <c r="A1911" t="s">
        <v>3306</v>
      </c>
      <c r="B1911" t="s">
        <v>10268</v>
      </c>
      <c r="C1911" t="s">
        <v>12</v>
      </c>
      <c r="D1911" t="s">
        <v>8882</v>
      </c>
      <c r="E1911" t="s">
        <v>8406</v>
      </c>
      <c r="F1911">
        <v>7.5</v>
      </c>
    </row>
    <row r="1912" spans="1:6" x14ac:dyDescent="0.25">
      <c r="A1912" t="s">
        <v>3308</v>
      </c>
      <c r="B1912" t="s">
        <v>10269</v>
      </c>
      <c r="C1912" t="s">
        <v>12</v>
      </c>
      <c r="D1912" t="s">
        <v>8316</v>
      </c>
      <c r="E1912" t="s">
        <v>8320</v>
      </c>
      <c r="F1912">
        <v>3.3</v>
      </c>
    </row>
    <row r="1913" spans="1:6" x14ac:dyDescent="0.25">
      <c r="A1913" t="s">
        <v>1869</v>
      </c>
      <c r="B1913" t="s">
        <v>10270</v>
      </c>
      <c r="C1913" t="s">
        <v>12</v>
      </c>
      <c r="D1913" t="s">
        <v>8333</v>
      </c>
      <c r="E1913" t="s">
        <v>8334</v>
      </c>
      <c r="F1913">
        <v>5.7</v>
      </c>
    </row>
    <row r="1914" spans="1:6" x14ac:dyDescent="0.25">
      <c r="A1914" t="s">
        <v>3312</v>
      </c>
      <c r="B1914" t="s">
        <v>10271</v>
      </c>
      <c r="C1914" t="s">
        <v>12</v>
      </c>
      <c r="D1914" t="s">
        <v>8333</v>
      </c>
      <c r="E1914" t="s">
        <v>8317</v>
      </c>
      <c r="F1914">
        <v>3.5</v>
      </c>
    </row>
    <row r="1915" spans="1:6" x14ac:dyDescent="0.25">
      <c r="A1915" t="s">
        <v>1133</v>
      </c>
      <c r="B1915" t="s">
        <v>10272</v>
      </c>
      <c r="C1915" t="s">
        <v>12</v>
      </c>
      <c r="D1915" t="s">
        <v>8333</v>
      </c>
      <c r="E1915" t="s">
        <v>8334</v>
      </c>
      <c r="F1915">
        <v>9.3000000000000007</v>
      </c>
    </row>
    <row r="1916" spans="1:6" x14ac:dyDescent="0.25">
      <c r="A1916" t="s">
        <v>2050</v>
      </c>
      <c r="B1916" t="s">
        <v>10273</v>
      </c>
      <c r="C1916" t="s">
        <v>12</v>
      </c>
      <c r="D1916" t="s">
        <v>8319</v>
      </c>
      <c r="E1916" t="s">
        <v>8320</v>
      </c>
      <c r="F1916">
        <v>4.8</v>
      </c>
    </row>
    <row r="1917" spans="1:6" x14ac:dyDescent="0.25">
      <c r="A1917" t="s">
        <v>1215</v>
      </c>
      <c r="B1917" t="s">
        <v>10274</v>
      </c>
      <c r="C1917" t="s">
        <v>12</v>
      </c>
      <c r="D1917" t="s">
        <v>8333</v>
      </c>
      <c r="E1917" t="s">
        <v>8317</v>
      </c>
      <c r="F1917">
        <v>6.9</v>
      </c>
    </row>
    <row r="1918" spans="1:6" x14ac:dyDescent="0.25">
      <c r="A1918" t="s">
        <v>710</v>
      </c>
      <c r="B1918" t="s">
        <v>10275</v>
      </c>
      <c r="C1918" t="s">
        <v>12</v>
      </c>
      <c r="D1918" t="s">
        <v>8333</v>
      </c>
      <c r="E1918" t="s">
        <v>8334</v>
      </c>
      <c r="F1918">
        <v>6</v>
      </c>
    </row>
    <row r="1919" spans="1:6" x14ac:dyDescent="0.25">
      <c r="A1919" t="s">
        <v>3320</v>
      </c>
      <c r="B1919" t="s">
        <v>10276</v>
      </c>
      <c r="C1919" t="s">
        <v>12</v>
      </c>
      <c r="D1919" t="s">
        <v>8333</v>
      </c>
      <c r="E1919" t="s">
        <v>8334</v>
      </c>
      <c r="F1919">
        <v>7.3</v>
      </c>
    </row>
    <row r="1920" spans="1:6" x14ac:dyDescent="0.25">
      <c r="A1920" t="s">
        <v>3322</v>
      </c>
      <c r="B1920" t="s">
        <v>10277</v>
      </c>
      <c r="C1920" t="s">
        <v>12</v>
      </c>
      <c r="D1920" t="s">
        <v>8333</v>
      </c>
      <c r="E1920" t="s">
        <v>8406</v>
      </c>
      <c r="F1920">
        <v>6</v>
      </c>
    </row>
    <row r="1921" spans="1:6" x14ac:dyDescent="0.25">
      <c r="A1921" t="s">
        <v>3324</v>
      </c>
      <c r="B1921" t="s">
        <v>10278</v>
      </c>
      <c r="C1921" t="s">
        <v>12</v>
      </c>
      <c r="D1921" t="s">
        <v>8333</v>
      </c>
      <c r="E1921" t="s">
        <v>8317</v>
      </c>
      <c r="F1921">
        <v>6.6</v>
      </c>
    </row>
    <row r="1922" spans="1:6" x14ac:dyDescent="0.25">
      <c r="A1922" t="s">
        <v>3326</v>
      </c>
      <c r="B1922" t="s">
        <v>10279</v>
      </c>
      <c r="C1922" t="s">
        <v>12</v>
      </c>
      <c r="D1922" t="s">
        <v>8316</v>
      </c>
      <c r="E1922" t="s">
        <v>8317</v>
      </c>
      <c r="F1922">
        <v>7.5</v>
      </c>
    </row>
    <row r="1923" spans="1:6" x14ac:dyDescent="0.25">
      <c r="A1923" t="s">
        <v>1753</v>
      </c>
      <c r="B1923" t="s">
        <v>10280</v>
      </c>
      <c r="C1923" t="s">
        <v>12</v>
      </c>
      <c r="D1923" t="s">
        <v>8333</v>
      </c>
      <c r="E1923" t="s">
        <v>8334</v>
      </c>
      <c r="F1923">
        <v>6.9</v>
      </c>
    </row>
    <row r="1924" spans="1:6" x14ac:dyDescent="0.25">
      <c r="A1924" t="s">
        <v>3330</v>
      </c>
      <c r="B1924" t="s">
        <v>10281</v>
      </c>
      <c r="C1924" t="s">
        <v>12</v>
      </c>
      <c r="D1924" t="s">
        <v>8333</v>
      </c>
      <c r="E1924" t="s">
        <v>8317</v>
      </c>
      <c r="F1924">
        <v>6.8</v>
      </c>
    </row>
    <row r="1925" spans="1:6" x14ac:dyDescent="0.25">
      <c r="B1925" t="s">
        <v>10282</v>
      </c>
      <c r="C1925" t="s">
        <v>12</v>
      </c>
      <c r="D1925" t="s">
        <v>8316</v>
      </c>
      <c r="E1925" t="s">
        <v>8845</v>
      </c>
      <c r="F1925">
        <v>8.3000000000000007</v>
      </c>
    </row>
    <row r="1926" spans="1:6" x14ac:dyDescent="0.25">
      <c r="A1926" t="s">
        <v>2615</v>
      </c>
      <c r="B1926" t="s">
        <v>10283</v>
      </c>
      <c r="C1926" t="s">
        <v>12</v>
      </c>
      <c r="D1926" t="s">
        <v>8333</v>
      </c>
      <c r="E1926" t="s">
        <v>8317</v>
      </c>
      <c r="F1926">
        <v>6.3</v>
      </c>
    </row>
    <row r="1927" spans="1:6" x14ac:dyDescent="0.25">
      <c r="A1927" t="s">
        <v>3334</v>
      </c>
      <c r="B1927" t="s">
        <v>10284</v>
      </c>
      <c r="C1927" t="s">
        <v>12</v>
      </c>
      <c r="D1927" t="s">
        <v>8333</v>
      </c>
      <c r="E1927" t="s">
        <v>8317</v>
      </c>
      <c r="F1927">
        <v>6.4</v>
      </c>
    </row>
    <row r="1928" spans="1:6" x14ac:dyDescent="0.25">
      <c r="A1928" t="s">
        <v>3336</v>
      </c>
      <c r="B1928" t="s">
        <v>10285</v>
      </c>
      <c r="C1928" t="s">
        <v>12</v>
      </c>
      <c r="D1928" t="s">
        <v>8333</v>
      </c>
      <c r="E1928" t="s">
        <v>8334</v>
      </c>
      <c r="F1928">
        <v>5.6</v>
      </c>
    </row>
    <row r="1929" spans="1:6" x14ac:dyDescent="0.25">
      <c r="A1929" t="s">
        <v>3339</v>
      </c>
      <c r="B1929" t="s">
        <v>10286</v>
      </c>
      <c r="C1929" t="s">
        <v>12</v>
      </c>
      <c r="D1929" t="s">
        <v>8333</v>
      </c>
      <c r="E1929" t="s">
        <v>8334</v>
      </c>
      <c r="F1929">
        <v>6.3</v>
      </c>
    </row>
    <row r="1930" spans="1:6" x14ac:dyDescent="0.25">
      <c r="A1930" t="s">
        <v>2434</v>
      </c>
      <c r="B1930" t="s">
        <v>10287</v>
      </c>
      <c r="C1930" t="s">
        <v>12</v>
      </c>
      <c r="D1930" t="s">
        <v>8333</v>
      </c>
      <c r="E1930" t="s">
        <v>8334</v>
      </c>
      <c r="F1930">
        <v>7.3</v>
      </c>
    </row>
    <row r="1931" spans="1:6" x14ac:dyDescent="0.25">
      <c r="A1931" t="s">
        <v>3343</v>
      </c>
      <c r="B1931" t="s">
        <v>10288</v>
      </c>
      <c r="C1931" t="s">
        <v>12</v>
      </c>
      <c r="D1931" t="s">
        <v>8333</v>
      </c>
      <c r="E1931" t="s">
        <v>8334</v>
      </c>
      <c r="F1931">
        <v>6.6</v>
      </c>
    </row>
    <row r="1932" spans="1:6" x14ac:dyDescent="0.25">
      <c r="A1932" t="s">
        <v>3345</v>
      </c>
      <c r="B1932" t="s">
        <v>10289</v>
      </c>
      <c r="C1932" t="s">
        <v>12</v>
      </c>
      <c r="D1932" t="s">
        <v>8329</v>
      </c>
      <c r="E1932" t="s">
        <v>8317</v>
      </c>
      <c r="F1932">
        <v>4.5999999999999996</v>
      </c>
    </row>
    <row r="1933" spans="1:6" x14ac:dyDescent="0.25">
      <c r="A1933" t="s">
        <v>326</v>
      </c>
      <c r="B1933" t="s">
        <v>10290</v>
      </c>
      <c r="C1933" t="s">
        <v>12</v>
      </c>
      <c r="D1933" t="s">
        <v>8333</v>
      </c>
      <c r="E1933" t="s">
        <v>8320</v>
      </c>
      <c r="F1933">
        <v>5.0999999999999996</v>
      </c>
    </row>
    <row r="1934" spans="1:6" x14ac:dyDescent="0.25">
      <c r="A1934" t="s">
        <v>3349</v>
      </c>
      <c r="B1934" t="s">
        <v>10291</v>
      </c>
      <c r="C1934" t="s">
        <v>12</v>
      </c>
      <c r="D1934" t="s">
        <v>8333</v>
      </c>
      <c r="E1934" t="s">
        <v>8334</v>
      </c>
      <c r="F1934">
        <v>5.6</v>
      </c>
    </row>
    <row r="1935" spans="1:6" x14ac:dyDescent="0.25">
      <c r="A1935" t="s">
        <v>3355</v>
      </c>
      <c r="B1935" t="s">
        <v>10292</v>
      </c>
      <c r="C1935" t="s">
        <v>12</v>
      </c>
      <c r="D1935" t="s">
        <v>8333</v>
      </c>
      <c r="E1935" t="s">
        <v>8320</v>
      </c>
      <c r="F1935">
        <v>7.5</v>
      </c>
    </row>
    <row r="1936" spans="1:6" x14ac:dyDescent="0.25">
      <c r="A1936" t="s">
        <v>3357</v>
      </c>
      <c r="B1936" t="s">
        <v>10293</v>
      </c>
      <c r="C1936" t="s">
        <v>12</v>
      </c>
      <c r="D1936" t="s">
        <v>8333</v>
      </c>
      <c r="E1936" t="s">
        <v>8317</v>
      </c>
      <c r="F1936">
        <v>5.6</v>
      </c>
    </row>
    <row r="1937" spans="1:6" x14ac:dyDescent="0.25">
      <c r="A1937" t="s">
        <v>3359</v>
      </c>
      <c r="B1937" t="s">
        <v>10294</v>
      </c>
      <c r="C1937" t="s">
        <v>12</v>
      </c>
      <c r="D1937" t="s">
        <v>8333</v>
      </c>
      <c r="E1937" t="s">
        <v>8334</v>
      </c>
      <c r="F1937">
        <v>5.9</v>
      </c>
    </row>
    <row r="1938" spans="1:6" x14ac:dyDescent="0.25">
      <c r="A1938" t="s">
        <v>3361</v>
      </c>
      <c r="B1938" t="s">
        <v>10295</v>
      </c>
      <c r="C1938" t="s">
        <v>12</v>
      </c>
      <c r="D1938" t="s">
        <v>8333</v>
      </c>
      <c r="E1938" t="s">
        <v>8317</v>
      </c>
      <c r="F1938">
        <v>4.7</v>
      </c>
    </row>
    <row r="1939" spans="1:6" x14ac:dyDescent="0.25">
      <c r="A1939" t="s">
        <v>2178</v>
      </c>
      <c r="B1939" t="s">
        <v>10296</v>
      </c>
      <c r="C1939" t="s">
        <v>12</v>
      </c>
      <c r="D1939" t="s">
        <v>8333</v>
      </c>
      <c r="E1939" t="s">
        <v>8334</v>
      </c>
      <c r="F1939">
        <v>4.8</v>
      </c>
    </row>
    <row r="1940" spans="1:6" x14ac:dyDescent="0.25">
      <c r="A1940" t="s">
        <v>2549</v>
      </c>
      <c r="B1940" t="s">
        <v>10297</v>
      </c>
      <c r="C1940" t="s">
        <v>12</v>
      </c>
      <c r="D1940" t="s">
        <v>8333</v>
      </c>
      <c r="E1940" t="s">
        <v>8334</v>
      </c>
      <c r="F1940">
        <v>6.8</v>
      </c>
    </row>
    <row r="1941" spans="1:6" x14ac:dyDescent="0.25">
      <c r="A1941" t="s">
        <v>3365</v>
      </c>
      <c r="B1941" t="s">
        <v>10298</v>
      </c>
      <c r="C1941" t="s">
        <v>12</v>
      </c>
      <c r="D1941" t="s">
        <v>8333</v>
      </c>
      <c r="E1941" t="s">
        <v>8334</v>
      </c>
      <c r="F1941">
        <v>5.4</v>
      </c>
    </row>
    <row r="1942" spans="1:6" x14ac:dyDescent="0.25">
      <c r="A1942" t="s">
        <v>3367</v>
      </c>
      <c r="B1942" t="s">
        <v>10299</v>
      </c>
      <c r="C1942" t="s">
        <v>12</v>
      </c>
      <c r="D1942" t="s">
        <v>8333</v>
      </c>
      <c r="E1942" t="s">
        <v>8317</v>
      </c>
      <c r="F1942">
        <v>5.0999999999999996</v>
      </c>
    </row>
    <row r="1943" spans="1:6" x14ac:dyDescent="0.25">
      <c r="A1943" t="s">
        <v>1755</v>
      </c>
      <c r="B1943" t="s">
        <v>10300</v>
      </c>
      <c r="C1943" t="s">
        <v>12</v>
      </c>
      <c r="D1943" t="s">
        <v>8316</v>
      </c>
      <c r="E1943" t="s">
        <v>8334</v>
      </c>
      <c r="F1943">
        <v>7</v>
      </c>
    </row>
    <row r="1944" spans="1:6" x14ac:dyDescent="0.25">
      <c r="A1944" t="s">
        <v>1632</v>
      </c>
      <c r="B1944" t="s">
        <v>10301</v>
      </c>
      <c r="C1944" t="s">
        <v>12</v>
      </c>
      <c r="D1944" t="s">
        <v>8333</v>
      </c>
      <c r="E1944" t="s">
        <v>8317</v>
      </c>
      <c r="F1944">
        <v>6.7</v>
      </c>
    </row>
    <row r="1945" spans="1:6" x14ac:dyDescent="0.25">
      <c r="A1945" t="s">
        <v>2024</v>
      </c>
      <c r="B1945" t="s">
        <v>10302</v>
      </c>
      <c r="C1945" t="s">
        <v>12</v>
      </c>
      <c r="D1945" t="s">
        <v>8333</v>
      </c>
      <c r="E1945" t="s">
        <v>8317</v>
      </c>
      <c r="F1945">
        <v>4</v>
      </c>
    </row>
    <row r="1946" spans="1:6" x14ac:dyDescent="0.25">
      <c r="A1946" t="s">
        <v>1623</v>
      </c>
      <c r="B1946" t="s">
        <v>10303</v>
      </c>
      <c r="C1946" t="s">
        <v>12</v>
      </c>
      <c r="D1946" t="s">
        <v>8333</v>
      </c>
      <c r="E1946" t="s">
        <v>8334</v>
      </c>
      <c r="F1946">
        <v>7.3</v>
      </c>
    </row>
    <row r="1947" spans="1:6" x14ac:dyDescent="0.25">
      <c r="A1947" t="s">
        <v>937</v>
      </c>
      <c r="B1947" t="s">
        <v>10304</v>
      </c>
      <c r="C1947" t="s">
        <v>12</v>
      </c>
      <c r="D1947" t="s">
        <v>8333</v>
      </c>
      <c r="E1947" t="s">
        <v>8334</v>
      </c>
      <c r="F1947">
        <v>6.8</v>
      </c>
    </row>
    <row r="1948" spans="1:6" x14ac:dyDescent="0.25">
      <c r="A1948" t="s">
        <v>2541</v>
      </c>
      <c r="B1948" t="s">
        <v>10305</v>
      </c>
      <c r="C1948" t="s">
        <v>12</v>
      </c>
      <c r="D1948" t="s">
        <v>8316</v>
      </c>
      <c r="E1948" t="s">
        <v>8334</v>
      </c>
      <c r="F1948">
        <v>6.1</v>
      </c>
    </row>
    <row r="1949" spans="1:6" x14ac:dyDescent="0.25">
      <c r="B1949" t="s">
        <v>10306</v>
      </c>
      <c r="C1949" t="s">
        <v>12</v>
      </c>
      <c r="D1949" t="s">
        <v>8333</v>
      </c>
      <c r="E1949" t="s">
        <v>10307</v>
      </c>
      <c r="F1949">
        <v>7.2</v>
      </c>
    </row>
    <row r="1950" spans="1:6" x14ac:dyDescent="0.25">
      <c r="A1950" t="s">
        <v>1396</v>
      </c>
      <c r="B1950" t="s">
        <v>10308</v>
      </c>
      <c r="C1950" t="s">
        <v>12</v>
      </c>
      <c r="D1950" t="s">
        <v>8333</v>
      </c>
      <c r="E1950" t="s">
        <v>8317</v>
      </c>
      <c r="F1950">
        <v>7</v>
      </c>
    </row>
    <row r="1951" spans="1:6" x14ac:dyDescent="0.25">
      <c r="A1951" t="s">
        <v>2125</v>
      </c>
      <c r="B1951" t="s">
        <v>10309</v>
      </c>
      <c r="C1951" t="s">
        <v>12</v>
      </c>
      <c r="D1951" t="s">
        <v>8333</v>
      </c>
      <c r="E1951" t="s">
        <v>8317</v>
      </c>
      <c r="F1951">
        <v>7.1</v>
      </c>
    </row>
    <row r="1952" spans="1:6" x14ac:dyDescent="0.25">
      <c r="A1952" t="s">
        <v>3381</v>
      </c>
      <c r="B1952" t="s">
        <v>10310</v>
      </c>
      <c r="C1952" t="s">
        <v>12</v>
      </c>
      <c r="D1952" t="s">
        <v>10311</v>
      </c>
      <c r="E1952" t="s">
        <v>8317</v>
      </c>
      <c r="F1952">
        <v>6.9</v>
      </c>
    </row>
    <row r="1953" spans="1:6" x14ac:dyDescent="0.25">
      <c r="A1953" t="s">
        <v>1852</v>
      </c>
      <c r="B1953" t="s">
        <v>10312</v>
      </c>
      <c r="C1953" t="s">
        <v>12</v>
      </c>
      <c r="D1953" t="s">
        <v>8333</v>
      </c>
      <c r="E1953" t="s">
        <v>8317</v>
      </c>
      <c r="F1953">
        <v>7.3</v>
      </c>
    </row>
    <row r="1954" spans="1:6" x14ac:dyDescent="0.25">
      <c r="A1954" t="s">
        <v>2941</v>
      </c>
      <c r="B1954" t="s">
        <v>10313</v>
      </c>
      <c r="C1954" t="s">
        <v>12</v>
      </c>
      <c r="D1954" t="s">
        <v>8333</v>
      </c>
      <c r="E1954" t="s">
        <v>8317</v>
      </c>
      <c r="F1954">
        <v>8.1999999999999993</v>
      </c>
    </row>
    <row r="1955" spans="1:6" x14ac:dyDescent="0.25">
      <c r="A1955" t="s">
        <v>1743</v>
      </c>
      <c r="B1955" t="s">
        <v>10314</v>
      </c>
      <c r="C1955" t="s">
        <v>12</v>
      </c>
      <c r="D1955" t="s">
        <v>8316</v>
      </c>
      <c r="E1955" t="s">
        <v>8334</v>
      </c>
      <c r="F1955">
        <v>7.1</v>
      </c>
    </row>
    <row r="1956" spans="1:6" x14ac:dyDescent="0.25">
      <c r="A1956" t="s">
        <v>1652</v>
      </c>
      <c r="B1956" t="s">
        <v>10315</v>
      </c>
      <c r="C1956" t="s">
        <v>12</v>
      </c>
      <c r="D1956" t="s">
        <v>8333</v>
      </c>
      <c r="E1956" t="s">
        <v>8320</v>
      </c>
      <c r="F1956">
        <v>7.7</v>
      </c>
    </row>
    <row r="1957" spans="1:6" x14ac:dyDescent="0.25">
      <c r="A1957" t="s">
        <v>2885</v>
      </c>
      <c r="B1957" t="s">
        <v>10316</v>
      </c>
      <c r="C1957" t="s">
        <v>12</v>
      </c>
      <c r="D1957" t="s">
        <v>8333</v>
      </c>
      <c r="E1957" t="s">
        <v>8334</v>
      </c>
      <c r="F1957">
        <v>6.5</v>
      </c>
    </row>
    <row r="1958" spans="1:6" x14ac:dyDescent="0.25">
      <c r="A1958" t="s">
        <v>1794</v>
      </c>
      <c r="B1958" t="s">
        <v>10317</v>
      </c>
      <c r="C1958" t="s">
        <v>12</v>
      </c>
      <c r="D1958" t="s">
        <v>8333</v>
      </c>
      <c r="E1958" t="s">
        <v>8317</v>
      </c>
      <c r="F1958">
        <v>4.9000000000000004</v>
      </c>
    </row>
    <row r="1959" spans="1:6" x14ac:dyDescent="0.25">
      <c r="A1959" t="s">
        <v>3393</v>
      </c>
      <c r="B1959" t="s">
        <v>10318</v>
      </c>
      <c r="C1959" t="s">
        <v>12</v>
      </c>
      <c r="D1959" t="s">
        <v>8333</v>
      </c>
      <c r="E1959" t="s">
        <v>8317</v>
      </c>
      <c r="F1959">
        <v>6.4</v>
      </c>
    </row>
    <row r="1960" spans="1:6" x14ac:dyDescent="0.25">
      <c r="A1960" t="s">
        <v>3395</v>
      </c>
      <c r="B1960" t="s">
        <v>10319</v>
      </c>
      <c r="C1960" t="s">
        <v>12</v>
      </c>
      <c r="D1960" t="s">
        <v>8333</v>
      </c>
      <c r="E1960" t="s">
        <v>8317</v>
      </c>
      <c r="F1960">
        <v>5.9</v>
      </c>
    </row>
    <row r="1961" spans="1:6" x14ac:dyDescent="0.25">
      <c r="A1961" t="s">
        <v>3397</v>
      </c>
      <c r="B1961" t="s">
        <v>10320</v>
      </c>
      <c r="C1961" t="s">
        <v>12</v>
      </c>
      <c r="D1961" t="s">
        <v>8333</v>
      </c>
      <c r="E1961" t="s">
        <v>8317</v>
      </c>
      <c r="F1961">
        <v>6.2</v>
      </c>
    </row>
    <row r="1962" spans="1:6" x14ac:dyDescent="0.25">
      <c r="A1962" t="s">
        <v>1508</v>
      </c>
      <c r="B1962" t="s">
        <v>10321</v>
      </c>
      <c r="C1962" t="s">
        <v>12</v>
      </c>
      <c r="D1962" t="s">
        <v>8333</v>
      </c>
      <c r="E1962" t="s">
        <v>8334</v>
      </c>
      <c r="F1962">
        <v>5.8</v>
      </c>
    </row>
    <row r="1963" spans="1:6" x14ac:dyDescent="0.25">
      <c r="A1963" t="s">
        <v>2615</v>
      </c>
      <c r="B1963" t="s">
        <v>10322</v>
      </c>
      <c r="C1963" t="s">
        <v>12</v>
      </c>
      <c r="D1963" t="s">
        <v>8333</v>
      </c>
      <c r="E1963" t="s">
        <v>8334</v>
      </c>
      <c r="F1963">
        <v>6.7</v>
      </c>
    </row>
    <row r="1964" spans="1:6" x14ac:dyDescent="0.25">
      <c r="A1964" t="s">
        <v>3401</v>
      </c>
      <c r="B1964" t="s">
        <v>10323</v>
      </c>
      <c r="C1964" t="s">
        <v>12</v>
      </c>
      <c r="D1964" t="s">
        <v>8333</v>
      </c>
      <c r="E1964" t="s">
        <v>8334</v>
      </c>
      <c r="F1964">
        <v>5.9</v>
      </c>
    </row>
    <row r="1965" spans="1:6" x14ac:dyDescent="0.25">
      <c r="A1965" t="s">
        <v>3403</v>
      </c>
      <c r="B1965" t="s">
        <v>10324</v>
      </c>
      <c r="C1965" t="s">
        <v>12</v>
      </c>
      <c r="D1965" t="s">
        <v>8333</v>
      </c>
      <c r="E1965" t="s">
        <v>8334</v>
      </c>
      <c r="F1965">
        <v>7.3</v>
      </c>
    </row>
    <row r="1966" spans="1:6" x14ac:dyDescent="0.25">
      <c r="A1966" t="s">
        <v>3405</v>
      </c>
      <c r="B1966" t="s">
        <v>10325</v>
      </c>
      <c r="C1966" t="s">
        <v>12</v>
      </c>
      <c r="D1966" t="s">
        <v>8316</v>
      </c>
      <c r="E1966" t="s">
        <v>8320</v>
      </c>
      <c r="F1966">
        <v>4.8</v>
      </c>
    </row>
    <row r="1967" spans="1:6" x14ac:dyDescent="0.25">
      <c r="A1967" t="s">
        <v>3407</v>
      </c>
      <c r="B1967" t="s">
        <v>10326</v>
      </c>
      <c r="C1967" t="s">
        <v>12</v>
      </c>
      <c r="D1967" t="s">
        <v>8333</v>
      </c>
      <c r="E1967" t="s">
        <v>8317</v>
      </c>
      <c r="F1967">
        <v>4.0999999999999996</v>
      </c>
    </row>
    <row r="1968" spans="1:6" x14ac:dyDescent="0.25">
      <c r="A1968" t="s">
        <v>2778</v>
      </c>
      <c r="B1968" t="s">
        <v>10327</v>
      </c>
      <c r="C1968" t="s">
        <v>12</v>
      </c>
      <c r="D1968" t="s">
        <v>8333</v>
      </c>
      <c r="E1968" t="s">
        <v>8334</v>
      </c>
      <c r="F1968">
        <v>4.9000000000000004</v>
      </c>
    </row>
    <row r="1969" spans="1:6" x14ac:dyDescent="0.25">
      <c r="A1969" t="s">
        <v>511</v>
      </c>
      <c r="B1969" t="s">
        <v>10328</v>
      </c>
      <c r="C1969" t="s">
        <v>12</v>
      </c>
      <c r="D1969" t="s">
        <v>8389</v>
      </c>
      <c r="E1969" t="s">
        <v>8317</v>
      </c>
      <c r="F1969">
        <v>7.9</v>
      </c>
    </row>
    <row r="1970" spans="1:6" x14ac:dyDescent="0.25">
      <c r="A1970" t="s">
        <v>3411</v>
      </c>
      <c r="B1970" t="s">
        <v>10329</v>
      </c>
      <c r="C1970" t="s">
        <v>12</v>
      </c>
      <c r="D1970" t="s">
        <v>8333</v>
      </c>
      <c r="E1970" t="s">
        <v>8334</v>
      </c>
      <c r="F1970">
        <v>5.2</v>
      </c>
    </row>
    <row r="1971" spans="1:6" x14ac:dyDescent="0.25">
      <c r="A1971" t="s">
        <v>3413</v>
      </c>
      <c r="B1971" t="s">
        <v>10330</v>
      </c>
      <c r="C1971" t="s">
        <v>12</v>
      </c>
      <c r="D1971" t="s">
        <v>8333</v>
      </c>
      <c r="E1971" t="s">
        <v>8317</v>
      </c>
      <c r="F1971">
        <v>4.0999999999999996</v>
      </c>
    </row>
    <row r="1972" spans="1:6" x14ac:dyDescent="0.25">
      <c r="A1972" t="s">
        <v>3206</v>
      </c>
      <c r="B1972" t="s">
        <v>10331</v>
      </c>
      <c r="C1972" t="s">
        <v>12</v>
      </c>
      <c r="D1972" t="s">
        <v>8404</v>
      </c>
      <c r="E1972" t="s">
        <v>8334</v>
      </c>
      <c r="F1972">
        <v>6.6</v>
      </c>
    </row>
    <row r="1973" spans="1:6" x14ac:dyDescent="0.25">
      <c r="A1973" t="s">
        <v>1530</v>
      </c>
      <c r="B1973" t="s">
        <v>10332</v>
      </c>
      <c r="C1973" t="s">
        <v>12</v>
      </c>
      <c r="D1973" t="s">
        <v>8333</v>
      </c>
      <c r="E1973" t="s">
        <v>8334</v>
      </c>
      <c r="F1973">
        <v>2.9</v>
      </c>
    </row>
    <row r="1974" spans="1:6" x14ac:dyDescent="0.25">
      <c r="A1974" t="s">
        <v>1323</v>
      </c>
      <c r="B1974" t="s">
        <v>10333</v>
      </c>
      <c r="C1974" t="s">
        <v>12</v>
      </c>
      <c r="D1974" t="s">
        <v>8327</v>
      </c>
      <c r="E1974" t="s">
        <v>8334</v>
      </c>
      <c r="F1974">
        <v>7.2</v>
      </c>
    </row>
    <row r="1975" spans="1:6" x14ac:dyDescent="0.25">
      <c r="A1975" t="s">
        <v>3419</v>
      </c>
      <c r="B1975" t="s">
        <v>10334</v>
      </c>
      <c r="C1975" t="s">
        <v>12</v>
      </c>
      <c r="D1975" t="s">
        <v>8404</v>
      </c>
      <c r="E1975" t="s">
        <v>8334</v>
      </c>
      <c r="F1975">
        <v>6.5</v>
      </c>
    </row>
    <row r="1976" spans="1:6" x14ac:dyDescent="0.25">
      <c r="A1976" t="s">
        <v>50</v>
      </c>
      <c r="B1976" t="s">
        <v>10335</v>
      </c>
      <c r="C1976" t="s">
        <v>12</v>
      </c>
      <c r="D1976" t="s">
        <v>8333</v>
      </c>
      <c r="E1976" t="s">
        <v>8320</v>
      </c>
      <c r="F1976">
        <v>6.8</v>
      </c>
    </row>
    <row r="1977" spans="1:6" x14ac:dyDescent="0.25">
      <c r="A1977" t="s">
        <v>3422</v>
      </c>
      <c r="B1977" t="s">
        <v>10336</v>
      </c>
      <c r="C1977" t="s">
        <v>12</v>
      </c>
      <c r="D1977" t="s">
        <v>8333</v>
      </c>
      <c r="E1977" t="s">
        <v>8317</v>
      </c>
      <c r="F1977">
        <v>7.2</v>
      </c>
    </row>
    <row r="1978" spans="1:6" x14ac:dyDescent="0.25">
      <c r="A1978" t="s">
        <v>3140</v>
      </c>
      <c r="B1978" t="s">
        <v>10337</v>
      </c>
      <c r="C1978" t="s">
        <v>12</v>
      </c>
      <c r="D1978" t="s">
        <v>8316</v>
      </c>
      <c r="E1978" t="s">
        <v>8317</v>
      </c>
      <c r="F1978">
        <v>6.8</v>
      </c>
    </row>
    <row r="1979" spans="1:6" x14ac:dyDescent="0.25">
      <c r="A1979" t="s">
        <v>3425</v>
      </c>
      <c r="B1979" t="s">
        <v>10338</v>
      </c>
      <c r="C1979" t="s">
        <v>12</v>
      </c>
      <c r="D1979" t="s">
        <v>9711</v>
      </c>
      <c r="E1979" t="s">
        <v>8334</v>
      </c>
      <c r="F1979">
        <v>7.8</v>
      </c>
    </row>
    <row r="1980" spans="1:6" x14ac:dyDescent="0.25">
      <c r="A1980" t="s">
        <v>3428</v>
      </c>
      <c r="B1980" t="s">
        <v>10339</v>
      </c>
      <c r="C1980" t="s">
        <v>12</v>
      </c>
      <c r="D1980" t="s">
        <v>8333</v>
      </c>
      <c r="E1980" t="s">
        <v>8334</v>
      </c>
      <c r="F1980">
        <v>6.7</v>
      </c>
    </row>
    <row r="1981" spans="1:6" x14ac:dyDescent="0.25">
      <c r="A1981" t="s">
        <v>3430</v>
      </c>
      <c r="B1981" t="s">
        <v>10340</v>
      </c>
      <c r="C1981" t="s">
        <v>12</v>
      </c>
      <c r="D1981" t="s">
        <v>8327</v>
      </c>
      <c r="E1981" t="s">
        <v>8320</v>
      </c>
      <c r="F1981">
        <v>6.1</v>
      </c>
    </row>
    <row r="1982" spans="1:6" x14ac:dyDescent="0.25">
      <c r="A1982" t="s">
        <v>1310</v>
      </c>
      <c r="B1982" t="s">
        <v>10341</v>
      </c>
      <c r="C1982" t="s">
        <v>12</v>
      </c>
      <c r="D1982" t="s">
        <v>8333</v>
      </c>
      <c r="E1982" t="s">
        <v>8334</v>
      </c>
      <c r="F1982">
        <v>5.7</v>
      </c>
    </row>
    <row r="1983" spans="1:6" x14ac:dyDescent="0.25">
      <c r="A1983" t="s">
        <v>3434</v>
      </c>
      <c r="B1983" t="s">
        <v>10342</v>
      </c>
      <c r="C1983" t="s">
        <v>12</v>
      </c>
      <c r="D1983" t="s">
        <v>8327</v>
      </c>
      <c r="E1983" t="s">
        <v>8406</v>
      </c>
      <c r="F1983">
        <v>2.9</v>
      </c>
    </row>
    <row r="1984" spans="1:6" x14ac:dyDescent="0.25">
      <c r="A1984" t="s">
        <v>64</v>
      </c>
      <c r="B1984" t="s">
        <v>10343</v>
      </c>
      <c r="C1984" t="s">
        <v>12</v>
      </c>
      <c r="D1984" t="s">
        <v>8333</v>
      </c>
      <c r="E1984" t="s">
        <v>8334</v>
      </c>
      <c r="F1984">
        <v>5.3</v>
      </c>
    </row>
    <row r="1985" spans="1:6" x14ac:dyDescent="0.25">
      <c r="A1985" t="s">
        <v>3439</v>
      </c>
      <c r="B1985" t="s">
        <v>10344</v>
      </c>
      <c r="C1985" t="s">
        <v>12</v>
      </c>
      <c r="D1985" t="s">
        <v>8316</v>
      </c>
      <c r="E1985" t="s">
        <v>8334</v>
      </c>
      <c r="F1985">
        <v>6.2</v>
      </c>
    </row>
    <row r="1986" spans="1:6" x14ac:dyDescent="0.25">
      <c r="A1986" t="s">
        <v>3442</v>
      </c>
      <c r="B1986" t="s">
        <v>10345</v>
      </c>
      <c r="C1986" t="s">
        <v>12</v>
      </c>
      <c r="D1986" t="s">
        <v>9711</v>
      </c>
      <c r="E1986" t="s">
        <v>8406</v>
      </c>
      <c r="F1986">
        <v>7.3</v>
      </c>
    </row>
    <row r="1987" spans="1:6" x14ac:dyDescent="0.25">
      <c r="A1987" t="s">
        <v>3446</v>
      </c>
      <c r="B1987" t="s">
        <v>10346</v>
      </c>
      <c r="C1987" t="s">
        <v>12</v>
      </c>
      <c r="D1987" t="s">
        <v>8333</v>
      </c>
      <c r="E1987" t="s">
        <v>8317</v>
      </c>
      <c r="F1987">
        <v>4.0999999999999996</v>
      </c>
    </row>
    <row r="1988" spans="1:6" x14ac:dyDescent="0.25">
      <c r="A1988" t="s">
        <v>1952</v>
      </c>
      <c r="B1988" t="s">
        <v>10347</v>
      </c>
      <c r="C1988" t="s">
        <v>12</v>
      </c>
      <c r="D1988" t="s">
        <v>8333</v>
      </c>
      <c r="E1988" t="s">
        <v>8334</v>
      </c>
      <c r="F1988">
        <v>7.7</v>
      </c>
    </row>
    <row r="1989" spans="1:6" x14ac:dyDescent="0.25">
      <c r="A1989" t="s">
        <v>1520</v>
      </c>
      <c r="B1989" t="s">
        <v>10348</v>
      </c>
      <c r="C1989" t="s">
        <v>12</v>
      </c>
      <c r="D1989" t="s">
        <v>8327</v>
      </c>
      <c r="E1989" t="s">
        <v>8334</v>
      </c>
      <c r="F1989">
        <v>6.1</v>
      </c>
    </row>
    <row r="1990" spans="1:6" x14ac:dyDescent="0.25">
      <c r="A1990" t="s">
        <v>3450</v>
      </c>
      <c r="B1990" t="s">
        <v>10349</v>
      </c>
      <c r="C1990" t="s">
        <v>12</v>
      </c>
      <c r="D1990" t="s">
        <v>8333</v>
      </c>
      <c r="E1990" t="s">
        <v>8320</v>
      </c>
      <c r="F1990">
        <v>7.3</v>
      </c>
    </row>
    <row r="1991" spans="1:6" x14ac:dyDescent="0.25">
      <c r="A1991" t="s">
        <v>879</v>
      </c>
      <c r="B1991" t="s">
        <v>10350</v>
      </c>
      <c r="C1991" t="s">
        <v>12</v>
      </c>
      <c r="D1991" t="s">
        <v>8333</v>
      </c>
      <c r="E1991" t="s">
        <v>8320</v>
      </c>
      <c r="F1991">
        <v>7.2</v>
      </c>
    </row>
    <row r="1992" spans="1:6" x14ac:dyDescent="0.25">
      <c r="A1992" t="s">
        <v>2178</v>
      </c>
      <c r="B1992" t="s">
        <v>10351</v>
      </c>
      <c r="C1992" t="s">
        <v>12</v>
      </c>
      <c r="D1992" t="s">
        <v>8333</v>
      </c>
      <c r="E1992" t="s">
        <v>8334</v>
      </c>
      <c r="F1992">
        <v>6.1</v>
      </c>
    </row>
    <row r="1993" spans="1:6" x14ac:dyDescent="0.25">
      <c r="A1993" t="s">
        <v>2941</v>
      </c>
      <c r="B1993" t="s">
        <v>10352</v>
      </c>
      <c r="C1993" t="s">
        <v>12</v>
      </c>
      <c r="D1993" t="s">
        <v>8333</v>
      </c>
      <c r="E1993" t="s">
        <v>8334</v>
      </c>
      <c r="F1993">
        <v>5.8</v>
      </c>
    </row>
    <row r="1994" spans="1:6" x14ac:dyDescent="0.25">
      <c r="A1994" t="s">
        <v>462</v>
      </c>
      <c r="B1994" t="s">
        <v>10353</v>
      </c>
      <c r="C1994" t="s">
        <v>12</v>
      </c>
      <c r="D1994" t="s">
        <v>8333</v>
      </c>
      <c r="E1994" t="s">
        <v>8317</v>
      </c>
      <c r="F1994">
        <v>5.7</v>
      </c>
    </row>
    <row r="1995" spans="1:6" x14ac:dyDescent="0.25">
      <c r="A1995" t="s">
        <v>2396</v>
      </c>
      <c r="B1995" t="s">
        <v>10354</v>
      </c>
      <c r="C1995" t="s">
        <v>12</v>
      </c>
      <c r="D1995" t="s">
        <v>8333</v>
      </c>
      <c r="E1995" t="s">
        <v>8334</v>
      </c>
      <c r="F1995">
        <v>6.7</v>
      </c>
    </row>
    <row r="1996" spans="1:6" x14ac:dyDescent="0.25">
      <c r="A1996" t="s">
        <v>3458</v>
      </c>
      <c r="B1996" t="s">
        <v>10355</v>
      </c>
      <c r="C1996" t="s">
        <v>12</v>
      </c>
      <c r="D1996" t="s">
        <v>8333</v>
      </c>
      <c r="E1996" t="s">
        <v>8320</v>
      </c>
      <c r="F1996">
        <v>6.5</v>
      </c>
    </row>
    <row r="1997" spans="1:6" x14ac:dyDescent="0.25">
      <c r="A1997" t="s">
        <v>883</v>
      </c>
      <c r="B1997" t="s">
        <v>10356</v>
      </c>
      <c r="C1997" t="s">
        <v>12</v>
      </c>
      <c r="D1997" t="s">
        <v>8333</v>
      </c>
      <c r="E1997" t="s">
        <v>8334</v>
      </c>
      <c r="F1997">
        <v>7.2</v>
      </c>
    </row>
    <row r="1998" spans="1:6" x14ac:dyDescent="0.25">
      <c r="A1998" t="s">
        <v>970</v>
      </c>
      <c r="B1998" t="s">
        <v>10357</v>
      </c>
      <c r="C1998" t="s">
        <v>12</v>
      </c>
      <c r="D1998" t="s">
        <v>8333</v>
      </c>
      <c r="E1998" t="s">
        <v>8334</v>
      </c>
      <c r="F1998">
        <v>7.6</v>
      </c>
    </row>
    <row r="1999" spans="1:6" x14ac:dyDescent="0.25">
      <c r="A1999" t="s">
        <v>2690</v>
      </c>
      <c r="B1999" t="s">
        <v>10358</v>
      </c>
      <c r="C1999" t="s">
        <v>12</v>
      </c>
      <c r="D1999" t="s">
        <v>8333</v>
      </c>
      <c r="E1999" t="s">
        <v>8334</v>
      </c>
      <c r="F1999">
        <v>4.5999999999999996</v>
      </c>
    </row>
    <row r="2000" spans="1:6" x14ac:dyDescent="0.25">
      <c r="A2000" t="s">
        <v>3463</v>
      </c>
      <c r="B2000" t="s">
        <v>10359</v>
      </c>
      <c r="C2000" t="s">
        <v>12</v>
      </c>
      <c r="D2000" t="s">
        <v>8333</v>
      </c>
      <c r="E2000" t="s">
        <v>8320</v>
      </c>
      <c r="F2000">
        <v>6.9</v>
      </c>
    </row>
    <row r="2001" spans="1:6" x14ac:dyDescent="0.25">
      <c r="A2001" t="s">
        <v>2454</v>
      </c>
      <c r="B2001" t="s">
        <v>10360</v>
      </c>
      <c r="C2001" t="s">
        <v>12</v>
      </c>
      <c r="D2001" t="s">
        <v>8333</v>
      </c>
      <c r="E2001" t="s">
        <v>8334</v>
      </c>
      <c r="F2001">
        <v>6.6</v>
      </c>
    </row>
    <row r="2002" spans="1:6" x14ac:dyDescent="0.25">
      <c r="A2002" t="s">
        <v>3466</v>
      </c>
      <c r="B2002" t="s">
        <v>10361</v>
      </c>
      <c r="C2002" t="s">
        <v>12</v>
      </c>
      <c r="D2002" t="s">
        <v>8329</v>
      </c>
      <c r="E2002" t="s">
        <v>8334</v>
      </c>
      <c r="F2002">
        <v>6.3</v>
      </c>
    </row>
    <row r="2003" spans="1:6" x14ac:dyDescent="0.25">
      <c r="A2003" t="s">
        <v>3468</v>
      </c>
      <c r="B2003" t="s">
        <v>10362</v>
      </c>
      <c r="C2003" t="s">
        <v>12</v>
      </c>
      <c r="D2003" t="s">
        <v>8333</v>
      </c>
      <c r="E2003" t="s">
        <v>8334</v>
      </c>
      <c r="F2003">
        <v>6.2</v>
      </c>
    </row>
    <row r="2004" spans="1:6" x14ac:dyDescent="0.25">
      <c r="A2004" t="s">
        <v>3470</v>
      </c>
      <c r="B2004" t="s">
        <v>10363</v>
      </c>
      <c r="C2004" t="s">
        <v>12</v>
      </c>
      <c r="D2004" t="s">
        <v>8333</v>
      </c>
      <c r="E2004" t="s">
        <v>8317</v>
      </c>
      <c r="F2004">
        <v>5.3</v>
      </c>
    </row>
    <row r="2005" spans="1:6" x14ac:dyDescent="0.25">
      <c r="A2005" t="s">
        <v>488</v>
      </c>
      <c r="B2005" t="s">
        <v>10364</v>
      </c>
      <c r="C2005" t="s">
        <v>12</v>
      </c>
      <c r="D2005" t="s">
        <v>8333</v>
      </c>
      <c r="E2005" t="s">
        <v>8334</v>
      </c>
      <c r="F2005">
        <v>7.3</v>
      </c>
    </row>
    <row r="2006" spans="1:6" x14ac:dyDescent="0.25">
      <c r="A2006" t="s">
        <v>1073</v>
      </c>
      <c r="B2006" t="s">
        <v>10365</v>
      </c>
      <c r="C2006" t="s">
        <v>12</v>
      </c>
      <c r="D2006" t="s">
        <v>8333</v>
      </c>
      <c r="E2006" t="s">
        <v>8317</v>
      </c>
      <c r="F2006">
        <v>5.6</v>
      </c>
    </row>
    <row r="2007" spans="1:6" x14ac:dyDescent="0.25">
      <c r="A2007" t="s">
        <v>1359</v>
      </c>
      <c r="B2007" t="s">
        <v>10366</v>
      </c>
      <c r="C2007" t="s">
        <v>12</v>
      </c>
      <c r="D2007" t="s">
        <v>8333</v>
      </c>
      <c r="E2007" t="s">
        <v>8406</v>
      </c>
      <c r="F2007">
        <v>6.2</v>
      </c>
    </row>
    <row r="2008" spans="1:6" x14ac:dyDescent="0.25">
      <c r="A2008" t="s">
        <v>3476</v>
      </c>
      <c r="B2008" t="s">
        <v>10367</v>
      </c>
      <c r="C2008" t="s">
        <v>12</v>
      </c>
      <c r="D2008" t="s">
        <v>8333</v>
      </c>
      <c r="E2008" t="s">
        <v>8406</v>
      </c>
      <c r="F2008">
        <v>5.2</v>
      </c>
    </row>
    <row r="2009" spans="1:6" x14ac:dyDescent="0.25">
      <c r="A2009" t="s">
        <v>1416</v>
      </c>
      <c r="B2009" t="s">
        <v>10368</v>
      </c>
      <c r="C2009" t="s">
        <v>12</v>
      </c>
      <c r="D2009" t="s">
        <v>8333</v>
      </c>
      <c r="E2009" t="s">
        <v>8317</v>
      </c>
      <c r="F2009">
        <v>5.3</v>
      </c>
    </row>
    <row r="2010" spans="1:6" x14ac:dyDescent="0.25">
      <c r="A2010" t="s">
        <v>1097</v>
      </c>
      <c r="B2010" t="s">
        <v>10369</v>
      </c>
      <c r="C2010" t="s">
        <v>12</v>
      </c>
      <c r="D2010" t="s">
        <v>8333</v>
      </c>
      <c r="E2010" t="s">
        <v>8334</v>
      </c>
      <c r="F2010">
        <v>5.4</v>
      </c>
    </row>
    <row r="2011" spans="1:6" x14ac:dyDescent="0.25">
      <c r="A2011" t="s">
        <v>3481</v>
      </c>
      <c r="B2011" t="s">
        <v>10370</v>
      </c>
      <c r="C2011" t="s">
        <v>12</v>
      </c>
      <c r="D2011" t="s">
        <v>8333</v>
      </c>
      <c r="E2011" t="s">
        <v>8317</v>
      </c>
      <c r="F2011">
        <v>4.9000000000000004</v>
      </c>
    </row>
    <row r="2012" spans="1:6" x14ac:dyDescent="0.25">
      <c r="A2012" t="s">
        <v>2564</v>
      </c>
      <c r="B2012" t="s">
        <v>10371</v>
      </c>
      <c r="C2012" t="s">
        <v>12</v>
      </c>
      <c r="D2012" t="s">
        <v>8333</v>
      </c>
      <c r="E2012" t="s">
        <v>8334</v>
      </c>
      <c r="F2012">
        <v>5.5</v>
      </c>
    </row>
    <row r="2013" spans="1:6" x14ac:dyDescent="0.25">
      <c r="A2013" t="s">
        <v>3484</v>
      </c>
      <c r="B2013" t="s">
        <v>10372</v>
      </c>
      <c r="C2013" t="s">
        <v>12</v>
      </c>
      <c r="D2013" t="s">
        <v>8333</v>
      </c>
      <c r="E2013" t="s">
        <v>8317</v>
      </c>
      <c r="F2013">
        <v>6.7</v>
      </c>
    </row>
    <row r="2014" spans="1:6" x14ac:dyDescent="0.25">
      <c r="A2014" t="s">
        <v>2979</v>
      </c>
      <c r="B2014" t="s">
        <v>10373</v>
      </c>
      <c r="C2014" t="s">
        <v>12</v>
      </c>
      <c r="D2014" t="s">
        <v>8333</v>
      </c>
      <c r="E2014" t="s">
        <v>8320</v>
      </c>
      <c r="F2014">
        <v>3.9</v>
      </c>
    </row>
    <row r="2015" spans="1:6" x14ac:dyDescent="0.25">
      <c r="A2015" t="s">
        <v>3487</v>
      </c>
      <c r="B2015" t="s">
        <v>10374</v>
      </c>
      <c r="C2015" t="s">
        <v>12</v>
      </c>
      <c r="D2015" t="s">
        <v>8316</v>
      </c>
      <c r="E2015" t="s">
        <v>8406</v>
      </c>
      <c r="F2015">
        <v>7.2</v>
      </c>
    </row>
    <row r="2016" spans="1:6" x14ac:dyDescent="0.25">
      <c r="A2016" t="s">
        <v>3490</v>
      </c>
      <c r="B2016" t="s">
        <v>10375</v>
      </c>
      <c r="C2016" t="s">
        <v>12</v>
      </c>
      <c r="D2016" t="s">
        <v>8316</v>
      </c>
      <c r="E2016" t="s">
        <v>8320</v>
      </c>
      <c r="F2016">
        <v>5.0999999999999996</v>
      </c>
    </row>
    <row r="2017" spans="1:6" x14ac:dyDescent="0.25">
      <c r="A2017" t="s">
        <v>2665</v>
      </c>
      <c r="B2017" t="s">
        <v>10376</v>
      </c>
      <c r="C2017" t="s">
        <v>12</v>
      </c>
      <c r="D2017" t="s">
        <v>8333</v>
      </c>
      <c r="E2017" t="s">
        <v>8334</v>
      </c>
      <c r="F2017">
        <v>6.5</v>
      </c>
    </row>
    <row r="2018" spans="1:6" x14ac:dyDescent="0.25">
      <c r="A2018" t="s">
        <v>1456</v>
      </c>
      <c r="B2018" t="s">
        <v>10377</v>
      </c>
      <c r="C2018" t="s">
        <v>12</v>
      </c>
      <c r="D2018" t="s">
        <v>8333</v>
      </c>
      <c r="E2018" t="s">
        <v>8334</v>
      </c>
      <c r="F2018">
        <v>7.7</v>
      </c>
    </row>
    <row r="2019" spans="1:6" x14ac:dyDescent="0.25">
      <c r="A2019" t="s">
        <v>558</v>
      </c>
      <c r="B2019" t="s">
        <v>10378</v>
      </c>
      <c r="C2019" t="s">
        <v>12</v>
      </c>
      <c r="D2019" t="s">
        <v>8333</v>
      </c>
      <c r="E2019" t="s">
        <v>8317</v>
      </c>
      <c r="F2019">
        <v>6.1</v>
      </c>
    </row>
    <row r="2020" spans="1:6" x14ac:dyDescent="0.25">
      <c r="A2020" t="s">
        <v>2468</v>
      </c>
      <c r="B2020" t="s">
        <v>10379</v>
      </c>
      <c r="C2020" t="s">
        <v>12</v>
      </c>
      <c r="D2020" t="s">
        <v>8333</v>
      </c>
      <c r="E2020" t="s">
        <v>8320</v>
      </c>
      <c r="F2020">
        <v>8.8000000000000007</v>
      </c>
    </row>
    <row r="2021" spans="1:6" x14ac:dyDescent="0.25">
      <c r="A2021" t="s">
        <v>95</v>
      </c>
      <c r="B2021" t="s">
        <v>10380</v>
      </c>
      <c r="C2021" t="s">
        <v>12</v>
      </c>
      <c r="D2021" t="s">
        <v>8333</v>
      </c>
      <c r="E2021" t="s">
        <v>8334</v>
      </c>
      <c r="F2021">
        <v>6.8</v>
      </c>
    </row>
    <row r="2022" spans="1:6" x14ac:dyDescent="0.25">
      <c r="A2022" t="s">
        <v>1972</v>
      </c>
      <c r="B2022" t="s">
        <v>10381</v>
      </c>
      <c r="C2022" t="s">
        <v>12</v>
      </c>
      <c r="D2022" t="s">
        <v>8333</v>
      </c>
      <c r="E2022" t="s">
        <v>8317</v>
      </c>
      <c r="F2022">
        <v>6.8</v>
      </c>
    </row>
    <row r="2023" spans="1:6" x14ac:dyDescent="0.25">
      <c r="A2023" t="s">
        <v>1898</v>
      </c>
      <c r="B2023" t="s">
        <v>10382</v>
      </c>
      <c r="C2023" t="s">
        <v>12</v>
      </c>
      <c r="D2023" t="s">
        <v>8333</v>
      </c>
      <c r="E2023" t="s">
        <v>8334</v>
      </c>
      <c r="F2023">
        <v>6.7</v>
      </c>
    </row>
    <row r="2024" spans="1:6" x14ac:dyDescent="0.25">
      <c r="A2024" t="s">
        <v>1181</v>
      </c>
      <c r="B2024" t="s">
        <v>10383</v>
      </c>
      <c r="C2024" t="s">
        <v>12</v>
      </c>
      <c r="D2024" t="s">
        <v>8333</v>
      </c>
      <c r="E2024" t="s">
        <v>8334</v>
      </c>
      <c r="F2024">
        <v>7.1</v>
      </c>
    </row>
    <row r="2025" spans="1:6" x14ac:dyDescent="0.25">
      <c r="A2025" t="s">
        <v>478</v>
      </c>
      <c r="B2025" t="s">
        <v>10384</v>
      </c>
      <c r="C2025" t="s">
        <v>12</v>
      </c>
      <c r="D2025" t="s">
        <v>8333</v>
      </c>
      <c r="E2025" t="s">
        <v>8334</v>
      </c>
      <c r="F2025">
        <v>7.1</v>
      </c>
    </row>
    <row r="2026" spans="1:6" x14ac:dyDescent="0.25">
      <c r="A2026" t="s">
        <v>3504</v>
      </c>
      <c r="B2026" t="s">
        <v>10385</v>
      </c>
      <c r="C2026" t="s">
        <v>12</v>
      </c>
      <c r="D2026" t="s">
        <v>8333</v>
      </c>
      <c r="E2026" t="s">
        <v>8317</v>
      </c>
      <c r="F2026">
        <v>6.1</v>
      </c>
    </row>
    <row r="2027" spans="1:6" x14ac:dyDescent="0.25">
      <c r="A2027" t="s">
        <v>621</v>
      </c>
      <c r="B2027" t="s">
        <v>10386</v>
      </c>
      <c r="C2027" t="s">
        <v>12</v>
      </c>
      <c r="D2027" t="s">
        <v>8333</v>
      </c>
      <c r="E2027" t="s">
        <v>8334</v>
      </c>
      <c r="F2027">
        <v>8</v>
      </c>
    </row>
    <row r="2028" spans="1:6" x14ac:dyDescent="0.25">
      <c r="A2028" t="s">
        <v>1535</v>
      </c>
      <c r="B2028" t="s">
        <v>10387</v>
      </c>
      <c r="C2028" t="s">
        <v>12</v>
      </c>
      <c r="D2028" t="s">
        <v>8333</v>
      </c>
      <c r="E2028" t="s">
        <v>8334</v>
      </c>
      <c r="F2028">
        <v>6.6</v>
      </c>
    </row>
    <row r="2029" spans="1:6" x14ac:dyDescent="0.25">
      <c r="A2029" t="s">
        <v>3508</v>
      </c>
      <c r="B2029" t="s">
        <v>10388</v>
      </c>
      <c r="C2029" t="s">
        <v>12</v>
      </c>
      <c r="D2029" t="s">
        <v>8316</v>
      </c>
      <c r="E2029" t="s">
        <v>8320</v>
      </c>
      <c r="F2029">
        <v>5.4</v>
      </c>
    </row>
    <row r="2030" spans="1:6" x14ac:dyDescent="0.25">
      <c r="A2030" t="s">
        <v>1600</v>
      </c>
      <c r="B2030" t="s">
        <v>10389</v>
      </c>
      <c r="C2030" t="s">
        <v>12</v>
      </c>
      <c r="D2030" t="s">
        <v>8333</v>
      </c>
      <c r="E2030" t="s">
        <v>8317</v>
      </c>
      <c r="F2030">
        <v>6.1</v>
      </c>
    </row>
    <row r="2031" spans="1:6" x14ac:dyDescent="0.25">
      <c r="A2031" t="s">
        <v>3511</v>
      </c>
      <c r="B2031" t="s">
        <v>10390</v>
      </c>
      <c r="C2031" t="s">
        <v>12</v>
      </c>
      <c r="D2031" t="s">
        <v>8333</v>
      </c>
      <c r="E2031" t="s">
        <v>8317</v>
      </c>
      <c r="F2031">
        <v>5.6</v>
      </c>
    </row>
    <row r="2032" spans="1:6" x14ac:dyDescent="0.25">
      <c r="A2032" t="s">
        <v>524</v>
      </c>
      <c r="B2032" t="s">
        <v>10391</v>
      </c>
      <c r="C2032" t="s">
        <v>12</v>
      </c>
      <c r="D2032" t="s">
        <v>9904</v>
      </c>
      <c r="E2032" t="s">
        <v>8334</v>
      </c>
      <c r="F2032">
        <v>5.8</v>
      </c>
    </row>
    <row r="2033" spans="1:6" x14ac:dyDescent="0.25">
      <c r="A2033" t="s">
        <v>3514</v>
      </c>
      <c r="B2033" t="s">
        <v>10392</v>
      </c>
      <c r="C2033" t="s">
        <v>12</v>
      </c>
      <c r="D2033" t="s">
        <v>8333</v>
      </c>
      <c r="E2033" t="s">
        <v>8317</v>
      </c>
      <c r="F2033">
        <v>2.8</v>
      </c>
    </row>
    <row r="2034" spans="1:6" x14ac:dyDescent="0.25">
      <c r="A2034" t="s">
        <v>3516</v>
      </c>
      <c r="B2034" t="s">
        <v>10393</v>
      </c>
      <c r="C2034" t="s">
        <v>12</v>
      </c>
      <c r="D2034" t="s">
        <v>8333</v>
      </c>
      <c r="E2034" t="s">
        <v>8317</v>
      </c>
      <c r="F2034">
        <v>6.7</v>
      </c>
    </row>
    <row r="2035" spans="1:6" x14ac:dyDescent="0.25">
      <c r="A2035" t="s">
        <v>3518</v>
      </c>
      <c r="B2035" t="s">
        <v>10394</v>
      </c>
      <c r="C2035" t="s">
        <v>12</v>
      </c>
      <c r="D2035" t="s">
        <v>8333</v>
      </c>
      <c r="E2035" t="s">
        <v>8320</v>
      </c>
      <c r="F2035">
        <v>5.0999999999999996</v>
      </c>
    </row>
    <row r="2036" spans="1:6" x14ac:dyDescent="0.25">
      <c r="A2036" t="s">
        <v>1743</v>
      </c>
      <c r="B2036" t="s">
        <v>10395</v>
      </c>
      <c r="C2036" t="s">
        <v>12</v>
      </c>
      <c r="D2036" t="s">
        <v>8316</v>
      </c>
      <c r="E2036" t="s">
        <v>8334</v>
      </c>
      <c r="F2036">
        <v>7.2</v>
      </c>
    </row>
    <row r="2037" spans="1:6" x14ac:dyDescent="0.25">
      <c r="A2037" t="s">
        <v>2050</v>
      </c>
      <c r="B2037" t="s">
        <v>10396</v>
      </c>
      <c r="C2037" t="s">
        <v>12</v>
      </c>
      <c r="D2037" t="s">
        <v>8333</v>
      </c>
      <c r="E2037" t="s">
        <v>8334</v>
      </c>
      <c r="F2037">
        <v>6</v>
      </c>
    </row>
    <row r="2038" spans="1:6" x14ac:dyDescent="0.25">
      <c r="A2038" t="s">
        <v>2919</v>
      </c>
      <c r="B2038" t="s">
        <v>10397</v>
      </c>
      <c r="C2038" t="s">
        <v>12</v>
      </c>
      <c r="D2038" t="s">
        <v>8333</v>
      </c>
      <c r="E2038" t="s">
        <v>8334</v>
      </c>
      <c r="F2038">
        <v>7.2</v>
      </c>
    </row>
    <row r="2039" spans="1:6" x14ac:dyDescent="0.25">
      <c r="A2039" t="s">
        <v>3527</v>
      </c>
      <c r="B2039" t="s">
        <v>10398</v>
      </c>
      <c r="C2039" t="s">
        <v>12</v>
      </c>
      <c r="D2039" t="s">
        <v>8404</v>
      </c>
      <c r="E2039" t="s">
        <v>8334</v>
      </c>
      <c r="F2039">
        <v>6.3</v>
      </c>
    </row>
    <row r="2040" spans="1:6" x14ac:dyDescent="0.25">
      <c r="A2040" t="s">
        <v>1952</v>
      </c>
      <c r="B2040" t="s">
        <v>10399</v>
      </c>
      <c r="C2040" t="s">
        <v>12</v>
      </c>
      <c r="D2040" t="s">
        <v>8316</v>
      </c>
      <c r="E2040" t="s">
        <v>8334</v>
      </c>
      <c r="F2040">
        <v>6.2</v>
      </c>
    </row>
    <row r="2041" spans="1:6" x14ac:dyDescent="0.25">
      <c r="B2041" t="s">
        <v>10400</v>
      </c>
      <c r="C2041" t="s">
        <v>12</v>
      </c>
      <c r="D2041" t="s">
        <v>8333</v>
      </c>
      <c r="F2041">
        <v>6.8</v>
      </c>
    </row>
    <row r="2042" spans="1:6" x14ac:dyDescent="0.25">
      <c r="A2042" t="s">
        <v>3531</v>
      </c>
      <c r="B2042" t="s">
        <v>10401</v>
      </c>
      <c r="C2042" t="s">
        <v>12</v>
      </c>
      <c r="D2042" t="s">
        <v>8333</v>
      </c>
      <c r="E2042" t="s">
        <v>8317</v>
      </c>
      <c r="F2042">
        <v>6.2</v>
      </c>
    </row>
    <row r="2043" spans="1:6" x14ac:dyDescent="0.25">
      <c r="A2043" t="s">
        <v>1225</v>
      </c>
      <c r="B2043" t="s">
        <v>10402</v>
      </c>
      <c r="C2043" t="s">
        <v>12</v>
      </c>
      <c r="D2043" t="s">
        <v>8333</v>
      </c>
      <c r="E2043" t="s">
        <v>8317</v>
      </c>
      <c r="F2043">
        <v>6.8</v>
      </c>
    </row>
    <row r="2044" spans="1:6" x14ac:dyDescent="0.25">
      <c r="A2044" t="s">
        <v>3536</v>
      </c>
      <c r="B2044" t="s">
        <v>10403</v>
      </c>
      <c r="C2044" t="s">
        <v>12</v>
      </c>
      <c r="D2044" t="s">
        <v>8333</v>
      </c>
      <c r="E2044" t="s">
        <v>8320</v>
      </c>
      <c r="F2044">
        <v>7.1</v>
      </c>
    </row>
    <row r="2045" spans="1:6" x14ac:dyDescent="0.25">
      <c r="A2045" t="s">
        <v>3538</v>
      </c>
      <c r="B2045" t="s">
        <v>10404</v>
      </c>
      <c r="C2045" t="s">
        <v>12</v>
      </c>
      <c r="D2045" t="s">
        <v>8319</v>
      </c>
      <c r="E2045" t="s">
        <v>8334</v>
      </c>
      <c r="F2045">
        <v>7.1</v>
      </c>
    </row>
    <row r="2046" spans="1:6" x14ac:dyDescent="0.25">
      <c r="A2046" t="s">
        <v>1084</v>
      </c>
      <c r="B2046" t="s">
        <v>10405</v>
      </c>
      <c r="C2046" t="s">
        <v>12</v>
      </c>
      <c r="D2046" t="s">
        <v>8333</v>
      </c>
      <c r="E2046" t="s">
        <v>8317</v>
      </c>
      <c r="F2046">
        <v>7</v>
      </c>
    </row>
    <row r="2047" spans="1:6" x14ac:dyDescent="0.25">
      <c r="A2047" t="s">
        <v>1215</v>
      </c>
      <c r="B2047" t="s">
        <v>10406</v>
      </c>
      <c r="C2047" t="s">
        <v>12</v>
      </c>
      <c r="D2047" t="s">
        <v>8333</v>
      </c>
      <c r="E2047" t="s">
        <v>8334</v>
      </c>
      <c r="F2047">
        <v>7.1</v>
      </c>
    </row>
    <row r="2048" spans="1:6" x14ac:dyDescent="0.25">
      <c r="A2048" t="s">
        <v>1453</v>
      </c>
      <c r="B2048" t="s">
        <v>10407</v>
      </c>
      <c r="C2048" t="s">
        <v>12</v>
      </c>
      <c r="D2048" t="s">
        <v>8333</v>
      </c>
      <c r="E2048" t="s">
        <v>8320</v>
      </c>
      <c r="F2048">
        <v>6.4</v>
      </c>
    </row>
    <row r="2049" spans="1:6" x14ac:dyDescent="0.25">
      <c r="A2049" t="s">
        <v>716</v>
      </c>
      <c r="B2049" t="s">
        <v>10408</v>
      </c>
      <c r="C2049" t="s">
        <v>12</v>
      </c>
      <c r="D2049" t="s">
        <v>8333</v>
      </c>
      <c r="E2049" t="s">
        <v>8406</v>
      </c>
      <c r="F2049">
        <v>7</v>
      </c>
    </row>
    <row r="2050" spans="1:6" x14ac:dyDescent="0.25">
      <c r="A2050" t="s">
        <v>1775</v>
      </c>
      <c r="B2050" t="s">
        <v>10409</v>
      </c>
      <c r="C2050" t="s">
        <v>12</v>
      </c>
      <c r="D2050" t="s">
        <v>8333</v>
      </c>
      <c r="E2050" t="s">
        <v>8320</v>
      </c>
      <c r="F2050">
        <v>6.2</v>
      </c>
    </row>
    <row r="2051" spans="1:6" x14ac:dyDescent="0.25">
      <c r="A2051" t="s">
        <v>1285</v>
      </c>
      <c r="B2051" t="s">
        <v>10410</v>
      </c>
      <c r="C2051" t="s">
        <v>12</v>
      </c>
      <c r="D2051" t="s">
        <v>8333</v>
      </c>
      <c r="E2051" t="s">
        <v>8317</v>
      </c>
      <c r="F2051">
        <v>7.5</v>
      </c>
    </row>
    <row r="2052" spans="1:6" x14ac:dyDescent="0.25">
      <c r="A2052" t="s">
        <v>2549</v>
      </c>
      <c r="B2052" t="s">
        <v>10411</v>
      </c>
      <c r="C2052" t="s">
        <v>12</v>
      </c>
      <c r="D2052" t="s">
        <v>8333</v>
      </c>
      <c r="E2052" t="s">
        <v>8317</v>
      </c>
      <c r="F2052">
        <v>4.8</v>
      </c>
    </row>
    <row r="2053" spans="1:6" x14ac:dyDescent="0.25">
      <c r="A2053" t="s">
        <v>3028</v>
      </c>
      <c r="B2053" t="s">
        <v>10412</v>
      </c>
      <c r="C2053" t="s">
        <v>12</v>
      </c>
      <c r="D2053" t="s">
        <v>8316</v>
      </c>
      <c r="E2053" t="s">
        <v>8320</v>
      </c>
      <c r="F2053">
        <v>8.1</v>
      </c>
    </row>
    <row r="2054" spans="1:6" x14ac:dyDescent="0.25">
      <c r="A2054" t="s">
        <v>2615</v>
      </c>
      <c r="B2054" t="s">
        <v>10413</v>
      </c>
      <c r="C2054" t="s">
        <v>12</v>
      </c>
      <c r="D2054" t="s">
        <v>8333</v>
      </c>
      <c r="E2054" t="s">
        <v>8320</v>
      </c>
      <c r="F2054">
        <v>7.3</v>
      </c>
    </row>
    <row r="2055" spans="1:6" x14ac:dyDescent="0.25">
      <c r="A2055" t="s">
        <v>2302</v>
      </c>
      <c r="B2055" t="s">
        <v>10414</v>
      </c>
      <c r="C2055" t="s">
        <v>12</v>
      </c>
      <c r="D2055" t="s">
        <v>8333</v>
      </c>
      <c r="E2055" t="s">
        <v>8317</v>
      </c>
      <c r="F2055">
        <v>5.8</v>
      </c>
    </row>
    <row r="2056" spans="1:6" x14ac:dyDescent="0.25">
      <c r="A2056" t="s">
        <v>3551</v>
      </c>
      <c r="B2056" t="s">
        <v>10415</v>
      </c>
      <c r="C2056" t="s">
        <v>12</v>
      </c>
      <c r="D2056" t="s">
        <v>8333</v>
      </c>
      <c r="E2056" t="s">
        <v>8317</v>
      </c>
      <c r="F2056">
        <v>7.6</v>
      </c>
    </row>
    <row r="2057" spans="1:6" x14ac:dyDescent="0.25">
      <c r="A2057" t="s">
        <v>3553</v>
      </c>
      <c r="B2057" t="s">
        <v>10416</v>
      </c>
      <c r="C2057" t="s">
        <v>12</v>
      </c>
      <c r="D2057" t="s">
        <v>8333</v>
      </c>
      <c r="E2057" t="s">
        <v>8317</v>
      </c>
      <c r="F2057">
        <v>5.6</v>
      </c>
    </row>
    <row r="2058" spans="1:6" x14ac:dyDescent="0.25">
      <c r="A2058" t="s">
        <v>555</v>
      </c>
      <c r="B2058" t="s">
        <v>10417</v>
      </c>
      <c r="C2058" t="s">
        <v>12</v>
      </c>
      <c r="D2058" t="s">
        <v>8316</v>
      </c>
      <c r="E2058" t="s">
        <v>8334</v>
      </c>
      <c r="F2058">
        <v>7</v>
      </c>
    </row>
    <row r="2059" spans="1:6" x14ac:dyDescent="0.25">
      <c r="A2059" t="s">
        <v>1225</v>
      </c>
      <c r="B2059" t="s">
        <v>10418</v>
      </c>
      <c r="C2059" t="s">
        <v>12</v>
      </c>
      <c r="D2059" t="s">
        <v>8333</v>
      </c>
      <c r="E2059" t="s">
        <v>8334</v>
      </c>
      <c r="F2059">
        <v>6.6</v>
      </c>
    </row>
    <row r="2060" spans="1:6" x14ac:dyDescent="0.25">
      <c r="A2060" t="s">
        <v>524</v>
      </c>
      <c r="B2060" t="s">
        <v>10419</v>
      </c>
      <c r="C2060" t="s">
        <v>12</v>
      </c>
      <c r="D2060" t="s">
        <v>8333</v>
      </c>
      <c r="E2060" t="s">
        <v>8334</v>
      </c>
      <c r="F2060">
        <v>6.5</v>
      </c>
    </row>
    <row r="2061" spans="1:6" x14ac:dyDescent="0.25">
      <c r="A2061" t="s">
        <v>3028</v>
      </c>
      <c r="B2061" t="s">
        <v>10420</v>
      </c>
      <c r="C2061" t="s">
        <v>12</v>
      </c>
      <c r="D2061" t="s">
        <v>8316</v>
      </c>
      <c r="E2061" t="s">
        <v>8320</v>
      </c>
      <c r="F2061">
        <v>7.4</v>
      </c>
    </row>
    <row r="2062" spans="1:6" x14ac:dyDescent="0.25">
      <c r="A2062" t="s">
        <v>3559</v>
      </c>
      <c r="B2062" t="s">
        <v>10421</v>
      </c>
      <c r="C2062" t="s">
        <v>12</v>
      </c>
      <c r="D2062" t="s">
        <v>8333</v>
      </c>
      <c r="E2062" t="s">
        <v>8334</v>
      </c>
      <c r="F2062">
        <v>4.5999999999999996</v>
      </c>
    </row>
    <row r="2063" spans="1:6" x14ac:dyDescent="0.25">
      <c r="A2063" t="s">
        <v>2655</v>
      </c>
      <c r="B2063" t="s">
        <v>10422</v>
      </c>
      <c r="C2063" t="s">
        <v>12</v>
      </c>
      <c r="D2063" t="s">
        <v>8333</v>
      </c>
      <c r="E2063" t="s">
        <v>8317</v>
      </c>
      <c r="F2063">
        <v>6.4</v>
      </c>
    </row>
    <row r="2064" spans="1:6" x14ac:dyDescent="0.25">
      <c r="A2064" t="s">
        <v>2580</v>
      </c>
      <c r="B2064" t="s">
        <v>10423</v>
      </c>
      <c r="C2064" t="s">
        <v>12</v>
      </c>
      <c r="D2064" t="s">
        <v>8316</v>
      </c>
      <c r="E2064" t="s">
        <v>8334</v>
      </c>
      <c r="F2064">
        <v>6.4</v>
      </c>
    </row>
    <row r="2065" spans="1:6" x14ac:dyDescent="0.25">
      <c r="A2065" t="s">
        <v>761</v>
      </c>
      <c r="B2065" t="s">
        <v>10424</v>
      </c>
      <c r="C2065" t="s">
        <v>12</v>
      </c>
      <c r="D2065" t="s">
        <v>8333</v>
      </c>
      <c r="E2065" t="s">
        <v>8317</v>
      </c>
      <c r="F2065">
        <v>5.9</v>
      </c>
    </row>
    <row r="2066" spans="1:6" x14ac:dyDescent="0.25">
      <c r="A2066" t="s">
        <v>315</v>
      </c>
      <c r="B2066" t="s">
        <v>10425</v>
      </c>
      <c r="C2066" t="s">
        <v>12</v>
      </c>
      <c r="D2066" t="s">
        <v>8333</v>
      </c>
      <c r="E2066" t="s">
        <v>8320</v>
      </c>
      <c r="F2066">
        <v>6.4</v>
      </c>
    </row>
    <row r="2067" spans="1:6" x14ac:dyDescent="0.25">
      <c r="A2067" t="s">
        <v>1753</v>
      </c>
      <c r="B2067" t="s">
        <v>10426</v>
      </c>
      <c r="C2067" t="s">
        <v>12</v>
      </c>
      <c r="D2067" t="s">
        <v>8333</v>
      </c>
      <c r="E2067" t="s">
        <v>8334</v>
      </c>
      <c r="F2067">
        <v>6.6</v>
      </c>
    </row>
    <row r="2068" spans="1:6" x14ac:dyDescent="0.25">
      <c r="A2068" t="s">
        <v>2454</v>
      </c>
      <c r="B2068" t="s">
        <v>10427</v>
      </c>
      <c r="C2068" t="s">
        <v>12</v>
      </c>
      <c r="D2068" t="s">
        <v>8333</v>
      </c>
      <c r="E2068" t="s">
        <v>8334</v>
      </c>
      <c r="F2068">
        <v>6.9</v>
      </c>
    </row>
    <row r="2069" spans="1:6" x14ac:dyDescent="0.25">
      <c r="A2069" t="s">
        <v>3568</v>
      </c>
      <c r="B2069" t="s">
        <v>10428</v>
      </c>
      <c r="C2069" t="s">
        <v>12</v>
      </c>
      <c r="D2069" t="s">
        <v>8333</v>
      </c>
      <c r="E2069" t="s">
        <v>8317</v>
      </c>
      <c r="F2069">
        <v>5.8</v>
      </c>
    </row>
    <row r="2070" spans="1:6" x14ac:dyDescent="0.25">
      <c r="A2070" t="s">
        <v>2447</v>
      </c>
      <c r="B2070" t="s">
        <v>10429</v>
      </c>
      <c r="C2070" t="s">
        <v>12</v>
      </c>
      <c r="D2070" t="s">
        <v>8316</v>
      </c>
      <c r="E2070" t="s">
        <v>8317</v>
      </c>
      <c r="F2070">
        <v>6.4</v>
      </c>
    </row>
    <row r="2071" spans="1:6" x14ac:dyDescent="0.25">
      <c r="A2071" t="s">
        <v>3572</v>
      </c>
      <c r="B2071" t="s">
        <v>10430</v>
      </c>
      <c r="C2071" t="s">
        <v>12</v>
      </c>
      <c r="D2071" t="s">
        <v>8404</v>
      </c>
      <c r="E2071" t="s">
        <v>8317</v>
      </c>
      <c r="F2071">
        <v>5.3</v>
      </c>
    </row>
    <row r="2072" spans="1:6" x14ac:dyDescent="0.25">
      <c r="A2072" t="s">
        <v>1787</v>
      </c>
      <c r="B2072" t="s">
        <v>10431</v>
      </c>
      <c r="C2072" t="s">
        <v>12</v>
      </c>
      <c r="D2072" t="s">
        <v>8333</v>
      </c>
      <c r="E2072" t="s">
        <v>8334</v>
      </c>
      <c r="F2072">
        <v>6.5</v>
      </c>
    </row>
    <row r="2073" spans="1:6" x14ac:dyDescent="0.25">
      <c r="A2073" t="s">
        <v>3575</v>
      </c>
      <c r="B2073" t="s">
        <v>10432</v>
      </c>
      <c r="C2073" t="s">
        <v>12</v>
      </c>
      <c r="D2073" t="s">
        <v>8329</v>
      </c>
      <c r="E2073" t="s">
        <v>8320</v>
      </c>
      <c r="F2073">
        <v>5.7</v>
      </c>
    </row>
    <row r="2074" spans="1:6" x14ac:dyDescent="0.25">
      <c r="A2074" t="s">
        <v>1439</v>
      </c>
      <c r="B2074" t="s">
        <v>10433</v>
      </c>
      <c r="C2074" t="s">
        <v>12</v>
      </c>
      <c r="D2074" t="s">
        <v>8333</v>
      </c>
      <c r="E2074" t="s">
        <v>8334</v>
      </c>
      <c r="F2074">
        <v>6.7</v>
      </c>
    </row>
    <row r="2075" spans="1:6" x14ac:dyDescent="0.25">
      <c r="A2075" t="s">
        <v>3578</v>
      </c>
      <c r="B2075" t="s">
        <v>10434</v>
      </c>
      <c r="C2075" t="s">
        <v>12</v>
      </c>
      <c r="D2075" t="s">
        <v>8333</v>
      </c>
      <c r="E2075" t="s">
        <v>8317</v>
      </c>
      <c r="F2075">
        <v>3.9</v>
      </c>
    </row>
    <row r="2076" spans="1:6" x14ac:dyDescent="0.25">
      <c r="A2076" t="s">
        <v>3580</v>
      </c>
      <c r="B2076" t="s">
        <v>10435</v>
      </c>
      <c r="C2076" t="s">
        <v>12</v>
      </c>
      <c r="D2076" t="s">
        <v>8333</v>
      </c>
      <c r="E2076" t="s">
        <v>8317</v>
      </c>
      <c r="F2076">
        <v>4.0999999999999996</v>
      </c>
    </row>
    <row r="2077" spans="1:6" x14ac:dyDescent="0.25">
      <c r="A2077" t="s">
        <v>3582</v>
      </c>
      <c r="B2077" t="s">
        <v>10436</v>
      </c>
      <c r="C2077" t="s">
        <v>12</v>
      </c>
      <c r="D2077" t="s">
        <v>8333</v>
      </c>
      <c r="E2077" t="s">
        <v>8406</v>
      </c>
      <c r="F2077">
        <v>6.2</v>
      </c>
    </row>
    <row r="2078" spans="1:6" x14ac:dyDescent="0.25">
      <c r="A2078" t="s">
        <v>2570</v>
      </c>
      <c r="B2078" t="s">
        <v>10437</v>
      </c>
      <c r="C2078" t="s">
        <v>12</v>
      </c>
      <c r="D2078" t="s">
        <v>8333</v>
      </c>
      <c r="E2078" t="s">
        <v>8320</v>
      </c>
      <c r="F2078">
        <v>3.8</v>
      </c>
    </row>
    <row r="2079" spans="1:6" x14ac:dyDescent="0.25">
      <c r="A2079" t="s">
        <v>3100</v>
      </c>
      <c r="B2079" t="s">
        <v>10438</v>
      </c>
      <c r="C2079" t="s">
        <v>12</v>
      </c>
      <c r="D2079" t="s">
        <v>8327</v>
      </c>
      <c r="E2079" t="s">
        <v>8317</v>
      </c>
      <c r="F2079">
        <v>5.0999999999999996</v>
      </c>
    </row>
    <row r="2080" spans="1:6" x14ac:dyDescent="0.25">
      <c r="A2080" t="s">
        <v>3587</v>
      </c>
      <c r="B2080" t="s">
        <v>10439</v>
      </c>
      <c r="C2080" t="s">
        <v>12</v>
      </c>
      <c r="D2080" t="s">
        <v>8316</v>
      </c>
      <c r="E2080" t="s">
        <v>8334</v>
      </c>
      <c r="F2080">
        <v>6.4</v>
      </c>
    </row>
    <row r="2081" spans="1:6" x14ac:dyDescent="0.25">
      <c r="A2081" t="s">
        <v>3594</v>
      </c>
      <c r="B2081" t="s">
        <v>10440</v>
      </c>
      <c r="C2081" t="s">
        <v>12</v>
      </c>
      <c r="D2081" t="s">
        <v>8333</v>
      </c>
      <c r="E2081" t="s">
        <v>8334</v>
      </c>
      <c r="F2081">
        <v>6.1</v>
      </c>
    </row>
    <row r="2082" spans="1:6" x14ac:dyDescent="0.25">
      <c r="A2082" t="s">
        <v>3115</v>
      </c>
      <c r="B2082" t="s">
        <v>10441</v>
      </c>
      <c r="C2082" t="s">
        <v>12</v>
      </c>
      <c r="D2082" t="s">
        <v>8333</v>
      </c>
      <c r="E2082" t="s">
        <v>8317</v>
      </c>
      <c r="F2082">
        <v>5.8</v>
      </c>
    </row>
    <row r="2083" spans="1:6" x14ac:dyDescent="0.25">
      <c r="A2083" t="s">
        <v>3597</v>
      </c>
      <c r="B2083" t="s">
        <v>10442</v>
      </c>
      <c r="C2083" t="s">
        <v>12</v>
      </c>
      <c r="D2083" t="s">
        <v>8316</v>
      </c>
      <c r="E2083" t="s">
        <v>8334</v>
      </c>
      <c r="F2083">
        <v>6.3</v>
      </c>
    </row>
    <row r="2084" spans="1:6" x14ac:dyDescent="0.25">
      <c r="A2084" t="s">
        <v>1634</v>
      </c>
      <c r="B2084" t="s">
        <v>10443</v>
      </c>
      <c r="C2084" t="s">
        <v>12</v>
      </c>
      <c r="D2084" t="s">
        <v>8333</v>
      </c>
      <c r="E2084" t="s">
        <v>8320</v>
      </c>
      <c r="F2084">
        <v>7.7</v>
      </c>
    </row>
    <row r="2085" spans="1:6" x14ac:dyDescent="0.25">
      <c r="A2085" t="s">
        <v>3600</v>
      </c>
      <c r="B2085" t="s">
        <v>10444</v>
      </c>
      <c r="C2085" t="s">
        <v>12</v>
      </c>
      <c r="D2085" t="s">
        <v>8333</v>
      </c>
      <c r="E2085" t="s">
        <v>8334</v>
      </c>
      <c r="F2085">
        <v>5.4</v>
      </c>
    </row>
    <row r="2086" spans="1:6" x14ac:dyDescent="0.25">
      <c r="A2086" t="s">
        <v>1688</v>
      </c>
      <c r="B2086" t="s">
        <v>10445</v>
      </c>
      <c r="C2086" t="s">
        <v>12</v>
      </c>
      <c r="D2086" t="s">
        <v>8333</v>
      </c>
      <c r="E2086" t="s">
        <v>8334</v>
      </c>
      <c r="F2086">
        <v>6.8</v>
      </c>
    </row>
    <row r="2087" spans="1:6" x14ac:dyDescent="0.25">
      <c r="A2087" t="s">
        <v>452</v>
      </c>
      <c r="B2087" t="s">
        <v>10446</v>
      </c>
      <c r="C2087" t="s">
        <v>12</v>
      </c>
      <c r="D2087" t="s">
        <v>8333</v>
      </c>
      <c r="E2087" t="s">
        <v>8334</v>
      </c>
      <c r="F2087">
        <v>7.3</v>
      </c>
    </row>
    <row r="2088" spans="1:6" x14ac:dyDescent="0.25">
      <c r="A2088" t="s">
        <v>858</v>
      </c>
      <c r="B2088" t="s">
        <v>10447</v>
      </c>
      <c r="C2088" t="s">
        <v>12</v>
      </c>
      <c r="D2088" t="s">
        <v>8333</v>
      </c>
      <c r="E2088" t="s">
        <v>8317</v>
      </c>
      <c r="F2088">
        <v>6.5</v>
      </c>
    </row>
    <row r="2089" spans="1:6" x14ac:dyDescent="0.25">
      <c r="A2089" t="s">
        <v>2119</v>
      </c>
      <c r="B2089" t="s">
        <v>10448</v>
      </c>
      <c r="C2089" t="s">
        <v>12</v>
      </c>
      <c r="D2089" t="s">
        <v>8333</v>
      </c>
      <c r="E2089" t="s">
        <v>8334</v>
      </c>
      <c r="F2089">
        <v>7.2</v>
      </c>
    </row>
    <row r="2090" spans="1:6" x14ac:dyDescent="0.25">
      <c r="A2090" t="s">
        <v>2832</v>
      </c>
      <c r="B2090" t="s">
        <v>10449</v>
      </c>
      <c r="C2090" t="s">
        <v>12</v>
      </c>
      <c r="D2090" t="s">
        <v>8333</v>
      </c>
      <c r="E2090" t="s">
        <v>8334</v>
      </c>
      <c r="F2090">
        <v>6.3</v>
      </c>
    </row>
    <row r="2091" spans="1:6" x14ac:dyDescent="0.25">
      <c r="A2091" t="s">
        <v>1285</v>
      </c>
      <c r="B2091" t="s">
        <v>10450</v>
      </c>
      <c r="C2091" t="s">
        <v>12</v>
      </c>
      <c r="D2091" t="s">
        <v>8333</v>
      </c>
      <c r="E2091" t="s">
        <v>8320</v>
      </c>
      <c r="F2091">
        <v>5.9</v>
      </c>
    </row>
    <row r="2092" spans="1:6" x14ac:dyDescent="0.25">
      <c r="A2092" t="s">
        <v>3613</v>
      </c>
      <c r="B2092" t="s">
        <v>10451</v>
      </c>
      <c r="C2092" t="s">
        <v>12</v>
      </c>
      <c r="D2092" t="s">
        <v>8333</v>
      </c>
      <c r="E2092" t="s">
        <v>8334</v>
      </c>
      <c r="F2092">
        <v>7.8</v>
      </c>
    </row>
    <row r="2093" spans="1:6" x14ac:dyDescent="0.25">
      <c r="A2093" t="s">
        <v>681</v>
      </c>
      <c r="B2093" t="s">
        <v>10452</v>
      </c>
      <c r="C2093" t="s">
        <v>12</v>
      </c>
      <c r="D2093" t="s">
        <v>8333</v>
      </c>
      <c r="E2093" t="s">
        <v>8334</v>
      </c>
      <c r="F2093">
        <v>7.4</v>
      </c>
    </row>
    <row r="2094" spans="1:6" x14ac:dyDescent="0.25">
      <c r="A2094" t="s">
        <v>3617</v>
      </c>
      <c r="B2094" t="s">
        <v>10453</v>
      </c>
      <c r="C2094" t="s">
        <v>12</v>
      </c>
      <c r="D2094" t="s">
        <v>8333</v>
      </c>
      <c r="E2094" t="s">
        <v>8320</v>
      </c>
      <c r="F2094">
        <v>4.8</v>
      </c>
    </row>
    <row r="2095" spans="1:6" x14ac:dyDescent="0.25">
      <c r="A2095" t="s">
        <v>1416</v>
      </c>
      <c r="B2095" t="s">
        <v>10454</v>
      </c>
      <c r="C2095" t="s">
        <v>12</v>
      </c>
      <c r="D2095" t="s">
        <v>8333</v>
      </c>
      <c r="E2095" t="s">
        <v>8317</v>
      </c>
      <c r="F2095">
        <v>6.3</v>
      </c>
    </row>
    <row r="2096" spans="1:6" x14ac:dyDescent="0.25">
      <c r="A2096" t="s">
        <v>1439</v>
      </c>
      <c r="B2096" t="s">
        <v>10455</v>
      </c>
      <c r="C2096" t="s">
        <v>12</v>
      </c>
      <c r="D2096" t="s">
        <v>8333</v>
      </c>
      <c r="E2096" t="s">
        <v>8334</v>
      </c>
      <c r="F2096">
        <v>7.8</v>
      </c>
    </row>
    <row r="2097" spans="1:6" x14ac:dyDescent="0.25">
      <c r="A2097" t="s">
        <v>1886</v>
      </c>
      <c r="B2097" t="s">
        <v>10456</v>
      </c>
      <c r="C2097" t="s">
        <v>12</v>
      </c>
      <c r="D2097" t="s">
        <v>8329</v>
      </c>
      <c r="E2097" t="s">
        <v>8317</v>
      </c>
      <c r="F2097">
        <v>7.5</v>
      </c>
    </row>
    <row r="2098" spans="1:6" x14ac:dyDescent="0.25">
      <c r="A2098" t="s">
        <v>3255</v>
      </c>
      <c r="B2098" t="s">
        <v>10457</v>
      </c>
      <c r="C2098" t="s">
        <v>12</v>
      </c>
      <c r="D2098" t="s">
        <v>8333</v>
      </c>
      <c r="E2098" t="s">
        <v>8334</v>
      </c>
      <c r="F2098">
        <v>6</v>
      </c>
    </row>
    <row r="2099" spans="1:6" x14ac:dyDescent="0.25">
      <c r="A2099" t="s">
        <v>378</v>
      </c>
      <c r="B2099" t="s">
        <v>10458</v>
      </c>
      <c r="C2099" t="s">
        <v>12</v>
      </c>
      <c r="D2099" t="s">
        <v>8327</v>
      </c>
      <c r="E2099" t="s">
        <v>8317</v>
      </c>
      <c r="F2099">
        <v>6.8</v>
      </c>
    </row>
    <row r="2100" spans="1:6" x14ac:dyDescent="0.25">
      <c r="A2100" t="s">
        <v>3095</v>
      </c>
      <c r="B2100" t="s">
        <v>10459</v>
      </c>
      <c r="C2100" t="s">
        <v>12</v>
      </c>
      <c r="D2100" t="s">
        <v>8333</v>
      </c>
      <c r="E2100" t="s">
        <v>8317</v>
      </c>
      <c r="F2100">
        <v>6.6</v>
      </c>
    </row>
    <row r="2101" spans="1:6" x14ac:dyDescent="0.25">
      <c r="A2101" t="s">
        <v>3625</v>
      </c>
      <c r="B2101" t="s">
        <v>10460</v>
      </c>
      <c r="C2101" t="s">
        <v>12</v>
      </c>
      <c r="D2101" t="s">
        <v>8333</v>
      </c>
      <c r="E2101" t="s">
        <v>8334</v>
      </c>
      <c r="F2101">
        <v>4.5999999999999996</v>
      </c>
    </row>
    <row r="2102" spans="1:6" x14ac:dyDescent="0.25">
      <c r="B2102" t="s">
        <v>10461</v>
      </c>
      <c r="C2102" t="s">
        <v>12</v>
      </c>
      <c r="D2102" t="s">
        <v>8333</v>
      </c>
      <c r="F2102">
        <v>2.9</v>
      </c>
    </row>
    <row r="2103" spans="1:6" x14ac:dyDescent="0.25">
      <c r="A2103" t="s">
        <v>16</v>
      </c>
      <c r="B2103" t="s">
        <v>10462</v>
      </c>
      <c r="C2103" t="s">
        <v>12</v>
      </c>
      <c r="D2103" t="s">
        <v>8333</v>
      </c>
      <c r="E2103" t="s">
        <v>8334</v>
      </c>
      <c r="F2103">
        <v>7.1</v>
      </c>
    </row>
    <row r="2104" spans="1:6" x14ac:dyDescent="0.25">
      <c r="A2104" t="s">
        <v>3630</v>
      </c>
      <c r="B2104" t="s">
        <v>10463</v>
      </c>
      <c r="C2104" t="s">
        <v>12</v>
      </c>
      <c r="D2104" t="s">
        <v>8333</v>
      </c>
      <c r="E2104" t="s">
        <v>8317</v>
      </c>
      <c r="F2104">
        <v>6.1</v>
      </c>
    </row>
    <row r="2105" spans="1:6" x14ac:dyDescent="0.25">
      <c r="A2105" t="s">
        <v>648</v>
      </c>
      <c r="B2105" t="s">
        <v>10464</v>
      </c>
      <c r="C2105" t="s">
        <v>12</v>
      </c>
      <c r="D2105" t="s">
        <v>8333</v>
      </c>
      <c r="E2105" t="s">
        <v>8317</v>
      </c>
      <c r="F2105">
        <v>6.7</v>
      </c>
    </row>
    <row r="2106" spans="1:6" x14ac:dyDescent="0.25">
      <c r="A2106" t="s">
        <v>3633</v>
      </c>
      <c r="B2106" t="s">
        <v>10465</v>
      </c>
      <c r="C2106" t="s">
        <v>12</v>
      </c>
      <c r="D2106" t="s">
        <v>8327</v>
      </c>
      <c r="E2106" t="s">
        <v>8334</v>
      </c>
      <c r="F2106">
        <v>7.1</v>
      </c>
    </row>
    <row r="2107" spans="1:6" x14ac:dyDescent="0.25">
      <c r="A2107" t="s">
        <v>3635</v>
      </c>
      <c r="B2107" t="s">
        <v>10466</v>
      </c>
      <c r="C2107" t="s">
        <v>12</v>
      </c>
      <c r="D2107" t="s">
        <v>8333</v>
      </c>
      <c r="E2107" t="s">
        <v>8317</v>
      </c>
      <c r="F2107">
        <v>5.8</v>
      </c>
    </row>
    <row r="2108" spans="1:6" x14ac:dyDescent="0.25">
      <c r="A2108" t="s">
        <v>3149</v>
      </c>
      <c r="B2108" t="s">
        <v>10467</v>
      </c>
      <c r="C2108" t="s">
        <v>12</v>
      </c>
      <c r="D2108" t="s">
        <v>8333</v>
      </c>
      <c r="E2108" t="s">
        <v>8317</v>
      </c>
      <c r="F2108">
        <v>6.7</v>
      </c>
    </row>
    <row r="2109" spans="1:6" x14ac:dyDescent="0.25">
      <c r="A2109" t="s">
        <v>3638</v>
      </c>
      <c r="B2109" t="s">
        <v>10468</v>
      </c>
      <c r="C2109" t="s">
        <v>12</v>
      </c>
      <c r="D2109" t="s">
        <v>8333</v>
      </c>
      <c r="E2109" t="s">
        <v>8334</v>
      </c>
      <c r="F2109">
        <v>5.8</v>
      </c>
    </row>
    <row r="2110" spans="1:6" x14ac:dyDescent="0.25">
      <c r="A2110" t="s">
        <v>1864</v>
      </c>
      <c r="B2110" t="s">
        <v>10469</v>
      </c>
      <c r="C2110" t="s">
        <v>12</v>
      </c>
      <c r="D2110" t="s">
        <v>8404</v>
      </c>
      <c r="E2110" t="s">
        <v>8334</v>
      </c>
      <c r="F2110">
        <v>6.8</v>
      </c>
    </row>
    <row r="2111" spans="1:6" x14ac:dyDescent="0.25">
      <c r="A2111" t="s">
        <v>127</v>
      </c>
      <c r="B2111" t="s">
        <v>10470</v>
      </c>
      <c r="C2111" t="s">
        <v>12</v>
      </c>
      <c r="D2111" t="s">
        <v>8333</v>
      </c>
      <c r="E2111" t="s">
        <v>8320</v>
      </c>
      <c r="F2111">
        <v>8.5</v>
      </c>
    </row>
    <row r="2112" spans="1:6" x14ac:dyDescent="0.25">
      <c r="A2112" t="s">
        <v>428</v>
      </c>
      <c r="B2112" t="s">
        <v>10471</v>
      </c>
      <c r="C2112" t="s">
        <v>12</v>
      </c>
      <c r="D2112" t="s">
        <v>8333</v>
      </c>
      <c r="E2112" t="s">
        <v>8320</v>
      </c>
      <c r="F2112">
        <v>6.6</v>
      </c>
    </row>
    <row r="2113" spans="1:6" x14ac:dyDescent="0.25">
      <c r="A2113" t="s">
        <v>127</v>
      </c>
      <c r="B2113" t="s">
        <v>10472</v>
      </c>
      <c r="C2113" t="s">
        <v>12</v>
      </c>
      <c r="D2113" t="s">
        <v>8333</v>
      </c>
      <c r="E2113" t="s">
        <v>8320</v>
      </c>
      <c r="F2113">
        <v>7.7</v>
      </c>
    </row>
    <row r="2114" spans="1:6" x14ac:dyDescent="0.25">
      <c r="A2114" t="s">
        <v>3644</v>
      </c>
      <c r="B2114" t="s">
        <v>10473</v>
      </c>
      <c r="C2114" t="s">
        <v>12</v>
      </c>
      <c r="D2114" t="s">
        <v>8333</v>
      </c>
      <c r="E2114" t="s">
        <v>8317</v>
      </c>
      <c r="F2114">
        <v>4.7</v>
      </c>
    </row>
    <row r="2115" spans="1:6" x14ac:dyDescent="0.25">
      <c r="A2115" t="s">
        <v>597</v>
      </c>
      <c r="B2115" t="s">
        <v>10474</v>
      </c>
      <c r="C2115" t="s">
        <v>12</v>
      </c>
      <c r="D2115" t="s">
        <v>8333</v>
      </c>
      <c r="E2115" t="s">
        <v>8334</v>
      </c>
      <c r="F2115">
        <v>6.4</v>
      </c>
    </row>
    <row r="2116" spans="1:6" x14ac:dyDescent="0.25">
      <c r="A2116" t="s">
        <v>906</v>
      </c>
      <c r="B2116" t="s">
        <v>10475</v>
      </c>
      <c r="C2116" t="s">
        <v>12</v>
      </c>
      <c r="D2116" t="s">
        <v>8333</v>
      </c>
      <c r="E2116" t="s">
        <v>8317</v>
      </c>
      <c r="F2116">
        <v>5.5</v>
      </c>
    </row>
    <row r="2117" spans="1:6" x14ac:dyDescent="0.25">
      <c r="A2117" t="s">
        <v>950</v>
      </c>
      <c r="B2117" t="s">
        <v>10476</v>
      </c>
      <c r="C2117" t="s">
        <v>12</v>
      </c>
      <c r="D2117" t="s">
        <v>8333</v>
      </c>
      <c r="E2117" t="s">
        <v>8334</v>
      </c>
      <c r="F2117">
        <v>8.6</v>
      </c>
    </row>
    <row r="2118" spans="1:6" x14ac:dyDescent="0.25">
      <c r="A2118" t="s">
        <v>3649</v>
      </c>
      <c r="B2118" t="s">
        <v>10477</v>
      </c>
      <c r="C2118" t="s">
        <v>12</v>
      </c>
      <c r="D2118" t="s">
        <v>8333</v>
      </c>
      <c r="E2118" t="s">
        <v>8317</v>
      </c>
      <c r="F2118">
        <v>7</v>
      </c>
    </row>
    <row r="2119" spans="1:6" x14ac:dyDescent="0.25">
      <c r="A2119" t="s">
        <v>3651</v>
      </c>
      <c r="B2119" t="s">
        <v>10478</v>
      </c>
      <c r="C2119" t="s">
        <v>12</v>
      </c>
      <c r="D2119" t="s">
        <v>8333</v>
      </c>
      <c r="E2119" t="s">
        <v>8334</v>
      </c>
      <c r="F2119">
        <v>7.1</v>
      </c>
    </row>
    <row r="2120" spans="1:6" x14ac:dyDescent="0.25">
      <c r="A2120" t="s">
        <v>3654</v>
      </c>
      <c r="B2120" t="s">
        <v>10479</v>
      </c>
      <c r="C2120" t="s">
        <v>12</v>
      </c>
      <c r="D2120" t="s">
        <v>8333</v>
      </c>
      <c r="E2120" t="s">
        <v>8320</v>
      </c>
      <c r="F2120">
        <v>5.7</v>
      </c>
    </row>
    <row r="2121" spans="1:6" x14ac:dyDescent="0.25">
      <c r="A2121" t="s">
        <v>541</v>
      </c>
      <c r="B2121" t="s">
        <v>10480</v>
      </c>
      <c r="C2121" t="s">
        <v>12</v>
      </c>
      <c r="D2121" t="s">
        <v>8333</v>
      </c>
      <c r="E2121" t="s">
        <v>8320</v>
      </c>
      <c r="F2121">
        <v>3.7</v>
      </c>
    </row>
    <row r="2122" spans="1:6" x14ac:dyDescent="0.25">
      <c r="A2122" t="s">
        <v>111</v>
      </c>
      <c r="B2122" t="s">
        <v>10481</v>
      </c>
      <c r="C2122" t="s">
        <v>12</v>
      </c>
      <c r="D2122" t="s">
        <v>8333</v>
      </c>
      <c r="E2122" t="s">
        <v>8334</v>
      </c>
      <c r="F2122">
        <v>7.5</v>
      </c>
    </row>
    <row r="2123" spans="1:6" x14ac:dyDescent="0.25">
      <c r="A2123" t="s">
        <v>1419</v>
      </c>
      <c r="B2123" t="s">
        <v>10482</v>
      </c>
      <c r="C2123" t="s">
        <v>12</v>
      </c>
      <c r="D2123" t="s">
        <v>8333</v>
      </c>
      <c r="E2123" t="s">
        <v>8320</v>
      </c>
      <c r="F2123">
        <v>4.5999999999999996</v>
      </c>
    </row>
    <row r="2124" spans="1:6" x14ac:dyDescent="0.25">
      <c r="A2124" t="s">
        <v>3026</v>
      </c>
      <c r="B2124" t="s">
        <v>10483</v>
      </c>
      <c r="C2124" t="s">
        <v>12</v>
      </c>
      <c r="D2124" t="s">
        <v>8333</v>
      </c>
      <c r="E2124" t="s">
        <v>8334</v>
      </c>
      <c r="F2124">
        <v>4.9000000000000004</v>
      </c>
    </row>
    <row r="2125" spans="1:6" x14ac:dyDescent="0.25">
      <c r="A2125" t="s">
        <v>3140</v>
      </c>
      <c r="B2125" t="s">
        <v>10484</v>
      </c>
      <c r="C2125" t="s">
        <v>12</v>
      </c>
      <c r="D2125" t="s">
        <v>8333</v>
      </c>
      <c r="E2125" t="s">
        <v>8317</v>
      </c>
      <c r="F2125">
        <v>7.1</v>
      </c>
    </row>
    <row r="2126" spans="1:6" x14ac:dyDescent="0.25">
      <c r="A2126" t="s">
        <v>811</v>
      </c>
      <c r="B2126" t="s">
        <v>10485</v>
      </c>
      <c r="C2126" t="s">
        <v>12</v>
      </c>
      <c r="D2126" t="s">
        <v>8333</v>
      </c>
      <c r="E2126" t="s">
        <v>8317</v>
      </c>
      <c r="F2126">
        <v>5.8</v>
      </c>
    </row>
    <row r="2127" spans="1:6" x14ac:dyDescent="0.25">
      <c r="A2127" t="s">
        <v>1343</v>
      </c>
      <c r="B2127" t="s">
        <v>10486</v>
      </c>
      <c r="C2127" t="s">
        <v>12</v>
      </c>
      <c r="D2127" t="s">
        <v>8333</v>
      </c>
      <c r="E2127" t="s">
        <v>8317</v>
      </c>
      <c r="F2127">
        <v>5.4</v>
      </c>
    </row>
    <row r="2128" spans="1:6" x14ac:dyDescent="0.25">
      <c r="A2128" t="s">
        <v>2811</v>
      </c>
      <c r="B2128" t="s">
        <v>10487</v>
      </c>
      <c r="C2128" t="s">
        <v>12</v>
      </c>
      <c r="D2128" t="s">
        <v>8333</v>
      </c>
      <c r="E2128" t="s">
        <v>8334</v>
      </c>
      <c r="F2128">
        <v>7.3</v>
      </c>
    </row>
    <row r="2129" spans="1:6" x14ac:dyDescent="0.25">
      <c r="A2129" t="s">
        <v>845</v>
      </c>
      <c r="B2129" t="s">
        <v>10488</v>
      </c>
      <c r="C2129" t="s">
        <v>12</v>
      </c>
      <c r="D2129" t="s">
        <v>8333</v>
      </c>
      <c r="E2129" t="s">
        <v>8320</v>
      </c>
      <c r="F2129">
        <v>7.1</v>
      </c>
    </row>
    <row r="2130" spans="1:6" x14ac:dyDescent="0.25">
      <c r="A2130" t="s">
        <v>2133</v>
      </c>
      <c r="B2130" t="s">
        <v>10489</v>
      </c>
      <c r="C2130" t="s">
        <v>12</v>
      </c>
      <c r="D2130" t="s">
        <v>8333</v>
      </c>
      <c r="E2130" t="s">
        <v>8320</v>
      </c>
      <c r="F2130">
        <v>5.8</v>
      </c>
    </row>
    <row r="2131" spans="1:6" x14ac:dyDescent="0.25">
      <c r="A2131" t="s">
        <v>3669</v>
      </c>
      <c r="B2131" t="s">
        <v>10490</v>
      </c>
      <c r="C2131" t="s">
        <v>12</v>
      </c>
      <c r="D2131" t="s">
        <v>8333</v>
      </c>
      <c r="E2131" t="s">
        <v>8334</v>
      </c>
      <c r="F2131">
        <v>8.1</v>
      </c>
    </row>
    <row r="2132" spans="1:6" x14ac:dyDescent="0.25">
      <c r="A2132" t="s">
        <v>2917</v>
      </c>
      <c r="B2132" t="s">
        <v>10491</v>
      </c>
      <c r="C2132" t="s">
        <v>12</v>
      </c>
      <c r="D2132" t="s">
        <v>8333</v>
      </c>
      <c r="E2132" t="s">
        <v>8317</v>
      </c>
      <c r="F2132">
        <v>5.7</v>
      </c>
    </row>
    <row r="2133" spans="1:6" x14ac:dyDescent="0.25">
      <c r="A2133" t="s">
        <v>3255</v>
      </c>
      <c r="B2133" t="s">
        <v>10492</v>
      </c>
      <c r="C2133" t="s">
        <v>12</v>
      </c>
      <c r="D2133" t="s">
        <v>8333</v>
      </c>
      <c r="E2133" t="s">
        <v>8317</v>
      </c>
      <c r="F2133">
        <v>4.4000000000000004</v>
      </c>
    </row>
    <row r="2134" spans="1:6" x14ac:dyDescent="0.25">
      <c r="A2134" t="s">
        <v>87</v>
      </c>
      <c r="B2134" t="s">
        <v>10493</v>
      </c>
      <c r="C2134" t="s">
        <v>12</v>
      </c>
      <c r="D2134" t="s">
        <v>8333</v>
      </c>
      <c r="E2134" t="s">
        <v>8317</v>
      </c>
      <c r="F2134">
        <v>7.9</v>
      </c>
    </row>
    <row r="2135" spans="1:6" x14ac:dyDescent="0.25">
      <c r="A2135" t="s">
        <v>3675</v>
      </c>
      <c r="B2135" t="s">
        <v>10494</v>
      </c>
      <c r="C2135" t="s">
        <v>12</v>
      </c>
      <c r="D2135" t="s">
        <v>8316</v>
      </c>
      <c r="E2135" t="s">
        <v>8317</v>
      </c>
      <c r="F2135">
        <v>7.6</v>
      </c>
    </row>
    <row r="2136" spans="1:6" x14ac:dyDescent="0.25">
      <c r="A2136" t="s">
        <v>3255</v>
      </c>
      <c r="B2136" t="s">
        <v>10495</v>
      </c>
      <c r="C2136" t="s">
        <v>12</v>
      </c>
      <c r="D2136" t="s">
        <v>8333</v>
      </c>
      <c r="E2136" t="s">
        <v>8317</v>
      </c>
      <c r="F2136">
        <v>4.8</v>
      </c>
    </row>
    <row r="2137" spans="1:6" x14ac:dyDescent="0.25">
      <c r="A2137" t="s">
        <v>1634</v>
      </c>
      <c r="B2137" t="s">
        <v>10496</v>
      </c>
      <c r="C2137" t="s">
        <v>12</v>
      </c>
      <c r="D2137" t="s">
        <v>8333</v>
      </c>
      <c r="E2137" t="s">
        <v>8334</v>
      </c>
      <c r="F2137">
        <v>7.8</v>
      </c>
    </row>
    <row r="2138" spans="1:6" x14ac:dyDescent="0.25">
      <c r="A2138" t="s">
        <v>3679</v>
      </c>
      <c r="B2138" t="s">
        <v>10497</v>
      </c>
      <c r="C2138" t="s">
        <v>12</v>
      </c>
      <c r="D2138" t="s">
        <v>8333</v>
      </c>
      <c r="E2138" t="s">
        <v>8334</v>
      </c>
      <c r="F2138">
        <v>6.7</v>
      </c>
    </row>
    <row r="2139" spans="1:6" x14ac:dyDescent="0.25">
      <c r="A2139" t="s">
        <v>3681</v>
      </c>
      <c r="B2139" t="s">
        <v>10498</v>
      </c>
      <c r="C2139" t="s">
        <v>12</v>
      </c>
      <c r="D2139" t="s">
        <v>8333</v>
      </c>
      <c r="E2139" t="s">
        <v>8317</v>
      </c>
      <c r="F2139">
        <v>2.7</v>
      </c>
    </row>
    <row r="2140" spans="1:6" x14ac:dyDescent="0.25">
      <c r="A2140" t="s">
        <v>3683</v>
      </c>
      <c r="B2140" t="s">
        <v>10499</v>
      </c>
      <c r="C2140" t="s">
        <v>12</v>
      </c>
      <c r="D2140" t="s">
        <v>8333</v>
      </c>
      <c r="E2140" t="s">
        <v>8406</v>
      </c>
      <c r="F2140">
        <v>5.8</v>
      </c>
    </row>
    <row r="2141" spans="1:6" x14ac:dyDescent="0.25">
      <c r="A2141" t="s">
        <v>3685</v>
      </c>
      <c r="B2141" t="s">
        <v>10500</v>
      </c>
      <c r="C2141" t="s">
        <v>12</v>
      </c>
      <c r="D2141" t="s">
        <v>8316</v>
      </c>
      <c r="E2141" t="s">
        <v>8317</v>
      </c>
      <c r="F2141">
        <v>7.5</v>
      </c>
    </row>
    <row r="2142" spans="1:6" x14ac:dyDescent="0.25">
      <c r="A2142" t="s">
        <v>3687</v>
      </c>
      <c r="B2142" t="s">
        <v>10501</v>
      </c>
      <c r="C2142" t="s">
        <v>12</v>
      </c>
      <c r="D2142" t="s">
        <v>8333</v>
      </c>
      <c r="E2142" t="s">
        <v>8406</v>
      </c>
      <c r="F2142">
        <v>5.4</v>
      </c>
    </row>
    <row r="2143" spans="1:6" x14ac:dyDescent="0.25">
      <c r="A2143" t="s">
        <v>2311</v>
      </c>
      <c r="B2143" t="s">
        <v>10502</v>
      </c>
      <c r="C2143" t="s">
        <v>12</v>
      </c>
      <c r="D2143" t="s">
        <v>8333</v>
      </c>
      <c r="E2143" t="s">
        <v>8317</v>
      </c>
      <c r="F2143">
        <v>4.0999999999999996</v>
      </c>
    </row>
    <row r="2144" spans="1:6" x14ac:dyDescent="0.25">
      <c r="A2144" t="s">
        <v>3691</v>
      </c>
      <c r="B2144" t="s">
        <v>10503</v>
      </c>
      <c r="C2144" t="s">
        <v>12</v>
      </c>
      <c r="D2144" t="s">
        <v>8333</v>
      </c>
      <c r="E2144" t="s">
        <v>8317</v>
      </c>
      <c r="F2144">
        <v>5.9</v>
      </c>
    </row>
    <row r="2145" spans="1:6" x14ac:dyDescent="0.25">
      <c r="A2145" t="s">
        <v>3693</v>
      </c>
      <c r="B2145" t="s">
        <v>10504</v>
      </c>
      <c r="C2145" t="s">
        <v>12</v>
      </c>
      <c r="D2145" t="s">
        <v>8333</v>
      </c>
      <c r="E2145" t="s">
        <v>8406</v>
      </c>
      <c r="F2145">
        <v>6.3</v>
      </c>
    </row>
    <row r="2146" spans="1:6" x14ac:dyDescent="0.25">
      <c r="A2146" t="s">
        <v>1773</v>
      </c>
      <c r="B2146" t="s">
        <v>10505</v>
      </c>
      <c r="C2146" t="s">
        <v>12</v>
      </c>
      <c r="D2146" t="s">
        <v>8333</v>
      </c>
      <c r="E2146" t="s">
        <v>8334</v>
      </c>
      <c r="F2146">
        <v>7</v>
      </c>
    </row>
    <row r="2147" spans="1:6" x14ac:dyDescent="0.25">
      <c r="A2147" t="s">
        <v>2692</v>
      </c>
      <c r="B2147" t="s">
        <v>10506</v>
      </c>
      <c r="C2147" t="s">
        <v>12</v>
      </c>
      <c r="D2147" t="s">
        <v>8333</v>
      </c>
      <c r="E2147" t="s">
        <v>8320</v>
      </c>
      <c r="F2147">
        <v>6.8</v>
      </c>
    </row>
    <row r="2148" spans="1:6" x14ac:dyDescent="0.25">
      <c r="B2148" t="s">
        <v>10507</v>
      </c>
      <c r="C2148" t="s">
        <v>12</v>
      </c>
      <c r="D2148" t="s">
        <v>8333</v>
      </c>
      <c r="F2148">
        <v>3.5</v>
      </c>
    </row>
    <row r="2149" spans="1:6" x14ac:dyDescent="0.25">
      <c r="A2149" t="s">
        <v>2872</v>
      </c>
      <c r="B2149" t="s">
        <v>10508</v>
      </c>
      <c r="C2149" t="s">
        <v>12</v>
      </c>
      <c r="D2149" t="s">
        <v>8333</v>
      </c>
      <c r="E2149" t="s">
        <v>8317</v>
      </c>
      <c r="F2149">
        <v>2.2999999999999998</v>
      </c>
    </row>
    <row r="2150" spans="1:6" x14ac:dyDescent="0.25">
      <c r="A2150" t="s">
        <v>3700</v>
      </c>
      <c r="B2150" t="s">
        <v>10509</v>
      </c>
      <c r="C2150" t="s">
        <v>12</v>
      </c>
      <c r="D2150" t="s">
        <v>8333</v>
      </c>
      <c r="E2150" t="s">
        <v>8334</v>
      </c>
      <c r="F2150">
        <v>8.1</v>
      </c>
    </row>
    <row r="2151" spans="1:6" x14ac:dyDescent="0.25">
      <c r="A2151" t="s">
        <v>3466</v>
      </c>
      <c r="B2151" t="s">
        <v>10510</v>
      </c>
      <c r="C2151" t="s">
        <v>12</v>
      </c>
      <c r="D2151" t="s">
        <v>8333</v>
      </c>
      <c r="E2151" t="s">
        <v>8317</v>
      </c>
      <c r="F2151">
        <v>6.1</v>
      </c>
    </row>
    <row r="2152" spans="1:6" x14ac:dyDescent="0.25">
      <c r="A2152" t="s">
        <v>3704</v>
      </c>
      <c r="B2152" t="s">
        <v>10511</v>
      </c>
      <c r="C2152" t="s">
        <v>12</v>
      </c>
      <c r="D2152" t="s">
        <v>8333</v>
      </c>
      <c r="E2152" t="s">
        <v>8317</v>
      </c>
      <c r="F2152">
        <v>5</v>
      </c>
    </row>
    <row r="2153" spans="1:6" x14ac:dyDescent="0.25">
      <c r="A2153" t="s">
        <v>2509</v>
      </c>
      <c r="B2153" t="s">
        <v>10512</v>
      </c>
      <c r="C2153" t="s">
        <v>12</v>
      </c>
      <c r="D2153" t="s">
        <v>8333</v>
      </c>
      <c r="E2153" t="s">
        <v>8334</v>
      </c>
      <c r="F2153">
        <v>5.5</v>
      </c>
    </row>
    <row r="2154" spans="1:6" x14ac:dyDescent="0.25">
      <c r="A2154" t="s">
        <v>1766</v>
      </c>
      <c r="B2154" t="s">
        <v>10513</v>
      </c>
      <c r="C2154" t="s">
        <v>12</v>
      </c>
      <c r="D2154" t="s">
        <v>8333</v>
      </c>
      <c r="E2154" t="s">
        <v>8320</v>
      </c>
      <c r="F2154">
        <v>6.2</v>
      </c>
    </row>
    <row r="2155" spans="1:6" x14ac:dyDescent="0.25">
      <c r="A2155" t="s">
        <v>1081</v>
      </c>
      <c r="B2155" t="s">
        <v>10514</v>
      </c>
      <c r="C2155" t="s">
        <v>12</v>
      </c>
      <c r="D2155" t="s">
        <v>8333</v>
      </c>
      <c r="E2155" t="s">
        <v>8317</v>
      </c>
      <c r="F2155">
        <v>6.2</v>
      </c>
    </row>
    <row r="2156" spans="1:6" x14ac:dyDescent="0.25">
      <c r="A2156" t="s">
        <v>3710</v>
      </c>
      <c r="B2156" t="s">
        <v>10515</v>
      </c>
      <c r="C2156" t="s">
        <v>12</v>
      </c>
      <c r="D2156" t="s">
        <v>8333</v>
      </c>
      <c r="E2156" t="s">
        <v>8320</v>
      </c>
      <c r="F2156">
        <v>5.9</v>
      </c>
    </row>
    <row r="2157" spans="1:6" x14ac:dyDescent="0.25">
      <c r="A2157" t="s">
        <v>3712</v>
      </c>
      <c r="B2157" t="s">
        <v>10516</v>
      </c>
      <c r="C2157" t="s">
        <v>12</v>
      </c>
      <c r="D2157" t="s">
        <v>8333</v>
      </c>
      <c r="E2157" t="s">
        <v>8334</v>
      </c>
      <c r="F2157">
        <v>6.3</v>
      </c>
    </row>
    <row r="2158" spans="1:6" x14ac:dyDescent="0.25">
      <c r="A2158" t="s">
        <v>3714</v>
      </c>
      <c r="B2158" t="s">
        <v>10517</v>
      </c>
      <c r="C2158" t="s">
        <v>12</v>
      </c>
      <c r="D2158" t="s">
        <v>8333</v>
      </c>
      <c r="E2158" t="s">
        <v>8320</v>
      </c>
      <c r="F2158">
        <v>6.7</v>
      </c>
    </row>
    <row r="2159" spans="1:6" x14ac:dyDescent="0.25">
      <c r="A2159" t="s">
        <v>2872</v>
      </c>
      <c r="B2159" t="s">
        <v>10518</v>
      </c>
      <c r="C2159" t="s">
        <v>12</v>
      </c>
      <c r="D2159" t="s">
        <v>8333</v>
      </c>
      <c r="E2159" t="s">
        <v>8317</v>
      </c>
      <c r="F2159">
        <v>3.5</v>
      </c>
    </row>
    <row r="2160" spans="1:6" x14ac:dyDescent="0.25">
      <c r="A2160" t="s">
        <v>383</v>
      </c>
      <c r="B2160" t="s">
        <v>10519</v>
      </c>
      <c r="C2160" t="s">
        <v>12</v>
      </c>
      <c r="D2160" t="s">
        <v>8327</v>
      </c>
      <c r="E2160" t="s">
        <v>8334</v>
      </c>
      <c r="F2160">
        <v>7.5</v>
      </c>
    </row>
    <row r="2161" spans="1:6" x14ac:dyDescent="0.25">
      <c r="A2161" t="s">
        <v>272</v>
      </c>
      <c r="B2161" t="s">
        <v>10520</v>
      </c>
      <c r="C2161" t="s">
        <v>12</v>
      </c>
      <c r="D2161" t="s">
        <v>8333</v>
      </c>
      <c r="E2161" t="s">
        <v>8334</v>
      </c>
      <c r="F2161">
        <v>6.6</v>
      </c>
    </row>
    <row r="2162" spans="1:6" x14ac:dyDescent="0.25">
      <c r="A2162" t="s">
        <v>3719</v>
      </c>
      <c r="B2162" t="s">
        <v>10521</v>
      </c>
      <c r="C2162" t="s">
        <v>12</v>
      </c>
      <c r="D2162" t="s">
        <v>8333</v>
      </c>
      <c r="E2162" t="s">
        <v>8317</v>
      </c>
      <c r="F2162">
        <v>7.5</v>
      </c>
    </row>
    <row r="2163" spans="1:6" x14ac:dyDescent="0.25">
      <c r="A2163" t="s">
        <v>3613</v>
      </c>
      <c r="B2163" t="s">
        <v>10522</v>
      </c>
      <c r="C2163" t="s">
        <v>12</v>
      </c>
      <c r="D2163" t="s">
        <v>8333</v>
      </c>
      <c r="E2163" t="s">
        <v>8334</v>
      </c>
      <c r="F2163">
        <v>7.2</v>
      </c>
    </row>
    <row r="2164" spans="1:6" x14ac:dyDescent="0.25">
      <c r="A2164" t="s">
        <v>2716</v>
      </c>
      <c r="B2164" t="s">
        <v>10523</v>
      </c>
      <c r="C2164" t="s">
        <v>12</v>
      </c>
      <c r="D2164" t="s">
        <v>8333</v>
      </c>
      <c r="E2164" t="s">
        <v>8334</v>
      </c>
      <c r="F2164">
        <v>4.8</v>
      </c>
    </row>
    <row r="2165" spans="1:6" x14ac:dyDescent="0.25">
      <c r="A2165" t="s">
        <v>856</v>
      </c>
      <c r="B2165" t="s">
        <v>10524</v>
      </c>
      <c r="C2165" t="s">
        <v>12</v>
      </c>
      <c r="D2165" t="s">
        <v>8333</v>
      </c>
      <c r="E2165" t="s">
        <v>8334</v>
      </c>
      <c r="F2165">
        <v>6.6</v>
      </c>
    </row>
    <row r="2166" spans="1:6" x14ac:dyDescent="0.25">
      <c r="A2166" t="s">
        <v>2337</v>
      </c>
      <c r="B2166" t="s">
        <v>10525</v>
      </c>
      <c r="C2166" t="s">
        <v>12</v>
      </c>
      <c r="D2166" t="s">
        <v>8333</v>
      </c>
      <c r="E2166" t="s">
        <v>8317</v>
      </c>
      <c r="F2166">
        <v>3.5</v>
      </c>
    </row>
    <row r="2167" spans="1:6" x14ac:dyDescent="0.25">
      <c r="A2167" t="s">
        <v>3725</v>
      </c>
      <c r="B2167" t="s">
        <v>10526</v>
      </c>
      <c r="C2167" t="s">
        <v>12</v>
      </c>
      <c r="D2167" t="s">
        <v>8333</v>
      </c>
      <c r="E2167" t="s">
        <v>8317</v>
      </c>
      <c r="F2167">
        <v>6.7</v>
      </c>
    </row>
    <row r="2168" spans="1:6" x14ac:dyDescent="0.25">
      <c r="A2168" t="s">
        <v>2094</v>
      </c>
      <c r="B2168" t="s">
        <v>10527</v>
      </c>
      <c r="C2168" t="s">
        <v>12</v>
      </c>
      <c r="D2168" t="s">
        <v>8333</v>
      </c>
      <c r="E2168" t="s">
        <v>8334</v>
      </c>
      <c r="F2168">
        <v>7.6</v>
      </c>
    </row>
    <row r="2169" spans="1:6" x14ac:dyDescent="0.25">
      <c r="A2169" t="s">
        <v>175</v>
      </c>
      <c r="B2169" t="s">
        <v>10528</v>
      </c>
      <c r="C2169" t="s">
        <v>12</v>
      </c>
      <c r="D2169" t="s">
        <v>8333</v>
      </c>
      <c r="E2169" t="s">
        <v>8317</v>
      </c>
      <c r="F2169">
        <v>6.3</v>
      </c>
    </row>
    <row r="2170" spans="1:6" x14ac:dyDescent="0.25">
      <c r="A2170" t="s">
        <v>3731</v>
      </c>
      <c r="B2170" t="s">
        <v>10529</v>
      </c>
      <c r="C2170" t="s">
        <v>12</v>
      </c>
      <c r="D2170" t="s">
        <v>8333</v>
      </c>
      <c r="E2170" t="s">
        <v>8334</v>
      </c>
      <c r="F2170">
        <v>5.5</v>
      </c>
    </row>
    <row r="2171" spans="1:6" x14ac:dyDescent="0.25">
      <c r="A2171" t="s">
        <v>3733</v>
      </c>
      <c r="B2171" t="s">
        <v>10530</v>
      </c>
      <c r="C2171" t="s">
        <v>12</v>
      </c>
      <c r="D2171" t="s">
        <v>8333</v>
      </c>
      <c r="E2171" t="s">
        <v>8334</v>
      </c>
      <c r="F2171">
        <v>6.3</v>
      </c>
    </row>
    <row r="2172" spans="1:6" x14ac:dyDescent="0.25">
      <c r="A2172" t="s">
        <v>3735</v>
      </c>
      <c r="B2172" t="s">
        <v>10531</v>
      </c>
      <c r="C2172" t="s">
        <v>12</v>
      </c>
      <c r="D2172" t="s">
        <v>8333</v>
      </c>
      <c r="E2172" t="s">
        <v>8334</v>
      </c>
      <c r="F2172">
        <v>6.5</v>
      </c>
    </row>
    <row r="2173" spans="1:6" x14ac:dyDescent="0.25">
      <c r="A2173" t="s">
        <v>3737</v>
      </c>
      <c r="B2173" t="s">
        <v>10532</v>
      </c>
      <c r="C2173" t="s">
        <v>12</v>
      </c>
      <c r="D2173" t="s">
        <v>8333</v>
      </c>
      <c r="E2173" t="s">
        <v>8317</v>
      </c>
      <c r="F2173">
        <v>5.6</v>
      </c>
    </row>
    <row r="2174" spans="1:6" x14ac:dyDescent="0.25">
      <c r="A2174" t="s">
        <v>1572</v>
      </c>
      <c r="B2174" t="s">
        <v>10533</v>
      </c>
      <c r="C2174" t="s">
        <v>12</v>
      </c>
      <c r="D2174" t="s">
        <v>8333</v>
      </c>
      <c r="E2174" t="s">
        <v>8334</v>
      </c>
      <c r="F2174">
        <v>6.9</v>
      </c>
    </row>
    <row r="2175" spans="1:6" x14ac:dyDescent="0.25">
      <c r="A2175" t="s">
        <v>1952</v>
      </c>
      <c r="B2175" t="s">
        <v>10534</v>
      </c>
      <c r="C2175" t="s">
        <v>12</v>
      </c>
      <c r="D2175" t="s">
        <v>8316</v>
      </c>
      <c r="E2175" t="s">
        <v>8334</v>
      </c>
      <c r="F2175">
        <v>7.6</v>
      </c>
    </row>
    <row r="2176" spans="1:6" x14ac:dyDescent="0.25">
      <c r="A2176" t="s">
        <v>3741</v>
      </c>
      <c r="B2176" t="s">
        <v>10535</v>
      </c>
      <c r="C2176" t="s">
        <v>12</v>
      </c>
      <c r="D2176" t="s">
        <v>8882</v>
      </c>
      <c r="E2176" t="s">
        <v>8317</v>
      </c>
      <c r="F2176">
        <v>3.9</v>
      </c>
    </row>
    <row r="2177" spans="1:6" x14ac:dyDescent="0.25">
      <c r="A2177" t="s">
        <v>3361</v>
      </c>
      <c r="B2177" t="s">
        <v>10536</v>
      </c>
      <c r="C2177" t="s">
        <v>12</v>
      </c>
      <c r="D2177" t="s">
        <v>8333</v>
      </c>
      <c r="E2177" t="s">
        <v>8334</v>
      </c>
      <c r="F2177">
        <v>6.1</v>
      </c>
    </row>
    <row r="2178" spans="1:6" x14ac:dyDescent="0.25">
      <c r="A2178" t="s">
        <v>511</v>
      </c>
      <c r="B2178" t="s">
        <v>10537</v>
      </c>
      <c r="C2178" t="s">
        <v>12</v>
      </c>
      <c r="D2178" t="s">
        <v>8316</v>
      </c>
      <c r="E2178" t="s">
        <v>8334</v>
      </c>
      <c r="F2178">
        <v>7.3</v>
      </c>
    </row>
    <row r="2179" spans="1:6" x14ac:dyDescent="0.25">
      <c r="A2179" t="s">
        <v>533</v>
      </c>
      <c r="B2179" t="s">
        <v>10538</v>
      </c>
      <c r="C2179" t="s">
        <v>12</v>
      </c>
      <c r="D2179" t="s">
        <v>8333</v>
      </c>
      <c r="E2179" t="s">
        <v>8334</v>
      </c>
      <c r="F2179">
        <v>8.3000000000000007</v>
      </c>
    </row>
    <row r="2180" spans="1:6" x14ac:dyDescent="0.25">
      <c r="A2180" t="s">
        <v>1775</v>
      </c>
      <c r="B2180" t="s">
        <v>10539</v>
      </c>
      <c r="C2180" t="s">
        <v>12</v>
      </c>
      <c r="D2180" t="s">
        <v>8333</v>
      </c>
      <c r="E2180" t="s">
        <v>8320</v>
      </c>
      <c r="F2180">
        <v>5.8</v>
      </c>
    </row>
    <row r="2181" spans="1:6" x14ac:dyDescent="0.25">
      <c r="A2181" t="s">
        <v>167</v>
      </c>
      <c r="B2181" t="s">
        <v>10540</v>
      </c>
      <c r="C2181" t="s">
        <v>12</v>
      </c>
      <c r="D2181" t="s">
        <v>8333</v>
      </c>
      <c r="E2181" t="s">
        <v>8334</v>
      </c>
      <c r="F2181">
        <v>6.8</v>
      </c>
    </row>
    <row r="2182" spans="1:6" x14ac:dyDescent="0.25">
      <c r="A2182" t="s">
        <v>853</v>
      </c>
      <c r="B2182" t="s">
        <v>10541</v>
      </c>
      <c r="C2182" t="s">
        <v>12</v>
      </c>
      <c r="D2182" t="s">
        <v>8316</v>
      </c>
      <c r="E2182" t="s">
        <v>8334</v>
      </c>
      <c r="F2182">
        <v>7</v>
      </c>
    </row>
    <row r="2183" spans="1:6" x14ac:dyDescent="0.25">
      <c r="A2183" t="s">
        <v>3749</v>
      </c>
      <c r="B2183" t="s">
        <v>10542</v>
      </c>
      <c r="C2183" t="s">
        <v>12</v>
      </c>
      <c r="D2183" t="s">
        <v>8333</v>
      </c>
      <c r="E2183" t="s">
        <v>8320</v>
      </c>
      <c r="F2183">
        <v>5.9</v>
      </c>
    </row>
    <row r="2184" spans="1:6" x14ac:dyDescent="0.25">
      <c r="A2184" t="s">
        <v>3752</v>
      </c>
      <c r="B2184" t="s">
        <v>10543</v>
      </c>
      <c r="C2184" t="s">
        <v>12</v>
      </c>
      <c r="D2184" t="s">
        <v>8319</v>
      </c>
      <c r="E2184" t="s">
        <v>8334</v>
      </c>
      <c r="F2184">
        <v>6.5</v>
      </c>
    </row>
    <row r="2185" spans="1:6" x14ac:dyDescent="0.25">
      <c r="A2185" t="s">
        <v>3754</v>
      </c>
      <c r="B2185" t="s">
        <v>10544</v>
      </c>
      <c r="C2185" t="s">
        <v>12</v>
      </c>
      <c r="D2185" t="s">
        <v>8333</v>
      </c>
      <c r="E2185" t="s">
        <v>8334</v>
      </c>
      <c r="F2185">
        <v>6.4</v>
      </c>
    </row>
    <row r="2186" spans="1:6" x14ac:dyDescent="0.25">
      <c r="A2186" t="s">
        <v>3756</v>
      </c>
      <c r="B2186" t="s">
        <v>10545</v>
      </c>
      <c r="C2186" t="s">
        <v>12</v>
      </c>
      <c r="D2186" t="s">
        <v>10546</v>
      </c>
      <c r="E2186" t="s">
        <v>8320</v>
      </c>
      <c r="F2186">
        <v>5.8</v>
      </c>
    </row>
    <row r="2187" spans="1:6" x14ac:dyDescent="0.25">
      <c r="A2187" t="s">
        <v>3758</v>
      </c>
      <c r="B2187" t="s">
        <v>10547</v>
      </c>
      <c r="C2187" t="s">
        <v>12</v>
      </c>
      <c r="D2187" t="s">
        <v>8333</v>
      </c>
      <c r="E2187" t="s">
        <v>8317</v>
      </c>
      <c r="F2187">
        <v>5.0999999999999996</v>
      </c>
    </row>
    <row r="2188" spans="1:6" x14ac:dyDescent="0.25">
      <c r="A2188" t="s">
        <v>2050</v>
      </c>
      <c r="B2188" t="s">
        <v>10548</v>
      </c>
      <c r="C2188" t="s">
        <v>12</v>
      </c>
      <c r="D2188" t="s">
        <v>8319</v>
      </c>
      <c r="E2188" t="s">
        <v>8317</v>
      </c>
      <c r="F2188">
        <v>6.8</v>
      </c>
    </row>
    <row r="2189" spans="1:6" x14ac:dyDescent="0.25">
      <c r="A2189" t="s">
        <v>3762</v>
      </c>
      <c r="B2189" t="s">
        <v>10549</v>
      </c>
      <c r="C2189" t="s">
        <v>12</v>
      </c>
      <c r="D2189" t="s">
        <v>8333</v>
      </c>
      <c r="E2189" t="s">
        <v>8320</v>
      </c>
      <c r="F2189">
        <v>5.3</v>
      </c>
    </row>
    <row r="2190" spans="1:6" x14ac:dyDescent="0.25">
      <c r="A2190" t="s">
        <v>721</v>
      </c>
      <c r="B2190" t="s">
        <v>10550</v>
      </c>
      <c r="C2190" t="s">
        <v>12</v>
      </c>
      <c r="D2190" t="s">
        <v>8333</v>
      </c>
      <c r="E2190" t="s">
        <v>8317</v>
      </c>
      <c r="F2190">
        <v>5.3</v>
      </c>
    </row>
    <row r="2191" spans="1:6" x14ac:dyDescent="0.25">
      <c r="A2191" t="s">
        <v>3765</v>
      </c>
      <c r="B2191" t="s">
        <v>10551</v>
      </c>
      <c r="C2191" t="s">
        <v>12</v>
      </c>
      <c r="D2191" t="s">
        <v>8329</v>
      </c>
      <c r="E2191" t="s">
        <v>8317</v>
      </c>
      <c r="F2191">
        <v>6.4</v>
      </c>
    </row>
    <row r="2192" spans="1:6" x14ac:dyDescent="0.25">
      <c r="A2192" t="s">
        <v>1692</v>
      </c>
      <c r="B2192" t="s">
        <v>10552</v>
      </c>
      <c r="C2192" t="s">
        <v>12</v>
      </c>
      <c r="D2192" t="s">
        <v>8333</v>
      </c>
      <c r="E2192" t="s">
        <v>8320</v>
      </c>
      <c r="F2192">
        <v>4.9000000000000004</v>
      </c>
    </row>
    <row r="2193" spans="1:6" x14ac:dyDescent="0.25">
      <c r="A2193" t="s">
        <v>2094</v>
      </c>
      <c r="B2193" t="s">
        <v>10553</v>
      </c>
      <c r="C2193" t="s">
        <v>12</v>
      </c>
      <c r="D2193" t="s">
        <v>8333</v>
      </c>
      <c r="E2193" t="s">
        <v>8334</v>
      </c>
      <c r="F2193">
        <v>6.8</v>
      </c>
    </row>
    <row r="2194" spans="1:6" x14ac:dyDescent="0.25">
      <c r="A2194" t="s">
        <v>3769</v>
      </c>
      <c r="B2194" t="s">
        <v>10554</v>
      </c>
      <c r="C2194" t="s">
        <v>12</v>
      </c>
      <c r="D2194" t="s">
        <v>8333</v>
      </c>
      <c r="E2194" t="s">
        <v>8317</v>
      </c>
      <c r="F2194">
        <v>7.1</v>
      </c>
    </row>
    <row r="2195" spans="1:6" x14ac:dyDescent="0.25">
      <c r="A2195" t="s">
        <v>3772</v>
      </c>
      <c r="B2195" t="s">
        <v>10555</v>
      </c>
      <c r="C2195" t="s">
        <v>12</v>
      </c>
      <c r="D2195" t="s">
        <v>8333</v>
      </c>
      <c r="E2195" t="s">
        <v>8334</v>
      </c>
      <c r="F2195">
        <v>6.8</v>
      </c>
    </row>
    <row r="2196" spans="1:6" x14ac:dyDescent="0.25">
      <c r="A2196" t="s">
        <v>1852</v>
      </c>
      <c r="B2196" t="s">
        <v>10556</v>
      </c>
      <c r="C2196" t="s">
        <v>12</v>
      </c>
      <c r="D2196" t="s">
        <v>8333</v>
      </c>
      <c r="E2196" t="s">
        <v>8334</v>
      </c>
      <c r="F2196">
        <v>6.1</v>
      </c>
    </row>
    <row r="2197" spans="1:6" x14ac:dyDescent="0.25">
      <c r="A2197" t="s">
        <v>3777</v>
      </c>
      <c r="B2197" t="s">
        <v>10557</v>
      </c>
      <c r="C2197" t="s">
        <v>12</v>
      </c>
      <c r="D2197" t="s">
        <v>8333</v>
      </c>
      <c r="E2197" t="s">
        <v>8334</v>
      </c>
      <c r="F2197">
        <v>8.5</v>
      </c>
    </row>
    <row r="2198" spans="1:6" x14ac:dyDescent="0.25">
      <c r="A2198" t="s">
        <v>1807</v>
      </c>
      <c r="B2198" t="s">
        <v>10558</v>
      </c>
      <c r="C2198" t="s">
        <v>12</v>
      </c>
      <c r="D2198" t="s">
        <v>8333</v>
      </c>
      <c r="E2198" t="s">
        <v>8334</v>
      </c>
      <c r="F2198">
        <v>5.9</v>
      </c>
    </row>
    <row r="2199" spans="1:6" x14ac:dyDescent="0.25">
      <c r="A2199" t="s">
        <v>3780</v>
      </c>
      <c r="B2199" t="s">
        <v>10559</v>
      </c>
      <c r="C2199" t="s">
        <v>12</v>
      </c>
      <c r="D2199" t="s">
        <v>8333</v>
      </c>
      <c r="E2199" t="s">
        <v>8317</v>
      </c>
      <c r="F2199">
        <v>6.3</v>
      </c>
    </row>
    <row r="2200" spans="1:6" x14ac:dyDescent="0.25">
      <c r="A2200" t="s">
        <v>1147</v>
      </c>
      <c r="B2200" t="s">
        <v>10560</v>
      </c>
      <c r="C2200" t="s">
        <v>12</v>
      </c>
      <c r="D2200" t="s">
        <v>8333</v>
      </c>
      <c r="E2200" t="s">
        <v>8334</v>
      </c>
      <c r="F2200">
        <v>5.9</v>
      </c>
    </row>
    <row r="2201" spans="1:6" x14ac:dyDescent="0.25">
      <c r="A2201" t="s">
        <v>3783</v>
      </c>
      <c r="B2201" t="s">
        <v>10561</v>
      </c>
      <c r="C2201" t="s">
        <v>12</v>
      </c>
      <c r="D2201" t="s">
        <v>8333</v>
      </c>
      <c r="E2201" t="s">
        <v>8320</v>
      </c>
      <c r="F2201">
        <v>5.4</v>
      </c>
    </row>
    <row r="2202" spans="1:6" x14ac:dyDescent="0.25">
      <c r="A2202" t="s">
        <v>356</v>
      </c>
      <c r="B2202" t="s">
        <v>10562</v>
      </c>
      <c r="C2202" t="s">
        <v>12</v>
      </c>
      <c r="D2202" t="s">
        <v>8333</v>
      </c>
      <c r="E2202" t="s">
        <v>8317</v>
      </c>
      <c r="F2202">
        <v>7</v>
      </c>
    </row>
    <row r="2203" spans="1:6" x14ac:dyDescent="0.25">
      <c r="A2203" t="s">
        <v>466</v>
      </c>
      <c r="B2203" t="s">
        <v>10563</v>
      </c>
      <c r="C2203" t="s">
        <v>12</v>
      </c>
      <c r="D2203" t="s">
        <v>8333</v>
      </c>
      <c r="E2203" t="s">
        <v>8320</v>
      </c>
      <c r="F2203">
        <v>6.9</v>
      </c>
    </row>
    <row r="2204" spans="1:6" x14ac:dyDescent="0.25">
      <c r="A2204" t="s">
        <v>3788</v>
      </c>
      <c r="B2204" t="s">
        <v>10564</v>
      </c>
      <c r="C2204" t="s">
        <v>12</v>
      </c>
      <c r="D2204" t="s">
        <v>8333</v>
      </c>
      <c r="E2204" t="s">
        <v>8334</v>
      </c>
      <c r="F2204">
        <v>7.5</v>
      </c>
    </row>
    <row r="2205" spans="1:6" x14ac:dyDescent="0.25">
      <c r="A2205" t="s">
        <v>2045</v>
      </c>
      <c r="B2205" t="s">
        <v>10565</v>
      </c>
      <c r="C2205" t="s">
        <v>12</v>
      </c>
      <c r="D2205" t="s">
        <v>8333</v>
      </c>
      <c r="E2205" t="s">
        <v>8334</v>
      </c>
      <c r="F2205">
        <v>8.1999999999999993</v>
      </c>
    </row>
    <row r="2206" spans="1:6" x14ac:dyDescent="0.25">
      <c r="A2206" t="s">
        <v>883</v>
      </c>
      <c r="B2206" t="s">
        <v>10566</v>
      </c>
      <c r="C2206" t="s">
        <v>12</v>
      </c>
      <c r="D2206" t="s">
        <v>8333</v>
      </c>
      <c r="E2206" t="s">
        <v>8317</v>
      </c>
      <c r="F2206">
        <v>5.9</v>
      </c>
    </row>
    <row r="2207" spans="1:6" x14ac:dyDescent="0.25">
      <c r="A2207" t="s">
        <v>3793</v>
      </c>
      <c r="B2207" t="s">
        <v>10567</v>
      </c>
      <c r="C2207" t="s">
        <v>12</v>
      </c>
      <c r="D2207" t="s">
        <v>8327</v>
      </c>
      <c r="E2207" t="s">
        <v>8334</v>
      </c>
      <c r="F2207">
        <v>5</v>
      </c>
    </row>
    <row r="2208" spans="1:6" x14ac:dyDescent="0.25">
      <c r="A2208" t="s">
        <v>1692</v>
      </c>
      <c r="B2208" t="s">
        <v>10568</v>
      </c>
      <c r="C2208" t="s">
        <v>12</v>
      </c>
      <c r="D2208" t="s">
        <v>8333</v>
      </c>
      <c r="E2208" t="s">
        <v>8334</v>
      </c>
      <c r="F2208">
        <v>7.3</v>
      </c>
    </row>
    <row r="2209" spans="1:6" x14ac:dyDescent="0.25">
      <c r="A2209" t="s">
        <v>3798</v>
      </c>
      <c r="B2209" t="s">
        <v>10569</v>
      </c>
      <c r="C2209" t="s">
        <v>12</v>
      </c>
      <c r="D2209" t="s">
        <v>8333</v>
      </c>
      <c r="E2209" t="s">
        <v>8406</v>
      </c>
      <c r="F2209">
        <v>6.4</v>
      </c>
    </row>
    <row r="2210" spans="1:6" x14ac:dyDescent="0.25">
      <c r="A2210" t="s">
        <v>3149</v>
      </c>
      <c r="B2210" t="s">
        <v>10570</v>
      </c>
      <c r="C2210" t="s">
        <v>12</v>
      </c>
      <c r="D2210" t="s">
        <v>8333</v>
      </c>
      <c r="E2210" t="s">
        <v>8317</v>
      </c>
      <c r="F2210">
        <v>6.6</v>
      </c>
    </row>
    <row r="2211" spans="1:6" x14ac:dyDescent="0.25">
      <c r="B2211" t="s">
        <v>10571</v>
      </c>
      <c r="C2211" t="s">
        <v>12</v>
      </c>
      <c r="D2211" t="s">
        <v>8333</v>
      </c>
      <c r="F2211">
        <v>6.7</v>
      </c>
    </row>
    <row r="2212" spans="1:6" x14ac:dyDescent="0.25">
      <c r="A2212" t="s">
        <v>3806</v>
      </c>
      <c r="B2212" t="s">
        <v>10572</v>
      </c>
      <c r="C2212" t="s">
        <v>12</v>
      </c>
      <c r="D2212" t="s">
        <v>8333</v>
      </c>
      <c r="E2212" t="s">
        <v>8406</v>
      </c>
      <c r="F2212">
        <v>4</v>
      </c>
    </row>
    <row r="2213" spans="1:6" x14ac:dyDescent="0.25">
      <c r="A2213" t="s">
        <v>383</v>
      </c>
      <c r="B2213" t="s">
        <v>10573</v>
      </c>
      <c r="C2213" t="s">
        <v>12</v>
      </c>
      <c r="D2213" t="s">
        <v>8333</v>
      </c>
      <c r="E2213" t="s">
        <v>8334</v>
      </c>
      <c r="F2213">
        <v>7.7</v>
      </c>
    </row>
    <row r="2214" spans="1:6" x14ac:dyDescent="0.25">
      <c r="A2214" t="s">
        <v>3812</v>
      </c>
      <c r="B2214" t="s">
        <v>10574</v>
      </c>
      <c r="C2214" t="s">
        <v>12</v>
      </c>
      <c r="D2214" t="s">
        <v>8333</v>
      </c>
      <c r="E2214" t="s">
        <v>8317</v>
      </c>
      <c r="F2214">
        <v>5.8</v>
      </c>
    </row>
    <row r="2215" spans="1:6" x14ac:dyDescent="0.25">
      <c r="A2215" t="s">
        <v>3814</v>
      </c>
      <c r="B2215" t="s">
        <v>10575</v>
      </c>
      <c r="C2215" t="s">
        <v>12</v>
      </c>
      <c r="D2215" t="s">
        <v>8333</v>
      </c>
      <c r="E2215" t="s">
        <v>8317</v>
      </c>
      <c r="F2215">
        <v>5.6</v>
      </c>
    </row>
    <row r="2216" spans="1:6" x14ac:dyDescent="0.25">
      <c r="A2216" t="s">
        <v>3816</v>
      </c>
      <c r="B2216" t="s">
        <v>10576</v>
      </c>
      <c r="C2216" t="s">
        <v>12</v>
      </c>
      <c r="D2216" t="s">
        <v>8333</v>
      </c>
      <c r="E2216" t="s">
        <v>8317</v>
      </c>
      <c r="F2216">
        <v>5.3</v>
      </c>
    </row>
    <row r="2217" spans="1:6" x14ac:dyDescent="0.25">
      <c r="A2217" t="s">
        <v>3818</v>
      </c>
      <c r="B2217" t="s">
        <v>10577</v>
      </c>
      <c r="C2217" t="s">
        <v>12</v>
      </c>
      <c r="D2217" t="s">
        <v>8333</v>
      </c>
      <c r="E2217" t="s">
        <v>8334</v>
      </c>
      <c r="F2217">
        <v>7.4</v>
      </c>
    </row>
    <row r="2218" spans="1:6" x14ac:dyDescent="0.25">
      <c r="A2218" t="s">
        <v>3821</v>
      </c>
      <c r="B2218" t="s">
        <v>10578</v>
      </c>
      <c r="C2218" t="s">
        <v>12</v>
      </c>
      <c r="D2218" t="s">
        <v>8333</v>
      </c>
      <c r="E2218" t="s">
        <v>8406</v>
      </c>
      <c r="F2218">
        <v>6.6</v>
      </c>
    </row>
    <row r="2219" spans="1:6" x14ac:dyDescent="0.25">
      <c r="A2219" t="s">
        <v>3823</v>
      </c>
      <c r="B2219" t="s">
        <v>10579</v>
      </c>
      <c r="C2219" t="s">
        <v>12</v>
      </c>
      <c r="D2219" t="s">
        <v>8333</v>
      </c>
      <c r="E2219" t="s">
        <v>8317</v>
      </c>
      <c r="F2219">
        <v>6.2</v>
      </c>
    </row>
    <row r="2220" spans="1:6" x14ac:dyDescent="0.25">
      <c r="A2220" t="s">
        <v>2872</v>
      </c>
      <c r="B2220" t="s">
        <v>10580</v>
      </c>
      <c r="C2220" t="s">
        <v>12</v>
      </c>
      <c r="D2220" t="s">
        <v>8333</v>
      </c>
      <c r="E2220" t="s">
        <v>8317</v>
      </c>
      <c r="F2220">
        <v>1.9</v>
      </c>
    </row>
    <row r="2221" spans="1:6" x14ac:dyDescent="0.25">
      <c r="A2221" t="s">
        <v>2231</v>
      </c>
      <c r="B2221" t="s">
        <v>10581</v>
      </c>
      <c r="C2221" t="s">
        <v>12</v>
      </c>
      <c r="D2221" t="s">
        <v>8333</v>
      </c>
      <c r="E2221" t="s">
        <v>8317</v>
      </c>
      <c r="F2221">
        <v>5.7</v>
      </c>
    </row>
    <row r="2222" spans="1:6" x14ac:dyDescent="0.25">
      <c r="A2222" t="s">
        <v>856</v>
      </c>
      <c r="B2222" t="s">
        <v>10582</v>
      </c>
      <c r="C2222" t="s">
        <v>12</v>
      </c>
      <c r="D2222" t="s">
        <v>8333</v>
      </c>
      <c r="E2222" t="s">
        <v>8320</v>
      </c>
      <c r="F2222">
        <v>6.6</v>
      </c>
    </row>
    <row r="2223" spans="1:6" x14ac:dyDescent="0.25">
      <c r="A2223" t="s">
        <v>3828</v>
      </c>
      <c r="B2223" t="s">
        <v>10583</v>
      </c>
      <c r="C2223" t="s">
        <v>12</v>
      </c>
      <c r="D2223" t="s">
        <v>8333</v>
      </c>
      <c r="E2223" t="s">
        <v>8334</v>
      </c>
      <c r="F2223">
        <v>6</v>
      </c>
    </row>
    <row r="2224" spans="1:6" x14ac:dyDescent="0.25">
      <c r="A2224" t="s">
        <v>3830</v>
      </c>
      <c r="B2224" t="s">
        <v>10584</v>
      </c>
      <c r="C2224" t="s">
        <v>12</v>
      </c>
      <c r="D2224" t="s">
        <v>8327</v>
      </c>
      <c r="E2224" t="s">
        <v>8317</v>
      </c>
      <c r="F2224">
        <v>6.1</v>
      </c>
    </row>
    <row r="2225" spans="1:6" x14ac:dyDescent="0.25">
      <c r="A2225" t="s">
        <v>1081</v>
      </c>
      <c r="B2225" t="s">
        <v>10585</v>
      </c>
      <c r="C2225" t="s">
        <v>12</v>
      </c>
      <c r="D2225" t="s">
        <v>8333</v>
      </c>
      <c r="E2225" t="s">
        <v>8317</v>
      </c>
      <c r="F2225">
        <v>4.8</v>
      </c>
    </row>
    <row r="2226" spans="1:6" x14ac:dyDescent="0.25">
      <c r="A2226" t="s">
        <v>1570</v>
      </c>
      <c r="B2226" t="s">
        <v>10586</v>
      </c>
      <c r="C2226" t="s">
        <v>12</v>
      </c>
      <c r="D2226" t="s">
        <v>8333</v>
      </c>
      <c r="E2226" t="s">
        <v>8334</v>
      </c>
      <c r="F2226">
        <v>6.2</v>
      </c>
    </row>
    <row r="2227" spans="1:6" x14ac:dyDescent="0.25">
      <c r="A2227" t="s">
        <v>2832</v>
      </c>
      <c r="B2227" t="s">
        <v>10587</v>
      </c>
      <c r="C2227" t="s">
        <v>12</v>
      </c>
      <c r="D2227" t="s">
        <v>8333</v>
      </c>
      <c r="E2227" t="s">
        <v>8334</v>
      </c>
      <c r="F2227">
        <v>7.5</v>
      </c>
    </row>
    <row r="2228" spans="1:6" x14ac:dyDescent="0.25">
      <c r="A2228" t="s">
        <v>3835</v>
      </c>
      <c r="B2228" t="s">
        <v>10588</v>
      </c>
      <c r="C2228" t="s">
        <v>12</v>
      </c>
      <c r="D2228" t="s">
        <v>8333</v>
      </c>
      <c r="E2228" t="s">
        <v>8320</v>
      </c>
      <c r="F2228">
        <v>6.3</v>
      </c>
    </row>
    <row r="2229" spans="1:6" x14ac:dyDescent="0.25">
      <c r="A2229" t="s">
        <v>406</v>
      </c>
      <c r="B2229" t="s">
        <v>10589</v>
      </c>
      <c r="C2229" t="s">
        <v>12</v>
      </c>
      <c r="D2229" t="s">
        <v>8316</v>
      </c>
      <c r="E2229" t="s">
        <v>8334</v>
      </c>
      <c r="F2229">
        <v>7.1</v>
      </c>
    </row>
    <row r="2230" spans="1:6" x14ac:dyDescent="0.25">
      <c r="A2230" t="s">
        <v>13</v>
      </c>
      <c r="B2230" t="s">
        <v>10590</v>
      </c>
      <c r="C2230" t="s">
        <v>12</v>
      </c>
      <c r="D2230" t="s">
        <v>8333</v>
      </c>
      <c r="E2230" t="s">
        <v>8334</v>
      </c>
      <c r="F2230">
        <v>6.6</v>
      </c>
    </row>
    <row r="2231" spans="1:6" x14ac:dyDescent="0.25">
      <c r="A2231" t="s">
        <v>1510</v>
      </c>
      <c r="B2231" t="s">
        <v>10591</v>
      </c>
      <c r="C2231" t="s">
        <v>12</v>
      </c>
      <c r="D2231" t="s">
        <v>8333</v>
      </c>
      <c r="E2231" t="s">
        <v>8334</v>
      </c>
      <c r="F2231">
        <v>6.1</v>
      </c>
    </row>
    <row r="2232" spans="1:6" x14ac:dyDescent="0.25">
      <c r="A2232" t="s">
        <v>1527</v>
      </c>
      <c r="B2232" t="s">
        <v>10592</v>
      </c>
      <c r="C2232" t="s">
        <v>12</v>
      </c>
      <c r="D2232" t="s">
        <v>8333</v>
      </c>
      <c r="E2232" t="s">
        <v>8317</v>
      </c>
      <c r="F2232">
        <v>6.7</v>
      </c>
    </row>
    <row r="2233" spans="1:6" x14ac:dyDescent="0.25">
      <c r="A2233" t="s">
        <v>721</v>
      </c>
      <c r="B2233" t="s">
        <v>10593</v>
      </c>
      <c r="C2233" t="s">
        <v>12</v>
      </c>
      <c r="D2233" t="s">
        <v>8333</v>
      </c>
      <c r="E2233" t="s">
        <v>8317</v>
      </c>
      <c r="F2233">
        <v>5.6</v>
      </c>
    </row>
    <row r="2234" spans="1:6" x14ac:dyDescent="0.25">
      <c r="A2234" t="s">
        <v>190</v>
      </c>
      <c r="B2234" t="s">
        <v>10594</v>
      </c>
      <c r="C2234" t="s">
        <v>12</v>
      </c>
      <c r="D2234" t="s">
        <v>8316</v>
      </c>
      <c r="E2234" t="s">
        <v>8334</v>
      </c>
      <c r="F2234">
        <v>7.2</v>
      </c>
    </row>
    <row r="2235" spans="1:6" x14ac:dyDescent="0.25">
      <c r="A2235" t="s">
        <v>3845</v>
      </c>
      <c r="B2235" t="s">
        <v>10595</v>
      </c>
      <c r="C2235" t="s">
        <v>12</v>
      </c>
      <c r="D2235" t="s">
        <v>8333</v>
      </c>
      <c r="E2235" t="s">
        <v>8320</v>
      </c>
      <c r="F2235">
        <v>4.3</v>
      </c>
    </row>
    <row r="2236" spans="1:6" x14ac:dyDescent="0.25">
      <c r="A2236" t="s">
        <v>533</v>
      </c>
      <c r="B2236" t="s">
        <v>10596</v>
      </c>
      <c r="C2236" t="s">
        <v>12</v>
      </c>
      <c r="D2236" t="s">
        <v>8316</v>
      </c>
      <c r="E2236" t="s">
        <v>8317</v>
      </c>
      <c r="F2236">
        <v>6.4</v>
      </c>
    </row>
    <row r="2237" spans="1:6" x14ac:dyDescent="0.25">
      <c r="A2237" t="s">
        <v>1952</v>
      </c>
      <c r="B2237" t="s">
        <v>10597</v>
      </c>
      <c r="C2237" t="s">
        <v>12</v>
      </c>
      <c r="D2237" t="s">
        <v>8316</v>
      </c>
      <c r="E2237" t="s">
        <v>8334</v>
      </c>
      <c r="F2237">
        <v>7.1</v>
      </c>
    </row>
    <row r="2238" spans="1:6" x14ac:dyDescent="0.25">
      <c r="A2238" t="s">
        <v>3403</v>
      </c>
      <c r="B2238" t="s">
        <v>10598</v>
      </c>
      <c r="C2238" t="s">
        <v>12</v>
      </c>
      <c r="D2238" t="s">
        <v>8333</v>
      </c>
      <c r="E2238" t="s">
        <v>8334</v>
      </c>
      <c r="F2238">
        <v>6.3</v>
      </c>
    </row>
    <row r="2239" spans="1:6" x14ac:dyDescent="0.25">
      <c r="A2239" t="s">
        <v>2832</v>
      </c>
      <c r="B2239" t="s">
        <v>10599</v>
      </c>
      <c r="C2239" t="s">
        <v>12</v>
      </c>
      <c r="D2239" t="s">
        <v>8333</v>
      </c>
      <c r="E2239" t="s">
        <v>8334</v>
      </c>
      <c r="F2239">
        <v>7.4</v>
      </c>
    </row>
    <row r="2240" spans="1:6" x14ac:dyDescent="0.25">
      <c r="A2240" t="s">
        <v>3852</v>
      </c>
      <c r="B2240" t="s">
        <v>10600</v>
      </c>
      <c r="C2240" t="s">
        <v>12</v>
      </c>
      <c r="D2240" t="s">
        <v>8319</v>
      </c>
      <c r="E2240" t="s">
        <v>8317</v>
      </c>
      <c r="F2240">
        <v>6.1</v>
      </c>
    </row>
    <row r="2241" spans="1:6" x14ac:dyDescent="0.25">
      <c r="A2241" t="s">
        <v>3320</v>
      </c>
      <c r="B2241" t="s">
        <v>10601</v>
      </c>
      <c r="C2241" t="s">
        <v>12</v>
      </c>
      <c r="D2241" t="s">
        <v>8333</v>
      </c>
      <c r="E2241" t="s">
        <v>8334</v>
      </c>
      <c r="F2241">
        <v>6.6</v>
      </c>
    </row>
    <row r="2242" spans="1:6" x14ac:dyDescent="0.25">
      <c r="A2242" t="s">
        <v>1743</v>
      </c>
      <c r="B2242" t="s">
        <v>10602</v>
      </c>
      <c r="C2242" t="s">
        <v>12</v>
      </c>
      <c r="D2242" t="s">
        <v>8333</v>
      </c>
      <c r="E2242" t="s">
        <v>8317</v>
      </c>
      <c r="F2242">
        <v>6</v>
      </c>
    </row>
    <row r="2243" spans="1:6" x14ac:dyDescent="0.25">
      <c r="A2243" t="s">
        <v>2832</v>
      </c>
      <c r="B2243" t="s">
        <v>10603</v>
      </c>
      <c r="C2243" t="s">
        <v>12</v>
      </c>
      <c r="D2243" t="s">
        <v>8333</v>
      </c>
      <c r="E2243" t="s">
        <v>8334</v>
      </c>
      <c r="F2243">
        <v>6.8</v>
      </c>
    </row>
    <row r="2244" spans="1:6" x14ac:dyDescent="0.25">
      <c r="A2244" t="s">
        <v>111</v>
      </c>
      <c r="B2244" t="s">
        <v>10604</v>
      </c>
      <c r="C2244" t="s">
        <v>12</v>
      </c>
      <c r="D2244" t="s">
        <v>8333</v>
      </c>
      <c r="E2244" t="s">
        <v>8334</v>
      </c>
      <c r="F2244">
        <v>6.8</v>
      </c>
    </row>
    <row r="2245" spans="1:6" x14ac:dyDescent="0.25">
      <c r="A2245" t="s">
        <v>2445</v>
      </c>
      <c r="B2245" t="s">
        <v>10605</v>
      </c>
      <c r="C2245" t="s">
        <v>12</v>
      </c>
      <c r="D2245" t="s">
        <v>8333</v>
      </c>
      <c r="E2245" t="s">
        <v>8317</v>
      </c>
      <c r="F2245">
        <v>7.2</v>
      </c>
    </row>
    <row r="2246" spans="1:6" x14ac:dyDescent="0.25">
      <c r="A2246" t="s">
        <v>3860</v>
      </c>
      <c r="B2246" t="s">
        <v>10606</v>
      </c>
      <c r="C2246" t="s">
        <v>12</v>
      </c>
      <c r="D2246" t="s">
        <v>8329</v>
      </c>
      <c r="E2246" t="s">
        <v>8320</v>
      </c>
      <c r="F2246">
        <v>1.9</v>
      </c>
    </row>
    <row r="2247" spans="1:6" x14ac:dyDescent="0.25">
      <c r="A2247" t="s">
        <v>921</v>
      </c>
      <c r="B2247" t="s">
        <v>10607</v>
      </c>
      <c r="C2247" t="s">
        <v>12</v>
      </c>
      <c r="D2247" t="s">
        <v>8329</v>
      </c>
      <c r="E2247" t="s">
        <v>8317</v>
      </c>
      <c r="F2247">
        <v>5.5</v>
      </c>
    </row>
    <row r="2248" spans="1:6" x14ac:dyDescent="0.25">
      <c r="A2248" t="s">
        <v>921</v>
      </c>
      <c r="B2248" t="s">
        <v>10608</v>
      </c>
      <c r="C2248" t="s">
        <v>12</v>
      </c>
      <c r="D2248" t="s">
        <v>8333</v>
      </c>
      <c r="E2248" t="s">
        <v>8317</v>
      </c>
      <c r="F2248">
        <v>4.5</v>
      </c>
    </row>
    <row r="2249" spans="1:6" x14ac:dyDescent="0.25">
      <c r="A2249" t="s">
        <v>1272</v>
      </c>
      <c r="B2249" t="s">
        <v>10609</v>
      </c>
      <c r="C2249" t="s">
        <v>12</v>
      </c>
      <c r="D2249" t="s">
        <v>8333</v>
      </c>
      <c r="E2249" t="s">
        <v>8317</v>
      </c>
      <c r="F2249">
        <v>6.3</v>
      </c>
    </row>
    <row r="2250" spans="1:6" x14ac:dyDescent="0.25">
      <c r="A2250" t="s">
        <v>847</v>
      </c>
      <c r="B2250" t="s">
        <v>10610</v>
      </c>
      <c r="C2250" t="s">
        <v>12</v>
      </c>
      <c r="D2250" t="s">
        <v>8333</v>
      </c>
      <c r="E2250" t="s">
        <v>8406</v>
      </c>
      <c r="F2250">
        <v>7</v>
      </c>
    </row>
    <row r="2251" spans="1:6" x14ac:dyDescent="0.25">
      <c r="A2251" t="s">
        <v>2434</v>
      </c>
      <c r="B2251" t="s">
        <v>10611</v>
      </c>
      <c r="C2251" t="s">
        <v>12</v>
      </c>
      <c r="D2251" t="s">
        <v>8333</v>
      </c>
      <c r="E2251" t="s">
        <v>8334</v>
      </c>
      <c r="F2251">
        <v>6.7</v>
      </c>
    </row>
    <row r="2252" spans="1:6" x14ac:dyDescent="0.25">
      <c r="A2252" t="s">
        <v>3869</v>
      </c>
      <c r="B2252" t="s">
        <v>10612</v>
      </c>
      <c r="C2252" t="s">
        <v>12</v>
      </c>
      <c r="D2252" t="s">
        <v>8333</v>
      </c>
      <c r="E2252" t="s">
        <v>8406</v>
      </c>
      <c r="F2252">
        <v>2.8</v>
      </c>
    </row>
    <row r="2253" spans="1:6" x14ac:dyDescent="0.25">
      <c r="A2253" t="s">
        <v>3871</v>
      </c>
      <c r="B2253" t="s">
        <v>10613</v>
      </c>
      <c r="C2253" t="s">
        <v>12</v>
      </c>
      <c r="D2253" t="s">
        <v>8333</v>
      </c>
      <c r="E2253" t="s">
        <v>8317</v>
      </c>
      <c r="F2253">
        <v>5</v>
      </c>
    </row>
    <row r="2254" spans="1:6" x14ac:dyDescent="0.25">
      <c r="B2254" t="s">
        <v>10614</v>
      </c>
      <c r="C2254" t="s">
        <v>12</v>
      </c>
      <c r="D2254" t="s">
        <v>8333</v>
      </c>
      <c r="E2254" t="s">
        <v>8548</v>
      </c>
      <c r="F2254">
        <v>7.5</v>
      </c>
    </row>
    <row r="2255" spans="1:6" x14ac:dyDescent="0.25">
      <c r="A2255" t="s">
        <v>1972</v>
      </c>
      <c r="B2255" t="s">
        <v>10615</v>
      </c>
      <c r="C2255" t="s">
        <v>12</v>
      </c>
      <c r="D2255" t="s">
        <v>8333</v>
      </c>
      <c r="E2255" t="s">
        <v>8317</v>
      </c>
      <c r="F2255">
        <v>4.3</v>
      </c>
    </row>
    <row r="2256" spans="1:6" x14ac:dyDescent="0.25">
      <c r="A2256" t="s">
        <v>1692</v>
      </c>
      <c r="B2256" t="s">
        <v>10616</v>
      </c>
      <c r="C2256" t="s">
        <v>12</v>
      </c>
      <c r="D2256" t="s">
        <v>10617</v>
      </c>
      <c r="E2256" t="s">
        <v>8334</v>
      </c>
      <c r="F2256">
        <v>5.6</v>
      </c>
    </row>
    <row r="2257" spans="1:6" x14ac:dyDescent="0.25">
      <c r="A2257" t="s">
        <v>3876</v>
      </c>
      <c r="B2257" t="s">
        <v>10618</v>
      </c>
      <c r="C2257" t="s">
        <v>12</v>
      </c>
      <c r="D2257" t="s">
        <v>8404</v>
      </c>
      <c r="E2257" t="s">
        <v>8317</v>
      </c>
      <c r="F2257">
        <v>6.2</v>
      </c>
    </row>
    <row r="2258" spans="1:6" x14ac:dyDescent="0.25">
      <c r="A2258" t="s">
        <v>3281</v>
      </c>
      <c r="B2258" t="s">
        <v>10619</v>
      </c>
      <c r="C2258" t="s">
        <v>12</v>
      </c>
      <c r="D2258" t="s">
        <v>8333</v>
      </c>
      <c r="E2258" t="s">
        <v>8334</v>
      </c>
      <c r="F2258">
        <v>5.3</v>
      </c>
    </row>
    <row r="2259" spans="1:6" x14ac:dyDescent="0.25">
      <c r="A2259" t="s">
        <v>3879</v>
      </c>
      <c r="B2259" t="s">
        <v>10620</v>
      </c>
      <c r="C2259" t="s">
        <v>12</v>
      </c>
      <c r="D2259" t="s">
        <v>8316</v>
      </c>
      <c r="E2259" t="s">
        <v>8334</v>
      </c>
      <c r="F2259">
        <v>7.4</v>
      </c>
    </row>
    <row r="2260" spans="1:6" x14ac:dyDescent="0.25">
      <c r="A2260" t="s">
        <v>3882</v>
      </c>
      <c r="B2260" t="s">
        <v>10621</v>
      </c>
      <c r="C2260" t="s">
        <v>12</v>
      </c>
      <c r="D2260" t="s">
        <v>10622</v>
      </c>
      <c r="E2260" t="s">
        <v>8317</v>
      </c>
      <c r="F2260">
        <v>7.4</v>
      </c>
    </row>
    <row r="2261" spans="1:6" x14ac:dyDescent="0.25">
      <c r="A2261" t="s">
        <v>1864</v>
      </c>
      <c r="B2261" t="s">
        <v>10623</v>
      </c>
      <c r="C2261" t="s">
        <v>12</v>
      </c>
      <c r="D2261" t="s">
        <v>8316</v>
      </c>
      <c r="E2261" t="s">
        <v>8334</v>
      </c>
      <c r="F2261">
        <v>6.5</v>
      </c>
    </row>
    <row r="2262" spans="1:6" x14ac:dyDescent="0.25">
      <c r="A2262" t="s">
        <v>3140</v>
      </c>
      <c r="B2262" t="s">
        <v>10624</v>
      </c>
      <c r="C2262" t="s">
        <v>12</v>
      </c>
      <c r="D2262" t="s">
        <v>8333</v>
      </c>
      <c r="E2262" t="s">
        <v>8334</v>
      </c>
      <c r="F2262">
        <v>7.1</v>
      </c>
    </row>
    <row r="2263" spans="1:6" x14ac:dyDescent="0.25">
      <c r="A2263" t="s">
        <v>250</v>
      </c>
      <c r="B2263" t="s">
        <v>10625</v>
      </c>
      <c r="C2263" t="s">
        <v>12</v>
      </c>
      <c r="D2263" t="s">
        <v>8333</v>
      </c>
      <c r="E2263" t="s">
        <v>8320</v>
      </c>
      <c r="F2263">
        <v>7.2</v>
      </c>
    </row>
    <row r="2264" spans="1:6" x14ac:dyDescent="0.25">
      <c r="A2264" t="s">
        <v>1530</v>
      </c>
      <c r="B2264" t="s">
        <v>10626</v>
      </c>
      <c r="C2264" t="s">
        <v>12</v>
      </c>
      <c r="D2264" t="s">
        <v>8404</v>
      </c>
      <c r="E2264" t="s">
        <v>8334</v>
      </c>
      <c r="F2264">
        <v>2.2999999999999998</v>
      </c>
    </row>
    <row r="2265" spans="1:6" x14ac:dyDescent="0.25">
      <c r="A2265" t="s">
        <v>3123</v>
      </c>
      <c r="B2265" t="s">
        <v>10627</v>
      </c>
      <c r="C2265" t="s">
        <v>12</v>
      </c>
      <c r="D2265" t="s">
        <v>8333</v>
      </c>
      <c r="E2265" t="s">
        <v>8320</v>
      </c>
      <c r="F2265">
        <v>6.4</v>
      </c>
    </row>
    <row r="2266" spans="1:6" x14ac:dyDescent="0.25">
      <c r="A2266" t="s">
        <v>3890</v>
      </c>
      <c r="B2266" t="s">
        <v>10628</v>
      </c>
      <c r="C2266" t="s">
        <v>12</v>
      </c>
      <c r="D2266" t="s">
        <v>8333</v>
      </c>
      <c r="E2266" t="s">
        <v>8334</v>
      </c>
      <c r="F2266">
        <v>6.1</v>
      </c>
    </row>
    <row r="2267" spans="1:6" x14ac:dyDescent="0.25">
      <c r="A2267" t="s">
        <v>3892</v>
      </c>
      <c r="B2267" t="s">
        <v>10629</v>
      </c>
      <c r="C2267" t="s">
        <v>12</v>
      </c>
      <c r="D2267" t="s">
        <v>8333</v>
      </c>
      <c r="E2267" t="s">
        <v>8334</v>
      </c>
      <c r="F2267">
        <v>7</v>
      </c>
    </row>
    <row r="2268" spans="1:6" x14ac:dyDescent="0.25">
      <c r="A2268" t="s">
        <v>3894</v>
      </c>
      <c r="B2268" t="s">
        <v>10630</v>
      </c>
      <c r="C2268" t="s">
        <v>12</v>
      </c>
      <c r="D2268" t="s">
        <v>8404</v>
      </c>
      <c r="E2268" t="s">
        <v>8334</v>
      </c>
      <c r="F2268">
        <v>6.5</v>
      </c>
    </row>
    <row r="2269" spans="1:6" x14ac:dyDescent="0.25">
      <c r="A2269" t="s">
        <v>3896</v>
      </c>
      <c r="B2269" t="s">
        <v>10631</v>
      </c>
      <c r="C2269" t="s">
        <v>12</v>
      </c>
      <c r="D2269" t="s">
        <v>8333</v>
      </c>
      <c r="E2269" t="s">
        <v>8317</v>
      </c>
      <c r="F2269">
        <v>7</v>
      </c>
    </row>
    <row r="2270" spans="1:6" x14ac:dyDescent="0.25">
      <c r="A2270" t="s">
        <v>3898</v>
      </c>
      <c r="B2270" t="s">
        <v>10632</v>
      </c>
      <c r="C2270" t="s">
        <v>12</v>
      </c>
      <c r="D2270" t="s">
        <v>8333</v>
      </c>
      <c r="E2270" t="s">
        <v>8334</v>
      </c>
      <c r="F2270">
        <v>7</v>
      </c>
    </row>
    <row r="2271" spans="1:6" x14ac:dyDescent="0.25">
      <c r="A2271" t="s">
        <v>3900</v>
      </c>
      <c r="B2271" t="s">
        <v>10633</v>
      </c>
      <c r="C2271" t="s">
        <v>12</v>
      </c>
      <c r="D2271" t="s">
        <v>8333</v>
      </c>
      <c r="E2271" t="s">
        <v>8317</v>
      </c>
      <c r="F2271">
        <v>4.9000000000000004</v>
      </c>
    </row>
    <row r="2272" spans="1:6" x14ac:dyDescent="0.25">
      <c r="A2272" t="s">
        <v>2816</v>
      </c>
      <c r="B2272" t="s">
        <v>10634</v>
      </c>
      <c r="C2272" t="s">
        <v>12</v>
      </c>
      <c r="D2272" t="s">
        <v>8333</v>
      </c>
      <c r="E2272" t="s">
        <v>8317</v>
      </c>
      <c r="F2272">
        <v>6.9</v>
      </c>
    </row>
    <row r="2273" spans="1:6" x14ac:dyDescent="0.25">
      <c r="A2273" t="s">
        <v>3904</v>
      </c>
      <c r="B2273" t="s">
        <v>10635</v>
      </c>
      <c r="C2273" t="s">
        <v>12</v>
      </c>
      <c r="D2273" t="s">
        <v>8333</v>
      </c>
      <c r="E2273" t="s">
        <v>8334</v>
      </c>
      <c r="F2273">
        <v>7.5</v>
      </c>
    </row>
    <row r="2274" spans="1:6" x14ac:dyDescent="0.25">
      <c r="A2274" t="s">
        <v>3909</v>
      </c>
      <c r="B2274" t="s">
        <v>10636</v>
      </c>
      <c r="C2274" t="s">
        <v>12</v>
      </c>
      <c r="D2274" t="s">
        <v>8333</v>
      </c>
      <c r="E2274" t="s">
        <v>8320</v>
      </c>
      <c r="F2274">
        <v>4.5</v>
      </c>
    </row>
    <row r="2275" spans="1:6" x14ac:dyDescent="0.25">
      <c r="A2275" t="s">
        <v>3403</v>
      </c>
      <c r="B2275" t="s">
        <v>10637</v>
      </c>
      <c r="C2275" t="s">
        <v>12</v>
      </c>
      <c r="D2275" t="s">
        <v>8319</v>
      </c>
      <c r="E2275" t="s">
        <v>8334</v>
      </c>
      <c r="F2275">
        <v>7.4</v>
      </c>
    </row>
    <row r="2276" spans="1:6" x14ac:dyDescent="0.25">
      <c r="A2276" t="s">
        <v>3913</v>
      </c>
      <c r="B2276" t="s">
        <v>10638</v>
      </c>
      <c r="C2276" t="s">
        <v>12</v>
      </c>
      <c r="D2276" t="s">
        <v>8333</v>
      </c>
      <c r="E2276" t="s">
        <v>8320</v>
      </c>
      <c r="F2276">
        <v>7</v>
      </c>
    </row>
    <row r="2277" spans="1:6" x14ac:dyDescent="0.25">
      <c r="A2277" t="s">
        <v>3397</v>
      </c>
      <c r="B2277" t="s">
        <v>10639</v>
      </c>
      <c r="C2277" t="s">
        <v>12</v>
      </c>
      <c r="D2277" t="s">
        <v>8333</v>
      </c>
      <c r="E2277" t="s">
        <v>8334</v>
      </c>
      <c r="F2277">
        <v>2.8</v>
      </c>
    </row>
    <row r="2278" spans="1:6" x14ac:dyDescent="0.25">
      <c r="A2278" t="s">
        <v>2921</v>
      </c>
      <c r="B2278" t="s">
        <v>10640</v>
      </c>
      <c r="C2278" t="s">
        <v>12</v>
      </c>
      <c r="D2278" t="s">
        <v>8333</v>
      </c>
      <c r="E2278" t="s">
        <v>8334</v>
      </c>
      <c r="F2278">
        <v>7.5</v>
      </c>
    </row>
    <row r="2279" spans="1:6" x14ac:dyDescent="0.25">
      <c r="A2279" t="s">
        <v>521</v>
      </c>
      <c r="B2279" t="s">
        <v>10641</v>
      </c>
      <c r="C2279" t="s">
        <v>12</v>
      </c>
      <c r="D2279" t="s">
        <v>8319</v>
      </c>
      <c r="E2279" t="s">
        <v>8334</v>
      </c>
      <c r="F2279">
        <v>7.1</v>
      </c>
    </row>
    <row r="2280" spans="1:6" x14ac:dyDescent="0.25">
      <c r="A2280" t="s">
        <v>3078</v>
      </c>
      <c r="B2280" t="s">
        <v>10642</v>
      </c>
      <c r="C2280" t="s">
        <v>12</v>
      </c>
      <c r="D2280" t="s">
        <v>8333</v>
      </c>
      <c r="E2280" t="s">
        <v>8334</v>
      </c>
      <c r="F2280">
        <v>6.4</v>
      </c>
    </row>
    <row r="2281" spans="1:6" x14ac:dyDescent="0.25">
      <c r="A2281" t="s">
        <v>3919</v>
      </c>
      <c r="B2281" t="s">
        <v>10643</v>
      </c>
      <c r="C2281" t="s">
        <v>12</v>
      </c>
      <c r="D2281" t="s">
        <v>8333</v>
      </c>
      <c r="E2281" t="s">
        <v>8406</v>
      </c>
      <c r="F2281">
        <v>6.7</v>
      </c>
    </row>
    <row r="2282" spans="1:6" x14ac:dyDescent="0.25">
      <c r="A2282" t="s">
        <v>1282</v>
      </c>
      <c r="B2282" t="s">
        <v>10644</v>
      </c>
      <c r="C2282" t="s">
        <v>12</v>
      </c>
      <c r="D2282" t="s">
        <v>8333</v>
      </c>
      <c r="E2282" t="s">
        <v>8334</v>
      </c>
      <c r="F2282">
        <v>5.3</v>
      </c>
    </row>
    <row r="2283" spans="1:6" x14ac:dyDescent="0.25">
      <c r="A2283" t="s">
        <v>3925</v>
      </c>
      <c r="B2283" t="s">
        <v>10645</v>
      </c>
      <c r="C2283" t="s">
        <v>12</v>
      </c>
      <c r="D2283" t="s">
        <v>8333</v>
      </c>
      <c r="E2283" t="s">
        <v>8320</v>
      </c>
      <c r="F2283">
        <v>6.2</v>
      </c>
    </row>
    <row r="2284" spans="1:6" x14ac:dyDescent="0.25">
      <c r="A2284" t="s">
        <v>3927</v>
      </c>
      <c r="B2284" t="s">
        <v>10646</v>
      </c>
      <c r="C2284" t="s">
        <v>12</v>
      </c>
      <c r="D2284" t="s">
        <v>8333</v>
      </c>
      <c r="E2284" t="s">
        <v>8334</v>
      </c>
      <c r="F2284">
        <v>6.3</v>
      </c>
    </row>
    <row r="2285" spans="1:6" x14ac:dyDescent="0.25">
      <c r="A2285" t="s">
        <v>175</v>
      </c>
      <c r="B2285" t="s">
        <v>10647</v>
      </c>
      <c r="C2285" t="s">
        <v>12</v>
      </c>
      <c r="D2285" t="s">
        <v>8333</v>
      </c>
      <c r="E2285" t="s">
        <v>8334</v>
      </c>
      <c r="F2285">
        <v>6.4</v>
      </c>
    </row>
    <row r="2286" spans="1:6" x14ac:dyDescent="0.25">
      <c r="A2286" t="s">
        <v>2522</v>
      </c>
      <c r="B2286" t="s">
        <v>10648</v>
      </c>
      <c r="C2286" t="s">
        <v>12</v>
      </c>
      <c r="D2286" t="s">
        <v>8333</v>
      </c>
      <c r="E2286" t="s">
        <v>8317</v>
      </c>
      <c r="F2286">
        <v>5.0999999999999996</v>
      </c>
    </row>
    <row r="2287" spans="1:6" x14ac:dyDescent="0.25">
      <c r="A2287" t="s">
        <v>3936</v>
      </c>
      <c r="B2287" t="s">
        <v>10649</v>
      </c>
      <c r="C2287" t="s">
        <v>12</v>
      </c>
      <c r="D2287" t="s">
        <v>8333</v>
      </c>
      <c r="E2287" t="s">
        <v>8334</v>
      </c>
      <c r="F2287">
        <v>5.5</v>
      </c>
    </row>
    <row r="2288" spans="1:6" x14ac:dyDescent="0.25">
      <c r="B2288" t="s">
        <v>10650</v>
      </c>
      <c r="C2288" t="s">
        <v>12</v>
      </c>
      <c r="D2288" t="s">
        <v>8316</v>
      </c>
      <c r="F2288">
        <v>7.2</v>
      </c>
    </row>
    <row r="2289" spans="1:6" x14ac:dyDescent="0.25">
      <c r="A2289" t="s">
        <v>2032</v>
      </c>
      <c r="B2289" t="s">
        <v>10651</v>
      </c>
      <c r="C2289" t="s">
        <v>12</v>
      </c>
      <c r="D2289" t="s">
        <v>8333</v>
      </c>
      <c r="E2289" t="s">
        <v>8317</v>
      </c>
      <c r="F2289">
        <v>5.4</v>
      </c>
    </row>
    <row r="2290" spans="1:6" x14ac:dyDescent="0.25">
      <c r="A2290" t="s">
        <v>1240</v>
      </c>
      <c r="B2290" t="s">
        <v>10652</v>
      </c>
      <c r="C2290" t="s">
        <v>12</v>
      </c>
      <c r="D2290" t="s">
        <v>8999</v>
      </c>
      <c r="E2290" t="s">
        <v>8334</v>
      </c>
      <c r="F2290">
        <v>5.7</v>
      </c>
    </row>
    <row r="2291" spans="1:6" x14ac:dyDescent="0.25">
      <c r="A2291" t="s">
        <v>3941</v>
      </c>
      <c r="B2291" t="s">
        <v>10653</v>
      </c>
      <c r="C2291" t="s">
        <v>12</v>
      </c>
      <c r="D2291" t="s">
        <v>8333</v>
      </c>
      <c r="F2291">
        <v>5.2</v>
      </c>
    </row>
    <row r="2292" spans="1:6" x14ac:dyDescent="0.25">
      <c r="A2292" t="s">
        <v>3945</v>
      </c>
      <c r="B2292" t="s">
        <v>10654</v>
      </c>
      <c r="C2292" t="s">
        <v>12</v>
      </c>
      <c r="D2292" t="s">
        <v>8316</v>
      </c>
      <c r="E2292" t="s">
        <v>8334</v>
      </c>
      <c r="F2292">
        <v>6.7</v>
      </c>
    </row>
    <row r="2293" spans="1:6" x14ac:dyDescent="0.25">
      <c r="A2293" t="s">
        <v>3947</v>
      </c>
      <c r="B2293" t="s">
        <v>10655</v>
      </c>
      <c r="C2293" t="s">
        <v>12</v>
      </c>
      <c r="D2293" t="s">
        <v>9944</v>
      </c>
      <c r="E2293" t="s">
        <v>8406</v>
      </c>
      <c r="F2293">
        <v>5.8</v>
      </c>
    </row>
    <row r="2294" spans="1:6" x14ac:dyDescent="0.25">
      <c r="A2294" t="s">
        <v>3949</v>
      </c>
      <c r="B2294" t="s">
        <v>10656</v>
      </c>
      <c r="C2294" t="s">
        <v>12</v>
      </c>
      <c r="D2294" t="s">
        <v>10657</v>
      </c>
      <c r="F2294">
        <v>7</v>
      </c>
    </row>
    <row r="2295" spans="1:6" x14ac:dyDescent="0.25">
      <c r="A2295" t="s">
        <v>3951</v>
      </c>
      <c r="B2295" t="s">
        <v>10658</v>
      </c>
      <c r="C2295" t="s">
        <v>12</v>
      </c>
      <c r="D2295" t="s">
        <v>8333</v>
      </c>
      <c r="E2295" t="s">
        <v>8320</v>
      </c>
      <c r="F2295">
        <v>4.8</v>
      </c>
    </row>
    <row r="2296" spans="1:6" x14ac:dyDescent="0.25">
      <c r="A2296" t="s">
        <v>3954</v>
      </c>
      <c r="B2296" t="s">
        <v>10659</v>
      </c>
      <c r="C2296" t="s">
        <v>12</v>
      </c>
      <c r="D2296" t="s">
        <v>10660</v>
      </c>
      <c r="E2296" t="s">
        <v>8334</v>
      </c>
      <c r="F2296">
        <v>7.2</v>
      </c>
    </row>
    <row r="2297" spans="1:6" x14ac:dyDescent="0.25">
      <c r="A2297" t="s">
        <v>1778</v>
      </c>
      <c r="B2297" t="s">
        <v>10661</v>
      </c>
      <c r="C2297" t="s">
        <v>12</v>
      </c>
      <c r="D2297" t="s">
        <v>8333</v>
      </c>
      <c r="E2297" t="s">
        <v>8317</v>
      </c>
      <c r="F2297">
        <v>5.6</v>
      </c>
    </row>
    <row r="2298" spans="1:6" x14ac:dyDescent="0.25">
      <c r="A2298" t="s">
        <v>3957</v>
      </c>
      <c r="B2298" t="s">
        <v>10662</v>
      </c>
      <c r="C2298" t="s">
        <v>12</v>
      </c>
      <c r="D2298" t="s">
        <v>8333</v>
      </c>
      <c r="E2298" t="s">
        <v>8334</v>
      </c>
      <c r="F2298">
        <v>6.4</v>
      </c>
    </row>
    <row r="2299" spans="1:6" x14ac:dyDescent="0.25">
      <c r="A2299" t="s">
        <v>993</v>
      </c>
      <c r="B2299" t="s">
        <v>10663</v>
      </c>
      <c r="C2299" t="s">
        <v>12</v>
      </c>
      <c r="D2299" t="s">
        <v>8333</v>
      </c>
      <c r="E2299" t="s">
        <v>8317</v>
      </c>
      <c r="F2299">
        <v>8</v>
      </c>
    </row>
    <row r="2300" spans="1:6" x14ac:dyDescent="0.25">
      <c r="A2300" t="s">
        <v>2262</v>
      </c>
      <c r="B2300" t="s">
        <v>10664</v>
      </c>
      <c r="C2300" t="s">
        <v>12</v>
      </c>
      <c r="D2300" t="s">
        <v>8333</v>
      </c>
      <c r="E2300" t="s">
        <v>8334</v>
      </c>
      <c r="F2300">
        <v>5.7</v>
      </c>
    </row>
    <row r="2301" spans="1:6" x14ac:dyDescent="0.25">
      <c r="A2301" t="s">
        <v>1484</v>
      </c>
      <c r="B2301" t="s">
        <v>10665</v>
      </c>
      <c r="C2301" t="s">
        <v>12</v>
      </c>
      <c r="D2301" t="s">
        <v>8333</v>
      </c>
      <c r="E2301" t="s">
        <v>8334</v>
      </c>
      <c r="F2301">
        <v>6.8</v>
      </c>
    </row>
    <row r="2302" spans="1:6" x14ac:dyDescent="0.25">
      <c r="A2302" t="s">
        <v>3964</v>
      </c>
      <c r="B2302" t="s">
        <v>10666</v>
      </c>
      <c r="C2302" t="s">
        <v>12</v>
      </c>
      <c r="D2302" t="s">
        <v>8333</v>
      </c>
      <c r="E2302" t="s">
        <v>8320</v>
      </c>
      <c r="F2302">
        <v>5.9</v>
      </c>
    </row>
    <row r="2303" spans="1:6" x14ac:dyDescent="0.25">
      <c r="A2303" t="s">
        <v>2178</v>
      </c>
      <c r="B2303" t="s">
        <v>10667</v>
      </c>
      <c r="C2303" t="s">
        <v>12</v>
      </c>
      <c r="D2303" t="s">
        <v>8333</v>
      </c>
      <c r="E2303" t="s">
        <v>8334</v>
      </c>
      <c r="F2303">
        <v>7.2</v>
      </c>
    </row>
    <row r="2304" spans="1:6" x14ac:dyDescent="0.25">
      <c r="A2304" t="s">
        <v>3731</v>
      </c>
      <c r="B2304" t="s">
        <v>10668</v>
      </c>
      <c r="C2304" t="s">
        <v>12</v>
      </c>
      <c r="D2304" t="s">
        <v>8333</v>
      </c>
      <c r="E2304" t="s">
        <v>8334</v>
      </c>
      <c r="F2304">
        <v>5.5</v>
      </c>
    </row>
    <row r="2305" spans="1:6" x14ac:dyDescent="0.25">
      <c r="A2305" t="s">
        <v>1294</v>
      </c>
      <c r="B2305" t="s">
        <v>10669</v>
      </c>
      <c r="C2305" t="s">
        <v>12</v>
      </c>
      <c r="D2305" t="s">
        <v>8333</v>
      </c>
      <c r="E2305" t="s">
        <v>8334</v>
      </c>
      <c r="F2305">
        <v>8.4</v>
      </c>
    </row>
    <row r="2306" spans="1:6" x14ac:dyDescent="0.25">
      <c r="A2306" t="s">
        <v>141</v>
      </c>
      <c r="B2306" t="s">
        <v>10670</v>
      </c>
      <c r="C2306" t="s">
        <v>12</v>
      </c>
      <c r="D2306" t="s">
        <v>8333</v>
      </c>
      <c r="E2306" t="s">
        <v>8320</v>
      </c>
      <c r="F2306">
        <v>8.5</v>
      </c>
    </row>
    <row r="2307" spans="1:6" x14ac:dyDescent="0.25">
      <c r="A2307" t="s">
        <v>2332</v>
      </c>
      <c r="B2307" t="s">
        <v>10671</v>
      </c>
      <c r="C2307" t="s">
        <v>12</v>
      </c>
      <c r="D2307" t="s">
        <v>8333</v>
      </c>
      <c r="E2307" t="s">
        <v>8334</v>
      </c>
      <c r="F2307">
        <v>5.6</v>
      </c>
    </row>
    <row r="2308" spans="1:6" x14ac:dyDescent="0.25">
      <c r="A2308" t="s">
        <v>3255</v>
      </c>
      <c r="B2308" t="s">
        <v>10672</v>
      </c>
      <c r="C2308" t="s">
        <v>12</v>
      </c>
      <c r="D2308" t="s">
        <v>8333</v>
      </c>
      <c r="E2308" t="s">
        <v>8317</v>
      </c>
      <c r="F2308">
        <v>4.0999999999999996</v>
      </c>
    </row>
    <row r="2309" spans="1:6" x14ac:dyDescent="0.25">
      <c r="A2309" t="s">
        <v>3973</v>
      </c>
      <c r="B2309" t="s">
        <v>10673</v>
      </c>
      <c r="C2309" t="s">
        <v>12</v>
      </c>
      <c r="D2309" t="s">
        <v>8333</v>
      </c>
      <c r="F2309">
        <v>5</v>
      </c>
    </row>
    <row r="2310" spans="1:6" x14ac:dyDescent="0.25">
      <c r="A2310" t="s">
        <v>1356</v>
      </c>
      <c r="B2310" t="s">
        <v>10674</v>
      </c>
      <c r="C2310" t="s">
        <v>12</v>
      </c>
      <c r="D2310" t="s">
        <v>8333</v>
      </c>
      <c r="E2310" t="s">
        <v>8317</v>
      </c>
      <c r="F2310">
        <v>6.1</v>
      </c>
    </row>
    <row r="2311" spans="1:6" x14ac:dyDescent="0.25">
      <c r="A2311" t="s">
        <v>272</v>
      </c>
      <c r="B2311" t="s">
        <v>10675</v>
      </c>
      <c r="C2311" t="s">
        <v>12</v>
      </c>
      <c r="D2311" t="s">
        <v>8333</v>
      </c>
      <c r="E2311" t="s">
        <v>8317</v>
      </c>
      <c r="F2311">
        <v>5.4</v>
      </c>
    </row>
    <row r="2312" spans="1:6" x14ac:dyDescent="0.25">
      <c r="A2312" t="s">
        <v>324</v>
      </c>
      <c r="B2312" t="s">
        <v>10676</v>
      </c>
      <c r="C2312" t="s">
        <v>12</v>
      </c>
      <c r="D2312" t="s">
        <v>8456</v>
      </c>
      <c r="E2312" t="s">
        <v>8334</v>
      </c>
      <c r="F2312">
        <v>7.1</v>
      </c>
    </row>
    <row r="2313" spans="1:6" x14ac:dyDescent="0.25">
      <c r="B2313" t="s">
        <v>10677</v>
      </c>
      <c r="C2313" t="s">
        <v>12</v>
      </c>
      <c r="E2313" t="s">
        <v>8548</v>
      </c>
      <c r="F2313">
        <v>6.6</v>
      </c>
    </row>
    <row r="2314" spans="1:6" x14ac:dyDescent="0.25">
      <c r="A2314" t="s">
        <v>3980</v>
      </c>
      <c r="B2314" t="s">
        <v>10678</v>
      </c>
      <c r="C2314" t="s">
        <v>12</v>
      </c>
      <c r="D2314" t="s">
        <v>8316</v>
      </c>
      <c r="E2314" t="s">
        <v>8406</v>
      </c>
      <c r="F2314">
        <v>3.6</v>
      </c>
    </row>
    <row r="2315" spans="1:6" x14ac:dyDescent="0.25">
      <c r="A2315" t="s">
        <v>362</v>
      </c>
      <c r="B2315" t="s">
        <v>10679</v>
      </c>
      <c r="C2315" t="s">
        <v>12</v>
      </c>
      <c r="D2315" t="s">
        <v>8333</v>
      </c>
      <c r="E2315" t="s">
        <v>8334</v>
      </c>
      <c r="F2315">
        <v>6.5</v>
      </c>
    </row>
    <row r="2316" spans="1:6" x14ac:dyDescent="0.25">
      <c r="A2316" t="s">
        <v>511</v>
      </c>
      <c r="B2316" t="s">
        <v>10680</v>
      </c>
      <c r="C2316" t="s">
        <v>12</v>
      </c>
      <c r="D2316" t="s">
        <v>8316</v>
      </c>
      <c r="E2316" t="s">
        <v>8320</v>
      </c>
      <c r="F2316">
        <v>7</v>
      </c>
    </row>
    <row r="2317" spans="1:6" x14ac:dyDescent="0.25">
      <c r="A2317" t="s">
        <v>3987</v>
      </c>
      <c r="B2317" t="s">
        <v>10681</v>
      </c>
      <c r="C2317" t="s">
        <v>12</v>
      </c>
      <c r="D2317" t="s">
        <v>8333</v>
      </c>
      <c r="E2317" t="s">
        <v>8317</v>
      </c>
      <c r="F2317">
        <v>7.6</v>
      </c>
    </row>
    <row r="2318" spans="1:6" x14ac:dyDescent="0.25">
      <c r="A2318" t="s">
        <v>1565</v>
      </c>
      <c r="B2318" t="s">
        <v>10682</v>
      </c>
      <c r="C2318" t="s">
        <v>12</v>
      </c>
      <c r="D2318" t="s">
        <v>8333</v>
      </c>
      <c r="E2318" t="s">
        <v>8334</v>
      </c>
      <c r="F2318">
        <v>6.5</v>
      </c>
    </row>
    <row r="2319" spans="1:6" x14ac:dyDescent="0.25">
      <c r="A2319" t="s">
        <v>3991</v>
      </c>
      <c r="B2319" t="s">
        <v>10683</v>
      </c>
      <c r="C2319" t="s">
        <v>12</v>
      </c>
      <c r="D2319" t="s">
        <v>8333</v>
      </c>
      <c r="E2319" t="s">
        <v>8320</v>
      </c>
      <c r="F2319">
        <v>6.4</v>
      </c>
    </row>
    <row r="2320" spans="1:6" x14ac:dyDescent="0.25">
      <c r="A2320" t="s">
        <v>3993</v>
      </c>
      <c r="B2320" t="s">
        <v>10684</v>
      </c>
      <c r="C2320" t="s">
        <v>12</v>
      </c>
      <c r="D2320" t="s">
        <v>8333</v>
      </c>
      <c r="E2320" t="s">
        <v>9500</v>
      </c>
      <c r="F2320">
        <v>6.7</v>
      </c>
    </row>
    <row r="2321" spans="1:6" x14ac:dyDescent="0.25">
      <c r="A2321" t="s">
        <v>3995</v>
      </c>
      <c r="B2321" t="s">
        <v>10685</v>
      </c>
      <c r="C2321" t="s">
        <v>12</v>
      </c>
      <c r="D2321" t="s">
        <v>8333</v>
      </c>
      <c r="E2321" t="s">
        <v>8334</v>
      </c>
      <c r="F2321">
        <v>6.3</v>
      </c>
    </row>
    <row r="2322" spans="1:6" x14ac:dyDescent="0.25">
      <c r="A2322" t="s">
        <v>3997</v>
      </c>
      <c r="B2322" t="s">
        <v>10686</v>
      </c>
      <c r="C2322" t="s">
        <v>12</v>
      </c>
      <c r="D2322" t="s">
        <v>8333</v>
      </c>
      <c r="E2322" t="s">
        <v>8320</v>
      </c>
      <c r="F2322">
        <v>6.4</v>
      </c>
    </row>
    <row r="2323" spans="1:6" x14ac:dyDescent="0.25">
      <c r="A2323" t="s">
        <v>3999</v>
      </c>
      <c r="B2323" t="s">
        <v>10687</v>
      </c>
      <c r="C2323" t="s">
        <v>12</v>
      </c>
      <c r="D2323" t="s">
        <v>8333</v>
      </c>
      <c r="E2323" t="s">
        <v>8406</v>
      </c>
      <c r="F2323">
        <v>5.7</v>
      </c>
    </row>
    <row r="2324" spans="1:6" x14ac:dyDescent="0.25">
      <c r="A2324" t="s">
        <v>4002</v>
      </c>
      <c r="B2324" t="s">
        <v>10688</v>
      </c>
      <c r="C2324" t="s">
        <v>12</v>
      </c>
      <c r="D2324" t="s">
        <v>8327</v>
      </c>
      <c r="E2324" t="s">
        <v>8334</v>
      </c>
      <c r="F2324">
        <v>6.3</v>
      </c>
    </row>
    <row r="2325" spans="1:6" x14ac:dyDescent="0.25">
      <c r="A2325" t="s">
        <v>4008</v>
      </c>
      <c r="B2325" t="s">
        <v>10689</v>
      </c>
      <c r="C2325" t="s">
        <v>12</v>
      </c>
      <c r="D2325" t="s">
        <v>8333</v>
      </c>
      <c r="E2325" t="s">
        <v>8334</v>
      </c>
      <c r="F2325">
        <v>6</v>
      </c>
    </row>
    <row r="2326" spans="1:6" x14ac:dyDescent="0.25">
      <c r="A2326" t="s">
        <v>621</v>
      </c>
      <c r="B2326" t="s">
        <v>10690</v>
      </c>
      <c r="C2326" t="s">
        <v>12</v>
      </c>
      <c r="D2326" t="s">
        <v>8333</v>
      </c>
      <c r="E2326" t="s">
        <v>8334</v>
      </c>
      <c r="F2326">
        <v>7.7</v>
      </c>
    </row>
    <row r="2327" spans="1:6" x14ac:dyDescent="0.25">
      <c r="A2327" t="s">
        <v>867</v>
      </c>
      <c r="B2327" t="s">
        <v>10691</v>
      </c>
      <c r="C2327" t="s">
        <v>12</v>
      </c>
      <c r="D2327" t="s">
        <v>8404</v>
      </c>
      <c r="E2327" t="s">
        <v>8334</v>
      </c>
      <c r="F2327">
        <v>6.2</v>
      </c>
    </row>
    <row r="2328" spans="1:6" x14ac:dyDescent="0.25">
      <c r="A2328" t="s">
        <v>970</v>
      </c>
      <c r="B2328" t="s">
        <v>10692</v>
      </c>
      <c r="C2328" t="s">
        <v>12</v>
      </c>
      <c r="D2328" t="s">
        <v>8333</v>
      </c>
      <c r="E2328" t="s">
        <v>8334</v>
      </c>
      <c r="F2328">
        <v>7.7</v>
      </c>
    </row>
    <row r="2329" spans="1:6" x14ac:dyDescent="0.25">
      <c r="A2329" t="s">
        <v>4015</v>
      </c>
      <c r="B2329" t="s">
        <v>10693</v>
      </c>
      <c r="C2329" t="s">
        <v>12</v>
      </c>
      <c r="D2329" t="s">
        <v>8333</v>
      </c>
      <c r="E2329" t="s">
        <v>8317</v>
      </c>
      <c r="F2329">
        <v>6.4</v>
      </c>
    </row>
    <row r="2330" spans="1:6" x14ac:dyDescent="0.25">
      <c r="A2330" t="s">
        <v>2213</v>
      </c>
      <c r="B2330" t="s">
        <v>10694</v>
      </c>
      <c r="C2330" t="s">
        <v>12</v>
      </c>
      <c r="D2330" t="s">
        <v>8333</v>
      </c>
      <c r="E2330" t="s">
        <v>8334</v>
      </c>
      <c r="F2330">
        <v>6.4</v>
      </c>
    </row>
    <row r="2331" spans="1:6" x14ac:dyDescent="0.25">
      <c r="A2331" t="s">
        <v>604</v>
      </c>
      <c r="B2331" t="s">
        <v>10695</v>
      </c>
      <c r="C2331" t="s">
        <v>12</v>
      </c>
      <c r="D2331" t="s">
        <v>8333</v>
      </c>
      <c r="E2331" t="s">
        <v>8317</v>
      </c>
      <c r="F2331">
        <v>6.9</v>
      </c>
    </row>
    <row r="2332" spans="1:6" x14ac:dyDescent="0.25">
      <c r="A2332" t="s">
        <v>1943</v>
      </c>
      <c r="B2332" t="s">
        <v>10696</v>
      </c>
      <c r="C2332" t="s">
        <v>12</v>
      </c>
      <c r="D2332" t="s">
        <v>8333</v>
      </c>
      <c r="E2332" t="s">
        <v>8320</v>
      </c>
      <c r="F2332">
        <v>7.3</v>
      </c>
    </row>
    <row r="2333" spans="1:6" x14ac:dyDescent="0.25">
      <c r="A2333" t="s">
        <v>1292</v>
      </c>
      <c r="B2333" t="s">
        <v>10697</v>
      </c>
      <c r="C2333" t="s">
        <v>12</v>
      </c>
      <c r="D2333" t="s">
        <v>8333</v>
      </c>
      <c r="E2333" t="s">
        <v>8334</v>
      </c>
      <c r="F2333">
        <v>7.3</v>
      </c>
    </row>
    <row r="2334" spans="1:6" x14ac:dyDescent="0.25">
      <c r="A2334" t="s">
        <v>1073</v>
      </c>
      <c r="B2334" t="s">
        <v>10698</v>
      </c>
      <c r="C2334" t="s">
        <v>12</v>
      </c>
      <c r="D2334" t="s">
        <v>8333</v>
      </c>
      <c r="E2334" t="s">
        <v>8317</v>
      </c>
      <c r="F2334">
        <v>6.2</v>
      </c>
    </row>
    <row r="2335" spans="1:6" x14ac:dyDescent="0.25">
      <c r="A2335" t="s">
        <v>3450</v>
      </c>
      <c r="B2335" t="s">
        <v>10699</v>
      </c>
      <c r="C2335" t="s">
        <v>12</v>
      </c>
      <c r="D2335" t="s">
        <v>8333</v>
      </c>
      <c r="E2335" t="s">
        <v>8320</v>
      </c>
      <c r="F2335">
        <v>6.6</v>
      </c>
    </row>
    <row r="2336" spans="1:6" x14ac:dyDescent="0.25">
      <c r="A2336" t="s">
        <v>931</v>
      </c>
      <c r="B2336" t="s">
        <v>10700</v>
      </c>
      <c r="C2336" t="s">
        <v>12</v>
      </c>
      <c r="D2336" t="s">
        <v>8333</v>
      </c>
      <c r="E2336" t="s">
        <v>8317</v>
      </c>
      <c r="F2336">
        <v>6.7</v>
      </c>
    </row>
    <row r="2337" spans="1:6" x14ac:dyDescent="0.25">
      <c r="A2337" t="s">
        <v>199</v>
      </c>
      <c r="B2337" t="s">
        <v>10701</v>
      </c>
      <c r="C2337" t="s">
        <v>12</v>
      </c>
      <c r="D2337" t="s">
        <v>8333</v>
      </c>
      <c r="E2337" t="s">
        <v>8334</v>
      </c>
      <c r="F2337">
        <v>5.7</v>
      </c>
    </row>
    <row r="2338" spans="1:6" x14ac:dyDescent="0.25">
      <c r="A2338" t="s">
        <v>4025</v>
      </c>
      <c r="B2338" t="s">
        <v>10702</v>
      </c>
      <c r="C2338" t="s">
        <v>12</v>
      </c>
      <c r="D2338" t="s">
        <v>8333</v>
      </c>
      <c r="E2338" t="s">
        <v>8317</v>
      </c>
      <c r="F2338">
        <v>3.1</v>
      </c>
    </row>
    <row r="2339" spans="1:6" x14ac:dyDescent="0.25">
      <c r="A2339" t="s">
        <v>3756</v>
      </c>
      <c r="B2339" t="s">
        <v>10703</v>
      </c>
      <c r="C2339" t="s">
        <v>12</v>
      </c>
      <c r="D2339" t="s">
        <v>8333</v>
      </c>
      <c r="E2339" t="s">
        <v>8317</v>
      </c>
      <c r="F2339">
        <v>6.3</v>
      </c>
    </row>
    <row r="2340" spans="1:6" x14ac:dyDescent="0.25">
      <c r="A2340" t="s">
        <v>2509</v>
      </c>
      <c r="B2340" t="s">
        <v>10704</v>
      </c>
      <c r="C2340" t="s">
        <v>12</v>
      </c>
      <c r="D2340" t="s">
        <v>8333</v>
      </c>
      <c r="E2340" t="s">
        <v>8317</v>
      </c>
      <c r="F2340">
        <v>5.7</v>
      </c>
    </row>
    <row r="2341" spans="1:6" x14ac:dyDescent="0.25">
      <c r="A2341" t="s">
        <v>4030</v>
      </c>
      <c r="B2341" t="s">
        <v>10705</v>
      </c>
      <c r="C2341" t="s">
        <v>12</v>
      </c>
      <c r="D2341" t="s">
        <v>8333</v>
      </c>
      <c r="E2341" t="s">
        <v>8334</v>
      </c>
      <c r="F2341">
        <v>7.1</v>
      </c>
    </row>
    <row r="2342" spans="1:6" x14ac:dyDescent="0.25">
      <c r="A2342" t="s">
        <v>686</v>
      </c>
      <c r="B2342" t="s">
        <v>10706</v>
      </c>
      <c r="C2342" t="s">
        <v>12</v>
      </c>
      <c r="D2342" t="s">
        <v>8333</v>
      </c>
      <c r="E2342" t="s">
        <v>8317</v>
      </c>
      <c r="F2342">
        <v>7</v>
      </c>
    </row>
    <row r="2343" spans="1:6" x14ac:dyDescent="0.25">
      <c r="A2343" t="s">
        <v>2445</v>
      </c>
      <c r="B2343" t="s">
        <v>10707</v>
      </c>
      <c r="C2343" t="s">
        <v>12</v>
      </c>
      <c r="D2343" t="s">
        <v>8333</v>
      </c>
      <c r="E2343" t="s">
        <v>8317</v>
      </c>
      <c r="F2343">
        <v>6.1</v>
      </c>
    </row>
    <row r="2344" spans="1:6" x14ac:dyDescent="0.25">
      <c r="A2344" t="s">
        <v>315</v>
      </c>
      <c r="B2344" t="s">
        <v>10708</v>
      </c>
      <c r="C2344" t="s">
        <v>12</v>
      </c>
      <c r="D2344" t="s">
        <v>8333</v>
      </c>
      <c r="E2344" t="s">
        <v>8320</v>
      </c>
      <c r="F2344">
        <v>6.6</v>
      </c>
    </row>
    <row r="2345" spans="1:6" x14ac:dyDescent="0.25">
      <c r="A2345" t="s">
        <v>449</v>
      </c>
      <c r="B2345" t="s">
        <v>10709</v>
      </c>
      <c r="C2345" t="s">
        <v>12</v>
      </c>
      <c r="D2345" t="s">
        <v>8333</v>
      </c>
      <c r="E2345" t="s">
        <v>8334</v>
      </c>
      <c r="F2345">
        <v>7.8</v>
      </c>
    </row>
    <row r="2346" spans="1:6" x14ac:dyDescent="0.25">
      <c r="A2346" t="s">
        <v>1713</v>
      </c>
      <c r="B2346" t="s">
        <v>10710</v>
      </c>
      <c r="C2346" t="s">
        <v>12</v>
      </c>
      <c r="D2346" t="s">
        <v>8333</v>
      </c>
      <c r="E2346" t="s">
        <v>8334</v>
      </c>
      <c r="F2346">
        <v>8.3000000000000007</v>
      </c>
    </row>
    <row r="2347" spans="1:6" x14ac:dyDescent="0.25">
      <c r="A2347" t="s">
        <v>3737</v>
      </c>
      <c r="B2347" t="s">
        <v>10711</v>
      </c>
      <c r="C2347" t="s">
        <v>12</v>
      </c>
      <c r="D2347" t="s">
        <v>8333</v>
      </c>
      <c r="E2347" t="s">
        <v>8317</v>
      </c>
      <c r="F2347">
        <v>3.9</v>
      </c>
    </row>
    <row r="2348" spans="1:6" x14ac:dyDescent="0.25">
      <c r="A2348" t="s">
        <v>712</v>
      </c>
      <c r="B2348" t="s">
        <v>10712</v>
      </c>
      <c r="C2348" t="s">
        <v>12</v>
      </c>
      <c r="D2348" t="s">
        <v>8333</v>
      </c>
      <c r="E2348" t="s">
        <v>8317</v>
      </c>
      <c r="F2348">
        <v>7</v>
      </c>
    </row>
    <row r="2349" spans="1:6" x14ac:dyDescent="0.25">
      <c r="A2349" t="s">
        <v>4040</v>
      </c>
      <c r="B2349" t="s">
        <v>10713</v>
      </c>
      <c r="C2349" t="s">
        <v>12</v>
      </c>
      <c r="D2349" t="s">
        <v>8333</v>
      </c>
      <c r="E2349" t="s">
        <v>8317</v>
      </c>
      <c r="F2349">
        <v>6.7</v>
      </c>
    </row>
    <row r="2350" spans="1:6" x14ac:dyDescent="0.25">
      <c r="A2350" t="s">
        <v>4002</v>
      </c>
      <c r="B2350" t="s">
        <v>10714</v>
      </c>
      <c r="C2350" t="s">
        <v>12</v>
      </c>
      <c r="D2350" t="s">
        <v>8316</v>
      </c>
      <c r="E2350" t="s">
        <v>8334</v>
      </c>
      <c r="F2350">
        <v>7.3</v>
      </c>
    </row>
    <row r="2351" spans="1:6" x14ac:dyDescent="0.25">
      <c r="B2351" t="s">
        <v>10715</v>
      </c>
      <c r="C2351" t="s">
        <v>12</v>
      </c>
      <c r="D2351" t="s">
        <v>8333</v>
      </c>
      <c r="E2351" t="s">
        <v>8629</v>
      </c>
      <c r="F2351">
        <v>7.5</v>
      </c>
    </row>
    <row r="2352" spans="1:6" x14ac:dyDescent="0.25">
      <c r="A2352" t="s">
        <v>1675</v>
      </c>
      <c r="B2352" t="s">
        <v>10716</v>
      </c>
      <c r="C2352" t="s">
        <v>12</v>
      </c>
      <c r="D2352" t="s">
        <v>8333</v>
      </c>
      <c r="E2352" t="s">
        <v>8317</v>
      </c>
      <c r="F2352">
        <v>6.3</v>
      </c>
    </row>
    <row r="2353" spans="1:6" x14ac:dyDescent="0.25">
      <c r="A2353" t="s">
        <v>383</v>
      </c>
      <c r="B2353" t="s">
        <v>10717</v>
      </c>
      <c r="C2353" t="s">
        <v>12</v>
      </c>
      <c r="D2353" t="s">
        <v>8333</v>
      </c>
      <c r="E2353" t="s">
        <v>8334</v>
      </c>
      <c r="F2353">
        <v>7.8</v>
      </c>
    </row>
    <row r="2354" spans="1:6" x14ac:dyDescent="0.25">
      <c r="A2354" t="s">
        <v>2832</v>
      </c>
      <c r="B2354" t="s">
        <v>10718</v>
      </c>
      <c r="C2354" t="s">
        <v>12</v>
      </c>
      <c r="D2354" t="s">
        <v>8333</v>
      </c>
      <c r="E2354" t="s">
        <v>8317</v>
      </c>
      <c r="F2354">
        <v>7.3</v>
      </c>
    </row>
    <row r="2355" spans="1:6" x14ac:dyDescent="0.25">
      <c r="A2355" t="s">
        <v>391</v>
      </c>
      <c r="B2355" t="s">
        <v>10719</v>
      </c>
      <c r="C2355" t="s">
        <v>12</v>
      </c>
      <c r="D2355" t="s">
        <v>8333</v>
      </c>
      <c r="E2355" t="s">
        <v>8334</v>
      </c>
      <c r="F2355">
        <v>7.6</v>
      </c>
    </row>
    <row r="2356" spans="1:6" x14ac:dyDescent="0.25">
      <c r="A2356" t="s">
        <v>3283</v>
      </c>
      <c r="B2356" t="s">
        <v>10720</v>
      </c>
      <c r="C2356" t="s">
        <v>12</v>
      </c>
      <c r="D2356" t="s">
        <v>8333</v>
      </c>
      <c r="E2356" t="s">
        <v>8317</v>
      </c>
      <c r="F2356">
        <v>5.3</v>
      </c>
    </row>
    <row r="2357" spans="1:6" x14ac:dyDescent="0.25">
      <c r="A2357" t="s">
        <v>4049</v>
      </c>
      <c r="B2357" t="s">
        <v>10721</v>
      </c>
      <c r="C2357" t="s">
        <v>12</v>
      </c>
      <c r="D2357" t="s">
        <v>8333</v>
      </c>
      <c r="E2357" t="s">
        <v>8317</v>
      </c>
      <c r="F2357">
        <v>5.3</v>
      </c>
    </row>
    <row r="2358" spans="1:6" x14ac:dyDescent="0.25">
      <c r="A2358" t="s">
        <v>1852</v>
      </c>
      <c r="B2358" t="s">
        <v>10722</v>
      </c>
      <c r="C2358" t="s">
        <v>12</v>
      </c>
      <c r="D2358" t="s">
        <v>8333</v>
      </c>
      <c r="E2358" t="s">
        <v>8334</v>
      </c>
      <c r="F2358">
        <v>6.8</v>
      </c>
    </row>
    <row r="2359" spans="1:6" x14ac:dyDescent="0.25">
      <c r="A2359" t="s">
        <v>4052</v>
      </c>
      <c r="B2359" t="s">
        <v>10723</v>
      </c>
      <c r="C2359" t="s">
        <v>12</v>
      </c>
      <c r="D2359" t="s">
        <v>8333</v>
      </c>
      <c r="E2359" t="s">
        <v>8320</v>
      </c>
      <c r="F2359">
        <v>7.1</v>
      </c>
    </row>
    <row r="2360" spans="1:6" x14ac:dyDescent="0.25">
      <c r="A2360" t="s">
        <v>1059</v>
      </c>
      <c r="B2360" t="s">
        <v>10724</v>
      </c>
      <c r="C2360" t="s">
        <v>12</v>
      </c>
      <c r="D2360" t="s">
        <v>8333</v>
      </c>
      <c r="E2360" t="s">
        <v>8334</v>
      </c>
      <c r="F2360">
        <v>7.2</v>
      </c>
    </row>
    <row r="2361" spans="1:6" x14ac:dyDescent="0.25">
      <c r="A2361" t="s">
        <v>4057</v>
      </c>
      <c r="B2361" t="s">
        <v>10725</v>
      </c>
      <c r="C2361" t="s">
        <v>12</v>
      </c>
      <c r="D2361" t="s">
        <v>8333</v>
      </c>
      <c r="E2361" t="s">
        <v>8334</v>
      </c>
      <c r="F2361">
        <v>5.8</v>
      </c>
    </row>
    <row r="2362" spans="1:6" x14ac:dyDescent="0.25">
      <c r="A2362" t="s">
        <v>3306</v>
      </c>
      <c r="B2362" t="s">
        <v>10726</v>
      </c>
      <c r="C2362" t="s">
        <v>12</v>
      </c>
      <c r="D2362" t="s">
        <v>8333</v>
      </c>
      <c r="E2362" t="s">
        <v>8320</v>
      </c>
      <c r="F2362">
        <v>5.8</v>
      </c>
    </row>
    <row r="2363" spans="1:6" x14ac:dyDescent="0.25">
      <c r="A2363" t="s">
        <v>159</v>
      </c>
      <c r="B2363" t="s">
        <v>10727</v>
      </c>
      <c r="C2363" t="s">
        <v>12</v>
      </c>
      <c r="D2363" t="s">
        <v>8333</v>
      </c>
      <c r="E2363" t="s">
        <v>8334</v>
      </c>
      <c r="F2363">
        <v>8.3000000000000007</v>
      </c>
    </row>
    <row r="2364" spans="1:6" x14ac:dyDescent="0.25">
      <c r="A2364" t="s">
        <v>4061</v>
      </c>
      <c r="B2364" t="s">
        <v>10728</v>
      </c>
      <c r="C2364" t="s">
        <v>12</v>
      </c>
      <c r="D2364" t="s">
        <v>8333</v>
      </c>
      <c r="E2364" t="s">
        <v>8317</v>
      </c>
      <c r="F2364">
        <v>5.6</v>
      </c>
    </row>
    <row r="2365" spans="1:6" x14ac:dyDescent="0.25">
      <c r="A2365" t="s">
        <v>1081</v>
      </c>
      <c r="B2365" t="s">
        <v>10729</v>
      </c>
      <c r="C2365" t="s">
        <v>12</v>
      </c>
      <c r="D2365" t="s">
        <v>8333</v>
      </c>
      <c r="E2365" t="s">
        <v>8317</v>
      </c>
      <c r="F2365">
        <v>6.8</v>
      </c>
    </row>
    <row r="2366" spans="1:6" x14ac:dyDescent="0.25">
      <c r="A2366" t="s">
        <v>4064</v>
      </c>
      <c r="B2366" t="s">
        <v>10730</v>
      </c>
      <c r="C2366" t="s">
        <v>12</v>
      </c>
      <c r="D2366" t="s">
        <v>8333</v>
      </c>
      <c r="E2366" t="s">
        <v>8320</v>
      </c>
      <c r="F2366">
        <v>5</v>
      </c>
    </row>
    <row r="2367" spans="1:6" x14ac:dyDescent="0.25">
      <c r="A2367" t="s">
        <v>1829</v>
      </c>
      <c r="B2367" t="s">
        <v>10731</v>
      </c>
      <c r="C2367" t="s">
        <v>12</v>
      </c>
      <c r="D2367" t="s">
        <v>8333</v>
      </c>
      <c r="E2367" t="s">
        <v>8334</v>
      </c>
      <c r="F2367">
        <v>7.6</v>
      </c>
    </row>
    <row r="2368" spans="1:6" x14ac:dyDescent="0.25">
      <c r="A2368" t="s">
        <v>2832</v>
      </c>
      <c r="B2368" t="s">
        <v>10732</v>
      </c>
      <c r="C2368" t="s">
        <v>12</v>
      </c>
      <c r="D2368" t="s">
        <v>8333</v>
      </c>
      <c r="E2368" t="s">
        <v>8320</v>
      </c>
      <c r="F2368">
        <v>6.7</v>
      </c>
    </row>
    <row r="2369" spans="1:6" x14ac:dyDescent="0.25">
      <c r="A2369" t="s">
        <v>4068</v>
      </c>
      <c r="B2369" t="s">
        <v>10733</v>
      </c>
      <c r="C2369" t="s">
        <v>12</v>
      </c>
      <c r="D2369" t="s">
        <v>8333</v>
      </c>
      <c r="E2369" t="s">
        <v>8317</v>
      </c>
      <c r="F2369">
        <v>6.7</v>
      </c>
    </row>
    <row r="2370" spans="1:6" x14ac:dyDescent="0.25">
      <c r="A2370" t="s">
        <v>3551</v>
      </c>
      <c r="B2370" t="s">
        <v>10734</v>
      </c>
      <c r="C2370" t="s">
        <v>12</v>
      </c>
      <c r="D2370" t="s">
        <v>8333</v>
      </c>
      <c r="E2370" t="s">
        <v>8317</v>
      </c>
      <c r="F2370">
        <v>5.7</v>
      </c>
    </row>
    <row r="2371" spans="1:6" x14ac:dyDescent="0.25">
      <c r="A2371" t="s">
        <v>4071</v>
      </c>
      <c r="B2371" t="s">
        <v>10735</v>
      </c>
      <c r="C2371" t="s">
        <v>12</v>
      </c>
      <c r="D2371" t="s">
        <v>8333</v>
      </c>
      <c r="E2371" t="s">
        <v>8320</v>
      </c>
      <c r="F2371">
        <v>5.2</v>
      </c>
    </row>
    <row r="2372" spans="1:6" x14ac:dyDescent="0.25">
      <c r="A2372" t="s">
        <v>2302</v>
      </c>
      <c r="B2372" t="s">
        <v>10736</v>
      </c>
      <c r="C2372" t="s">
        <v>12</v>
      </c>
      <c r="D2372" t="s">
        <v>8333</v>
      </c>
      <c r="E2372" t="s">
        <v>8334</v>
      </c>
      <c r="F2372">
        <v>7.5</v>
      </c>
    </row>
    <row r="2373" spans="1:6" x14ac:dyDescent="0.25">
      <c r="A2373" t="s">
        <v>1829</v>
      </c>
      <c r="B2373" t="s">
        <v>10737</v>
      </c>
      <c r="C2373" t="s">
        <v>12</v>
      </c>
      <c r="D2373" t="s">
        <v>8316</v>
      </c>
      <c r="E2373" t="s">
        <v>8334</v>
      </c>
      <c r="F2373">
        <v>7.2</v>
      </c>
    </row>
    <row r="2374" spans="1:6" x14ac:dyDescent="0.25">
      <c r="A2374" t="s">
        <v>428</v>
      </c>
      <c r="B2374" t="s">
        <v>10738</v>
      </c>
      <c r="C2374" t="s">
        <v>12</v>
      </c>
      <c r="D2374" t="s">
        <v>8404</v>
      </c>
      <c r="E2374" t="s">
        <v>8317</v>
      </c>
      <c r="F2374">
        <v>5.3</v>
      </c>
    </row>
    <row r="2375" spans="1:6" x14ac:dyDescent="0.25">
      <c r="A2375" t="s">
        <v>3071</v>
      </c>
      <c r="B2375" t="s">
        <v>10739</v>
      </c>
      <c r="C2375" t="s">
        <v>12</v>
      </c>
      <c r="D2375" t="s">
        <v>8333</v>
      </c>
      <c r="E2375" t="s">
        <v>8334</v>
      </c>
      <c r="F2375">
        <v>6.5</v>
      </c>
    </row>
    <row r="2376" spans="1:6" x14ac:dyDescent="0.25">
      <c r="A2376" t="s">
        <v>4077</v>
      </c>
      <c r="B2376" t="s">
        <v>10740</v>
      </c>
      <c r="C2376" t="s">
        <v>12</v>
      </c>
      <c r="D2376" t="s">
        <v>8333</v>
      </c>
      <c r="E2376" t="s">
        <v>8320</v>
      </c>
      <c r="F2376">
        <v>5</v>
      </c>
    </row>
    <row r="2377" spans="1:6" x14ac:dyDescent="0.25">
      <c r="A2377" t="s">
        <v>4079</v>
      </c>
      <c r="B2377" t="s">
        <v>10741</v>
      </c>
      <c r="C2377" t="s">
        <v>12</v>
      </c>
      <c r="D2377" t="s">
        <v>8333</v>
      </c>
      <c r="E2377" t="s">
        <v>8334</v>
      </c>
      <c r="F2377">
        <v>6.1</v>
      </c>
    </row>
    <row r="2378" spans="1:6" x14ac:dyDescent="0.25">
      <c r="A2378" t="s">
        <v>783</v>
      </c>
      <c r="B2378" t="s">
        <v>10742</v>
      </c>
      <c r="C2378" t="s">
        <v>12</v>
      </c>
      <c r="D2378" t="s">
        <v>8333</v>
      </c>
      <c r="E2378" t="s">
        <v>8334</v>
      </c>
      <c r="F2378">
        <v>7.4</v>
      </c>
    </row>
    <row r="2379" spans="1:6" x14ac:dyDescent="0.25">
      <c r="A2379" t="s">
        <v>4082</v>
      </c>
      <c r="B2379" t="s">
        <v>10743</v>
      </c>
      <c r="C2379" t="s">
        <v>12</v>
      </c>
      <c r="D2379" t="s">
        <v>8333</v>
      </c>
      <c r="E2379" t="s">
        <v>8317</v>
      </c>
      <c r="F2379">
        <v>4.4000000000000004</v>
      </c>
    </row>
    <row r="2380" spans="1:6" x14ac:dyDescent="0.25">
      <c r="A2380" t="s">
        <v>358</v>
      </c>
      <c r="B2380" t="s">
        <v>10744</v>
      </c>
      <c r="C2380" t="s">
        <v>12</v>
      </c>
      <c r="D2380" t="s">
        <v>8333</v>
      </c>
      <c r="E2380" t="s">
        <v>8334</v>
      </c>
      <c r="F2380">
        <v>7.5</v>
      </c>
    </row>
    <row r="2381" spans="1:6" x14ac:dyDescent="0.25">
      <c r="A2381" t="s">
        <v>1347</v>
      </c>
      <c r="B2381" t="s">
        <v>10745</v>
      </c>
      <c r="C2381" t="s">
        <v>12</v>
      </c>
      <c r="D2381" t="s">
        <v>8333</v>
      </c>
      <c r="E2381" t="s">
        <v>8317</v>
      </c>
      <c r="F2381">
        <v>5.7</v>
      </c>
    </row>
    <row r="2382" spans="1:6" x14ac:dyDescent="0.25">
      <c r="A2382" t="s">
        <v>4086</v>
      </c>
      <c r="B2382" t="s">
        <v>10746</v>
      </c>
      <c r="C2382" t="s">
        <v>12</v>
      </c>
      <c r="D2382" t="s">
        <v>8333</v>
      </c>
      <c r="E2382" t="s">
        <v>8320</v>
      </c>
      <c r="F2382">
        <v>5.5</v>
      </c>
    </row>
    <row r="2383" spans="1:6" x14ac:dyDescent="0.25">
      <c r="A2383" t="s">
        <v>4088</v>
      </c>
      <c r="B2383" t="s">
        <v>10747</v>
      </c>
      <c r="C2383" t="s">
        <v>12</v>
      </c>
      <c r="D2383" t="s">
        <v>8404</v>
      </c>
      <c r="E2383" t="s">
        <v>8334</v>
      </c>
      <c r="F2383">
        <v>7.1</v>
      </c>
    </row>
    <row r="2384" spans="1:6" x14ac:dyDescent="0.25">
      <c r="A2384" t="s">
        <v>1791</v>
      </c>
      <c r="B2384" t="s">
        <v>10748</v>
      </c>
      <c r="C2384" t="s">
        <v>12</v>
      </c>
      <c r="D2384" t="s">
        <v>8333</v>
      </c>
      <c r="E2384" t="s">
        <v>8334</v>
      </c>
      <c r="F2384">
        <v>5.9</v>
      </c>
    </row>
    <row r="2385" spans="1:6" x14ac:dyDescent="0.25">
      <c r="A2385" t="s">
        <v>4091</v>
      </c>
      <c r="B2385" t="s">
        <v>10749</v>
      </c>
      <c r="C2385" t="s">
        <v>12</v>
      </c>
      <c r="D2385" t="s">
        <v>8333</v>
      </c>
      <c r="E2385" t="s">
        <v>8320</v>
      </c>
      <c r="F2385">
        <v>6.7</v>
      </c>
    </row>
    <row r="2386" spans="1:6" x14ac:dyDescent="0.25">
      <c r="A2386" t="s">
        <v>3215</v>
      </c>
      <c r="B2386" t="s">
        <v>10750</v>
      </c>
      <c r="C2386" t="s">
        <v>12</v>
      </c>
      <c r="D2386" t="s">
        <v>8329</v>
      </c>
      <c r="E2386" t="s">
        <v>8334</v>
      </c>
      <c r="F2386">
        <v>7</v>
      </c>
    </row>
    <row r="2387" spans="1:6" x14ac:dyDescent="0.25">
      <c r="A2387" t="s">
        <v>87</v>
      </c>
      <c r="B2387" t="s">
        <v>10751</v>
      </c>
      <c r="C2387" t="s">
        <v>12</v>
      </c>
      <c r="D2387" t="s">
        <v>8333</v>
      </c>
      <c r="E2387" t="s">
        <v>8334</v>
      </c>
      <c r="F2387">
        <v>7.9</v>
      </c>
    </row>
    <row r="2388" spans="1:6" x14ac:dyDescent="0.25">
      <c r="A2388" t="s">
        <v>2809</v>
      </c>
      <c r="B2388" t="s">
        <v>10752</v>
      </c>
      <c r="C2388" t="s">
        <v>12</v>
      </c>
      <c r="D2388" t="s">
        <v>8333</v>
      </c>
      <c r="E2388" t="s">
        <v>8317</v>
      </c>
      <c r="F2388">
        <v>6.9</v>
      </c>
    </row>
    <row r="2389" spans="1:6" x14ac:dyDescent="0.25">
      <c r="A2389" t="s">
        <v>443</v>
      </c>
      <c r="B2389" t="s">
        <v>10753</v>
      </c>
      <c r="C2389" t="s">
        <v>12</v>
      </c>
      <c r="D2389" t="s">
        <v>8316</v>
      </c>
      <c r="E2389" t="s">
        <v>8334</v>
      </c>
      <c r="F2389">
        <v>7.3</v>
      </c>
    </row>
    <row r="2390" spans="1:6" x14ac:dyDescent="0.25">
      <c r="A2390" t="s">
        <v>4099</v>
      </c>
      <c r="B2390" t="s">
        <v>10754</v>
      </c>
      <c r="C2390" t="s">
        <v>12</v>
      </c>
      <c r="D2390" t="s">
        <v>8333</v>
      </c>
      <c r="E2390" t="s">
        <v>8320</v>
      </c>
      <c r="F2390">
        <v>3.5</v>
      </c>
    </row>
    <row r="2391" spans="1:6" x14ac:dyDescent="0.25">
      <c r="A2391" t="s">
        <v>287</v>
      </c>
      <c r="B2391" t="s">
        <v>10755</v>
      </c>
      <c r="C2391" t="s">
        <v>12</v>
      </c>
      <c r="D2391" t="s">
        <v>8316</v>
      </c>
      <c r="E2391" t="s">
        <v>8317</v>
      </c>
      <c r="F2391">
        <v>7.8</v>
      </c>
    </row>
    <row r="2392" spans="1:6" x14ac:dyDescent="0.25">
      <c r="A2392" t="s">
        <v>2160</v>
      </c>
      <c r="B2392" t="s">
        <v>10756</v>
      </c>
      <c r="C2392" t="s">
        <v>12</v>
      </c>
      <c r="D2392" t="s">
        <v>8319</v>
      </c>
      <c r="E2392" t="s">
        <v>8320</v>
      </c>
      <c r="F2392">
        <v>7.4</v>
      </c>
    </row>
    <row r="2393" spans="1:6" x14ac:dyDescent="0.25">
      <c r="A2393" t="s">
        <v>4103</v>
      </c>
      <c r="B2393" t="s">
        <v>10757</v>
      </c>
      <c r="C2393" t="s">
        <v>12</v>
      </c>
      <c r="D2393" t="s">
        <v>10758</v>
      </c>
      <c r="E2393" t="s">
        <v>8317</v>
      </c>
      <c r="F2393">
        <v>6.7</v>
      </c>
    </row>
    <row r="2394" spans="1:6" x14ac:dyDescent="0.25">
      <c r="A2394" t="s">
        <v>2832</v>
      </c>
      <c r="B2394" t="s">
        <v>10759</v>
      </c>
      <c r="C2394" t="s">
        <v>12</v>
      </c>
      <c r="D2394" t="s">
        <v>8333</v>
      </c>
      <c r="E2394" t="s">
        <v>8334</v>
      </c>
      <c r="F2394">
        <v>6.4</v>
      </c>
    </row>
    <row r="2395" spans="1:6" x14ac:dyDescent="0.25">
      <c r="A2395" t="s">
        <v>4106</v>
      </c>
      <c r="B2395" t="s">
        <v>10760</v>
      </c>
      <c r="C2395" t="s">
        <v>12</v>
      </c>
      <c r="D2395" t="s">
        <v>8319</v>
      </c>
      <c r="E2395" t="s">
        <v>8334</v>
      </c>
      <c r="F2395">
        <v>7.1</v>
      </c>
    </row>
    <row r="2396" spans="1:6" x14ac:dyDescent="0.25">
      <c r="A2396" t="s">
        <v>4112</v>
      </c>
      <c r="B2396" t="s">
        <v>10761</v>
      </c>
      <c r="C2396" t="s">
        <v>12</v>
      </c>
      <c r="D2396" t="s">
        <v>8333</v>
      </c>
      <c r="F2396">
        <v>4</v>
      </c>
    </row>
    <row r="2397" spans="1:6" x14ac:dyDescent="0.25">
      <c r="A2397" t="s">
        <v>4114</v>
      </c>
      <c r="B2397" t="s">
        <v>10762</v>
      </c>
      <c r="C2397" t="s">
        <v>12</v>
      </c>
      <c r="D2397" t="s">
        <v>8333</v>
      </c>
      <c r="E2397" t="s">
        <v>8334</v>
      </c>
      <c r="F2397">
        <v>5.9</v>
      </c>
    </row>
    <row r="2398" spans="1:6" x14ac:dyDescent="0.25">
      <c r="A2398" t="s">
        <v>914</v>
      </c>
      <c r="B2398" t="s">
        <v>10763</v>
      </c>
      <c r="C2398" t="s">
        <v>12</v>
      </c>
      <c r="D2398" t="s">
        <v>8333</v>
      </c>
      <c r="E2398" t="s">
        <v>8334</v>
      </c>
      <c r="F2398">
        <v>7.2</v>
      </c>
    </row>
    <row r="2399" spans="1:6" x14ac:dyDescent="0.25">
      <c r="A2399" t="s">
        <v>2231</v>
      </c>
      <c r="B2399" t="s">
        <v>10764</v>
      </c>
      <c r="C2399" t="s">
        <v>12</v>
      </c>
      <c r="D2399" t="s">
        <v>8333</v>
      </c>
      <c r="E2399" t="s">
        <v>8334</v>
      </c>
      <c r="F2399">
        <v>7.2</v>
      </c>
    </row>
    <row r="2400" spans="1:6" x14ac:dyDescent="0.25">
      <c r="A2400" t="s">
        <v>4120</v>
      </c>
      <c r="B2400" t="s">
        <v>10765</v>
      </c>
      <c r="C2400" t="s">
        <v>12</v>
      </c>
      <c r="D2400" t="s">
        <v>8329</v>
      </c>
      <c r="E2400" t="s">
        <v>8334</v>
      </c>
      <c r="F2400">
        <v>5.0999999999999996</v>
      </c>
    </row>
    <row r="2401" spans="1:6" x14ac:dyDescent="0.25">
      <c r="B2401" t="s">
        <v>10766</v>
      </c>
      <c r="C2401" t="s">
        <v>12</v>
      </c>
      <c r="D2401" t="s">
        <v>8327</v>
      </c>
      <c r="E2401" t="s">
        <v>8325</v>
      </c>
      <c r="F2401">
        <v>7.7</v>
      </c>
    </row>
    <row r="2402" spans="1:6" x14ac:dyDescent="0.25">
      <c r="A2402" t="s">
        <v>4123</v>
      </c>
      <c r="B2402" t="s">
        <v>10767</v>
      </c>
      <c r="C2402" t="s">
        <v>12</v>
      </c>
      <c r="D2402" t="s">
        <v>8327</v>
      </c>
      <c r="E2402" t="s">
        <v>8325</v>
      </c>
      <c r="F2402">
        <v>5.5</v>
      </c>
    </row>
    <row r="2403" spans="1:6" x14ac:dyDescent="0.25">
      <c r="A2403" t="s">
        <v>4125</v>
      </c>
      <c r="B2403" t="s">
        <v>10768</v>
      </c>
      <c r="C2403" t="s">
        <v>12</v>
      </c>
      <c r="D2403" t="s">
        <v>8999</v>
      </c>
      <c r="E2403" t="s">
        <v>8334</v>
      </c>
      <c r="F2403">
        <v>6.2</v>
      </c>
    </row>
    <row r="2404" spans="1:6" x14ac:dyDescent="0.25">
      <c r="A2404" t="s">
        <v>867</v>
      </c>
      <c r="B2404" t="s">
        <v>10769</v>
      </c>
      <c r="C2404" t="s">
        <v>12</v>
      </c>
      <c r="D2404" t="s">
        <v>8333</v>
      </c>
      <c r="E2404" t="s">
        <v>9458</v>
      </c>
      <c r="F2404">
        <v>7.2</v>
      </c>
    </row>
    <row r="2405" spans="1:6" x14ac:dyDescent="0.25">
      <c r="A2405" t="s">
        <v>604</v>
      </c>
      <c r="B2405" t="s">
        <v>10770</v>
      </c>
      <c r="C2405" t="s">
        <v>12</v>
      </c>
      <c r="D2405" t="s">
        <v>8333</v>
      </c>
      <c r="E2405" t="s">
        <v>8334</v>
      </c>
      <c r="F2405">
        <v>5.2</v>
      </c>
    </row>
    <row r="2406" spans="1:6" x14ac:dyDescent="0.25">
      <c r="A2406" t="s">
        <v>4130</v>
      </c>
      <c r="B2406" t="s">
        <v>10771</v>
      </c>
      <c r="C2406" t="s">
        <v>12</v>
      </c>
      <c r="D2406" t="s">
        <v>8327</v>
      </c>
      <c r="E2406" t="s">
        <v>8334</v>
      </c>
      <c r="F2406">
        <v>6.7</v>
      </c>
    </row>
    <row r="2407" spans="1:6" x14ac:dyDescent="0.25">
      <c r="A2407" t="s">
        <v>3306</v>
      </c>
      <c r="B2407" t="s">
        <v>10772</v>
      </c>
      <c r="C2407" t="s">
        <v>12</v>
      </c>
      <c r="D2407" t="s">
        <v>8364</v>
      </c>
      <c r="E2407" t="s">
        <v>8317</v>
      </c>
      <c r="F2407">
        <v>5</v>
      </c>
    </row>
    <row r="2408" spans="1:6" x14ac:dyDescent="0.25">
      <c r="A2408" t="s">
        <v>4134</v>
      </c>
      <c r="B2408" t="s">
        <v>10773</v>
      </c>
      <c r="C2408" t="s">
        <v>12</v>
      </c>
      <c r="D2408" t="s">
        <v>8999</v>
      </c>
      <c r="E2408" t="s">
        <v>8334</v>
      </c>
      <c r="F2408">
        <v>6.2</v>
      </c>
    </row>
    <row r="2409" spans="1:6" x14ac:dyDescent="0.25">
      <c r="A2409" t="s">
        <v>2256</v>
      </c>
      <c r="B2409" t="s">
        <v>10774</v>
      </c>
      <c r="C2409" t="s">
        <v>12</v>
      </c>
      <c r="D2409" t="s">
        <v>8333</v>
      </c>
      <c r="E2409" t="s">
        <v>8334</v>
      </c>
      <c r="F2409">
        <v>7.6</v>
      </c>
    </row>
    <row r="2410" spans="1:6" x14ac:dyDescent="0.25">
      <c r="A2410" t="s">
        <v>3255</v>
      </c>
      <c r="B2410" t="s">
        <v>10775</v>
      </c>
      <c r="C2410" t="s">
        <v>12</v>
      </c>
      <c r="D2410" t="s">
        <v>8333</v>
      </c>
      <c r="E2410" t="s">
        <v>8317</v>
      </c>
      <c r="F2410">
        <v>4.0999999999999996</v>
      </c>
    </row>
    <row r="2411" spans="1:6" x14ac:dyDescent="0.25">
      <c r="A2411" t="s">
        <v>4138</v>
      </c>
      <c r="B2411" t="s">
        <v>10776</v>
      </c>
      <c r="C2411" t="s">
        <v>12</v>
      </c>
      <c r="D2411" t="s">
        <v>8327</v>
      </c>
      <c r="E2411" t="s">
        <v>8334</v>
      </c>
      <c r="F2411">
        <v>5.3</v>
      </c>
    </row>
    <row r="2412" spans="1:6" x14ac:dyDescent="0.25">
      <c r="A2412" t="s">
        <v>360</v>
      </c>
      <c r="B2412" t="s">
        <v>10777</v>
      </c>
      <c r="C2412" t="s">
        <v>12</v>
      </c>
      <c r="D2412" t="s">
        <v>8333</v>
      </c>
      <c r="E2412" t="s">
        <v>8317</v>
      </c>
      <c r="F2412">
        <v>6.2</v>
      </c>
    </row>
    <row r="2413" spans="1:6" x14ac:dyDescent="0.25">
      <c r="A2413" t="s">
        <v>4141</v>
      </c>
      <c r="B2413" t="s">
        <v>10778</v>
      </c>
      <c r="C2413" t="s">
        <v>12</v>
      </c>
      <c r="D2413" t="s">
        <v>8333</v>
      </c>
      <c r="E2413" t="s">
        <v>8320</v>
      </c>
      <c r="F2413">
        <v>6.5</v>
      </c>
    </row>
    <row r="2414" spans="1:6" x14ac:dyDescent="0.25">
      <c r="A2414" t="s">
        <v>4144</v>
      </c>
      <c r="B2414" t="s">
        <v>10779</v>
      </c>
      <c r="C2414" t="s">
        <v>12</v>
      </c>
      <c r="D2414" t="s">
        <v>8316</v>
      </c>
      <c r="E2414" t="s">
        <v>8317</v>
      </c>
      <c r="F2414">
        <v>8.1</v>
      </c>
    </row>
    <row r="2415" spans="1:6" x14ac:dyDescent="0.25">
      <c r="A2415" t="s">
        <v>4146</v>
      </c>
      <c r="B2415" t="s">
        <v>10780</v>
      </c>
      <c r="C2415" t="s">
        <v>12</v>
      </c>
      <c r="D2415" t="s">
        <v>8327</v>
      </c>
      <c r="E2415" t="s">
        <v>8334</v>
      </c>
      <c r="F2415">
        <v>6.3</v>
      </c>
    </row>
    <row r="2416" spans="1:6" x14ac:dyDescent="0.25">
      <c r="A2416" t="s">
        <v>4148</v>
      </c>
      <c r="B2416" t="s">
        <v>10781</v>
      </c>
      <c r="C2416" t="s">
        <v>12</v>
      </c>
      <c r="D2416" t="s">
        <v>8333</v>
      </c>
      <c r="E2416" t="s">
        <v>8320</v>
      </c>
      <c r="F2416">
        <v>4.4000000000000004</v>
      </c>
    </row>
    <row r="2417" spans="1:6" x14ac:dyDescent="0.25">
      <c r="A2417" t="s">
        <v>4151</v>
      </c>
      <c r="B2417" t="s">
        <v>10782</v>
      </c>
      <c r="C2417" t="s">
        <v>12</v>
      </c>
      <c r="D2417" t="s">
        <v>8333</v>
      </c>
      <c r="E2417" t="s">
        <v>8334</v>
      </c>
      <c r="F2417">
        <v>4.5999999999999996</v>
      </c>
    </row>
    <row r="2418" spans="1:6" x14ac:dyDescent="0.25">
      <c r="A2418" t="s">
        <v>4153</v>
      </c>
      <c r="B2418" t="s">
        <v>10783</v>
      </c>
      <c r="C2418" t="s">
        <v>12</v>
      </c>
      <c r="D2418" t="s">
        <v>8333</v>
      </c>
      <c r="E2418" t="s">
        <v>8334</v>
      </c>
      <c r="F2418">
        <v>6</v>
      </c>
    </row>
    <row r="2419" spans="1:6" x14ac:dyDescent="0.25">
      <c r="A2419" t="s">
        <v>1240</v>
      </c>
      <c r="B2419" t="s">
        <v>10784</v>
      </c>
      <c r="C2419" t="s">
        <v>12</v>
      </c>
      <c r="D2419" t="s">
        <v>8333</v>
      </c>
      <c r="E2419" t="s">
        <v>8317</v>
      </c>
      <c r="F2419">
        <v>7.6</v>
      </c>
    </row>
    <row r="2420" spans="1:6" x14ac:dyDescent="0.25">
      <c r="A2420" t="s">
        <v>9</v>
      </c>
      <c r="B2420" t="s">
        <v>10785</v>
      </c>
      <c r="C2420" t="s">
        <v>12</v>
      </c>
      <c r="D2420" t="s">
        <v>8333</v>
      </c>
      <c r="E2420" t="s">
        <v>8334</v>
      </c>
      <c r="F2420">
        <v>8.4</v>
      </c>
    </row>
    <row r="2421" spans="1:6" x14ac:dyDescent="0.25">
      <c r="A2421" t="s">
        <v>4157</v>
      </c>
      <c r="B2421" t="s">
        <v>10786</v>
      </c>
      <c r="C2421" t="s">
        <v>12</v>
      </c>
      <c r="D2421" t="s">
        <v>8333</v>
      </c>
      <c r="E2421" t="s">
        <v>9500</v>
      </c>
      <c r="F2421">
        <v>7.9</v>
      </c>
    </row>
    <row r="2422" spans="1:6" x14ac:dyDescent="0.25">
      <c r="A2422" t="s">
        <v>1669</v>
      </c>
      <c r="B2422" t="s">
        <v>10787</v>
      </c>
      <c r="C2422" t="s">
        <v>12</v>
      </c>
      <c r="D2422" t="s">
        <v>8333</v>
      </c>
      <c r="E2422" t="s">
        <v>8334</v>
      </c>
      <c r="F2422">
        <v>5.6</v>
      </c>
    </row>
    <row r="2423" spans="1:6" x14ac:dyDescent="0.25">
      <c r="A2423" t="s">
        <v>2549</v>
      </c>
      <c r="B2423" t="s">
        <v>10788</v>
      </c>
      <c r="C2423" t="s">
        <v>12</v>
      </c>
      <c r="D2423" t="s">
        <v>8333</v>
      </c>
      <c r="E2423" t="s">
        <v>8334</v>
      </c>
      <c r="F2423">
        <v>6.5</v>
      </c>
    </row>
    <row r="2424" spans="1:6" x14ac:dyDescent="0.25">
      <c r="A2424" t="s">
        <v>2811</v>
      </c>
      <c r="B2424" t="s">
        <v>10789</v>
      </c>
      <c r="C2424" t="s">
        <v>12</v>
      </c>
      <c r="D2424" t="s">
        <v>8333</v>
      </c>
      <c r="E2424" t="s">
        <v>8334</v>
      </c>
      <c r="F2424">
        <v>7.5</v>
      </c>
    </row>
    <row r="2425" spans="1:6" x14ac:dyDescent="0.25">
      <c r="A2425" t="s">
        <v>1707</v>
      </c>
      <c r="B2425" t="s">
        <v>10790</v>
      </c>
      <c r="C2425" t="s">
        <v>12</v>
      </c>
      <c r="D2425" t="s">
        <v>8333</v>
      </c>
      <c r="E2425" t="s">
        <v>8334</v>
      </c>
      <c r="F2425">
        <v>6.3</v>
      </c>
    </row>
    <row r="2426" spans="1:6" x14ac:dyDescent="0.25">
      <c r="A2426" t="s">
        <v>1852</v>
      </c>
      <c r="B2426" t="s">
        <v>10791</v>
      </c>
      <c r="C2426" t="s">
        <v>12</v>
      </c>
      <c r="D2426" t="s">
        <v>8333</v>
      </c>
      <c r="E2426" t="s">
        <v>8334</v>
      </c>
      <c r="F2426">
        <v>7.9</v>
      </c>
    </row>
    <row r="2427" spans="1:6" x14ac:dyDescent="0.25">
      <c r="A2427" t="s">
        <v>4165</v>
      </c>
      <c r="B2427" t="s">
        <v>10792</v>
      </c>
      <c r="C2427" t="s">
        <v>12</v>
      </c>
      <c r="D2427" t="s">
        <v>8333</v>
      </c>
      <c r="E2427" t="s">
        <v>8320</v>
      </c>
      <c r="F2427">
        <v>5.0999999999999996</v>
      </c>
    </row>
    <row r="2428" spans="1:6" x14ac:dyDescent="0.25">
      <c r="A2428" t="s">
        <v>2337</v>
      </c>
      <c r="B2428" t="s">
        <v>10793</v>
      </c>
      <c r="C2428" t="s">
        <v>12</v>
      </c>
      <c r="D2428" t="s">
        <v>8333</v>
      </c>
      <c r="E2428" t="s">
        <v>8334</v>
      </c>
      <c r="F2428">
        <v>6.7</v>
      </c>
    </row>
    <row r="2429" spans="1:6" x14ac:dyDescent="0.25">
      <c r="A2429" t="s">
        <v>3257</v>
      </c>
      <c r="B2429" t="s">
        <v>10794</v>
      </c>
      <c r="C2429" t="s">
        <v>12</v>
      </c>
      <c r="D2429" t="s">
        <v>8316</v>
      </c>
      <c r="E2429" t="s">
        <v>8334</v>
      </c>
      <c r="F2429">
        <v>6.7</v>
      </c>
    </row>
    <row r="2430" spans="1:6" x14ac:dyDescent="0.25">
      <c r="A2430" t="s">
        <v>4170</v>
      </c>
      <c r="B2430" t="s">
        <v>10795</v>
      </c>
      <c r="C2430" t="s">
        <v>12</v>
      </c>
      <c r="D2430" t="s">
        <v>8404</v>
      </c>
      <c r="E2430" t="s">
        <v>8334</v>
      </c>
      <c r="F2430">
        <v>5.6</v>
      </c>
    </row>
    <row r="2431" spans="1:6" x14ac:dyDescent="0.25">
      <c r="A2431" t="s">
        <v>1317</v>
      </c>
      <c r="B2431" t="s">
        <v>10796</v>
      </c>
      <c r="C2431" t="s">
        <v>12</v>
      </c>
      <c r="D2431" t="s">
        <v>8333</v>
      </c>
      <c r="E2431" t="s">
        <v>8334</v>
      </c>
      <c r="F2431">
        <v>5.6</v>
      </c>
    </row>
    <row r="2432" spans="1:6" x14ac:dyDescent="0.25">
      <c r="A2432" t="s">
        <v>4173</v>
      </c>
      <c r="B2432" t="s">
        <v>10797</v>
      </c>
      <c r="C2432" t="s">
        <v>12</v>
      </c>
      <c r="D2432" t="s">
        <v>8333</v>
      </c>
      <c r="E2432" t="s">
        <v>8317</v>
      </c>
      <c r="F2432">
        <v>6.2</v>
      </c>
    </row>
    <row r="2433" spans="1:6" x14ac:dyDescent="0.25">
      <c r="A2433" t="s">
        <v>3997</v>
      </c>
      <c r="B2433" t="s">
        <v>10798</v>
      </c>
      <c r="C2433" t="s">
        <v>12</v>
      </c>
      <c r="D2433" t="s">
        <v>8333</v>
      </c>
      <c r="E2433" t="s">
        <v>8317</v>
      </c>
      <c r="F2433">
        <v>5.6</v>
      </c>
    </row>
    <row r="2434" spans="1:6" x14ac:dyDescent="0.25">
      <c r="A2434" t="s">
        <v>2564</v>
      </c>
      <c r="B2434" t="s">
        <v>10799</v>
      </c>
      <c r="C2434" t="s">
        <v>12</v>
      </c>
      <c r="D2434" t="s">
        <v>8333</v>
      </c>
      <c r="E2434" t="s">
        <v>8334</v>
      </c>
      <c r="F2434">
        <v>6.4</v>
      </c>
    </row>
    <row r="2435" spans="1:6" x14ac:dyDescent="0.25">
      <c r="A2435" t="s">
        <v>1591</v>
      </c>
      <c r="B2435" t="s">
        <v>10800</v>
      </c>
      <c r="C2435" t="s">
        <v>12</v>
      </c>
      <c r="D2435" t="s">
        <v>8333</v>
      </c>
      <c r="E2435" t="s">
        <v>8317</v>
      </c>
      <c r="F2435">
        <v>5.6</v>
      </c>
    </row>
    <row r="2436" spans="1:6" x14ac:dyDescent="0.25">
      <c r="A2436" t="s">
        <v>2934</v>
      </c>
      <c r="B2436" t="s">
        <v>10801</v>
      </c>
      <c r="C2436" t="s">
        <v>12</v>
      </c>
      <c r="D2436" t="s">
        <v>8333</v>
      </c>
      <c r="E2436" t="s">
        <v>8320</v>
      </c>
      <c r="F2436">
        <v>7.4</v>
      </c>
    </row>
    <row r="2437" spans="1:6" x14ac:dyDescent="0.25">
      <c r="A2437" t="s">
        <v>4179</v>
      </c>
      <c r="B2437" t="s">
        <v>10802</v>
      </c>
      <c r="C2437" t="s">
        <v>12</v>
      </c>
      <c r="D2437" t="s">
        <v>8333</v>
      </c>
      <c r="E2437" t="s">
        <v>8317</v>
      </c>
      <c r="F2437">
        <v>4.9000000000000004</v>
      </c>
    </row>
    <row r="2438" spans="1:6" x14ac:dyDescent="0.25">
      <c r="A2438" t="s">
        <v>4181</v>
      </c>
      <c r="B2438" t="s">
        <v>10803</v>
      </c>
      <c r="C2438" t="s">
        <v>12</v>
      </c>
      <c r="D2438" t="s">
        <v>8333</v>
      </c>
      <c r="E2438" t="s">
        <v>8317</v>
      </c>
      <c r="F2438">
        <v>6</v>
      </c>
    </row>
    <row r="2439" spans="1:6" x14ac:dyDescent="0.25">
      <c r="A2439" t="s">
        <v>4184</v>
      </c>
      <c r="B2439" t="s">
        <v>10804</v>
      </c>
      <c r="C2439" t="s">
        <v>12</v>
      </c>
      <c r="D2439" t="s">
        <v>8333</v>
      </c>
      <c r="E2439" t="s">
        <v>8317</v>
      </c>
      <c r="F2439">
        <v>7.2</v>
      </c>
    </row>
    <row r="2440" spans="1:6" x14ac:dyDescent="0.25">
      <c r="A2440" t="s">
        <v>2524</v>
      </c>
      <c r="B2440" t="s">
        <v>10805</v>
      </c>
      <c r="C2440" t="s">
        <v>12</v>
      </c>
      <c r="D2440" t="s">
        <v>8333</v>
      </c>
      <c r="E2440" t="s">
        <v>8317</v>
      </c>
      <c r="F2440">
        <v>4.9000000000000004</v>
      </c>
    </row>
    <row r="2441" spans="1:6" x14ac:dyDescent="0.25">
      <c r="A2441" t="s">
        <v>28</v>
      </c>
      <c r="B2441" t="s">
        <v>10806</v>
      </c>
      <c r="C2441" t="s">
        <v>12</v>
      </c>
      <c r="D2441" t="s">
        <v>8316</v>
      </c>
      <c r="E2441" t="s">
        <v>8334</v>
      </c>
      <c r="F2441">
        <v>7.5</v>
      </c>
    </row>
    <row r="2442" spans="1:6" x14ac:dyDescent="0.25">
      <c r="A2442" t="s">
        <v>4188</v>
      </c>
      <c r="B2442" t="s">
        <v>10807</v>
      </c>
      <c r="C2442" t="s">
        <v>12</v>
      </c>
      <c r="D2442" t="s">
        <v>8333</v>
      </c>
      <c r="E2442" t="s">
        <v>8317</v>
      </c>
      <c r="F2442">
        <v>4.8</v>
      </c>
    </row>
    <row r="2443" spans="1:6" x14ac:dyDescent="0.25">
      <c r="A2443" t="s">
        <v>4190</v>
      </c>
      <c r="B2443" t="s">
        <v>10808</v>
      </c>
      <c r="C2443" t="s">
        <v>12</v>
      </c>
      <c r="D2443" t="s">
        <v>8333</v>
      </c>
      <c r="E2443" t="s">
        <v>8317</v>
      </c>
      <c r="F2443">
        <v>3.1</v>
      </c>
    </row>
    <row r="2444" spans="1:6" x14ac:dyDescent="0.25">
      <c r="A2444" t="s">
        <v>4192</v>
      </c>
      <c r="B2444" t="s">
        <v>10809</v>
      </c>
      <c r="C2444" t="s">
        <v>12</v>
      </c>
      <c r="D2444" t="s">
        <v>8333</v>
      </c>
      <c r="E2444" t="s">
        <v>8406</v>
      </c>
      <c r="F2444">
        <v>5.8</v>
      </c>
    </row>
    <row r="2445" spans="1:6" x14ac:dyDescent="0.25">
      <c r="A2445" t="s">
        <v>1071</v>
      </c>
      <c r="B2445" t="s">
        <v>10810</v>
      </c>
      <c r="C2445" t="s">
        <v>12</v>
      </c>
      <c r="D2445" t="s">
        <v>8333</v>
      </c>
      <c r="E2445" t="s">
        <v>8334</v>
      </c>
      <c r="F2445">
        <v>6.7</v>
      </c>
    </row>
    <row r="2446" spans="1:6" x14ac:dyDescent="0.25">
      <c r="A2446" t="s">
        <v>4196</v>
      </c>
      <c r="B2446" t="s">
        <v>10811</v>
      </c>
      <c r="C2446" t="s">
        <v>12</v>
      </c>
      <c r="D2446" t="s">
        <v>8333</v>
      </c>
      <c r="E2446" t="s">
        <v>9458</v>
      </c>
      <c r="F2446">
        <v>6.8</v>
      </c>
    </row>
    <row r="2447" spans="1:6" x14ac:dyDescent="0.25">
      <c r="A2447" t="s">
        <v>4198</v>
      </c>
      <c r="B2447" t="s">
        <v>10812</v>
      </c>
      <c r="C2447" t="s">
        <v>12</v>
      </c>
      <c r="D2447" t="s">
        <v>8333</v>
      </c>
      <c r="E2447" t="s">
        <v>8334</v>
      </c>
      <c r="F2447">
        <v>6.5</v>
      </c>
    </row>
    <row r="2448" spans="1:6" x14ac:dyDescent="0.25">
      <c r="A2448" t="s">
        <v>1467</v>
      </c>
      <c r="B2448" t="s">
        <v>10813</v>
      </c>
      <c r="C2448" t="s">
        <v>12</v>
      </c>
      <c r="D2448" t="s">
        <v>8333</v>
      </c>
      <c r="E2448" t="s">
        <v>8317</v>
      </c>
      <c r="F2448">
        <v>5.9</v>
      </c>
    </row>
    <row r="2449" spans="1:6" x14ac:dyDescent="0.25">
      <c r="A2449" t="s">
        <v>599</v>
      </c>
      <c r="B2449" t="s">
        <v>10814</v>
      </c>
      <c r="C2449" t="s">
        <v>12</v>
      </c>
      <c r="D2449" t="s">
        <v>8333</v>
      </c>
      <c r="E2449" t="s">
        <v>8317</v>
      </c>
      <c r="F2449">
        <v>5.5</v>
      </c>
    </row>
    <row r="2450" spans="1:6" x14ac:dyDescent="0.25">
      <c r="A2450" t="s">
        <v>4202</v>
      </c>
      <c r="B2450" t="s">
        <v>10815</v>
      </c>
      <c r="C2450" t="s">
        <v>12</v>
      </c>
      <c r="D2450" t="s">
        <v>8316</v>
      </c>
      <c r="E2450" t="s">
        <v>8320</v>
      </c>
      <c r="F2450">
        <v>3.6</v>
      </c>
    </row>
    <row r="2451" spans="1:6" x14ac:dyDescent="0.25">
      <c r="A2451" t="s">
        <v>4204</v>
      </c>
      <c r="B2451" t="s">
        <v>10816</v>
      </c>
      <c r="C2451" t="s">
        <v>12</v>
      </c>
      <c r="D2451" t="s">
        <v>8404</v>
      </c>
      <c r="E2451" t="s">
        <v>8317</v>
      </c>
      <c r="F2451">
        <v>3.3</v>
      </c>
    </row>
    <row r="2452" spans="1:6" x14ac:dyDescent="0.25">
      <c r="A2452" t="s">
        <v>4206</v>
      </c>
      <c r="B2452" t="s">
        <v>10817</v>
      </c>
      <c r="C2452" t="s">
        <v>12</v>
      </c>
      <c r="D2452" t="s">
        <v>8329</v>
      </c>
      <c r="E2452" t="s">
        <v>8334</v>
      </c>
      <c r="F2452">
        <v>7.4</v>
      </c>
    </row>
    <row r="2453" spans="1:6" x14ac:dyDescent="0.25">
      <c r="A2453" t="s">
        <v>4208</v>
      </c>
      <c r="B2453" t="s">
        <v>10818</v>
      </c>
      <c r="C2453" t="s">
        <v>12</v>
      </c>
      <c r="D2453" t="s">
        <v>8333</v>
      </c>
      <c r="E2453" t="s">
        <v>8320</v>
      </c>
      <c r="F2453">
        <v>6.7</v>
      </c>
    </row>
    <row r="2454" spans="1:6" x14ac:dyDescent="0.25">
      <c r="A2454" t="s">
        <v>4210</v>
      </c>
      <c r="B2454" t="s">
        <v>10819</v>
      </c>
      <c r="C2454" t="s">
        <v>12</v>
      </c>
      <c r="D2454" t="s">
        <v>8316</v>
      </c>
      <c r="E2454" t="s">
        <v>8317</v>
      </c>
      <c r="F2454">
        <v>3</v>
      </c>
    </row>
    <row r="2455" spans="1:6" x14ac:dyDescent="0.25">
      <c r="A2455" t="s">
        <v>832</v>
      </c>
      <c r="B2455" t="s">
        <v>10820</v>
      </c>
      <c r="C2455" t="s">
        <v>12</v>
      </c>
      <c r="D2455" t="s">
        <v>8333</v>
      </c>
      <c r="E2455" t="s">
        <v>8317</v>
      </c>
      <c r="F2455">
        <v>7.6</v>
      </c>
    </row>
    <row r="2456" spans="1:6" x14ac:dyDescent="0.25">
      <c r="A2456" t="s">
        <v>4214</v>
      </c>
      <c r="B2456" t="s">
        <v>10821</v>
      </c>
      <c r="C2456" t="s">
        <v>12</v>
      </c>
      <c r="D2456" t="s">
        <v>8333</v>
      </c>
      <c r="E2456" t="s">
        <v>8320</v>
      </c>
      <c r="F2456">
        <v>6.4</v>
      </c>
    </row>
    <row r="2457" spans="1:6" x14ac:dyDescent="0.25">
      <c r="A2457" t="s">
        <v>454</v>
      </c>
      <c r="B2457" t="s">
        <v>10822</v>
      </c>
      <c r="C2457" t="s">
        <v>12</v>
      </c>
      <c r="D2457" t="s">
        <v>9904</v>
      </c>
      <c r="E2457" t="s">
        <v>8334</v>
      </c>
      <c r="F2457">
        <v>6.9</v>
      </c>
    </row>
    <row r="2458" spans="1:6" x14ac:dyDescent="0.25">
      <c r="A2458" t="s">
        <v>4217</v>
      </c>
      <c r="B2458" t="s">
        <v>10823</v>
      </c>
      <c r="C2458" t="s">
        <v>12</v>
      </c>
      <c r="D2458" t="s">
        <v>8327</v>
      </c>
      <c r="E2458" t="s">
        <v>8334</v>
      </c>
      <c r="F2458">
        <v>6.6</v>
      </c>
    </row>
    <row r="2459" spans="1:6" x14ac:dyDescent="0.25">
      <c r="A2459" t="s">
        <v>3357</v>
      </c>
      <c r="B2459" t="s">
        <v>10824</v>
      </c>
      <c r="C2459" t="s">
        <v>12</v>
      </c>
      <c r="D2459" t="s">
        <v>8327</v>
      </c>
      <c r="E2459" t="s">
        <v>8334</v>
      </c>
      <c r="F2459">
        <v>5.5</v>
      </c>
    </row>
    <row r="2460" spans="1:6" x14ac:dyDescent="0.25">
      <c r="A2460" t="s">
        <v>4223</v>
      </c>
      <c r="B2460" t="s">
        <v>10825</v>
      </c>
      <c r="C2460" t="s">
        <v>12</v>
      </c>
      <c r="D2460" t="s">
        <v>8333</v>
      </c>
      <c r="E2460" t="s">
        <v>8320</v>
      </c>
      <c r="F2460">
        <v>5.2</v>
      </c>
    </row>
    <row r="2461" spans="1:6" x14ac:dyDescent="0.25">
      <c r="A2461" t="s">
        <v>4226</v>
      </c>
      <c r="B2461" t="s">
        <v>10826</v>
      </c>
      <c r="C2461" t="s">
        <v>12</v>
      </c>
      <c r="D2461" t="s">
        <v>8333</v>
      </c>
      <c r="E2461" t="s">
        <v>8317</v>
      </c>
      <c r="F2461">
        <v>4.0999999999999996</v>
      </c>
    </row>
    <row r="2462" spans="1:6" x14ac:dyDescent="0.25">
      <c r="A2462" t="s">
        <v>4228</v>
      </c>
      <c r="B2462" t="s">
        <v>10827</v>
      </c>
      <c r="C2462" t="s">
        <v>12</v>
      </c>
      <c r="D2462" t="s">
        <v>8333</v>
      </c>
      <c r="E2462" t="s">
        <v>8317</v>
      </c>
      <c r="F2462">
        <v>6.8</v>
      </c>
    </row>
    <row r="2463" spans="1:6" x14ac:dyDescent="0.25">
      <c r="A2463" t="s">
        <v>4230</v>
      </c>
      <c r="B2463" t="s">
        <v>10828</v>
      </c>
      <c r="C2463" t="s">
        <v>12</v>
      </c>
      <c r="D2463" t="s">
        <v>8333</v>
      </c>
      <c r="E2463" t="s">
        <v>8334</v>
      </c>
      <c r="F2463">
        <v>6.5</v>
      </c>
    </row>
    <row r="2464" spans="1:6" x14ac:dyDescent="0.25">
      <c r="A2464" t="s">
        <v>255</v>
      </c>
      <c r="B2464" t="s">
        <v>10829</v>
      </c>
      <c r="C2464" t="s">
        <v>12</v>
      </c>
      <c r="D2464" t="s">
        <v>8333</v>
      </c>
      <c r="E2464" t="s">
        <v>8334</v>
      </c>
      <c r="F2464">
        <v>7.4</v>
      </c>
    </row>
    <row r="2465" spans="1:6" x14ac:dyDescent="0.25">
      <c r="A2465" t="s">
        <v>358</v>
      </c>
      <c r="B2465" t="s">
        <v>10830</v>
      </c>
      <c r="C2465" t="s">
        <v>12</v>
      </c>
      <c r="D2465" t="s">
        <v>8333</v>
      </c>
      <c r="E2465" t="s">
        <v>8320</v>
      </c>
      <c r="F2465">
        <v>7.7</v>
      </c>
    </row>
    <row r="2466" spans="1:6" x14ac:dyDescent="0.25">
      <c r="A2466" t="s">
        <v>4234</v>
      </c>
      <c r="B2466" t="s">
        <v>10831</v>
      </c>
      <c r="C2466" t="s">
        <v>12</v>
      </c>
      <c r="D2466" t="s">
        <v>8316</v>
      </c>
      <c r="E2466" t="s">
        <v>8320</v>
      </c>
      <c r="F2466">
        <v>7.1</v>
      </c>
    </row>
    <row r="2467" spans="1:6" x14ac:dyDescent="0.25">
      <c r="A2467" t="s">
        <v>4236</v>
      </c>
      <c r="B2467" t="s">
        <v>10832</v>
      </c>
      <c r="C2467" t="s">
        <v>12</v>
      </c>
      <c r="D2467" t="s">
        <v>8333</v>
      </c>
      <c r="E2467" t="s">
        <v>8317</v>
      </c>
      <c r="F2467">
        <v>6.3</v>
      </c>
    </row>
    <row r="2468" spans="1:6" x14ac:dyDescent="0.25">
      <c r="A2468" t="s">
        <v>4238</v>
      </c>
      <c r="B2468" t="s">
        <v>10833</v>
      </c>
      <c r="C2468" t="s">
        <v>12</v>
      </c>
      <c r="D2468" t="s">
        <v>8333</v>
      </c>
      <c r="E2468" t="s">
        <v>8334</v>
      </c>
      <c r="F2468">
        <v>7.6</v>
      </c>
    </row>
    <row r="2469" spans="1:6" x14ac:dyDescent="0.25">
      <c r="A2469" t="s">
        <v>370</v>
      </c>
      <c r="B2469" t="s">
        <v>10834</v>
      </c>
      <c r="C2469" t="s">
        <v>12</v>
      </c>
      <c r="D2469" t="s">
        <v>8333</v>
      </c>
      <c r="E2469" t="s">
        <v>8320</v>
      </c>
      <c r="F2469">
        <v>8</v>
      </c>
    </row>
    <row r="2470" spans="1:6" x14ac:dyDescent="0.25">
      <c r="A2470" t="s">
        <v>4241</v>
      </c>
      <c r="B2470" t="s">
        <v>10835</v>
      </c>
      <c r="C2470" t="s">
        <v>12</v>
      </c>
      <c r="D2470" t="s">
        <v>8333</v>
      </c>
      <c r="E2470" t="s">
        <v>8317</v>
      </c>
      <c r="F2470">
        <v>7.3</v>
      </c>
    </row>
    <row r="2471" spans="1:6" x14ac:dyDescent="0.25">
      <c r="A2471" t="s">
        <v>1347</v>
      </c>
      <c r="B2471" t="s">
        <v>10836</v>
      </c>
      <c r="C2471" t="s">
        <v>12</v>
      </c>
      <c r="D2471" t="s">
        <v>8333</v>
      </c>
      <c r="E2471" t="s">
        <v>8334</v>
      </c>
      <c r="F2471">
        <v>7.6</v>
      </c>
    </row>
    <row r="2472" spans="1:6" x14ac:dyDescent="0.25">
      <c r="A2472" t="s">
        <v>3476</v>
      </c>
      <c r="B2472" t="s">
        <v>10837</v>
      </c>
      <c r="C2472" t="s">
        <v>12</v>
      </c>
      <c r="D2472" t="s">
        <v>8333</v>
      </c>
      <c r="E2472" t="s">
        <v>8334</v>
      </c>
      <c r="F2472">
        <v>7.8</v>
      </c>
    </row>
    <row r="2473" spans="1:6" x14ac:dyDescent="0.25">
      <c r="A2473" t="s">
        <v>883</v>
      </c>
      <c r="B2473" t="s">
        <v>10838</v>
      </c>
      <c r="C2473" t="s">
        <v>12</v>
      </c>
      <c r="D2473" t="s">
        <v>8333</v>
      </c>
      <c r="E2473" t="s">
        <v>8334</v>
      </c>
      <c r="F2473">
        <v>6.5</v>
      </c>
    </row>
    <row r="2474" spans="1:6" x14ac:dyDescent="0.25">
      <c r="A2474" t="s">
        <v>1416</v>
      </c>
      <c r="B2474" t="s">
        <v>10839</v>
      </c>
      <c r="C2474" t="s">
        <v>12</v>
      </c>
      <c r="D2474" t="s">
        <v>8333</v>
      </c>
      <c r="E2474" t="s">
        <v>8334</v>
      </c>
      <c r="F2474">
        <v>6.4</v>
      </c>
    </row>
    <row r="2475" spans="1:6" x14ac:dyDescent="0.25">
      <c r="A2475" t="s">
        <v>4247</v>
      </c>
      <c r="B2475" t="s">
        <v>10840</v>
      </c>
      <c r="C2475" t="s">
        <v>12</v>
      </c>
      <c r="D2475" t="s">
        <v>8327</v>
      </c>
      <c r="E2475" t="s">
        <v>8317</v>
      </c>
      <c r="F2475">
        <v>8</v>
      </c>
    </row>
    <row r="2476" spans="1:6" x14ac:dyDescent="0.25">
      <c r="A2476" t="s">
        <v>1302</v>
      </c>
      <c r="B2476" t="s">
        <v>10841</v>
      </c>
      <c r="C2476" t="s">
        <v>12</v>
      </c>
      <c r="D2476" t="s">
        <v>8333</v>
      </c>
      <c r="E2476" t="s">
        <v>8317</v>
      </c>
      <c r="F2476">
        <v>4.8</v>
      </c>
    </row>
    <row r="2477" spans="1:6" x14ac:dyDescent="0.25">
      <c r="A2477" t="s">
        <v>1856</v>
      </c>
      <c r="B2477" t="s">
        <v>10842</v>
      </c>
      <c r="C2477" t="s">
        <v>12</v>
      </c>
      <c r="D2477" t="s">
        <v>8333</v>
      </c>
      <c r="E2477" t="s">
        <v>8317</v>
      </c>
      <c r="F2477">
        <v>7.8</v>
      </c>
    </row>
    <row r="2478" spans="1:6" x14ac:dyDescent="0.25">
      <c r="A2478" t="s">
        <v>295</v>
      </c>
      <c r="B2478" t="s">
        <v>10843</v>
      </c>
      <c r="C2478" t="s">
        <v>12</v>
      </c>
      <c r="D2478" t="s">
        <v>8333</v>
      </c>
      <c r="E2478" t="s">
        <v>8334</v>
      </c>
      <c r="F2478">
        <v>5.9</v>
      </c>
    </row>
    <row r="2479" spans="1:6" x14ac:dyDescent="0.25">
      <c r="A2479" t="s">
        <v>4252</v>
      </c>
      <c r="B2479" t="s">
        <v>10844</v>
      </c>
      <c r="C2479" t="s">
        <v>12</v>
      </c>
      <c r="D2479" t="s">
        <v>8333</v>
      </c>
      <c r="E2479" t="s">
        <v>8317</v>
      </c>
      <c r="F2479">
        <v>5.4</v>
      </c>
    </row>
    <row r="2480" spans="1:6" x14ac:dyDescent="0.25">
      <c r="A2480" t="s">
        <v>4254</v>
      </c>
      <c r="B2480" t="s">
        <v>10845</v>
      </c>
      <c r="C2480" t="s">
        <v>12</v>
      </c>
      <c r="D2480" t="s">
        <v>8333</v>
      </c>
      <c r="E2480" t="s">
        <v>8320</v>
      </c>
      <c r="F2480">
        <v>3.3</v>
      </c>
    </row>
    <row r="2481" spans="1:6" x14ac:dyDescent="0.25">
      <c r="B2481" t="s">
        <v>10846</v>
      </c>
      <c r="C2481" t="s">
        <v>12</v>
      </c>
      <c r="D2481" t="s">
        <v>8333</v>
      </c>
      <c r="F2481">
        <v>6.6</v>
      </c>
    </row>
    <row r="2482" spans="1:6" x14ac:dyDescent="0.25">
      <c r="A2482" t="s">
        <v>1723</v>
      </c>
      <c r="B2482" t="s">
        <v>10847</v>
      </c>
      <c r="C2482" t="s">
        <v>12</v>
      </c>
      <c r="D2482" t="s">
        <v>8333</v>
      </c>
      <c r="E2482" t="s">
        <v>8320</v>
      </c>
      <c r="F2482">
        <v>5.4</v>
      </c>
    </row>
    <row r="2483" spans="1:6" x14ac:dyDescent="0.25">
      <c r="A2483" t="s">
        <v>1019</v>
      </c>
      <c r="B2483" t="s">
        <v>10848</v>
      </c>
      <c r="C2483" t="s">
        <v>12</v>
      </c>
      <c r="D2483" t="s">
        <v>8333</v>
      </c>
      <c r="E2483" t="s">
        <v>8334</v>
      </c>
      <c r="F2483">
        <v>6.4</v>
      </c>
    </row>
    <row r="2484" spans="1:6" x14ac:dyDescent="0.25">
      <c r="A2484" t="s">
        <v>4262</v>
      </c>
      <c r="B2484" t="s">
        <v>10849</v>
      </c>
      <c r="C2484" t="s">
        <v>12</v>
      </c>
      <c r="D2484" t="s">
        <v>8333</v>
      </c>
      <c r="E2484" t="s">
        <v>8317</v>
      </c>
      <c r="F2484">
        <v>4.8</v>
      </c>
    </row>
    <row r="2485" spans="1:6" x14ac:dyDescent="0.25">
      <c r="A2485" t="s">
        <v>2324</v>
      </c>
      <c r="B2485" t="s">
        <v>10850</v>
      </c>
      <c r="C2485" t="s">
        <v>12</v>
      </c>
      <c r="D2485" t="s">
        <v>8333</v>
      </c>
      <c r="E2485" t="s">
        <v>8317</v>
      </c>
      <c r="F2485">
        <v>5.9</v>
      </c>
    </row>
    <row r="2486" spans="1:6" x14ac:dyDescent="0.25">
      <c r="A2486" t="s">
        <v>4265</v>
      </c>
      <c r="B2486" t="s">
        <v>10851</v>
      </c>
      <c r="C2486" t="s">
        <v>12</v>
      </c>
      <c r="D2486" t="s">
        <v>8333</v>
      </c>
      <c r="E2486" t="s">
        <v>8334</v>
      </c>
      <c r="F2486">
        <v>5.5</v>
      </c>
    </row>
    <row r="2487" spans="1:6" x14ac:dyDescent="0.25">
      <c r="A2487" t="s">
        <v>853</v>
      </c>
      <c r="B2487" t="s">
        <v>10852</v>
      </c>
      <c r="C2487" t="s">
        <v>12</v>
      </c>
      <c r="D2487" t="s">
        <v>8316</v>
      </c>
      <c r="E2487" t="s">
        <v>8334</v>
      </c>
      <c r="F2487">
        <v>7.9</v>
      </c>
    </row>
    <row r="2488" spans="1:6" x14ac:dyDescent="0.25">
      <c r="A2488" t="s">
        <v>4269</v>
      </c>
      <c r="B2488" t="s">
        <v>10853</v>
      </c>
      <c r="C2488" t="s">
        <v>12</v>
      </c>
      <c r="D2488" t="s">
        <v>8333</v>
      </c>
      <c r="E2488" t="s">
        <v>8317</v>
      </c>
      <c r="F2488">
        <v>4.9000000000000004</v>
      </c>
    </row>
    <row r="2489" spans="1:6" x14ac:dyDescent="0.25">
      <c r="A2489" t="s">
        <v>2832</v>
      </c>
      <c r="B2489" t="s">
        <v>10854</v>
      </c>
      <c r="C2489" t="s">
        <v>12</v>
      </c>
      <c r="D2489" t="s">
        <v>8999</v>
      </c>
      <c r="E2489" t="s">
        <v>8317</v>
      </c>
      <c r="F2489">
        <v>7.2</v>
      </c>
    </row>
    <row r="2490" spans="1:6" x14ac:dyDescent="0.25">
      <c r="A2490" t="s">
        <v>4275</v>
      </c>
      <c r="B2490" t="s">
        <v>10855</v>
      </c>
      <c r="C2490" t="s">
        <v>12</v>
      </c>
      <c r="D2490" t="s">
        <v>8333</v>
      </c>
      <c r="E2490" t="s">
        <v>8317</v>
      </c>
      <c r="F2490">
        <v>5.3</v>
      </c>
    </row>
    <row r="2491" spans="1:6" x14ac:dyDescent="0.25">
      <c r="A2491" t="s">
        <v>4277</v>
      </c>
      <c r="B2491" t="s">
        <v>10856</v>
      </c>
      <c r="C2491" t="s">
        <v>12</v>
      </c>
      <c r="D2491" t="s">
        <v>8333</v>
      </c>
      <c r="E2491" t="s">
        <v>8317</v>
      </c>
      <c r="F2491">
        <v>7.2</v>
      </c>
    </row>
    <row r="2492" spans="1:6" x14ac:dyDescent="0.25">
      <c r="A2492" t="s">
        <v>1650</v>
      </c>
      <c r="B2492" t="s">
        <v>10857</v>
      </c>
      <c r="C2492" t="s">
        <v>12</v>
      </c>
      <c r="D2492" t="s">
        <v>8333</v>
      </c>
      <c r="E2492" t="s">
        <v>8334</v>
      </c>
      <c r="F2492">
        <v>5.0999999999999996</v>
      </c>
    </row>
    <row r="2493" spans="1:6" x14ac:dyDescent="0.25">
      <c r="A2493" t="s">
        <v>4280</v>
      </c>
      <c r="B2493" t="s">
        <v>10858</v>
      </c>
      <c r="C2493" t="s">
        <v>12</v>
      </c>
      <c r="D2493" t="s">
        <v>8333</v>
      </c>
      <c r="E2493" t="s">
        <v>8317</v>
      </c>
      <c r="F2493">
        <v>5.6</v>
      </c>
    </row>
    <row r="2494" spans="1:6" x14ac:dyDescent="0.25">
      <c r="A2494" t="s">
        <v>2832</v>
      </c>
      <c r="B2494" t="s">
        <v>10859</v>
      </c>
      <c r="C2494" t="s">
        <v>12</v>
      </c>
      <c r="D2494" t="s">
        <v>8333</v>
      </c>
      <c r="E2494" t="s">
        <v>8320</v>
      </c>
      <c r="F2494">
        <v>7.6</v>
      </c>
    </row>
    <row r="2495" spans="1:6" x14ac:dyDescent="0.25">
      <c r="A2495" t="s">
        <v>4284</v>
      </c>
      <c r="B2495" t="s">
        <v>10860</v>
      </c>
      <c r="C2495" t="s">
        <v>12</v>
      </c>
      <c r="D2495" t="s">
        <v>8333</v>
      </c>
      <c r="E2495" t="s">
        <v>8317</v>
      </c>
      <c r="F2495">
        <v>7.2</v>
      </c>
    </row>
    <row r="2496" spans="1:6" x14ac:dyDescent="0.25">
      <c r="A2496" t="s">
        <v>4286</v>
      </c>
      <c r="B2496" t="s">
        <v>10861</v>
      </c>
      <c r="C2496" t="s">
        <v>12</v>
      </c>
      <c r="D2496" t="s">
        <v>8333</v>
      </c>
      <c r="E2496" t="s">
        <v>8317</v>
      </c>
      <c r="F2496">
        <v>5.7</v>
      </c>
    </row>
    <row r="2497" spans="1:6" x14ac:dyDescent="0.25">
      <c r="A2497" t="s">
        <v>3397</v>
      </c>
      <c r="B2497" t="s">
        <v>10862</v>
      </c>
      <c r="C2497" t="s">
        <v>12</v>
      </c>
      <c r="D2497" t="s">
        <v>8333</v>
      </c>
      <c r="E2497" t="s">
        <v>8317</v>
      </c>
      <c r="F2497">
        <v>5.2</v>
      </c>
    </row>
    <row r="2498" spans="1:6" x14ac:dyDescent="0.25">
      <c r="A2498" t="s">
        <v>950</v>
      </c>
      <c r="B2498" t="s">
        <v>10863</v>
      </c>
      <c r="C2498" t="s">
        <v>12</v>
      </c>
      <c r="D2498" t="s">
        <v>8333</v>
      </c>
      <c r="E2498" t="s">
        <v>8317</v>
      </c>
      <c r="F2498">
        <v>7.7</v>
      </c>
    </row>
    <row r="2499" spans="1:6" x14ac:dyDescent="0.25">
      <c r="A2499" t="s">
        <v>4290</v>
      </c>
      <c r="B2499" t="s">
        <v>10864</v>
      </c>
      <c r="C2499" t="s">
        <v>12</v>
      </c>
      <c r="D2499" t="s">
        <v>8329</v>
      </c>
      <c r="E2499" t="s">
        <v>8334</v>
      </c>
      <c r="F2499">
        <v>7</v>
      </c>
    </row>
    <row r="2500" spans="1:6" x14ac:dyDescent="0.25">
      <c r="A2500" t="s">
        <v>4292</v>
      </c>
      <c r="B2500" t="s">
        <v>10865</v>
      </c>
      <c r="C2500" t="s">
        <v>12</v>
      </c>
      <c r="D2500" t="s">
        <v>8333</v>
      </c>
      <c r="E2500" t="s">
        <v>8317</v>
      </c>
      <c r="F2500">
        <v>3.6</v>
      </c>
    </row>
    <row r="2501" spans="1:6" x14ac:dyDescent="0.25">
      <c r="A2501" t="s">
        <v>4294</v>
      </c>
      <c r="B2501" t="s">
        <v>10866</v>
      </c>
      <c r="C2501" t="s">
        <v>12</v>
      </c>
      <c r="D2501" t="s">
        <v>8333</v>
      </c>
      <c r="E2501" t="s">
        <v>8320</v>
      </c>
      <c r="F2501">
        <v>4.9000000000000004</v>
      </c>
    </row>
    <row r="2502" spans="1:6" x14ac:dyDescent="0.25">
      <c r="A2502" t="s">
        <v>4296</v>
      </c>
      <c r="B2502" t="s">
        <v>10867</v>
      </c>
      <c r="C2502" t="s">
        <v>12</v>
      </c>
      <c r="D2502" t="s">
        <v>8333</v>
      </c>
      <c r="E2502" t="s">
        <v>8334</v>
      </c>
      <c r="F2502">
        <v>6</v>
      </c>
    </row>
    <row r="2503" spans="1:6" x14ac:dyDescent="0.25">
      <c r="A2503" t="s">
        <v>2832</v>
      </c>
      <c r="B2503" t="s">
        <v>10868</v>
      </c>
      <c r="C2503" t="s">
        <v>12</v>
      </c>
      <c r="D2503" t="s">
        <v>8333</v>
      </c>
      <c r="E2503" t="s">
        <v>8317</v>
      </c>
      <c r="F2503">
        <v>6.6</v>
      </c>
    </row>
    <row r="2504" spans="1:6" x14ac:dyDescent="0.25">
      <c r="A2504" t="s">
        <v>4299</v>
      </c>
      <c r="B2504" t="s">
        <v>10869</v>
      </c>
      <c r="C2504" t="s">
        <v>12</v>
      </c>
      <c r="D2504" t="s">
        <v>8333</v>
      </c>
      <c r="E2504" t="s">
        <v>8334</v>
      </c>
      <c r="F2504">
        <v>6.8</v>
      </c>
    </row>
    <row r="2505" spans="1:6" x14ac:dyDescent="0.25">
      <c r="A2505" t="s">
        <v>2016</v>
      </c>
      <c r="B2505" t="s">
        <v>10870</v>
      </c>
      <c r="C2505" t="s">
        <v>12</v>
      </c>
      <c r="D2505" t="s">
        <v>8316</v>
      </c>
      <c r="E2505" t="s">
        <v>8334</v>
      </c>
      <c r="F2505">
        <v>7.2</v>
      </c>
    </row>
    <row r="2506" spans="1:6" x14ac:dyDescent="0.25">
      <c r="A2506" t="s">
        <v>4302</v>
      </c>
      <c r="B2506" t="s">
        <v>10871</v>
      </c>
      <c r="C2506" t="s">
        <v>12</v>
      </c>
      <c r="D2506" t="s">
        <v>8333</v>
      </c>
      <c r="E2506" t="s">
        <v>8334</v>
      </c>
      <c r="F2506">
        <v>7.2</v>
      </c>
    </row>
    <row r="2507" spans="1:6" x14ac:dyDescent="0.25">
      <c r="A2507" t="s">
        <v>4304</v>
      </c>
      <c r="B2507" t="s">
        <v>10872</v>
      </c>
      <c r="C2507" t="s">
        <v>12</v>
      </c>
      <c r="D2507" t="s">
        <v>8333</v>
      </c>
      <c r="E2507" t="s">
        <v>8317</v>
      </c>
      <c r="F2507">
        <v>2.8</v>
      </c>
    </row>
    <row r="2508" spans="1:6" x14ac:dyDescent="0.25">
      <c r="A2508" t="s">
        <v>3078</v>
      </c>
      <c r="B2508" t="s">
        <v>10873</v>
      </c>
      <c r="C2508" t="s">
        <v>12</v>
      </c>
      <c r="D2508" t="s">
        <v>8333</v>
      </c>
      <c r="E2508" t="s">
        <v>8334</v>
      </c>
      <c r="F2508">
        <v>6.6</v>
      </c>
    </row>
    <row r="2509" spans="1:6" x14ac:dyDescent="0.25">
      <c r="A2509" t="s">
        <v>4308</v>
      </c>
      <c r="B2509" t="s">
        <v>10874</v>
      </c>
      <c r="C2509" t="s">
        <v>12</v>
      </c>
      <c r="D2509" t="s">
        <v>8316</v>
      </c>
      <c r="E2509" t="s">
        <v>8317</v>
      </c>
      <c r="F2509">
        <v>6.7</v>
      </c>
    </row>
    <row r="2510" spans="1:6" x14ac:dyDescent="0.25">
      <c r="A2510" t="s">
        <v>1829</v>
      </c>
      <c r="B2510" t="s">
        <v>10875</v>
      </c>
      <c r="C2510" t="s">
        <v>12</v>
      </c>
      <c r="D2510" t="s">
        <v>8316</v>
      </c>
      <c r="E2510" t="s">
        <v>8334</v>
      </c>
      <c r="F2510">
        <v>7</v>
      </c>
    </row>
    <row r="2511" spans="1:6" x14ac:dyDescent="0.25">
      <c r="A2511" t="s">
        <v>4311</v>
      </c>
      <c r="B2511" t="s">
        <v>10876</v>
      </c>
      <c r="C2511" t="s">
        <v>12</v>
      </c>
      <c r="D2511" t="s">
        <v>8333</v>
      </c>
      <c r="E2511" t="s">
        <v>8334</v>
      </c>
      <c r="F2511">
        <v>4.4000000000000004</v>
      </c>
    </row>
    <row r="2512" spans="1:6" x14ac:dyDescent="0.25">
      <c r="A2512" t="s">
        <v>4315</v>
      </c>
      <c r="B2512" t="s">
        <v>10877</v>
      </c>
      <c r="C2512" t="s">
        <v>12</v>
      </c>
      <c r="D2512" t="s">
        <v>8316</v>
      </c>
      <c r="E2512" t="s">
        <v>8334</v>
      </c>
      <c r="F2512">
        <v>6.2</v>
      </c>
    </row>
    <row r="2513" spans="1:6" x14ac:dyDescent="0.25">
      <c r="A2513" t="s">
        <v>4317</v>
      </c>
      <c r="B2513" t="s">
        <v>10878</v>
      </c>
      <c r="C2513" t="s">
        <v>12</v>
      </c>
      <c r="D2513" t="s">
        <v>8327</v>
      </c>
      <c r="E2513" t="s">
        <v>8325</v>
      </c>
      <c r="F2513">
        <v>7.3</v>
      </c>
    </row>
    <row r="2514" spans="1:6" x14ac:dyDescent="0.25">
      <c r="A2514" t="s">
        <v>3816</v>
      </c>
      <c r="B2514" t="s">
        <v>10879</v>
      </c>
      <c r="C2514" t="s">
        <v>12</v>
      </c>
      <c r="D2514" t="s">
        <v>8333</v>
      </c>
      <c r="E2514" t="s">
        <v>8317</v>
      </c>
      <c r="F2514">
        <v>5.0999999999999996</v>
      </c>
    </row>
    <row r="2515" spans="1:6" x14ac:dyDescent="0.25">
      <c r="A2515" t="s">
        <v>2615</v>
      </c>
      <c r="B2515" t="s">
        <v>10880</v>
      </c>
      <c r="C2515" t="s">
        <v>12</v>
      </c>
      <c r="D2515" t="s">
        <v>8333</v>
      </c>
      <c r="E2515" t="s">
        <v>8406</v>
      </c>
      <c r="F2515">
        <v>8.1</v>
      </c>
    </row>
    <row r="2516" spans="1:6" x14ac:dyDescent="0.25">
      <c r="A2516" t="s">
        <v>4321</v>
      </c>
      <c r="B2516" t="s">
        <v>10881</v>
      </c>
      <c r="C2516" t="s">
        <v>12</v>
      </c>
      <c r="D2516" t="s">
        <v>8327</v>
      </c>
      <c r="E2516" t="s">
        <v>8334</v>
      </c>
      <c r="F2516">
        <v>6.7</v>
      </c>
    </row>
    <row r="2517" spans="1:6" x14ac:dyDescent="0.25">
      <c r="A2517" t="s">
        <v>4323</v>
      </c>
      <c r="B2517" t="s">
        <v>10882</v>
      </c>
      <c r="C2517" t="s">
        <v>12</v>
      </c>
      <c r="D2517" t="s">
        <v>8333</v>
      </c>
      <c r="E2517" t="s">
        <v>8334</v>
      </c>
      <c r="F2517">
        <v>6.6</v>
      </c>
    </row>
    <row r="2518" spans="1:6" x14ac:dyDescent="0.25">
      <c r="A2518" t="s">
        <v>4325</v>
      </c>
      <c r="B2518" t="s">
        <v>10883</v>
      </c>
      <c r="C2518" t="s">
        <v>12</v>
      </c>
      <c r="D2518" t="s">
        <v>8333</v>
      </c>
      <c r="E2518" t="s">
        <v>8317</v>
      </c>
      <c r="F2518">
        <v>4.5</v>
      </c>
    </row>
    <row r="2519" spans="1:6" x14ac:dyDescent="0.25">
      <c r="B2519" t="s">
        <v>10884</v>
      </c>
      <c r="C2519" t="s">
        <v>12</v>
      </c>
      <c r="D2519" t="s">
        <v>10885</v>
      </c>
      <c r="E2519" t="s">
        <v>8824</v>
      </c>
      <c r="F2519">
        <v>8.1</v>
      </c>
    </row>
    <row r="2520" spans="1:6" x14ac:dyDescent="0.25">
      <c r="A2520" t="s">
        <v>3419</v>
      </c>
      <c r="B2520" t="s">
        <v>10886</v>
      </c>
      <c r="C2520" t="s">
        <v>12</v>
      </c>
      <c r="D2520" t="s">
        <v>8404</v>
      </c>
      <c r="E2520" t="s">
        <v>8334</v>
      </c>
      <c r="F2520">
        <v>6.6</v>
      </c>
    </row>
    <row r="2521" spans="1:6" x14ac:dyDescent="0.25">
      <c r="A2521" t="s">
        <v>4329</v>
      </c>
      <c r="B2521" t="s">
        <v>10887</v>
      </c>
      <c r="C2521" t="s">
        <v>12</v>
      </c>
      <c r="D2521" t="s">
        <v>8333</v>
      </c>
      <c r="E2521" t="s">
        <v>8320</v>
      </c>
      <c r="F2521">
        <v>6.5</v>
      </c>
    </row>
    <row r="2522" spans="1:6" x14ac:dyDescent="0.25">
      <c r="A2522" t="s">
        <v>4331</v>
      </c>
      <c r="B2522" t="s">
        <v>10888</v>
      </c>
      <c r="C2522" t="s">
        <v>12</v>
      </c>
      <c r="D2522" t="s">
        <v>8333</v>
      </c>
      <c r="E2522" t="s">
        <v>8334</v>
      </c>
      <c r="F2522">
        <v>5.9</v>
      </c>
    </row>
    <row r="2523" spans="1:6" x14ac:dyDescent="0.25">
      <c r="A2523" t="s">
        <v>218</v>
      </c>
      <c r="B2523" t="s">
        <v>10889</v>
      </c>
      <c r="C2523" t="s">
        <v>12</v>
      </c>
      <c r="D2523" t="s">
        <v>8404</v>
      </c>
      <c r="E2523" t="s">
        <v>8334</v>
      </c>
      <c r="F2523">
        <v>6.5</v>
      </c>
    </row>
    <row r="2524" spans="1:6" x14ac:dyDescent="0.25">
      <c r="A2524" t="s">
        <v>843</v>
      </c>
      <c r="B2524" t="s">
        <v>10890</v>
      </c>
      <c r="C2524" t="s">
        <v>12</v>
      </c>
      <c r="D2524" t="s">
        <v>8333</v>
      </c>
      <c r="E2524" t="s">
        <v>8334</v>
      </c>
      <c r="F2524">
        <v>7.3</v>
      </c>
    </row>
    <row r="2525" spans="1:6" x14ac:dyDescent="0.25">
      <c r="A2525" t="s">
        <v>428</v>
      </c>
      <c r="B2525" t="s">
        <v>10891</v>
      </c>
      <c r="C2525" t="s">
        <v>12</v>
      </c>
      <c r="D2525" t="s">
        <v>8333</v>
      </c>
      <c r="E2525" t="s">
        <v>8320</v>
      </c>
      <c r="F2525">
        <v>7.5</v>
      </c>
    </row>
    <row r="2526" spans="1:6" x14ac:dyDescent="0.25">
      <c r="A2526" t="s">
        <v>3450</v>
      </c>
      <c r="B2526" t="s">
        <v>10892</v>
      </c>
      <c r="C2526" t="s">
        <v>12</v>
      </c>
      <c r="D2526" t="s">
        <v>8333</v>
      </c>
      <c r="E2526" t="s">
        <v>8320</v>
      </c>
      <c r="F2526">
        <v>5.9</v>
      </c>
    </row>
    <row r="2527" spans="1:6" x14ac:dyDescent="0.25">
      <c r="A2527" t="s">
        <v>772</v>
      </c>
      <c r="B2527" t="s">
        <v>10893</v>
      </c>
      <c r="C2527" t="s">
        <v>12</v>
      </c>
      <c r="D2527" t="s">
        <v>8333</v>
      </c>
      <c r="E2527" t="s">
        <v>8320</v>
      </c>
      <c r="F2527">
        <v>7.4</v>
      </c>
    </row>
    <row r="2528" spans="1:6" x14ac:dyDescent="0.25">
      <c r="A2528" t="s">
        <v>597</v>
      </c>
      <c r="B2528" t="s">
        <v>10894</v>
      </c>
      <c r="C2528" t="s">
        <v>12</v>
      </c>
      <c r="D2528" t="s">
        <v>8333</v>
      </c>
      <c r="E2528" t="s">
        <v>8320</v>
      </c>
      <c r="F2528">
        <v>6.9</v>
      </c>
    </row>
    <row r="2529" spans="1:6" x14ac:dyDescent="0.25">
      <c r="A2529" t="s">
        <v>16</v>
      </c>
      <c r="B2529" t="s">
        <v>10895</v>
      </c>
      <c r="C2529" t="s">
        <v>12</v>
      </c>
      <c r="D2529" t="s">
        <v>8333</v>
      </c>
      <c r="E2529" t="s">
        <v>8334</v>
      </c>
      <c r="F2529">
        <v>8.4</v>
      </c>
    </row>
    <row r="2530" spans="1:6" x14ac:dyDescent="0.25">
      <c r="A2530" t="s">
        <v>1274</v>
      </c>
      <c r="B2530" t="s">
        <v>10896</v>
      </c>
      <c r="C2530" t="s">
        <v>12</v>
      </c>
      <c r="D2530" t="s">
        <v>8316</v>
      </c>
      <c r="E2530" t="s">
        <v>8334</v>
      </c>
      <c r="F2530">
        <v>8</v>
      </c>
    </row>
    <row r="2531" spans="1:6" x14ac:dyDescent="0.25">
      <c r="A2531" t="s">
        <v>937</v>
      </c>
      <c r="B2531" t="s">
        <v>10897</v>
      </c>
      <c r="C2531" t="s">
        <v>12</v>
      </c>
      <c r="D2531" t="s">
        <v>8333</v>
      </c>
      <c r="E2531" t="s">
        <v>8320</v>
      </c>
      <c r="F2531">
        <v>6</v>
      </c>
    </row>
    <row r="2532" spans="1:6" x14ac:dyDescent="0.25">
      <c r="B2532" t="s">
        <v>10898</v>
      </c>
      <c r="C2532" t="s">
        <v>12</v>
      </c>
      <c r="D2532" t="s">
        <v>8333</v>
      </c>
      <c r="E2532" t="s">
        <v>8548</v>
      </c>
      <c r="F2532">
        <v>7.3</v>
      </c>
    </row>
    <row r="2533" spans="1:6" x14ac:dyDescent="0.25">
      <c r="A2533" t="s">
        <v>4347</v>
      </c>
      <c r="B2533" t="s">
        <v>10899</v>
      </c>
      <c r="C2533" t="s">
        <v>12</v>
      </c>
      <c r="D2533" t="s">
        <v>8333</v>
      </c>
      <c r="E2533" t="s">
        <v>8317</v>
      </c>
      <c r="F2533">
        <v>6.8</v>
      </c>
    </row>
    <row r="2534" spans="1:6" x14ac:dyDescent="0.25">
      <c r="A2534" t="s">
        <v>127</v>
      </c>
      <c r="B2534" t="s">
        <v>10900</v>
      </c>
      <c r="C2534" t="s">
        <v>12</v>
      </c>
      <c r="D2534" t="s">
        <v>8333</v>
      </c>
      <c r="E2534" t="s">
        <v>8317</v>
      </c>
      <c r="F2534">
        <v>7.8</v>
      </c>
    </row>
    <row r="2535" spans="1:6" x14ac:dyDescent="0.25">
      <c r="A2535" t="s">
        <v>4354</v>
      </c>
      <c r="B2535" t="s">
        <v>10901</v>
      </c>
      <c r="C2535" t="s">
        <v>12</v>
      </c>
      <c r="D2535" t="s">
        <v>8316</v>
      </c>
      <c r="E2535" t="s">
        <v>8317</v>
      </c>
      <c r="F2535">
        <v>8.1</v>
      </c>
    </row>
    <row r="2536" spans="1:6" x14ac:dyDescent="0.25">
      <c r="A2536" t="s">
        <v>4228</v>
      </c>
      <c r="B2536" t="s">
        <v>10902</v>
      </c>
      <c r="C2536" t="s">
        <v>12</v>
      </c>
      <c r="D2536" t="s">
        <v>8333</v>
      </c>
      <c r="E2536" t="s">
        <v>8334</v>
      </c>
      <c r="F2536">
        <v>6.1</v>
      </c>
    </row>
    <row r="2537" spans="1:6" x14ac:dyDescent="0.25">
      <c r="A2537" t="s">
        <v>250</v>
      </c>
      <c r="B2537" t="s">
        <v>10903</v>
      </c>
      <c r="C2537" t="s">
        <v>12</v>
      </c>
      <c r="D2537" t="s">
        <v>8333</v>
      </c>
      <c r="E2537" t="s">
        <v>8320</v>
      </c>
      <c r="F2537">
        <v>7.5</v>
      </c>
    </row>
    <row r="2538" spans="1:6" x14ac:dyDescent="0.25">
      <c r="A2538" t="s">
        <v>776</v>
      </c>
      <c r="B2538" t="s">
        <v>10904</v>
      </c>
      <c r="C2538" t="s">
        <v>12</v>
      </c>
      <c r="D2538" t="s">
        <v>8333</v>
      </c>
      <c r="E2538" t="s">
        <v>8320</v>
      </c>
      <c r="F2538">
        <v>6.2</v>
      </c>
    </row>
    <row r="2539" spans="1:6" x14ac:dyDescent="0.25">
      <c r="A2539" t="s">
        <v>4359</v>
      </c>
      <c r="B2539" t="s">
        <v>10905</v>
      </c>
      <c r="C2539" t="s">
        <v>12</v>
      </c>
      <c r="D2539" t="s">
        <v>8404</v>
      </c>
      <c r="E2539" t="s">
        <v>8317</v>
      </c>
      <c r="F2539">
        <v>6.2</v>
      </c>
    </row>
    <row r="2540" spans="1:6" x14ac:dyDescent="0.25">
      <c r="A2540" t="s">
        <v>1458</v>
      </c>
      <c r="B2540" t="s">
        <v>10906</v>
      </c>
      <c r="C2540" t="s">
        <v>12</v>
      </c>
      <c r="D2540" t="s">
        <v>8333</v>
      </c>
      <c r="E2540" t="s">
        <v>8334</v>
      </c>
      <c r="F2540">
        <v>7.4</v>
      </c>
    </row>
    <row r="2541" spans="1:6" x14ac:dyDescent="0.25">
      <c r="A2541" t="s">
        <v>3651</v>
      </c>
      <c r="B2541" t="s">
        <v>10907</v>
      </c>
      <c r="C2541" t="s">
        <v>12</v>
      </c>
      <c r="D2541" t="s">
        <v>8333</v>
      </c>
      <c r="E2541" t="s">
        <v>8334</v>
      </c>
      <c r="F2541">
        <v>6.6</v>
      </c>
    </row>
    <row r="2542" spans="1:6" x14ac:dyDescent="0.25">
      <c r="A2542" t="s">
        <v>1952</v>
      </c>
      <c r="B2542" t="s">
        <v>10908</v>
      </c>
      <c r="C2542" t="s">
        <v>12</v>
      </c>
      <c r="D2542" t="s">
        <v>8316</v>
      </c>
      <c r="E2542" t="s">
        <v>8317</v>
      </c>
      <c r="F2542">
        <v>7.3</v>
      </c>
    </row>
    <row r="2543" spans="1:6" x14ac:dyDescent="0.25">
      <c r="A2543" t="s">
        <v>87</v>
      </c>
      <c r="B2543" t="s">
        <v>10909</v>
      </c>
      <c r="C2543" t="s">
        <v>12</v>
      </c>
      <c r="D2543" t="s">
        <v>8333</v>
      </c>
      <c r="E2543" t="s">
        <v>8320</v>
      </c>
      <c r="F2543">
        <v>7.5</v>
      </c>
    </row>
    <row r="2544" spans="1:6" x14ac:dyDescent="0.25">
      <c r="A2544" t="s">
        <v>3255</v>
      </c>
      <c r="B2544" t="s">
        <v>10910</v>
      </c>
      <c r="C2544" t="s">
        <v>12</v>
      </c>
      <c r="D2544" t="s">
        <v>8333</v>
      </c>
      <c r="E2544" t="s">
        <v>8317</v>
      </c>
      <c r="F2544">
        <v>5.6</v>
      </c>
    </row>
    <row r="2545" spans="1:6" x14ac:dyDescent="0.25">
      <c r="A2545" t="s">
        <v>4366</v>
      </c>
      <c r="B2545" t="s">
        <v>10911</v>
      </c>
      <c r="C2545" t="s">
        <v>12</v>
      </c>
      <c r="D2545" t="s">
        <v>8333</v>
      </c>
      <c r="E2545" t="s">
        <v>8320</v>
      </c>
      <c r="F2545">
        <v>7.3</v>
      </c>
    </row>
    <row r="2546" spans="1:6" x14ac:dyDescent="0.25">
      <c r="A2546" t="s">
        <v>4369</v>
      </c>
      <c r="B2546" t="s">
        <v>10912</v>
      </c>
      <c r="C2546" t="s">
        <v>12</v>
      </c>
      <c r="D2546" t="s">
        <v>8316</v>
      </c>
      <c r="E2546" t="s">
        <v>8317</v>
      </c>
      <c r="F2546">
        <v>6.4</v>
      </c>
    </row>
    <row r="2547" spans="1:6" x14ac:dyDescent="0.25">
      <c r="A2547" t="s">
        <v>615</v>
      </c>
      <c r="B2547" t="s">
        <v>10913</v>
      </c>
      <c r="C2547" t="s">
        <v>12</v>
      </c>
      <c r="D2547" t="s">
        <v>8333</v>
      </c>
      <c r="E2547" t="s">
        <v>8317</v>
      </c>
      <c r="F2547">
        <v>5</v>
      </c>
    </row>
    <row r="2548" spans="1:6" x14ac:dyDescent="0.25">
      <c r="A2548" t="s">
        <v>272</v>
      </c>
      <c r="B2548" t="s">
        <v>10914</v>
      </c>
      <c r="C2548" t="s">
        <v>12</v>
      </c>
      <c r="D2548" t="s">
        <v>8333</v>
      </c>
      <c r="E2548" t="s">
        <v>8320</v>
      </c>
      <c r="F2548">
        <v>5.4</v>
      </c>
    </row>
    <row r="2549" spans="1:6" x14ac:dyDescent="0.25">
      <c r="A2549" t="s">
        <v>2088</v>
      </c>
      <c r="B2549" t="s">
        <v>10915</v>
      </c>
      <c r="C2549" t="s">
        <v>12</v>
      </c>
      <c r="D2549" t="s">
        <v>8316</v>
      </c>
      <c r="E2549" t="s">
        <v>8334</v>
      </c>
      <c r="F2549">
        <v>8.1999999999999993</v>
      </c>
    </row>
    <row r="2550" spans="1:6" x14ac:dyDescent="0.25">
      <c r="A2550" t="s">
        <v>1081</v>
      </c>
      <c r="B2550" t="s">
        <v>10916</v>
      </c>
      <c r="C2550" t="s">
        <v>12</v>
      </c>
      <c r="D2550" t="s">
        <v>8333</v>
      </c>
      <c r="E2550" t="s">
        <v>8334</v>
      </c>
      <c r="F2550">
        <v>7.1</v>
      </c>
    </row>
    <row r="2551" spans="1:6" x14ac:dyDescent="0.25">
      <c r="A2551" t="s">
        <v>4375</v>
      </c>
      <c r="B2551" t="s">
        <v>10917</v>
      </c>
      <c r="C2551" t="s">
        <v>12</v>
      </c>
      <c r="D2551" t="s">
        <v>8333</v>
      </c>
      <c r="E2551" t="s">
        <v>8320</v>
      </c>
      <c r="F2551">
        <v>5.3</v>
      </c>
    </row>
    <row r="2552" spans="1:6" x14ac:dyDescent="0.25">
      <c r="A2552" t="s">
        <v>4378</v>
      </c>
      <c r="B2552" t="s">
        <v>10918</v>
      </c>
      <c r="C2552" t="s">
        <v>12</v>
      </c>
      <c r="D2552" t="s">
        <v>8333</v>
      </c>
      <c r="E2552" t="s">
        <v>8317</v>
      </c>
      <c r="F2552">
        <v>6.5</v>
      </c>
    </row>
    <row r="2553" spans="1:6" x14ac:dyDescent="0.25">
      <c r="A2553" t="s">
        <v>4380</v>
      </c>
      <c r="B2553" t="s">
        <v>10919</v>
      </c>
      <c r="C2553" t="s">
        <v>12</v>
      </c>
      <c r="D2553" t="s">
        <v>8333</v>
      </c>
      <c r="E2553" t="s">
        <v>8317</v>
      </c>
      <c r="F2553">
        <v>6.2</v>
      </c>
    </row>
    <row r="2554" spans="1:6" x14ac:dyDescent="0.25">
      <c r="A2554" t="s">
        <v>1692</v>
      </c>
      <c r="B2554" t="s">
        <v>10920</v>
      </c>
      <c r="C2554" t="s">
        <v>12</v>
      </c>
      <c r="D2554" t="s">
        <v>8333</v>
      </c>
      <c r="E2554" t="s">
        <v>8334</v>
      </c>
      <c r="F2554">
        <v>6.4</v>
      </c>
    </row>
    <row r="2555" spans="1:6" x14ac:dyDescent="0.25">
      <c r="A2555" t="s">
        <v>2083</v>
      </c>
      <c r="B2555" t="s">
        <v>10921</v>
      </c>
      <c r="C2555" t="s">
        <v>12</v>
      </c>
      <c r="D2555" t="s">
        <v>8333</v>
      </c>
      <c r="E2555" t="s">
        <v>8334</v>
      </c>
      <c r="F2555">
        <v>7.2</v>
      </c>
    </row>
    <row r="2556" spans="1:6" x14ac:dyDescent="0.25">
      <c r="A2556" t="s">
        <v>488</v>
      </c>
      <c r="B2556" t="s">
        <v>10922</v>
      </c>
      <c r="C2556" t="s">
        <v>12</v>
      </c>
      <c r="D2556" t="s">
        <v>8333</v>
      </c>
      <c r="E2556" t="s">
        <v>8334</v>
      </c>
      <c r="F2556">
        <v>6.9</v>
      </c>
    </row>
    <row r="2557" spans="1:6" x14ac:dyDescent="0.25">
      <c r="A2557" t="s">
        <v>4385</v>
      </c>
      <c r="B2557" t="s">
        <v>10923</v>
      </c>
      <c r="C2557" t="s">
        <v>12</v>
      </c>
      <c r="D2557" t="s">
        <v>8333</v>
      </c>
      <c r="E2557" t="s">
        <v>8334</v>
      </c>
      <c r="F2557">
        <v>5.7</v>
      </c>
    </row>
    <row r="2558" spans="1:6" x14ac:dyDescent="0.25">
      <c r="A2558" t="s">
        <v>167</v>
      </c>
      <c r="B2558" t="s">
        <v>10924</v>
      </c>
      <c r="C2558" t="s">
        <v>12</v>
      </c>
      <c r="D2558" t="s">
        <v>8333</v>
      </c>
      <c r="E2558" t="s">
        <v>8334</v>
      </c>
      <c r="F2558">
        <v>7.7</v>
      </c>
    </row>
    <row r="2559" spans="1:6" x14ac:dyDescent="0.25">
      <c r="A2559" t="s">
        <v>164</v>
      </c>
      <c r="B2559" t="s">
        <v>10925</v>
      </c>
      <c r="C2559" t="s">
        <v>12</v>
      </c>
      <c r="D2559" t="s">
        <v>8333</v>
      </c>
      <c r="E2559" t="s">
        <v>8317</v>
      </c>
      <c r="F2559">
        <v>5.6</v>
      </c>
    </row>
    <row r="2560" spans="1:6" x14ac:dyDescent="0.25">
      <c r="A2560" t="s">
        <v>4389</v>
      </c>
      <c r="B2560" t="s">
        <v>10926</v>
      </c>
      <c r="C2560" t="s">
        <v>12</v>
      </c>
      <c r="D2560" t="s">
        <v>8316</v>
      </c>
      <c r="E2560" t="s">
        <v>8317</v>
      </c>
      <c r="F2560">
        <v>7.7</v>
      </c>
    </row>
    <row r="2561" spans="1:6" x14ac:dyDescent="0.25">
      <c r="A2561" t="s">
        <v>1723</v>
      </c>
      <c r="B2561" t="s">
        <v>10927</v>
      </c>
      <c r="C2561" t="s">
        <v>12</v>
      </c>
      <c r="D2561" t="s">
        <v>8333</v>
      </c>
      <c r="E2561" t="s">
        <v>8317</v>
      </c>
      <c r="F2561">
        <v>5.0999999999999996</v>
      </c>
    </row>
    <row r="2562" spans="1:6" x14ac:dyDescent="0.25">
      <c r="A2562" t="s">
        <v>4392</v>
      </c>
      <c r="B2562" t="s">
        <v>10928</v>
      </c>
      <c r="C2562" t="s">
        <v>12</v>
      </c>
      <c r="D2562" t="s">
        <v>8333</v>
      </c>
      <c r="E2562" t="s">
        <v>8317</v>
      </c>
      <c r="F2562">
        <v>6.8</v>
      </c>
    </row>
    <row r="2563" spans="1:6" x14ac:dyDescent="0.25">
      <c r="A2563" t="s">
        <v>3106</v>
      </c>
      <c r="B2563" t="s">
        <v>10929</v>
      </c>
      <c r="C2563" t="s">
        <v>12</v>
      </c>
      <c r="D2563" t="s">
        <v>8316</v>
      </c>
      <c r="E2563" t="s">
        <v>8320</v>
      </c>
      <c r="F2563">
        <v>8.4</v>
      </c>
    </row>
    <row r="2564" spans="1:6" x14ac:dyDescent="0.25">
      <c r="A2564" t="s">
        <v>4395</v>
      </c>
      <c r="B2564" t="s">
        <v>10930</v>
      </c>
      <c r="C2564" t="s">
        <v>12</v>
      </c>
      <c r="D2564" t="s">
        <v>8333</v>
      </c>
      <c r="E2564" t="s">
        <v>8334</v>
      </c>
      <c r="F2564">
        <v>4.9000000000000004</v>
      </c>
    </row>
    <row r="2565" spans="1:6" x14ac:dyDescent="0.25">
      <c r="A2565" t="s">
        <v>2619</v>
      </c>
      <c r="B2565" t="s">
        <v>10931</v>
      </c>
      <c r="C2565" t="s">
        <v>12</v>
      </c>
      <c r="D2565" t="s">
        <v>8333</v>
      </c>
      <c r="E2565" t="s">
        <v>8334</v>
      </c>
      <c r="F2565">
        <v>7.1</v>
      </c>
    </row>
    <row r="2566" spans="1:6" x14ac:dyDescent="0.25">
      <c r="A2566" t="s">
        <v>4398</v>
      </c>
      <c r="B2566" t="s">
        <v>10932</v>
      </c>
      <c r="C2566" t="s">
        <v>12</v>
      </c>
      <c r="D2566" t="s">
        <v>8333</v>
      </c>
      <c r="E2566" t="s">
        <v>8334</v>
      </c>
      <c r="F2566">
        <v>6.6</v>
      </c>
    </row>
    <row r="2567" spans="1:6" x14ac:dyDescent="0.25">
      <c r="A2567" t="s">
        <v>4286</v>
      </c>
      <c r="B2567" t="s">
        <v>10933</v>
      </c>
      <c r="C2567" t="s">
        <v>12</v>
      </c>
      <c r="D2567" t="s">
        <v>8333</v>
      </c>
      <c r="E2567" t="s">
        <v>8317</v>
      </c>
      <c r="F2567">
        <v>6.1</v>
      </c>
    </row>
    <row r="2568" spans="1:6" x14ac:dyDescent="0.25">
      <c r="A2568" t="s">
        <v>4401</v>
      </c>
      <c r="B2568" t="s">
        <v>10934</v>
      </c>
      <c r="C2568" t="s">
        <v>12</v>
      </c>
      <c r="D2568" t="s">
        <v>8333</v>
      </c>
      <c r="E2568" t="s">
        <v>8334</v>
      </c>
      <c r="F2568">
        <v>4.0999999999999996</v>
      </c>
    </row>
    <row r="2569" spans="1:6" x14ac:dyDescent="0.25">
      <c r="A2569" t="s">
        <v>1347</v>
      </c>
      <c r="B2569" t="s">
        <v>10935</v>
      </c>
      <c r="C2569" t="s">
        <v>12</v>
      </c>
      <c r="D2569" t="s">
        <v>8333</v>
      </c>
      <c r="E2569" t="s">
        <v>8320</v>
      </c>
      <c r="F2569">
        <v>8.1</v>
      </c>
    </row>
    <row r="2570" spans="1:6" x14ac:dyDescent="0.25">
      <c r="A2570" t="s">
        <v>4405</v>
      </c>
      <c r="B2570" t="s">
        <v>10936</v>
      </c>
      <c r="C2570" t="s">
        <v>12</v>
      </c>
      <c r="D2570" t="s">
        <v>8333</v>
      </c>
      <c r="E2570" t="s">
        <v>8317</v>
      </c>
      <c r="F2570">
        <v>7.6</v>
      </c>
    </row>
    <row r="2571" spans="1:6" x14ac:dyDescent="0.25">
      <c r="A2571" t="s">
        <v>4407</v>
      </c>
      <c r="B2571" t="s">
        <v>10937</v>
      </c>
      <c r="C2571" t="s">
        <v>12</v>
      </c>
      <c r="D2571" t="s">
        <v>8333</v>
      </c>
      <c r="E2571" t="s">
        <v>8334</v>
      </c>
      <c r="F2571">
        <v>7.8</v>
      </c>
    </row>
    <row r="2572" spans="1:6" x14ac:dyDescent="0.25">
      <c r="A2572" t="s">
        <v>4409</v>
      </c>
      <c r="B2572" t="s">
        <v>10938</v>
      </c>
      <c r="C2572" t="s">
        <v>12</v>
      </c>
      <c r="D2572" t="s">
        <v>8329</v>
      </c>
      <c r="E2572" t="s">
        <v>8320</v>
      </c>
      <c r="F2572">
        <v>4.5999999999999996</v>
      </c>
    </row>
    <row r="2573" spans="1:6" x14ac:dyDescent="0.25">
      <c r="A2573" t="s">
        <v>4068</v>
      </c>
      <c r="B2573" t="s">
        <v>10939</v>
      </c>
      <c r="C2573" t="s">
        <v>12</v>
      </c>
      <c r="D2573" t="s">
        <v>8333</v>
      </c>
      <c r="E2573" t="s">
        <v>8334</v>
      </c>
      <c r="F2573">
        <v>6</v>
      </c>
    </row>
    <row r="2574" spans="1:6" x14ac:dyDescent="0.25">
      <c r="A2574" t="s">
        <v>4413</v>
      </c>
      <c r="B2574" t="s">
        <v>10940</v>
      </c>
      <c r="C2574" t="s">
        <v>12</v>
      </c>
      <c r="D2574" t="s">
        <v>8316</v>
      </c>
      <c r="E2574" t="s">
        <v>8334</v>
      </c>
      <c r="F2574">
        <v>7</v>
      </c>
    </row>
    <row r="2575" spans="1:6" x14ac:dyDescent="0.25">
      <c r="A2575" t="s">
        <v>1993</v>
      </c>
      <c r="B2575" t="s">
        <v>10941</v>
      </c>
      <c r="C2575" t="s">
        <v>12</v>
      </c>
      <c r="D2575" t="s">
        <v>8333</v>
      </c>
      <c r="E2575" t="s">
        <v>8320</v>
      </c>
      <c r="F2575">
        <v>6.7</v>
      </c>
    </row>
    <row r="2576" spans="1:6" x14ac:dyDescent="0.25">
      <c r="A2576" t="s">
        <v>1600</v>
      </c>
      <c r="B2576" t="s">
        <v>10942</v>
      </c>
      <c r="C2576" t="s">
        <v>12</v>
      </c>
      <c r="D2576" t="s">
        <v>8333</v>
      </c>
      <c r="E2576" t="s">
        <v>8320</v>
      </c>
      <c r="F2576">
        <v>6.4</v>
      </c>
    </row>
    <row r="2577" spans="1:6" x14ac:dyDescent="0.25">
      <c r="A2577" t="s">
        <v>4417</v>
      </c>
      <c r="B2577" t="s">
        <v>10943</v>
      </c>
      <c r="C2577" t="s">
        <v>12</v>
      </c>
      <c r="D2577" t="s">
        <v>8333</v>
      </c>
      <c r="E2577" t="s">
        <v>8317</v>
      </c>
      <c r="F2577">
        <v>7.2</v>
      </c>
    </row>
    <row r="2578" spans="1:6" x14ac:dyDescent="0.25">
      <c r="A2578" t="s">
        <v>1891</v>
      </c>
      <c r="B2578" t="s">
        <v>10944</v>
      </c>
      <c r="C2578" t="s">
        <v>12</v>
      </c>
      <c r="D2578" t="s">
        <v>8333</v>
      </c>
      <c r="E2578" t="s">
        <v>8334</v>
      </c>
      <c r="F2578">
        <v>7.4</v>
      </c>
    </row>
    <row r="2579" spans="1:6" x14ac:dyDescent="0.25">
      <c r="A2579" t="s">
        <v>4420</v>
      </c>
      <c r="B2579" t="s">
        <v>10945</v>
      </c>
      <c r="C2579" t="s">
        <v>12</v>
      </c>
      <c r="D2579" t="s">
        <v>8333</v>
      </c>
      <c r="E2579" t="s">
        <v>8317</v>
      </c>
      <c r="F2579">
        <v>4.8</v>
      </c>
    </row>
    <row r="2580" spans="1:6" x14ac:dyDescent="0.25">
      <c r="A2580" t="s">
        <v>4422</v>
      </c>
      <c r="B2580" t="s">
        <v>10946</v>
      </c>
      <c r="C2580" t="s">
        <v>12</v>
      </c>
      <c r="D2580" t="s">
        <v>8333</v>
      </c>
      <c r="E2580" t="s">
        <v>8334</v>
      </c>
      <c r="F2580">
        <v>4</v>
      </c>
    </row>
    <row r="2581" spans="1:6" x14ac:dyDescent="0.25">
      <c r="A2581" t="s">
        <v>3749</v>
      </c>
      <c r="B2581" t="s">
        <v>10947</v>
      </c>
      <c r="C2581" t="s">
        <v>12</v>
      </c>
      <c r="D2581" t="s">
        <v>8333</v>
      </c>
      <c r="E2581" t="s">
        <v>8334</v>
      </c>
      <c r="F2581">
        <v>6.2</v>
      </c>
    </row>
    <row r="2582" spans="1:6" x14ac:dyDescent="0.25">
      <c r="A2582" t="s">
        <v>2832</v>
      </c>
      <c r="B2582" t="s">
        <v>10948</v>
      </c>
      <c r="C2582" t="s">
        <v>12</v>
      </c>
      <c r="D2582" t="s">
        <v>8316</v>
      </c>
      <c r="E2582" t="s">
        <v>8334</v>
      </c>
      <c r="F2582">
        <v>7.7</v>
      </c>
    </row>
    <row r="2583" spans="1:6" x14ac:dyDescent="0.25">
      <c r="A2583" t="s">
        <v>4427</v>
      </c>
      <c r="B2583" t="s">
        <v>10949</v>
      </c>
      <c r="C2583" t="s">
        <v>12</v>
      </c>
      <c r="D2583" t="s">
        <v>8333</v>
      </c>
      <c r="E2583" t="s">
        <v>8406</v>
      </c>
      <c r="F2583">
        <v>6.7</v>
      </c>
    </row>
    <row r="2584" spans="1:6" x14ac:dyDescent="0.25">
      <c r="A2584" t="s">
        <v>4308</v>
      </c>
      <c r="B2584" t="s">
        <v>10950</v>
      </c>
      <c r="C2584" t="s">
        <v>12</v>
      </c>
      <c r="D2584" t="s">
        <v>8316</v>
      </c>
      <c r="E2584" t="s">
        <v>8320</v>
      </c>
      <c r="F2584">
        <v>7.9</v>
      </c>
    </row>
    <row r="2585" spans="1:6" x14ac:dyDescent="0.25">
      <c r="A2585" t="s">
        <v>2434</v>
      </c>
      <c r="B2585" t="s">
        <v>10951</v>
      </c>
      <c r="C2585" t="s">
        <v>12</v>
      </c>
      <c r="D2585" t="s">
        <v>8333</v>
      </c>
      <c r="E2585" t="s">
        <v>8334</v>
      </c>
      <c r="F2585">
        <v>7.9</v>
      </c>
    </row>
    <row r="2586" spans="1:6" x14ac:dyDescent="0.25">
      <c r="A2586" t="s">
        <v>4188</v>
      </c>
      <c r="B2586" t="s">
        <v>10952</v>
      </c>
      <c r="C2586" t="s">
        <v>12</v>
      </c>
      <c r="D2586" t="s">
        <v>8333</v>
      </c>
      <c r="E2586" t="s">
        <v>8334</v>
      </c>
      <c r="F2586">
        <v>5.5</v>
      </c>
    </row>
    <row r="2587" spans="1:6" x14ac:dyDescent="0.25">
      <c r="A2587" t="s">
        <v>4432</v>
      </c>
      <c r="B2587" t="s">
        <v>10953</v>
      </c>
      <c r="C2587" t="s">
        <v>12</v>
      </c>
      <c r="D2587" t="s">
        <v>8333</v>
      </c>
      <c r="E2587" t="s">
        <v>8320</v>
      </c>
      <c r="F2587">
        <v>6.2</v>
      </c>
    </row>
    <row r="2588" spans="1:6" x14ac:dyDescent="0.25">
      <c r="A2588" t="s">
        <v>4434</v>
      </c>
      <c r="B2588" t="s">
        <v>10954</v>
      </c>
      <c r="C2588" t="s">
        <v>12</v>
      </c>
      <c r="D2588" t="s">
        <v>8333</v>
      </c>
      <c r="E2588" t="s">
        <v>8334</v>
      </c>
      <c r="F2588">
        <v>5.0999999999999996</v>
      </c>
    </row>
    <row r="2589" spans="1:6" x14ac:dyDescent="0.25">
      <c r="A2589" t="s">
        <v>4436</v>
      </c>
      <c r="B2589" t="s">
        <v>10955</v>
      </c>
      <c r="C2589" t="s">
        <v>12</v>
      </c>
      <c r="D2589" t="s">
        <v>8333</v>
      </c>
      <c r="E2589" t="s">
        <v>8334</v>
      </c>
      <c r="F2589">
        <v>4.0999999999999996</v>
      </c>
    </row>
    <row r="2590" spans="1:6" x14ac:dyDescent="0.25">
      <c r="A2590" t="s">
        <v>1401</v>
      </c>
      <c r="B2590" t="s">
        <v>10956</v>
      </c>
      <c r="C2590" t="s">
        <v>12</v>
      </c>
      <c r="D2590" t="s">
        <v>8333</v>
      </c>
      <c r="E2590" t="s">
        <v>8320</v>
      </c>
      <c r="F2590">
        <v>6.7</v>
      </c>
    </row>
    <row r="2591" spans="1:6" x14ac:dyDescent="0.25">
      <c r="A2591" t="s">
        <v>4439</v>
      </c>
      <c r="B2591" t="s">
        <v>10957</v>
      </c>
      <c r="C2591" t="s">
        <v>12</v>
      </c>
      <c r="D2591" t="s">
        <v>8333</v>
      </c>
      <c r="E2591" t="s">
        <v>8317</v>
      </c>
      <c r="F2591">
        <v>4.7</v>
      </c>
    </row>
    <row r="2592" spans="1:6" x14ac:dyDescent="0.25">
      <c r="A2592" t="s">
        <v>4441</v>
      </c>
      <c r="B2592" t="s">
        <v>10958</v>
      </c>
      <c r="C2592" t="s">
        <v>12</v>
      </c>
      <c r="D2592" t="s">
        <v>8333</v>
      </c>
      <c r="E2592" t="s">
        <v>8334</v>
      </c>
      <c r="F2592">
        <v>6.4</v>
      </c>
    </row>
    <row r="2593" spans="1:6" x14ac:dyDescent="0.25">
      <c r="A2593" t="s">
        <v>3780</v>
      </c>
      <c r="B2593" t="s">
        <v>10959</v>
      </c>
      <c r="C2593" t="s">
        <v>12</v>
      </c>
      <c r="D2593" t="s">
        <v>10960</v>
      </c>
      <c r="E2593" t="s">
        <v>8317</v>
      </c>
      <c r="F2593">
        <v>6.3</v>
      </c>
    </row>
    <row r="2594" spans="1:6" x14ac:dyDescent="0.25">
      <c r="A2594" t="s">
        <v>4444</v>
      </c>
      <c r="B2594" t="s">
        <v>10961</v>
      </c>
      <c r="C2594" t="s">
        <v>12</v>
      </c>
      <c r="D2594" t="s">
        <v>8319</v>
      </c>
      <c r="E2594" t="s">
        <v>8334</v>
      </c>
      <c r="F2594">
        <v>5.5</v>
      </c>
    </row>
    <row r="2595" spans="1:6" x14ac:dyDescent="0.25">
      <c r="A2595" t="s">
        <v>4446</v>
      </c>
      <c r="B2595" t="s">
        <v>10962</v>
      </c>
      <c r="C2595" t="s">
        <v>12</v>
      </c>
      <c r="D2595" t="s">
        <v>8333</v>
      </c>
      <c r="E2595" t="s">
        <v>8334</v>
      </c>
      <c r="F2595">
        <v>7.3</v>
      </c>
    </row>
    <row r="2596" spans="1:6" x14ac:dyDescent="0.25">
      <c r="A2596" t="s">
        <v>511</v>
      </c>
      <c r="B2596" t="s">
        <v>10963</v>
      </c>
      <c r="C2596" t="s">
        <v>12</v>
      </c>
      <c r="D2596" t="s">
        <v>8333</v>
      </c>
      <c r="E2596" t="s">
        <v>8334</v>
      </c>
      <c r="F2596">
        <v>6.3</v>
      </c>
    </row>
    <row r="2597" spans="1:6" x14ac:dyDescent="0.25">
      <c r="A2597" t="s">
        <v>4449</v>
      </c>
      <c r="B2597" t="s">
        <v>10964</v>
      </c>
      <c r="C2597" t="s">
        <v>12</v>
      </c>
      <c r="D2597" t="s">
        <v>8404</v>
      </c>
      <c r="E2597" t="s">
        <v>8334</v>
      </c>
      <c r="F2597">
        <v>4.9000000000000004</v>
      </c>
    </row>
    <row r="2598" spans="1:6" x14ac:dyDescent="0.25">
      <c r="A2598" t="s">
        <v>792</v>
      </c>
      <c r="B2598" t="s">
        <v>10965</v>
      </c>
      <c r="C2598" t="s">
        <v>12</v>
      </c>
      <c r="D2598" t="s">
        <v>8333</v>
      </c>
      <c r="E2598" t="s">
        <v>8334</v>
      </c>
      <c r="F2598">
        <v>7.6</v>
      </c>
    </row>
    <row r="2599" spans="1:6" x14ac:dyDescent="0.25">
      <c r="A2599" t="s">
        <v>4452</v>
      </c>
      <c r="B2599" t="s">
        <v>10966</v>
      </c>
      <c r="C2599" t="s">
        <v>12</v>
      </c>
      <c r="D2599" t="s">
        <v>8333</v>
      </c>
      <c r="E2599" t="s">
        <v>8334</v>
      </c>
      <c r="F2599">
        <v>6</v>
      </c>
    </row>
    <row r="2600" spans="1:6" x14ac:dyDescent="0.25">
      <c r="A2600" t="s">
        <v>2987</v>
      </c>
      <c r="B2600" t="s">
        <v>10967</v>
      </c>
      <c r="C2600" t="s">
        <v>12</v>
      </c>
      <c r="D2600" t="s">
        <v>8333</v>
      </c>
      <c r="E2600" t="s">
        <v>8334</v>
      </c>
      <c r="F2600">
        <v>6.2</v>
      </c>
    </row>
    <row r="2601" spans="1:6" x14ac:dyDescent="0.25">
      <c r="A2601" t="s">
        <v>3712</v>
      </c>
      <c r="B2601" t="s">
        <v>10968</v>
      </c>
      <c r="C2601" t="s">
        <v>12</v>
      </c>
      <c r="D2601" t="s">
        <v>8316</v>
      </c>
      <c r="E2601" t="s">
        <v>8334</v>
      </c>
      <c r="F2601">
        <v>6.8</v>
      </c>
    </row>
    <row r="2602" spans="1:6" x14ac:dyDescent="0.25">
      <c r="A2602" t="s">
        <v>4456</v>
      </c>
      <c r="B2602" t="s">
        <v>10969</v>
      </c>
      <c r="C2602" t="s">
        <v>12</v>
      </c>
      <c r="D2602" t="s">
        <v>8333</v>
      </c>
      <c r="E2602" t="s">
        <v>8334</v>
      </c>
      <c r="F2602">
        <v>4.5</v>
      </c>
    </row>
    <row r="2603" spans="1:6" x14ac:dyDescent="0.25">
      <c r="A2603" t="s">
        <v>4458</v>
      </c>
      <c r="B2603" t="s">
        <v>10970</v>
      </c>
      <c r="C2603" t="s">
        <v>12</v>
      </c>
      <c r="D2603" t="s">
        <v>8333</v>
      </c>
      <c r="E2603" t="s">
        <v>8406</v>
      </c>
      <c r="F2603">
        <v>5.7</v>
      </c>
    </row>
    <row r="2604" spans="1:6" x14ac:dyDescent="0.25">
      <c r="A2604" t="s">
        <v>4460</v>
      </c>
      <c r="B2604" t="s">
        <v>10971</v>
      </c>
      <c r="C2604" t="s">
        <v>12</v>
      </c>
      <c r="D2604" t="s">
        <v>8333</v>
      </c>
      <c r="E2604" t="s">
        <v>8406</v>
      </c>
      <c r="F2604">
        <v>8.4</v>
      </c>
    </row>
    <row r="2605" spans="1:6" x14ac:dyDescent="0.25">
      <c r="A2605" t="s">
        <v>4462</v>
      </c>
      <c r="B2605" t="s">
        <v>10972</v>
      </c>
      <c r="C2605" t="s">
        <v>12</v>
      </c>
      <c r="D2605" t="s">
        <v>8333</v>
      </c>
      <c r="E2605" t="s">
        <v>8334</v>
      </c>
      <c r="F2605">
        <v>4.5999999999999996</v>
      </c>
    </row>
    <row r="2606" spans="1:6" x14ac:dyDescent="0.25">
      <c r="A2606" t="s">
        <v>4464</v>
      </c>
      <c r="B2606" t="s">
        <v>10973</v>
      </c>
      <c r="C2606" t="s">
        <v>12</v>
      </c>
      <c r="D2606" t="s">
        <v>8333</v>
      </c>
      <c r="E2606" t="s">
        <v>8334</v>
      </c>
      <c r="F2606">
        <v>6.2</v>
      </c>
    </row>
    <row r="2607" spans="1:6" x14ac:dyDescent="0.25">
      <c r="A2607" t="s">
        <v>4467</v>
      </c>
      <c r="B2607" t="s">
        <v>10974</v>
      </c>
      <c r="C2607" t="s">
        <v>12</v>
      </c>
      <c r="D2607" t="s">
        <v>8333</v>
      </c>
      <c r="E2607" t="s">
        <v>8317</v>
      </c>
      <c r="F2607">
        <v>7</v>
      </c>
    </row>
    <row r="2608" spans="1:6" x14ac:dyDescent="0.25">
      <c r="A2608" t="s">
        <v>4469</v>
      </c>
      <c r="B2608" t="s">
        <v>10975</v>
      </c>
      <c r="C2608" t="s">
        <v>12</v>
      </c>
      <c r="D2608" t="s">
        <v>8333</v>
      </c>
      <c r="E2608" t="s">
        <v>8317</v>
      </c>
      <c r="F2608">
        <v>6.9</v>
      </c>
    </row>
    <row r="2609" spans="1:6" x14ac:dyDescent="0.25">
      <c r="A2609" t="s">
        <v>4471</v>
      </c>
      <c r="B2609" t="s">
        <v>10976</v>
      </c>
      <c r="C2609" t="s">
        <v>12</v>
      </c>
      <c r="D2609" t="s">
        <v>8333</v>
      </c>
      <c r="E2609" t="s">
        <v>8334</v>
      </c>
      <c r="F2609">
        <v>6.1</v>
      </c>
    </row>
    <row r="2610" spans="1:6" x14ac:dyDescent="0.25">
      <c r="A2610" t="s">
        <v>4473</v>
      </c>
      <c r="B2610" t="s">
        <v>10977</v>
      </c>
      <c r="C2610" t="s">
        <v>12</v>
      </c>
      <c r="D2610" t="s">
        <v>8333</v>
      </c>
      <c r="E2610" t="s">
        <v>8334</v>
      </c>
      <c r="F2610">
        <v>6.7</v>
      </c>
    </row>
    <row r="2611" spans="1:6" x14ac:dyDescent="0.25">
      <c r="A2611" t="s">
        <v>4475</v>
      </c>
      <c r="B2611" t="s">
        <v>10978</v>
      </c>
      <c r="C2611" t="s">
        <v>12</v>
      </c>
      <c r="D2611" t="s">
        <v>8333</v>
      </c>
      <c r="E2611" t="s">
        <v>8317</v>
      </c>
      <c r="F2611">
        <v>5.6</v>
      </c>
    </row>
    <row r="2612" spans="1:6" x14ac:dyDescent="0.25">
      <c r="A2612" t="s">
        <v>2302</v>
      </c>
      <c r="B2612" t="s">
        <v>10979</v>
      </c>
      <c r="C2612" t="s">
        <v>12</v>
      </c>
      <c r="D2612" t="s">
        <v>8333</v>
      </c>
      <c r="E2612" t="s">
        <v>8317</v>
      </c>
      <c r="F2612">
        <v>6.6</v>
      </c>
    </row>
    <row r="2613" spans="1:6" x14ac:dyDescent="0.25">
      <c r="A2613" t="s">
        <v>2832</v>
      </c>
      <c r="B2613" t="s">
        <v>10980</v>
      </c>
      <c r="C2613" t="s">
        <v>12</v>
      </c>
      <c r="D2613" t="s">
        <v>8333</v>
      </c>
      <c r="E2613" t="s">
        <v>8320</v>
      </c>
      <c r="F2613">
        <v>6.4</v>
      </c>
    </row>
    <row r="2614" spans="1:6" x14ac:dyDescent="0.25">
      <c r="A2614" t="s">
        <v>4479</v>
      </c>
      <c r="B2614" t="s">
        <v>10981</v>
      </c>
      <c r="C2614" t="s">
        <v>12</v>
      </c>
      <c r="D2614" t="s">
        <v>8404</v>
      </c>
      <c r="E2614" t="s">
        <v>8406</v>
      </c>
      <c r="F2614">
        <v>2.8</v>
      </c>
    </row>
    <row r="2615" spans="1:6" x14ac:dyDescent="0.25">
      <c r="A2615" t="s">
        <v>4481</v>
      </c>
      <c r="B2615" t="s">
        <v>10982</v>
      </c>
      <c r="C2615" t="s">
        <v>12</v>
      </c>
      <c r="D2615" t="s">
        <v>8333</v>
      </c>
      <c r="E2615" t="s">
        <v>8334</v>
      </c>
      <c r="F2615">
        <v>5.4</v>
      </c>
    </row>
    <row r="2616" spans="1:6" x14ac:dyDescent="0.25">
      <c r="A2616" t="s">
        <v>339</v>
      </c>
      <c r="B2616" t="s">
        <v>10983</v>
      </c>
      <c r="C2616" t="s">
        <v>12</v>
      </c>
      <c r="D2616" t="s">
        <v>8333</v>
      </c>
      <c r="E2616" t="s">
        <v>8317</v>
      </c>
      <c r="F2616">
        <v>5</v>
      </c>
    </row>
    <row r="2617" spans="1:6" x14ac:dyDescent="0.25">
      <c r="A2617" t="s">
        <v>4484</v>
      </c>
      <c r="B2617" t="s">
        <v>10984</v>
      </c>
      <c r="C2617" t="s">
        <v>12</v>
      </c>
      <c r="D2617" t="s">
        <v>8333</v>
      </c>
      <c r="E2617" t="s">
        <v>8317</v>
      </c>
      <c r="F2617">
        <v>5.0999999999999996</v>
      </c>
    </row>
    <row r="2618" spans="1:6" x14ac:dyDescent="0.25">
      <c r="A2618" t="s">
        <v>970</v>
      </c>
      <c r="B2618" t="s">
        <v>10985</v>
      </c>
      <c r="C2618" t="s">
        <v>12</v>
      </c>
      <c r="D2618" t="s">
        <v>8316</v>
      </c>
      <c r="E2618" t="s">
        <v>8334</v>
      </c>
      <c r="F2618">
        <v>8</v>
      </c>
    </row>
    <row r="2619" spans="1:6" x14ac:dyDescent="0.25">
      <c r="A2619" t="s">
        <v>4052</v>
      </c>
      <c r="B2619" t="s">
        <v>10986</v>
      </c>
      <c r="C2619" t="s">
        <v>12</v>
      </c>
      <c r="D2619" t="s">
        <v>8333</v>
      </c>
      <c r="E2619" t="s">
        <v>8320</v>
      </c>
      <c r="F2619">
        <v>5.9</v>
      </c>
    </row>
    <row r="2620" spans="1:6" x14ac:dyDescent="0.25">
      <c r="B2620" t="s">
        <v>10987</v>
      </c>
      <c r="C2620" t="s">
        <v>12</v>
      </c>
      <c r="D2620" t="s">
        <v>8404</v>
      </c>
      <c r="E2620" t="s">
        <v>8548</v>
      </c>
      <c r="F2620">
        <v>7.5</v>
      </c>
    </row>
    <row r="2621" spans="1:6" x14ac:dyDescent="0.25">
      <c r="A2621" t="s">
        <v>1474</v>
      </c>
      <c r="B2621" t="s">
        <v>10988</v>
      </c>
      <c r="C2621" t="s">
        <v>12</v>
      </c>
      <c r="D2621" t="s">
        <v>8333</v>
      </c>
      <c r="E2621" t="s">
        <v>8334</v>
      </c>
      <c r="F2621">
        <v>8.1999999999999993</v>
      </c>
    </row>
    <row r="2622" spans="1:6" x14ac:dyDescent="0.25">
      <c r="A2622" t="s">
        <v>4492</v>
      </c>
      <c r="B2622" t="s">
        <v>10989</v>
      </c>
      <c r="C2622" t="s">
        <v>12</v>
      </c>
      <c r="D2622" t="s">
        <v>8333</v>
      </c>
      <c r="E2622" t="s">
        <v>8334</v>
      </c>
      <c r="F2622">
        <v>7</v>
      </c>
    </row>
    <row r="2623" spans="1:6" x14ac:dyDescent="0.25">
      <c r="A2623" t="s">
        <v>1097</v>
      </c>
      <c r="B2623" t="s">
        <v>10990</v>
      </c>
      <c r="C2623" t="s">
        <v>12</v>
      </c>
      <c r="D2623" t="s">
        <v>8333</v>
      </c>
      <c r="E2623" t="s">
        <v>8334</v>
      </c>
      <c r="F2623">
        <v>6.6</v>
      </c>
    </row>
    <row r="2624" spans="1:6" x14ac:dyDescent="0.25">
      <c r="A2624" t="s">
        <v>3228</v>
      </c>
      <c r="B2624" t="s">
        <v>10991</v>
      </c>
      <c r="C2624" t="s">
        <v>12</v>
      </c>
      <c r="D2624" t="s">
        <v>8333</v>
      </c>
      <c r="E2624" t="s">
        <v>8334</v>
      </c>
      <c r="F2624">
        <v>6.7</v>
      </c>
    </row>
    <row r="2625" spans="1:6" x14ac:dyDescent="0.25">
      <c r="A2625" t="s">
        <v>4497</v>
      </c>
      <c r="B2625" t="s">
        <v>10992</v>
      </c>
      <c r="C2625" t="s">
        <v>12</v>
      </c>
      <c r="D2625" t="s">
        <v>8333</v>
      </c>
      <c r="E2625" t="s">
        <v>8317</v>
      </c>
      <c r="F2625">
        <v>5.5</v>
      </c>
    </row>
    <row r="2626" spans="1:6" x14ac:dyDescent="0.25">
      <c r="A2626" t="s">
        <v>4499</v>
      </c>
      <c r="B2626" t="s">
        <v>10993</v>
      </c>
      <c r="C2626" t="s">
        <v>12</v>
      </c>
      <c r="D2626" t="s">
        <v>8333</v>
      </c>
      <c r="E2626" t="s">
        <v>8334</v>
      </c>
      <c r="F2626">
        <v>4.9000000000000004</v>
      </c>
    </row>
    <row r="2627" spans="1:6" x14ac:dyDescent="0.25">
      <c r="A2627" t="s">
        <v>2070</v>
      </c>
      <c r="B2627" t="s">
        <v>10994</v>
      </c>
      <c r="C2627" t="s">
        <v>12</v>
      </c>
      <c r="D2627" t="s">
        <v>8316</v>
      </c>
      <c r="E2627" t="s">
        <v>8320</v>
      </c>
      <c r="F2627">
        <v>6.9</v>
      </c>
    </row>
    <row r="2628" spans="1:6" x14ac:dyDescent="0.25">
      <c r="A2628" t="s">
        <v>4502</v>
      </c>
      <c r="B2628" t="s">
        <v>10995</v>
      </c>
      <c r="C2628" t="s">
        <v>12</v>
      </c>
      <c r="D2628" t="s">
        <v>8333</v>
      </c>
      <c r="E2628" t="s">
        <v>9458</v>
      </c>
      <c r="F2628">
        <v>7.4</v>
      </c>
    </row>
    <row r="2629" spans="1:6" x14ac:dyDescent="0.25">
      <c r="A2629" t="s">
        <v>4504</v>
      </c>
      <c r="B2629" t="s">
        <v>10996</v>
      </c>
      <c r="C2629" t="s">
        <v>12</v>
      </c>
      <c r="D2629" t="s">
        <v>8333</v>
      </c>
      <c r="E2629" t="s">
        <v>8320</v>
      </c>
      <c r="F2629">
        <v>5.6</v>
      </c>
    </row>
    <row r="2630" spans="1:6" x14ac:dyDescent="0.25">
      <c r="A2630" t="s">
        <v>4506</v>
      </c>
      <c r="B2630" t="s">
        <v>10997</v>
      </c>
      <c r="C2630" t="s">
        <v>12</v>
      </c>
      <c r="D2630" t="s">
        <v>8316</v>
      </c>
      <c r="E2630" t="s">
        <v>8334</v>
      </c>
      <c r="F2630">
        <v>8</v>
      </c>
    </row>
    <row r="2631" spans="1:6" x14ac:dyDescent="0.25">
      <c r="A2631" t="s">
        <v>4508</v>
      </c>
      <c r="B2631" t="s">
        <v>10998</v>
      </c>
      <c r="C2631" t="s">
        <v>12</v>
      </c>
      <c r="D2631" t="s">
        <v>8333</v>
      </c>
      <c r="E2631" t="s">
        <v>8317</v>
      </c>
      <c r="F2631">
        <v>5.3</v>
      </c>
    </row>
    <row r="2632" spans="1:6" x14ac:dyDescent="0.25">
      <c r="A2632" t="s">
        <v>4510</v>
      </c>
      <c r="B2632" t="s">
        <v>10999</v>
      </c>
      <c r="C2632" t="s">
        <v>12</v>
      </c>
      <c r="D2632" t="s">
        <v>8333</v>
      </c>
      <c r="E2632" t="s">
        <v>8317</v>
      </c>
      <c r="F2632">
        <v>6.2</v>
      </c>
    </row>
    <row r="2633" spans="1:6" x14ac:dyDescent="0.25">
      <c r="A2633" t="s">
        <v>4512</v>
      </c>
      <c r="B2633" t="s">
        <v>11000</v>
      </c>
      <c r="C2633" t="s">
        <v>12</v>
      </c>
      <c r="D2633" t="s">
        <v>8333</v>
      </c>
      <c r="E2633" t="s">
        <v>8317</v>
      </c>
      <c r="F2633">
        <v>5.3</v>
      </c>
    </row>
    <row r="2634" spans="1:6" x14ac:dyDescent="0.25">
      <c r="A2634" t="s">
        <v>2094</v>
      </c>
      <c r="B2634" t="s">
        <v>11001</v>
      </c>
      <c r="C2634" t="s">
        <v>12</v>
      </c>
      <c r="D2634" t="s">
        <v>8333</v>
      </c>
      <c r="E2634" t="s">
        <v>8334</v>
      </c>
      <c r="F2634">
        <v>6.6</v>
      </c>
    </row>
    <row r="2635" spans="1:6" x14ac:dyDescent="0.25">
      <c r="A2635" t="s">
        <v>2832</v>
      </c>
      <c r="B2635" t="s">
        <v>11002</v>
      </c>
      <c r="C2635" t="s">
        <v>12</v>
      </c>
      <c r="D2635" t="s">
        <v>8333</v>
      </c>
      <c r="E2635" t="s">
        <v>8317</v>
      </c>
      <c r="F2635">
        <v>7.2</v>
      </c>
    </row>
    <row r="2636" spans="1:6" x14ac:dyDescent="0.25">
      <c r="A2636" t="s">
        <v>4516</v>
      </c>
      <c r="B2636" t="s">
        <v>11003</v>
      </c>
      <c r="C2636" t="s">
        <v>12</v>
      </c>
      <c r="D2636" t="s">
        <v>8333</v>
      </c>
      <c r="E2636" t="s">
        <v>8317</v>
      </c>
      <c r="F2636">
        <v>4.5999999999999996</v>
      </c>
    </row>
    <row r="2637" spans="1:6" x14ac:dyDescent="0.25">
      <c r="A2637" t="s">
        <v>4323</v>
      </c>
      <c r="B2637" t="s">
        <v>11004</v>
      </c>
      <c r="C2637" t="s">
        <v>12</v>
      </c>
      <c r="D2637" t="s">
        <v>8327</v>
      </c>
      <c r="E2637" t="s">
        <v>8334</v>
      </c>
      <c r="F2637">
        <v>7.5</v>
      </c>
    </row>
    <row r="2638" spans="1:6" x14ac:dyDescent="0.25">
      <c r="A2638" t="s">
        <v>4520</v>
      </c>
      <c r="B2638" t="s">
        <v>11005</v>
      </c>
      <c r="C2638" t="s">
        <v>12</v>
      </c>
      <c r="D2638" t="s">
        <v>8327</v>
      </c>
      <c r="E2638" t="s">
        <v>8317</v>
      </c>
      <c r="F2638">
        <v>6.5</v>
      </c>
    </row>
    <row r="2639" spans="1:6" x14ac:dyDescent="0.25">
      <c r="A2639" t="s">
        <v>85</v>
      </c>
      <c r="B2639" t="s">
        <v>11006</v>
      </c>
      <c r="C2639" t="s">
        <v>12</v>
      </c>
      <c r="D2639" t="s">
        <v>8333</v>
      </c>
      <c r="E2639" t="s">
        <v>8334</v>
      </c>
      <c r="F2639">
        <v>7.6</v>
      </c>
    </row>
    <row r="2640" spans="1:6" x14ac:dyDescent="0.25">
      <c r="A2640" t="s">
        <v>4523</v>
      </c>
      <c r="B2640" t="s">
        <v>11007</v>
      </c>
      <c r="C2640" t="s">
        <v>12</v>
      </c>
      <c r="D2640" t="s">
        <v>8333</v>
      </c>
      <c r="E2640" t="s">
        <v>8334</v>
      </c>
      <c r="F2640">
        <v>6.2</v>
      </c>
    </row>
    <row r="2641" spans="1:6" x14ac:dyDescent="0.25">
      <c r="A2641" t="s">
        <v>2030</v>
      </c>
      <c r="B2641" t="s">
        <v>11008</v>
      </c>
      <c r="C2641" t="s">
        <v>12</v>
      </c>
      <c r="D2641" t="s">
        <v>8327</v>
      </c>
      <c r="E2641" t="s">
        <v>8334</v>
      </c>
      <c r="F2641">
        <v>8</v>
      </c>
    </row>
    <row r="2642" spans="1:6" x14ac:dyDescent="0.25">
      <c r="A2642" t="s">
        <v>4526</v>
      </c>
      <c r="B2642" t="s">
        <v>11009</v>
      </c>
      <c r="C2642" t="s">
        <v>12</v>
      </c>
      <c r="D2642" t="s">
        <v>8333</v>
      </c>
      <c r="E2642" t="s">
        <v>8317</v>
      </c>
      <c r="F2642">
        <v>5.5</v>
      </c>
    </row>
    <row r="2643" spans="1:6" x14ac:dyDescent="0.25">
      <c r="A2643" t="s">
        <v>2832</v>
      </c>
      <c r="B2643" t="s">
        <v>11010</v>
      </c>
      <c r="C2643" t="s">
        <v>12</v>
      </c>
      <c r="D2643" t="s">
        <v>8333</v>
      </c>
      <c r="E2643" t="s">
        <v>8334</v>
      </c>
      <c r="F2643">
        <v>6.3</v>
      </c>
    </row>
    <row r="2644" spans="1:6" x14ac:dyDescent="0.25">
      <c r="A2644" t="s">
        <v>4530</v>
      </c>
      <c r="B2644" t="s">
        <v>11011</v>
      </c>
      <c r="C2644" t="s">
        <v>12</v>
      </c>
      <c r="D2644" t="s">
        <v>8316</v>
      </c>
      <c r="E2644" t="s">
        <v>8334</v>
      </c>
      <c r="F2644">
        <v>7.2</v>
      </c>
    </row>
    <row r="2645" spans="1:6" x14ac:dyDescent="0.25">
      <c r="B2645" t="s">
        <v>11012</v>
      </c>
      <c r="C2645" t="s">
        <v>12</v>
      </c>
      <c r="D2645" t="s">
        <v>8333</v>
      </c>
      <c r="F2645">
        <v>7.9</v>
      </c>
    </row>
    <row r="2646" spans="1:6" x14ac:dyDescent="0.25">
      <c r="A2646" t="s">
        <v>4533</v>
      </c>
      <c r="B2646" t="s">
        <v>11013</v>
      </c>
      <c r="C2646" t="s">
        <v>12</v>
      </c>
      <c r="D2646" t="s">
        <v>8999</v>
      </c>
      <c r="E2646" t="s">
        <v>8334</v>
      </c>
      <c r="F2646">
        <v>6.7</v>
      </c>
    </row>
    <row r="2647" spans="1:6" x14ac:dyDescent="0.25">
      <c r="A2647" t="s">
        <v>4535</v>
      </c>
      <c r="B2647" t="s">
        <v>11014</v>
      </c>
      <c r="C2647" t="s">
        <v>12</v>
      </c>
      <c r="D2647" t="s">
        <v>8333</v>
      </c>
      <c r="E2647" t="s">
        <v>8334</v>
      </c>
      <c r="F2647">
        <v>5.3</v>
      </c>
    </row>
    <row r="2648" spans="1:6" x14ac:dyDescent="0.25">
      <c r="A2648" t="s">
        <v>4537</v>
      </c>
      <c r="B2648" t="s">
        <v>11015</v>
      </c>
      <c r="C2648" t="s">
        <v>12</v>
      </c>
      <c r="D2648" t="s">
        <v>8333</v>
      </c>
      <c r="E2648" t="s">
        <v>8317</v>
      </c>
      <c r="F2648">
        <v>6.3</v>
      </c>
    </row>
    <row r="2649" spans="1:6" x14ac:dyDescent="0.25">
      <c r="A2649" t="s">
        <v>4110</v>
      </c>
      <c r="B2649" t="s">
        <v>11016</v>
      </c>
      <c r="C2649" t="s">
        <v>12</v>
      </c>
      <c r="D2649" t="s">
        <v>8333</v>
      </c>
      <c r="E2649" t="s">
        <v>8334</v>
      </c>
      <c r="F2649">
        <v>6.5</v>
      </c>
    </row>
    <row r="2650" spans="1:6" x14ac:dyDescent="0.25">
      <c r="A2650" t="s">
        <v>4540</v>
      </c>
      <c r="B2650" t="s">
        <v>11017</v>
      </c>
      <c r="C2650" t="s">
        <v>12</v>
      </c>
      <c r="D2650" t="s">
        <v>11018</v>
      </c>
      <c r="F2650">
        <v>5.6</v>
      </c>
    </row>
    <row r="2651" spans="1:6" x14ac:dyDescent="0.25">
      <c r="A2651" t="s">
        <v>3419</v>
      </c>
      <c r="B2651" t="s">
        <v>11019</v>
      </c>
      <c r="C2651" t="s">
        <v>12</v>
      </c>
      <c r="D2651" t="s">
        <v>8404</v>
      </c>
      <c r="E2651" t="s">
        <v>8317</v>
      </c>
      <c r="F2651">
        <v>7</v>
      </c>
    </row>
    <row r="2652" spans="1:6" x14ac:dyDescent="0.25">
      <c r="A2652" t="s">
        <v>1787</v>
      </c>
      <c r="B2652" t="s">
        <v>11020</v>
      </c>
      <c r="C2652" t="s">
        <v>12</v>
      </c>
      <c r="D2652" t="s">
        <v>8333</v>
      </c>
      <c r="E2652" t="s">
        <v>8334</v>
      </c>
      <c r="F2652">
        <v>6.8</v>
      </c>
    </row>
    <row r="2653" spans="1:6" x14ac:dyDescent="0.25">
      <c r="A2653" t="s">
        <v>4120</v>
      </c>
      <c r="B2653" t="s">
        <v>11021</v>
      </c>
      <c r="C2653" t="s">
        <v>12</v>
      </c>
      <c r="D2653" t="s">
        <v>8316</v>
      </c>
      <c r="E2653" t="s">
        <v>8334</v>
      </c>
      <c r="F2653">
        <v>6.9</v>
      </c>
    </row>
    <row r="2654" spans="1:6" x14ac:dyDescent="0.25">
      <c r="A2654" t="s">
        <v>2697</v>
      </c>
      <c r="B2654" t="s">
        <v>11022</v>
      </c>
      <c r="C2654" t="s">
        <v>12</v>
      </c>
      <c r="D2654" t="s">
        <v>8316</v>
      </c>
      <c r="E2654" t="s">
        <v>8334</v>
      </c>
      <c r="F2654">
        <v>6.4</v>
      </c>
    </row>
    <row r="2655" spans="1:6" x14ac:dyDescent="0.25">
      <c r="A2655" t="s">
        <v>2016</v>
      </c>
      <c r="B2655" t="s">
        <v>11023</v>
      </c>
      <c r="C2655" t="s">
        <v>12</v>
      </c>
      <c r="D2655" t="s">
        <v>8404</v>
      </c>
      <c r="E2655" t="s">
        <v>8334</v>
      </c>
      <c r="F2655">
        <v>5.6</v>
      </c>
    </row>
    <row r="2656" spans="1:6" x14ac:dyDescent="0.25">
      <c r="A2656" t="s">
        <v>4559</v>
      </c>
      <c r="B2656" t="s">
        <v>11024</v>
      </c>
      <c r="C2656" t="s">
        <v>12</v>
      </c>
      <c r="D2656" t="s">
        <v>8333</v>
      </c>
      <c r="E2656" t="s">
        <v>8334</v>
      </c>
      <c r="F2656">
        <v>6.1</v>
      </c>
    </row>
    <row r="2657" spans="1:6" x14ac:dyDescent="0.25">
      <c r="A2657" t="s">
        <v>4561</v>
      </c>
      <c r="B2657" t="s">
        <v>11025</v>
      </c>
      <c r="C2657" t="s">
        <v>12</v>
      </c>
      <c r="D2657" t="s">
        <v>9944</v>
      </c>
      <c r="E2657" t="s">
        <v>8334</v>
      </c>
      <c r="F2657">
        <v>6</v>
      </c>
    </row>
    <row r="2658" spans="1:6" x14ac:dyDescent="0.25">
      <c r="A2658" t="s">
        <v>4563</v>
      </c>
      <c r="B2658" t="s">
        <v>11026</v>
      </c>
      <c r="C2658" t="s">
        <v>12</v>
      </c>
      <c r="D2658" t="s">
        <v>8333</v>
      </c>
      <c r="E2658" t="s">
        <v>8334</v>
      </c>
      <c r="F2658">
        <v>5.0999999999999996</v>
      </c>
    </row>
    <row r="2659" spans="1:6" x14ac:dyDescent="0.25">
      <c r="A2659" t="s">
        <v>4565</v>
      </c>
      <c r="B2659" t="s">
        <v>11027</v>
      </c>
      <c r="C2659" t="s">
        <v>12</v>
      </c>
      <c r="D2659" t="s">
        <v>8329</v>
      </c>
      <c r="E2659" t="s">
        <v>8317</v>
      </c>
      <c r="F2659">
        <v>4.5</v>
      </c>
    </row>
    <row r="2660" spans="1:6" x14ac:dyDescent="0.25">
      <c r="A2660" t="s">
        <v>4568</v>
      </c>
      <c r="B2660" t="s">
        <v>11028</v>
      </c>
      <c r="C2660" t="s">
        <v>12</v>
      </c>
      <c r="D2660" t="s">
        <v>8333</v>
      </c>
      <c r="E2660" t="s">
        <v>8334</v>
      </c>
      <c r="F2660">
        <v>5.9</v>
      </c>
    </row>
    <row r="2661" spans="1:6" x14ac:dyDescent="0.25">
      <c r="A2661" t="s">
        <v>4571</v>
      </c>
      <c r="B2661" t="s">
        <v>11029</v>
      </c>
      <c r="C2661" t="s">
        <v>12</v>
      </c>
      <c r="D2661" t="s">
        <v>11030</v>
      </c>
      <c r="E2661" t="s">
        <v>8334</v>
      </c>
      <c r="F2661">
        <v>6</v>
      </c>
    </row>
    <row r="2662" spans="1:6" x14ac:dyDescent="0.25">
      <c r="A2662" t="s">
        <v>4574</v>
      </c>
      <c r="B2662" t="s">
        <v>11031</v>
      </c>
      <c r="C2662" t="s">
        <v>12</v>
      </c>
      <c r="D2662" t="s">
        <v>9944</v>
      </c>
      <c r="E2662" t="s">
        <v>8325</v>
      </c>
      <c r="F2662">
        <v>5.8</v>
      </c>
    </row>
    <row r="2663" spans="1:6" x14ac:dyDescent="0.25">
      <c r="A2663" t="s">
        <v>4576</v>
      </c>
      <c r="B2663" t="s">
        <v>11032</v>
      </c>
      <c r="C2663" t="s">
        <v>12</v>
      </c>
      <c r="D2663" t="s">
        <v>11033</v>
      </c>
      <c r="E2663" t="s">
        <v>8334</v>
      </c>
      <c r="F2663">
        <v>6.1</v>
      </c>
    </row>
    <row r="2664" spans="1:6" x14ac:dyDescent="0.25">
      <c r="A2664" t="s">
        <v>4578</v>
      </c>
      <c r="B2664" t="s">
        <v>11034</v>
      </c>
      <c r="C2664" t="s">
        <v>12</v>
      </c>
      <c r="D2664" t="s">
        <v>8329</v>
      </c>
      <c r="E2664" t="s">
        <v>8325</v>
      </c>
      <c r="F2664">
        <v>4.9000000000000004</v>
      </c>
    </row>
    <row r="2665" spans="1:6" x14ac:dyDescent="0.25">
      <c r="A2665" t="s">
        <v>4585</v>
      </c>
      <c r="B2665" t="s">
        <v>11035</v>
      </c>
      <c r="C2665" t="s">
        <v>12</v>
      </c>
      <c r="D2665" t="s">
        <v>8316</v>
      </c>
      <c r="E2665" t="s">
        <v>8317</v>
      </c>
      <c r="F2665">
        <v>6.6</v>
      </c>
    </row>
    <row r="2666" spans="1:6" x14ac:dyDescent="0.25">
      <c r="A2666" t="s">
        <v>1458</v>
      </c>
      <c r="B2666" t="s">
        <v>11036</v>
      </c>
      <c r="C2666" t="s">
        <v>12</v>
      </c>
      <c r="D2666" t="s">
        <v>8333</v>
      </c>
      <c r="E2666" t="s">
        <v>8320</v>
      </c>
      <c r="F2666">
        <v>8.1</v>
      </c>
    </row>
    <row r="2667" spans="1:6" x14ac:dyDescent="0.25">
      <c r="A2667" t="s">
        <v>4588</v>
      </c>
      <c r="B2667" t="s">
        <v>11037</v>
      </c>
      <c r="C2667" t="s">
        <v>12</v>
      </c>
      <c r="D2667" t="s">
        <v>8333</v>
      </c>
      <c r="E2667" t="s">
        <v>8334</v>
      </c>
      <c r="F2667">
        <v>5.7</v>
      </c>
    </row>
    <row r="2668" spans="1:6" x14ac:dyDescent="0.25">
      <c r="A2668" t="s">
        <v>120</v>
      </c>
      <c r="B2668" t="s">
        <v>11038</v>
      </c>
      <c r="C2668" t="s">
        <v>12</v>
      </c>
      <c r="D2668" t="s">
        <v>8333</v>
      </c>
      <c r="E2668" t="s">
        <v>8317</v>
      </c>
      <c r="F2668">
        <v>6.8</v>
      </c>
    </row>
    <row r="2669" spans="1:6" x14ac:dyDescent="0.25">
      <c r="A2669" t="s">
        <v>4593</v>
      </c>
      <c r="B2669" t="s">
        <v>11039</v>
      </c>
      <c r="C2669" t="s">
        <v>12</v>
      </c>
      <c r="D2669" t="s">
        <v>8333</v>
      </c>
      <c r="E2669" t="s">
        <v>8334</v>
      </c>
      <c r="F2669">
        <v>6.2</v>
      </c>
    </row>
    <row r="2670" spans="1:6" x14ac:dyDescent="0.25">
      <c r="A2670" t="s">
        <v>1285</v>
      </c>
      <c r="B2670" t="s">
        <v>11040</v>
      </c>
      <c r="C2670" t="s">
        <v>12</v>
      </c>
      <c r="D2670" t="s">
        <v>8333</v>
      </c>
      <c r="E2670" t="s">
        <v>8334</v>
      </c>
      <c r="F2670">
        <v>8.3000000000000007</v>
      </c>
    </row>
    <row r="2671" spans="1:6" x14ac:dyDescent="0.25">
      <c r="A2671" t="s">
        <v>4597</v>
      </c>
      <c r="B2671" t="s">
        <v>11041</v>
      </c>
      <c r="C2671" t="s">
        <v>12</v>
      </c>
      <c r="D2671" t="s">
        <v>8355</v>
      </c>
      <c r="E2671" t="s">
        <v>8325</v>
      </c>
      <c r="F2671">
        <v>7.4</v>
      </c>
    </row>
    <row r="2672" spans="1:6" x14ac:dyDescent="0.25">
      <c r="A2672" t="s">
        <v>1829</v>
      </c>
      <c r="B2672" t="s">
        <v>11042</v>
      </c>
      <c r="C2672" t="s">
        <v>12</v>
      </c>
      <c r="D2672" t="s">
        <v>8316</v>
      </c>
      <c r="E2672" t="s">
        <v>8334</v>
      </c>
      <c r="F2672">
        <v>8</v>
      </c>
    </row>
    <row r="2673" spans="1:6" x14ac:dyDescent="0.25">
      <c r="A2673" t="s">
        <v>1791</v>
      </c>
      <c r="B2673" t="s">
        <v>11043</v>
      </c>
      <c r="C2673" t="s">
        <v>12</v>
      </c>
      <c r="D2673" t="s">
        <v>8333</v>
      </c>
      <c r="E2673" t="s">
        <v>8334</v>
      </c>
      <c r="F2673">
        <v>6.9</v>
      </c>
    </row>
    <row r="2674" spans="1:6" x14ac:dyDescent="0.25">
      <c r="A2674" t="s">
        <v>1147</v>
      </c>
      <c r="B2674" t="s">
        <v>11044</v>
      </c>
      <c r="C2674" t="s">
        <v>12</v>
      </c>
      <c r="D2674" t="s">
        <v>8333</v>
      </c>
      <c r="E2674" t="s">
        <v>8334</v>
      </c>
      <c r="F2674">
        <v>6.9</v>
      </c>
    </row>
    <row r="2675" spans="1:6" x14ac:dyDescent="0.25">
      <c r="A2675" t="s">
        <v>4602</v>
      </c>
      <c r="B2675" t="s">
        <v>11045</v>
      </c>
      <c r="C2675" t="s">
        <v>12</v>
      </c>
      <c r="D2675" t="s">
        <v>8404</v>
      </c>
      <c r="F2675">
        <v>9.5</v>
      </c>
    </row>
    <row r="2676" spans="1:6" x14ac:dyDescent="0.25">
      <c r="A2676" t="s">
        <v>4604</v>
      </c>
      <c r="B2676" t="s">
        <v>11046</v>
      </c>
      <c r="C2676" t="s">
        <v>12</v>
      </c>
      <c r="D2676" t="s">
        <v>8319</v>
      </c>
      <c r="E2676" t="s">
        <v>8320</v>
      </c>
      <c r="F2676">
        <v>5.5</v>
      </c>
    </row>
    <row r="2677" spans="1:6" x14ac:dyDescent="0.25">
      <c r="A2677" t="s">
        <v>4606</v>
      </c>
      <c r="B2677" t="s">
        <v>11047</v>
      </c>
      <c r="C2677" t="s">
        <v>12</v>
      </c>
      <c r="D2677" t="s">
        <v>8333</v>
      </c>
      <c r="E2677" t="s">
        <v>8334</v>
      </c>
      <c r="F2677">
        <v>5.7</v>
      </c>
    </row>
    <row r="2678" spans="1:6" x14ac:dyDescent="0.25">
      <c r="A2678" t="s">
        <v>255</v>
      </c>
      <c r="B2678" t="s">
        <v>11048</v>
      </c>
      <c r="C2678" t="s">
        <v>12</v>
      </c>
      <c r="D2678" t="s">
        <v>8333</v>
      </c>
      <c r="E2678" t="s">
        <v>8334</v>
      </c>
      <c r="F2678">
        <v>7.2</v>
      </c>
    </row>
    <row r="2679" spans="1:6" x14ac:dyDescent="0.25">
      <c r="A2679" t="s">
        <v>237</v>
      </c>
      <c r="B2679" t="s">
        <v>11049</v>
      </c>
      <c r="C2679" t="s">
        <v>12</v>
      </c>
      <c r="D2679" t="s">
        <v>8333</v>
      </c>
      <c r="E2679" t="s">
        <v>8320</v>
      </c>
      <c r="F2679">
        <v>6.9</v>
      </c>
    </row>
    <row r="2680" spans="1:6" x14ac:dyDescent="0.25">
      <c r="A2680" t="s">
        <v>1895</v>
      </c>
      <c r="B2680" t="s">
        <v>11050</v>
      </c>
      <c r="C2680" t="s">
        <v>12</v>
      </c>
      <c r="D2680" t="s">
        <v>8333</v>
      </c>
      <c r="E2680" t="s">
        <v>8334</v>
      </c>
      <c r="F2680">
        <v>5.5</v>
      </c>
    </row>
    <row r="2681" spans="1:6" x14ac:dyDescent="0.25">
      <c r="A2681" t="s">
        <v>3334</v>
      </c>
      <c r="B2681" t="s">
        <v>11051</v>
      </c>
      <c r="C2681" t="s">
        <v>12</v>
      </c>
      <c r="D2681" t="s">
        <v>8333</v>
      </c>
      <c r="E2681" t="s">
        <v>8317</v>
      </c>
      <c r="F2681">
        <v>5.2</v>
      </c>
    </row>
    <row r="2682" spans="1:6" x14ac:dyDescent="0.25">
      <c r="A2682" t="s">
        <v>2762</v>
      </c>
      <c r="B2682" t="s">
        <v>11052</v>
      </c>
      <c r="C2682" t="s">
        <v>12</v>
      </c>
      <c r="D2682" t="s">
        <v>8316</v>
      </c>
      <c r="E2682" t="s">
        <v>8320</v>
      </c>
      <c r="F2682">
        <v>7.1</v>
      </c>
    </row>
    <row r="2683" spans="1:6" x14ac:dyDescent="0.25">
      <c r="B2683" t="s">
        <v>11053</v>
      </c>
      <c r="C2683" t="s">
        <v>12</v>
      </c>
      <c r="D2683" t="s">
        <v>8333</v>
      </c>
      <c r="F2683">
        <v>6.6</v>
      </c>
    </row>
    <row r="2684" spans="1:6" x14ac:dyDescent="0.25">
      <c r="A2684" t="s">
        <v>4614</v>
      </c>
      <c r="B2684" t="s">
        <v>11054</v>
      </c>
      <c r="C2684" t="s">
        <v>12</v>
      </c>
      <c r="D2684" t="s">
        <v>8333</v>
      </c>
      <c r="E2684" t="s">
        <v>8334</v>
      </c>
      <c r="F2684">
        <v>5.5</v>
      </c>
    </row>
    <row r="2685" spans="1:6" x14ac:dyDescent="0.25">
      <c r="A2685" t="s">
        <v>3255</v>
      </c>
      <c r="B2685" t="s">
        <v>11055</v>
      </c>
      <c r="C2685" t="s">
        <v>12</v>
      </c>
      <c r="D2685" t="s">
        <v>8333</v>
      </c>
      <c r="E2685" t="s">
        <v>8317</v>
      </c>
      <c r="F2685">
        <v>5.4</v>
      </c>
    </row>
    <row r="2686" spans="1:6" x14ac:dyDescent="0.25">
      <c r="A2686" t="s">
        <v>4617</v>
      </c>
      <c r="B2686" t="s">
        <v>11056</v>
      </c>
      <c r="C2686" t="s">
        <v>12</v>
      </c>
      <c r="D2686" t="s">
        <v>8333</v>
      </c>
      <c r="E2686" t="s">
        <v>8320</v>
      </c>
      <c r="F2686">
        <v>6.7</v>
      </c>
    </row>
    <row r="2687" spans="1:6" x14ac:dyDescent="0.25">
      <c r="A2687" t="s">
        <v>3367</v>
      </c>
      <c r="B2687" t="s">
        <v>11057</v>
      </c>
      <c r="C2687" t="s">
        <v>12</v>
      </c>
      <c r="D2687" t="s">
        <v>8333</v>
      </c>
      <c r="E2687" t="s">
        <v>8317</v>
      </c>
      <c r="F2687">
        <v>5</v>
      </c>
    </row>
    <row r="2688" spans="1:6" x14ac:dyDescent="0.25">
      <c r="A2688" t="s">
        <v>1703</v>
      </c>
      <c r="B2688" t="s">
        <v>11058</v>
      </c>
      <c r="C2688" t="s">
        <v>12</v>
      </c>
      <c r="D2688" t="s">
        <v>8316</v>
      </c>
      <c r="E2688" t="s">
        <v>8317</v>
      </c>
      <c r="F2688">
        <v>6.4</v>
      </c>
    </row>
    <row r="2689" spans="1:6" x14ac:dyDescent="0.25">
      <c r="A2689" t="s">
        <v>4458</v>
      </c>
      <c r="B2689" t="s">
        <v>11059</v>
      </c>
      <c r="C2689" t="s">
        <v>12</v>
      </c>
      <c r="D2689" t="s">
        <v>8333</v>
      </c>
      <c r="E2689" t="s">
        <v>8406</v>
      </c>
      <c r="F2689">
        <v>6.6</v>
      </c>
    </row>
    <row r="2690" spans="1:6" x14ac:dyDescent="0.25">
      <c r="A2690" t="s">
        <v>1019</v>
      </c>
      <c r="B2690" t="s">
        <v>11060</v>
      </c>
      <c r="C2690" t="s">
        <v>12</v>
      </c>
      <c r="D2690" t="s">
        <v>8333</v>
      </c>
      <c r="E2690" t="s">
        <v>8334</v>
      </c>
      <c r="F2690">
        <v>5.9</v>
      </c>
    </row>
    <row r="2691" spans="1:6" x14ac:dyDescent="0.25">
      <c r="A2691" t="s">
        <v>1578</v>
      </c>
      <c r="B2691" t="s">
        <v>11061</v>
      </c>
      <c r="C2691" t="s">
        <v>12</v>
      </c>
      <c r="D2691" t="s">
        <v>8333</v>
      </c>
      <c r="E2691" t="s">
        <v>8334</v>
      </c>
      <c r="F2691">
        <v>5.7</v>
      </c>
    </row>
    <row r="2692" spans="1:6" x14ac:dyDescent="0.25">
      <c r="A2692" t="s">
        <v>2178</v>
      </c>
      <c r="B2692" t="s">
        <v>11062</v>
      </c>
      <c r="C2692" t="s">
        <v>12</v>
      </c>
      <c r="D2692" t="s">
        <v>8333</v>
      </c>
      <c r="E2692" t="s">
        <v>8334</v>
      </c>
      <c r="F2692">
        <v>4.5</v>
      </c>
    </row>
    <row r="2693" spans="1:6" x14ac:dyDescent="0.25">
      <c r="A2693" t="s">
        <v>4079</v>
      </c>
      <c r="B2693" t="s">
        <v>11063</v>
      </c>
      <c r="C2693" t="s">
        <v>12</v>
      </c>
      <c r="D2693" t="s">
        <v>8333</v>
      </c>
      <c r="E2693" t="s">
        <v>8334</v>
      </c>
      <c r="F2693">
        <v>3.7</v>
      </c>
    </row>
    <row r="2694" spans="1:6" x14ac:dyDescent="0.25">
      <c r="A2694" t="s">
        <v>4082</v>
      </c>
      <c r="B2694" t="s">
        <v>11064</v>
      </c>
      <c r="C2694" t="s">
        <v>12</v>
      </c>
      <c r="D2694" t="s">
        <v>8316</v>
      </c>
      <c r="E2694" t="s">
        <v>8317</v>
      </c>
      <c r="F2694">
        <v>5</v>
      </c>
    </row>
    <row r="2695" spans="1:6" x14ac:dyDescent="0.25">
      <c r="A2695" t="s">
        <v>1972</v>
      </c>
      <c r="B2695" t="s">
        <v>11065</v>
      </c>
      <c r="C2695" t="s">
        <v>12</v>
      </c>
      <c r="D2695" t="s">
        <v>8333</v>
      </c>
      <c r="E2695" t="s">
        <v>8317</v>
      </c>
      <c r="F2695">
        <v>4.5999999999999996</v>
      </c>
    </row>
    <row r="2696" spans="1:6" x14ac:dyDescent="0.25">
      <c r="A2696" t="s">
        <v>478</v>
      </c>
      <c r="B2696" t="s">
        <v>11066</v>
      </c>
      <c r="C2696" t="s">
        <v>12</v>
      </c>
      <c r="D2696" t="s">
        <v>8333</v>
      </c>
      <c r="E2696" t="s">
        <v>8334</v>
      </c>
      <c r="F2696">
        <v>6.5</v>
      </c>
    </row>
    <row r="2697" spans="1:6" x14ac:dyDescent="0.25">
      <c r="A2697" t="s">
        <v>4630</v>
      </c>
      <c r="B2697" t="s">
        <v>11067</v>
      </c>
      <c r="C2697" t="s">
        <v>12</v>
      </c>
      <c r="D2697" t="s">
        <v>8333</v>
      </c>
      <c r="E2697" t="s">
        <v>8317</v>
      </c>
      <c r="F2697">
        <v>4.9000000000000004</v>
      </c>
    </row>
    <row r="2698" spans="1:6" x14ac:dyDescent="0.25">
      <c r="A2698" t="s">
        <v>4632</v>
      </c>
      <c r="B2698" t="s">
        <v>11068</v>
      </c>
      <c r="C2698" t="s">
        <v>12</v>
      </c>
      <c r="D2698" t="s">
        <v>8333</v>
      </c>
      <c r="E2698" t="s">
        <v>8334</v>
      </c>
      <c r="F2698">
        <v>6</v>
      </c>
    </row>
    <row r="2699" spans="1:6" x14ac:dyDescent="0.25">
      <c r="A2699" t="s">
        <v>4634</v>
      </c>
      <c r="B2699" t="s">
        <v>11069</v>
      </c>
      <c r="C2699" t="s">
        <v>12</v>
      </c>
      <c r="D2699" t="s">
        <v>9711</v>
      </c>
      <c r="E2699" t="s">
        <v>8320</v>
      </c>
      <c r="F2699">
        <v>6.9</v>
      </c>
    </row>
    <row r="2700" spans="1:6" x14ac:dyDescent="0.25">
      <c r="A2700" t="s">
        <v>4636</v>
      </c>
      <c r="B2700" t="s">
        <v>11070</v>
      </c>
      <c r="C2700" t="s">
        <v>12</v>
      </c>
      <c r="D2700" t="s">
        <v>8333</v>
      </c>
      <c r="E2700" t="s">
        <v>8334</v>
      </c>
      <c r="F2700">
        <v>5.7</v>
      </c>
    </row>
    <row r="2701" spans="1:6" x14ac:dyDescent="0.25">
      <c r="A2701" t="s">
        <v>159</v>
      </c>
      <c r="B2701" t="s">
        <v>11071</v>
      </c>
      <c r="C2701" t="s">
        <v>12</v>
      </c>
      <c r="D2701" t="s">
        <v>8333</v>
      </c>
      <c r="E2701" t="s">
        <v>8320</v>
      </c>
      <c r="F2701">
        <v>6.7</v>
      </c>
    </row>
    <row r="2702" spans="1:6" x14ac:dyDescent="0.25">
      <c r="A2702" t="s">
        <v>1753</v>
      </c>
      <c r="B2702" t="s">
        <v>11072</v>
      </c>
      <c r="C2702" t="s">
        <v>12</v>
      </c>
      <c r="D2702" t="s">
        <v>8333</v>
      </c>
      <c r="E2702" t="s">
        <v>8317</v>
      </c>
      <c r="F2702">
        <v>6.9</v>
      </c>
    </row>
    <row r="2703" spans="1:6" x14ac:dyDescent="0.25">
      <c r="A2703" t="s">
        <v>2485</v>
      </c>
      <c r="B2703" t="s">
        <v>11073</v>
      </c>
      <c r="C2703" t="s">
        <v>12</v>
      </c>
      <c r="D2703" t="s">
        <v>8333</v>
      </c>
      <c r="E2703" t="s">
        <v>8334</v>
      </c>
      <c r="F2703">
        <v>5.5</v>
      </c>
    </row>
    <row r="2704" spans="1:6" x14ac:dyDescent="0.25">
      <c r="A2704" t="s">
        <v>4641</v>
      </c>
      <c r="B2704" t="s">
        <v>11074</v>
      </c>
      <c r="C2704" t="s">
        <v>12</v>
      </c>
      <c r="D2704" t="s">
        <v>8333</v>
      </c>
      <c r="E2704" t="s">
        <v>8334</v>
      </c>
      <c r="F2704">
        <v>4.4000000000000004</v>
      </c>
    </row>
    <row r="2705" spans="1:6" x14ac:dyDescent="0.25">
      <c r="A2705" t="s">
        <v>4643</v>
      </c>
      <c r="B2705" t="s">
        <v>11075</v>
      </c>
      <c r="C2705" t="s">
        <v>12</v>
      </c>
      <c r="D2705" t="s">
        <v>8333</v>
      </c>
      <c r="E2705" t="s">
        <v>8334</v>
      </c>
      <c r="F2705">
        <v>7</v>
      </c>
    </row>
    <row r="2706" spans="1:6" x14ac:dyDescent="0.25">
      <c r="A2706" t="s">
        <v>712</v>
      </c>
      <c r="B2706" t="s">
        <v>11076</v>
      </c>
      <c r="C2706" t="s">
        <v>12</v>
      </c>
      <c r="D2706" t="s">
        <v>8333</v>
      </c>
      <c r="E2706" t="s">
        <v>8317</v>
      </c>
      <c r="F2706">
        <v>5.4</v>
      </c>
    </row>
    <row r="2707" spans="1:6" x14ac:dyDescent="0.25">
      <c r="A2707" t="s">
        <v>4647</v>
      </c>
      <c r="B2707" t="s">
        <v>11077</v>
      </c>
      <c r="C2707" t="s">
        <v>12</v>
      </c>
      <c r="D2707" t="s">
        <v>8333</v>
      </c>
      <c r="E2707" t="s">
        <v>8317</v>
      </c>
      <c r="F2707">
        <v>5.4</v>
      </c>
    </row>
    <row r="2708" spans="1:6" x14ac:dyDescent="0.25">
      <c r="A2708" t="s">
        <v>4651</v>
      </c>
      <c r="B2708" t="s">
        <v>11078</v>
      </c>
      <c r="C2708" t="s">
        <v>12</v>
      </c>
      <c r="D2708" t="s">
        <v>8333</v>
      </c>
      <c r="E2708" t="s">
        <v>8334</v>
      </c>
      <c r="F2708">
        <v>7.6</v>
      </c>
    </row>
    <row r="2709" spans="1:6" x14ac:dyDescent="0.25">
      <c r="A2709" t="s">
        <v>4653</v>
      </c>
      <c r="B2709" t="s">
        <v>11079</v>
      </c>
      <c r="C2709" t="s">
        <v>12</v>
      </c>
      <c r="D2709" t="s">
        <v>8333</v>
      </c>
      <c r="E2709" t="s">
        <v>8334</v>
      </c>
      <c r="F2709">
        <v>5.9</v>
      </c>
    </row>
    <row r="2710" spans="1:6" x14ac:dyDescent="0.25">
      <c r="A2710" t="s">
        <v>3504</v>
      </c>
      <c r="B2710" t="s">
        <v>11080</v>
      </c>
      <c r="C2710" t="s">
        <v>12</v>
      </c>
      <c r="D2710" t="s">
        <v>8333</v>
      </c>
      <c r="E2710" t="s">
        <v>8334</v>
      </c>
      <c r="F2710">
        <v>6.6</v>
      </c>
    </row>
    <row r="2711" spans="1:6" x14ac:dyDescent="0.25">
      <c r="A2711" t="s">
        <v>406</v>
      </c>
      <c r="B2711" t="s">
        <v>11081</v>
      </c>
      <c r="C2711" t="s">
        <v>12</v>
      </c>
      <c r="D2711" t="s">
        <v>8327</v>
      </c>
      <c r="E2711" t="s">
        <v>8317</v>
      </c>
      <c r="F2711">
        <v>6.7</v>
      </c>
    </row>
    <row r="2712" spans="1:6" x14ac:dyDescent="0.25">
      <c r="A2712" t="s">
        <v>4657</v>
      </c>
      <c r="B2712" t="s">
        <v>11082</v>
      </c>
      <c r="C2712" t="s">
        <v>12</v>
      </c>
      <c r="D2712" t="s">
        <v>8333</v>
      </c>
      <c r="E2712" t="s">
        <v>8317</v>
      </c>
      <c r="F2712">
        <v>3.9</v>
      </c>
    </row>
    <row r="2713" spans="1:6" x14ac:dyDescent="0.25">
      <c r="A2713" t="s">
        <v>4308</v>
      </c>
      <c r="B2713" t="s">
        <v>11083</v>
      </c>
      <c r="C2713" t="s">
        <v>12</v>
      </c>
      <c r="D2713" t="s">
        <v>8327</v>
      </c>
      <c r="E2713" t="s">
        <v>8317</v>
      </c>
      <c r="F2713">
        <v>5.7</v>
      </c>
    </row>
    <row r="2714" spans="1:6" x14ac:dyDescent="0.25">
      <c r="A2714" t="s">
        <v>4449</v>
      </c>
      <c r="B2714" t="s">
        <v>11084</v>
      </c>
      <c r="C2714" t="s">
        <v>12</v>
      </c>
      <c r="D2714" t="s">
        <v>8316</v>
      </c>
      <c r="E2714" t="s">
        <v>8317</v>
      </c>
      <c r="F2714">
        <v>6.7</v>
      </c>
    </row>
    <row r="2715" spans="1:6" x14ac:dyDescent="0.25">
      <c r="A2715" t="s">
        <v>4661</v>
      </c>
      <c r="B2715" t="s">
        <v>11085</v>
      </c>
      <c r="C2715" t="s">
        <v>12</v>
      </c>
      <c r="D2715" t="s">
        <v>11086</v>
      </c>
      <c r="E2715" t="s">
        <v>8320</v>
      </c>
      <c r="F2715">
        <v>6.5</v>
      </c>
    </row>
    <row r="2716" spans="1:6" x14ac:dyDescent="0.25">
      <c r="A2716" t="s">
        <v>3879</v>
      </c>
      <c r="B2716" t="s">
        <v>11087</v>
      </c>
      <c r="C2716" t="s">
        <v>12</v>
      </c>
      <c r="D2716" t="s">
        <v>8316</v>
      </c>
      <c r="E2716" t="s">
        <v>8334</v>
      </c>
      <c r="F2716">
        <v>6.8</v>
      </c>
    </row>
    <row r="2717" spans="1:6" x14ac:dyDescent="0.25">
      <c r="A2717" t="s">
        <v>1874</v>
      </c>
      <c r="B2717" t="s">
        <v>11088</v>
      </c>
      <c r="C2717" t="s">
        <v>12</v>
      </c>
      <c r="D2717" t="s">
        <v>8327</v>
      </c>
      <c r="E2717" t="s">
        <v>9458</v>
      </c>
      <c r="F2717">
        <v>7.3</v>
      </c>
    </row>
    <row r="2718" spans="1:6" x14ac:dyDescent="0.25">
      <c r="A2718" t="s">
        <v>832</v>
      </c>
      <c r="B2718" t="s">
        <v>11089</v>
      </c>
      <c r="C2718" t="s">
        <v>12</v>
      </c>
      <c r="D2718" t="s">
        <v>8333</v>
      </c>
      <c r="E2718" t="s">
        <v>8334</v>
      </c>
      <c r="F2718">
        <v>7</v>
      </c>
    </row>
    <row r="2719" spans="1:6" x14ac:dyDescent="0.25">
      <c r="A2719" t="s">
        <v>4671</v>
      </c>
      <c r="B2719" t="s">
        <v>11090</v>
      </c>
      <c r="C2719" t="s">
        <v>12</v>
      </c>
      <c r="D2719" t="s">
        <v>8333</v>
      </c>
      <c r="E2719" t="s">
        <v>8334</v>
      </c>
      <c r="F2719">
        <v>6.5</v>
      </c>
    </row>
    <row r="2720" spans="1:6" x14ac:dyDescent="0.25">
      <c r="A2720" t="s">
        <v>4673</v>
      </c>
      <c r="B2720" t="s">
        <v>11091</v>
      </c>
      <c r="C2720" t="s">
        <v>12</v>
      </c>
      <c r="D2720" t="s">
        <v>8404</v>
      </c>
      <c r="E2720" t="s">
        <v>8334</v>
      </c>
      <c r="F2720">
        <v>3.6</v>
      </c>
    </row>
    <row r="2721" spans="1:6" x14ac:dyDescent="0.25">
      <c r="A2721" t="s">
        <v>1347</v>
      </c>
      <c r="B2721" t="s">
        <v>11092</v>
      </c>
      <c r="C2721" t="s">
        <v>12</v>
      </c>
      <c r="D2721" t="s">
        <v>8333</v>
      </c>
      <c r="E2721" t="s">
        <v>8320</v>
      </c>
      <c r="F2721">
        <v>7.7</v>
      </c>
    </row>
    <row r="2722" spans="1:6" x14ac:dyDescent="0.25">
      <c r="A2722" t="s">
        <v>358</v>
      </c>
      <c r="B2722" t="s">
        <v>11093</v>
      </c>
      <c r="C2722" t="s">
        <v>12</v>
      </c>
      <c r="D2722" t="s">
        <v>8333</v>
      </c>
      <c r="E2722" t="s">
        <v>8334</v>
      </c>
      <c r="F2722">
        <v>7.7</v>
      </c>
    </row>
    <row r="2723" spans="1:6" x14ac:dyDescent="0.25">
      <c r="A2723" t="s">
        <v>3816</v>
      </c>
      <c r="B2723" t="s">
        <v>11094</v>
      </c>
      <c r="C2723" t="s">
        <v>12</v>
      </c>
      <c r="D2723" t="s">
        <v>8333</v>
      </c>
      <c r="E2723" t="s">
        <v>8317</v>
      </c>
      <c r="F2723">
        <v>6.8</v>
      </c>
    </row>
    <row r="2724" spans="1:6" x14ac:dyDescent="0.25">
      <c r="A2724" t="s">
        <v>3898</v>
      </c>
      <c r="B2724" t="s">
        <v>11095</v>
      </c>
      <c r="C2724" t="s">
        <v>12</v>
      </c>
      <c r="D2724" t="s">
        <v>8333</v>
      </c>
      <c r="E2724" t="s">
        <v>8317</v>
      </c>
      <c r="F2724">
        <v>7.4</v>
      </c>
    </row>
    <row r="2725" spans="1:6" x14ac:dyDescent="0.25">
      <c r="A2725" t="s">
        <v>2470</v>
      </c>
      <c r="B2725" t="s">
        <v>11096</v>
      </c>
      <c r="C2725" t="s">
        <v>12</v>
      </c>
      <c r="D2725" t="s">
        <v>8333</v>
      </c>
      <c r="E2725" t="s">
        <v>8334</v>
      </c>
      <c r="F2725">
        <v>5.0999999999999996</v>
      </c>
    </row>
    <row r="2726" spans="1:6" x14ac:dyDescent="0.25">
      <c r="A2726" t="s">
        <v>3128</v>
      </c>
      <c r="B2726" t="s">
        <v>11097</v>
      </c>
      <c r="C2726" t="s">
        <v>12</v>
      </c>
      <c r="D2726" t="s">
        <v>8316</v>
      </c>
      <c r="E2726" t="s">
        <v>8334</v>
      </c>
      <c r="F2726">
        <v>7.4</v>
      </c>
    </row>
    <row r="2727" spans="1:6" x14ac:dyDescent="0.25">
      <c r="A2727" t="s">
        <v>4506</v>
      </c>
      <c r="B2727" t="s">
        <v>11098</v>
      </c>
      <c r="C2727" t="s">
        <v>12</v>
      </c>
      <c r="D2727" t="s">
        <v>8316</v>
      </c>
      <c r="E2727" t="s">
        <v>8334</v>
      </c>
      <c r="F2727">
        <v>7.2</v>
      </c>
    </row>
    <row r="2728" spans="1:6" x14ac:dyDescent="0.25">
      <c r="A2728" t="s">
        <v>4148</v>
      </c>
      <c r="B2728" t="s">
        <v>11099</v>
      </c>
      <c r="C2728" t="s">
        <v>12</v>
      </c>
      <c r="D2728" t="s">
        <v>8333</v>
      </c>
      <c r="E2728" t="s">
        <v>8334</v>
      </c>
      <c r="F2728">
        <v>6</v>
      </c>
    </row>
    <row r="2729" spans="1:6" x14ac:dyDescent="0.25">
      <c r="A2729" t="s">
        <v>3890</v>
      </c>
      <c r="B2729" t="s">
        <v>11100</v>
      </c>
      <c r="C2729" t="s">
        <v>12</v>
      </c>
      <c r="D2729" t="s">
        <v>8316</v>
      </c>
      <c r="E2729" t="s">
        <v>8334</v>
      </c>
      <c r="F2729">
        <v>6.3</v>
      </c>
    </row>
    <row r="2730" spans="1:6" x14ac:dyDescent="0.25">
      <c r="A2730" t="s">
        <v>1081</v>
      </c>
      <c r="B2730" t="s">
        <v>11101</v>
      </c>
      <c r="C2730" t="s">
        <v>12</v>
      </c>
      <c r="D2730" t="s">
        <v>8333</v>
      </c>
      <c r="E2730" t="s">
        <v>8334</v>
      </c>
      <c r="F2730">
        <v>7.3</v>
      </c>
    </row>
    <row r="2731" spans="1:6" x14ac:dyDescent="0.25">
      <c r="A2731" t="s">
        <v>2739</v>
      </c>
      <c r="B2731" t="s">
        <v>11102</v>
      </c>
      <c r="C2731" t="s">
        <v>12</v>
      </c>
      <c r="D2731" t="s">
        <v>9429</v>
      </c>
      <c r="E2731" t="s">
        <v>8317</v>
      </c>
      <c r="F2731">
        <v>3.6</v>
      </c>
    </row>
    <row r="2732" spans="1:6" x14ac:dyDescent="0.25">
      <c r="A2732" t="s">
        <v>360</v>
      </c>
      <c r="B2732" t="s">
        <v>11103</v>
      </c>
      <c r="C2732" t="s">
        <v>12</v>
      </c>
      <c r="D2732" t="s">
        <v>8333</v>
      </c>
      <c r="E2732" t="s">
        <v>8406</v>
      </c>
      <c r="F2732">
        <v>1.6</v>
      </c>
    </row>
    <row r="2733" spans="1:6" x14ac:dyDescent="0.25">
      <c r="A2733" t="s">
        <v>409</v>
      </c>
      <c r="B2733" t="s">
        <v>11104</v>
      </c>
      <c r="C2733" t="s">
        <v>12</v>
      </c>
      <c r="D2733" t="s">
        <v>8333</v>
      </c>
      <c r="E2733" t="s">
        <v>8334</v>
      </c>
      <c r="F2733">
        <v>8</v>
      </c>
    </row>
    <row r="2734" spans="1:6" x14ac:dyDescent="0.25">
      <c r="A2734" t="s">
        <v>1675</v>
      </c>
      <c r="B2734" t="s">
        <v>11105</v>
      </c>
      <c r="C2734" t="s">
        <v>12</v>
      </c>
      <c r="D2734" t="s">
        <v>8333</v>
      </c>
      <c r="E2734" t="s">
        <v>8334</v>
      </c>
      <c r="F2734">
        <v>9</v>
      </c>
    </row>
    <row r="2735" spans="1:6" x14ac:dyDescent="0.25">
      <c r="A2735" t="s">
        <v>1993</v>
      </c>
      <c r="B2735" t="s">
        <v>11106</v>
      </c>
      <c r="C2735" t="s">
        <v>12</v>
      </c>
      <c r="D2735" t="s">
        <v>8333</v>
      </c>
      <c r="E2735" t="s">
        <v>8317</v>
      </c>
      <c r="F2735">
        <v>6.1</v>
      </c>
    </row>
    <row r="2736" spans="1:6" x14ac:dyDescent="0.25">
      <c r="A2736" t="s">
        <v>721</v>
      </c>
      <c r="B2736" t="s">
        <v>11107</v>
      </c>
      <c r="C2736" t="s">
        <v>12</v>
      </c>
      <c r="D2736" t="s">
        <v>8333</v>
      </c>
      <c r="E2736" t="s">
        <v>8334</v>
      </c>
      <c r="F2736">
        <v>5.7</v>
      </c>
    </row>
    <row r="2737" spans="1:6" x14ac:dyDescent="0.25">
      <c r="A2737" t="s">
        <v>3381</v>
      </c>
      <c r="B2737" t="s">
        <v>11108</v>
      </c>
      <c r="C2737" t="s">
        <v>12</v>
      </c>
      <c r="D2737" t="s">
        <v>8333</v>
      </c>
      <c r="E2737" t="s">
        <v>8320</v>
      </c>
      <c r="F2737">
        <v>6.8</v>
      </c>
    </row>
    <row r="2738" spans="1:6" x14ac:dyDescent="0.25">
      <c r="A2738" t="s">
        <v>4699</v>
      </c>
      <c r="B2738" t="s">
        <v>11109</v>
      </c>
      <c r="C2738" t="s">
        <v>12</v>
      </c>
      <c r="D2738" t="s">
        <v>8333</v>
      </c>
      <c r="E2738" t="s">
        <v>8317</v>
      </c>
      <c r="F2738">
        <v>5.5</v>
      </c>
    </row>
    <row r="2739" spans="1:6" x14ac:dyDescent="0.25">
      <c r="A2739" t="s">
        <v>4701</v>
      </c>
      <c r="B2739" t="s">
        <v>11110</v>
      </c>
      <c r="C2739" t="s">
        <v>12</v>
      </c>
      <c r="D2739" t="s">
        <v>8333</v>
      </c>
      <c r="E2739" t="s">
        <v>8334</v>
      </c>
      <c r="F2739">
        <v>6.8</v>
      </c>
    </row>
    <row r="2740" spans="1:6" x14ac:dyDescent="0.25">
      <c r="A2740" t="s">
        <v>4703</v>
      </c>
      <c r="B2740" t="s">
        <v>11111</v>
      </c>
      <c r="C2740" t="s">
        <v>12</v>
      </c>
      <c r="D2740" t="s">
        <v>8333</v>
      </c>
      <c r="E2740" t="s">
        <v>8317</v>
      </c>
      <c r="F2740">
        <v>7.3</v>
      </c>
    </row>
    <row r="2741" spans="1:6" x14ac:dyDescent="0.25">
      <c r="A2741" t="s">
        <v>2470</v>
      </c>
      <c r="B2741" t="s">
        <v>11112</v>
      </c>
      <c r="C2741" t="s">
        <v>12</v>
      </c>
      <c r="D2741" t="s">
        <v>8333</v>
      </c>
      <c r="E2741" t="s">
        <v>8334</v>
      </c>
      <c r="F2741">
        <v>6.1</v>
      </c>
    </row>
    <row r="2742" spans="1:6" x14ac:dyDescent="0.25">
      <c r="A2742" t="s">
        <v>2552</v>
      </c>
      <c r="B2742" t="s">
        <v>11113</v>
      </c>
      <c r="C2742" t="s">
        <v>12</v>
      </c>
      <c r="D2742" t="s">
        <v>8333</v>
      </c>
      <c r="E2742" t="s">
        <v>8317</v>
      </c>
      <c r="F2742">
        <v>7.2</v>
      </c>
    </row>
    <row r="2743" spans="1:6" x14ac:dyDescent="0.25">
      <c r="A2743" t="s">
        <v>4707</v>
      </c>
      <c r="B2743" t="s">
        <v>11114</v>
      </c>
      <c r="C2743" t="s">
        <v>12</v>
      </c>
      <c r="D2743" t="s">
        <v>8333</v>
      </c>
      <c r="E2743" t="s">
        <v>8317</v>
      </c>
      <c r="F2743">
        <v>5.9</v>
      </c>
    </row>
    <row r="2744" spans="1:6" x14ac:dyDescent="0.25">
      <c r="A2744" t="s">
        <v>4709</v>
      </c>
      <c r="B2744" t="s">
        <v>11115</v>
      </c>
      <c r="C2744" t="s">
        <v>12</v>
      </c>
      <c r="D2744" t="s">
        <v>8333</v>
      </c>
      <c r="E2744" t="s">
        <v>8317</v>
      </c>
      <c r="F2744">
        <v>6.1</v>
      </c>
    </row>
    <row r="2745" spans="1:6" x14ac:dyDescent="0.25">
      <c r="A2745" t="s">
        <v>1773</v>
      </c>
      <c r="B2745" t="s">
        <v>11116</v>
      </c>
      <c r="C2745" t="s">
        <v>12</v>
      </c>
      <c r="D2745" t="s">
        <v>8333</v>
      </c>
      <c r="E2745" t="s">
        <v>8317</v>
      </c>
      <c r="F2745">
        <v>6.8</v>
      </c>
    </row>
    <row r="2746" spans="1:6" x14ac:dyDescent="0.25">
      <c r="A2746" t="s">
        <v>4712</v>
      </c>
      <c r="B2746" t="s">
        <v>11117</v>
      </c>
      <c r="C2746" t="s">
        <v>12</v>
      </c>
      <c r="D2746" t="s">
        <v>8333</v>
      </c>
      <c r="E2746" t="s">
        <v>8334</v>
      </c>
      <c r="F2746">
        <v>7.7</v>
      </c>
    </row>
    <row r="2747" spans="1:6" x14ac:dyDescent="0.25">
      <c r="A2747" t="s">
        <v>3814</v>
      </c>
      <c r="B2747" t="s">
        <v>11118</v>
      </c>
      <c r="C2747" t="s">
        <v>12</v>
      </c>
      <c r="D2747" t="s">
        <v>8333</v>
      </c>
      <c r="E2747" t="s">
        <v>8320</v>
      </c>
      <c r="F2747">
        <v>4.9000000000000004</v>
      </c>
    </row>
    <row r="2748" spans="1:6" x14ac:dyDescent="0.25">
      <c r="A2748" t="s">
        <v>4715</v>
      </c>
      <c r="B2748" t="s">
        <v>11119</v>
      </c>
      <c r="C2748" t="s">
        <v>12</v>
      </c>
      <c r="D2748" t="s">
        <v>8333</v>
      </c>
      <c r="E2748" t="s">
        <v>8317</v>
      </c>
      <c r="F2748">
        <v>6.1</v>
      </c>
    </row>
    <row r="2749" spans="1:6" x14ac:dyDescent="0.25">
      <c r="A2749" t="s">
        <v>3860</v>
      </c>
      <c r="B2749" t="s">
        <v>11120</v>
      </c>
      <c r="C2749" t="s">
        <v>12</v>
      </c>
      <c r="D2749" t="s">
        <v>8333</v>
      </c>
      <c r="E2749" t="s">
        <v>8320</v>
      </c>
      <c r="F2749">
        <v>2.5</v>
      </c>
    </row>
    <row r="2750" spans="1:6" x14ac:dyDescent="0.25">
      <c r="A2750" t="s">
        <v>4719</v>
      </c>
      <c r="B2750" t="s">
        <v>11121</v>
      </c>
      <c r="C2750" t="s">
        <v>12</v>
      </c>
      <c r="D2750" t="s">
        <v>8333</v>
      </c>
      <c r="E2750" t="s">
        <v>8334</v>
      </c>
      <c r="F2750">
        <v>6.1</v>
      </c>
    </row>
    <row r="2751" spans="1:6" x14ac:dyDescent="0.25">
      <c r="A2751" t="s">
        <v>4721</v>
      </c>
      <c r="B2751" t="s">
        <v>11122</v>
      </c>
      <c r="C2751" t="s">
        <v>12</v>
      </c>
      <c r="D2751" t="s">
        <v>8333</v>
      </c>
      <c r="E2751" t="s">
        <v>8320</v>
      </c>
      <c r="F2751">
        <v>5.9</v>
      </c>
    </row>
    <row r="2752" spans="1:6" x14ac:dyDescent="0.25">
      <c r="A2752" t="s">
        <v>4723</v>
      </c>
      <c r="B2752" t="s">
        <v>11123</v>
      </c>
      <c r="C2752" t="s">
        <v>12</v>
      </c>
      <c r="D2752" t="s">
        <v>8333</v>
      </c>
      <c r="E2752" t="s">
        <v>8334</v>
      </c>
      <c r="F2752">
        <v>5.7</v>
      </c>
    </row>
    <row r="2753" spans="1:6" x14ac:dyDescent="0.25">
      <c r="A2753" t="s">
        <v>4725</v>
      </c>
      <c r="B2753" t="s">
        <v>11124</v>
      </c>
      <c r="C2753" t="s">
        <v>12</v>
      </c>
      <c r="D2753" t="s">
        <v>8333</v>
      </c>
      <c r="E2753" t="s">
        <v>8317</v>
      </c>
      <c r="F2753">
        <v>5.6</v>
      </c>
    </row>
    <row r="2754" spans="1:6" x14ac:dyDescent="0.25">
      <c r="A2754" t="s">
        <v>1133</v>
      </c>
      <c r="B2754" t="s">
        <v>11125</v>
      </c>
      <c r="C2754" t="s">
        <v>12</v>
      </c>
      <c r="D2754" t="s">
        <v>8333</v>
      </c>
      <c r="E2754" t="s">
        <v>8334</v>
      </c>
      <c r="F2754">
        <v>7.2</v>
      </c>
    </row>
    <row r="2755" spans="1:6" x14ac:dyDescent="0.25">
      <c r="A2755" t="s">
        <v>4728</v>
      </c>
      <c r="B2755" t="s">
        <v>11126</v>
      </c>
      <c r="C2755" t="s">
        <v>12</v>
      </c>
      <c r="D2755" t="s">
        <v>8316</v>
      </c>
      <c r="E2755" t="s">
        <v>8334</v>
      </c>
      <c r="F2755">
        <v>7.7</v>
      </c>
    </row>
    <row r="2756" spans="1:6" x14ac:dyDescent="0.25">
      <c r="A2756" t="s">
        <v>621</v>
      </c>
      <c r="B2756" t="s">
        <v>11127</v>
      </c>
      <c r="C2756" t="s">
        <v>12</v>
      </c>
      <c r="D2756" t="s">
        <v>8333</v>
      </c>
      <c r="E2756" t="s">
        <v>8334</v>
      </c>
      <c r="F2756">
        <v>7.8</v>
      </c>
    </row>
    <row r="2757" spans="1:6" x14ac:dyDescent="0.25">
      <c r="A2757" t="s">
        <v>4731</v>
      </c>
      <c r="B2757" t="s">
        <v>11128</v>
      </c>
      <c r="C2757" t="s">
        <v>12</v>
      </c>
      <c r="D2757" t="s">
        <v>8333</v>
      </c>
      <c r="E2757" t="s">
        <v>8334</v>
      </c>
      <c r="F2757">
        <v>6.1</v>
      </c>
    </row>
    <row r="2758" spans="1:6" x14ac:dyDescent="0.25">
      <c r="A2758" t="s">
        <v>513</v>
      </c>
      <c r="B2758" t="s">
        <v>11129</v>
      </c>
      <c r="C2758" t="s">
        <v>12</v>
      </c>
      <c r="D2758" t="s">
        <v>8333</v>
      </c>
      <c r="E2758" t="s">
        <v>8320</v>
      </c>
      <c r="F2758">
        <v>5.8</v>
      </c>
    </row>
    <row r="2759" spans="1:6" x14ac:dyDescent="0.25">
      <c r="A2759" t="s">
        <v>1866</v>
      </c>
      <c r="B2759" t="s">
        <v>11130</v>
      </c>
      <c r="C2759" t="s">
        <v>12</v>
      </c>
      <c r="D2759" t="s">
        <v>8333</v>
      </c>
      <c r="E2759" t="s">
        <v>8317</v>
      </c>
      <c r="F2759">
        <v>6.5</v>
      </c>
    </row>
    <row r="2760" spans="1:6" x14ac:dyDescent="0.25">
      <c r="A2760" t="s">
        <v>4737</v>
      </c>
      <c r="B2760" t="s">
        <v>11131</v>
      </c>
      <c r="C2760" t="s">
        <v>12</v>
      </c>
      <c r="D2760" t="s">
        <v>8333</v>
      </c>
      <c r="E2760" t="s">
        <v>8320</v>
      </c>
      <c r="F2760">
        <v>6.3</v>
      </c>
    </row>
    <row r="2761" spans="1:6" x14ac:dyDescent="0.25">
      <c r="A2761" t="s">
        <v>4739</v>
      </c>
      <c r="B2761" t="s">
        <v>11132</v>
      </c>
      <c r="C2761" t="s">
        <v>12</v>
      </c>
      <c r="D2761" t="s">
        <v>8333</v>
      </c>
      <c r="E2761" t="s">
        <v>8334</v>
      </c>
      <c r="F2761">
        <v>3.8</v>
      </c>
    </row>
    <row r="2762" spans="1:6" x14ac:dyDescent="0.25">
      <c r="A2762" t="s">
        <v>4741</v>
      </c>
      <c r="B2762" t="s">
        <v>11133</v>
      </c>
      <c r="C2762" t="s">
        <v>12</v>
      </c>
      <c r="D2762" t="s">
        <v>9904</v>
      </c>
      <c r="E2762" t="s">
        <v>8334</v>
      </c>
      <c r="F2762">
        <v>8.3000000000000007</v>
      </c>
    </row>
    <row r="2763" spans="1:6" x14ac:dyDescent="0.25">
      <c r="A2763" t="s">
        <v>4743</v>
      </c>
      <c r="B2763" t="s">
        <v>11134</v>
      </c>
      <c r="C2763" t="s">
        <v>12</v>
      </c>
      <c r="D2763" t="s">
        <v>8404</v>
      </c>
      <c r="E2763" t="s">
        <v>8317</v>
      </c>
      <c r="F2763">
        <v>6.4</v>
      </c>
    </row>
    <row r="2764" spans="1:6" x14ac:dyDescent="0.25">
      <c r="A2764" t="s">
        <v>4745</v>
      </c>
      <c r="B2764" t="s">
        <v>11135</v>
      </c>
      <c r="C2764" t="s">
        <v>12</v>
      </c>
      <c r="D2764" t="s">
        <v>8333</v>
      </c>
      <c r="E2764" t="s">
        <v>8334</v>
      </c>
      <c r="F2764">
        <v>6.7</v>
      </c>
    </row>
    <row r="2765" spans="1:6" x14ac:dyDescent="0.25">
      <c r="A2765" t="s">
        <v>3749</v>
      </c>
      <c r="B2765" t="s">
        <v>11136</v>
      </c>
      <c r="C2765" t="s">
        <v>12</v>
      </c>
      <c r="D2765" t="s">
        <v>8327</v>
      </c>
      <c r="E2765" t="s">
        <v>8317</v>
      </c>
      <c r="F2765">
        <v>6.1</v>
      </c>
    </row>
    <row r="2766" spans="1:6" x14ac:dyDescent="0.25">
      <c r="A2766" t="s">
        <v>4749</v>
      </c>
      <c r="B2766" t="s">
        <v>11137</v>
      </c>
      <c r="C2766" t="s">
        <v>12</v>
      </c>
      <c r="D2766" t="s">
        <v>8333</v>
      </c>
      <c r="E2766" t="s">
        <v>8334</v>
      </c>
      <c r="F2766">
        <v>6</v>
      </c>
    </row>
    <row r="2767" spans="1:6" x14ac:dyDescent="0.25">
      <c r="A2767" t="s">
        <v>4751</v>
      </c>
      <c r="B2767" t="s">
        <v>11138</v>
      </c>
      <c r="C2767" t="s">
        <v>12</v>
      </c>
      <c r="D2767" t="s">
        <v>8333</v>
      </c>
      <c r="E2767" t="s">
        <v>8334</v>
      </c>
      <c r="F2767">
        <v>5.8</v>
      </c>
    </row>
    <row r="2768" spans="1:6" x14ac:dyDescent="0.25">
      <c r="A2768" t="s">
        <v>4753</v>
      </c>
      <c r="B2768" t="s">
        <v>11139</v>
      </c>
      <c r="C2768" t="s">
        <v>12</v>
      </c>
      <c r="D2768" t="s">
        <v>8333</v>
      </c>
      <c r="E2768" t="s">
        <v>8317</v>
      </c>
      <c r="F2768">
        <v>5.6</v>
      </c>
    </row>
    <row r="2769" spans="1:6" x14ac:dyDescent="0.25">
      <c r="A2769" t="s">
        <v>4756</v>
      </c>
      <c r="B2769" t="s">
        <v>11140</v>
      </c>
      <c r="C2769" t="s">
        <v>12</v>
      </c>
      <c r="D2769" t="s">
        <v>8316</v>
      </c>
      <c r="E2769" t="s">
        <v>8334</v>
      </c>
      <c r="F2769">
        <v>6.1</v>
      </c>
    </row>
    <row r="2770" spans="1:6" x14ac:dyDescent="0.25">
      <c r="A2770" t="s">
        <v>3679</v>
      </c>
      <c r="B2770" t="s">
        <v>11141</v>
      </c>
      <c r="C2770" t="s">
        <v>12</v>
      </c>
      <c r="D2770" t="s">
        <v>8333</v>
      </c>
      <c r="E2770" t="s">
        <v>8334</v>
      </c>
      <c r="F2770">
        <v>5.9</v>
      </c>
    </row>
    <row r="2771" spans="1:6" x14ac:dyDescent="0.25">
      <c r="A2771" t="s">
        <v>1508</v>
      </c>
      <c r="B2771" t="s">
        <v>11142</v>
      </c>
      <c r="C2771" t="s">
        <v>12</v>
      </c>
      <c r="D2771" t="s">
        <v>8333</v>
      </c>
      <c r="E2771" t="s">
        <v>8317</v>
      </c>
      <c r="F2771">
        <v>6.8</v>
      </c>
    </row>
    <row r="2772" spans="1:6" x14ac:dyDescent="0.25">
      <c r="A2772" t="s">
        <v>599</v>
      </c>
      <c r="B2772" t="s">
        <v>11143</v>
      </c>
      <c r="C2772" t="s">
        <v>12</v>
      </c>
      <c r="D2772" t="s">
        <v>8333</v>
      </c>
      <c r="E2772" t="s">
        <v>8317</v>
      </c>
      <c r="F2772">
        <v>5.7</v>
      </c>
    </row>
    <row r="2773" spans="1:6" x14ac:dyDescent="0.25">
      <c r="A2773" t="s">
        <v>3419</v>
      </c>
      <c r="B2773" t="s">
        <v>11144</v>
      </c>
      <c r="C2773" t="s">
        <v>12</v>
      </c>
      <c r="D2773" t="s">
        <v>8333</v>
      </c>
      <c r="E2773" t="s">
        <v>8334</v>
      </c>
      <c r="F2773">
        <v>6.3</v>
      </c>
    </row>
    <row r="2774" spans="1:6" x14ac:dyDescent="0.25">
      <c r="A2774" t="s">
        <v>4766</v>
      </c>
      <c r="B2774" t="s">
        <v>11145</v>
      </c>
      <c r="C2774" t="s">
        <v>12</v>
      </c>
      <c r="D2774" t="s">
        <v>8333</v>
      </c>
      <c r="E2774" t="s">
        <v>8334</v>
      </c>
      <c r="F2774">
        <v>5.9</v>
      </c>
    </row>
    <row r="2775" spans="1:6" x14ac:dyDescent="0.25">
      <c r="A2775" t="s">
        <v>3476</v>
      </c>
      <c r="B2775" t="s">
        <v>11146</v>
      </c>
      <c r="C2775" t="s">
        <v>12</v>
      </c>
      <c r="D2775" t="s">
        <v>8329</v>
      </c>
      <c r="E2775" t="s">
        <v>8334</v>
      </c>
      <c r="F2775">
        <v>7.1</v>
      </c>
    </row>
    <row r="2776" spans="1:6" x14ac:dyDescent="0.25">
      <c r="A2776" t="s">
        <v>4769</v>
      </c>
      <c r="B2776" t="s">
        <v>11147</v>
      </c>
      <c r="C2776" t="s">
        <v>12</v>
      </c>
      <c r="D2776" t="s">
        <v>8333</v>
      </c>
      <c r="E2776" t="s">
        <v>8317</v>
      </c>
      <c r="F2776">
        <v>8</v>
      </c>
    </row>
    <row r="2777" spans="1:6" x14ac:dyDescent="0.25">
      <c r="A2777" t="s">
        <v>4771</v>
      </c>
      <c r="B2777" t="s">
        <v>11148</v>
      </c>
      <c r="C2777" t="s">
        <v>12</v>
      </c>
      <c r="D2777" t="s">
        <v>8333</v>
      </c>
      <c r="E2777" t="s">
        <v>8334</v>
      </c>
      <c r="F2777">
        <v>5.0999999999999996</v>
      </c>
    </row>
    <row r="2778" spans="1:6" x14ac:dyDescent="0.25">
      <c r="A2778" t="s">
        <v>3481</v>
      </c>
      <c r="B2778" t="s">
        <v>11149</v>
      </c>
      <c r="C2778" t="s">
        <v>12</v>
      </c>
      <c r="D2778" t="s">
        <v>8333</v>
      </c>
      <c r="E2778" t="s">
        <v>8334</v>
      </c>
      <c r="F2778">
        <v>7.1</v>
      </c>
    </row>
    <row r="2779" spans="1:6" x14ac:dyDescent="0.25">
      <c r="A2779" t="s">
        <v>3228</v>
      </c>
      <c r="B2779" t="s">
        <v>11150</v>
      </c>
      <c r="C2779" t="s">
        <v>12</v>
      </c>
      <c r="D2779" t="s">
        <v>8316</v>
      </c>
      <c r="E2779" t="s">
        <v>8334</v>
      </c>
      <c r="F2779">
        <v>6.5</v>
      </c>
    </row>
    <row r="2780" spans="1:6" x14ac:dyDescent="0.25">
      <c r="A2780" t="s">
        <v>1570</v>
      </c>
      <c r="B2780" t="s">
        <v>11151</v>
      </c>
      <c r="C2780" t="s">
        <v>12</v>
      </c>
      <c r="D2780" t="s">
        <v>8333</v>
      </c>
      <c r="E2780" t="s">
        <v>8317</v>
      </c>
      <c r="F2780">
        <v>4.5</v>
      </c>
    </row>
    <row r="2781" spans="1:6" x14ac:dyDescent="0.25">
      <c r="A2781" t="s">
        <v>4776</v>
      </c>
      <c r="B2781" t="s">
        <v>11152</v>
      </c>
      <c r="C2781" t="s">
        <v>12</v>
      </c>
      <c r="D2781" t="s">
        <v>8316</v>
      </c>
      <c r="E2781" t="s">
        <v>8334</v>
      </c>
      <c r="F2781">
        <v>6.6</v>
      </c>
    </row>
    <row r="2782" spans="1:6" x14ac:dyDescent="0.25">
      <c r="A2782" t="s">
        <v>4533</v>
      </c>
      <c r="B2782" t="s">
        <v>11153</v>
      </c>
      <c r="C2782" t="s">
        <v>12</v>
      </c>
      <c r="D2782" t="s">
        <v>8333</v>
      </c>
      <c r="E2782" t="s">
        <v>8334</v>
      </c>
      <c r="F2782">
        <v>6.7</v>
      </c>
    </row>
    <row r="2783" spans="1:6" x14ac:dyDescent="0.25">
      <c r="A2783" t="s">
        <v>4781</v>
      </c>
      <c r="B2783" t="s">
        <v>11154</v>
      </c>
      <c r="C2783" t="s">
        <v>12</v>
      </c>
      <c r="D2783" t="s">
        <v>9429</v>
      </c>
      <c r="F2783">
        <v>6.8</v>
      </c>
    </row>
    <row r="2784" spans="1:6" x14ac:dyDescent="0.25">
      <c r="A2784" t="s">
        <v>4783</v>
      </c>
      <c r="B2784" t="s">
        <v>11155</v>
      </c>
      <c r="C2784" t="s">
        <v>12</v>
      </c>
      <c r="D2784" t="s">
        <v>8319</v>
      </c>
      <c r="E2784" t="s">
        <v>8320</v>
      </c>
      <c r="F2784">
        <v>5.4</v>
      </c>
    </row>
    <row r="2785" spans="1:6" x14ac:dyDescent="0.25">
      <c r="A2785" t="s">
        <v>1299</v>
      </c>
      <c r="B2785" t="s">
        <v>11156</v>
      </c>
      <c r="C2785" t="s">
        <v>12</v>
      </c>
      <c r="D2785" t="s">
        <v>8327</v>
      </c>
      <c r="E2785" t="s">
        <v>8334</v>
      </c>
      <c r="F2785">
        <v>6.6</v>
      </c>
    </row>
    <row r="2786" spans="1:6" x14ac:dyDescent="0.25">
      <c r="A2786" t="s">
        <v>4405</v>
      </c>
      <c r="B2786" t="s">
        <v>11157</v>
      </c>
      <c r="C2786" t="s">
        <v>12</v>
      </c>
      <c r="D2786" t="s">
        <v>8333</v>
      </c>
      <c r="E2786" t="s">
        <v>8317</v>
      </c>
      <c r="F2786">
        <v>7.3</v>
      </c>
    </row>
    <row r="2787" spans="1:6" x14ac:dyDescent="0.25">
      <c r="A2787" t="s">
        <v>3215</v>
      </c>
      <c r="B2787" t="s">
        <v>11158</v>
      </c>
      <c r="C2787" t="s">
        <v>12</v>
      </c>
      <c r="D2787" t="s">
        <v>8333</v>
      </c>
      <c r="E2787" t="s">
        <v>8317</v>
      </c>
      <c r="F2787">
        <v>6.9</v>
      </c>
    </row>
    <row r="2788" spans="1:6" x14ac:dyDescent="0.25">
      <c r="A2788" t="s">
        <v>597</v>
      </c>
      <c r="B2788" t="s">
        <v>11159</v>
      </c>
      <c r="C2788" t="s">
        <v>12</v>
      </c>
      <c r="D2788" t="s">
        <v>8333</v>
      </c>
      <c r="E2788" t="s">
        <v>8334</v>
      </c>
      <c r="F2788">
        <v>8</v>
      </c>
    </row>
    <row r="2789" spans="1:6" x14ac:dyDescent="0.25">
      <c r="A2789" t="s">
        <v>4793</v>
      </c>
      <c r="B2789" t="s">
        <v>11160</v>
      </c>
      <c r="C2789" t="s">
        <v>12</v>
      </c>
      <c r="D2789" t="s">
        <v>8329</v>
      </c>
      <c r="E2789" t="s">
        <v>9458</v>
      </c>
      <c r="F2789">
        <v>6.4</v>
      </c>
    </row>
    <row r="2790" spans="1:6" x14ac:dyDescent="0.25">
      <c r="A2790" t="s">
        <v>4473</v>
      </c>
      <c r="B2790" t="s">
        <v>11161</v>
      </c>
      <c r="C2790" t="s">
        <v>12</v>
      </c>
      <c r="D2790" t="s">
        <v>8333</v>
      </c>
      <c r="E2790" t="s">
        <v>8334</v>
      </c>
      <c r="F2790">
        <v>7.8</v>
      </c>
    </row>
    <row r="2791" spans="1:6" x14ac:dyDescent="0.25">
      <c r="A2791" t="s">
        <v>3228</v>
      </c>
      <c r="B2791" t="s">
        <v>11162</v>
      </c>
      <c r="C2791" t="s">
        <v>12</v>
      </c>
      <c r="D2791" t="s">
        <v>8333</v>
      </c>
      <c r="E2791" t="s">
        <v>8334</v>
      </c>
      <c r="F2791">
        <v>6.1</v>
      </c>
    </row>
    <row r="2792" spans="1:6" x14ac:dyDescent="0.25">
      <c r="A2792" t="s">
        <v>4797</v>
      </c>
      <c r="B2792" t="s">
        <v>11163</v>
      </c>
      <c r="C2792" t="s">
        <v>12</v>
      </c>
      <c r="D2792" t="s">
        <v>8333</v>
      </c>
      <c r="E2792" t="s">
        <v>8334</v>
      </c>
      <c r="F2792">
        <v>6.1</v>
      </c>
    </row>
    <row r="2793" spans="1:6" x14ac:dyDescent="0.25">
      <c r="A2793" t="s">
        <v>4799</v>
      </c>
      <c r="B2793" t="s">
        <v>11164</v>
      </c>
      <c r="C2793" t="s">
        <v>12</v>
      </c>
      <c r="D2793" t="s">
        <v>8333</v>
      </c>
      <c r="E2793" t="s">
        <v>8334</v>
      </c>
      <c r="F2793">
        <v>5.0999999999999996</v>
      </c>
    </row>
    <row r="2794" spans="1:6" x14ac:dyDescent="0.25">
      <c r="A2794" t="s">
        <v>4801</v>
      </c>
      <c r="B2794" t="s">
        <v>11165</v>
      </c>
      <c r="C2794" t="s">
        <v>12</v>
      </c>
      <c r="D2794" t="s">
        <v>8333</v>
      </c>
      <c r="E2794" t="s">
        <v>9500</v>
      </c>
      <c r="F2794">
        <v>7.8</v>
      </c>
    </row>
    <row r="2795" spans="1:6" x14ac:dyDescent="0.25">
      <c r="A2795" t="s">
        <v>1248</v>
      </c>
      <c r="B2795" t="s">
        <v>11166</v>
      </c>
      <c r="C2795" t="s">
        <v>12</v>
      </c>
      <c r="D2795" t="s">
        <v>8333</v>
      </c>
      <c r="E2795" t="s">
        <v>8317</v>
      </c>
      <c r="F2795">
        <v>7.4</v>
      </c>
    </row>
    <row r="2796" spans="1:6" x14ac:dyDescent="0.25">
      <c r="A2796" t="s">
        <v>4804</v>
      </c>
      <c r="B2796" t="s">
        <v>11167</v>
      </c>
      <c r="C2796" t="s">
        <v>12</v>
      </c>
      <c r="D2796" t="s">
        <v>8316</v>
      </c>
      <c r="E2796" t="s">
        <v>8317</v>
      </c>
      <c r="F2796">
        <v>7.8</v>
      </c>
    </row>
    <row r="2797" spans="1:6" x14ac:dyDescent="0.25">
      <c r="A2797" t="s">
        <v>4597</v>
      </c>
      <c r="B2797" t="s">
        <v>11168</v>
      </c>
      <c r="C2797" t="s">
        <v>12</v>
      </c>
      <c r="D2797" t="s">
        <v>8355</v>
      </c>
      <c r="E2797" t="s">
        <v>8334</v>
      </c>
      <c r="F2797">
        <v>8</v>
      </c>
    </row>
    <row r="2798" spans="1:6" x14ac:dyDescent="0.25">
      <c r="A2798" t="s">
        <v>4366</v>
      </c>
      <c r="B2798" t="s">
        <v>11169</v>
      </c>
      <c r="C2798" t="s">
        <v>12</v>
      </c>
      <c r="D2798" t="s">
        <v>8333</v>
      </c>
      <c r="E2798" t="s">
        <v>8334</v>
      </c>
      <c r="F2798">
        <v>6.7</v>
      </c>
    </row>
    <row r="2799" spans="1:6" x14ac:dyDescent="0.25">
      <c r="A2799" t="s">
        <v>4809</v>
      </c>
      <c r="B2799" t="s">
        <v>11170</v>
      </c>
      <c r="C2799" t="s">
        <v>12</v>
      </c>
      <c r="D2799" t="s">
        <v>8333</v>
      </c>
      <c r="E2799" t="s">
        <v>8334</v>
      </c>
      <c r="F2799">
        <v>6.6</v>
      </c>
    </row>
    <row r="2800" spans="1:6" x14ac:dyDescent="0.25">
      <c r="A2800" t="s">
        <v>4471</v>
      </c>
      <c r="B2800" t="s">
        <v>11171</v>
      </c>
      <c r="C2800" t="s">
        <v>12</v>
      </c>
      <c r="D2800" t="s">
        <v>8333</v>
      </c>
      <c r="E2800" t="s">
        <v>8334</v>
      </c>
      <c r="F2800">
        <v>6.4</v>
      </c>
    </row>
    <row r="2801" spans="1:6" x14ac:dyDescent="0.25">
      <c r="A2801" t="s">
        <v>4812</v>
      </c>
      <c r="B2801" t="s">
        <v>11172</v>
      </c>
      <c r="C2801" t="s">
        <v>12</v>
      </c>
      <c r="D2801" t="s">
        <v>8333</v>
      </c>
      <c r="E2801" t="s">
        <v>8334</v>
      </c>
      <c r="F2801">
        <v>6.7</v>
      </c>
    </row>
    <row r="2802" spans="1:6" x14ac:dyDescent="0.25">
      <c r="A2802" t="s">
        <v>4814</v>
      </c>
      <c r="B2802" t="s">
        <v>11173</v>
      </c>
      <c r="C2802" t="s">
        <v>12</v>
      </c>
      <c r="D2802" t="s">
        <v>8404</v>
      </c>
      <c r="E2802" t="s">
        <v>8334</v>
      </c>
      <c r="F2802">
        <v>6.2</v>
      </c>
    </row>
    <row r="2803" spans="1:6" x14ac:dyDescent="0.25">
      <c r="A2803" t="s">
        <v>1094</v>
      </c>
      <c r="B2803" t="s">
        <v>11174</v>
      </c>
      <c r="C2803" t="s">
        <v>12</v>
      </c>
      <c r="D2803" t="s">
        <v>8333</v>
      </c>
      <c r="E2803" t="s">
        <v>8406</v>
      </c>
      <c r="F2803">
        <v>7.3</v>
      </c>
    </row>
    <row r="2804" spans="1:6" x14ac:dyDescent="0.25">
      <c r="A2804" t="s">
        <v>4819</v>
      </c>
      <c r="B2804" t="s">
        <v>11175</v>
      </c>
      <c r="C2804" t="s">
        <v>12</v>
      </c>
      <c r="D2804" t="s">
        <v>8404</v>
      </c>
      <c r="E2804" t="s">
        <v>8320</v>
      </c>
      <c r="F2804">
        <v>7</v>
      </c>
    </row>
    <row r="2805" spans="1:6" x14ac:dyDescent="0.25">
      <c r="A2805" t="s">
        <v>1634</v>
      </c>
      <c r="B2805" t="s">
        <v>11176</v>
      </c>
      <c r="C2805" t="s">
        <v>12</v>
      </c>
      <c r="D2805" t="s">
        <v>8333</v>
      </c>
      <c r="E2805" t="s">
        <v>8334</v>
      </c>
      <c r="F2805">
        <v>8</v>
      </c>
    </row>
    <row r="2806" spans="1:6" x14ac:dyDescent="0.25">
      <c r="A2806" t="s">
        <v>127</v>
      </c>
      <c r="B2806" t="s">
        <v>11177</v>
      </c>
      <c r="C2806" t="s">
        <v>12</v>
      </c>
      <c r="D2806" t="s">
        <v>8333</v>
      </c>
      <c r="E2806" t="s">
        <v>8320</v>
      </c>
      <c r="F2806">
        <v>8</v>
      </c>
    </row>
    <row r="2807" spans="1:6" x14ac:dyDescent="0.25">
      <c r="A2807" t="s">
        <v>599</v>
      </c>
      <c r="B2807" t="s">
        <v>11178</v>
      </c>
      <c r="C2807" t="s">
        <v>12</v>
      </c>
      <c r="D2807" t="s">
        <v>8333</v>
      </c>
      <c r="E2807" t="s">
        <v>8334</v>
      </c>
      <c r="F2807">
        <v>7</v>
      </c>
    </row>
    <row r="2808" spans="1:6" x14ac:dyDescent="0.25">
      <c r="A2808" t="s">
        <v>2554</v>
      </c>
      <c r="B2808" t="s">
        <v>11179</v>
      </c>
      <c r="C2808" t="s">
        <v>12</v>
      </c>
      <c r="D2808" t="s">
        <v>8333</v>
      </c>
      <c r="E2808" t="s">
        <v>8317</v>
      </c>
      <c r="F2808">
        <v>5.9</v>
      </c>
    </row>
    <row r="2809" spans="1:6" x14ac:dyDescent="0.25">
      <c r="A2809" t="s">
        <v>462</v>
      </c>
      <c r="B2809" t="s">
        <v>11180</v>
      </c>
      <c r="C2809" t="s">
        <v>12</v>
      </c>
      <c r="D2809" t="s">
        <v>8333</v>
      </c>
      <c r="E2809" t="s">
        <v>8317</v>
      </c>
      <c r="F2809">
        <v>6.6</v>
      </c>
    </row>
    <row r="2810" spans="1:6" x14ac:dyDescent="0.25">
      <c r="A2810" t="s">
        <v>462</v>
      </c>
      <c r="B2810" t="s">
        <v>11181</v>
      </c>
      <c r="C2810" t="s">
        <v>12</v>
      </c>
      <c r="D2810" t="s">
        <v>8333</v>
      </c>
      <c r="E2810" t="s">
        <v>8317</v>
      </c>
      <c r="F2810">
        <v>6.3</v>
      </c>
    </row>
    <row r="2811" spans="1:6" x14ac:dyDescent="0.25">
      <c r="A2811" t="s">
        <v>3113</v>
      </c>
      <c r="B2811" t="s">
        <v>11182</v>
      </c>
      <c r="C2811" t="s">
        <v>12</v>
      </c>
      <c r="D2811" t="s">
        <v>8333</v>
      </c>
      <c r="E2811" t="s">
        <v>8320</v>
      </c>
      <c r="F2811">
        <v>7.7</v>
      </c>
    </row>
    <row r="2812" spans="1:6" x14ac:dyDescent="0.25">
      <c r="A2812" t="s">
        <v>170</v>
      </c>
      <c r="B2812" t="s">
        <v>11183</v>
      </c>
      <c r="C2812" t="s">
        <v>12</v>
      </c>
      <c r="D2812" t="s">
        <v>8333</v>
      </c>
      <c r="E2812" t="s">
        <v>8317</v>
      </c>
      <c r="F2812">
        <v>6.9</v>
      </c>
    </row>
    <row r="2813" spans="1:6" x14ac:dyDescent="0.25">
      <c r="A2813" t="s">
        <v>4833</v>
      </c>
      <c r="B2813" t="s">
        <v>11184</v>
      </c>
      <c r="C2813" t="s">
        <v>12</v>
      </c>
      <c r="D2813" t="s">
        <v>8333</v>
      </c>
      <c r="E2813" t="s">
        <v>8320</v>
      </c>
      <c r="F2813">
        <v>7.1</v>
      </c>
    </row>
    <row r="2814" spans="1:6" x14ac:dyDescent="0.25">
      <c r="A2814" t="s">
        <v>370</v>
      </c>
      <c r="B2814" t="s">
        <v>11185</v>
      </c>
      <c r="C2814" t="s">
        <v>12</v>
      </c>
      <c r="D2814" t="s">
        <v>8333</v>
      </c>
      <c r="E2814" t="s">
        <v>8334</v>
      </c>
      <c r="F2814">
        <v>7.4</v>
      </c>
    </row>
    <row r="2815" spans="1:6" x14ac:dyDescent="0.25">
      <c r="A2815" t="s">
        <v>4836</v>
      </c>
      <c r="B2815" t="s">
        <v>11186</v>
      </c>
      <c r="C2815" t="s">
        <v>12</v>
      </c>
      <c r="D2815" t="s">
        <v>8333</v>
      </c>
      <c r="E2815" t="s">
        <v>8334</v>
      </c>
      <c r="F2815">
        <v>6.5</v>
      </c>
    </row>
    <row r="2816" spans="1:6" x14ac:dyDescent="0.25">
      <c r="A2816" t="s">
        <v>2158</v>
      </c>
      <c r="B2816" t="s">
        <v>11187</v>
      </c>
      <c r="C2816" t="s">
        <v>12</v>
      </c>
      <c r="D2816" t="s">
        <v>8333</v>
      </c>
      <c r="E2816" t="s">
        <v>8317</v>
      </c>
      <c r="F2816">
        <v>6.5</v>
      </c>
    </row>
    <row r="2817" spans="1:6" x14ac:dyDescent="0.25">
      <c r="A2817" t="s">
        <v>4841</v>
      </c>
      <c r="B2817" t="s">
        <v>11188</v>
      </c>
      <c r="C2817" t="s">
        <v>12</v>
      </c>
      <c r="D2817" t="s">
        <v>8333</v>
      </c>
      <c r="E2817" t="s">
        <v>8317</v>
      </c>
      <c r="F2817">
        <v>6.8</v>
      </c>
    </row>
    <row r="2818" spans="1:6" x14ac:dyDescent="0.25">
      <c r="A2818" t="s">
        <v>607</v>
      </c>
      <c r="B2818" t="s">
        <v>11189</v>
      </c>
      <c r="C2818" t="s">
        <v>12</v>
      </c>
      <c r="D2818" t="s">
        <v>8333</v>
      </c>
      <c r="E2818" t="s">
        <v>8334</v>
      </c>
      <c r="F2818">
        <v>7.5</v>
      </c>
    </row>
    <row r="2819" spans="1:6" x14ac:dyDescent="0.25">
      <c r="A2819" t="s">
        <v>1809</v>
      </c>
      <c r="B2819" t="s">
        <v>11190</v>
      </c>
      <c r="C2819" t="s">
        <v>12</v>
      </c>
      <c r="D2819" t="s">
        <v>8333</v>
      </c>
      <c r="E2819" t="s">
        <v>8334</v>
      </c>
      <c r="F2819">
        <v>6.6</v>
      </c>
    </row>
    <row r="2820" spans="1:6" x14ac:dyDescent="0.25">
      <c r="A2820" t="s">
        <v>515</v>
      </c>
      <c r="B2820" t="s">
        <v>11191</v>
      </c>
      <c r="C2820" t="s">
        <v>12</v>
      </c>
      <c r="D2820" t="s">
        <v>8333</v>
      </c>
      <c r="E2820" t="s">
        <v>8317</v>
      </c>
      <c r="F2820">
        <v>7.1</v>
      </c>
    </row>
    <row r="2821" spans="1:6" x14ac:dyDescent="0.25">
      <c r="A2821" t="s">
        <v>2117</v>
      </c>
      <c r="B2821" t="s">
        <v>11192</v>
      </c>
      <c r="C2821" t="s">
        <v>12</v>
      </c>
      <c r="D2821" t="s">
        <v>8316</v>
      </c>
      <c r="E2821" t="s">
        <v>8320</v>
      </c>
      <c r="F2821">
        <v>6.6</v>
      </c>
    </row>
    <row r="2822" spans="1:6" x14ac:dyDescent="0.25">
      <c r="A2822" t="s">
        <v>970</v>
      </c>
      <c r="B2822" t="s">
        <v>11193</v>
      </c>
      <c r="C2822" t="s">
        <v>12</v>
      </c>
      <c r="D2822" t="s">
        <v>8316</v>
      </c>
      <c r="E2822" t="s">
        <v>8320</v>
      </c>
      <c r="F2822">
        <v>7</v>
      </c>
    </row>
    <row r="2823" spans="1:6" x14ac:dyDescent="0.25">
      <c r="A2823" t="s">
        <v>4850</v>
      </c>
      <c r="B2823" t="s">
        <v>11194</v>
      </c>
      <c r="C2823" t="s">
        <v>12</v>
      </c>
      <c r="D2823" t="s">
        <v>8333</v>
      </c>
      <c r="E2823" t="s">
        <v>8317</v>
      </c>
      <c r="F2823">
        <v>3.3</v>
      </c>
    </row>
    <row r="2824" spans="1:6" x14ac:dyDescent="0.25">
      <c r="A2824" t="s">
        <v>4852</v>
      </c>
      <c r="B2824" t="s">
        <v>11195</v>
      </c>
      <c r="C2824" t="s">
        <v>12</v>
      </c>
      <c r="D2824" t="s">
        <v>8333</v>
      </c>
      <c r="E2824" t="s">
        <v>8334</v>
      </c>
      <c r="F2824">
        <v>6.7</v>
      </c>
    </row>
    <row r="2825" spans="1:6" x14ac:dyDescent="0.25">
      <c r="A2825" t="s">
        <v>4854</v>
      </c>
      <c r="B2825" t="s">
        <v>11196</v>
      </c>
      <c r="C2825" t="s">
        <v>12</v>
      </c>
      <c r="D2825" t="s">
        <v>8333</v>
      </c>
      <c r="E2825" t="s">
        <v>11197</v>
      </c>
      <c r="F2825">
        <v>8</v>
      </c>
    </row>
    <row r="2826" spans="1:6" x14ac:dyDescent="0.25">
      <c r="A2826" t="s">
        <v>4530</v>
      </c>
      <c r="B2826" t="s">
        <v>11198</v>
      </c>
      <c r="C2826" t="s">
        <v>12</v>
      </c>
      <c r="D2826" t="s">
        <v>8333</v>
      </c>
      <c r="E2826" t="s">
        <v>8334</v>
      </c>
      <c r="F2826">
        <v>6.8</v>
      </c>
    </row>
    <row r="2827" spans="1:6" x14ac:dyDescent="0.25">
      <c r="A2827" t="s">
        <v>4857</v>
      </c>
      <c r="B2827" t="s">
        <v>11199</v>
      </c>
      <c r="C2827" t="s">
        <v>12</v>
      </c>
      <c r="D2827" t="s">
        <v>8333</v>
      </c>
      <c r="E2827" t="s">
        <v>8334</v>
      </c>
      <c r="F2827">
        <v>6</v>
      </c>
    </row>
    <row r="2828" spans="1:6" x14ac:dyDescent="0.25">
      <c r="A2828" t="s">
        <v>4859</v>
      </c>
      <c r="B2828" t="s">
        <v>11200</v>
      </c>
      <c r="C2828" t="s">
        <v>12</v>
      </c>
      <c r="D2828" t="s">
        <v>8333</v>
      </c>
      <c r="E2828" t="s">
        <v>8317</v>
      </c>
      <c r="F2828">
        <v>5.4</v>
      </c>
    </row>
    <row r="2829" spans="1:6" x14ac:dyDescent="0.25">
      <c r="A2829" t="s">
        <v>4861</v>
      </c>
      <c r="B2829" t="s">
        <v>11201</v>
      </c>
      <c r="C2829" t="s">
        <v>12</v>
      </c>
      <c r="D2829" t="s">
        <v>8333</v>
      </c>
      <c r="E2829" t="s">
        <v>8317</v>
      </c>
      <c r="F2829">
        <v>4.3</v>
      </c>
    </row>
    <row r="2830" spans="1:6" x14ac:dyDescent="0.25">
      <c r="A2830" t="s">
        <v>1594</v>
      </c>
      <c r="B2830" t="s">
        <v>11202</v>
      </c>
      <c r="C2830" t="s">
        <v>12</v>
      </c>
      <c r="D2830" t="s">
        <v>8333</v>
      </c>
      <c r="E2830" t="s">
        <v>8334</v>
      </c>
      <c r="F2830">
        <v>6.2</v>
      </c>
    </row>
    <row r="2831" spans="1:6" x14ac:dyDescent="0.25">
      <c r="A2831" t="s">
        <v>4864</v>
      </c>
      <c r="B2831" t="s">
        <v>11203</v>
      </c>
      <c r="C2831" t="s">
        <v>12</v>
      </c>
      <c r="D2831" t="s">
        <v>8333</v>
      </c>
      <c r="E2831" t="s">
        <v>8406</v>
      </c>
      <c r="F2831">
        <v>7.7</v>
      </c>
    </row>
    <row r="2832" spans="1:6" x14ac:dyDescent="0.25">
      <c r="A2832" t="s">
        <v>2032</v>
      </c>
      <c r="B2832" t="s">
        <v>11204</v>
      </c>
      <c r="C2832" t="s">
        <v>12</v>
      </c>
      <c r="D2832" t="s">
        <v>8333</v>
      </c>
      <c r="E2832" t="s">
        <v>8334</v>
      </c>
      <c r="F2832">
        <v>7.4</v>
      </c>
    </row>
    <row r="2833" spans="1:6" x14ac:dyDescent="0.25">
      <c r="A2833" t="s">
        <v>4868</v>
      </c>
      <c r="B2833" t="s">
        <v>11205</v>
      </c>
      <c r="C2833" t="s">
        <v>12</v>
      </c>
      <c r="D2833" t="s">
        <v>8333</v>
      </c>
      <c r="E2833" t="s">
        <v>8320</v>
      </c>
      <c r="F2833">
        <v>5.9</v>
      </c>
    </row>
    <row r="2834" spans="1:6" x14ac:dyDescent="0.25">
      <c r="A2834" t="s">
        <v>4870</v>
      </c>
      <c r="B2834" t="s">
        <v>11206</v>
      </c>
      <c r="C2834" t="s">
        <v>12</v>
      </c>
      <c r="D2834" t="s">
        <v>8333</v>
      </c>
      <c r="E2834" t="s">
        <v>8317</v>
      </c>
      <c r="F2834">
        <v>7.8</v>
      </c>
    </row>
    <row r="2835" spans="1:6" x14ac:dyDescent="0.25">
      <c r="A2835" t="s">
        <v>1535</v>
      </c>
      <c r="B2835" t="s">
        <v>11207</v>
      </c>
      <c r="C2835" t="s">
        <v>12</v>
      </c>
      <c r="D2835" t="s">
        <v>8333</v>
      </c>
      <c r="E2835" t="s">
        <v>8334</v>
      </c>
      <c r="F2835">
        <v>7.4</v>
      </c>
    </row>
    <row r="2836" spans="1:6" x14ac:dyDescent="0.25">
      <c r="A2836" t="s">
        <v>2485</v>
      </c>
      <c r="B2836" t="s">
        <v>11208</v>
      </c>
      <c r="C2836" t="s">
        <v>12</v>
      </c>
      <c r="D2836" t="s">
        <v>8333</v>
      </c>
      <c r="E2836" t="s">
        <v>8334</v>
      </c>
      <c r="F2836">
        <v>6.5</v>
      </c>
    </row>
    <row r="2837" spans="1:6" x14ac:dyDescent="0.25">
      <c r="A2837" t="s">
        <v>1626</v>
      </c>
      <c r="B2837" t="s">
        <v>11209</v>
      </c>
      <c r="C2837" t="s">
        <v>12</v>
      </c>
      <c r="D2837" t="s">
        <v>8333</v>
      </c>
      <c r="E2837" t="s">
        <v>8320</v>
      </c>
      <c r="F2837">
        <v>5.4</v>
      </c>
    </row>
    <row r="2838" spans="1:6" x14ac:dyDescent="0.25">
      <c r="A2838" t="s">
        <v>1527</v>
      </c>
      <c r="B2838" t="s">
        <v>11210</v>
      </c>
      <c r="C2838" t="s">
        <v>12</v>
      </c>
      <c r="D2838" t="s">
        <v>8333</v>
      </c>
      <c r="E2838" t="s">
        <v>8334</v>
      </c>
      <c r="F2838">
        <v>7</v>
      </c>
    </row>
    <row r="2839" spans="1:6" x14ac:dyDescent="0.25">
      <c r="B2839" t="s">
        <v>11211</v>
      </c>
      <c r="C2839" t="s">
        <v>12</v>
      </c>
      <c r="D2839" t="s">
        <v>8333</v>
      </c>
      <c r="E2839" t="s">
        <v>8824</v>
      </c>
      <c r="F2839">
        <v>8.6</v>
      </c>
    </row>
    <row r="2840" spans="1:6" x14ac:dyDescent="0.25">
      <c r="A2840" t="s">
        <v>1952</v>
      </c>
      <c r="B2840" t="s">
        <v>11212</v>
      </c>
      <c r="C2840" t="s">
        <v>12</v>
      </c>
      <c r="D2840" t="s">
        <v>8316</v>
      </c>
      <c r="E2840" t="s">
        <v>8317</v>
      </c>
      <c r="F2840">
        <v>7.6</v>
      </c>
    </row>
    <row r="2841" spans="1:6" x14ac:dyDescent="0.25">
      <c r="A2841" t="s">
        <v>3788</v>
      </c>
      <c r="B2841" t="s">
        <v>11213</v>
      </c>
      <c r="C2841" t="s">
        <v>12</v>
      </c>
      <c r="D2841" t="s">
        <v>8333</v>
      </c>
      <c r="E2841" t="s">
        <v>8334</v>
      </c>
      <c r="F2841">
        <v>6.9</v>
      </c>
    </row>
    <row r="2842" spans="1:6" x14ac:dyDescent="0.25">
      <c r="A2842" t="s">
        <v>4854</v>
      </c>
      <c r="B2842" t="s">
        <v>11214</v>
      </c>
      <c r="C2842" t="s">
        <v>12</v>
      </c>
      <c r="D2842" t="s">
        <v>8316</v>
      </c>
      <c r="E2842" t="s">
        <v>8334</v>
      </c>
      <c r="F2842">
        <v>7</v>
      </c>
    </row>
    <row r="2843" spans="1:6" x14ac:dyDescent="0.25">
      <c r="A2843" t="s">
        <v>4427</v>
      </c>
      <c r="B2843" t="s">
        <v>11215</v>
      </c>
      <c r="C2843" t="s">
        <v>12</v>
      </c>
      <c r="D2843" t="s">
        <v>8333</v>
      </c>
      <c r="E2843" t="s">
        <v>8320</v>
      </c>
      <c r="F2843">
        <v>5.3</v>
      </c>
    </row>
    <row r="2844" spans="1:6" x14ac:dyDescent="0.25">
      <c r="A2844" t="s">
        <v>4882</v>
      </c>
      <c r="B2844" t="s">
        <v>11216</v>
      </c>
      <c r="C2844" t="s">
        <v>12</v>
      </c>
      <c r="D2844" t="s">
        <v>8333</v>
      </c>
      <c r="E2844" t="s">
        <v>8317</v>
      </c>
      <c r="F2844">
        <v>6.4</v>
      </c>
    </row>
    <row r="2845" spans="1:6" x14ac:dyDescent="0.25">
      <c r="A2845" t="s">
        <v>4884</v>
      </c>
      <c r="B2845" t="s">
        <v>11217</v>
      </c>
      <c r="C2845" t="s">
        <v>12</v>
      </c>
      <c r="D2845" t="s">
        <v>8333</v>
      </c>
      <c r="E2845" t="s">
        <v>8317</v>
      </c>
      <c r="F2845">
        <v>4.5</v>
      </c>
    </row>
    <row r="2846" spans="1:6" x14ac:dyDescent="0.25">
      <c r="A2846" t="s">
        <v>2811</v>
      </c>
      <c r="B2846" t="s">
        <v>11218</v>
      </c>
      <c r="C2846" t="s">
        <v>12</v>
      </c>
      <c r="D2846" t="s">
        <v>8333</v>
      </c>
      <c r="E2846" t="s">
        <v>8334</v>
      </c>
      <c r="F2846">
        <v>7.8</v>
      </c>
    </row>
    <row r="2847" spans="1:6" x14ac:dyDescent="0.25">
      <c r="A2847" t="s">
        <v>4887</v>
      </c>
      <c r="B2847" t="s">
        <v>11219</v>
      </c>
      <c r="C2847" t="s">
        <v>12</v>
      </c>
      <c r="D2847" t="s">
        <v>8333</v>
      </c>
      <c r="E2847" t="s">
        <v>8334</v>
      </c>
      <c r="F2847">
        <v>6.7</v>
      </c>
    </row>
    <row r="2848" spans="1:6" x14ac:dyDescent="0.25">
      <c r="A2848" t="s">
        <v>1359</v>
      </c>
      <c r="B2848" t="s">
        <v>11220</v>
      </c>
      <c r="C2848" t="s">
        <v>12</v>
      </c>
      <c r="D2848" t="s">
        <v>8333</v>
      </c>
      <c r="E2848" t="s">
        <v>8320</v>
      </c>
      <c r="F2848">
        <v>5.3</v>
      </c>
    </row>
    <row r="2849" spans="1:6" x14ac:dyDescent="0.25">
      <c r="A2849" t="s">
        <v>2809</v>
      </c>
      <c r="B2849" t="s">
        <v>11221</v>
      </c>
      <c r="C2849" t="s">
        <v>12</v>
      </c>
      <c r="D2849" t="s">
        <v>8333</v>
      </c>
      <c r="E2849" t="s">
        <v>8334</v>
      </c>
      <c r="F2849">
        <v>6.3</v>
      </c>
    </row>
    <row r="2850" spans="1:6" x14ac:dyDescent="0.25">
      <c r="A2850" t="s">
        <v>1570</v>
      </c>
      <c r="B2850" t="s">
        <v>11222</v>
      </c>
      <c r="C2850" t="s">
        <v>12</v>
      </c>
      <c r="D2850" t="s">
        <v>8333</v>
      </c>
      <c r="E2850" t="s">
        <v>8334</v>
      </c>
      <c r="F2850">
        <v>7</v>
      </c>
    </row>
    <row r="2851" spans="1:6" x14ac:dyDescent="0.25">
      <c r="A2851" t="s">
        <v>4893</v>
      </c>
      <c r="B2851" t="s">
        <v>11223</v>
      </c>
      <c r="C2851" t="s">
        <v>12</v>
      </c>
      <c r="D2851" t="s">
        <v>8333</v>
      </c>
      <c r="E2851" t="s">
        <v>8334</v>
      </c>
      <c r="F2851">
        <v>5.3</v>
      </c>
    </row>
    <row r="2852" spans="1:6" x14ac:dyDescent="0.25">
      <c r="A2852" t="s">
        <v>1886</v>
      </c>
      <c r="B2852" t="s">
        <v>11224</v>
      </c>
      <c r="C2852" t="s">
        <v>12</v>
      </c>
      <c r="D2852" t="s">
        <v>8333</v>
      </c>
      <c r="E2852" t="s">
        <v>8334</v>
      </c>
      <c r="F2852">
        <v>6.6</v>
      </c>
    </row>
    <row r="2853" spans="1:6" x14ac:dyDescent="0.25">
      <c r="A2853" t="s">
        <v>3120</v>
      </c>
      <c r="B2853" t="s">
        <v>11225</v>
      </c>
      <c r="C2853" t="s">
        <v>12</v>
      </c>
      <c r="D2853" t="s">
        <v>8333</v>
      </c>
      <c r="E2853" t="s">
        <v>8320</v>
      </c>
      <c r="F2853">
        <v>5.8</v>
      </c>
    </row>
    <row r="2854" spans="1:6" x14ac:dyDescent="0.25">
      <c r="A2854" t="s">
        <v>950</v>
      </c>
      <c r="B2854" t="s">
        <v>11226</v>
      </c>
      <c r="C2854" t="s">
        <v>12</v>
      </c>
      <c r="D2854" t="s">
        <v>8333</v>
      </c>
      <c r="E2854" t="s">
        <v>8334</v>
      </c>
      <c r="F2854">
        <v>6.7</v>
      </c>
    </row>
    <row r="2855" spans="1:6" x14ac:dyDescent="0.25">
      <c r="A2855" t="s">
        <v>3195</v>
      </c>
      <c r="B2855" t="s">
        <v>11227</v>
      </c>
      <c r="C2855" t="s">
        <v>12</v>
      </c>
      <c r="D2855" t="s">
        <v>8333</v>
      </c>
      <c r="E2855" t="s">
        <v>8334</v>
      </c>
      <c r="F2855">
        <v>6.6</v>
      </c>
    </row>
    <row r="2856" spans="1:6" x14ac:dyDescent="0.25">
      <c r="A2856" t="s">
        <v>1844</v>
      </c>
      <c r="B2856" t="s">
        <v>11228</v>
      </c>
      <c r="C2856" t="s">
        <v>12</v>
      </c>
      <c r="D2856" t="s">
        <v>8316</v>
      </c>
      <c r="E2856" t="s">
        <v>8317</v>
      </c>
      <c r="F2856">
        <v>7</v>
      </c>
    </row>
    <row r="2857" spans="1:6" x14ac:dyDescent="0.25">
      <c r="A2857" t="s">
        <v>4902</v>
      </c>
      <c r="B2857" t="s">
        <v>11229</v>
      </c>
      <c r="C2857" t="s">
        <v>12</v>
      </c>
      <c r="D2857" t="s">
        <v>8333</v>
      </c>
      <c r="E2857" t="s">
        <v>8334</v>
      </c>
      <c r="F2857">
        <v>5.4</v>
      </c>
    </row>
    <row r="2858" spans="1:6" x14ac:dyDescent="0.25">
      <c r="A2858" t="s">
        <v>1904</v>
      </c>
      <c r="B2858" t="s">
        <v>11230</v>
      </c>
      <c r="C2858" t="s">
        <v>12</v>
      </c>
      <c r="D2858" t="s">
        <v>8316</v>
      </c>
      <c r="E2858" t="s">
        <v>8334</v>
      </c>
      <c r="F2858">
        <v>7.8</v>
      </c>
    </row>
    <row r="2859" spans="1:6" x14ac:dyDescent="0.25">
      <c r="A2859" t="s">
        <v>4906</v>
      </c>
      <c r="B2859" t="s">
        <v>11231</v>
      </c>
      <c r="C2859" t="s">
        <v>12</v>
      </c>
      <c r="D2859" t="s">
        <v>8333</v>
      </c>
      <c r="E2859" t="s">
        <v>8334</v>
      </c>
      <c r="F2859">
        <v>6.6</v>
      </c>
    </row>
    <row r="2860" spans="1:6" x14ac:dyDescent="0.25">
      <c r="A2860" t="s">
        <v>4908</v>
      </c>
      <c r="B2860" t="s">
        <v>11232</v>
      </c>
      <c r="C2860" t="s">
        <v>12</v>
      </c>
      <c r="D2860" t="s">
        <v>8333</v>
      </c>
      <c r="E2860" t="s">
        <v>8317</v>
      </c>
      <c r="F2860">
        <v>6.4</v>
      </c>
    </row>
    <row r="2861" spans="1:6" x14ac:dyDescent="0.25">
      <c r="A2861" t="s">
        <v>4910</v>
      </c>
      <c r="B2861" t="s">
        <v>11233</v>
      </c>
      <c r="C2861" t="s">
        <v>12</v>
      </c>
      <c r="D2861" t="s">
        <v>8333</v>
      </c>
      <c r="E2861" t="s">
        <v>8334</v>
      </c>
      <c r="F2861">
        <v>7</v>
      </c>
    </row>
    <row r="2862" spans="1:6" x14ac:dyDescent="0.25">
      <c r="A2862" t="s">
        <v>4912</v>
      </c>
      <c r="B2862" t="s">
        <v>11234</v>
      </c>
      <c r="C2862" t="s">
        <v>12</v>
      </c>
      <c r="D2862" t="s">
        <v>8333</v>
      </c>
      <c r="E2862" t="s">
        <v>8317</v>
      </c>
      <c r="F2862">
        <v>5.7</v>
      </c>
    </row>
    <row r="2863" spans="1:6" x14ac:dyDescent="0.25">
      <c r="A2863" t="s">
        <v>4914</v>
      </c>
      <c r="B2863" t="s">
        <v>11235</v>
      </c>
      <c r="C2863" t="s">
        <v>12</v>
      </c>
      <c r="D2863" t="s">
        <v>8319</v>
      </c>
      <c r="E2863" t="s">
        <v>8334</v>
      </c>
      <c r="F2863">
        <v>5.9</v>
      </c>
    </row>
    <row r="2864" spans="1:6" x14ac:dyDescent="0.25">
      <c r="A2864" t="s">
        <v>4916</v>
      </c>
      <c r="B2864" t="s">
        <v>11236</v>
      </c>
      <c r="C2864" t="s">
        <v>12</v>
      </c>
      <c r="D2864" t="s">
        <v>8333</v>
      </c>
      <c r="E2864" t="s">
        <v>8317</v>
      </c>
      <c r="F2864">
        <v>6.3</v>
      </c>
    </row>
    <row r="2865" spans="1:6" x14ac:dyDescent="0.25">
      <c r="A2865" t="s">
        <v>2832</v>
      </c>
      <c r="B2865" t="s">
        <v>11237</v>
      </c>
      <c r="C2865" t="s">
        <v>12</v>
      </c>
      <c r="D2865" t="s">
        <v>8333</v>
      </c>
      <c r="E2865" t="s">
        <v>8334</v>
      </c>
      <c r="F2865">
        <v>6.3</v>
      </c>
    </row>
    <row r="2866" spans="1:6" x14ac:dyDescent="0.25">
      <c r="A2866" t="s">
        <v>1391</v>
      </c>
      <c r="B2866" t="s">
        <v>11238</v>
      </c>
      <c r="C2866" t="s">
        <v>12</v>
      </c>
      <c r="D2866" t="s">
        <v>8333</v>
      </c>
      <c r="E2866" t="s">
        <v>8334</v>
      </c>
      <c r="F2866">
        <v>6.2</v>
      </c>
    </row>
    <row r="2867" spans="1:6" x14ac:dyDescent="0.25">
      <c r="A2867" t="s">
        <v>4275</v>
      </c>
      <c r="B2867" t="s">
        <v>11239</v>
      </c>
      <c r="C2867" t="s">
        <v>12</v>
      </c>
      <c r="D2867" t="s">
        <v>8333</v>
      </c>
      <c r="E2867" t="s">
        <v>8320</v>
      </c>
      <c r="F2867">
        <v>2.1</v>
      </c>
    </row>
    <row r="2868" spans="1:6" x14ac:dyDescent="0.25">
      <c r="A2868" t="s">
        <v>1753</v>
      </c>
      <c r="B2868" t="s">
        <v>11240</v>
      </c>
      <c r="C2868" t="s">
        <v>12</v>
      </c>
      <c r="D2868" t="s">
        <v>8333</v>
      </c>
      <c r="E2868" t="s">
        <v>8334</v>
      </c>
      <c r="F2868">
        <v>5</v>
      </c>
    </row>
    <row r="2869" spans="1:6" x14ac:dyDescent="0.25">
      <c r="A2869" t="s">
        <v>4922</v>
      </c>
      <c r="B2869" t="s">
        <v>11241</v>
      </c>
      <c r="C2869" t="s">
        <v>12</v>
      </c>
      <c r="D2869" t="s">
        <v>8319</v>
      </c>
      <c r="E2869" t="s">
        <v>8334</v>
      </c>
      <c r="F2869">
        <v>5.3</v>
      </c>
    </row>
    <row r="2870" spans="1:6" x14ac:dyDescent="0.25">
      <c r="A2870" t="s">
        <v>3078</v>
      </c>
      <c r="B2870" t="s">
        <v>11242</v>
      </c>
      <c r="C2870" t="s">
        <v>12</v>
      </c>
      <c r="D2870" t="s">
        <v>8333</v>
      </c>
      <c r="E2870" t="s">
        <v>8334</v>
      </c>
      <c r="F2870">
        <v>7.1</v>
      </c>
    </row>
    <row r="2871" spans="1:6" x14ac:dyDescent="0.25">
      <c r="A2871" t="s">
        <v>4925</v>
      </c>
      <c r="B2871" t="s">
        <v>11243</v>
      </c>
      <c r="C2871" t="s">
        <v>12</v>
      </c>
      <c r="D2871" t="s">
        <v>8316</v>
      </c>
      <c r="E2871" t="s">
        <v>8334</v>
      </c>
      <c r="F2871">
        <v>7</v>
      </c>
    </row>
    <row r="2872" spans="1:6" x14ac:dyDescent="0.25">
      <c r="A2872" t="s">
        <v>521</v>
      </c>
      <c r="B2872" t="s">
        <v>11244</v>
      </c>
      <c r="C2872" t="s">
        <v>12</v>
      </c>
      <c r="D2872" t="s">
        <v>8333</v>
      </c>
      <c r="E2872" t="s">
        <v>8320</v>
      </c>
      <c r="F2872">
        <v>5.7</v>
      </c>
    </row>
    <row r="2873" spans="1:6" x14ac:dyDescent="0.25">
      <c r="A2873" t="s">
        <v>4930</v>
      </c>
      <c r="B2873" t="s">
        <v>11245</v>
      </c>
      <c r="C2873" t="s">
        <v>12</v>
      </c>
      <c r="D2873" t="s">
        <v>8353</v>
      </c>
      <c r="E2873" t="s">
        <v>8334</v>
      </c>
      <c r="F2873">
        <v>7.1</v>
      </c>
    </row>
    <row r="2874" spans="1:6" x14ac:dyDescent="0.25">
      <c r="A2874" t="s">
        <v>4932</v>
      </c>
      <c r="B2874" t="s">
        <v>11246</v>
      </c>
      <c r="C2874" t="s">
        <v>12</v>
      </c>
      <c r="D2874" t="s">
        <v>8333</v>
      </c>
      <c r="E2874" t="s">
        <v>8334</v>
      </c>
      <c r="F2874">
        <v>7</v>
      </c>
    </row>
    <row r="2875" spans="1:6" x14ac:dyDescent="0.25">
      <c r="A2875" t="s">
        <v>4936</v>
      </c>
      <c r="B2875" t="s">
        <v>11247</v>
      </c>
      <c r="C2875" t="s">
        <v>12</v>
      </c>
      <c r="D2875" t="s">
        <v>8333</v>
      </c>
      <c r="E2875" t="s">
        <v>8334</v>
      </c>
      <c r="F2875">
        <v>7.1</v>
      </c>
    </row>
    <row r="2876" spans="1:6" x14ac:dyDescent="0.25">
      <c r="A2876" t="s">
        <v>4938</v>
      </c>
      <c r="B2876" t="s">
        <v>11248</v>
      </c>
      <c r="C2876" t="s">
        <v>12</v>
      </c>
      <c r="D2876" t="s">
        <v>8316</v>
      </c>
      <c r="E2876" t="s">
        <v>8334</v>
      </c>
      <c r="F2876">
        <v>6.8</v>
      </c>
    </row>
    <row r="2877" spans="1:6" x14ac:dyDescent="0.25">
      <c r="A2877" t="s">
        <v>4941</v>
      </c>
      <c r="B2877" t="s">
        <v>11249</v>
      </c>
      <c r="C2877" t="s">
        <v>12</v>
      </c>
      <c r="D2877" t="s">
        <v>8333</v>
      </c>
      <c r="E2877" t="s">
        <v>8317</v>
      </c>
      <c r="F2877">
        <v>6.3</v>
      </c>
    </row>
    <row r="2878" spans="1:6" x14ac:dyDescent="0.25">
      <c r="A2878" t="s">
        <v>4943</v>
      </c>
      <c r="B2878" t="s">
        <v>11250</v>
      </c>
      <c r="C2878" t="s">
        <v>12</v>
      </c>
      <c r="D2878" t="s">
        <v>8333</v>
      </c>
      <c r="E2878" t="s">
        <v>8320</v>
      </c>
      <c r="F2878">
        <v>7.3</v>
      </c>
    </row>
    <row r="2879" spans="1:6" x14ac:dyDescent="0.25">
      <c r="A2879" t="s">
        <v>1743</v>
      </c>
      <c r="B2879" t="s">
        <v>11251</v>
      </c>
      <c r="C2879" t="s">
        <v>12</v>
      </c>
      <c r="D2879" t="s">
        <v>9904</v>
      </c>
      <c r="E2879" t="s">
        <v>8317</v>
      </c>
      <c r="F2879">
        <v>6.8</v>
      </c>
    </row>
    <row r="2880" spans="1:6" x14ac:dyDescent="0.25">
      <c r="A2880" t="s">
        <v>4946</v>
      </c>
      <c r="B2880" t="s">
        <v>11252</v>
      </c>
      <c r="C2880" t="s">
        <v>12</v>
      </c>
      <c r="D2880" t="s">
        <v>8333</v>
      </c>
      <c r="E2880" t="s">
        <v>8334</v>
      </c>
      <c r="F2880">
        <v>7.2</v>
      </c>
    </row>
    <row r="2881" spans="1:6" x14ac:dyDescent="0.25">
      <c r="A2881" t="s">
        <v>75</v>
      </c>
      <c r="B2881" t="s">
        <v>11253</v>
      </c>
      <c r="C2881" t="s">
        <v>12</v>
      </c>
      <c r="D2881" t="s">
        <v>8333</v>
      </c>
      <c r="E2881" t="s">
        <v>8334</v>
      </c>
      <c r="F2881">
        <v>6.4</v>
      </c>
    </row>
    <row r="2882" spans="1:6" x14ac:dyDescent="0.25">
      <c r="A2882" t="s">
        <v>3476</v>
      </c>
      <c r="B2882" t="s">
        <v>11254</v>
      </c>
      <c r="C2882" t="s">
        <v>12</v>
      </c>
      <c r="D2882" t="s">
        <v>8319</v>
      </c>
      <c r="E2882" t="s">
        <v>8334</v>
      </c>
      <c r="F2882">
        <v>6</v>
      </c>
    </row>
    <row r="2883" spans="1:6" x14ac:dyDescent="0.25">
      <c r="A2883" t="s">
        <v>4238</v>
      </c>
      <c r="B2883" t="s">
        <v>11255</v>
      </c>
      <c r="C2883" t="s">
        <v>12</v>
      </c>
      <c r="D2883" t="s">
        <v>8333</v>
      </c>
      <c r="E2883" t="s">
        <v>8334</v>
      </c>
      <c r="F2883">
        <v>6.4</v>
      </c>
    </row>
    <row r="2884" spans="1:6" x14ac:dyDescent="0.25">
      <c r="A2884" t="s">
        <v>1267</v>
      </c>
      <c r="B2884" t="s">
        <v>11256</v>
      </c>
      <c r="C2884" t="s">
        <v>12</v>
      </c>
      <c r="D2884" t="s">
        <v>8333</v>
      </c>
      <c r="E2884" t="s">
        <v>8317</v>
      </c>
      <c r="F2884">
        <v>5.0999999999999996</v>
      </c>
    </row>
    <row r="2885" spans="1:6" x14ac:dyDescent="0.25">
      <c r="A2885" t="s">
        <v>4952</v>
      </c>
      <c r="B2885" t="s">
        <v>11257</v>
      </c>
      <c r="C2885" t="s">
        <v>12</v>
      </c>
      <c r="D2885" t="s">
        <v>8329</v>
      </c>
      <c r="E2885" t="s">
        <v>8334</v>
      </c>
      <c r="F2885">
        <v>7.5</v>
      </c>
    </row>
    <row r="2886" spans="1:6" x14ac:dyDescent="0.25">
      <c r="A2886" t="s">
        <v>4957</v>
      </c>
      <c r="B2886" t="s">
        <v>11258</v>
      </c>
      <c r="C2886" t="s">
        <v>12</v>
      </c>
      <c r="D2886" t="s">
        <v>8333</v>
      </c>
      <c r="E2886" t="s">
        <v>8334</v>
      </c>
      <c r="F2886">
        <v>4.5999999999999996</v>
      </c>
    </row>
    <row r="2887" spans="1:6" x14ac:dyDescent="0.25">
      <c r="A2887" t="s">
        <v>2937</v>
      </c>
      <c r="B2887" t="s">
        <v>11259</v>
      </c>
      <c r="C2887" t="s">
        <v>12</v>
      </c>
      <c r="D2887" t="s">
        <v>8333</v>
      </c>
      <c r="E2887" t="s">
        <v>8334</v>
      </c>
      <c r="F2887">
        <v>6.8</v>
      </c>
    </row>
    <row r="2888" spans="1:6" x14ac:dyDescent="0.25">
      <c r="A2888" t="s">
        <v>721</v>
      </c>
      <c r="B2888" t="s">
        <v>11260</v>
      </c>
      <c r="C2888" t="s">
        <v>12</v>
      </c>
      <c r="D2888" t="s">
        <v>11261</v>
      </c>
      <c r="E2888" t="s">
        <v>8334</v>
      </c>
      <c r="F2888">
        <v>5.6</v>
      </c>
    </row>
    <row r="2889" spans="1:6" x14ac:dyDescent="0.25">
      <c r="A2889" t="s">
        <v>4969</v>
      </c>
      <c r="B2889" t="s">
        <v>11262</v>
      </c>
      <c r="C2889" t="s">
        <v>12</v>
      </c>
      <c r="D2889" t="s">
        <v>8316</v>
      </c>
      <c r="E2889" t="s">
        <v>8334</v>
      </c>
      <c r="F2889">
        <v>6.9</v>
      </c>
    </row>
    <row r="2890" spans="1:6" x14ac:dyDescent="0.25">
      <c r="A2890" t="s">
        <v>4972</v>
      </c>
      <c r="B2890" t="s">
        <v>11263</v>
      </c>
      <c r="C2890" t="s">
        <v>12</v>
      </c>
      <c r="D2890" t="s">
        <v>8333</v>
      </c>
      <c r="E2890" t="s">
        <v>8334</v>
      </c>
      <c r="F2890">
        <v>7.5</v>
      </c>
    </row>
    <row r="2891" spans="1:6" x14ac:dyDescent="0.25">
      <c r="A2891" t="s">
        <v>1170</v>
      </c>
      <c r="B2891" t="s">
        <v>11264</v>
      </c>
      <c r="C2891" t="s">
        <v>12</v>
      </c>
      <c r="D2891" t="s">
        <v>8333</v>
      </c>
      <c r="E2891" t="s">
        <v>8320</v>
      </c>
      <c r="F2891">
        <v>5.8</v>
      </c>
    </row>
    <row r="2892" spans="1:6" x14ac:dyDescent="0.25">
      <c r="A2892" t="s">
        <v>443</v>
      </c>
      <c r="B2892" t="s">
        <v>11265</v>
      </c>
      <c r="C2892" t="s">
        <v>12</v>
      </c>
      <c r="D2892" t="s">
        <v>8316</v>
      </c>
      <c r="E2892" t="s">
        <v>8334</v>
      </c>
      <c r="F2892">
        <v>8.3000000000000007</v>
      </c>
    </row>
    <row r="2893" spans="1:6" x14ac:dyDescent="0.25">
      <c r="A2893" t="s">
        <v>4976</v>
      </c>
      <c r="B2893" t="s">
        <v>11266</v>
      </c>
      <c r="C2893" t="s">
        <v>12</v>
      </c>
      <c r="D2893" t="s">
        <v>8333</v>
      </c>
      <c r="E2893" t="s">
        <v>8320</v>
      </c>
      <c r="F2893">
        <v>2.8</v>
      </c>
    </row>
    <row r="2894" spans="1:6" x14ac:dyDescent="0.25">
      <c r="A2894" t="s">
        <v>4516</v>
      </c>
      <c r="B2894" t="s">
        <v>11267</v>
      </c>
      <c r="C2894" t="s">
        <v>12</v>
      </c>
      <c r="D2894" t="s">
        <v>8333</v>
      </c>
      <c r="E2894" t="s">
        <v>8334</v>
      </c>
      <c r="F2894">
        <v>6.6</v>
      </c>
    </row>
    <row r="2895" spans="1:6" x14ac:dyDescent="0.25">
      <c r="A2895" t="s">
        <v>4982</v>
      </c>
      <c r="B2895" t="s">
        <v>11268</v>
      </c>
      <c r="C2895" t="s">
        <v>12</v>
      </c>
      <c r="D2895" t="s">
        <v>8316</v>
      </c>
      <c r="E2895" t="s">
        <v>8334</v>
      </c>
      <c r="F2895">
        <v>6</v>
      </c>
    </row>
    <row r="2896" spans="1:6" x14ac:dyDescent="0.25">
      <c r="A2896" t="s">
        <v>988</v>
      </c>
      <c r="B2896" t="s">
        <v>11269</v>
      </c>
      <c r="C2896" t="s">
        <v>12</v>
      </c>
      <c r="D2896" t="s">
        <v>8333</v>
      </c>
      <c r="E2896" t="s">
        <v>8320</v>
      </c>
      <c r="F2896">
        <v>7.2</v>
      </c>
    </row>
    <row r="2897" spans="1:6" x14ac:dyDescent="0.25">
      <c r="A2897" t="s">
        <v>493</v>
      </c>
      <c r="B2897" t="s">
        <v>11270</v>
      </c>
      <c r="C2897" t="s">
        <v>12</v>
      </c>
      <c r="D2897" t="s">
        <v>8333</v>
      </c>
      <c r="E2897" t="s">
        <v>8320</v>
      </c>
      <c r="F2897">
        <v>8.6999999999999993</v>
      </c>
    </row>
    <row r="2898" spans="1:6" x14ac:dyDescent="0.25">
      <c r="A2898" t="s">
        <v>4988</v>
      </c>
      <c r="B2898" t="s">
        <v>11271</v>
      </c>
      <c r="C2898" t="s">
        <v>12</v>
      </c>
      <c r="D2898" t="s">
        <v>8333</v>
      </c>
      <c r="E2898" t="s">
        <v>8334</v>
      </c>
      <c r="F2898">
        <v>6</v>
      </c>
    </row>
    <row r="2899" spans="1:6" x14ac:dyDescent="0.25">
      <c r="A2899" t="s">
        <v>3106</v>
      </c>
      <c r="B2899" t="s">
        <v>11272</v>
      </c>
      <c r="C2899" t="s">
        <v>12</v>
      </c>
      <c r="D2899" t="s">
        <v>8333</v>
      </c>
      <c r="E2899" t="s">
        <v>8317</v>
      </c>
      <c r="F2899">
        <v>8</v>
      </c>
    </row>
    <row r="2900" spans="1:6" x14ac:dyDescent="0.25">
      <c r="A2900" t="s">
        <v>1405</v>
      </c>
      <c r="B2900" t="s">
        <v>11273</v>
      </c>
      <c r="C2900" t="s">
        <v>12</v>
      </c>
      <c r="D2900" t="s">
        <v>8333</v>
      </c>
      <c r="E2900" t="s">
        <v>8406</v>
      </c>
      <c r="F2900">
        <v>4.5</v>
      </c>
    </row>
    <row r="2901" spans="1:6" x14ac:dyDescent="0.25">
      <c r="A2901" t="s">
        <v>1439</v>
      </c>
      <c r="B2901" t="s">
        <v>11274</v>
      </c>
      <c r="C2901" t="s">
        <v>12</v>
      </c>
      <c r="D2901" t="s">
        <v>8333</v>
      </c>
      <c r="E2901" t="s">
        <v>8334</v>
      </c>
      <c r="F2901">
        <v>7.9</v>
      </c>
    </row>
    <row r="2902" spans="1:6" x14ac:dyDescent="0.25">
      <c r="A2902" t="s">
        <v>3651</v>
      </c>
      <c r="B2902" t="s">
        <v>11275</v>
      </c>
      <c r="C2902" t="s">
        <v>12</v>
      </c>
      <c r="D2902" t="s">
        <v>8333</v>
      </c>
      <c r="E2902" t="s">
        <v>8334</v>
      </c>
      <c r="F2902">
        <v>7.1</v>
      </c>
    </row>
    <row r="2903" spans="1:6" x14ac:dyDescent="0.25">
      <c r="A2903" t="s">
        <v>2396</v>
      </c>
      <c r="B2903" t="s">
        <v>11276</v>
      </c>
      <c r="C2903" t="s">
        <v>12</v>
      </c>
      <c r="D2903" t="s">
        <v>8333</v>
      </c>
      <c r="E2903" t="s">
        <v>8334</v>
      </c>
      <c r="F2903">
        <v>7.5</v>
      </c>
    </row>
    <row r="2904" spans="1:6" x14ac:dyDescent="0.25">
      <c r="A2904" t="s">
        <v>4998</v>
      </c>
      <c r="B2904" t="s">
        <v>11277</v>
      </c>
      <c r="C2904" t="s">
        <v>12</v>
      </c>
      <c r="D2904" t="s">
        <v>8333</v>
      </c>
      <c r="E2904" t="s">
        <v>8317</v>
      </c>
      <c r="F2904">
        <v>6.8</v>
      </c>
    </row>
    <row r="2905" spans="1:6" x14ac:dyDescent="0.25">
      <c r="A2905" t="s">
        <v>3580</v>
      </c>
      <c r="B2905" t="s">
        <v>11278</v>
      </c>
      <c r="C2905" t="s">
        <v>12</v>
      </c>
      <c r="D2905" t="s">
        <v>8404</v>
      </c>
      <c r="E2905" t="s">
        <v>8325</v>
      </c>
      <c r="F2905">
        <v>4.3</v>
      </c>
    </row>
    <row r="2906" spans="1:6" x14ac:dyDescent="0.25">
      <c r="A2906" t="s">
        <v>5002</v>
      </c>
      <c r="B2906" t="s">
        <v>11279</v>
      </c>
      <c r="C2906" t="s">
        <v>12</v>
      </c>
      <c r="D2906" t="s">
        <v>8333</v>
      </c>
      <c r="E2906" t="s">
        <v>8334</v>
      </c>
      <c r="F2906">
        <v>7.2</v>
      </c>
    </row>
    <row r="2907" spans="1:6" x14ac:dyDescent="0.25">
      <c r="A2907" t="s">
        <v>2070</v>
      </c>
      <c r="B2907" t="s">
        <v>11280</v>
      </c>
      <c r="C2907" t="s">
        <v>12</v>
      </c>
      <c r="D2907" t="s">
        <v>8316</v>
      </c>
      <c r="E2907" t="s">
        <v>8317</v>
      </c>
      <c r="F2907">
        <v>5.8</v>
      </c>
    </row>
    <row r="2908" spans="1:6" x14ac:dyDescent="0.25">
      <c r="A2908" t="s">
        <v>454</v>
      </c>
      <c r="B2908" t="s">
        <v>11281</v>
      </c>
      <c r="C2908" t="s">
        <v>12</v>
      </c>
      <c r="D2908" t="s">
        <v>8333</v>
      </c>
      <c r="E2908" t="s">
        <v>8334</v>
      </c>
      <c r="F2908">
        <v>7.1</v>
      </c>
    </row>
    <row r="2909" spans="1:6" x14ac:dyDescent="0.25">
      <c r="A2909" t="s">
        <v>906</v>
      </c>
      <c r="B2909" t="s">
        <v>11282</v>
      </c>
      <c r="C2909" t="s">
        <v>12</v>
      </c>
      <c r="D2909" t="s">
        <v>8333</v>
      </c>
      <c r="E2909" t="s">
        <v>8320</v>
      </c>
      <c r="F2909">
        <v>7.4</v>
      </c>
    </row>
    <row r="2910" spans="1:6" x14ac:dyDescent="0.25">
      <c r="A2910" t="s">
        <v>2747</v>
      </c>
      <c r="B2910" t="s">
        <v>11283</v>
      </c>
      <c r="C2910" t="s">
        <v>12</v>
      </c>
      <c r="D2910" t="s">
        <v>8316</v>
      </c>
      <c r="E2910" t="s">
        <v>8334</v>
      </c>
      <c r="F2910">
        <v>7.6</v>
      </c>
    </row>
    <row r="2911" spans="1:6" x14ac:dyDescent="0.25">
      <c r="A2911" t="s">
        <v>2098</v>
      </c>
      <c r="B2911" t="s">
        <v>11284</v>
      </c>
      <c r="C2911" t="s">
        <v>12</v>
      </c>
      <c r="D2911" t="s">
        <v>8333</v>
      </c>
      <c r="E2911" t="s">
        <v>8334</v>
      </c>
      <c r="F2911">
        <v>6.9</v>
      </c>
    </row>
    <row r="2912" spans="1:6" x14ac:dyDescent="0.25">
      <c r="A2912" t="s">
        <v>4170</v>
      </c>
      <c r="B2912" t="s">
        <v>11285</v>
      </c>
      <c r="C2912" t="s">
        <v>12</v>
      </c>
      <c r="D2912" t="s">
        <v>8404</v>
      </c>
      <c r="E2912" t="s">
        <v>8334</v>
      </c>
      <c r="F2912">
        <v>6</v>
      </c>
    </row>
    <row r="2913" spans="1:6" x14ac:dyDescent="0.25">
      <c r="A2913" t="s">
        <v>3536</v>
      </c>
      <c r="B2913" t="s">
        <v>11286</v>
      </c>
      <c r="C2913" t="s">
        <v>12</v>
      </c>
      <c r="D2913" t="s">
        <v>8333</v>
      </c>
      <c r="E2913" t="s">
        <v>8334</v>
      </c>
      <c r="F2913">
        <v>6.9</v>
      </c>
    </row>
    <row r="2914" spans="1:6" x14ac:dyDescent="0.25">
      <c r="A2914" t="s">
        <v>4417</v>
      </c>
      <c r="B2914" t="s">
        <v>11287</v>
      </c>
      <c r="C2914" t="s">
        <v>12</v>
      </c>
      <c r="D2914" t="s">
        <v>8333</v>
      </c>
      <c r="E2914" t="s">
        <v>8317</v>
      </c>
      <c r="F2914">
        <v>7.3</v>
      </c>
    </row>
    <row r="2915" spans="1:6" x14ac:dyDescent="0.25">
      <c r="A2915" t="s">
        <v>5012</v>
      </c>
      <c r="B2915" t="s">
        <v>11288</v>
      </c>
      <c r="C2915" t="s">
        <v>12</v>
      </c>
      <c r="D2915" t="s">
        <v>8333</v>
      </c>
      <c r="E2915" t="s">
        <v>8317</v>
      </c>
      <c r="F2915">
        <v>4.5999999999999996</v>
      </c>
    </row>
    <row r="2916" spans="1:6" x14ac:dyDescent="0.25">
      <c r="A2916" t="s">
        <v>783</v>
      </c>
      <c r="B2916" t="s">
        <v>11289</v>
      </c>
      <c r="C2916" t="s">
        <v>12</v>
      </c>
      <c r="D2916" t="s">
        <v>8333</v>
      </c>
      <c r="E2916" t="s">
        <v>8334</v>
      </c>
      <c r="F2916">
        <v>6</v>
      </c>
    </row>
    <row r="2917" spans="1:6" x14ac:dyDescent="0.25">
      <c r="A2917" t="s">
        <v>2408</v>
      </c>
      <c r="B2917" t="s">
        <v>11290</v>
      </c>
      <c r="C2917" t="s">
        <v>12</v>
      </c>
      <c r="D2917" t="s">
        <v>8333</v>
      </c>
      <c r="E2917" t="s">
        <v>8320</v>
      </c>
      <c r="F2917">
        <v>6.4</v>
      </c>
    </row>
    <row r="2918" spans="1:6" x14ac:dyDescent="0.25">
      <c r="A2918" t="s">
        <v>2541</v>
      </c>
      <c r="B2918" t="s">
        <v>11291</v>
      </c>
      <c r="C2918" t="s">
        <v>12</v>
      </c>
      <c r="D2918" t="s">
        <v>8333</v>
      </c>
      <c r="E2918" t="s">
        <v>8320</v>
      </c>
      <c r="F2918">
        <v>5.5</v>
      </c>
    </row>
    <row r="2919" spans="1:6" x14ac:dyDescent="0.25">
      <c r="A2919" t="s">
        <v>5017</v>
      </c>
      <c r="B2919" t="s">
        <v>11292</v>
      </c>
      <c r="C2919" t="s">
        <v>12</v>
      </c>
      <c r="D2919" t="s">
        <v>8316</v>
      </c>
      <c r="E2919" t="s">
        <v>8317</v>
      </c>
      <c r="F2919">
        <v>7.5</v>
      </c>
    </row>
    <row r="2920" spans="1:6" x14ac:dyDescent="0.25">
      <c r="A2920" t="s">
        <v>1294</v>
      </c>
      <c r="B2920" t="s">
        <v>11293</v>
      </c>
      <c r="C2920" t="s">
        <v>12</v>
      </c>
      <c r="D2920" t="s">
        <v>8316</v>
      </c>
      <c r="E2920" t="s">
        <v>8320</v>
      </c>
      <c r="F2920">
        <v>8.1</v>
      </c>
    </row>
    <row r="2921" spans="1:6" x14ac:dyDescent="0.25">
      <c r="A2921" t="s">
        <v>5021</v>
      </c>
      <c r="B2921" t="s">
        <v>11294</v>
      </c>
      <c r="C2921" t="s">
        <v>12</v>
      </c>
      <c r="D2921" t="s">
        <v>8333</v>
      </c>
      <c r="E2921" t="s">
        <v>8317</v>
      </c>
      <c r="F2921">
        <v>6.3</v>
      </c>
    </row>
    <row r="2922" spans="1:6" x14ac:dyDescent="0.25">
      <c r="A2922" t="s">
        <v>2109</v>
      </c>
      <c r="B2922" t="s">
        <v>11295</v>
      </c>
      <c r="C2922" t="s">
        <v>12</v>
      </c>
      <c r="D2922" t="s">
        <v>8333</v>
      </c>
      <c r="E2922" t="s">
        <v>8334</v>
      </c>
      <c r="F2922">
        <v>5.0999999999999996</v>
      </c>
    </row>
    <row r="2923" spans="1:6" x14ac:dyDescent="0.25">
      <c r="A2923" t="s">
        <v>5024</v>
      </c>
      <c r="B2923" t="s">
        <v>11296</v>
      </c>
      <c r="C2923" t="s">
        <v>12</v>
      </c>
      <c r="D2923" t="s">
        <v>8316</v>
      </c>
      <c r="E2923" t="s">
        <v>8317</v>
      </c>
      <c r="F2923">
        <v>6.8</v>
      </c>
    </row>
    <row r="2924" spans="1:6" x14ac:dyDescent="0.25">
      <c r="A2924" t="s">
        <v>5026</v>
      </c>
      <c r="B2924" t="s">
        <v>11297</v>
      </c>
      <c r="C2924" t="s">
        <v>12</v>
      </c>
      <c r="D2924" t="s">
        <v>8333</v>
      </c>
      <c r="E2924" t="s">
        <v>8334</v>
      </c>
      <c r="F2924">
        <v>5.3</v>
      </c>
    </row>
    <row r="2925" spans="1:6" x14ac:dyDescent="0.25">
      <c r="A2925" t="s">
        <v>3355</v>
      </c>
      <c r="B2925" t="s">
        <v>11298</v>
      </c>
      <c r="C2925" t="s">
        <v>12</v>
      </c>
      <c r="D2925" t="s">
        <v>8333</v>
      </c>
      <c r="E2925" t="s">
        <v>8334</v>
      </c>
      <c r="F2925">
        <v>7.3</v>
      </c>
    </row>
    <row r="2926" spans="1:6" x14ac:dyDescent="0.25">
      <c r="A2926" t="s">
        <v>5029</v>
      </c>
      <c r="B2926" t="s">
        <v>11299</v>
      </c>
      <c r="C2926" t="s">
        <v>12</v>
      </c>
      <c r="D2926" t="s">
        <v>8316</v>
      </c>
      <c r="E2926" t="s">
        <v>8317</v>
      </c>
      <c r="F2926">
        <v>7.3</v>
      </c>
    </row>
    <row r="2927" spans="1:6" x14ac:dyDescent="0.25">
      <c r="A2927" t="s">
        <v>373</v>
      </c>
      <c r="B2927" t="s">
        <v>11300</v>
      </c>
      <c r="C2927" t="s">
        <v>12</v>
      </c>
      <c r="D2927" t="s">
        <v>8333</v>
      </c>
      <c r="E2927" t="s">
        <v>8334</v>
      </c>
      <c r="F2927">
        <v>7.1</v>
      </c>
    </row>
    <row r="2928" spans="1:6" x14ac:dyDescent="0.25">
      <c r="A2928" t="s">
        <v>28</v>
      </c>
      <c r="B2928" t="s">
        <v>11301</v>
      </c>
      <c r="C2928" t="s">
        <v>12</v>
      </c>
      <c r="D2928" t="s">
        <v>8333</v>
      </c>
      <c r="E2928" t="s">
        <v>8334</v>
      </c>
      <c r="F2928">
        <v>7.6</v>
      </c>
    </row>
    <row r="2929" spans="1:6" x14ac:dyDescent="0.25">
      <c r="A2929" t="s">
        <v>5033</v>
      </c>
      <c r="B2929" t="s">
        <v>11302</v>
      </c>
      <c r="C2929" t="s">
        <v>12</v>
      </c>
      <c r="D2929" t="s">
        <v>8404</v>
      </c>
      <c r="E2929" t="s">
        <v>8334</v>
      </c>
      <c r="F2929">
        <v>5.3</v>
      </c>
    </row>
    <row r="2930" spans="1:6" x14ac:dyDescent="0.25">
      <c r="A2930" t="s">
        <v>2615</v>
      </c>
      <c r="B2930" t="s">
        <v>11303</v>
      </c>
      <c r="C2930" t="s">
        <v>12</v>
      </c>
      <c r="D2930" t="s">
        <v>8333</v>
      </c>
      <c r="E2930" t="s">
        <v>8317</v>
      </c>
      <c r="F2930">
        <v>7.8</v>
      </c>
    </row>
    <row r="2931" spans="1:6" x14ac:dyDescent="0.25">
      <c r="A2931" t="s">
        <v>5036</v>
      </c>
      <c r="B2931" t="s">
        <v>11304</v>
      </c>
      <c r="C2931" t="s">
        <v>12</v>
      </c>
      <c r="D2931" t="s">
        <v>8404</v>
      </c>
      <c r="E2931" t="s">
        <v>8317</v>
      </c>
      <c r="F2931">
        <v>7.7</v>
      </c>
    </row>
    <row r="2932" spans="1:6" x14ac:dyDescent="0.25">
      <c r="A2932" t="s">
        <v>3879</v>
      </c>
      <c r="B2932" t="s">
        <v>11305</v>
      </c>
      <c r="C2932" t="s">
        <v>12</v>
      </c>
      <c r="D2932" t="s">
        <v>8316</v>
      </c>
      <c r="E2932" t="s">
        <v>8334</v>
      </c>
      <c r="F2932">
        <v>7.7</v>
      </c>
    </row>
    <row r="2933" spans="1:6" x14ac:dyDescent="0.25">
      <c r="A2933" t="s">
        <v>4739</v>
      </c>
      <c r="B2933" t="s">
        <v>11306</v>
      </c>
      <c r="C2933" t="s">
        <v>12</v>
      </c>
      <c r="D2933" t="s">
        <v>8316</v>
      </c>
      <c r="E2933" t="s">
        <v>8334</v>
      </c>
      <c r="F2933">
        <v>5.4</v>
      </c>
    </row>
    <row r="2934" spans="1:6" x14ac:dyDescent="0.25">
      <c r="A2934" t="s">
        <v>3531</v>
      </c>
      <c r="B2934" t="s">
        <v>11307</v>
      </c>
      <c r="C2934" t="s">
        <v>12</v>
      </c>
      <c r="D2934" t="s">
        <v>8333</v>
      </c>
      <c r="E2934" t="s">
        <v>8334</v>
      </c>
      <c r="F2934">
        <v>6.2</v>
      </c>
    </row>
    <row r="2935" spans="1:6" x14ac:dyDescent="0.25">
      <c r="A2935" t="s">
        <v>2447</v>
      </c>
      <c r="B2935" t="s">
        <v>11308</v>
      </c>
      <c r="C2935" t="s">
        <v>12</v>
      </c>
      <c r="D2935" t="s">
        <v>8333</v>
      </c>
      <c r="E2935" t="s">
        <v>8334</v>
      </c>
      <c r="F2935">
        <v>7.4</v>
      </c>
    </row>
    <row r="2936" spans="1:6" x14ac:dyDescent="0.25">
      <c r="A2936" t="s">
        <v>5042</v>
      </c>
      <c r="B2936" t="s">
        <v>11309</v>
      </c>
      <c r="C2936" t="s">
        <v>12</v>
      </c>
      <c r="D2936" t="s">
        <v>8333</v>
      </c>
      <c r="E2936" t="s">
        <v>8334</v>
      </c>
      <c r="F2936">
        <v>6.2</v>
      </c>
    </row>
    <row r="2937" spans="1:6" x14ac:dyDescent="0.25">
      <c r="A2937" t="s">
        <v>5044</v>
      </c>
      <c r="B2937" t="s">
        <v>11310</v>
      </c>
      <c r="C2937" t="s">
        <v>12</v>
      </c>
      <c r="D2937" t="s">
        <v>8333</v>
      </c>
      <c r="E2937" t="s">
        <v>8317</v>
      </c>
      <c r="F2937">
        <v>5.0999999999999996</v>
      </c>
    </row>
    <row r="2938" spans="1:6" x14ac:dyDescent="0.25">
      <c r="A2938" t="s">
        <v>5046</v>
      </c>
      <c r="B2938" t="s">
        <v>11311</v>
      </c>
      <c r="C2938" t="s">
        <v>12</v>
      </c>
      <c r="D2938" t="s">
        <v>8333</v>
      </c>
      <c r="E2938" t="s">
        <v>8320</v>
      </c>
      <c r="F2938">
        <v>6.9</v>
      </c>
    </row>
    <row r="2939" spans="1:6" x14ac:dyDescent="0.25">
      <c r="A2939" t="s">
        <v>5048</v>
      </c>
      <c r="B2939" t="s">
        <v>11312</v>
      </c>
      <c r="C2939" t="s">
        <v>12</v>
      </c>
      <c r="D2939" t="s">
        <v>8333</v>
      </c>
      <c r="E2939" t="s">
        <v>8334</v>
      </c>
      <c r="F2939">
        <v>6.3</v>
      </c>
    </row>
    <row r="2940" spans="1:6" x14ac:dyDescent="0.25">
      <c r="A2940" t="s">
        <v>5050</v>
      </c>
      <c r="B2940" t="s">
        <v>11313</v>
      </c>
      <c r="C2940" t="s">
        <v>12</v>
      </c>
      <c r="D2940" t="s">
        <v>8333</v>
      </c>
      <c r="E2940" t="s">
        <v>8317</v>
      </c>
      <c r="F2940">
        <v>6.8</v>
      </c>
    </row>
    <row r="2941" spans="1:6" x14ac:dyDescent="0.25">
      <c r="A2941" t="s">
        <v>3597</v>
      </c>
      <c r="B2941" t="s">
        <v>11314</v>
      </c>
      <c r="C2941" t="s">
        <v>12</v>
      </c>
      <c r="D2941" t="s">
        <v>8316</v>
      </c>
      <c r="E2941" t="s">
        <v>8334</v>
      </c>
      <c r="F2941">
        <v>5.7</v>
      </c>
    </row>
    <row r="2942" spans="1:6" x14ac:dyDescent="0.25">
      <c r="A2942" t="s">
        <v>5053</v>
      </c>
      <c r="B2942" t="s">
        <v>11315</v>
      </c>
      <c r="C2942" t="s">
        <v>12</v>
      </c>
      <c r="D2942" t="s">
        <v>8333</v>
      </c>
      <c r="E2942" t="s">
        <v>8334</v>
      </c>
      <c r="F2942">
        <v>5.8</v>
      </c>
    </row>
    <row r="2943" spans="1:6" x14ac:dyDescent="0.25">
      <c r="A2943" t="s">
        <v>5055</v>
      </c>
      <c r="B2943" t="s">
        <v>11316</v>
      </c>
      <c r="C2943" t="s">
        <v>12</v>
      </c>
      <c r="D2943" t="s">
        <v>9711</v>
      </c>
      <c r="E2943" t="s">
        <v>11197</v>
      </c>
      <c r="F2943">
        <v>6.2</v>
      </c>
    </row>
    <row r="2944" spans="1:6" x14ac:dyDescent="0.25">
      <c r="A2944" t="s">
        <v>5057</v>
      </c>
      <c r="B2944" t="s">
        <v>11317</v>
      </c>
      <c r="C2944" t="s">
        <v>12</v>
      </c>
      <c r="D2944" t="s">
        <v>8333</v>
      </c>
      <c r="E2944" t="s">
        <v>8317</v>
      </c>
      <c r="F2944">
        <v>4.3</v>
      </c>
    </row>
    <row r="2945" spans="1:6" x14ac:dyDescent="0.25">
      <c r="A2945" t="s">
        <v>5059</v>
      </c>
      <c r="B2945" t="s">
        <v>11318</v>
      </c>
      <c r="C2945" t="s">
        <v>12</v>
      </c>
      <c r="D2945" t="s">
        <v>8319</v>
      </c>
      <c r="E2945" t="s">
        <v>8334</v>
      </c>
      <c r="F2945">
        <v>6.4</v>
      </c>
    </row>
    <row r="2946" spans="1:6" x14ac:dyDescent="0.25">
      <c r="A2946" t="s">
        <v>2070</v>
      </c>
      <c r="B2946" t="s">
        <v>11319</v>
      </c>
      <c r="C2946" t="s">
        <v>12</v>
      </c>
      <c r="D2946" t="s">
        <v>8316</v>
      </c>
      <c r="E2946" t="s">
        <v>8317</v>
      </c>
      <c r="F2946">
        <v>6.9</v>
      </c>
    </row>
    <row r="2947" spans="1:6" x14ac:dyDescent="0.25">
      <c r="A2947" t="s">
        <v>5064</v>
      </c>
      <c r="B2947" t="s">
        <v>11320</v>
      </c>
      <c r="C2947" t="s">
        <v>12</v>
      </c>
      <c r="D2947" t="s">
        <v>8316</v>
      </c>
      <c r="E2947" t="s">
        <v>8334</v>
      </c>
      <c r="F2947">
        <v>5.5</v>
      </c>
    </row>
    <row r="2948" spans="1:6" x14ac:dyDescent="0.25">
      <c r="A2948" t="s">
        <v>5066</v>
      </c>
      <c r="B2948" t="s">
        <v>11321</v>
      </c>
      <c r="C2948" t="s">
        <v>12</v>
      </c>
      <c r="D2948" t="s">
        <v>8333</v>
      </c>
      <c r="E2948" t="s">
        <v>8317</v>
      </c>
      <c r="F2948">
        <v>5.4</v>
      </c>
    </row>
    <row r="2949" spans="1:6" x14ac:dyDescent="0.25">
      <c r="A2949" t="s">
        <v>1294</v>
      </c>
      <c r="B2949" t="s">
        <v>11322</v>
      </c>
      <c r="C2949" t="s">
        <v>12</v>
      </c>
      <c r="D2949" t="s">
        <v>8316</v>
      </c>
      <c r="E2949" t="s">
        <v>8406</v>
      </c>
      <c r="F2949">
        <v>8.3000000000000007</v>
      </c>
    </row>
    <row r="2950" spans="1:6" x14ac:dyDescent="0.25">
      <c r="A2950" t="s">
        <v>127</v>
      </c>
      <c r="B2950" t="s">
        <v>11323</v>
      </c>
      <c r="C2950" t="s">
        <v>12</v>
      </c>
      <c r="D2950" t="s">
        <v>8333</v>
      </c>
      <c r="E2950" t="s">
        <v>8320</v>
      </c>
      <c r="F2950">
        <v>7.9</v>
      </c>
    </row>
    <row r="2951" spans="1:6" x14ac:dyDescent="0.25">
      <c r="A2951" t="s">
        <v>5071</v>
      </c>
      <c r="B2951" t="s">
        <v>11324</v>
      </c>
      <c r="C2951" t="s">
        <v>12</v>
      </c>
      <c r="D2951" t="s">
        <v>8333</v>
      </c>
      <c r="E2951" t="s">
        <v>8317</v>
      </c>
      <c r="F2951">
        <v>6.5</v>
      </c>
    </row>
    <row r="2952" spans="1:6" x14ac:dyDescent="0.25">
      <c r="A2952" t="s">
        <v>5073</v>
      </c>
      <c r="B2952" t="s">
        <v>11325</v>
      </c>
      <c r="C2952" t="s">
        <v>12</v>
      </c>
      <c r="D2952" t="s">
        <v>8404</v>
      </c>
      <c r="E2952" t="s">
        <v>8320</v>
      </c>
      <c r="F2952">
        <v>6.3</v>
      </c>
    </row>
    <row r="2953" spans="1:6" x14ac:dyDescent="0.25">
      <c r="A2953" t="s">
        <v>5075</v>
      </c>
      <c r="B2953" t="s">
        <v>11326</v>
      </c>
      <c r="C2953" t="s">
        <v>12</v>
      </c>
      <c r="D2953" t="s">
        <v>8333</v>
      </c>
      <c r="E2953" t="s">
        <v>8334</v>
      </c>
      <c r="F2953">
        <v>6.4</v>
      </c>
    </row>
    <row r="2954" spans="1:6" x14ac:dyDescent="0.25">
      <c r="B2954" t="s">
        <v>11327</v>
      </c>
      <c r="C2954" t="s">
        <v>12</v>
      </c>
      <c r="D2954" t="s">
        <v>8316</v>
      </c>
      <c r="F2954">
        <v>7.9</v>
      </c>
    </row>
    <row r="2955" spans="1:6" x14ac:dyDescent="0.25">
      <c r="A2955" t="s">
        <v>2094</v>
      </c>
      <c r="B2955" t="s">
        <v>11328</v>
      </c>
      <c r="C2955" t="s">
        <v>12</v>
      </c>
      <c r="D2955" t="s">
        <v>8333</v>
      </c>
      <c r="E2955" t="s">
        <v>8334</v>
      </c>
      <c r="F2955">
        <v>8.3000000000000007</v>
      </c>
    </row>
    <row r="2956" spans="1:6" x14ac:dyDescent="0.25">
      <c r="A2956" t="s">
        <v>5087</v>
      </c>
      <c r="B2956" t="s">
        <v>11329</v>
      </c>
      <c r="C2956" t="s">
        <v>12</v>
      </c>
      <c r="D2956" t="s">
        <v>8333</v>
      </c>
      <c r="E2956" t="s">
        <v>8334</v>
      </c>
      <c r="F2956">
        <v>5.3</v>
      </c>
    </row>
    <row r="2957" spans="1:6" x14ac:dyDescent="0.25">
      <c r="A2957" t="s">
        <v>5089</v>
      </c>
      <c r="B2957" t="s">
        <v>11330</v>
      </c>
      <c r="C2957" t="s">
        <v>12</v>
      </c>
      <c r="D2957" t="s">
        <v>8333</v>
      </c>
      <c r="E2957" t="s">
        <v>8334</v>
      </c>
      <c r="F2957">
        <v>6.2</v>
      </c>
    </row>
    <row r="2958" spans="1:6" x14ac:dyDescent="0.25">
      <c r="A2958" t="s">
        <v>937</v>
      </c>
      <c r="B2958" t="s">
        <v>11331</v>
      </c>
      <c r="C2958" t="s">
        <v>12</v>
      </c>
      <c r="D2958" t="s">
        <v>8333</v>
      </c>
      <c r="E2958" t="s">
        <v>8334</v>
      </c>
      <c r="F2958">
        <v>6.9</v>
      </c>
    </row>
    <row r="2959" spans="1:6" x14ac:dyDescent="0.25">
      <c r="A2959" t="s">
        <v>396</v>
      </c>
      <c r="B2959" t="s">
        <v>11332</v>
      </c>
      <c r="C2959" t="s">
        <v>12</v>
      </c>
      <c r="D2959" t="s">
        <v>8333</v>
      </c>
      <c r="E2959" t="s">
        <v>8317</v>
      </c>
      <c r="F2959">
        <v>5.9</v>
      </c>
    </row>
    <row r="2960" spans="1:6" x14ac:dyDescent="0.25">
      <c r="A2960" t="s">
        <v>5093</v>
      </c>
      <c r="B2960" t="s">
        <v>11333</v>
      </c>
      <c r="C2960" t="s">
        <v>12</v>
      </c>
      <c r="D2960" t="s">
        <v>8327</v>
      </c>
      <c r="E2960" t="s">
        <v>8334</v>
      </c>
      <c r="F2960">
        <v>6.1</v>
      </c>
    </row>
    <row r="2961" spans="1:6" x14ac:dyDescent="0.25">
      <c r="A2961" t="s">
        <v>4275</v>
      </c>
      <c r="B2961" t="s">
        <v>11334</v>
      </c>
      <c r="C2961" t="s">
        <v>12</v>
      </c>
      <c r="D2961" t="s">
        <v>8333</v>
      </c>
      <c r="E2961" t="s">
        <v>8317</v>
      </c>
      <c r="F2961">
        <v>5.8</v>
      </c>
    </row>
    <row r="2962" spans="1:6" x14ac:dyDescent="0.25">
      <c r="A2962" t="s">
        <v>5089</v>
      </c>
      <c r="B2962" t="s">
        <v>11335</v>
      </c>
      <c r="C2962" t="s">
        <v>12</v>
      </c>
      <c r="D2962" t="s">
        <v>8333</v>
      </c>
      <c r="E2962" t="s">
        <v>8334</v>
      </c>
      <c r="F2962">
        <v>5.9</v>
      </c>
    </row>
    <row r="2963" spans="1:6" x14ac:dyDescent="0.25">
      <c r="A2963" t="s">
        <v>2357</v>
      </c>
      <c r="B2963" t="s">
        <v>11336</v>
      </c>
      <c r="C2963" t="s">
        <v>12</v>
      </c>
      <c r="D2963" t="s">
        <v>8316</v>
      </c>
      <c r="E2963" t="s">
        <v>8317</v>
      </c>
      <c r="F2963">
        <v>5.5</v>
      </c>
    </row>
    <row r="2964" spans="1:6" x14ac:dyDescent="0.25">
      <c r="A2964" t="s">
        <v>3255</v>
      </c>
      <c r="B2964" t="s">
        <v>11337</v>
      </c>
      <c r="C2964" t="s">
        <v>12</v>
      </c>
      <c r="D2964" t="s">
        <v>8333</v>
      </c>
      <c r="E2964" t="s">
        <v>8317</v>
      </c>
      <c r="F2964">
        <v>5</v>
      </c>
    </row>
    <row r="2965" spans="1:6" x14ac:dyDescent="0.25">
      <c r="A2965" t="s">
        <v>159</v>
      </c>
      <c r="B2965" t="s">
        <v>11338</v>
      </c>
      <c r="C2965" t="s">
        <v>12</v>
      </c>
      <c r="D2965" t="s">
        <v>8333</v>
      </c>
      <c r="E2965" t="s">
        <v>8334</v>
      </c>
      <c r="F2965">
        <v>7</v>
      </c>
    </row>
    <row r="2966" spans="1:6" x14ac:dyDescent="0.25">
      <c r="A2966" t="s">
        <v>5100</v>
      </c>
      <c r="B2966" t="s">
        <v>11339</v>
      </c>
      <c r="C2966" t="s">
        <v>12</v>
      </c>
      <c r="D2966" t="s">
        <v>8333</v>
      </c>
      <c r="E2966" t="s">
        <v>8406</v>
      </c>
      <c r="F2966">
        <v>7.8</v>
      </c>
    </row>
    <row r="2967" spans="1:6" x14ac:dyDescent="0.25">
      <c r="A2967" t="s">
        <v>1541</v>
      </c>
      <c r="B2967" t="s">
        <v>11340</v>
      </c>
      <c r="C2967" t="s">
        <v>12</v>
      </c>
      <c r="D2967" t="s">
        <v>8333</v>
      </c>
      <c r="E2967" t="s">
        <v>8320</v>
      </c>
      <c r="F2967">
        <v>6.4</v>
      </c>
    </row>
    <row r="2968" spans="1:6" x14ac:dyDescent="0.25">
      <c r="A2968" t="s">
        <v>3704</v>
      </c>
      <c r="B2968" t="s">
        <v>11341</v>
      </c>
      <c r="C2968" t="s">
        <v>12</v>
      </c>
      <c r="D2968" t="s">
        <v>8333</v>
      </c>
      <c r="E2968" t="s">
        <v>8317</v>
      </c>
      <c r="F2968">
        <v>5.9</v>
      </c>
    </row>
    <row r="2969" spans="1:6" x14ac:dyDescent="0.25">
      <c r="A2969" t="s">
        <v>761</v>
      </c>
      <c r="B2969" t="s">
        <v>11342</v>
      </c>
      <c r="C2969" t="s">
        <v>12</v>
      </c>
      <c r="D2969" t="s">
        <v>8333</v>
      </c>
      <c r="E2969" t="s">
        <v>8317</v>
      </c>
      <c r="F2969">
        <v>7</v>
      </c>
    </row>
    <row r="2970" spans="1:6" x14ac:dyDescent="0.25">
      <c r="A2970" t="s">
        <v>3288</v>
      </c>
      <c r="B2970" t="s">
        <v>11343</v>
      </c>
      <c r="C2970" t="s">
        <v>12</v>
      </c>
      <c r="D2970" t="s">
        <v>8329</v>
      </c>
      <c r="E2970" t="s">
        <v>8334</v>
      </c>
      <c r="F2970">
        <v>6.1</v>
      </c>
    </row>
    <row r="2971" spans="1:6" x14ac:dyDescent="0.25">
      <c r="A2971" t="s">
        <v>1541</v>
      </c>
      <c r="B2971" t="s">
        <v>11344</v>
      </c>
      <c r="C2971" t="s">
        <v>12</v>
      </c>
      <c r="D2971" t="s">
        <v>8333</v>
      </c>
      <c r="E2971" t="s">
        <v>8320</v>
      </c>
      <c r="F2971">
        <v>6.9</v>
      </c>
    </row>
    <row r="2972" spans="1:6" x14ac:dyDescent="0.25">
      <c r="A2972" t="s">
        <v>5108</v>
      </c>
      <c r="B2972" t="s">
        <v>11345</v>
      </c>
      <c r="C2972" t="s">
        <v>12</v>
      </c>
      <c r="D2972" t="s">
        <v>8316</v>
      </c>
      <c r="E2972" t="s">
        <v>8406</v>
      </c>
      <c r="F2972">
        <v>7.5</v>
      </c>
    </row>
    <row r="2973" spans="1:6" x14ac:dyDescent="0.25">
      <c r="A2973" t="s">
        <v>1572</v>
      </c>
      <c r="B2973" t="s">
        <v>11346</v>
      </c>
      <c r="C2973" t="s">
        <v>12</v>
      </c>
      <c r="D2973" t="s">
        <v>8316</v>
      </c>
      <c r="E2973" t="s">
        <v>8317</v>
      </c>
      <c r="F2973">
        <v>7.3</v>
      </c>
    </row>
    <row r="2974" spans="1:6" x14ac:dyDescent="0.25">
      <c r="A2974" t="s">
        <v>5112</v>
      </c>
      <c r="B2974" t="s">
        <v>11347</v>
      </c>
      <c r="C2974" t="s">
        <v>12</v>
      </c>
      <c r="D2974" t="s">
        <v>8333</v>
      </c>
      <c r="E2974" t="s">
        <v>8406</v>
      </c>
      <c r="F2974">
        <v>6.5</v>
      </c>
    </row>
    <row r="2975" spans="1:6" x14ac:dyDescent="0.25">
      <c r="A2975" t="s">
        <v>282</v>
      </c>
      <c r="B2975" t="s">
        <v>11348</v>
      </c>
      <c r="C2975" t="s">
        <v>12</v>
      </c>
      <c r="D2975" t="s">
        <v>8319</v>
      </c>
      <c r="E2975" t="s">
        <v>8317</v>
      </c>
      <c r="F2975">
        <v>6.2</v>
      </c>
    </row>
    <row r="2976" spans="1:6" x14ac:dyDescent="0.25">
      <c r="A2976" t="s">
        <v>4452</v>
      </c>
      <c r="B2976" t="s">
        <v>11349</v>
      </c>
      <c r="C2976" t="s">
        <v>12</v>
      </c>
      <c r="D2976" t="s">
        <v>8333</v>
      </c>
      <c r="E2976" t="s">
        <v>8334</v>
      </c>
      <c r="F2976">
        <v>6.7</v>
      </c>
    </row>
    <row r="2977" spans="1:6" x14ac:dyDescent="0.25">
      <c r="A2977" t="s">
        <v>3758</v>
      </c>
      <c r="B2977" t="s">
        <v>11350</v>
      </c>
      <c r="C2977" t="s">
        <v>12</v>
      </c>
      <c r="D2977" t="s">
        <v>8333</v>
      </c>
      <c r="E2977" t="s">
        <v>8317</v>
      </c>
      <c r="F2977">
        <v>6</v>
      </c>
    </row>
    <row r="2978" spans="1:6" x14ac:dyDescent="0.25">
      <c r="A2978" t="s">
        <v>4857</v>
      </c>
      <c r="B2978" t="s">
        <v>11351</v>
      </c>
      <c r="C2978" t="s">
        <v>12</v>
      </c>
      <c r="D2978" t="s">
        <v>8333</v>
      </c>
      <c r="E2978" t="s">
        <v>8317</v>
      </c>
      <c r="F2978">
        <v>6.3</v>
      </c>
    </row>
    <row r="2979" spans="1:6" x14ac:dyDescent="0.25">
      <c r="A2979" t="s">
        <v>5118</v>
      </c>
      <c r="B2979" t="s">
        <v>11352</v>
      </c>
      <c r="C2979" t="s">
        <v>12</v>
      </c>
      <c r="D2979" t="s">
        <v>8333</v>
      </c>
      <c r="E2979" t="s">
        <v>8334</v>
      </c>
      <c r="F2979">
        <v>5.8</v>
      </c>
    </row>
    <row r="2980" spans="1:6" x14ac:dyDescent="0.25">
      <c r="A2980" t="s">
        <v>5120</v>
      </c>
      <c r="B2980" t="s">
        <v>11353</v>
      </c>
      <c r="C2980" t="s">
        <v>12</v>
      </c>
      <c r="D2980" t="s">
        <v>8404</v>
      </c>
      <c r="E2980" t="s">
        <v>8317</v>
      </c>
      <c r="F2980">
        <v>6.1</v>
      </c>
    </row>
    <row r="2981" spans="1:6" x14ac:dyDescent="0.25">
      <c r="A2981" t="s">
        <v>5122</v>
      </c>
      <c r="B2981" t="s">
        <v>11354</v>
      </c>
      <c r="C2981" t="s">
        <v>12</v>
      </c>
      <c r="D2981" t="s">
        <v>8333</v>
      </c>
      <c r="E2981" t="s">
        <v>8317</v>
      </c>
      <c r="F2981">
        <v>6.9</v>
      </c>
    </row>
    <row r="2982" spans="1:6" x14ac:dyDescent="0.25">
      <c r="A2982" t="s">
        <v>2908</v>
      </c>
      <c r="B2982" t="s">
        <v>11355</v>
      </c>
      <c r="C2982" t="s">
        <v>12</v>
      </c>
      <c r="D2982" t="s">
        <v>8316</v>
      </c>
      <c r="E2982" t="s">
        <v>8334</v>
      </c>
      <c r="F2982">
        <v>5.4</v>
      </c>
    </row>
    <row r="2983" spans="1:6" x14ac:dyDescent="0.25">
      <c r="A2983" t="s">
        <v>5126</v>
      </c>
      <c r="B2983" t="s">
        <v>11356</v>
      </c>
      <c r="C2983" t="s">
        <v>12</v>
      </c>
      <c r="D2983" t="s">
        <v>8333</v>
      </c>
      <c r="E2983" t="s">
        <v>8317</v>
      </c>
      <c r="F2983">
        <v>6.7</v>
      </c>
    </row>
    <row r="2984" spans="1:6" x14ac:dyDescent="0.25">
      <c r="A2984" t="s">
        <v>2454</v>
      </c>
      <c r="B2984" t="s">
        <v>11357</v>
      </c>
      <c r="C2984" t="s">
        <v>12</v>
      </c>
      <c r="D2984" t="s">
        <v>8333</v>
      </c>
      <c r="E2984" t="s">
        <v>8334</v>
      </c>
      <c r="F2984">
        <v>7.4</v>
      </c>
    </row>
    <row r="2985" spans="1:6" x14ac:dyDescent="0.25">
      <c r="A2985" t="s">
        <v>5129</v>
      </c>
      <c r="B2985" t="s">
        <v>11358</v>
      </c>
      <c r="C2985" t="s">
        <v>12</v>
      </c>
      <c r="D2985" t="s">
        <v>8333</v>
      </c>
      <c r="E2985" t="s">
        <v>8334</v>
      </c>
      <c r="F2985">
        <v>5.6</v>
      </c>
    </row>
    <row r="2986" spans="1:6" x14ac:dyDescent="0.25">
      <c r="A2986" t="s">
        <v>988</v>
      </c>
      <c r="B2986" t="s">
        <v>11359</v>
      </c>
      <c r="C2986" t="s">
        <v>12</v>
      </c>
      <c r="D2986" t="s">
        <v>8333</v>
      </c>
      <c r="E2986" t="s">
        <v>8320</v>
      </c>
      <c r="F2986">
        <v>6.5</v>
      </c>
    </row>
    <row r="2987" spans="1:6" x14ac:dyDescent="0.25">
      <c r="A2987" t="s">
        <v>4208</v>
      </c>
      <c r="B2987" t="s">
        <v>11360</v>
      </c>
      <c r="C2987" t="s">
        <v>12</v>
      </c>
      <c r="D2987" t="s">
        <v>8333</v>
      </c>
      <c r="E2987" t="s">
        <v>8334</v>
      </c>
      <c r="F2987">
        <v>6.5</v>
      </c>
    </row>
    <row r="2988" spans="1:6" x14ac:dyDescent="0.25">
      <c r="A2988" t="s">
        <v>1343</v>
      </c>
      <c r="B2988" t="s">
        <v>11361</v>
      </c>
      <c r="C2988" t="s">
        <v>12</v>
      </c>
      <c r="D2988" t="s">
        <v>8333</v>
      </c>
      <c r="E2988" t="s">
        <v>8334</v>
      </c>
      <c r="F2988">
        <v>5.8</v>
      </c>
    </row>
    <row r="2989" spans="1:6" x14ac:dyDescent="0.25">
      <c r="A2989" t="s">
        <v>3259</v>
      </c>
      <c r="B2989" t="s">
        <v>11362</v>
      </c>
      <c r="C2989" t="s">
        <v>12</v>
      </c>
      <c r="D2989" t="s">
        <v>8333</v>
      </c>
      <c r="E2989" t="s">
        <v>8317</v>
      </c>
      <c r="F2989">
        <v>5</v>
      </c>
    </row>
    <row r="2990" spans="1:6" x14ac:dyDescent="0.25">
      <c r="A2990" t="s">
        <v>5136</v>
      </c>
      <c r="B2990" t="s">
        <v>11363</v>
      </c>
      <c r="C2990" t="s">
        <v>12</v>
      </c>
      <c r="D2990" t="s">
        <v>8333</v>
      </c>
      <c r="E2990" t="s">
        <v>8317</v>
      </c>
      <c r="F2990">
        <v>5.5</v>
      </c>
    </row>
    <row r="2991" spans="1:6" x14ac:dyDescent="0.25">
      <c r="A2991" t="s">
        <v>3572</v>
      </c>
      <c r="B2991" t="s">
        <v>11364</v>
      </c>
      <c r="C2991" t="s">
        <v>12</v>
      </c>
      <c r="D2991" t="s">
        <v>8333</v>
      </c>
      <c r="E2991" t="s">
        <v>8317</v>
      </c>
      <c r="F2991">
        <v>6.5</v>
      </c>
    </row>
    <row r="2992" spans="1:6" x14ac:dyDescent="0.25">
      <c r="A2992" t="s">
        <v>1675</v>
      </c>
      <c r="B2992" t="s">
        <v>11365</v>
      </c>
      <c r="C2992" t="s">
        <v>12</v>
      </c>
      <c r="D2992" t="s">
        <v>8333</v>
      </c>
      <c r="E2992" t="s">
        <v>8317</v>
      </c>
      <c r="F2992">
        <v>7.2</v>
      </c>
    </row>
    <row r="2993" spans="1:6" x14ac:dyDescent="0.25">
      <c r="A2993" t="s">
        <v>5140</v>
      </c>
      <c r="B2993" t="s">
        <v>11366</v>
      </c>
      <c r="C2993" t="s">
        <v>12</v>
      </c>
      <c r="D2993" t="s">
        <v>8333</v>
      </c>
      <c r="E2993" t="s">
        <v>8320</v>
      </c>
      <c r="F2993">
        <v>7.3</v>
      </c>
    </row>
    <row r="2994" spans="1:6" x14ac:dyDescent="0.25">
      <c r="A2994" t="s">
        <v>1864</v>
      </c>
      <c r="B2994" t="s">
        <v>11367</v>
      </c>
      <c r="C2994" t="s">
        <v>12</v>
      </c>
      <c r="D2994" t="s">
        <v>8333</v>
      </c>
      <c r="E2994" t="s">
        <v>8334</v>
      </c>
      <c r="F2994">
        <v>7.2</v>
      </c>
    </row>
    <row r="2995" spans="1:6" x14ac:dyDescent="0.25">
      <c r="A2995" t="s">
        <v>5143</v>
      </c>
      <c r="B2995" t="s">
        <v>11368</v>
      </c>
      <c r="C2995" t="s">
        <v>12</v>
      </c>
      <c r="D2995" t="s">
        <v>8333</v>
      </c>
      <c r="E2995" t="s">
        <v>8334</v>
      </c>
      <c r="F2995">
        <v>5.2</v>
      </c>
    </row>
    <row r="2996" spans="1:6" x14ac:dyDescent="0.25">
      <c r="A2996" t="s">
        <v>5145</v>
      </c>
      <c r="B2996" t="s">
        <v>11369</v>
      </c>
      <c r="C2996" t="s">
        <v>12</v>
      </c>
      <c r="D2996" t="s">
        <v>8333</v>
      </c>
      <c r="E2996" t="s">
        <v>8317</v>
      </c>
      <c r="F2996">
        <v>5.7</v>
      </c>
    </row>
    <row r="2997" spans="1:6" x14ac:dyDescent="0.25">
      <c r="A2997" t="s">
        <v>4614</v>
      </c>
      <c r="B2997" t="s">
        <v>11370</v>
      </c>
      <c r="C2997" t="s">
        <v>12</v>
      </c>
      <c r="D2997" t="s">
        <v>8333</v>
      </c>
      <c r="E2997" t="s">
        <v>8334</v>
      </c>
      <c r="F2997">
        <v>4.7</v>
      </c>
    </row>
    <row r="2998" spans="1:6" x14ac:dyDescent="0.25">
      <c r="A2998" t="s">
        <v>5148</v>
      </c>
      <c r="B2998" t="s">
        <v>11371</v>
      </c>
      <c r="C2998" t="s">
        <v>12</v>
      </c>
      <c r="D2998" t="s">
        <v>8333</v>
      </c>
      <c r="E2998" t="s">
        <v>8317</v>
      </c>
      <c r="F2998">
        <v>5.9</v>
      </c>
    </row>
    <row r="2999" spans="1:6" x14ac:dyDescent="0.25">
      <c r="A2999" t="s">
        <v>4002</v>
      </c>
      <c r="B2999" t="s">
        <v>11372</v>
      </c>
      <c r="C2999" t="s">
        <v>12</v>
      </c>
      <c r="D2999" t="s">
        <v>8333</v>
      </c>
      <c r="E2999" t="s">
        <v>8317</v>
      </c>
      <c r="F2999">
        <v>6.8</v>
      </c>
    </row>
    <row r="3000" spans="1:6" x14ac:dyDescent="0.25">
      <c r="A3000" t="s">
        <v>5151</v>
      </c>
      <c r="B3000" t="s">
        <v>11373</v>
      </c>
      <c r="C3000" t="s">
        <v>12</v>
      </c>
      <c r="D3000" t="s">
        <v>8333</v>
      </c>
      <c r="E3000" t="s">
        <v>8334</v>
      </c>
      <c r="F3000">
        <v>5.9</v>
      </c>
    </row>
    <row r="3001" spans="1:6" x14ac:dyDescent="0.25">
      <c r="A3001" t="s">
        <v>5153</v>
      </c>
      <c r="B3001" t="s">
        <v>11374</v>
      </c>
      <c r="C3001" t="s">
        <v>12</v>
      </c>
      <c r="D3001" t="s">
        <v>8333</v>
      </c>
      <c r="E3001" t="s">
        <v>8334</v>
      </c>
      <c r="F3001">
        <v>5.3</v>
      </c>
    </row>
    <row r="3002" spans="1:6" x14ac:dyDescent="0.25">
      <c r="A3002" t="s">
        <v>2337</v>
      </c>
      <c r="B3002" t="s">
        <v>11375</v>
      </c>
      <c r="C3002" t="s">
        <v>12</v>
      </c>
      <c r="D3002" t="s">
        <v>8333</v>
      </c>
      <c r="E3002" t="s">
        <v>8317</v>
      </c>
      <c r="F3002">
        <v>6</v>
      </c>
    </row>
    <row r="3003" spans="1:6" x14ac:dyDescent="0.25">
      <c r="A3003" t="s">
        <v>1856</v>
      </c>
      <c r="B3003" t="s">
        <v>11376</v>
      </c>
      <c r="C3003" t="s">
        <v>12</v>
      </c>
      <c r="D3003" t="s">
        <v>8333</v>
      </c>
      <c r="E3003" t="s">
        <v>8334</v>
      </c>
      <c r="F3003">
        <v>7.7</v>
      </c>
    </row>
    <row r="3004" spans="1:6" x14ac:dyDescent="0.25">
      <c r="A3004" t="s">
        <v>2249</v>
      </c>
      <c r="B3004" t="s">
        <v>11377</v>
      </c>
      <c r="C3004" t="s">
        <v>12</v>
      </c>
      <c r="D3004" t="s">
        <v>8333</v>
      </c>
      <c r="E3004" t="s">
        <v>8317</v>
      </c>
      <c r="F3004">
        <v>4.4000000000000004</v>
      </c>
    </row>
    <row r="3005" spans="1:6" x14ac:dyDescent="0.25">
      <c r="A3005" t="s">
        <v>1572</v>
      </c>
      <c r="B3005" t="s">
        <v>11378</v>
      </c>
      <c r="C3005" t="s">
        <v>12</v>
      </c>
      <c r="D3005" t="s">
        <v>8316</v>
      </c>
      <c r="E3005" t="s">
        <v>8320</v>
      </c>
      <c r="F3005">
        <v>6.6</v>
      </c>
    </row>
    <row r="3006" spans="1:6" x14ac:dyDescent="0.25">
      <c r="A3006" t="s">
        <v>5159</v>
      </c>
      <c r="B3006" t="s">
        <v>11379</v>
      </c>
      <c r="C3006" t="s">
        <v>12</v>
      </c>
      <c r="D3006" t="s">
        <v>8333</v>
      </c>
      <c r="E3006" t="s">
        <v>8406</v>
      </c>
      <c r="F3006">
        <v>6.7</v>
      </c>
    </row>
    <row r="3007" spans="1:6" x14ac:dyDescent="0.25">
      <c r="A3007" t="s">
        <v>3964</v>
      </c>
      <c r="B3007" t="s">
        <v>11380</v>
      </c>
      <c r="C3007" t="s">
        <v>12</v>
      </c>
      <c r="D3007" t="s">
        <v>8333</v>
      </c>
      <c r="E3007" t="s">
        <v>8320</v>
      </c>
      <c r="F3007">
        <v>5.5</v>
      </c>
    </row>
    <row r="3008" spans="1:6" x14ac:dyDescent="0.25">
      <c r="A3008" t="s">
        <v>1753</v>
      </c>
      <c r="B3008" t="s">
        <v>11381</v>
      </c>
      <c r="C3008" t="s">
        <v>12</v>
      </c>
      <c r="D3008" t="s">
        <v>8333</v>
      </c>
      <c r="E3008" t="s">
        <v>8334</v>
      </c>
      <c r="F3008">
        <v>6.5</v>
      </c>
    </row>
    <row r="3009" spans="1:6" x14ac:dyDescent="0.25">
      <c r="A3009" t="s">
        <v>1721</v>
      </c>
      <c r="B3009" t="s">
        <v>11382</v>
      </c>
      <c r="C3009" t="s">
        <v>12</v>
      </c>
      <c r="D3009" t="s">
        <v>8333</v>
      </c>
      <c r="E3009" t="s">
        <v>8317</v>
      </c>
      <c r="F3009">
        <v>6.2</v>
      </c>
    </row>
    <row r="3010" spans="1:6" x14ac:dyDescent="0.25">
      <c r="A3010" t="s">
        <v>660</v>
      </c>
      <c r="B3010" t="s">
        <v>11383</v>
      </c>
      <c r="C3010" t="s">
        <v>12</v>
      </c>
      <c r="D3010" t="s">
        <v>8333</v>
      </c>
      <c r="E3010" t="s">
        <v>8317</v>
      </c>
      <c r="F3010">
        <v>7.1</v>
      </c>
    </row>
    <row r="3011" spans="1:6" x14ac:dyDescent="0.25">
      <c r="A3011" t="s">
        <v>5165</v>
      </c>
      <c r="B3011" t="s">
        <v>11384</v>
      </c>
      <c r="C3011" t="s">
        <v>12</v>
      </c>
      <c r="D3011" t="s">
        <v>8333</v>
      </c>
      <c r="E3011" t="s">
        <v>8334</v>
      </c>
      <c r="F3011">
        <v>6.1</v>
      </c>
    </row>
    <row r="3012" spans="1:6" x14ac:dyDescent="0.25">
      <c r="A3012" t="s">
        <v>1510</v>
      </c>
      <c r="B3012" t="s">
        <v>11385</v>
      </c>
      <c r="C3012" t="s">
        <v>12</v>
      </c>
      <c r="D3012" t="s">
        <v>8333</v>
      </c>
      <c r="E3012" t="s">
        <v>8334</v>
      </c>
      <c r="F3012">
        <v>7.1</v>
      </c>
    </row>
    <row r="3013" spans="1:6" x14ac:dyDescent="0.25">
      <c r="A3013" t="s">
        <v>4473</v>
      </c>
      <c r="B3013" t="s">
        <v>11386</v>
      </c>
      <c r="C3013" t="s">
        <v>12</v>
      </c>
      <c r="D3013" t="s">
        <v>8333</v>
      </c>
      <c r="E3013" t="s">
        <v>8334</v>
      </c>
      <c r="F3013">
        <v>6</v>
      </c>
    </row>
    <row r="3014" spans="1:6" x14ac:dyDescent="0.25">
      <c r="A3014" t="s">
        <v>4103</v>
      </c>
      <c r="B3014" t="s">
        <v>11387</v>
      </c>
      <c r="C3014" t="s">
        <v>12</v>
      </c>
      <c r="D3014" t="s">
        <v>8333</v>
      </c>
      <c r="E3014" t="s">
        <v>8317</v>
      </c>
      <c r="F3014">
        <v>7.4</v>
      </c>
    </row>
    <row r="3015" spans="1:6" x14ac:dyDescent="0.25">
      <c r="A3015" t="s">
        <v>5171</v>
      </c>
      <c r="B3015" t="s">
        <v>11388</v>
      </c>
      <c r="C3015" t="s">
        <v>12</v>
      </c>
      <c r="D3015" t="s">
        <v>8333</v>
      </c>
      <c r="E3015" t="s">
        <v>8334</v>
      </c>
      <c r="F3015">
        <v>5.9</v>
      </c>
    </row>
    <row r="3016" spans="1:6" x14ac:dyDescent="0.25">
      <c r="A3016" t="s">
        <v>5173</v>
      </c>
      <c r="B3016" t="s">
        <v>11389</v>
      </c>
      <c r="C3016" t="s">
        <v>12</v>
      </c>
      <c r="D3016" t="s">
        <v>8333</v>
      </c>
      <c r="E3016" t="s">
        <v>8320</v>
      </c>
      <c r="F3016">
        <v>4.0999999999999996</v>
      </c>
    </row>
    <row r="3017" spans="1:6" x14ac:dyDescent="0.25">
      <c r="A3017" t="s">
        <v>5175</v>
      </c>
      <c r="B3017" t="s">
        <v>11390</v>
      </c>
      <c r="C3017" t="s">
        <v>12</v>
      </c>
      <c r="D3017" t="s">
        <v>8333</v>
      </c>
      <c r="E3017" t="s">
        <v>8334</v>
      </c>
      <c r="F3017">
        <v>5.8</v>
      </c>
    </row>
    <row r="3018" spans="1:6" x14ac:dyDescent="0.25">
      <c r="A3018" t="s">
        <v>5177</v>
      </c>
      <c r="B3018" t="s">
        <v>11391</v>
      </c>
      <c r="C3018" t="s">
        <v>12</v>
      </c>
      <c r="D3018" t="s">
        <v>8333</v>
      </c>
      <c r="E3018" t="s">
        <v>8320</v>
      </c>
      <c r="F3018">
        <v>5.9</v>
      </c>
    </row>
    <row r="3019" spans="1:6" x14ac:dyDescent="0.25">
      <c r="A3019" t="s">
        <v>5029</v>
      </c>
      <c r="B3019" t="s">
        <v>11392</v>
      </c>
      <c r="C3019" t="s">
        <v>12</v>
      </c>
      <c r="D3019" t="s">
        <v>8316</v>
      </c>
      <c r="E3019" t="s">
        <v>8334</v>
      </c>
      <c r="F3019">
        <v>7</v>
      </c>
    </row>
    <row r="3020" spans="1:6" x14ac:dyDescent="0.25">
      <c r="A3020" t="s">
        <v>2362</v>
      </c>
      <c r="B3020" t="s">
        <v>11393</v>
      </c>
      <c r="C3020" t="s">
        <v>12</v>
      </c>
      <c r="D3020" t="s">
        <v>8333</v>
      </c>
      <c r="E3020" t="s">
        <v>8334</v>
      </c>
      <c r="F3020">
        <v>6.8</v>
      </c>
    </row>
    <row r="3021" spans="1:6" x14ac:dyDescent="0.25">
      <c r="A3021" t="s">
        <v>5181</v>
      </c>
      <c r="B3021" t="s">
        <v>11394</v>
      </c>
      <c r="C3021" t="s">
        <v>12</v>
      </c>
      <c r="D3021" t="s">
        <v>8333</v>
      </c>
      <c r="E3021" t="s">
        <v>8334</v>
      </c>
      <c r="F3021">
        <v>7.4</v>
      </c>
    </row>
    <row r="3022" spans="1:6" x14ac:dyDescent="0.25">
      <c r="A3022" t="s">
        <v>5183</v>
      </c>
      <c r="B3022" t="s">
        <v>11395</v>
      </c>
      <c r="C3022" t="s">
        <v>12</v>
      </c>
      <c r="D3022" t="s">
        <v>8333</v>
      </c>
      <c r="E3022" t="s">
        <v>8334</v>
      </c>
      <c r="F3022">
        <v>7.1</v>
      </c>
    </row>
    <row r="3023" spans="1:6" x14ac:dyDescent="0.25">
      <c r="A3023" t="s">
        <v>5185</v>
      </c>
      <c r="B3023" t="s">
        <v>11396</v>
      </c>
      <c r="C3023" t="s">
        <v>12</v>
      </c>
      <c r="D3023" t="s">
        <v>8333</v>
      </c>
      <c r="E3023" t="s">
        <v>8317</v>
      </c>
      <c r="F3023">
        <v>7</v>
      </c>
    </row>
    <row r="3024" spans="1:6" x14ac:dyDescent="0.25">
      <c r="A3024" t="s">
        <v>2585</v>
      </c>
      <c r="B3024" t="s">
        <v>11397</v>
      </c>
      <c r="C3024" t="s">
        <v>12</v>
      </c>
      <c r="D3024" t="s">
        <v>8333</v>
      </c>
      <c r="E3024" t="s">
        <v>8317</v>
      </c>
      <c r="F3024">
        <v>5.8</v>
      </c>
    </row>
    <row r="3025" spans="1:6" x14ac:dyDescent="0.25">
      <c r="A3025" t="s">
        <v>4841</v>
      </c>
      <c r="B3025" t="s">
        <v>11398</v>
      </c>
      <c r="C3025" t="s">
        <v>12</v>
      </c>
      <c r="D3025" t="s">
        <v>8333</v>
      </c>
      <c r="E3025" t="s">
        <v>8334</v>
      </c>
      <c r="F3025">
        <v>7.8</v>
      </c>
    </row>
    <row r="3026" spans="1:6" x14ac:dyDescent="0.25">
      <c r="A3026" t="s">
        <v>5189</v>
      </c>
      <c r="B3026" t="s">
        <v>11399</v>
      </c>
      <c r="C3026" t="s">
        <v>12</v>
      </c>
      <c r="D3026" t="s">
        <v>8329</v>
      </c>
      <c r="E3026" t="s">
        <v>8317</v>
      </c>
      <c r="F3026">
        <v>6.5</v>
      </c>
    </row>
    <row r="3027" spans="1:6" x14ac:dyDescent="0.25">
      <c r="A3027" t="s">
        <v>87</v>
      </c>
      <c r="B3027" t="s">
        <v>11400</v>
      </c>
      <c r="C3027" t="s">
        <v>12</v>
      </c>
      <c r="D3027" t="s">
        <v>8333</v>
      </c>
      <c r="E3027" t="s">
        <v>8317</v>
      </c>
      <c r="F3027">
        <v>7</v>
      </c>
    </row>
    <row r="3028" spans="1:6" x14ac:dyDescent="0.25">
      <c r="A3028" t="s">
        <v>77</v>
      </c>
      <c r="B3028" t="s">
        <v>11401</v>
      </c>
      <c r="C3028" t="s">
        <v>12</v>
      </c>
      <c r="D3028" t="s">
        <v>8333</v>
      </c>
      <c r="E3028" t="s">
        <v>8334</v>
      </c>
      <c r="F3028">
        <v>6.3</v>
      </c>
    </row>
    <row r="3029" spans="1:6" x14ac:dyDescent="0.25">
      <c r="A3029" t="s">
        <v>4236</v>
      </c>
      <c r="B3029" t="s">
        <v>11402</v>
      </c>
      <c r="C3029" t="s">
        <v>12</v>
      </c>
      <c r="D3029" t="s">
        <v>8333</v>
      </c>
      <c r="E3029" t="s">
        <v>8320</v>
      </c>
      <c r="F3029">
        <v>5.3</v>
      </c>
    </row>
    <row r="3030" spans="1:6" x14ac:dyDescent="0.25">
      <c r="A3030" t="s">
        <v>783</v>
      </c>
      <c r="B3030" t="s">
        <v>11403</v>
      </c>
      <c r="C3030" t="s">
        <v>12</v>
      </c>
      <c r="D3030" t="s">
        <v>8333</v>
      </c>
      <c r="E3030" t="s">
        <v>8334</v>
      </c>
      <c r="F3030">
        <v>6.8</v>
      </c>
    </row>
    <row r="3031" spans="1:6" x14ac:dyDescent="0.25">
      <c r="A3031" t="s">
        <v>5197</v>
      </c>
      <c r="B3031" t="s">
        <v>11404</v>
      </c>
      <c r="C3031" t="s">
        <v>12</v>
      </c>
      <c r="D3031" t="s">
        <v>8333</v>
      </c>
      <c r="E3031" t="s">
        <v>8334</v>
      </c>
      <c r="F3031">
        <v>5.5</v>
      </c>
    </row>
    <row r="3032" spans="1:6" x14ac:dyDescent="0.25">
      <c r="A3032" t="s">
        <v>1952</v>
      </c>
      <c r="B3032" t="s">
        <v>11405</v>
      </c>
      <c r="C3032" t="s">
        <v>12</v>
      </c>
      <c r="D3032" t="s">
        <v>8316</v>
      </c>
      <c r="E3032" t="s">
        <v>8334</v>
      </c>
      <c r="F3032">
        <v>7.4</v>
      </c>
    </row>
    <row r="3033" spans="1:6" x14ac:dyDescent="0.25">
      <c r="A3033" t="s">
        <v>3013</v>
      </c>
      <c r="B3033" t="s">
        <v>11406</v>
      </c>
      <c r="C3033" t="s">
        <v>12</v>
      </c>
      <c r="D3033" t="s">
        <v>8333</v>
      </c>
      <c r="E3033" t="s">
        <v>8334</v>
      </c>
      <c r="F3033">
        <v>4.3</v>
      </c>
    </row>
    <row r="3034" spans="1:6" x14ac:dyDescent="0.25">
      <c r="A3034" t="s">
        <v>5201</v>
      </c>
      <c r="B3034" t="s">
        <v>11407</v>
      </c>
      <c r="C3034" t="s">
        <v>12</v>
      </c>
      <c r="D3034" t="s">
        <v>8333</v>
      </c>
      <c r="E3034" t="s">
        <v>8317</v>
      </c>
      <c r="F3034">
        <v>5.2</v>
      </c>
    </row>
    <row r="3035" spans="1:6" x14ac:dyDescent="0.25">
      <c r="A3035" t="s">
        <v>5203</v>
      </c>
      <c r="B3035" t="s">
        <v>11408</v>
      </c>
      <c r="C3035" t="s">
        <v>12</v>
      </c>
      <c r="D3035" t="s">
        <v>8333</v>
      </c>
      <c r="E3035" t="s">
        <v>8334</v>
      </c>
      <c r="F3035">
        <v>6.7</v>
      </c>
    </row>
    <row r="3036" spans="1:6" x14ac:dyDescent="0.25">
      <c r="A3036" t="s">
        <v>3071</v>
      </c>
      <c r="B3036" t="s">
        <v>11409</v>
      </c>
      <c r="C3036" t="s">
        <v>12</v>
      </c>
      <c r="D3036" t="s">
        <v>8333</v>
      </c>
      <c r="E3036" t="s">
        <v>8334</v>
      </c>
      <c r="F3036">
        <v>6.3</v>
      </c>
    </row>
    <row r="3037" spans="1:6" x14ac:dyDescent="0.25">
      <c r="B3037" t="s">
        <v>11410</v>
      </c>
      <c r="C3037" t="s">
        <v>12</v>
      </c>
      <c r="D3037" t="s">
        <v>8333</v>
      </c>
      <c r="E3037" t="s">
        <v>8548</v>
      </c>
      <c r="F3037">
        <v>7.9</v>
      </c>
    </row>
    <row r="3038" spans="1:6" x14ac:dyDescent="0.25">
      <c r="A3038" t="s">
        <v>2652</v>
      </c>
      <c r="B3038" t="s">
        <v>11411</v>
      </c>
      <c r="C3038" t="s">
        <v>12</v>
      </c>
      <c r="D3038" t="s">
        <v>8333</v>
      </c>
      <c r="E3038" t="s">
        <v>8334</v>
      </c>
      <c r="F3038">
        <v>8.6</v>
      </c>
    </row>
    <row r="3039" spans="1:6" x14ac:dyDescent="0.25">
      <c r="A3039" t="s">
        <v>5209</v>
      </c>
      <c r="B3039" t="s">
        <v>11412</v>
      </c>
      <c r="C3039" t="s">
        <v>12</v>
      </c>
      <c r="D3039" t="s">
        <v>8333</v>
      </c>
      <c r="E3039" t="s">
        <v>8334</v>
      </c>
      <c r="F3039">
        <v>6.1</v>
      </c>
    </row>
    <row r="3040" spans="1:6" x14ac:dyDescent="0.25">
      <c r="A3040" t="s">
        <v>5211</v>
      </c>
      <c r="B3040" t="s">
        <v>11413</v>
      </c>
      <c r="C3040" t="s">
        <v>12</v>
      </c>
      <c r="D3040" t="s">
        <v>8333</v>
      </c>
      <c r="E3040" t="s">
        <v>8320</v>
      </c>
      <c r="F3040">
        <v>5.8</v>
      </c>
    </row>
    <row r="3041" spans="1:6" x14ac:dyDescent="0.25">
      <c r="A3041" t="s">
        <v>2030</v>
      </c>
      <c r="B3041" t="s">
        <v>11414</v>
      </c>
      <c r="C3041" t="s">
        <v>12</v>
      </c>
      <c r="D3041" t="s">
        <v>8327</v>
      </c>
      <c r="E3041" t="s">
        <v>8406</v>
      </c>
      <c r="F3041">
        <v>8</v>
      </c>
    </row>
    <row r="3042" spans="1:6" x14ac:dyDescent="0.25">
      <c r="A3042" t="s">
        <v>5217</v>
      </c>
      <c r="B3042" t="s">
        <v>11415</v>
      </c>
      <c r="C3042" t="s">
        <v>12</v>
      </c>
      <c r="D3042" t="s">
        <v>8333</v>
      </c>
      <c r="E3042" t="s">
        <v>8334</v>
      </c>
      <c r="F3042">
        <v>5.6</v>
      </c>
    </row>
    <row r="3043" spans="1:6" x14ac:dyDescent="0.25">
      <c r="A3043" t="s">
        <v>5220</v>
      </c>
      <c r="B3043" t="s">
        <v>11416</v>
      </c>
      <c r="C3043" t="s">
        <v>12</v>
      </c>
      <c r="D3043" t="s">
        <v>8333</v>
      </c>
      <c r="E3043" t="s">
        <v>8334</v>
      </c>
      <c r="F3043">
        <v>6.7</v>
      </c>
    </row>
    <row r="3044" spans="1:6" x14ac:dyDescent="0.25">
      <c r="A3044" t="s">
        <v>5222</v>
      </c>
      <c r="B3044" t="s">
        <v>11417</v>
      </c>
      <c r="C3044" t="s">
        <v>12</v>
      </c>
      <c r="D3044" t="s">
        <v>8316</v>
      </c>
      <c r="E3044" t="s">
        <v>8317</v>
      </c>
      <c r="F3044">
        <v>6.6</v>
      </c>
    </row>
    <row r="3045" spans="1:6" x14ac:dyDescent="0.25">
      <c r="A3045" t="s">
        <v>5224</v>
      </c>
      <c r="B3045" t="s">
        <v>11418</v>
      </c>
      <c r="C3045" t="s">
        <v>12</v>
      </c>
      <c r="D3045" t="s">
        <v>8333</v>
      </c>
      <c r="E3045" t="s">
        <v>8320</v>
      </c>
      <c r="F3045">
        <v>4.2</v>
      </c>
    </row>
    <row r="3046" spans="1:6" x14ac:dyDescent="0.25">
      <c r="A3046" t="s">
        <v>3788</v>
      </c>
      <c r="B3046" t="s">
        <v>11419</v>
      </c>
      <c r="C3046" t="s">
        <v>12</v>
      </c>
      <c r="D3046" t="s">
        <v>8333</v>
      </c>
      <c r="E3046" t="s">
        <v>8317</v>
      </c>
      <c r="F3046">
        <v>6.6</v>
      </c>
    </row>
    <row r="3047" spans="1:6" x14ac:dyDescent="0.25">
      <c r="A3047" t="s">
        <v>5227</v>
      </c>
      <c r="B3047" t="s">
        <v>11420</v>
      </c>
      <c r="C3047" t="s">
        <v>12</v>
      </c>
      <c r="D3047" t="s">
        <v>8333</v>
      </c>
      <c r="E3047" t="s">
        <v>8320</v>
      </c>
      <c r="F3047">
        <v>4.0999999999999996</v>
      </c>
    </row>
    <row r="3048" spans="1:6" x14ac:dyDescent="0.25">
      <c r="A3048" t="s">
        <v>3428</v>
      </c>
      <c r="B3048" t="s">
        <v>11421</v>
      </c>
      <c r="C3048" t="s">
        <v>12</v>
      </c>
      <c r="D3048" t="s">
        <v>8333</v>
      </c>
      <c r="E3048" t="s">
        <v>8317</v>
      </c>
      <c r="F3048">
        <v>7.3</v>
      </c>
    </row>
    <row r="3049" spans="1:6" x14ac:dyDescent="0.25">
      <c r="A3049" t="s">
        <v>5231</v>
      </c>
      <c r="B3049" t="s">
        <v>11422</v>
      </c>
      <c r="C3049" t="s">
        <v>12</v>
      </c>
      <c r="D3049" t="s">
        <v>8333</v>
      </c>
      <c r="E3049" t="s">
        <v>8334</v>
      </c>
      <c r="F3049">
        <v>7.1</v>
      </c>
    </row>
    <row r="3050" spans="1:6" x14ac:dyDescent="0.25">
      <c r="A3050" t="s">
        <v>5233</v>
      </c>
      <c r="B3050" t="s">
        <v>11423</v>
      </c>
      <c r="C3050" t="s">
        <v>12</v>
      </c>
      <c r="D3050" t="s">
        <v>8333</v>
      </c>
      <c r="E3050" t="s">
        <v>8334</v>
      </c>
      <c r="F3050">
        <v>6.5</v>
      </c>
    </row>
    <row r="3051" spans="1:6" x14ac:dyDescent="0.25">
      <c r="A3051" t="s">
        <v>5237</v>
      </c>
      <c r="B3051" t="s">
        <v>11424</v>
      </c>
      <c r="C3051" t="s">
        <v>12</v>
      </c>
      <c r="D3051" t="s">
        <v>8333</v>
      </c>
      <c r="E3051" t="s">
        <v>8317</v>
      </c>
      <c r="F3051">
        <v>5.5</v>
      </c>
    </row>
    <row r="3052" spans="1:6" x14ac:dyDescent="0.25">
      <c r="A3052" t="s">
        <v>5239</v>
      </c>
      <c r="B3052" t="s">
        <v>11425</v>
      </c>
      <c r="C3052" t="s">
        <v>12</v>
      </c>
      <c r="D3052" t="s">
        <v>8316</v>
      </c>
      <c r="E3052" t="s">
        <v>8334</v>
      </c>
      <c r="F3052">
        <v>6.6</v>
      </c>
    </row>
    <row r="3053" spans="1:6" x14ac:dyDescent="0.25">
      <c r="A3053" t="s">
        <v>524</v>
      </c>
      <c r="B3053" t="s">
        <v>11426</v>
      </c>
      <c r="C3053" t="s">
        <v>12</v>
      </c>
      <c r="D3053" t="s">
        <v>8333</v>
      </c>
      <c r="E3053" t="s">
        <v>8334</v>
      </c>
      <c r="F3053">
        <v>7.1</v>
      </c>
    </row>
    <row r="3054" spans="1:6" x14ac:dyDescent="0.25">
      <c r="A3054" t="s">
        <v>2919</v>
      </c>
      <c r="B3054" t="s">
        <v>11427</v>
      </c>
      <c r="C3054" t="s">
        <v>12</v>
      </c>
      <c r="D3054" t="s">
        <v>8329</v>
      </c>
      <c r="E3054" t="s">
        <v>8334</v>
      </c>
      <c r="F3054">
        <v>7.9</v>
      </c>
    </row>
    <row r="3055" spans="1:6" x14ac:dyDescent="0.25">
      <c r="A3055" t="s">
        <v>5243</v>
      </c>
      <c r="B3055" t="s">
        <v>11428</v>
      </c>
      <c r="C3055" t="s">
        <v>12</v>
      </c>
      <c r="D3055" t="s">
        <v>8316</v>
      </c>
      <c r="E3055" t="s">
        <v>8320</v>
      </c>
      <c r="F3055">
        <v>7.1</v>
      </c>
    </row>
    <row r="3056" spans="1:6" x14ac:dyDescent="0.25">
      <c r="A3056" t="s">
        <v>5245</v>
      </c>
      <c r="B3056" t="s">
        <v>11429</v>
      </c>
      <c r="C3056" t="s">
        <v>12</v>
      </c>
      <c r="D3056" t="s">
        <v>8333</v>
      </c>
      <c r="E3056" t="s">
        <v>8334</v>
      </c>
      <c r="F3056">
        <v>5.6</v>
      </c>
    </row>
    <row r="3057" spans="1:6" x14ac:dyDescent="0.25">
      <c r="A3057" t="s">
        <v>3288</v>
      </c>
      <c r="B3057" t="s">
        <v>11430</v>
      </c>
      <c r="C3057" t="s">
        <v>12</v>
      </c>
      <c r="D3057" t="s">
        <v>8329</v>
      </c>
      <c r="E3057" t="s">
        <v>8317</v>
      </c>
      <c r="F3057">
        <v>7.3</v>
      </c>
    </row>
    <row r="3058" spans="1:6" x14ac:dyDescent="0.25">
      <c r="A3058" t="s">
        <v>5248</v>
      </c>
      <c r="B3058" t="s">
        <v>11431</v>
      </c>
      <c r="C3058" t="s">
        <v>12</v>
      </c>
      <c r="D3058" t="s">
        <v>8333</v>
      </c>
      <c r="E3058" t="s">
        <v>8334</v>
      </c>
      <c r="F3058">
        <v>3.3</v>
      </c>
    </row>
    <row r="3059" spans="1:6" x14ac:dyDescent="0.25">
      <c r="A3059" t="s">
        <v>1753</v>
      </c>
      <c r="B3059" t="s">
        <v>11432</v>
      </c>
      <c r="C3059" t="s">
        <v>12</v>
      </c>
      <c r="D3059" t="s">
        <v>8333</v>
      </c>
      <c r="E3059" t="s">
        <v>8334</v>
      </c>
      <c r="F3059">
        <v>6.5</v>
      </c>
    </row>
    <row r="3060" spans="1:6" x14ac:dyDescent="0.25">
      <c r="A3060" t="s">
        <v>5251</v>
      </c>
      <c r="B3060" t="s">
        <v>11433</v>
      </c>
      <c r="C3060" t="s">
        <v>12</v>
      </c>
      <c r="D3060" t="s">
        <v>8333</v>
      </c>
      <c r="E3060" t="s">
        <v>8317</v>
      </c>
      <c r="F3060">
        <v>4.8</v>
      </c>
    </row>
    <row r="3061" spans="1:6" x14ac:dyDescent="0.25">
      <c r="A3061" t="s">
        <v>4854</v>
      </c>
      <c r="B3061" t="s">
        <v>11434</v>
      </c>
      <c r="C3061" t="s">
        <v>12</v>
      </c>
      <c r="D3061" t="s">
        <v>8333</v>
      </c>
      <c r="E3061" t="s">
        <v>8320</v>
      </c>
      <c r="F3061">
        <v>5.2</v>
      </c>
    </row>
    <row r="3062" spans="1:6" x14ac:dyDescent="0.25">
      <c r="A3062" t="s">
        <v>5254</v>
      </c>
      <c r="B3062" t="s">
        <v>11435</v>
      </c>
      <c r="C3062" t="s">
        <v>12</v>
      </c>
      <c r="D3062" t="s">
        <v>8333</v>
      </c>
      <c r="E3062" t="s">
        <v>8334</v>
      </c>
      <c r="F3062">
        <v>6.3</v>
      </c>
    </row>
    <row r="3063" spans="1:6" x14ac:dyDescent="0.25">
      <c r="A3063" t="s">
        <v>68</v>
      </c>
      <c r="B3063" t="s">
        <v>11436</v>
      </c>
      <c r="C3063" t="s">
        <v>12</v>
      </c>
      <c r="D3063" t="s">
        <v>8333</v>
      </c>
      <c r="E3063" t="s">
        <v>8317</v>
      </c>
      <c r="F3063">
        <v>7.2</v>
      </c>
    </row>
    <row r="3064" spans="1:6" x14ac:dyDescent="0.25">
      <c r="A3064" t="s">
        <v>1864</v>
      </c>
      <c r="B3064" t="s">
        <v>11437</v>
      </c>
      <c r="C3064" t="s">
        <v>12</v>
      </c>
      <c r="D3064" t="s">
        <v>8404</v>
      </c>
      <c r="E3064" t="s">
        <v>8334</v>
      </c>
      <c r="F3064">
        <v>6.8</v>
      </c>
    </row>
    <row r="3065" spans="1:6" x14ac:dyDescent="0.25">
      <c r="A3065" t="s">
        <v>5258</v>
      </c>
      <c r="B3065" t="s">
        <v>11438</v>
      </c>
      <c r="C3065" t="s">
        <v>12</v>
      </c>
      <c r="D3065" t="s">
        <v>8333</v>
      </c>
      <c r="E3065" t="s">
        <v>8334</v>
      </c>
      <c r="F3065">
        <v>5.7</v>
      </c>
    </row>
    <row r="3066" spans="1:6" x14ac:dyDescent="0.25">
      <c r="A3066" t="s">
        <v>3481</v>
      </c>
      <c r="B3066" t="s">
        <v>11439</v>
      </c>
      <c r="C3066" t="s">
        <v>12</v>
      </c>
      <c r="D3066" t="s">
        <v>8316</v>
      </c>
      <c r="E3066" t="s">
        <v>8320</v>
      </c>
      <c r="F3066">
        <v>7.2</v>
      </c>
    </row>
    <row r="3067" spans="1:6" x14ac:dyDescent="0.25">
      <c r="A3067" t="s">
        <v>2757</v>
      </c>
      <c r="B3067" t="s">
        <v>11440</v>
      </c>
      <c r="C3067" t="s">
        <v>12</v>
      </c>
      <c r="D3067" t="s">
        <v>8333</v>
      </c>
      <c r="E3067" t="s">
        <v>8334</v>
      </c>
      <c r="F3067">
        <v>6.9</v>
      </c>
    </row>
    <row r="3068" spans="1:6" x14ac:dyDescent="0.25">
      <c r="A3068" t="s">
        <v>4745</v>
      </c>
      <c r="B3068" t="s">
        <v>11441</v>
      </c>
      <c r="C3068" t="s">
        <v>12</v>
      </c>
      <c r="D3068" t="s">
        <v>8327</v>
      </c>
      <c r="E3068" t="s">
        <v>8334</v>
      </c>
      <c r="F3068">
        <v>6.2</v>
      </c>
    </row>
    <row r="3069" spans="1:6" x14ac:dyDescent="0.25">
      <c r="A3069" t="s">
        <v>1634</v>
      </c>
      <c r="B3069" t="s">
        <v>11442</v>
      </c>
      <c r="C3069" t="s">
        <v>12</v>
      </c>
      <c r="D3069" t="s">
        <v>8333</v>
      </c>
      <c r="E3069" t="s">
        <v>8334</v>
      </c>
      <c r="F3069">
        <v>6.7</v>
      </c>
    </row>
    <row r="3070" spans="1:6" x14ac:dyDescent="0.25">
      <c r="A3070" t="s">
        <v>5266</v>
      </c>
      <c r="B3070" t="s">
        <v>11443</v>
      </c>
      <c r="C3070" t="s">
        <v>12</v>
      </c>
      <c r="D3070" t="s">
        <v>8333</v>
      </c>
      <c r="E3070" t="s">
        <v>8334</v>
      </c>
      <c r="F3070">
        <v>6.5</v>
      </c>
    </row>
    <row r="3071" spans="1:6" x14ac:dyDescent="0.25">
      <c r="A3071" t="s">
        <v>5268</v>
      </c>
      <c r="B3071" t="s">
        <v>11444</v>
      </c>
      <c r="C3071" t="s">
        <v>12</v>
      </c>
      <c r="D3071" t="s">
        <v>8404</v>
      </c>
      <c r="E3071" t="s">
        <v>8334</v>
      </c>
      <c r="F3071">
        <v>7.2</v>
      </c>
    </row>
    <row r="3072" spans="1:6" x14ac:dyDescent="0.25">
      <c r="A3072" t="s">
        <v>5270</v>
      </c>
      <c r="B3072" t="s">
        <v>11445</v>
      </c>
      <c r="C3072" t="s">
        <v>12</v>
      </c>
      <c r="D3072" t="s">
        <v>8333</v>
      </c>
      <c r="E3072" t="s">
        <v>8334</v>
      </c>
      <c r="F3072">
        <v>5.3</v>
      </c>
    </row>
    <row r="3073" spans="1:6" x14ac:dyDescent="0.25">
      <c r="A3073" t="s">
        <v>2401</v>
      </c>
      <c r="B3073" t="s">
        <v>11446</v>
      </c>
      <c r="C3073" t="s">
        <v>12</v>
      </c>
      <c r="D3073" t="s">
        <v>8337</v>
      </c>
      <c r="E3073" t="s">
        <v>8317</v>
      </c>
      <c r="F3073">
        <v>6.7</v>
      </c>
    </row>
    <row r="3074" spans="1:6" x14ac:dyDescent="0.25">
      <c r="A3074" t="s">
        <v>5048</v>
      </c>
      <c r="B3074" t="s">
        <v>11447</v>
      </c>
      <c r="C3074" t="s">
        <v>12</v>
      </c>
      <c r="D3074" t="s">
        <v>8999</v>
      </c>
      <c r="E3074" t="s">
        <v>8334</v>
      </c>
      <c r="F3074">
        <v>6.2</v>
      </c>
    </row>
    <row r="3075" spans="1:6" x14ac:dyDescent="0.25">
      <c r="A3075" t="s">
        <v>443</v>
      </c>
      <c r="B3075" t="s">
        <v>11448</v>
      </c>
      <c r="C3075" t="s">
        <v>12</v>
      </c>
      <c r="D3075" t="s">
        <v>8316</v>
      </c>
      <c r="E3075" t="s">
        <v>8334</v>
      </c>
      <c r="F3075">
        <v>3.6</v>
      </c>
    </row>
    <row r="3076" spans="1:6" x14ac:dyDescent="0.25">
      <c r="A3076" t="s">
        <v>5275</v>
      </c>
      <c r="B3076" t="s">
        <v>11449</v>
      </c>
      <c r="C3076" t="s">
        <v>12</v>
      </c>
      <c r="D3076" t="s">
        <v>8333</v>
      </c>
      <c r="E3076" t="s">
        <v>8334</v>
      </c>
      <c r="F3076">
        <v>5.7</v>
      </c>
    </row>
    <row r="3077" spans="1:6" x14ac:dyDescent="0.25">
      <c r="A3077" t="s">
        <v>5278</v>
      </c>
      <c r="B3077" t="s">
        <v>11450</v>
      </c>
      <c r="C3077" t="s">
        <v>12</v>
      </c>
      <c r="D3077" t="s">
        <v>8333</v>
      </c>
      <c r="E3077" t="s">
        <v>8325</v>
      </c>
      <c r="F3077">
        <v>5</v>
      </c>
    </row>
    <row r="3078" spans="1:6" x14ac:dyDescent="0.25">
      <c r="A3078" t="s">
        <v>5282</v>
      </c>
      <c r="B3078" t="s">
        <v>11451</v>
      </c>
      <c r="C3078" t="s">
        <v>12</v>
      </c>
      <c r="D3078" t="s">
        <v>8333</v>
      </c>
      <c r="E3078" t="s">
        <v>8334</v>
      </c>
      <c r="F3078">
        <v>6.6</v>
      </c>
    </row>
    <row r="3079" spans="1:6" x14ac:dyDescent="0.25">
      <c r="A3079" t="s">
        <v>5286</v>
      </c>
      <c r="B3079" t="s">
        <v>11452</v>
      </c>
      <c r="C3079" t="s">
        <v>12</v>
      </c>
      <c r="D3079" t="s">
        <v>8316</v>
      </c>
      <c r="E3079" t="s">
        <v>8334</v>
      </c>
      <c r="F3079">
        <v>6.2</v>
      </c>
    </row>
    <row r="3080" spans="1:6" x14ac:dyDescent="0.25">
      <c r="A3080" t="s">
        <v>5288</v>
      </c>
      <c r="B3080" t="s">
        <v>11453</v>
      </c>
      <c r="C3080" t="s">
        <v>12</v>
      </c>
      <c r="D3080" t="s">
        <v>8333</v>
      </c>
      <c r="E3080" t="s">
        <v>8334</v>
      </c>
      <c r="F3080">
        <v>7.3</v>
      </c>
    </row>
    <row r="3081" spans="1:6" x14ac:dyDescent="0.25">
      <c r="A3081" t="s">
        <v>5290</v>
      </c>
      <c r="B3081" t="s">
        <v>11454</v>
      </c>
      <c r="C3081" t="s">
        <v>12</v>
      </c>
      <c r="D3081" t="s">
        <v>8316</v>
      </c>
      <c r="E3081" t="s">
        <v>8334</v>
      </c>
      <c r="F3081">
        <v>6.2</v>
      </c>
    </row>
    <row r="3082" spans="1:6" x14ac:dyDescent="0.25">
      <c r="A3082" t="s">
        <v>5293</v>
      </c>
      <c r="B3082" t="s">
        <v>11455</v>
      </c>
      <c r="C3082" t="s">
        <v>12</v>
      </c>
      <c r="D3082" t="s">
        <v>8333</v>
      </c>
      <c r="E3082" t="s">
        <v>8334</v>
      </c>
      <c r="F3082">
        <v>6.9</v>
      </c>
    </row>
    <row r="3083" spans="1:6" x14ac:dyDescent="0.25">
      <c r="A3083" t="s">
        <v>4969</v>
      </c>
      <c r="B3083" t="s">
        <v>11456</v>
      </c>
      <c r="C3083" t="s">
        <v>12</v>
      </c>
      <c r="D3083" t="s">
        <v>8316</v>
      </c>
      <c r="E3083" t="s">
        <v>8334</v>
      </c>
      <c r="F3083">
        <v>6.6</v>
      </c>
    </row>
    <row r="3084" spans="1:6" x14ac:dyDescent="0.25">
      <c r="A3084" t="s">
        <v>4914</v>
      </c>
      <c r="B3084" t="s">
        <v>11457</v>
      </c>
      <c r="C3084" t="s">
        <v>12</v>
      </c>
      <c r="D3084" t="s">
        <v>8333</v>
      </c>
      <c r="E3084" t="s">
        <v>8334</v>
      </c>
      <c r="F3084">
        <v>6.3</v>
      </c>
    </row>
    <row r="3085" spans="1:6" x14ac:dyDescent="0.25">
      <c r="A3085" t="s">
        <v>5297</v>
      </c>
      <c r="B3085" t="s">
        <v>11458</v>
      </c>
      <c r="C3085" t="s">
        <v>12</v>
      </c>
      <c r="D3085" t="s">
        <v>8316</v>
      </c>
      <c r="E3085" t="s">
        <v>8334</v>
      </c>
      <c r="F3085">
        <v>7</v>
      </c>
    </row>
    <row r="3086" spans="1:6" x14ac:dyDescent="0.25">
      <c r="A3086" t="s">
        <v>5299</v>
      </c>
      <c r="B3086" t="s">
        <v>11459</v>
      </c>
      <c r="C3086" t="s">
        <v>12</v>
      </c>
      <c r="D3086" t="s">
        <v>8333</v>
      </c>
      <c r="E3086" t="s">
        <v>8320</v>
      </c>
      <c r="F3086">
        <v>3.3</v>
      </c>
    </row>
    <row r="3087" spans="1:6" x14ac:dyDescent="0.25">
      <c r="A3087" t="s">
        <v>2427</v>
      </c>
      <c r="B3087" t="s">
        <v>11460</v>
      </c>
      <c r="C3087" t="s">
        <v>12</v>
      </c>
      <c r="D3087" t="s">
        <v>8333</v>
      </c>
      <c r="E3087" t="s">
        <v>8317</v>
      </c>
      <c r="F3087">
        <v>6.7</v>
      </c>
    </row>
    <row r="3088" spans="1:6" x14ac:dyDescent="0.25">
      <c r="A3088" t="s">
        <v>2976</v>
      </c>
      <c r="B3088" t="s">
        <v>11461</v>
      </c>
      <c r="C3088" t="s">
        <v>12</v>
      </c>
      <c r="D3088" t="s">
        <v>8333</v>
      </c>
      <c r="E3088" t="s">
        <v>8317</v>
      </c>
      <c r="F3088">
        <v>6.5</v>
      </c>
    </row>
    <row r="3089" spans="1:6" x14ac:dyDescent="0.25">
      <c r="A3089" t="s">
        <v>5305</v>
      </c>
      <c r="B3089" t="s">
        <v>11462</v>
      </c>
      <c r="C3089" t="s">
        <v>12</v>
      </c>
      <c r="D3089" t="s">
        <v>8333</v>
      </c>
      <c r="E3089" t="s">
        <v>8334</v>
      </c>
      <c r="F3089">
        <v>3.5</v>
      </c>
    </row>
    <row r="3090" spans="1:6" x14ac:dyDescent="0.25">
      <c r="A3090" t="s">
        <v>5307</v>
      </c>
      <c r="B3090" t="s">
        <v>11463</v>
      </c>
      <c r="C3090" t="s">
        <v>12</v>
      </c>
      <c r="D3090" t="s">
        <v>8333</v>
      </c>
      <c r="E3090" t="s">
        <v>8317</v>
      </c>
      <c r="F3090">
        <v>5.5</v>
      </c>
    </row>
    <row r="3091" spans="1:6" x14ac:dyDescent="0.25">
      <c r="A3091" t="s">
        <v>5309</v>
      </c>
      <c r="B3091" t="s">
        <v>11464</v>
      </c>
      <c r="C3091" t="s">
        <v>12</v>
      </c>
      <c r="D3091" t="s">
        <v>8333</v>
      </c>
      <c r="E3091" t="s">
        <v>8334</v>
      </c>
      <c r="F3091">
        <v>5.9</v>
      </c>
    </row>
    <row r="3092" spans="1:6" x14ac:dyDescent="0.25">
      <c r="A3092" t="s">
        <v>5311</v>
      </c>
      <c r="B3092" t="s">
        <v>11465</v>
      </c>
      <c r="C3092" t="s">
        <v>12</v>
      </c>
      <c r="D3092" t="s">
        <v>8333</v>
      </c>
      <c r="E3092" t="s">
        <v>8317</v>
      </c>
      <c r="F3092">
        <v>4.7</v>
      </c>
    </row>
    <row r="3093" spans="1:6" x14ac:dyDescent="0.25">
      <c r="A3093" t="s">
        <v>4819</v>
      </c>
      <c r="B3093" t="s">
        <v>11466</v>
      </c>
      <c r="C3093" t="s">
        <v>12</v>
      </c>
      <c r="D3093" t="s">
        <v>8404</v>
      </c>
      <c r="E3093" t="s">
        <v>8320</v>
      </c>
      <c r="F3093">
        <v>4.2</v>
      </c>
    </row>
    <row r="3094" spans="1:6" x14ac:dyDescent="0.25">
      <c r="A3094" t="s">
        <v>5314</v>
      </c>
      <c r="B3094" t="s">
        <v>11467</v>
      </c>
      <c r="C3094" t="s">
        <v>12</v>
      </c>
      <c r="D3094" t="s">
        <v>8319</v>
      </c>
      <c r="E3094" t="s">
        <v>8334</v>
      </c>
      <c r="F3094">
        <v>5.2</v>
      </c>
    </row>
    <row r="3095" spans="1:6" x14ac:dyDescent="0.25">
      <c r="A3095" t="s">
        <v>5118</v>
      </c>
      <c r="B3095" t="s">
        <v>11468</v>
      </c>
      <c r="C3095" t="s">
        <v>12</v>
      </c>
      <c r="D3095" t="s">
        <v>8333</v>
      </c>
      <c r="E3095" t="s">
        <v>8334</v>
      </c>
      <c r="F3095">
        <v>5.2</v>
      </c>
    </row>
    <row r="3096" spans="1:6" x14ac:dyDescent="0.25">
      <c r="A3096" t="s">
        <v>5317</v>
      </c>
      <c r="B3096" t="s">
        <v>11469</v>
      </c>
      <c r="C3096" t="s">
        <v>12</v>
      </c>
      <c r="D3096" t="s">
        <v>8333</v>
      </c>
      <c r="E3096" t="s">
        <v>8317</v>
      </c>
      <c r="F3096">
        <v>3.9</v>
      </c>
    </row>
    <row r="3097" spans="1:6" x14ac:dyDescent="0.25">
      <c r="A3097" t="s">
        <v>5319</v>
      </c>
      <c r="B3097" t="s">
        <v>11470</v>
      </c>
      <c r="C3097" t="s">
        <v>12</v>
      </c>
      <c r="D3097" t="s">
        <v>8999</v>
      </c>
      <c r="E3097" t="s">
        <v>8334</v>
      </c>
      <c r="F3097">
        <v>6.1</v>
      </c>
    </row>
    <row r="3098" spans="1:6" x14ac:dyDescent="0.25">
      <c r="A3098" t="s">
        <v>5321</v>
      </c>
      <c r="B3098" t="s">
        <v>11471</v>
      </c>
      <c r="C3098" t="s">
        <v>12</v>
      </c>
      <c r="D3098" t="s">
        <v>8319</v>
      </c>
      <c r="E3098" t="s">
        <v>8334</v>
      </c>
      <c r="F3098">
        <v>5.8</v>
      </c>
    </row>
    <row r="3099" spans="1:6" x14ac:dyDescent="0.25">
      <c r="A3099" t="s">
        <v>5323</v>
      </c>
      <c r="B3099" t="s">
        <v>11472</v>
      </c>
      <c r="C3099" t="s">
        <v>12</v>
      </c>
      <c r="D3099" t="s">
        <v>8333</v>
      </c>
      <c r="E3099" t="s">
        <v>8334</v>
      </c>
      <c r="F3099">
        <v>6.7</v>
      </c>
    </row>
    <row r="3100" spans="1:6" x14ac:dyDescent="0.25">
      <c r="A3100" t="s">
        <v>1895</v>
      </c>
      <c r="B3100" t="s">
        <v>11473</v>
      </c>
      <c r="C3100" t="s">
        <v>12</v>
      </c>
      <c r="D3100" t="s">
        <v>8333</v>
      </c>
      <c r="E3100" t="s">
        <v>8317</v>
      </c>
      <c r="F3100">
        <v>5.7</v>
      </c>
    </row>
    <row r="3101" spans="1:6" x14ac:dyDescent="0.25">
      <c r="A3101" t="s">
        <v>5326</v>
      </c>
      <c r="B3101" t="s">
        <v>11474</v>
      </c>
      <c r="C3101" t="s">
        <v>12</v>
      </c>
      <c r="D3101" t="s">
        <v>8404</v>
      </c>
      <c r="E3101" t="s">
        <v>8317</v>
      </c>
      <c r="F3101">
        <v>4.5</v>
      </c>
    </row>
    <row r="3102" spans="1:6" x14ac:dyDescent="0.25">
      <c r="A3102" t="s">
        <v>5328</v>
      </c>
      <c r="B3102" t="s">
        <v>11475</v>
      </c>
      <c r="C3102" t="s">
        <v>12</v>
      </c>
      <c r="D3102" t="s">
        <v>8316</v>
      </c>
      <c r="E3102" t="s">
        <v>8334</v>
      </c>
      <c r="F3102">
        <v>6.9</v>
      </c>
    </row>
    <row r="3103" spans="1:6" x14ac:dyDescent="0.25">
      <c r="A3103" t="s">
        <v>5330</v>
      </c>
      <c r="B3103" t="s">
        <v>11476</v>
      </c>
      <c r="C3103" t="s">
        <v>12</v>
      </c>
      <c r="D3103" t="s">
        <v>9429</v>
      </c>
      <c r="F3103">
        <v>4.8</v>
      </c>
    </row>
    <row r="3104" spans="1:6" x14ac:dyDescent="0.25">
      <c r="A3104" t="s">
        <v>4797</v>
      </c>
      <c r="B3104" t="s">
        <v>11477</v>
      </c>
      <c r="C3104" t="s">
        <v>12</v>
      </c>
      <c r="D3104" t="s">
        <v>8329</v>
      </c>
      <c r="E3104" t="s">
        <v>8334</v>
      </c>
      <c r="F3104">
        <v>6.3</v>
      </c>
    </row>
    <row r="3105" spans="1:6" x14ac:dyDescent="0.25">
      <c r="A3105" t="s">
        <v>5336</v>
      </c>
      <c r="B3105" t="s">
        <v>11478</v>
      </c>
      <c r="C3105" t="s">
        <v>12</v>
      </c>
      <c r="D3105" t="s">
        <v>8316</v>
      </c>
      <c r="E3105" t="s">
        <v>8317</v>
      </c>
      <c r="F3105">
        <v>5.4</v>
      </c>
    </row>
    <row r="3106" spans="1:6" x14ac:dyDescent="0.25">
      <c r="A3106" t="s">
        <v>5339</v>
      </c>
      <c r="B3106" t="s">
        <v>11479</v>
      </c>
      <c r="C3106" t="s">
        <v>12</v>
      </c>
      <c r="D3106" t="s">
        <v>8333</v>
      </c>
      <c r="E3106" t="s">
        <v>8334</v>
      </c>
      <c r="F3106">
        <v>3.8</v>
      </c>
    </row>
    <row r="3107" spans="1:6" x14ac:dyDescent="0.25">
      <c r="A3107" t="s">
        <v>5341</v>
      </c>
      <c r="B3107" t="s">
        <v>11480</v>
      </c>
      <c r="C3107" t="s">
        <v>12</v>
      </c>
      <c r="D3107" t="s">
        <v>8404</v>
      </c>
      <c r="E3107" t="s">
        <v>8334</v>
      </c>
      <c r="F3107">
        <v>7</v>
      </c>
    </row>
    <row r="3108" spans="1:6" x14ac:dyDescent="0.25">
      <c r="A3108" t="s">
        <v>5343</v>
      </c>
      <c r="B3108" t="s">
        <v>11481</v>
      </c>
      <c r="C3108" t="s">
        <v>12</v>
      </c>
      <c r="D3108" t="s">
        <v>8333</v>
      </c>
      <c r="E3108" t="s">
        <v>8317</v>
      </c>
      <c r="F3108">
        <v>5.2</v>
      </c>
    </row>
    <row r="3109" spans="1:6" x14ac:dyDescent="0.25">
      <c r="A3109" t="s">
        <v>4462</v>
      </c>
      <c r="B3109" t="s">
        <v>11482</v>
      </c>
      <c r="C3109" t="s">
        <v>12</v>
      </c>
      <c r="D3109" t="s">
        <v>8333</v>
      </c>
      <c r="E3109" t="s">
        <v>8334</v>
      </c>
      <c r="F3109">
        <v>4.5999999999999996</v>
      </c>
    </row>
    <row r="3110" spans="1:6" x14ac:dyDescent="0.25">
      <c r="A3110" t="s">
        <v>5347</v>
      </c>
      <c r="B3110" t="s">
        <v>11483</v>
      </c>
      <c r="C3110" t="s">
        <v>12</v>
      </c>
      <c r="D3110" t="s">
        <v>8404</v>
      </c>
      <c r="F3110">
        <v>6.5</v>
      </c>
    </row>
    <row r="3111" spans="1:6" x14ac:dyDescent="0.25">
      <c r="A3111" t="s">
        <v>2256</v>
      </c>
      <c r="B3111" t="s">
        <v>11484</v>
      </c>
      <c r="C3111" t="s">
        <v>12</v>
      </c>
      <c r="D3111" t="s">
        <v>8333</v>
      </c>
      <c r="E3111" t="s">
        <v>8334</v>
      </c>
      <c r="F3111">
        <v>6.8</v>
      </c>
    </row>
    <row r="3112" spans="1:6" x14ac:dyDescent="0.25">
      <c r="A3112" t="s">
        <v>5351</v>
      </c>
      <c r="B3112" t="s">
        <v>11485</v>
      </c>
      <c r="C3112" t="s">
        <v>12</v>
      </c>
      <c r="D3112" t="s">
        <v>8333</v>
      </c>
      <c r="E3112" t="s">
        <v>8334</v>
      </c>
      <c r="F3112">
        <v>6.7</v>
      </c>
    </row>
    <row r="3113" spans="1:6" x14ac:dyDescent="0.25">
      <c r="A3113" t="s">
        <v>1124</v>
      </c>
      <c r="B3113" t="s">
        <v>11486</v>
      </c>
      <c r="C3113" t="s">
        <v>12</v>
      </c>
      <c r="D3113" t="s">
        <v>8333</v>
      </c>
      <c r="E3113" t="s">
        <v>8334</v>
      </c>
      <c r="F3113">
        <v>6.1</v>
      </c>
    </row>
    <row r="3114" spans="1:6" x14ac:dyDescent="0.25">
      <c r="A3114" t="s">
        <v>5354</v>
      </c>
      <c r="B3114" t="s">
        <v>11487</v>
      </c>
      <c r="C3114" t="s">
        <v>12</v>
      </c>
      <c r="D3114" t="s">
        <v>8404</v>
      </c>
      <c r="E3114" t="s">
        <v>8334</v>
      </c>
      <c r="F3114">
        <v>5.2</v>
      </c>
    </row>
    <row r="3115" spans="1:6" x14ac:dyDescent="0.25">
      <c r="A3115" t="s">
        <v>2762</v>
      </c>
      <c r="B3115" t="s">
        <v>11488</v>
      </c>
      <c r="C3115" t="s">
        <v>12</v>
      </c>
      <c r="D3115" t="s">
        <v>8316</v>
      </c>
      <c r="E3115" t="s">
        <v>9500</v>
      </c>
      <c r="F3115">
        <v>6.9</v>
      </c>
    </row>
    <row r="3116" spans="1:6" x14ac:dyDescent="0.25">
      <c r="A3116" t="s">
        <v>5357</v>
      </c>
      <c r="B3116" t="s">
        <v>11489</v>
      </c>
      <c r="C3116" t="s">
        <v>12</v>
      </c>
      <c r="D3116" t="s">
        <v>8316</v>
      </c>
      <c r="E3116" t="s">
        <v>8334</v>
      </c>
      <c r="F3116">
        <v>6</v>
      </c>
    </row>
    <row r="3117" spans="1:6" x14ac:dyDescent="0.25">
      <c r="A3117" t="s">
        <v>5360</v>
      </c>
      <c r="B3117" t="s">
        <v>11490</v>
      </c>
      <c r="C3117" t="s">
        <v>12</v>
      </c>
      <c r="D3117" t="s">
        <v>8333</v>
      </c>
      <c r="E3117" t="s">
        <v>8317</v>
      </c>
      <c r="F3117">
        <v>4.5</v>
      </c>
    </row>
    <row r="3118" spans="1:6" x14ac:dyDescent="0.25">
      <c r="A3118" t="s">
        <v>5362</v>
      </c>
      <c r="B3118" t="s">
        <v>11491</v>
      </c>
      <c r="C3118" t="s">
        <v>12</v>
      </c>
      <c r="D3118" t="s">
        <v>8333</v>
      </c>
      <c r="E3118" t="s">
        <v>8334</v>
      </c>
      <c r="F3118">
        <v>5.0999999999999996</v>
      </c>
    </row>
    <row r="3119" spans="1:6" x14ac:dyDescent="0.25">
      <c r="A3119" t="s">
        <v>5364</v>
      </c>
      <c r="B3119" t="s">
        <v>11492</v>
      </c>
      <c r="C3119" t="s">
        <v>12</v>
      </c>
      <c r="D3119" t="s">
        <v>8333</v>
      </c>
      <c r="E3119" t="s">
        <v>9500</v>
      </c>
      <c r="F3119">
        <v>7.6</v>
      </c>
    </row>
    <row r="3120" spans="1:6" x14ac:dyDescent="0.25">
      <c r="A3120" t="s">
        <v>5369</v>
      </c>
      <c r="B3120" t="s">
        <v>11493</v>
      </c>
      <c r="C3120" t="s">
        <v>12</v>
      </c>
      <c r="D3120" t="s">
        <v>8404</v>
      </c>
      <c r="E3120" t="s">
        <v>8334</v>
      </c>
      <c r="F3120">
        <v>6.7</v>
      </c>
    </row>
    <row r="3121" spans="1:6" x14ac:dyDescent="0.25">
      <c r="A3121" t="s">
        <v>2708</v>
      </c>
      <c r="B3121" t="s">
        <v>11494</v>
      </c>
      <c r="C3121" t="s">
        <v>12</v>
      </c>
      <c r="D3121" t="s">
        <v>8333</v>
      </c>
      <c r="E3121" t="s">
        <v>8317</v>
      </c>
      <c r="F3121">
        <v>6.1</v>
      </c>
    </row>
    <row r="3122" spans="1:6" x14ac:dyDescent="0.25">
      <c r="A3122" t="s">
        <v>1799</v>
      </c>
      <c r="B3122" t="s">
        <v>11495</v>
      </c>
      <c r="C3122" t="s">
        <v>12</v>
      </c>
      <c r="D3122" t="s">
        <v>8316</v>
      </c>
      <c r="E3122" t="s">
        <v>8334</v>
      </c>
      <c r="F3122">
        <v>7.5</v>
      </c>
    </row>
    <row r="3123" spans="1:6" x14ac:dyDescent="0.25">
      <c r="A3123" t="s">
        <v>5053</v>
      </c>
      <c r="B3123" t="s">
        <v>11496</v>
      </c>
      <c r="C3123" t="s">
        <v>12</v>
      </c>
      <c r="D3123" t="s">
        <v>8333</v>
      </c>
      <c r="E3123" t="s">
        <v>8334</v>
      </c>
      <c r="F3123">
        <v>5.3</v>
      </c>
    </row>
    <row r="3124" spans="1:6" x14ac:dyDescent="0.25">
      <c r="A3124" t="s">
        <v>5375</v>
      </c>
      <c r="B3124" t="s">
        <v>11497</v>
      </c>
      <c r="C3124" t="s">
        <v>12</v>
      </c>
      <c r="D3124" t="s">
        <v>10657</v>
      </c>
      <c r="F3124">
        <v>6</v>
      </c>
    </row>
    <row r="3125" spans="1:6" x14ac:dyDescent="0.25">
      <c r="A3125" t="s">
        <v>4597</v>
      </c>
      <c r="B3125" t="s">
        <v>11498</v>
      </c>
      <c r="C3125" t="s">
        <v>12</v>
      </c>
      <c r="D3125" t="s">
        <v>8355</v>
      </c>
      <c r="E3125" t="s">
        <v>8334</v>
      </c>
      <c r="F3125">
        <v>7.1</v>
      </c>
    </row>
    <row r="3126" spans="1:6" x14ac:dyDescent="0.25">
      <c r="A3126" t="s">
        <v>5379</v>
      </c>
      <c r="B3126" t="s">
        <v>11499</v>
      </c>
      <c r="C3126" t="s">
        <v>12</v>
      </c>
      <c r="D3126" t="s">
        <v>8319</v>
      </c>
      <c r="E3126" t="s">
        <v>8320</v>
      </c>
      <c r="F3126">
        <v>7.5</v>
      </c>
    </row>
    <row r="3127" spans="1:6" x14ac:dyDescent="0.25">
      <c r="A3127" t="s">
        <v>64</v>
      </c>
      <c r="B3127" t="s">
        <v>11500</v>
      </c>
      <c r="C3127" t="s">
        <v>12</v>
      </c>
      <c r="D3127" t="s">
        <v>8316</v>
      </c>
      <c r="E3127" t="s">
        <v>8334</v>
      </c>
      <c r="F3127">
        <v>8.5</v>
      </c>
    </row>
    <row r="3128" spans="1:6" x14ac:dyDescent="0.25">
      <c r="A3128" t="s">
        <v>2541</v>
      </c>
      <c r="B3128" t="s">
        <v>11501</v>
      </c>
      <c r="C3128" t="s">
        <v>12</v>
      </c>
      <c r="D3128" t="s">
        <v>8333</v>
      </c>
      <c r="E3128" t="s">
        <v>8334</v>
      </c>
      <c r="F3128">
        <v>7.5</v>
      </c>
    </row>
    <row r="3129" spans="1:6" x14ac:dyDescent="0.25">
      <c r="A3129" t="s">
        <v>5386</v>
      </c>
      <c r="B3129" t="s">
        <v>11502</v>
      </c>
      <c r="C3129" t="s">
        <v>12</v>
      </c>
      <c r="D3129" t="s">
        <v>8333</v>
      </c>
      <c r="E3129" t="s">
        <v>8334</v>
      </c>
      <c r="F3129">
        <v>6.6</v>
      </c>
    </row>
    <row r="3130" spans="1:6" x14ac:dyDescent="0.25">
      <c r="A3130" t="s">
        <v>2408</v>
      </c>
      <c r="B3130" t="s">
        <v>11503</v>
      </c>
      <c r="C3130" t="s">
        <v>12</v>
      </c>
      <c r="D3130" t="s">
        <v>8333</v>
      </c>
      <c r="E3130" t="s">
        <v>8406</v>
      </c>
      <c r="F3130">
        <v>8</v>
      </c>
    </row>
    <row r="3131" spans="1:6" x14ac:dyDescent="0.25">
      <c r="A3131" t="s">
        <v>1968</v>
      </c>
      <c r="B3131" t="s">
        <v>11504</v>
      </c>
      <c r="C3131" t="s">
        <v>12</v>
      </c>
      <c r="D3131" t="s">
        <v>8316</v>
      </c>
      <c r="E3131" t="s">
        <v>9500</v>
      </c>
      <c r="F3131">
        <v>7</v>
      </c>
    </row>
    <row r="3132" spans="1:6" x14ac:dyDescent="0.25">
      <c r="A3132" t="s">
        <v>2304</v>
      </c>
      <c r="B3132" t="s">
        <v>11505</v>
      </c>
      <c r="C3132" t="s">
        <v>12</v>
      </c>
      <c r="D3132" t="s">
        <v>8333</v>
      </c>
      <c r="E3132" t="s">
        <v>8334</v>
      </c>
      <c r="F3132">
        <v>5.8</v>
      </c>
    </row>
    <row r="3133" spans="1:6" x14ac:dyDescent="0.25">
      <c r="A3133" t="s">
        <v>1067</v>
      </c>
      <c r="B3133" t="s">
        <v>11506</v>
      </c>
      <c r="C3133" t="s">
        <v>12</v>
      </c>
      <c r="D3133" t="s">
        <v>8333</v>
      </c>
      <c r="E3133" t="s">
        <v>8334</v>
      </c>
      <c r="F3133">
        <v>6.8</v>
      </c>
    </row>
    <row r="3134" spans="1:6" x14ac:dyDescent="0.25">
      <c r="A3134" t="s">
        <v>2337</v>
      </c>
      <c r="B3134" t="s">
        <v>11507</v>
      </c>
      <c r="C3134" t="s">
        <v>12</v>
      </c>
      <c r="D3134" t="s">
        <v>8333</v>
      </c>
      <c r="E3134" t="s">
        <v>8334</v>
      </c>
      <c r="F3134">
        <v>6.7</v>
      </c>
    </row>
    <row r="3135" spans="1:6" x14ac:dyDescent="0.25">
      <c r="A3135" t="s">
        <v>4636</v>
      </c>
      <c r="B3135" t="s">
        <v>11508</v>
      </c>
      <c r="C3135" t="s">
        <v>12</v>
      </c>
      <c r="D3135" t="s">
        <v>8333</v>
      </c>
      <c r="E3135" t="s">
        <v>8334</v>
      </c>
      <c r="F3135">
        <v>6.5</v>
      </c>
    </row>
    <row r="3136" spans="1:6" x14ac:dyDescent="0.25">
      <c r="A3136" t="s">
        <v>3818</v>
      </c>
      <c r="B3136" t="s">
        <v>11509</v>
      </c>
      <c r="C3136" t="s">
        <v>12</v>
      </c>
      <c r="D3136" t="s">
        <v>8333</v>
      </c>
      <c r="E3136" t="s">
        <v>8317</v>
      </c>
      <c r="F3136">
        <v>8</v>
      </c>
    </row>
    <row r="3137" spans="1:6" x14ac:dyDescent="0.25">
      <c r="A3137" t="s">
        <v>5093</v>
      </c>
      <c r="B3137" t="s">
        <v>11510</v>
      </c>
      <c r="C3137" t="s">
        <v>12</v>
      </c>
      <c r="D3137" t="s">
        <v>8333</v>
      </c>
      <c r="E3137" t="s">
        <v>8334</v>
      </c>
      <c r="F3137">
        <v>6.5</v>
      </c>
    </row>
    <row r="3138" spans="1:6" x14ac:dyDescent="0.25">
      <c r="A3138" t="s">
        <v>5398</v>
      </c>
      <c r="B3138" t="s">
        <v>11511</v>
      </c>
      <c r="C3138" t="s">
        <v>12</v>
      </c>
      <c r="D3138" t="s">
        <v>8333</v>
      </c>
      <c r="E3138" t="s">
        <v>8317</v>
      </c>
      <c r="F3138">
        <v>4.9000000000000004</v>
      </c>
    </row>
    <row r="3139" spans="1:6" x14ac:dyDescent="0.25">
      <c r="A3139" t="s">
        <v>4699</v>
      </c>
      <c r="B3139" t="s">
        <v>11512</v>
      </c>
      <c r="C3139" t="s">
        <v>12</v>
      </c>
      <c r="D3139" t="s">
        <v>8333</v>
      </c>
      <c r="E3139" t="s">
        <v>8334</v>
      </c>
      <c r="F3139">
        <v>7.1</v>
      </c>
    </row>
    <row r="3140" spans="1:6" x14ac:dyDescent="0.25">
      <c r="A3140" t="s">
        <v>1508</v>
      </c>
      <c r="B3140" t="s">
        <v>11513</v>
      </c>
      <c r="C3140" t="s">
        <v>12</v>
      </c>
      <c r="D3140" t="s">
        <v>8333</v>
      </c>
      <c r="E3140" t="s">
        <v>8334</v>
      </c>
      <c r="F3140">
        <v>7</v>
      </c>
    </row>
    <row r="3141" spans="1:6" x14ac:dyDescent="0.25">
      <c r="A3141" t="s">
        <v>5402</v>
      </c>
      <c r="B3141" t="s">
        <v>11514</v>
      </c>
      <c r="C3141" t="s">
        <v>12</v>
      </c>
      <c r="D3141" t="s">
        <v>8333</v>
      </c>
      <c r="E3141" t="s">
        <v>8334</v>
      </c>
      <c r="F3141">
        <v>7</v>
      </c>
    </row>
    <row r="3142" spans="1:6" x14ac:dyDescent="0.25">
      <c r="A3142" t="s">
        <v>1814</v>
      </c>
      <c r="B3142" t="s">
        <v>11515</v>
      </c>
      <c r="C3142" t="s">
        <v>12</v>
      </c>
      <c r="D3142" t="s">
        <v>8333</v>
      </c>
      <c r="E3142" t="s">
        <v>8334</v>
      </c>
      <c r="F3142">
        <v>7.5</v>
      </c>
    </row>
    <row r="3143" spans="1:6" x14ac:dyDescent="0.25">
      <c r="A3143" t="s">
        <v>3876</v>
      </c>
      <c r="B3143" t="s">
        <v>11516</v>
      </c>
      <c r="C3143" t="s">
        <v>12</v>
      </c>
      <c r="D3143" t="s">
        <v>8333</v>
      </c>
      <c r="E3143" t="s">
        <v>8334</v>
      </c>
      <c r="F3143">
        <v>4.5</v>
      </c>
    </row>
    <row r="3144" spans="1:6" x14ac:dyDescent="0.25">
      <c r="A3144" t="s">
        <v>5406</v>
      </c>
      <c r="B3144" t="s">
        <v>11517</v>
      </c>
      <c r="C3144" t="s">
        <v>12</v>
      </c>
      <c r="D3144" t="s">
        <v>8333</v>
      </c>
      <c r="E3144" t="s">
        <v>8317</v>
      </c>
      <c r="F3144">
        <v>5.5</v>
      </c>
    </row>
    <row r="3145" spans="1:6" x14ac:dyDescent="0.25">
      <c r="A3145" t="s">
        <v>287</v>
      </c>
      <c r="B3145" t="s">
        <v>11518</v>
      </c>
      <c r="C3145" t="s">
        <v>12</v>
      </c>
      <c r="D3145" t="s">
        <v>8316</v>
      </c>
      <c r="E3145" t="s">
        <v>8317</v>
      </c>
      <c r="F3145">
        <v>7.7</v>
      </c>
    </row>
    <row r="3146" spans="1:6" x14ac:dyDescent="0.25">
      <c r="A3146" t="s">
        <v>5410</v>
      </c>
      <c r="B3146" t="s">
        <v>11519</v>
      </c>
      <c r="C3146" t="s">
        <v>12</v>
      </c>
      <c r="D3146" t="s">
        <v>8333</v>
      </c>
      <c r="E3146" t="s">
        <v>8334</v>
      </c>
      <c r="F3146">
        <v>7.2</v>
      </c>
    </row>
    <row r="3147" spans="1:6" x14ac:dyDescent="0.25">
      <c r="A3147" t="s">
        <v>5412</v>
      </c>
      <c r="B3147" t="s">
        <v>11520</v>
      </c>
      <c r="C3147" t="s">
        <v>12</v>
      </c>
      <c r="D3147" t="s">
        <v>8333</v>
      </c>
      <c r="E3147" t="s">
        <v>8320</v>
      </c>
      <c r="F3147">
        <v>4.8</v>
      </c>
    </row>
    <row r="3148" spans="1:6" x14ac:dyDescent="0.25">
      <c r="A3148" t="s">
        <v>299</v>
      </c>
      <c r="B3148" t="s">
        <v>11521</v>
      </c>
      <c r="C3148" t="s">
        <v>12</v>
      </c>
      <c r="D3148" t="s">
        <v>8333</v>
      </c>
      <c r="E3148" t="s">
        <v>8334</v>
      </c>
      <c r="F3148">
        <v>6.7</v>
      </c>
    </row>
    <row r="3149" spans="1:6" x14ac:dyDescent="0.25">
      <c r="A3149" t="s">
        <v>2101</v>
      </c>
      <c r="B3149" t="s">
        <v>11522</v>
      </c>
      <c r="C3149" t="s">
        <v>12</v>
      </c>
      <c r="D3149" t="s">
        <v>8333</v>
      </c>
      <c r="E3149" t="s">
        <v>8334</v>
      </c>
      <c r="F3149">
        <v>7</v>
      </c>
    </row>
    <row r="3150" spans="1:6" x14ac:dyDescent="0.25">
      <c r="A3150" t="s">
        <v>5416</v>
      </c>
      <c r="B3150" t="s">
        <v>11523</v>
      </c>
      <c r="C3150" t="s">
        <v>12</v>
      </c>
      <c r="D3150" t="s">
        <v>8333</v>
      </c>
      <c r="E3150" t="s">
        <v>8317</v>
      </c>
      <c r="F3150">
        <v>6.5</v>
      </c>
    </row>
    <row r="3151" spans="1:6" x14ac:dyDescent="0.25">
      <c r="A3151" t="s">
        <v>3835</v>
      </c>
      <c r="B3151" t="s">
        <v>11524</v>
      </c>
      <c r="C3151" t="s">
        <v>12</v>
      </c>
      <c r="D3151" t="s">
        <v>8333</v>
      </c>
      <c r="E3151" t="s">
        <v>8320</v>
      </c>
      <c r="F3151">
        <v>7.4</v>
      </c>
    </row>
    <row r="3152" spans="1:6" x14ac:dyDescent="0.25">
      <c r="B3152" t="s">
        <v>11525</v>
      </c>
      <c r="C3152" t="s">
        <v>12</v>
      </c>
      <c r="D3152" t="s">
        <v>8333</v>
      </c>
      <c r="E3152" t="s">
        <v>8548</v>
      </c>
      <c r="F3152">
        <v>3.5</v>
      </c>
    </row>
    <row r="3153" spans="1:6" x14ac:dyDescent="0.25">
      <c r="A3153" t="s">
        <v>5420</v>
      </c>
      <c r="B3153" t="s">
        <v>11526</v>
      </c>
      <c r="C3153" t="s">
        <v>12</v>
      </c>
      <c r="D3153" t="s">
        <v>8333</v>
      </c>
      <c r="E3153" t="s">
        <v>8320</v>
      </c>
      <c r="F3153">
        <v>5.7</v>
      </c>
    </row>
    <row r="3154" spans="1:6" x14ac:dyDescent="0.25">
      <c r="A3154" t="s">
        <v>4653</v>
      </c>
      <c r="B3154" t="s">
        <v>11527</v>
      </c>
      <c r="C3154" t="s">
        <v>12</v>
      </c>
      <c r="D3154" t="s">
        <v>8333</v>
      </c>
      <c r="E3154" t="s">
        <v>8317</v>
      </c>
      <c r="F3154">
        <v>6.2</v>
      </c>
    </row>
    <row r="3155" spans="1:6" x14ac:dyDescent="0.25">
      <c r="A3155" t="s">
        <v>4071</v>
      </c>
      <c r="B3155" t="s">
        <v>11528</v>
      </c>
      <c r="C3155" t="s">
        <v>12</v>
      </c>
      <c r="D3155" t="s">
        <v>8333</v>
      </c>
      <c r="E3155" t="s">
        <v>8334</v>
      </c>
      <c r="F3155">
        <v>5.7</v>
      </c>
    </row>
    <row r="3156" spans="1:6" x14ac:dyDescent="0.25">
      <c r="A3156" t="s">
        <v>3749</v>
      </c>
      <c r="B3156" t="s">
        <v>11529</v>
      </c>
      <c r="C3156" t="s">
        <v>12</v>
      </c>
      <c r="D3156" t="s">
        <v>8333</v>
      </c>
      <c r="E3156" t="s">
        <v>8334</v>
      </c>
      <c r="F3156">
        <v>6.4</v>
      </c>
    </row>
    <row r="3157" spans="1:6" x14ac:dyDescent="0.25">
      <c r="A3157" t="s">
        <v>3898</v>
      </c>
      <c r="B3157" t="s">
        <v>11530</v>
      </c>
      <c r="C3157" t="s">
        <v>12</v>
      </c>
      <c r="D3157" t="s">
        <v>8316</v>
      </c>
      <c r="E3157" t="s">
        <v>8334</v>
      </c>
      <c r="F3157">
        <v>7</v>
      </c>
    </row>
    <row r="3158" spans="1:6" x14ac:dyDescent="0.25">
      <c r="A3158" t="s">
        <v>4064</v>
      </c>
      <c r="B3158" t="s">
        <v>11531</v>
      </c>
      <c r="C3158" t="s">
        <v>12</v>
      </c>
      <c r="D3158" t="s">
        <v>8333</v>
      </c>
      <c r="E3158" t="s">
        <v>8320</v>
      </c>
      <c r="F3158">
        <v>5.4</v>
      </c>
    </row>
    <row r="3159" spans="1:6" x14ac:dyDescent="0.25">
      <c r="A3159" t="s">
        <v>5431</v>
      </c>
      <c r="B3159" t="s">
        <v>11532</v>
      </c>
      <c r="C3159" t="s">
        <v>12</v>
      </c>
      <c r="D3159" t="s">
        <v>9711</v>
      </c>
      <c r="E3159" t="s">
        <v>8334</v>
      </c>
      <c r="F3159">
        <v>6.1</v>
      </c>
    </row>
    <row r="3160" spans="1:6" x14ac:dyDescent="0.25">
      <c r="A3160" t="s">
        <v>3879</v>
      </c>
      <c r="B3160" t="s">
        <v>11533</v>
      </c>
      <c r="C3160" t="s">
        <v>12</v>
      </c>
      <c r="D3160" t="s">
        <v>8316</v>
      </c>
      <c r="E3160" t="s">
        <v>8334</v>
      </c>
      <c r="F3160">
        <v>7.6</v>
      </c>
    </row>
    <row r="3161" spans="1:6" x14ac:dyDescent="0.25">
      <c r="A3161" t="s">
        <v>5436</v>
      </c>
      <c r="B3161" t="s">
        <v>11534</v>
      </c>
      <c r="C3161" t="s">
        <v>12</v>
      </c>
      <c r="D3161" t="s">
        <v>8333</v>
      </c>
      <c r="E3161" t="s">
        <v>8320</v>
      </c>
      <c r="F3161">
        <v>6.2</v>
      </c>
    </row>
    <row r="3162" spans="1:6" x14ac:dyDescent="0.25">
      <c r="A3162" t="s">
        <v>4510</v>
      </c>
      <c r="B3162" t="s">
        <v>11535</v>
      </c>
      <c r="C3162" t="s">
        <v>12</v>
      </c>
      <c r="D3162" t="s">
        <v>8319</v>
      </c>
      <c r="E3162" t="s">
        <v>8320</v>
      </c>
      <c r="F3162">
        <v>6.6</v>
      </c>
    </row>
    <row r="3163" spans="1:6" x14ac:dyDescent="0.25">
      <c r="A3163" t="s">
        <v>5442</v>
      </c>
      <c r="B3163" t="s">
        <v>11536</v>
      </c>
      <c r="C3163" t="s">
        <v>12</v>
      </c>
      <c r="D3163" t="s">
        <v>8329</v>
      </c>
      <c r="E3163" t="s">
        <v>8317</v>
      </c>
      <c r="F3163">
        <v>4.2</v>
      </c>
    </row>
    <row r="3164" spans="1:6" x14ac:dyDescent="0.25">
      <c r="A3164" t="s">
        <v>4234</v>
      </c>
      <c r="B3164" t="s">
        <v>11537</v>
      </c>
      <c r="C3164" t="s">
        <v>12</v>
      </c>
      <c r="D3164" t="s">
        <v>8316</v>
      </c>
      <c r="E3164" t="s">
        <v>8325</v>
      </c>
      <c r="F3164">
        <v>7.1</v>
      </c>
    </row>
    <row r="3165" spans="1:6" x14ac:dyDescent="0.25">
      <c r="A3165" t="s">
        <v>5447</v>
      </c>
      <c r="B3165" t="s">
        <v>11538</v>
      </c>
      <c r="C3165" t="s">
        <v>12</v>
      </c>
      <c r="D3165" t="s">
        <v>8333</v>
      </c>
      <c r="E3165" t="s">
        <v>8334</v>
      </c>
      <c r="F3165">
        <v>6.5</v>
      </c>
    </row>
    <row r="3166" spans="1:6" x14ac:dyDescent="0.25">
      <c r="A3166" t="s">
        <v>5449</v>
      </c>
      <c r="B3166" t="s">
        <v>11539</v>
      </c>
      <c r="C3166" t="s">
        <v>12</v>
      </c>
      <c r="D3166" t="s">
        <v>8319</v>
      </c>
      <c r="E3166" t="s">
        <v>8317</v>
      </c>
      <c r="F3166">
        <v>6.5</v>
      </c>
    </row>
    <row r="3167" spans="1:6" x14ac:dyDescent="0.25">
      <c r="A3167" t="s">
        <v>5451</v>
      </c>
      <c r="B3167" t="s">
        <v>11540</v>
      </c>
      <c r="C3167" t="s">
        <v>12</v>
      </c>
      <c r="D3167" t="s">
        <v>8316</v>
      </c>
      <c r="E3167" t="s">
        <v>8334</v>
      </c>
      <c r="F3167">
        <v>5.7</v>
      </c>
    </row>
    <row r="3168" spans="1:6" x14ac:dyDescent="0.25">
      <c r="A3168" t="s">
        <v>5454</v>
      </c>
      <c r="B3168" t="s">
        <v>11541</v>
      </c>
      <c r="C3168" t="s">
        <v>12</v>
      </c>
      <c r="D3168" t="s">
        <v>8316</v>
      </c>
      <c r="E3168" t="s">
        <v>8334</v>
      </c>
      <c r="F3168">
        <v>6.1</v>
      </c>
    </row>
    <row r="3169" spans="1:6" x14ac:dyDescent="0.25">
      <c r="A3169" t="s">
        <v>5456</v>
      </c>
      <c r="B3169" t="s">
        <v>11542</v>
      </c>
      <c r="C3169" t="s">
        <v>12</v>
      </c>
      <c r="D3169" t="s">
        <v>8319</v>
      </c>
      <c r="E3169" t="s">
        <v>8334</v>
      </c>
      <c r="F3169">
        <v>7.1</v>
      </c>
    </row>
    <row r="3170" spans="1:6" x14ac:dyDescent="0.25">
      <c r="A3170" t="s">
        <v>5460</v>
      </c>
      <c r="B3170" t="s">
        <v>11543</v>
      </c>
      <c r="C3170" t="s">
        <v>12</v>
      </c>
      <c r="D3170" t="s">
        <v>8333</v>
      </c>
      <c r="E3170" t="s">
        <v>8334</v>
      </c>
      <c r="F3170">
        <v>6.5</v>
      </c>
    </row>
    <row r="3171" spans="1:6" x14ac:dyDescent="0.25">
      <c r="B3171" t="s">
        <v>11544</v>
      </c>
      <c r="C3171" t="s">
        <v>12</v>
      </c>
      <c r="D3171" t="s">
        <v>8333</v>
      </c>
      <c r="E3171" t="s">
        <v>8629</v>
      </c>
      <c r="F3171">
        <v>7.9</v>
      </c>
    </row>
    <row r="3172" spans="1:6" x14ac:dyDescent="0.25">
      <c r="A3172" t="s">
        <v>5464</v>
      </c>
      <c r="B3172" t="s">
        <v>11545</v>
      </c>
      <c r="C3172" t="s">
        <v>12</v>
      </c>
      <c r="D3172" t="s">
        <v>11546</v>
      </c>
      <c r="E3172" t="s">
        <v>8334</v>
      </c>
      <c r="F3172">
        <v>5.7</v>
      </c>
    </row>
    <row r="3173" spans="1:6" x14ac:dyDescent="0.25">
      <c r="A3173" t="s">
        <v>454</v>
      </c>
      <c r="B3173" t="s">
        <v>11547</v>
      </c>
      <c r="C3173" t="s">
        <v>12</v>
      </c>
      <c r="D3173" t="s">
        <v>8333</v>
      </c>
      <c r="E3173" t="s">
        <v>8334</v>
      </c>
      <c r="F3173">
        <v>7.2</v>
      </c>
    </row>
    <row r="3174" spans="1:6" x14ac:dyDescent="0.25">
      <c r="A3174" t="s">
        <v>1688</v>
      </c>
      <c r="B3174" t="s">
        <v>11548</v>
      </c>
      <c r="C3174" t="s">
        <v>12</v>
      </c>
      <c r="D3174" t="s">
        <v>8333</v>
      </c>
      <c r="E3174" t="s">
        <v>8334</v>
      </c>
      <c r="F3174">
        <v>7.3</v>
      </c>
    </row>
    <row r="3175" spans="1:6" x14ac:dyDescent="0.25">
      <c r="A3175" t="s">
        <v>5468</v>
      </c>
      <c r="B3175" t="s">
        <v>11549</v>
      </c>
      <c r="C3175" t="s">
        <v>12</v>
      </c>
      <c r="D3175" t="s">
        <v>8333</v>
      </c>
      <c r="E3175" t="s">
        <v>8334</v>
      </c>
      <c r="F3175">
        <v>6.9</v>
      </c>
    </row>
    <row r="3176" spans="1:6" x14ac:dyDescent="0.25">
      <c r="A3176" t="s">
        <v>5470</v>
      </c>
      <c r="B3176" t="s">
        <v>11550</v>
      </c>
      <c r="C3176" t="s">
        <v>12</v>
      </c>
      <c r="D3176" t="s">
        <v>8333</v>
      </c>
      <c r="E3176" t="s">
        <v>8317</v>
      </c>
      <c r="F3176">
        <v>5</v>
      </c>
    </row>
    <row r="3177" spans="1:6" x14ac:dyDescent="0.25">
      <c r="A3177" t="s">
        <v>5472</v>
      </c>
      <c r="B3177" t="s">
        <v>11551</v>
      </c>
      <c r="C3177" t="s">
        <v>12</v>
      </c>
      <c r="D3177" t="s">
        <v>8327</v>
      </c>
      <c r="E3177" t="s">
        <v>8320</v>
      </c>
      <c r="F3177">
        <v>5.9</v>
      </c>
    </row>
    <row r="3178" spans="1:6" x14ac:dyDescent="0.25">
      <c r="A3178" t="s">
        <v>5474</v>
      </c>
      <c r="B3178" t="s">
        <v>11552</v>
      </c>
      <c r="C3178" t="s">
        <v>12</v>
      </c>
      <c r="D3178" t="s">
        <v>10885</v>
      </c>
      <c r="E3178" t="s">
        <v>8320</v>
      </c>
      <c r="F3178">
        <v>6.7</v>
      </c>
    </row>
    <row r="3179" spans="1:6" x14ac:dyDescent="0.25">
      <c r="A3179" t="s">
        <v>2811</v>
      </c>
      <c r="B3179" t="s">
        <v>11553</v>
      </c>
      <c r="C3179" t="s">
        <v>12</v>
      </c>
      <c r="D3179" t="s">
        <v>8333</v>
      </c>
      <c r="E3179" t="s">
        <v>8334</v>
      </c>
      <c r="F3179">
        <v>7.3</v>
      </c>
    </row>
    <row r="3180" spans="1:6" x14ac:dyDescent="0.25">
      <c r="A3180" t="s">
        <v>3531</v>
      </c>
      <c r="B3180" t="s">
        <v>11554</v>
      </c>
      <c r="C3180" t="s">
        <v>12</v>
      </c>
      <c r="D3180" t="s">
        <v>8333</v>
      </c>
      <c r="E3180" t="s">
        <v>8317</v>
      </c>
      <c r="F3180">
        <v>7.6</v>
      </c>
    </row>
    <row r="3181" spans="1:6" x14ac:dyDescent="0.25">
      <c r="A3181" t="s">
        <v>5478</v>
      </c>
      <c r="B3181" t="s">
        <v>11555</v>
      </c>
      <c r="C3181" t="s">
        <v>12</v>
      </c>
      <c r="D3181" t="s">
        <v>8333</v>
      </c>
      <c r="E3181" t="s">
        <v>8317</v>
      </c>
      <c r="F3181">
        <v>6.5</v>
      </c>
    </row>
    <row r="3182" spans="1:6" x14ac:dyDescent="0.25">
      <c r="A3182" t="s">
        <v>5480</v>
      </c>
      <c r="B3182" t="s">
        <v>11556</v>
      </c>
      <c r="C3182" t="s">
        <v>12</v>
      </c>
      <c r="D3182" t="s">
        <v>8333</v>
      </c>
      <c r="E3182" t="s">
        <v>8317</v>
      </c>
      <c r="F3182">
        <v>2.1</v>
      </c>
    </row>
    <row r="3183" spans="1:6" x14ac:dyDescent="0.25">
      <c r="A3183" t="s">
        <v>5482</v>
      </c>
      <c r="B3183" t="s">
        <v>11557</v>
      </c>
      <c r="C3183" t="s">
        <v>12</v>
      </c>
      <c r="D3183" t="s">
        <v>8333</v>
      </c>
      <c r="E3183" t="s">
        <v>8334</v>
      </c>
      <c r="F3183">
        <v>5.3</v>
      </c>
    </row>
    <row r="3184" spans="1:6" x14ac:dyDescent="0.25">
      <c r="A3184" t="s">
        <v>4922</v>
      </c>
      <c r="B3184" t="s">
        <v>11558</v>
      </c>
      <c r="C3184" t="s">
        <v>12</v>
      </c>
      <c r="D3184" t="s">
        <v>8316</v>
      </c>
      <c r="E3184" t="s">
        <v>8320</v>
      </c>
      <c r="F3184">
        <v>7</v>
      </c>
    </row>
    <row r="3185" spans="1:6" x14ac:dyDescent="0.25">
      <c r="A3185" t="s">
        <v>3892</v>
      </c>
      <c r="B3185" t="s">
        <v>11559</v>
      </c>
      <c r="C3185" t="s">
        <v>12</v>
      </c>
      <c r="D3185" t="s">
        <v>8333</v>
      </c>
      <c r="E3185" t="s">
        <v>8317</v>
      </c>
      <c r="F3185">
        <v>6.9</v>
      </c>
    </row>
    <row r="3186" spans="1:6" x14ac:dyDescent="0.25">
      <c r="A3186" t="s">
        <v>5489</v>
      </c>
      <c r="B3186" t="s">
        <v>11560</v>
      </c>
      <c r="C3186" t="s">
        <v>12</v>
      </c>
      <c r="D3186" t="s">
        <v>8333</v>
      </c>
      <c r="E3186" t="s">
        <v>8334</v>
      </c>
      <c r="F3186">
        <v>7.1</v>
      </c>
    </row>
    <row r="3187" spans="1:6" x14ac:dyDescent="0.25">
      <c r="A3187" t="s">
        <v>5493</v>
      </c>
      <c r="B3187" t="s">
        <v>11561</v>
      </c>
      <c r="C3187" t="s">
        <v>12</v>
      </c>
      <c r="D3187" t="s">
        <v>9904</v>
      </c>
      <c r="E3187" t="s">
        <v>8325</v>
      </c>
      <c r="F3187">
        <v>7.5</v>
      </c>
    </row>
    <row r="3188" spans="1:6" x14ac:dyDescent="0.25">
      <c r="A3188" t="s">
        <v>5497</v>
      </c>
      <c r="B3188" t="s">
        <v>11562</v>
      </c>
      <c r="C3188" t="s">
        <v>12</v>
      </c>
      <c r="D3188" t="s">
        <v>8333</v>
      </c>
      <c r="E3188" t="s">
        <v>11563</v>
      </c>
      <c r="F3188">
        <v>7.2</v>
      </c>
    </row>
    <row r="3189" spans="1:6" x14ac:dyDescent="0.25">
      <c r="A3189" t="s">
        <v>5089</v>
      </c>
      <c r="B3189" t="s">
        <v>11564</v>
      </c>
      <c r="C3189" t="s">
        <v>12</v>
      </c>
      <c r="D3189" t="s">
        <v>8333</v>
      </c>
      <c r="E3189" t="s">
        <v>8334</v>
      </c>
      <c r="F3189">
        <v>6.7</v>
      </c>
    </row>
    <row r="3190" spans="1:6" x14ac:dyDescent="0.25">
      <c r="A3190" t="s">
        <v>607</v>
      </c>
      <c r="B3190" t="s">
        <v>11565</v>
      </c>
      <c r="C3190" t="s">
        <v>12</v>
      </c>
      <c r="D3190" t="s">
        <v>8333</v>
      </c>
      <c r="E3190" t="s">
        <v>8334</v>
      </c>
      <c r="F3190">
        <v>8.9</v>
      </c>
    </row>
    <row r="3191" spans="1:6" x14ac:dyDescent="0.25">
      <c r="A3191" t="s">
        <v>5505</v>
      </c>
      <c r="B3191" t="s">
        <v>11566</v>
      </c>
      <c r="C3191" t="s">
        <v>12</v>
      </c>
      <c r="D3191" t="s">
        <v>8316</v>
      </c>
      <c r="E3191" t="s">
        <v>8406</v>
      </c>
      <c r="F3191">
        <v>7.7</v>
      </c>
    </row>
    <row r="3192" spans="1:6" x14ac:dyDescent="0.25">
      <c r="A3192" t="s">
        <v>5507</v>
      </c>
      <c r="B3192" t="s">
        <v>11567</v>
      </c>
      <c r="C3192" t="s">
        <v>12</v>
      </c>
      <c r="D3192" t="s">
        <v>8333</v>
      </c>
      <c r="E3192" t="s">
        <v>8334</v>
      </c>
      <c r="F3192">
        <v>7.9</v>
      </c>
    </row>
    <row r="3193" spans="1:6" x14ac:dyDescent="0.25">
      <c r="A3193" t="s">
        <v>1707</v>
      </c>
      <c r="B3193" t="s">
        <v>11568</v>
      </c>
      <c r="C3193" t="s">
        <v>12</v>
      </c>
      <c r="D3193" t="s">
        <v>8333</v>
      </c>
      <c r="E3193" t="s">
        <v>8334</v>
      </c>
      <c r="F3193">
        <v>5.6</v>
      </c>
    </row>
    <row r="3194" spans="1:6" x14ac:dyDescent="0.25">
      <c r="A3194" t="s">
        <v>2503</v>
      </c>
      <c r="B3194" t="s">
        <v>11569</v>
      </c>
      <c r="C3194" t="s">
        <v>12</v>
      </c>
      <c r="D3194" t="s">
        <v>8333</v>
      </c>
      <c r="E3194" t="s">
        <v>8406</v>
      </c>
      <c r="F3194">
        <v>8</v>
      </c>
    </row>
    <row r="3195" spans="1:6" x14ac:dyDescent="0.25">
      <c r="A3195" t="s">
        <v>284</v>
      </c>
      <c r="B3195" t="s">
        <v>11570</v>
      </c>
      <c r="C3195" t="s">
        <v>12</v>
      </c>
      <c r="D3195" t="s">
        <v>8333</v>
      </c>
      <c r="E3195" t="s">
        <v>8320</v>
      </c>
      <c r="F3195">
        <v>6.2</v>
      </c>
    </row>
    <row r="3196" spans="1:6" x14ac:dyDescent="0.25">
      <c r="A3196" t="s">
        <v>5513</v>
      </c>
      <c r="B3196" t="s">
        <v>11571</v>
      </c>
      <c r="C3196" t="s">
        <v>12</v>
      </c>
      <c r="D3196" t="s">
        <v>8333</v>
      </c>
      <c r="E3196" t="s">
        <v>8334</v>
      </c>
      <c r="F3196">
        <v>7.9</v>
      </c>
    </row>
    <row r="3197" spans="1:6" x14ac:dyDescent="0.25">
      <c r="A3197" t="s">
        <v>1347</v>
      </c>
      <c r="B3197" t="s">
        <v>11572</v>
      </c>
      <c r="C3197" t="s">
        <v>12</v>
      </c>
      <c r="D3197" t="s">
        <v>8333</v>
      </c>
      <c r="E3197" t="s">
        <v>8334</v>
      </c>
      <c r="F3197">
        <v>8.1</v>
      </c>
    </row>
    <row r="3198" spans="1:6" x14ac:dyDescent="0.25">
      <c r="A3198" t="s">
        <v>1829</v>
      </c>
      <c r="B3198" t="s">
        <v>11573</v>
      </c>
      <c r="C3198" t="s">
        <v>12</v>
      </c>
      <c r="D3198" t="s">
        <v>8316</v>
      </c>
      <c r="E3198" t="s">
        <v>8334</v>
      </c>
      <c r="F3198">
        <v>7.6</v>
      </c>
    </row>
    <row r="3199" spans="1:6" x14ac:dyDescent="0.25">
      <c r="A3199" t="s">
        <v>5517</v>
      </c>
      <c r="B3199" t="s">
        <v>11574</v>
      </c>
      <c r="C3199" t="s">
        <v>12</v>
      </c>
      <c r="D3199" t="s">
        <v>8333</v>
      </c>
      <c r="E3199" t="s">
        <v>8317</v>
      </c>
      <c r="F3199">
        <v>3.5</v>
      </c>
    </row>
    <row r="3200" spans="1:6" x14ac:dyDescent="0.25">
      <c r="A3200" t="s">
        <v>5519</v>
      </c>
      <c r="B3200" t="s">
        <v>11575</v>
      </c>
      <c r="C3200" t="s">
        <v>12</v>
      </c>
      <c r="D3200" t="s">
        <v>8333</v>
      </c>
      <c r="E3200" t="s">
        <v>8320</v>
      </c>
      <c r="F3200">
        <v>7.6</v>
      </c>
    </row>
    <row r="3201" spans="1:6" x14ac:dyDescent="0.25">
      <c r="A3201" t="s">
        <v>4630</v>
      </c>
      <c r="B3201" t="s">
        <v>11576</v>
      </c>
      <c r="C3201" t="s">
        <v>12</v>
      </c>
      <c r="D3201" t="s">
        <v>8333</v>
      </c>
      <c r="E3201" t="s">
        <v>8317</v>
      </c>
      <c r="F3201">
        <v>6.5</v>
      </c>
    </row>
    <row r="3202" spans="1:6" x14ac:dyDescent="0.25">
      <c r="A3202" t="s">
        <v>5522</v>
      </c>
      <c r="B3202" t="s">
        <v>11577</v>
      </c>
      <c r="C3202" t="s">
        <v>12</v>
      </c>
      <c r="D3202" t="s">
        <v>8333</v>
      </c>
      <c r="E3202" t="s">
        <v>8334</v>
      </c>
      <c r="F3202">
        <v>5.6</v>
      </c>
    </row>
    <row r="3203" spans="1:6" x14ac:dyDescent="0.25">
      <c r="A3203" t="s">
        <v>2813</v>
      </c>
      <c r="B3203" t="s">
        <v>11578</v>
      </c>
      <c r="C3203" t="s">
        <v>12</v>
      </c>
      <c r="D3203" t="s">
        <v>8333</v>
      </c>
      <c r="E3203" t="s">
        <v>8334</v>
      </c>
      <c r="F3203">
        <v>7.7</v>
      </c>
    </row>
    <row r="3204" spans="1:6" x14ac:dyDescent="0.25">
      <c r="A3204" t="s">
        <v>5526</v>
      </c>
      <c r="B3204" t="s">
        <v>11579</v>
      </c>
      <c r="C3204" t="s">
        <v>12</v>
      </c>
      <c r="D3204" t="s">
        <v>8333</v>
      </c>
      <c r="E3204" t="s">
        <v>8317</v>
      </c>
      <c r="F3204">
        <v>5.2</v>
      </c>
    </row>
    <row r="3205" spans="1:6" x14ac:dyDescent="0.25">
      <c r="A3205" t="s">
        <v>5528</v>
      </c>
      <c r="B3205" t="s">
        <v>11580</v>
      </c>
      <c r="C3205" t="s">
        <v>12</v>
      </c>
      <c r="D3205" t="s">
        <v>8333</v>
      </c>
      <c r="E3205" t="s">
        <v>8334</v>
      </c>
      <c r="F3205">
        <v>6.1</v>
      </c>
    </row>
    <row r="3206" spans="1:6" x14ac:dyDescent="0.25">
      <c r="A3206" t="s">
        <v>5530</v>
      </c>
      <c r="B3206" t="s">
        <v>11581</v>
      </c>
      <c r="C3206" t="s">
        <v>12</v>
      </c>
      <c r="D3206" t="s">
        <v>8333</v>
      </c>
      <c r="E3206" t="s">
        <v>8320</v>
      </c>
      <c r="F3206">
        <v>5</v>
      </c>
    </row>
    <row r="3207" spans="1:6" x14ac:dyDescent="0.25">
      <c r="A3207" t="s">
        <v>5532</v>
      </c>
      <c r="B3207" t="s">
        <v>11582</v>
      </c>
      <c r="C3207" t="s">
        <v>12</v>
      </c>
      <c r="D3207" t="s">
        <v>8333</v>
      </c>
      <c r="E3207" t="s">
        <v>8334</v>
      </c>
      <c r="F3207">
        <v>7.8</v>
      </c>
    </row>
    <row r="3208" spans="1:6" x14ac:dyDescent="0.25">
      <c r="A3208" t="s">
        <v>287</v>
      </c>
      <c r="B3208" t="s">
        <v>11583</v>
      </c>
      <c r="C3208" t="s">
        <v>12</v>
      </c>
      <c r="D3208" t="s">
        <v>8316</v>
      </c>
      <c r="E3208" t="s">
        <v>8317</v>
      </c>
      <c r="F3208">
        <v>7.4</v>
      </c>
    </row>
    <row r="3209" spans="1:6" x14ac:dyDescent="0.25">
      <c r="A3209" t="s">
        <v>5535</v>
      </c>
      <c r="B3209" t="s">
        <v>11584</v>
      </c>
      <c r="C3209" t="s">
        <v>12</v>
      </c>
      <c r="D3209" t="s">
        <v>8316</v>
      </c>
      <c r="E3209" t="s">
        <v>11585</v>
      </c>
      <c r="F3209">
        <v>6.8</v>
      </c>
    </row>
    <row r="3210" spans="1:6" x14ac:dyDescent="0.25">
      <c r="B3210" t="s">
        <v>11586</v>
      </c>
      <c r="C3210" t="s">
        <v>12</v>
      </c>
      <c r="D3210" t="s">
        <v>8333</v>
      </c>
      <c r="E3210" t="s">
        <v>8548</v>
      </c>
      <c r="F3210">
        <v>7.1</v>
      </c>
    </row>
    <row r="3211" spans="1:6" x14ac:dyDescent="0.25">
      <c r="A3211" t="s">
        <v>2178</v>
      </c>
      <c r="B3211" t="s">
        <v>11587</v>
      </c>
      <c r="C3211" t="s">
        <v>12</v>
      </c>
      <c r="D3211" t="s">
        <v>8333</v>
      </c>
      <c r="E3211" t="s">
        <v>8334</v>
      </c>
      <c r="F3211">
        <v>6.4</v>
      </c>
    </row>
    <row r="3212" spans="1:6" x14ac:dyDescent="0.25">
      <c r="A3212" t="s">
        <v>2042</v>
      </c>
      <c r="B3212" t="s">
        <v>11588</v>
      </c>
      <c r="C3212" t="s">
        <v>12</v>
      </c>
      <c r="D3212" t="s">
        <v>8333</v>
      </c>
      <c r="E3212" t="s">
        <v>8317</v>
      </c>
      <c r="F3212">
        <v>5.7</v>
      </c>
    </row>
    <row r="3213" spans="1:6" x14ac:dyDescent="0.25">
      <c r="A3213" t="s">
        <v>5540</v>
      </c>
      <c r="B3213" t="s">
        <v>11589</v>
      </c>
      <c r="C3213" t="s">
        <v>12</v>
      </c>
      <c r="D3213" t="s">
        <v>8333</v>
      </c>
      <c r="E3213" t="s">
        <v>8320</v>
      </c>
      <c r="F3213">
        <v>7.5</v>
      </c>
    </row>
    <row r="3214" spans="1:6" x14ac:dyDescent="0.25">
      <c r="A3214" t="s">
        <v>4850</v>
      </c>
      <c r="B3214" t="s">
        <v>11590</v>
      </c>
      <c r="C3214" t="s">
        <v>12</v>
      </c>
      <c r="D3214" t="s">
        <v>8333</v>
      </c>
      <c r="E3214" t="s">
        <v>8334</v>
      </c>
      <c r="F3214">
        <v>6.7</v>
      </c>
    </row>
    <row r="3215" spans="1:6" x14ac:dyDescent="0.25">
      <c r="A3215" t="s">
        <v>5543</v>
      </c>
      <c r="B3215" t="s">
        <v>11591</v>
      </c>
      <c r="C3215" t="s">
        <v>12</v>
      </c>
      <c r="D3215" t="s">
        <v>8333</v>
      </c>
      <c r="E3215" t="s">
        <v>8320</v>
      </c>
      <c r="F3215">
        <v>5.6</v>
      </c>
    </row>
    <row r="3216" spans="1:6" x14ac:dyDescent="0.25">
      <c r="A3216" t="s">
        <v>5545</v>
      </c>
      <c r="B3216" t="s">
        <v>11592</v>
      </c>
      <c r="C3216" t="s">
        <v>12</v>
      </c>
      <c r="D3216" t="s">
        <v>8333</v>
      </c>
      <c r="E3216" t="s">
        <v>8334</v>
      </c>
      <c r="F3216">
        <v>7.6</v>
      </c>
    </row>
    <row r="3217" spans="1:6" x14ac:dyDescent="0.25">
      <c r="A3217" t="s">
        <v>3071</v>
      </c>
      <c r="B3217" t="s">
        <v>11593</v>
      </c>
      <c r="C3217" t="s">
        <v>12</v>
      </c>
      <c r="D3217" t="s">
        <v>8333</v>
      </c>
      <c r="E3217" t="s">
        <v>8334</v>
      </c>
      <c r="F3217">
        <v>6.5</v>
      </c>
    </row>
    <row r="3218" spans="1:6" x14ac:dyDescent="0.25">
      <c r="A3218" t="s">
        <v>5548</v>
      </c>
      <c r="B3218" t="s">
        <v>11594</v>
      </c>
      <c r="C3218" t="s">
        <v>12</v>
      </c>
      <c r="D3218" t="s">
        <v>8404</v>
      </c>
      <c r="E3218" t="s">
        <v>8334</v>
      </c>
      <c r="F3218">
        <v>7</v>
      </c>
    </row>
    <row r="3219" spans="1:6" x14ac:dyDescent="0.25">
      <c r="A3219" t="s">
        <v>5550</v>
      </c>
      <c r="B3219" t="s">
        <v>11595</v>
      </c>
      <c r="C3219" t="s">
        <v>12</v>
      </c>
      <c r="D3219" t="s">
        <v>8333</v>
      </c>
      <c r="E3219" t="s">
        <v>8334</v>
      </c>
      <c r="F3219">
        <v>6.3</v>
      </c>
    </row>
    <row r="3220" spans="1:6" x14ac:dyDescent="0.25">
      <c r="A3220" t="s">
        <v>4308</v>
      </c>
      <c r="B3220" t="s">
        <v>11596</v>
      </c>
      <c r="C3220" t="s">
        <v>12</v>
      </c>
      <c r="D3220" t="s">
        <v>8333</v>
      </c>
      <c r="E3220" t="s">
        <v>8317</v>
      </c>
      <c r="F3220">
        <v>6.4</v>
      </c>
    </row>
    <row r="3221" spans="1:6" x14ac:dyDescent="0.25">
      <c r="A3221" t="s">
        <v>5553</v>
      </c>
      <c r="B3221" t="s">
        <v>11597</v>
      </c>
      <c r="C3221" t="s">
        <v>12</v>
      </c>
      <c r="D3221" t="s">
        <v>8333</v>
      </c>
      <c r="E3221" t="s">
        <v>8317</v>
      </c>
      <c r="F3221">
        <v>7.1</v>
      </c>
    </row>
    <row r="3222" spans="1:6" x14ac:dyDescent="0.25">
      <c r="A3222" t="s">
        <v>1296</v>
      </c>
      <c r="B3222" t="s">
        <v>11598</v>
      </c>
      <c r="C3222" t="s">
        <v>12</v>
      </c>
      <c r="D3222" t="s">
        <v>8333</v>
      </c>
      <c r="E3222" t="s">
        <v>8317</v>
      </c>
      <c r="F3222">
        <v>7.1</v>
      </c>
    </row>
    <row r="3223" spans="1:6" x14ac:dyDescent="0.25">
      <c r="A3223" t="s">
        <v>5556</v>
      </c>
      <c r="B3223" t="s">
        <v>11599</v>
      </c>
      <c r="C3223" t="s">
        <v>12</v>
      </c>
      <c r="D3223" t="s">
        <v>8333</v>
      </c>
      <c r="E3223" t="s">
        <v>8334</v>
      </c>
      <c r="F3223">
        <v>6.5</v>
      </c>
    </row>
    <row r="3224" spans="1:6" x14ac:dyDescent="0.25">
      <c r="A3224" t="s">
        <v>3144</v>
      </c>
      <c r="B3224" t="s">
        <v>11600</v>
      </c>
      <c r="C3224" t="s">
        <v>12</v>
      </c>
      <c r="D3224" t="s">
        <v>8316</v>
      </c>
      <c r="E3224" t="s">
        <v>8334</v>
      </c>
      <c r="F3224">
        <v>6.9</v>
      </c>
    </row>
    <row r="3225" spans="1:6" x14ac:dyDescent="0.25">
      <c r="A3225" t="s">
        <v>4236</v>
      </c>
      <c r="B3225" t="s">
        <v>11601</v>
      </c>
      <c r="C3225" t="s">
        <v>12</v>
      </c>
      <c r="D3225" t="s">
        <v>8333</v>
      </c>
      <c r="E3225" t="s">
        <v>8320</v>
      </c>
      <c r="F3225">
        <v>5.4</v>
      </c>
    </row>
    <row r="3226" spans="1:6" x14ac:dyDescent="0.25">
      <c r="A3226" t="s">
        <v>190</v>
      </c>
      <c r="B3226" t="s">
        <v>11602</v>
      </c>
      <c r="C3226" t="s">
        <v>12</v>
      </c>
      <c r="D3226" t="s">
        <v>8333</v>
      </c>
      <c r="E3226" t="s">
        <v>8317</v>
      </c>
      <c r="F3226">
        <v>4.9000000000000004</v>
      </c>
    </row>
    <row r="3227" spans="1:6" x14ac:dyDescent="0.25">
      <c r="A3227" t="s">
        <v>3783</v>
      </c>
      <c r="B3227" t="s">
        <v>11603</v>
      </c>
      <c r="C3227" t="s">
        <v>12</v>
      </c>
      <c r="D3227" t="s">
        <v>8333</v>
      </c>
      <c r="E3227" t="s">
        <v>8317</v>
      </c>
      <c r="F3227">
        <v>5.0999999999999996</v>
      </c>
    </row>
    <row r="3228" spans="1:6" x14ac:dyDescent="0.25">
      <c r="A3228" t="s">
        <v>5562</v>
      </c>
      <c r="B3228" t="s">
        <v>11604</v>
      </c>
      <c r="C3228" t="s">
        <v>12</v>
      </c>
      <c r="D3228" t="s">
        <v>8333</v>
      </c>
      <c r="E3228" t="s">
        <v>8334</v>
      </c>
      <c r="F3228">
        <v>5.3</v>
      </c>
    </row>
    <row r="3229" spans="1:6" x14ac:dyDescent="0.25">
      <c r="A3229" t="s">
        <v>4308</v>
      </c>
      <c r="B3229" t="s">
        <v>11605</v>
      </c>
      <c r="C3229" t="s">
        <v>12</v>
      </c>
      <c r="D3229" t="s">
        <v>8316</v>
      </c>
      <c r="E3229" t="s">
        <v>8320</v>
      </c>
      <c r="F3229">
        <v>7.5</v>
      </c>
    </row>
    <row r="3230" spans="1:6" x14ac:dyDescent="0.25">
      <c r="B3230" t="s">
        <v>11606</v>
      </c>
      <c r="C3230" t="s">
        <v>12</v>
      </c>
      <c r="E3230" t="s">
        <v>8824</v>
      </c>
      <c r="F3230">
        <v>8.3000000000000007</v>
      </c>
    </row>
    <row r="3231" spans="1:6" x14ac:dyDescent="0.25">
      <c r="A3231" t="s">
        <v>5567</v>
      </c>
      <c r="B3231" t="s">
        <v>11607</v>
      </c>
      <c r="C3231" t="s">
        <v>12</v>
      </c>
      <c r="D3231" t="s">
        <v>8333</v>
      </c>
      <c r="E3231" t="s">
        <v>8334</v>
      </c>
      <c r="F3231">
        <v>7.3</v>
      </c>
    </row>
    <row r="3232" spans="1:6" x14ac:dyDescent="0.25">
      <c r="A3232" t="s">
        <v>3879</v>
      </c>
      <c r="B3232" t="s">
        <v>11608</v>
      </c>
      <c r="C3232" t="s">
        <v>12</v>
      </c>
      <c r="D3232" t="s">
        <v>8316</v>
      </c>
      <c r="E3232" t="s">
        <v>8317</v>
      </c>
      <c r="F3232">
        <v>7.3</v>
      </c>
    </row>
    <row r="3233" spans="1:6" x14ac:dyDescent="0.25">
      <c r="A3233" t="s">
        <v>4452</v>
      </c>
      <c r="B3233" t="s">
        <v>11609</v>
      </c>
      <c r="C3233" t="s">
        <v>12</v>
      </c>
      <c r="D3233" t="s">
        <v>8333</v>
      </c>
      <c r="E3233" t="s">
        <v>8334</v>
      </c>
      <c r="F3233">
        <v>6</v>
      </c>
    </row>
    <row r="3234" spans="1:6" x14ac:dyDescent="0.25">
      <c r="A3234" t="s">
        <v>1711</v>
      </c>
      <c r="B3234" t="s">
        <v>11610</v>
      </c>
      <c r="C3234" t="s">
        <v>12</v>
      </c>
      <c r="D3234" t="s">
        <v>8329</v>
      </c>
      <c r="E3234" t="s">
        <v>8334</v>
      </c>
      <c r="F3234">
        <v>6.6</v>
      </c>
    </row>
    <row r="3235" spans="1:6" x14ac:dyDescent="0.25">
      <c r="A3235" t="s">
        <v>5576</v>
      </c>
      <c r="B3235" t="s">
        <v>11611</v>
      </c>
      <c r="C3235" t="s">
        <v>12</v>
      </c>
      <c r="D3235" t="s">
        <v>8333</v>
      </c>
      <c r="E3235" t="s">
        <v>8317</v>
      </c>
      <c r="F3235">
        <v>7.2</v>
      </c>
    </row>
    <row r="3236" spans="1:6" x14ac:dyDescent="0.25">
      <c r="A3236" t="s">
        <v>3324</v>
      </c>
      <c r="B3236" t="s">
        <v>11612</v>
      </c>
      <c r="C3236" t="s">
        <v>12</v>
      </c>
      <c r="D3236" t="s">
        <v>8316</v>
      </c>
      <c r="E3236" t="s">
        <v>8334</v>
      </c>
      <c r="F3236">
        <v>7.2</v>
      </c>
    </row>
    <row r="3237" spans="1:6" x14ac:dyDescent="0.25">
      <c r="A3237" t="s">
        <v>3991</v>
      </c>
      <c r="B3237" t="s">
        <v>11613</v>
      </c>
      <c r="C3237" t="s">
        <v>12</v>
      </c>
      <c r="D3237" t="s">
        <v>8316</v>
      </c>
      <c r="E3237" t="s">
        <v>8317</v>
      </c>
      <c r="F3237">
        <v>6.9</v>
      </c>
    </row>
    <row r="3238" spans="1:6" x14ac:dyDescent="0.25">
      <c r="A3238" t="s">
        <v>5580</v>
      </c>
      <c r="B3238" t="s">
        <v>11614</v>
      </c>
      <c r="C3238" t="s">
        <v>12</v>
      </c>
      <c r="D3238" t="s">
        <v>8333</v>
      </c>
      <c r="E3238" t="s">
        <v>8317</v>
      </c>
      <c r="F3238">
        <v>6.8</v>
      </c>
    </row>
    <row r="3239" spans="1:6" x14ac:dyDescent="0.25">
      <c r="A3239" t="s">
        <v>5582</v>
      </c>
      <c r="B3239" t="s">
        <v>11615</v>
      </c>
      <c r="C3239" t="s">
        <v>12</v>
      </c>
      <c r="D3239" t="s">
        <v>8316</v>
      </c>
      <c r="E3239" t="s">
        <v>8334</v>
      </c>
      <c r="F3239">
        <v>4</v>
      </c>
    </row>
    <row r="3240" spans="1:6" x14ac:dyDescent="0.25">
      <c r="A3240" t="s">
        <v>5584</v>
      </c>
      <c r="B3240" t="s">
        <v>11616</v>
      </c>
      <c r="C3240" t="s">
        <v>12</v>
      </c>
      <c r="D3240" t="s">
        <v>8327</v>
      </c>
      <c r="E3240" t="s">
        <v>8325</v>
      </c>
      <c r="F3240">
        <v>7.7</v>
      </c>
    </row>
    <row r="3241" spans="1:6" x14ac:dyDescent="0.25">
      <c r="A3241" t="s">
        <v>5586</v>
      </c>
      <c r="B3241" t="s">
        <v>11617</v>
      </c>
      <c r="C3241" t="s">
        <v>12</v>
      </c>
      <c r="D3241" t="s">
        <v>8333</v>
      </c>
      <c r="E3241" t="s">
        <v>8334</v>
      </c>
      <c r="F3241">
        <v>7.4</v>
      </c>
    </row>
    <row r="3242" spans="1:6" x14ac:dyDescent="0.25">
      <c r="A3242" t="s">
        <v>5588</v>
      </c>
      <c r="B3242" t="s">
        <v>11618</v>
      </c>
      <c r="C3242" t="s">
        <v>12</v>
      </c>
      <c r="D3242" t="s">
        <v>8333</v>
      </c>
      <c r="E3242" t="s">
        <v>8334</v>
      </c>
      <c r="F3242">
        <v>6.5</v>
      </c>
    </row>
    <row r="3243" spans="1:6" x14ac:dyDescent="0.25">
      <c r="A3243" t="s">
        <v>5590</v>
      </c>
      <c r="B3243" t="s">
        <v>11619</v>
      </c>
      <c r="C3243" t="s">
        <v>12</v>
      </c>
      <c r="D3243" t="s">
        <v>8333</v>
      </c>
      <c r="E3243" t="s">
        <v>8334</v>
      </c>
      <c r="F3243">
        <v>6.4</v>
      </c>
    </row>
    <row r="3244" spans="1:6" x14ac:dyDescent="0.25">
      <c r="A3244" t="s">
        <v>5592</v>
      </c>
      <c r="B3244" t="s">
        <v>11620</v>
      </c>
      <c r="C3244" t="s">
        <v>12</v>
      </c>
      <c r="D3244" t="s">
        <v>8316</v>
      </c>
      <c r="F3244">
        <v>7.2</v>
      </c>
    </row>
    <row r="3245" spans="1:6" x14ac:dyDescent="0.25">
      <c r="A3245" t="s">
        <v>5594</v>
      </c>
      <c r="B3245" t="s">
        <v>11621</v>
      </c>
      <c r="C3245" t="s">
        <v>12</v>
      </c>
      <c r="D3245" t="s">
        <v>8333</v>
      </c>
      <c r="E3245" t="s">
        <v>8334</v>
      </c>
      <c r="F3245">
        <v>5.6</v>
      </c>
    </row>
    <row r="3246" spans="1:6" x14ac:dyDescent="0.25">
      <c r="A3246" t="s">
        <v>2436</v>
      </c>
      <c r="B3246" t="s">
        <v>11622</v>
      </c>
      <c r="C3246" t="s">
        <v>12</v>
      </c>
      <c r="D3246" t="s">
        <v>8316</v>
      </c>
      <c r="E3246" t="s">
        <v>8334</v>
      </c>
      <c r="F3246">
        <v>6.3</v>
      </c>
    </row>
    <row r="3247" spans="1:6" x14ac:dyDescent="0.25">
      <c r="A3247" t="s">
        <v>5598</v>
      </c>
      <c r="B3247" t="s">
        <v>11623</v>
      </c>
      <c r="C3247" t="s">
        <v>12</v>
      </c>
      <c r="D3247" t="s">
        <v>8404</v>
      </c>
      <c r="E3247" t="s">
        <v>8334</v>
      </c>
      <c r="F3247">
        <v>6.8</v>
      </c>
    </row>
    <row r="3248" spans="1:6" x14ac:dyDescent="0.25">
      <c r="A3248" t="s">
        <v>5600</v>
      </c>
      <c r="B3248" t="s">
        <v>11624</v>
      </c>
      <c r="C3248" t="s">
        <v>12</v>
      </c>
      <c r="D3248" t="s">
        <v>8333</v>
      </c>
      <c r="E3248" t="s">
        <v>8317</v>
      </c>
      <c r="F3248">
        <v>5.5</v>
      </c>
    </row>
    <row r="3249" spans="1:6" x14ac:dyDescent="0.25">
      <c r="A3249" t="s">
        <v>2396</v>
      </c>
      <c r="B3249" t="s">
        <v>11625</v>
      </c>
      <c r="C3249" t="s">
        <v>12</v>
      </c>
      <c r="D3249" t="s">
        <v>8316</v>
      </c>
      <c r="E3249" t="s">
        <v>8317</v>
      </c>
      <c r="F3249">
        <v>6.9</v>
      </c>
    </row>
    <row r="3250" spans="1:6" x14ac:dyDescent="0.25">
      <c r="A3250" t="s">
        <v>5603</v>
      </c>
      <c r="B3250" t="s">
        <v>11626</v>
      </c>
      <c r="C3250" t="s">
        <v>12</v>
      </c>
      <c r="D3250" t="s">
        <v>8333</v>
      </c>
      <c r="E3250" t="s">
        <v>8334</v>
      </c>
      <c r="F3250">
        <v>6</v>
      </c>
    </row>
    <row r="3251" spans="1:6" x14ac:dyDescent="0.25">
      <c r="B3251" t="s">
        <v>11627</v>
      </c>
      <c r="C3251" t="s">
        <v>12</v>
      </c>
      <c r="D3251" t="s">
        <v>8316</v>
      </c>
      <c r="F3251">
        <v>7.7</v>
      </c>
    </row>
    <row r="3252" spans="1:6" x14ac:dyDescent="0.25">
      <c r="A3252" t="s">
        <v>5606</v>
      </c>
      <c r="B3252" t="s">
        <v>11628</v>
      </c>
      <c r="C3252" t="s">
        <v>12</v>
      </c>
      <c r="D3252" t="s">
        <v>8333</v>
      </c>
      <c r="E3252" t="s">
        <v>8334</v>
      </c>
      <c r="F3252">
        <v>6.4</v>
      </c>
    </row>
    <row r="3253" spans="1:6" x14ac:dyDescent="0.25">
      <c r="A3253" t="s">
        <v>5608</v>
      </c>
      <c r="B3253" t="s">
        <v>11629</v>
      </c>
      <c r="C3253" t="s">
        <v>12</v>
      </c>
      <c r="D3253" t="s">
        <v>9711</v>
      </c>
      <c r="E3253" t="s">
        <v>9458</v>
      </c>
      <c r="F3253">
        <v>6.6</v>
      </c>
    </row>
    <row r="3254" spans="1:6" x14ac:dyDescent="0.25">
      <c r="A3254" t="s">
        <v>5610</v>
      </c>
      <c r="B3254" t="s">
        <v>11630</v>
      </c>
      <c r="C3254" t="s">
        <v>12</v>
      </c>
      <c r="D3254" t="s">
        <v>8999</v>
      </c>
      <c r="E3254" t="s">
        <v>8334</v>
      </c>
      <c r="F3254">
        <v>5.3</v>
      </c>
    </row>
    <row r="3255" spans="1:6" x14ac:dyDescent="0.25">
      <c r="A3255" t="s">
        <v>2127</v>
      </c>
      <c r="B3255" t="s">
        <v>11631</v>
      </c>
      <c r="C3255" t="s">
        <v>12</v>
      </c>
      <c r="D3255" t="s">
        <v>8333</v>
      </c>
      <c r="E3255" t="s">
        <v>8334</v>
      </c>
      <c r="F3255">
        <v>5.9</v>
      </c>
    </row>
    <row r="3256" spans="1:6" x14ac:dyDescent="0.25">
      <c r="A3256" t="s">
        <v>5617</v>
      </c>
      <c r="B3256" t="s">
        <v>11632</v>
      </c>
      <c r="C3256" t="s">
        <v>12</v>
      </c>
      <c r="D3256" t="s">
        <v>8333</v>
      </c>
      <c r="E3256" t="s">
        <v>8334</v>
      </c>
      <c r="F3256">
        <v>4.5999999999999996</v>
      </c>
    </row>
    <row r="3257" spans="1:6" x14ac:dyDescent="0.25">
      <c r="A3257" t="s">
        <v>5620</v>
      </c>
      <c r="B3257" t="s">
        <v>11633</v>
      </c>
      <c r="C3257" t="s">
        <v>12</v>
      </c>
      <c r="D3257" t="s">
        <v>8316</v>
      </c>
      <c r="E3257" t="s">
        <v>8334</v>
      </c>
      <c r="F3257">
        <v>6.9</v>
      </c>
    </row>
    <row r="3258" spans="1:6" x14ac:dyDescent="0.25">
      <c r="A3258" t="s">
        <v>2160</v>
      </c>
      <c r="B3258" t="s">
        <v>11634</v>
      </c>
      <c r="C3258" t="s">
        <v>12</v>
      </c>
      <c r="D3258" t="s">
        <v>8333</v>
      </c>
      <c r="E3258" t="s">
        <v>8317</v>
      </c>
      <c r="F3258">
        <v>8</v>
      </c>
    </row>
    <row r="3259" spans="1:6" x14ac:dyDescent="0.25">
      <c r="A3259" t="s">
        <v>5571</v>
      </c>
      <c r="B3259" t="s">
        <v>11635</v>
      </c>
      <c r="C3259" t="s">
        <v>12</v>
      </c>
      <c r="D3259" t="s">
        <v>8327</v>
      </c>
      <c r="E3259" t="s">
        <v>8334</v>
      </c>
      <c r="F3259">
        <v>6.8</v>
      </c>
    </row>
    <row r="3260" spans="1:6" x14ac:dyDescent="0.25">
      <c r="A3260" t="s">
        <v>5624</v>
      </c>
      <c r="B3260" t="s">
        <v>11636</v>
      </c>
      <c r="C3260" t="s">
        <v>12</v>
      </c>
      <c r="D3260" t="s">
        <v>8316</v>
      </c>
      <c r="E3260" t="s">
        <v>8334</v>
      </c>
      <c r="F3260">
        <v>5.4</v>
      </c>
    </row>
    <row r="3261" spans="1:6" x14ac:dyDescent="0.25">
      <c r="A3261" t="s">
        <v>5626</v>
      </c>
      <c r="B3261" t="s">
        <v>11637</v>
      </c>
      <c r="C3261" t="s">
        <v>12</v>
      </c>
      <c r="D3261" t="s">
        <v>8319</v>
      </c>
      <c r="E3261" t="s">
        <v>8334</v>
      </c>
      <c r="F3261">
        <v>6.5</v>
      </c>
    </row>
    <row r="3262" spans="1:6" x14ac:dyDescent="0.25">
      <c r="A3262" t="s">
        <v>5628</v>
      </c>
      <c r="B3262" t="s">
        <v>11638</v>
      </c>
      <c r="C3262" t="s">
        <v>12</v>
      </c>
      <c r="D3262" t="s">
        <v>8333</v>
      </c>
      <c r="E3262" t="s">
        <v>8334</v>
      </c>
      <c r="F3262">
        <v>4.2</v>
      </c>
    </row>
    <row r="3263" spans="1:6" x14ac:dyDescent="0.25">
      <c r="A3263" t="s">
        <v>2160</v>
      </c>
      <c r="B3263" t="s">
        <v>11639</v>
      </c>
      <c r="C3263" t="s">
        <v>12</v>
      </c>
      <c r="D3263" t="s">
        <v>8333</v>
      </c>
      <c r="E3263" t="s">
        <v>8320</v>
      </c>
      <c r="F3263">
        <v>7.4</v>
      </c>
    </row>
    <row r="3264" spans="1:6" x14ac:dyDescent="0.25">
      <c r="A3264" t="s">
        <v>2665</v>
      </c>
      <c r="B3264" t="s">
        <v>11640</v>
      </c>
      <c r="C3264" t="s">
        <v>12</v>
      </c>
      <c r="D3264" t="s">
        <v>8333</v>
      </c>
      <c r="E3264" t="s">
        <v>8334</v>
      </c>
      <c r="F3264">
        <v>6.9</v>
      </c>
    </row>
    <row r="3265" spans="1:6" x14ac:dyDescent="0.25">
      <c r="A3265" t="s">
        <v>2809</v>
      </c>
      <c r="B3265" t="s">
        <v>11641</v>
      </c>
      <c r="C3265" t="s">
        <v>12</v>
      </c>
      <c r="D3265" t="s">
        <v>8333</v>
      </c>
      <c r="E3265" t="s">
        <v>8334</v>
      </c>
      <c r="F3265">
        <v>7.6</v>
      </c>
    </row>
    <row r="3266" spans="1:6" x14ac:dyDescent="0.25">
      <c r="A3266" t="s">
        <v>5638</v>
      </c>
      <c r="B3266" t="s">
        <v>11642</v>
      </c>
      <c r="C3266" t="s">
        <v>12</v>
      </c>
      <c r="D3266" t="s">
        <v>8333</v>
      </c>
      <c r="E3266" t="s">
        <v>8334</v>
      </c>
      <c r="F3266">
        <v>5.4</v>
      </c>
    </row>
    <row r="3267" spans="1:6" x14ac:dyDescent="0.25">
      <c r="A3267" t="s">
        <v>4467</v>
      </c>
      <c r="B3267" t="s">
        <v>11643</v>
      </c>
      <c r="C3267" t="s">
        <v>12</v>
      </c>
      <c r="D3267" t="s">
        <v>8316</v>
      </c>
      <c r="E3267" t="s">
        <v>8317</v>
      </c>
      <c r="F3267">
        <v>7.3</v>
      </c>
    </row>
    <row r="3268" spans="1:6" x14ac:dyDescent="0.25">
      <c r="A3268" t="s">
        <v>3991</v>
      </c>
      <c r="B3268" t="s">
        <v>11644</v>
      </c>
      <c r="C3268" t="s">
        <v>12</v>
      </c>
      <c r="D3268" t="s">
        <v>8333</v>
      </c>
      <c r="E3268" t="s">
        <v>8334</v>
      </c>
      <c r="F3268">
        <v>6.4</v>
      </c>
    </row>
    <row r="3269" spans="1:6" x14ac:dyDescent="0.25">
      <c r="A3269" t="s">
        <v>5642</v>
      </c>
      <c r="B3269" t="s">
        <v>11645</v>
      </c>
      <c r="C3269" t="s">
        <v>12</v>
      </c>
      <c r="D3269" t="s">
        <v>8316</v>
      </c>
      <c r="E3269" t="s">
        <v>8334</v>
      </c>
      <c r="F3269">
        <v>6</v>
      </c>
    </row>
    <row r="3270" spans="1:6" x14ac:dyDescent="0.25">
      <c r="A3270" t="s">
        <v>3257</v>
      </c>
      <c r="B3270" t="s">
        <v>11646</v>
      </c>
      <c r="C3270" t="s">
        <v>12</v>
      </c>
      <c r="D3270" t="s">
        <v>8333</v>
      </c>
      <c r="E3270" t="s">
        <v>8334</v>
      </c>
      <c r="F3270">
        <v>7.2</v>
      </c>
    </row>
    <row r="3271" spans="1:6" x14ac:dyDescent="0.25">
      <c r="A3271" t="s">
        <v>3894</v>
      </c>
      <c r="B3271" t="s">
        <v>11647</v>
      </c>
      <c r="C3271" t="s">
        <v>12</v>
      </c>
      <c r="D3271" t="s">
        <v>8404</v>
      </c>
      <c r="E3271" t="s">
        <v>8334</v>
      </c>
      <c r="F3271">
        <v>6</v>
      </c>
    </row>
    <row r="3272" spans="1:6" x14ac:dyDescent="0.25">
      <c r="A3272" t="s">
        <v>5646</v>
      </c>
      <c r="B3272" t="s">
        <v>11648</v>
      </c>
      <c r="C3272" t="s">
        <v>12</v>
      </c>
      <c r="D3272" t="s">
        <v>8333</v>
      </c>
      <c r="E3272" t="s">
        <v>8317</v>
      </c>
      <c r="F3272">
        <v>3.1</v>
      </c>
    </row>
    <row r="3273" spans="1:6" x14ac:dyDescent="0.25">
      <c r="A3273" t="s">
        <v>5648</v>
      </c>
      <c r="B3273" t="s">
        <v>11649</v>
      </c>
      <c r="C3273" t="s">
        <v>12</v>
      </c>
      <c r="D3273" t="s">
        <v>8333</v>
      </c>
      <c r="E3273" t="s">
        <v>8320</v>
      </c>
      <c r="F3273">
        <v>6.9</v>
      </c>
    </row>
    <row r="3274" spans="1:6" x14ac:dyDescent="0.25">
      <c r="A3274" t="s">
        <v>4841</v>
      </c>
      <c r="B3274" t="s">
        <v>11650</v>
      </c>
      <c r="C3274" t="s">
        <v>12</v>
      </c>
      <c r="D3274" t="s">
        <v>8333</v>
      </c>
      <c r="E3274" t="s">
        <v>8334</v>
      </c>
      <c r="F3274">
        <v>6.2</v>
      </c>
    </row>
    <row r="3275" spans="1:6" x14ac:dyDescent="0.25">
      <c r="A3275" t="s">
        <v>1292</v>
      </c>
      <c r="B3275" t="s">
        <v>11651</v>
      </c>
      <c r="C3275" t="s">
        <v>12</v>
      </c>
      <c r="D3275" t="s">
        <v>8333</v>
      </c>
      <c r="E3275" t="s">
        <v>8317</v>
      </c>
      <c r="F3275">
        <v>5.5</v>
      </c>
    </row>
    <row r="3276" spans="1:6" x14ac:dyDescent="0.25">
      <c r="A3276" t="s">
        <v>3228</v>
      </c>
      <c r="B3276" t="s">
        <v>11652</v>
      </c>
      <c r="C3276" t="s">
        <v>12</v>
      </c>
      <c r="D3276" t="s">
        <v>8316</v>
      </c>
      <c r="E3276" t="s">
        <v>8334</v>
      </c>
      <c r="F3276">
        <v>6.3</v>
      </c>
    </row>
    <row r="3277" spans="1:6" x14ac:dyDescent="0.25">
      <c r="A3277" t="s">
        <v>5656</v>
      </c>
      <c r="B3277" t="s">
        <v>11653</v>
      </c>
      <c r="C3277" t="s">
        <v>12</v>
      </c>
      <c r="D3277" t="s">
        <v>8316</v>
      </c>
      <c r="F3277">
        <v>4.8</v>
      </c>
    </row>
    <row r="3278" spans="1:6" x14ac:dyDescent="0.25">
      <c r="A3278" t="s">
        <v>5658</v>
      </c>
      <c r="B3278" t="s">
        <v>11654</v>
      </c>
      <c r="C3278" t="s">
        <v>12</v>
      </c>
      <c r="D3278" t="s">
        <v>8316</v>
      </c>
      <c r="E3278" t="s">
        <v>8334</v>
      </c>
      <c r="F3278">
        <v>6.7</v>
      </c>
    </row>
    <row r="3279" spans="1:6" x14ac:dyDescent="0.25">
      <c r="A3279" t="s">
        <v>5660</v>
      </c>
      <c r="B3279" t="s">
        <v>11655</v>
      </c>
      <c r="C3279" t="s">
        <v>12</v>
      </c>
      <c r="D3279" t="s">
        <v>11656</v>
      </c>
      <c r="F3279">
        <v>5.6</v>
      </c>
    </row>
    <row r="3280" spans="1:6" x14ac:dyDescent="0.25">
      <c r="A3280" t="s">
        <v>988</v>
      </c>
      <c r="B3280" t="s">
        <v>11657</v>
      </c>
      <c r="C3280" t="s">
        <v>12</v>
      </c>
      <c r="D3280" t="s">
        <v>8333</v>
      </c>
      <c r="E3280" t="s">
        <v>8317</v>
      </c>
      <c r="F3280">
        <v>5.7</v>
      </c>
    </row>
    <row r="3281" spans="1:6" x14ac:dyDescent="0.25">
      <c r="A3281" t="s">
        <v>4407</v>
      </c>
      <c r="B3281" t="s">
        <v>11658</v>
      </c>
      <c r="C3281" t="s">
        <v>12</v>
      </c>
      <c r="D3281" t="s">
        <v>8327</v>
      </c>
      <c r="E3281" t="s">
        <v>8334</v>
      </c>
      <c r="F3281">
        <v>7</v>
      </c>
    </row>
    <row r="3282" spans="1:6" x14ac:dyDescent="0.25">
      <c r="A3282" t="s">
        <v>5672</v>
      </c>
      <c r="B3282" t="s">
        <v>11659</v>
      </c>
      <c r="C3282" t="s">
        <v>12</v>
      </c>
      <c r="D3282" t="s">
        <v>8316</v>
      </c>
      <c r="E3282" t="s">
        <v>8334</v>
      </c>
      <c r="F3282">
        <v>7.2</v>
      </c>
    </row>
    <row r="3283" spans="1:6" x14ac:dyDescent="0.25">
      <c r="A3283" t="s">
        <v>5674</v>
      </c>
      <c r="B3283" t="s">
        <v>11660</v>
      </c>
      <c r="C3283" t="s">
        <v>12</v>
      </c>
      <c r="D3283" t="s">
        <v>8333</v>
      </c>
      <c r="E3283" t="s">
        <v>8317</v>
      </c>
      <c r="F3283">
        <v>3.5</v>
      </c>
    </row>
    <row r="3284" spans="1:6" x14ac:dyDescent="0.25">
      <c r="A3284" t="s">
        <v>2809</v>
      </c>
      <c r="B3284" t="s">
        <v>11661</v>
      </c>
      <c r="C3284" t="s">
        <v>12</v>
      </c>
      <c r="D3284" t="s">
        <v>8333</v>
      </c>
      <c r="E3284" t="s">
        <v>8317</v>
      </c>
      <c r="F3284">
        <v>7.5</v>
      </c>
    </row>
    <row r="3285" spans="1:6" x14ac:dyDescent="0.25">
      <c r="A3285" t="s">
        <v>5677</v>
      </c>
      <c r="B3285" t="s">
        <v>11662</v>
      </c>
      <c r="C3285" t="s">
        <v>12</v>
      </c>
      <c r="D3285" t="s">
        <v>8404</v>
      </c>
      <c r="E3285" t="s">
        <v>8334</v>
      </c>
      <c r="F3285">
        <v>5.0999999999999996</v>
      </c>
    </row>
    <row r="3286" spans="1:6" x14ac:dyDescent="0.25">
      <c r="A3286" t="s">
        <v>5679</v>
      </c>
      <c r="B3286" t="s">
        <v>11663</v>
      </c>
      <c r="C3286" t="s">
        <v>12</v>
      </c>
      <c r="D3286" t="s">
        <v>8316</v>
      </c>
      <c r="E3286" t="s">
        <v>11197</v>
      </c>
      <c r="F3286">
        <v>6.7</v>
      </c>
    </row>
    <row r="3287" spans="1:6" x14ac:dyDescent="0.25">
      <c r="A3287" t="s">
        <v>1675</v>
      </c>
      <c r="B3287" t="s">
        <v>11664</v>
      </c>
      <c r="C3287" t="s">
        <v>12</v>
      </c>
      <c r="D3287" t="s">
        <v>8333</v>
      </c>
      <c r="E3287" t="s">
        <v>8334</v>
      </c>
      <c r="F3287">
        <v>9.1999999999999993</v>
      </c>
    </row>
    <row r="3288" spans="1:6" x14ac:dyDescent="0.25">
      <c r="A3288" t="s">
        <v>1791</v>
      </c>
      <c r="B3288" t="s">
        <v>11665</v>
      </c>
      <c r="C3288" t="s">
        <v>12</v>
      </c>
      <c r="D3288" t="s">
        <v>8333</v>
      </c>
      <c r="E3288" t="s">
        <v>8334</v>
      </c>
      <c r="F3288">
        <v>6.1</v>
      </c>
    </row>
    <row r="3289" spans="1:6" x14ac:dyDescent="0.25">
      <c r="A3289" t="s">
        <v>62</v>
      </c>
      <c r="B3289" t="s">
        <v>11666</v>
      </c>
      <c r="C3289" t="s">
        <v>12</v>
      </c>
      <c r="D3289" t="s">
        <v>8333</v>
      </c>
      <c r="E3289" t="s">
        <v>8317</v>
      </c>
      <c r="F3289">
        <v>7.7</v>
      </c>
    </row>
    <row r="3290" spans="1:6" x14ac:dyDescent="0.25">
      <c r="A3290" t="s">
        <v>4922</v>
      </c>
      <c r="B3290" t="s">
        <v>11667</v>
      </c>
      <c r="C3290" t="s">
        <v>12</v>
      </c>
      <c r="D3290" t="s">
        <v>8389</v>
      </c>
      <c r="E3290" t="s">
        <v>8334</v>
      </c>
      <c r="F3290">
        <v>7.6</v>
      </c>
    </row>
    <row r="3291" spans="1:6" x14ac:dyDescent="0.25">
      <c r="A3291" t="s">
        <v>524</v>
      </c>
      <c r="B3291" t="s">
        <v>11668</v>
      </c>
      <c r="C3291" t="s">
        <v>12</v>
      </c>
      <c r="D3291" t="s">
        <v>8333</v>
      </c>
      <c r="E3291" t="s">
        <v>8334</v>
      </c>
      <c r="F3291">
        <v>6.1</v>
      </c>
    </row>
    <row r="3292" spans="1:6" x14ac:dyDescent="0.25">
      <c r="A3292" t="s">
        <v>295</v>
      </c>
      <c r="B3292" t="s">
        <v>11669</v>
      </c>
      <c r="C3292" t="s">
        <v>12</v>
      </c>
      <c r="D3292" t="s">
        <v>8333</v>
      </c>
      <c r="E3292" t="s">
        <v>8317</v>
      </c>
      <c r="F3292">
        <v>4.9000000000000004</v>
      </c>
    </row>
    <row r="3293" spans="1:6" x14ac:dyDescent="0.25">
      <c r="A3293" t="s">
        <v>5679</v>
      </c>
      <c r="B3293" t="s">
        <v>11670</v>
      </c>
      <c r="C3293" t="s">
        <v>12</v>
      </c>
      <c r="D3293" t="s">
        <v>8316</v>
      </c>
      <c r="E3293" t="s">
        <v>8320</v>
      </c>
      <c r="F3293">
        <v>6.8</v>
      </c>
    </row>
    <row r="3294" spans="1:6" x14ac:dyDescent="0.25">
      <c r="A3294" t="s">
        <v>1401</v>
      </c>
      <c r="B3294" t="s">
        <v>11671</v>
      </c>
      <c r="C3294" t="s">
        <v>12</v>
      </c>
      <c r="D3294" t="s">
        <v>8333</v>
      </c>
      <c r="E3294" t="s">
        <v>8320</v>
      </c>
      <c r="F3294">
        <v>7</v>
      </c>
    </row>
    <row r="3295" spans="1:6" x14ac:dyDescent="0.25">
      <c r="A3295" t="s">
        <v>5689</v>
      </c>
      <c r="B3295" t="s">
        <v>11672</v>
      </c>
      <c r="C3295" t="s">
        <v>12</v>
      </c>
      <c r="D3295" t="s">
        <v>8329</v>
      </c>
      <c r="E3295" t="s">
        <v>8317</v>
      </c>
      <c r="F3295">
        <v>7.2</v>
      </c>
    </row>
    <row r="3296" spans="1:6" x14ac:dyDescent="0.25">
      <c r="A3296" t="s">
        <v>5145</v>
      </c>
      <c r="B3296" t="s">
        <v>11673</v>
      </c>
      <c r="C3296" t="s">
        <v>12</v>
      </c>
      <c r="D3296" t="s">
        <v>8333</v>
      </c>
      <c r="E3296" t="s">
        <v>8317</v>
      </c>
      <c r="F3296">
        <v>5.7</v>
      </c>
    </row>
    <row r="3297" spans="1:6" x14ac:dyDescent="0.25">
      <c r="A3297" t="s">
        <v>1181</v>
      </c>
      <c r="B3297" t="s">
        <v>11674</v>
      </c>
      <c r="C3297" t="s">
        <v>12</v>
      </c>
      <c r="D3297" t="s">
        <v>8333</v>
      </c>
      <c r="E3297" t="s">
        <v>8320</v>
      </c>
      <c r="F3297">
        <v>7.5</v>
      </c>
    </row>
    <row r="3298" spans="1:6" x14ac:dyDescent="0.25">
      <c r="A3298" t="s">
        <v>1770</v>
      </c>
      <c r="B3298" t="s">
        <v>11675</v>
      </c>
      <c r="C3298" t="s">
        <v>12</v>
      </c>
      <c r="D3298" t="s">
        <v>8404</v>
      </c>
      <c r="E3298" t="s">
        <v>8334</v>
      </c>
      <c r="F3298">
        <v>7.4</v>
      </c>
    </row>
    <row r="3299" spans="1:6" x14ac:dyDescent="0.25">
      <c r="A3299" t="s">
        <v>1692</v>
      </c>
      <c r="B3299" t="s">
        <v>11676</v>
      </c>
      <c r="C3299" t="s">
        <v>12</v>
      </c>
      <c r="D3299" t="s">
        <v>8333</v>
      </c>
      <c r="E3299" t="s">
        <v>8334</v>
      </c>
      <c r="F3299">
        <v>7.2</v>
      </c>
    </row>
    <row r="3300" spans="1:6" x14ac:dyDescent="0.25">
      <c r="B3300" t="s">
        <v>11677</v>
      </c>
      <c r="C3300" t="s">
        <v>12</v>
      </c>
      <c r="D3300" t="s">
        <v>8333</v>
      </c>
      <c r="E3300" t="s">
        <v>8824</v>
      </c>
      <c r="F3300">
        <v>9</v>
      </c>
    </row>
    <row r="3301" spans="1:6" x14ac:dyDescent="0.25">
      <c r="A3301" t="s">
        <v>5696</v>
      </c>
      <c r="B3301" t="s">
        <v>11678</v>
      </c>
      <c r="C3301" t="s">
        <v>12</v>
      </c>
      <c r="D3301" t="s">
        <v>8333</v>
      </c>
      <c r="E3301" t="s">
        <v>8320</v>
      </c>
      <c r="F3301">
        <v>6.8</v>
      </c>
    </row>
    <row r="3302" spans="1:6" x14ac:dyDescent="0.25">
      <c r="A3302" t="s">
        <v>5679</v>
      </c>
      <c r="B3302" t="s">
        <v>11679</v>
      </c>
      <c r="C3302" t="s">
        <v>12</v>
      </c>
      <c r="D3302" t="s">
        <v>8316</v>
      </c>
      <c r="E3302" t="s">
        <v>8320</v>
      </c>
      <c r="F3302">
        <v>6.8</v>
      </c>
    </row>
    <row r="3303" spans="1:6" x14ac:dyDescent="0.25">
      <c r="A3303" t="s">
        <v>3401</v>
      </c>
      <c r="B3303" t="s">
        <v>11680</v>
      </c>
      <c r="C3303" t="s">
        <v>12</v>
      </c>
      <c r="D3303" t="s">
        <v>8333</v>
      </c>
      <c r="E3303" t="s">
        <v>8334</v>
      </c>
      <c r="F3303">
        <v>5.2</v>
      </c>
    </row>
    <row r="3304" spans="1:6" x14ac:dyDescent="0.25">
      <c r="A3304" t="s">
        <v>2697</v>
      </c>
      <c r="B3304" t="s">
        <v>11681</v>
      </c>
      <c r="C3304" t="s">
        <v>12</v>
      </c>
      <c r="D3304" t="s">
        <v>8316</v>
      </c>
      <c r="E3304" t="s">
        <v>8334</v>
      </c>
      <c r="F3304">
        <v>7.2</v>
      </c>
    </row>
    <row r="3305" spans="1:6" x14ac:dyDescent="0.25">
      <c r="A3305" t="s">
        <v>5701</v>
      </c>
      <c r="B3305" t="s">
        <v>11682</v>
      </c>
      <c r="C3305" t="s">
        <v>12</v>
      </c>
      <c r="D3305" t="s">
        <v>8333</v>
      </c>
      <c r="F3305">
        <v>7.5</v>
      </c>
    </row>
    <row r="3306" spans="1:6" x14ac:dyDescent="0.25">
      <c r="A3306" t="s">
        <v>5704</v>
      </c>
      <c r="B3306" t="s">
        <v>11683</v>
      </c>
      <c r="C3306" t="s">
        <v>12</v>
      </c>
      <c r="D3306" t="s">
        <v>8333</v>
      </c>
      <c r="E3306" t="s">
        <v>8334</v>
      </c>
      <c r="F3306">
        <v>4</v>
      </c>
    </row>
    <row r="3307" spans="1:6" x14ac:dyDescent="0.25">
      <c r="A3307" t="s">
        <v>1439</v>
      </c>
      <c r="B3307" t="s">
        <v>11684</v>
      </c>
      <c r="C3307" t="s">
        <v>12</v>
      </c>
      <c r="D3307" t="s">
        <v>8333</v>
      </c>
      <c r="E3307" t="s">
        <v>8334</v>
      </c>
      <c r="F3307">
        <v>6.8</v>
      </c>
    </row>
    <row r="3308" spans="1:6" x14ac:dyDescent="0.25">
      <c r="A3308" t="s">
        <v>4395</v>
      </c>
      <c r="B3308" t="s">
        <v>11685</v>
      </c>
      <c r="C3308" t="s">
        <v>12</v>
      </c>
      <c r="D3308" t="s">
        <v>8333</v>
      </c>
      <c r="E3308" t="s">
        <v>8334</v>
      </c>
      <c r="F3308">
        <v>6.9</v>
      </c>
    </row>
    <row r="3309" spans="1:6" x14ac:dyDescent="0.25">
      <c r="B3309" t="s">
        <v>11686</v>
      </c>
      <c r="C3309" t="s">
        <v>12</v>
      </c>
      <c r="D3309" t="s">
        <v>8333</v>
      </c>
      <c r="E3309" t="s">
        <v>8548</v>
      </c>
      <c r="F3309">
        <v>8.1999999999999993</v>
      </c>
    </row>
    <row r="3310" spans="1:6" x14ac:dyDescent="0.25">
      <c r="A3310" t="s">
        <v>4630</v>
      </c>
      <c r="B3310" t="s">
        <v>11687</v>
      </c>
      <c r="C3310" t="s">
        <v>12</v>
      </c>
      <c r="D3310" t="s">
        <v>8333</v>
      </c>
      <c r="E3310" t="s">
        <v>8334</v>
      </c>
      <c r="F3310">
        <v>7.3</v>
      </c>
    </row>
    <row r="3311" spans="1:6" x14ac:dyDescent="0.25">
      <c r="A3311" t="s">
        <v>2566</v>
      </c>
      <c r="B3311" t="s">
        <v>11688</v>
      </c>
      <c r="C3311" t="s">
        <v>12</v>
      </c>
      <c r="D3311" t="s">
        <v>8333</v>
      </c>
      <c r="E3311" t="s">
        <v>8334</v>
      </c>
      <c r="F3311">
        <v>6.1</v>
      </c>
    </row>
    <row r="3312" spans="1:6" x14ac:dyDescent="0.25">
      <c r="A3312" t="s">
        <v>4395</v>
      </c>
      <c r="B3312" t="s">
        <v>11689</v>
      </c>
      <c r="C3312" t="s">
        <v>12</v>
      </c>
      <c r="D3312" t="s">
        <v>8333</v>
      </c>
      <c r="E3312" t="s">
        <v>8334</v>
      </c>
      <c r="F3312">
        <v>6</v>
      </c>
    </row>
    <row r="3313" spans="1:6" x14ac:dyDescent="0.25">
      <c r="A3313" t="s">
        <v>5713</v>
      </c>
      <c r="B3313" t="s">
        <v>11690</v>
      </c>
      <c r="C3313" t="s">
        <v>12</v>
      </c>
      <c r="D3313" t="s">
        <v>8333</v>
      </c>
      <c r="E3313" t="s">
        <v>8320</v>
      </c>
      <c r="F3313">
        <v>4.0999999999999996</v>
      </c>
    </row>
    <row r="3314" spans="1:6" x14ac:dyDescent="0.25">
      <c r="A3314" t="s">
        <v>2447</v>
      </c>
      <c r="B3314" t="s">
        <v>11691</v>
      </c>
      <c r="C3314" t="s">
        <v>12</v>
      </c>
      <c r="D3314" t="s">
        <v>8333</v>
      </c>
      <c r="E3314" t="s">
        <v>8334</v>
      </c>
      <c r="F3314">
        <v>7</v>
      </c>
    </row>
    <row r="3315" spans="1:6" x14ac:dyDescent="0.25">
      <c r="A3315" t="s">
        <v>5716</v>
      </c>
      <c r="B3315" t="s">
        <v>11692</v>
      </c>
      <c r="C3315" t="s">
        <v>12</v>
      </c>
      <c r="D3315" t="s">
        <v>8333</v>
      </c>
      <c r="E3315" t="s">
        <v>8317</v>
      </c>
      <c r="F3315">
        <v>7.1</v>
      </c>
    </row>
    <row r="3316" spans="1:6" x14ac:dyDescent="0.25">
      <c r="A3316" t="s">
        <v>2429</v>
      </c>
      <c r="B3316" t="s">
        <v>11693</v>
      </c>
      <c r="C3316" t="s">
        <v>12</v>
      </c>
      <c r="D3316" t="s">
        <v>8333</v>
      </c>
      <c r="E3316" t="s">
        <v>8334</v>
      </c>
      <c r="F3316">
        <v>6.2</v>
      </c>
    </row>
    <row r="3317" spans="1:6" x14ac:dyDescent="0.25">
      <c r="A3317" t="s">
        <v>4417</v>
      </c>
      <c r="B3317" t="s">
        <v>11694</v>
      </c>
      <c r="C3317" t="s">
        <v>12</v>
      </c>
      <c r="D3317" t="s">
        <v>8333</v>
      </c>
      <c r="E3317" t="s">
        <v>8317</v>
      </c>
      <c r="F3317">
        <v>6.9</v>
      </c>
    </row>
    <row r="3318" spans="1:6" x14ac:dyDescent="0.25">
      <c r="A3318" t="s">
        <v>5720</v>
      </c>
      <c r="B3318" t="s">
        <v>11695</v>
      </c>
      <c r="C3318" t="s">
        <v>12</v>
      </c>
      <c r="D3318" t="s">
        <v>8333</v>
      </c>
      <c r="E3318" t="s">
        <v>8334</v>
      </c>
      <c r="F3318">
        <v>7.6</v>
      </c>
    </row>
    <row r="3319" spans="1:6" x14ac:dyDescent="0.25">
      <c r="A3319" t="s">
        <v>159</v>
      </c>
      <c r="B3319" t="s">
        <v>11696</v>
      </c>
      <c r="C3319" t="s">
        <v>12</v>
      </c>
      <c r="D3319" t="s">
        <v>8333</v>
      </c>
      <c r="E3319" t="s">
        <v>8334</v>
      </c>
      <c r="F3319">
        <v>7.6</v>
      </c>
    </row>
    <row r="3320" spans="1:6" x14ac:dyDescent="0.25">
      <c r="A3320" t="s">
        <v>5590</v>
      </c>
      <c r="B3320" t="s">
        <v>11697</v>
      </c>
      <c r="C3320" t="s">
        <v>12</v>
      </c>
      <c r="D3320" t="s">
        <v>8333</v>
      </c>
      <c r="E3320" t="s">
        <v>8334</v>
      </c>
      <c r="F3320">
        <v>6.4</v>
      </c>
    </row>
    <row r="3321" spans="1:6" x14ac:dyDescent="0.25">
      <c r="A3321" t="s">
        <v>5336</v>
      </c>
      <c r="B3321" t="s">
        <v>11698</v>
      </c>
      <c r="C3321" t="s">
        <v>12</v>
      </c>
      <c r="D3321" t="s">
        <v>8316</v>
      </c>
      <c r="E3321" t="s">
        <v>8317</v>
      </c>
      <c r="F3321">
        <v>6.2</v>
      </c>
    </row>
    <row r="3322" spans="1:6" x14ac:dyDescent="0.25">
      <c r="A3322" t="s">
        <v>3345</v>
      </c>
      <c r="B3322" t="s">
        <v>11699</v>
      </c>
      <c r="C3322" t="s">
        <v>12</v>
      </c>
      <c r="D3322" t="s">
        <v>8333</v>
      </c>
      <c r="E3322" t="s">
        <v>8317</v>
      </c>
      <c r="F3322">
        <v>2</v>
      </c>
    </row>
    <row r="3323" spans="1:6" x14ac:dyDescent="0.25">
      <c r="A3323" t="s">
        <v>5728</v>
      </c>
      <c r="B3323" t="s">
        <v>11700</v>
      </c>
      <c r="C3323" t="s">
        <v>12</v>
      </c>
      <c r="D3323" t="s">
        <v>8316</v>
      </c>
      <c r="E3323" t="s">
        <v>8334</v>
      </c>
      <c r="F3323">
        <v>6.2</v>
      </c>
    </row>
    <row r="3324" spans="1:6" x14ac:dyDescent="0.25">
      <c r="B3324" t="s">
        <v>11701</v>
      </c>
      <c r="C3324" t="s">
        <v>12</v>
      </c>
      <c r="D3324" t="s">
        <v>8333</v>
      </c>
      <c r="F3324">
        <v>7.7</v>
      </c>
    </row>
    <row r="3325" spans="1:6" x14ac:dyDescent="0.25">
      <c r="A3325" t="s">
        <v>5732</v>
      </c>
      <c r="B3325" t="s">
        <v>11702</v>
      </c>
      <c r="C3325" t="s">
        <v>12</v>
      </c>
      <c r="D3325" t="s">
        <v>8333</v>
      </c>
      <c r="E3325" t="s">
        <v>8320</v>
      </c>
      <c r="F3325">
        <v>6.5</v>
      </c>
    </row>
    <row r="3326" spans="1:6" x14ac:dyDescent="0.25">
      <c r="B3326" t="s">
        <v>11703</v>
      </c>
      <c r="C3326" t="s">
        <v>12</v>
      </c>
      <c r="D3326" t="s">
        <v>8333</v>
      </c>
      <c r="E3326" t="s">
        <v>8548</v>
      </c>
      <c r="F3326">
        <v>7.4</v>
      </c>
    </row>
    <row r="3327" spans="1:6" x14ac:dyDescent="0.25">
      <c r="A3327" t="s">
        <v>667</v>
      </c>
      <c r="B3327" t="s">
        <v>11704</v>
      </c>
      <c r="C3327" t="s">
        <v>12</v>
      </c>
      <c r="D3327" t="s">
        <v>8333</v>
      </c>
      <c r="E3327" t="s">
        <v>8334</v>
      </c>
      <c r="F3327">
        <v>6.8</v>
      </c>
    </row>
    <row r="3328" spans="1:6" x14ac:dyDescent="0.25">
      <c r="A3328" t="s">
        <v>5233</v>
      </c>
      <c r="B3328" t="s">
        <v>11705</v>
      </c>
      <c r="C3328" t="s">
        <v>12</v>
      </c>
      <c r="D3328" t="s">
        <v>8333</v>
      </c>
      <c r="E3328" t="s">
        <v>8334</v>
      </c>
      <c r="F3328">
        <v>6.3</v>
      </c>
    </row>
    <row r="3329" spans="1:6" x14ac:dyDescent="0.25">
      <c r="A3329" t="s">
        <v>5738</v>
      </c>
      <c r="B3329" t="s">
        <v>11706</v>
      </c>
      <c r="C3329" t="s">
        <v>12</v>
      </c>
      <c r="D3329" t="s">
        <v>8333</v>
      </c>
      <c r="E3329" t="s">
        <v>8320</v>
      </c>
      <c r="F3329">
        <v>6.3</v>
      </c>
    </row>
    <row r="3330" spans="1:6" x14ac:dyDescent="0.25">
      <c r="A3330" t="s">
        <v>4797</v>
      </c>
      <c r="B3330" t="s">
        <v>11707</v>
      </c>
      <c r="C3330" t="s">
        <v>12</v>
      </c>
      <c r="D3330" t="s">
        <v>8333</v>
      </c>
      <c r="E3330" t="s">
        <v>8334</v>
      </c>
      <c r="F3330">
        <v>6.6</v>
      </c>
    </row>
    <row r="3331" spans="1:6" x14ac:dyDescent="0.25">
      <c r="A3331" t="s">
        <v>4814</v>
      </c>
      <c r="B3331" t="s">
        <v>11708</v>
      </c>
      <c r="C3331" t="s">
        <v>12</v>
      </c>
      <c r="D3331" t="s">
        <v>8333</v>
      </c>
      <c r="E3331" t="s">
        <v>8334</v>
      </c>
      <c r="F3331">
        <v>6.4</v>
      </c>
    </row>
    <row r="3332" spans="1:6" x14ac:dyDescent="0.25">
      <c r="A3332" t="s">
        <v>5742</v>
      </c>
      <c r="B3332" t="s">
        <v>11709</v>
      </c>
      <c r="C3332" t="s">
        <v>12</v>
      </c>
      <c r="D3332" t="s">
        <v>8316</v>
      </c>
      <c r="E3332" t="s">
        <v>8334</v>
      </c>
      <c r="F3332">
        <v>7.5</v>
      </c>
    </row>
    <row r="3333" spans="1:6" x14ac:dyDescent="0.25">
      <c r="A3333" t="s">
        <v>5744</v>
      </c>
      <c r="B3333" t="s">
        <v>11710</v>
      </c>
      <c r="C3333" t="s">
        <v>12</v>
      </c>
      <c r="D3333" t="s">
        <v>8316</v>
      </c>
      <c r="E3333" t="s">
        <v>8320</v>
      </c>
      <c r="F3333">
        <v>5.8</v>
      </c>
    </row>
    <row r="3334" spans="1:6" x14ac:dyDescent="0.25">
      <c r="A3334" t="s">
        <v>5746</v>
      </c>
      <c r="B3334" t="s">
        <v>11711</v>
      </c>
      <c r="C3334" t="s">
        <v>12</v>
      </c>
      <c r="D3334" t="s">
        <v>8333</v>
      </c>
      <c r="E3334" t="s">
        <v>8406</v>
      </c>
      <c r="F3334">
        <v>6.5</v>
      </c>
    </row>
    <row r="3335" spans="1:6" x14ac:dyDescent="0.25">
      <c r="A3335" t="s">
        <v>1697</v>
      </c>
      <c r="B3335" t="s">
        <v>11712</v>
      </c>
      <c r="C3335" t="s">
        <v>12</v>
      </c>
      <c r="D3335" t="s">
        <v>8404</v>
      </c>
      <c r="E3335" t="s">
        <v>8334</v>
      </c>
      <c r="F3335">
        <v>4.8</v>
      </c>
    </row>
    <row r="3336" spans="1:6" x14ac:dyDescent="0.25">
      <c r="A3336" t="s">
        <v>5658</v>
      </c>
      <c r="B3336" t="s">
        <v>11713</v>
      </c>
      <c r="C3336" t="s">
        <v>12</v>
      </c>
      <c r="D3336" t="s">
        <v>8333</v>
      </c>
      <c r="E3336" t="s">
        <v>8334</v>
      </c>
      <c r="F3336">
        <v>7.2</v>
      </c>
    </row>
    <row r="3337" spans="1:6" x14ac:dyDescent="0.25">
      <c r="A3337" t="s">
        <v>5750</v>
      </c>
      <c r="B3337" t="s">
        <v>11714</v>
      </c>
      <c r="C3337" t="s">
        <v>12</v>
      </c>
      <c r="D3337" t="s">
        <v>8316</v>
      </c>
      <c r="E3337" t="s">
        <v>8320</v>
      </c>
      <c r="F3337">
        <v>6.3</v>
      </c>
    </row>
    <row r="3338" spans="1:6" x14ac:dyDescent="0.25">
      <c r="A3338" t="s">
        <v>2308</v>
      </c>
      <c r="B3338" t="s">
        <v>11715</v>
      </c>
      <c r="C3338" t="s">
        <v>12</v>
      </c>
      <c r="D3338" t="s">
        <v>8333</v>
      </c>
      <c r="E3338" t="s">
        <v>8334</v>
      </c>
      <c r="F3338">
        <v>6.3</v>
      </c>
    </row>
    <row r="3339" spans="1:6" x14ac:dyDescent="0.25">
      <c r="A3339" t="s">
        <v>5754</v>
      </c>
      <c r="B3339" t="s">
        <v>11716</v>
      </c>
      <c r="C3339" t="s">
        <v>12</v>
      </c>
      <c r="D3339" t="s">
        <v>8333</v>
      </c>
      <c r="E3339" t="s">
        <v>8334</v>
      </c>
      <c r="F3339">
        <v>5.3</v>
      </c>
    </row>
    <row r="3340" spans="1:6" x14ac:dyDescent="0.25">
      <c r="A3340" t="s">
        <v>5756</v>
      </c>
      <c r="B3340" t="s">
        <v>11717</v>
      </c>
      <c r="C3340" t="s">
        <v>12</v>
      </c>
      <c r="D3340" t="s">
        <v>8333</v>
      </c>
      <c r="E3340" t="s">
        <v>8317</v>
      </c>
      <c r="F3340">
        <v>2.2999999999999998</v>
      </c>
    </row>
    <row r="3341" spans="1:6" x14ac:dyDescent="0.25">
      <c r="A3341" t="s">
        <v>5758</v>
      </c>
      <c r="B3341" t="s">
        <v>11718</v>
      </c>
      <c r="C3341" t="s">
        <v>12</v>
      </c>
      <c r="D3341" t="s">
        <v>8333</v>
      </c>
      <c r="E3341" t="s">
        <v>8334</v>
      </c>
      <c r="F3341">
        <v>7.1</v>
      </c>
    </row>
    <row r="3342" spans="1:6" x14ac:dyDescent="0.25">
      <c r="A3342" t="s">
        <v>2362</v>
      </c>
      <c r="B3342" t="s">
        <v>11719</v>
      </c>
      <c r="C3342" t="s">
        <v>12</v>
      </c>
      <c r="D3342" t="s">
        <v>8316</v>
      </c>
      <c r="E3342" t="s">
        <v>8334</v>
      </c>
      <c r="F3342">
        <v>6.2</v>
      </c>
    </row>
    <row r="3343" spans="1:6" x14ac:dyDescent="0.25">
      <c r="A3343" t="s">
        <v>2094</v>
      </c>
      <c r="B3343" t="s">
        <v>11720</v>
      </c>
      <c r="C3343" t="s">
        <v>12</v>
      </c>
      <c r="D3343" t="s">
        <v>8333</v>
      </c>
      <c r="E3343" t="s">
        <v>8334</v>
      </c>
      <c r="F3343">
        <v>6.2</v>
      </c>
    </row>
    <row r="3344" spans="1:6" x14ac:dyDescent="0.25">
      <c r="A3344" t="s">
        <v>5762</v>
      </c>
      <c r="B3344" t="s">
        <v>11721</v>
      </c>
      <c r="C3344" t="s">
        <v>12</v>
      </c>
      <c r="D3344" t="s">
        <v>8316</v>
      </c>
      <c r="E3344" t="s">
        <v>8334</v>
      </c>
      <c r="F3344">
        <v>6.7</v>
      </c>
    </row>
    <row r="3345" spans="1:6" x14ac:dyDescent="0.25">
      <c r="A3345" t="s">
        <v>5126</v>
      </c>
      <c r="B3345" t="s">
        <v>11722</v>
      </c>
      <c r="C3345" t="s">
        <v>12</v>
      </c>
      <c r="D3345" t="s">
        <v>8333</v>
      </c>
      <c r="E3345" t="s">
        <v>8317</v>
      </c>
      <c r="F3345">
        <v>6.5</v>
      </c>
    </row>
    <row r="3346" spans="1:6" x14ac:dyDescent="0.25">
      <c r="A3346" t="s">
        <v>5765</v>
      </c>
      <c r="B3346" t="s">
        <v>11723</v>
      </c>
      <c r="C3346" t="s">
        <v>12</v>
      </c>
      <c r="D3346" t="s">
        <v>8333</v>
      </c>
      <c r="E3346" t="s">
        <v>8334</v>
      </c>
      <c r="F3346">
        <v>5.9</v>
      </c>
    </row>
    <row r="3347" spans="1:6" x14ac:dyDescent="0.25">
      <c r="A3347" t="s">
        <v>5769</v>
      </c>
      <c r="B3347" t="s">
        <v>11724</v>
      </c>
      <c r="C3347" t="s">
        <v>12</v>
      </c>
      <c r="D3347" t="s">
        <v>8333</v>
      </c>
      <c r="E3347" t="s">
        <v>8334</v>
      </c>
      <c r="F3347">
        <v>6</v>
      </c>
    </row>
    <row r="3348" spans="1:6" x14ac:dyDescent="0.25">
      <c r="A3348" t="s">
        <v>5771</v>
      </c>
      <c r="B3348" t="s">
        <v>11725</v>
      </c>
      <c r="C3348" t="s">
        <v>12</v>
      </c>
      <c r="D3348" t="s">
        <v>8316</v>
      </c>
      <c r="E3348" t="s">
        <v>8334</v>
      </c>
      <c r="F3348">
        <v>6.9</v>
      </c>
    </row>
    <row r="3349" spans="1:6" x14ac:dyDescent="0.25">
      <c r="A3349" t="s">
        <v>5550</v>
      </c>
      <c r="B3349" t="s">
        <v>11726</v>
      </c>
      <c r="C3349" t="s">
        <v>12</v>
      </c>
      <c r="D3349" t="s">
        <v>8404</v>
      </c>
      <c r="E3349" t="s">
        <v>8334</v>
      </c>
      <c r="F3349">
        <v>7.9</v>
      </c>
    </row>
    <row r="3350" spans="1:6" x14ac:dyDescent="0.25">
      <c r="A3350" t="s">
        <v>1675</v>
      </c>
      <c r="B3350" t="s">
        <v>11727</v>
      </c>
      <c r="C3350" t="s">
        <v>12</v>
      </c>
      <c r="D3350" t="s">
        <v>8333</v>
      </c>
      <c r="E3350" t="s">
        <v>8334</v>
      </c>
      <c r="F3350">
        <v>4.8</v>
      </c>
    </row>
    <row r="3351" spans="1:6" x14ac:dyDescent="0.25">
      <c r="A3351" t="s">
        <v>1285</v>
      </c>
      <c r="B3351" t="s">
        <v>11728</v>
      </c>
      <c r="C3351" t="s">
        <v>12</v>
      </c>
      <c r="D3351" t="s">
        <v>8333</v>
      </c>
      <c r="E3351" t="s">
        <v>8334</v>
      </c>
      <c r="F3351">
        <v>7.3</v>
      </c>
    </row>
    <row r="3352" spans="1:6" x14ac:dyDescent="0.25">
      <c r="A3352" t="s">
        <v>5784</v>
      </c>
      <c r="B3352" t="s">
        <v>11729</v>
      </c>
      <c r="C3352" t="s">
        <v>12</v>
      </c>
      <c r="D3352" t="s">
        <v>8333</v>
      </c>
      <c r="F3352">
        <v>7.4</v>
      </c>
    </row>
    <row r="3353" spans="1:6" x14ac:dyDescent="0.25">
      <c r="A3353" t="s">
        <v>3140</v>
      </c>
      <c r="B3353" t="s">
        <v>11730</v>
      </c>
      <c r="C3353" t="s">
        <v>12</v>
      </c>
      <c r="D3353" t="s">
        <v>8333</v>
      </c>
      <c r="E3353" t="s">
        <v>8334</v>
      </c>
      <c r="F3353">
        <v>7.7</v>
      </c>
    </row>
    <row r="3354" spans="1:6" x14ac:dyDescent="0.25">
      <c r="A3354" t="s">
        <v>1405</v>
      </c>
      <c r="B3354" t="s">
        <v>11731</v>
      </c>
      <c r="C3354" t="s">
        <v>12</v>
      </c>
      <c r="D3354" t="s">
        <v>8333</v>
      </c>
      <c r="E3354" t="s">
        <v>8845</v>
      </c>
      <c r="F3354">
        <v>4.8</v>
      </c>
    </row>
    <row r="3355" spans="1:6" x14ac:dyDescent="0.25">
      <c r="A3355" t="s">
        <v>5789</v>
      </c>
      <c r="B3355" t="s">
        <v>11732</v>
      </c>
      <c r="C3355" t="s">
        <v>12</v>
      </c>
      <c r="D3355" t="s">
        <v>8404</v>
      </c>
      <c r="F3355">
        <v>7.2</v>
      </c>
    </row>
    <row r="3356" spans="1:6" x14ac:dyDescent="0.25">
      <c r="A3356" t="s">
        <v>5791</v>
      </c>
      <c r="B3356" t="s">
        <v>11733</v>
      </c>
      <c r="C3356" t="s">
        <v>12</v>
      </c>
      <c r="D3356" t="s">
        <v>8333</v>
      </c>
      <c r="F3356">
        <v>5.8</v>
      </c>
    </row>
    <row r="3357" spans="1:6" x14ac:dyDescent="0.25">
      <c r="A3357" t="s">
        <v>5795</v>
      </c>
      <c r="B3357" t="s">
        <v>11734</v>
      </c>
      <c r="C3357" t="s">
        <v>12</v>
      </c>
      <c r="D3357" t="s">
        <v>8333</v>
      </c>
      <c r="E3357" t="s">
        <v>8334</v>
      </c>
      <c r="F3357">
        <v>7</v>
      </c>
    </row>
    <row r="3358" spans="1:6" x14ac:dyDescent="0.25">
      <c r="A3358" t="s">
        <v>5797</v>
      </c>
      <c r="B3358" t="s">
        <v>11735</v>
      </c>
      <c r="C3358" t="s">
        <v>12</v>
      </c>
      <c r="D3358" t="s">
        <v>8333</v>
      </c>
      <c r="E3358" t="s">
        <v>8334</v>
      </c>
      <c r="F3358">
        <v>6.4</v>
      </c>
    </row>
    <row r="3359" spans="1:6" x14ac:dyDescent="0.25">
      <c r="A3359" t="s">
        <v>5799</v>
      </c>
      <c r="B3359" t="s">
        <v>11736</v>
      </c>
      <c r="C3359" t="s">
        <v>12</v>
      </c>
      <c r="D3359" t="s">
        <v>8404</v>
      </c>
      <c r="E3359" t="s">
        <v>8317</v>
      </c>
      <c r="F3359">
        <v>5.6</v>
      </c>
    </row>
    <row r="3360" spans="1:6" x14ac:dyDescent="0.25">
      <c r="A3360" t="s">
        <v>5804</v>
      </c>
      <c r="B3360" t="s">
        <v>11737</v>
      </c>
      <c r="C3360" t="s">
        <v>12</v>
      </c>
      <c r="D3360" t="s">
        <v>9904</v>
      </c>
      <c r="E3360" t="s">
        <v>8334</v>
      </c>
      <c r="F3360">
        <v>6.4</v>
      </c>
    </row>
    <row r="3361" spans="1:6" x14ac:dyDescent="0.25">
      <c r="A3361" t="s">
        <v>2881</v>
      </c>
      <c r="B3361" t="s">
        <v>11738</v>
      </c>
      <c r="C3361" t="s">
        <v>12</v>
      </c>
      <c r="D3361" t="s">
        <v>8333</v>
      </c>
      <c r="E3361" t="s">
        <v>8334</v>
      </c>
      <c r="F3361">
        <v>5.4</v>
      </c>
    </row>
    <row r="3362" spans="1:6" x14ac:dyDescent="0.25">
      <c r="A3362" t="s">
        <v>5809</v>
      </c>
      <c r="B3362" t="s">
        <v>11739</v>
      </c>
      <c r="C3362" t="s">
        <v>12</v>
      </c>
      <c r="D3362" t="s">
        <v>8319</v>
      </c>
      <c r="E3362" t="s">
        <v>8317</v>
      </c>
      <c r="F3362">
        <v>6.3</v>
      </c>
    </row>
    <row r="3363" spans="1:6" x14ac:dyDescent="0.25">
      <c r="A3363" t="s">
        <v>1019</v>
      </c>
      <c r="B3363" t="s">
        <v>11740</v>
      </c>
      <c r="C3363" t="s">
        <v>12</v>
      </c>
      <c r="D3363" t="s">
        <v>8333</v>
      </c>
      <c r="E3363" t="s">
        <v>8334</v>
      </c>
      <c r="F3363">
        <v>7.8</v>
      </c>
    </row>
    <row r="3364" spans="1:6" x14ac:dyDescent="0.25">
      <c r="A3364" t="s">
        <v>5813</v>
      </c>
      <c r="B3364" t="s">
        <v>11741</v>
      </c>
      <c r="C3364" t="s">
        <v>12</v>
      </c>
      <c r="D3364" t="s">
        <v>8333</v>
      </c>
      <c r="E3364" t="s">
        <v>8317</v>
      </c>
      <c r="F3364">
        <v>6.8</v>
      </c>
    </row>
    <row r="3365" spans="1:6" x14ac:dyDescent="0.25">
      <c r="A3365" t="s">
        <v>5815</v>
      </c>
      <c r="B3365" t="s">
        <v>11742</v>
      </c>
      <c r="C3365" t="s">
        <v>12</v>
      </c>
      <c r="D3365" t="s">
        <v>8333</v>
      </c>
      <c r="E3365" t="s">
        <v>8320</v>
      </c>
      <c r="F3365">
        <v>7.2</v>
      </c>
    </row>
    <row r="3366" spans="1:6" x14ac:dyDescent="0.25">
      <c r="A3366" t="s">
        <v>783</v>
      </c>
      <c r="B3366" t="s">
        <v>11743</v>
      </c>
      <c r="C3366" t="s">
        <v>12</v>
      </c>
      <c r="D3366" t="s">
        <v>8333</v>
      </c>
      <c r="E3366" t="s">
        <v>9765</v>
      </c>
      <c r="F3366">
        <v>7.1</v>
      </c>
    </row>
    <row r="3367" spans="1:6" x14ac:dyDescent="0.25">
      <c r="A3367" t="s">
        <v>177</v>
      </c>
      <c r="B3367" t="s">
        <v>11744</v>
      </c>
      <c r="C3367" t="s">
        <v>12</v>
      </c>
      <c r="D3367" t="s">
        <v>8333</v>
      </c>
      <c r="E3367" t="s">
        <v>8320</v>
      </c>
      <c r="F3367">
        <v>6.2</v>
      </c>
    </row>
    <row r="3368" spans="1:6" x14ac:dyDescent="0.25">
      <c r="A3368" t="s">
        <v>173</v>
      </c>
      <c r="B3368" t="s">
        <v>11745</v>
      </c>
      <c r="C3368" t="s">
        <v>12</v>
      </c>
      <c r="D3368" t="s">
        <v>8333</v>
      </c>
      <c r="E3368" t="s">
        <v>8334</v>
      </c>
      <c r="F3368">
        <v>7.3</v>
      </c>
    </row>
    <row r="3369" spans="1:6" x14ac:dyDescent="0.25">
      <c r="A3369" t="s">
        <v>5553</v>
      </c>
      <c r="B3369" t="s">
        <v>11746</v>
      </c>
      <c r="C3369" t="s">
        <v>12</v>
      </c>
      <c r="D3369" t="s">
        <v>8333</v>
      </c>
      <c r="E3369" t="s">
        <v>8334</v>
      </c>
      <c r="F3369">
        <v>5.9</v>
      </c>
    </row>
    <row r="3370" spans="1:6" x14ac:dyDescent="0.25">
      <c r="A3370" t="s">
        <v>2503</v>
      </c>
      <c r="B3370" t="s">
        <v>11747</v>
      </c>
      <c r="C3370" t="s">
        <v>12</v>
      </c>
      <c r="D3370" t="s">
        <v>8333</v>
      </c>
      <c r="E3370" t="s">
        <v>8406</v>
      </c>
      <c r="F3370">
        <v>7.2</v>
      </c>
    </row>
    <row r="3371" spans="1:6" x14ac:dyDescent="0.25">
      <c r="A3371" t="s">
        <v>5824</v>
      </c>
      <c r="B3371" t="s">
        <v>11748</v>
      </c>
      <c r="C3371" t="s">
        <v>12</v>
      </c>
      <c r="D3371" t="s">
        <v>8333</v>
      </c>
      <c r="E3371" t="s">
        <v>8317</v>
      </c>
      <c r="F3371">
        <v>3.6</v>
      </c>
    </row>
    <row r="3372" spans="1:6" x14ac:dyDescent="0.25">
      <c r="A3372" t="s">
        <v>5826</v>
      </c>
      <c r="B3372" t="s">
        <v>11749</v>
      </c>
      <c r="C3372" t="s">
        <v>12</v>
      </c>
      <c r="D3372" t="s">
        <v>8329</v>
      </c>
      <c r="E3372" t="s">
        <v>8334</v>
      </c>
      <c r="F3372">
        <v>7.7</v>
      </c>
    </row>
    <row r="3373" spans="1:6" x14ac:dyDescent="0.25">
      <c r="A3373" t="s">
        <v>3669</v>
      </c>
      <c r="B3373" t="s">
        <v>11750</v>
      </c>
      <c r="C3373" t="s">
        <v>12</v>
      </c>
      <c r="D3373" t="s">
        <v>8316</v>
      </c>
      <c r="E3373" t="s">
        <v>9643</v>
      </c>
      <c r="F3373">
        <v>7.3</v>
      </c>
    </row>
    <row r="3374" spans="1:6" x14ac:dyDescent="0.25">
      <c r="A3374" t="s">
        <v>232</v>
      </c>
      <c r="B3374" t="s">
        <v>11751</v>
      </c>
      <c r="C3374" t="s">
        <v>12</v>
      </c>
      <c r="D3374" t="s">
        <v>8316</v>
      </c>
      <c r="E3374" t="s">
        <v>8334</v>
      </c>
      <c r="F3374">
        <v>7.4</v>
      </c>
    </row>
    <row r="3375" spans="1:6" x14ac:dyDescent="0.25">
      <c r="A3375" t="s">
        <v>5830</v>
      </c>
      <c r="B3375" t="s">
        <v>11752</v>
      </c>
      <c r="C3375" t="s">
        <v>12</v>
      </c>
      <c r="D3375" t="s">
        <v>8333</v>
      </c>
      <c r="E3375" t="s">
        <v>8317</v>
      </c>
      <c r="F3375">
        <v>6.6</v>
      </c>
    </row>
    <row r="3376" spans="1:6" x14ac:dyDescent="0.25">
      <c r="A3376" t="s">
        <v>5832</v>
      </c>
      <c r="B3376" t="s">
        <v>11753</v>
      </c>
      <c r="C3376" t="s">
        <v>12</v>
      </c>
      <c r="D3376" t="s">
        <v>8316</v>
      </c>
      <c r="E3376" t="s">
        <v>8317</v>
      </c>
      <c r="F3376">
        <v>6.9</v>
      </c>
    </row>
    <row r="3377" spans="1:6" x14ac:dyDescent="0.25">
      <c r="A3377" t="s">
        <v>4432</v>
      </c>
      <c r="B3377" t="s">
        <v>11754</v>
      </c>
      <c r="C3377" t="s">
        <v>12</v>
      </c>
      <c r="D3377" t="s">
        <v>8333</v>
      </c>
      <c r="E3377" t="s">
        <v>8334</v>
      </c>
      <c r="F3377">
        <v>6.8</v>
      </c>
    </row>
    <row r="3378" spans="1:6" x14ac:dyDescent="0.25">
      <c r="A3378" t="s">
        <v>5835</v>
      </c>
      <c r="B3378" t="s">
        <v>11755</v>
      </c>
      <c r="C3378" t="s">
        <v>12</v>
      </c>
      <c r="D3378" t="s">
        <v>8316</v>
      </c>
      <c r="F3378">
        <v>7.3</v>
      </c>
    </row>
    <row r="3379" spans="1:6" x14ac:dyDescent="0.25">
      <c r="A3379" t="s">
        <v>5837</v>
      </c>
      <c r="B3379" t="s">
        <v>11756</v>
      </c>
      <c r="C3379" t="s">
        <v>12</v>
      </c>
      <c r="D3379" t="s">
        <v>8333</v>
      </c>
      <c r="E3379" t="s">
        <v>8334</v>
      </c>
      <c r="F3379">
        <v>7.2</v>
      </c>
    </row>
    <row r="3380" spans="1:6" x14ac:dyDescent="0.25">
      <c r="A3380" t="s">
        <v>5839</v>
      </c>
      <c r="B3380" t="s">
        <v>11757</v>
      </c>
      <c r="C3380" t="s">
        <v>12</v>
      </c>
      <c r="D3380" t="s">
        <v>8389</v>
      </c>
      <c r="E3380" t="s">
        <v>8334</v>
      </c>
      <c r="F3380">
        <v>6.5</v>
      </c>
    </row>
    <row r="3381" spans="1:6" x14ac:dyDescent="0.25">
      <c r="A3381" t="s">
        <v>3712</v>
      </c>
      <c r="B3381" t="s">
        <v>11758</v>
      </c>
      <c r="C3381" t="s">
        <v>12</v>
      </c>
      <c r="D3381" t="s">
        <v>8316</v>
      </c>
      <c r="E3381" t="s">
        <v>8334</v>
      </c>
      <c r="F3381">
        <v>7.7</v>
      </c>
    </row>
    <row r="3382" spans="1:6" x14ac:dyDescent="0.25">
      <c r="A3382" t="s">
        <v>9</v>
      </c>
      <c r="B3382" t="s">
        <v>11759</v>
      </c>
      <c r="C3382" t="s">
        <v>12</v>
      </c>
      <c r="D3382" t="s">
        <v>8316</v>
      </c>
      <c r="E3382" t="s">
        <v>8334</v>
      </c>
      <c r="F3382">
        <v>8.1</v>
      </c>
    </row>
    <row r="3383" spans="1:6" x14ac:dyDescent="0.25">
      <c r="A3383" t="s">
        <v>1274</v>
      </c>
      <c r="B3383" t="s">
        <v>11760</v>
      </c>
      <c r="C3383" t="s">
        <v>12</v>
      </c>
      <c r="D3383" t="s">
        <v>8316</v>
      </c>
      <c r="E3383" t="s">
        <v>8334</v>
      </c>
      <c r="F3383">
        <v>7.6</v>
      </c>
    </row>
    <row r="3384" spans="1:6" x14ac:dyDescent="0.25">
      <c r="A3384" t="s">
        <v>5847</v>
      </c>
      <c r="B3384" t="s">
        <v>11761</v>
      </c>
      <c r="C3384" t="s">
        <v>12</v>
      </c>
      <c r="D3384" t="s">
        <v>8333</v>
      </c>
      <c r="E3384" t="s">
        <v>8334</v>
      </c>
      <c r="F3384">
        <v>7.3</v>
      </c>
    </row>
    <row r="3385" spans="1:6" x14ac:dyDescent="0.25">
      <c r="A3385" t="s">
        <v>2454</v>
      </c>
      <c r="B3385" t="s">
        <v>11762</v>
      </c>
      <c r="C3385" t="s">
        <v>12</v>
      </c>
      <c r="D3385" t="s">
        <v>8333</v>
      </c>
      <c r="E3385" t="s">
        <v>8334</v>
      </c>
      <c r="F3385">
        <v>7.2</v>
      </c>
    </row>
    <row r="3386" spans="1:6" x14ac:dyDescent="0.25">
      <c r="A3386" t="s">
        <v>4617</v>
      </c>
      <c r="B3386" t="s">
        <v>11763</v>
      </c>
      <c r="C3386" t="s">
        <v>12</v>
      </c>
      <c r="D3386" t="s">
        <v>8333</v>
      </c>
      <c r="E3386" t="s">
        <v>8317</v>
      </c>
      <c r="F3386">
        <v>7.2</v>
      </c>
    </row>
    <row r="3387" spans="1:6" x14ac:dyDescent="0.25">
      <c r="A3387" t="s">
        <v>255</v>
      </c>
      <c r="B3387" t="s">
        <v>11764</v>
      </c>
      <c r="C3387" t="s">
        <v>12</v>
      </c>
      <c r="D3387" t="s">
        <v>8316</v>
      </c>
      <c r="E3387" t="s">
        <v>8334</v>
      </c>
      <c r="F3387">
        <v>8.1</v>
      </c>
    </row>
    <row r="3388" spans="1:6" x14ac:dyDescent="0.25">
      <c r="A3388" t="s">
        <v>3818</v>
      </c>
      <c r="B3388" t="s">
        <v>11765</v>
      </c>
      <c r="C3388" t="s">
        <v>12</v>
      </c>
      <c r="D3388" t="s">
        <v>8333</v>
      </c>
      <c r="E3388" t="s">
        <v>8334</v>
      </c>
      <c r="F3388">
        <v>7.5</v>
      </c>
    </row>
    <row r="3389" spans="1:6" x14ac:dyDescent="0.25">
      <c r="A3389" t="s">
        <v>5856</v>
      </c>
      <c r="B3389" t="s">
        <v>11766</v>
      </c>
      <c r="C3389" t="s">
        <v>12</v>
      </c>
      <c r="D3389" t="s">
        <v>8333</v>
      </c>
      <c r="E3389" t="s">
        <v>11585</v>
      </c>
      <c r="F3389">
        <v>8.1</v>
      </c>
    </row>
    <row r="3390" spans="1:6" x14ac:dyDescent="0.25">
      <c r="A3390" t="s">
        <v>5859</v>
      </c>
      <c r="B3390" t="s">
        <v>11767</v>
      </c>
      <c r="C3390" t="s">
        <v>12</v>
      </c>
      <c r="D3390" t="s">
        <v>8333</v>
      </c>
      <c r="E3390" t="s">
        <v>9500</v>
      </c>
      <c r="F3390">
        <v>7.8</v>
      </c>
    </row>
    <row r="3391" spans="1:6" x14ac:dyDescent="0.25">
      <c r="A3391" t="s">
        <v>1396</v>
      </c>
      <c r="B3391" t="s">
        <v>11768</v>
      </c>
      <c r="C3391" t="s">
        <v>12</v>
      </c>
      <c r="D3391" t="s">
        <v>8333</v>
      </c>
      <c r="E3391" t="s">
        <v>8334</v>
      </c>
      <c r="F3391">
        <v>7.8</v>
      </c>
    </row>
    <row r="3392" spans="1:6" x14ac:dyDescent="0.25">
      <c r="A3392" t="s">
        <v>5863</v>
      </c>
      <c r="B3392" t="s">
        <v>11769</v>
      </c>
      <c r="C3392" t="s">
        <v>12</v>
      </c>
      <c r="D3392" t="s">
        <v>8333</v>
      </c>
      <c r="E3392" t="s">
        <v>9458</v>
      </c>
      <c r="F3392">
        <v>7.6</v>
      </c>
    </row>
    <row r="3393" spans="1:6" x14ac:dyDescent="0.25">
      <c r="A3393" t="s">
        <v>1458</v>
      </c>
      <c r="B3393" t="s">
        <v>11770</v>
      </c>
      <c r="C3393" t="s">
        <v>12</v>
      </c>
      <c r="D3393" t="s">
        <v>8333</v>
      </c>
      <c r="E3393" t="s">
        <v>8334</v>
      </c>
      <c r="F3393">
        <v>7.4</v>
      </c>
    </row>
    <row r="3394" spans="1:6" x14ac:dyDescent="0.25">
      <c r="A3394" t="s">
        <v>5867</v>
      </c>
      <c r="B3394" t="s">
        <v>11771</v>
      </c>
      <c r="C3394" t="s">
        <v>12</v>
      </c>
      <c r="D3394" t="s">
        <v>8333</v>
      </c>
      <c r="E3394" t="s">
        <v>8334</v>
      </c>
      <c r="F3394">
        <v>6.3</v>
      </c>
    </row>
    <row r="3395" spans="1:6" x14ac:dyDescent="0.25">
      <c r="A3395" t="s">
        <v>4630</v>
      </c>
      <c r="B3395" t="s">
        <v>11772</v>
      </c>
      <c r="C3395" t="s">
        <v>12</v>
      </c>
      <c r="D3395" t="s">
        <v>8333</v>
      </c>
      <c r="E3395" t="s">
        <v>8334</v>
      </c>
      <c r="F3395">
        <v>6.9</v>
      </c>
    </row>
    <row r="3396" spans="1:6" x14ac:dyDescent="0.25">
      <c r="A3396" t="s">
        <v>41</v>
      </c>
      <c r="B3396" t="s">
        <v>11773</v>
      </c>
      <c r="C3396" t="s">
        <v>12</v>
      </c>
      <c r="D3396" t="s">
        <v>8333</v>
      </c>
      <c r="E3396" t="s">
        <v>8334</v>
      </c>
      <c r="F3396">
        <v>8.6</v>
      </c>
    </row>
    <row r="3397" spans="1:6" x14ac:dyDescent="0.25">
      <c r="A3397" t="s">
        <v>947</v>
      </c>
      <c r="B3397" t="s">
        <v>11774</v>
      </c>
      <c r="C3397" t="s">
        <v>12</v>
      </c>
      <c r="D3397" t="s">
        <v>8333</v>
      </c>
      <c r="E3397" t="s">
        <v>9765</v>
      </c>
      <c r="F3397">
        <v>5.0999999999999996</v>
      </c>
    </row>
    <row r="3398" spans="1:6" x14ac:dyDescent="0.25">
      <c r="A3398" t="s">
        <v>756</v>
      </c>
      <c r="B3398" t="s">
        <v>11775</v>
      </c>
      <c r="C3398" t="s">
        <v>12</v>
      </c>
      <c r="D3398" t="s">
        <v>8329</v>
      </c>
      <c r="E3398" t="s">
        <v>8334</v>
      </c>
      <c r="F3398">
        <v>6.4</v>
      </c>
    </row>
    <row r="3399" spans="1:6" x14ac:dyDescent="0.25">
      <c r="A3399" t="s">
        <v>409</v>
      </c>
      <c r="B3399" t="s">
        <v>11776</v>
      </c>
      <c r="C3399" t="s">
        <v>12</v>
      </c>
      <c r="D3399" t="s">
        <v>8333</v>
      </c>
      <c r="E3399" t="s">
        <v>8334</v>
      </c>
      <c r="F3399">
        <v>7.9</v>
      </c>
    </row>
    <row r="3400" spans="1:6" x14ac:dyDescent="0.25">
      <c r="A3400" t="s">
        <v>5875</v>
      </c>
      <c r="B3400" t="s">
        <v>11777</v>
      </c>
      <c r="C3400" t="s">
        <v>12</v>
      </c>
      <c r="D3400" t="s">
        <v>8333</v>
      </c>
      <c r="E3400" t="s">
        <v>9458</v>
      </c>
      <c r="F3400">
        <v>6.9</v>
      </c>
    </row>
    <row r="3401" spans="1:6" x14ac:dyDescent="0.25">
      <c r="A3401" t="s">
        <v>4916</v>
      </c>
      <c r="B3401" t="s">
        <v>11778</v>
      </c>
      <c r="C3401" t="s">
        <v>12</v>
      </c>
      <c r="D3401" t="s">
        <v>8333</v>
      </c>
      <c r="E3401" t="s">
        <v>8317</v>
      </c>
      <c r="F3401">
        <v>7.5</v>
      </c>
    </row>
    <row r="3402" spans="1:6" x14ac:dyDescent="0.25">
      <c r="A3402" t="s">
        <v>1852</v>
      </c>
      <c r="B3402" t="s">
        <v>11779</v>
      </c>
      <c r="C3402" t="s">
        <v>12</v>
      </c>
      <c r="D3402" t="s">
        <v>8316</v>
      </c>
      <c r="E3402" t="s">
        <v>8334</v>
      </c>
      <c r="F3402">
        <v>7.2</v>
      </c>
    </row>
    <row r="3403" spans="1:6" x14ac:dyDescent="0.25">
      <c r="A3403" t="s">
        <v>1753</v>
      </c>
      <c r="B3403" t="s">
        <v>11780</v>
      </c>
      <c r="C3403" t="s">
        <v>12</v>
      </c>
      <c r="D3403" t="s">
        <v>8333</v>
      </c>
      <c r="E3403" t="s">
        <v>8334</v>
      </c>
      <c r="F3403">
        <v>5.8</v>
      </c>
    </row>
    <row r="3404" spans="1:6" x14ac:dyDescent="0.25">
      <c r="A3404" t="s">
        <v>5880</v>
      </c>
      <c r="B3404" t="s">
        <v>11781</v>
      </c>
      <c r="C3404" t="s">
        <v>12</v>
      </c>
      <c r="D3404" t="s">
        <v>8333</v>
      </c>
      <c r="E3404" t="s">
        <v>8320</v>
      </c>
      <c r="F3404">
        <v>2.9</v>
      </c>
    </row>
    <row r="3405" spans="1:6" x14ac:dyDescent="0.25">
      <c r="A3405" t="s">
        <v>5882</v>
      </c>
      <c r="B3405" t="s">
        <v>11782</v>
      </c>
      <c r="C3405" t="s">
        <v>12</v>
      </c>
      <c r="D3405" t="s">
        <v>8337</v>
      </c>
      <c r="E3405" t="s">
        <v>8317</v>
      </c>
      <c r="F3405">
        <v>6.2</v>
      </c>
    </row>
    <row r="3406" spans="1:6" x14ac:dyDescent="0.25">
      <c r="A3406" t="s">
        <v>4916</v>
      </c>
      <c r="B3406" t="s">
        <v>11783</v>
      </c>
      <c r="C3406" t="s">
        <v>12</v>
      </c>
      <c r="D3406" t="s">
        <v>8333</v>
      </c>
      <c r="E3406" t="s">
        <v>8317</v>
      </c>
      <c r="F3406">
        <v>7.3</v>
      </c>
    </row>
    <row r="3407" spans="1:6" x14ac:dyDescent="0.25">
      <c r="A3407" t="s">
        <v>1467</v>
      </c>
      <c r="B3407" t="s">
        <v>11784</v>
      </c>
      <c r="C3407" t="s">
        <v>12</v>
      </c>
      <c r="D3407" t="s">
        <v>8333</v>
      </c>
      <c r="E3407" t="s">
        <v>8334</v>
      </c>
      <c r="F3407">
        <v>6.2</v>
      </c>
    </row>
    <row r="3408" spans="1:6" x14ac:dyDescent="0.25">
      <c r="B3408" t="s">
        <v>11785</v>
      </c>
      <c r="C3408" t="s">
        <v>12</v>
      </c>
      <c r="D3408" t="s">
        <v>8316</v>
      </c>
      <c r="E3408" t="s">
        <v>8548</v>
      </c>
      <c r="F3408">
        <v>8.1999999999999993</v>
      </c>
    </row>
    <row r="3409" spans="1:6" x14ac:dyDescent="0.25">
      <c r="A3409" t="s">
        <v>2026</v>
      </c>
      <c r="B3409" t="s">
        <v>11786</v>
      </c>
      <c r="C3409" t="s">
        <v>12</v>
      </c>
      <c r="D3409" t="s">
        <v>8316</v>
      </c>
      <c r="E3409" t="s">
        <v>8334</v>
      </c>
      <c r="F3409">
        <v>6.8</v>
      </c>
    </row>
    <row r="3410" spans="1:6" x14ac:dyDescent="0.25">
      <c r="A3410" t="s">
        <v>5888</v>
      </c>
      <c r="B3410" t="s">
        <v>11787</v>
      </c>
      <c r="C3410" t="s">
        <v>12</v>
      </c>
      <c r="D3410" t="s">
        <v>8333</v>
      </c>
      <c r="E3410" t="s">
        <v>8334</v>
      </c>
      <c r="F3410">
        <v>6.1</v>
      </c>
    </row>
    <row r="3411" spans="1:6" x14ac:dyDescent="0.25">
      <c r="A3411" t="s">
        <v>1463</v>
      </c>
      <c r="B3411" t="s">
        <v>11788</v>
      </c>
      <c r="C3411" t="s">
        <v>12</v>
      </c>
      <c r="D3411" t="s">
        <v>8316</v>
      </c>
      <c r="E3411" t="s">
        <v>8334</v>
      </c>
      <c r="F3411">
        <v>7.7</v>
      </c>
    </row>
    <row r="3412" spans="1:6" x14ac:dyDescent="0.25">
      <c r="A3412" t="s">
        <v>5891</v>
      </c>
      <c r="B3412" t="s">
        <v>11789</v>
      </c>
      <c r="C3412" t="s">
        <v>12</v>
      </c>
      <c r="D3412" t="s">
        <v>8333</v>
      </c>
      <c r="E3412" t="s">
        <v>9765</v>
      </c>
      <c r="F3412">
        <v>5.2</v>
      </c>
    </row>
    <row r="3413" spans="1:6" x14ac:dyDescent="0.25">
      <c r="A3413" t="s">
        <v>3140</v>
      </c>
      <c r="B3413" t="s">
        <v>11790</v>
      </c>
      <c r="C3413" t="s">
        <v>12</v>
      </c>
      <c r="D3413" t="s">
        <v>8333</v>
      </c>
      <c r="E3413" t="s">
        <v>8317</v>
      </c>
      <c r="F3413">
        <v>6.8</v>
      </c>
    </row>
    <row r="3414" spans="1:6" x14ac:dyDescent="0.25">
      <c r="A3414" t="s">
        <v>5894</v>
      </c>
      <c r="B3414" t="s">
        <v>11791</v>
      </c>
      <c r="C3414" t="s">
        <v>12</v>
      </c>
      <c r="D3414" t="s">
        <v>8316</v>
      </c>
      <c r="F3414">
        <v>6.5</v>
      </c>
    </row>
    <row r="3415" spans="1:6" x14ac:dyDescent="0.25">
      <c r="A3415" t="s">
        <v>3772</v>
      </c>
      <c r="B3415" t="s">
        <v>11792</v>
      </c>
      <c r="C3415" t="s">
        <v>12</v>
      </c>
      <c r="D3415" t="s">
        <v>8333</v>
      </c>
      <c r="E3415" t="s">
        <v>8334</v>
      </c>
      <c r="F3415">
        <v>7</v>
      </c>
    </row>
    <row r="3416" spans="1:6" x14ac:dyDescent="0.25">
      <c r="A3416" t="s">
        <v>5898</v>
      </c>
      <c r="B3416" t="s">
        <v>11793</v>
      </c>
      <c r="C3416" t="s">
        <v>12</v>
      </c>
      <c r="D3416" t="s">
        <v>8333</v>
      </c>
      <c r="E3416" t="s">
        <v>8334</v>
      </c>
      <c r="F3416">
        <v>5.9</v>
      </c>
    </row>
    <row r="3417" spans="1:6" x14ac:dyDescent="0.25">
      <c r="A3417" t="s">
        <v>5900</v>
      </c>
      <c r="B3417" t="s">
        <v>11794</v>
      </c>
      <c r="C3417" t="s">
        <v>12</v>
      </c>
      <c r="D3417" t="s">
        <v>8333</v>
      </c>
      <c r="E3417" t="s">
        <v>8317</v>
      </c>
      <c r="F3417">
        <v>7.1</v>
      </c>
    </row>
    <row r="3418" spans="1:6" x14ac:dyDescent="0.25">
      <c r="A3418" t="s">
        <v>5904</v>
      </c>
      <c r="B3418" t="s">
        <v>11795</v>
      </c>
      <c r="C3418" t="s">
        <v>12</v>
      </c>
      <c r="D3418" t="s">
        <v>8333</v>
      </c>
      <c r="E3418" t="s">
        <v>8317</v>
      </c>
      <c r="F3418">
        <v>7.4</v>
      </c>
    </row>
    <row r="3419" spans="1:6" x14ac:dyDescent="0.25">
      <c r="A3419" t="s">
        <v>5906</v>
      </c>
      <c r="B3419" t="s">
        <v>11796</v>
      </c>
      <c r="C3419" t="s">
        <v>12</v>
      </c>
      <c r="D3419" t="s">
        <v>9904</v>
      </c>
      <c r="E3419" t="s">
        <v>8334</v>
      </c>
      <c r="F3419">
        <v>7.3</v>
      </c>
    </row>
    <row r="3420" spans="1:6" x14ac:dyDescent="0.25">
      <c r="A3420" t="s">
        <v>5908</v>
      </c>
      <c r="B3420" t="s">
        <v>11797</v>
      </c>
      <c r="C3420" t="s">
        <v>12</v>
      </c>
      <c r="D3420" t="s">
        <v>8333</v>
      </c>
      <c r="E3420" t="s">
        <v>8334</v>
      </c>
      <c r="F3420">
        <v>4.5999999999999996</v>
      </c>
    </row>
    <row r="3421" spans="1:6" x14ac:dyDescent="0.25">
      <c r="A3421" t="s">
        <v>2308</v>
      </c>
      <c r="B3421" t="s">
        <v>11798</v>
      </c>
      <c r="C3421" t="s">
        <v>12</v>
      </c>
      <c r="D3421" t="s">
        <v>8333</v>
      </c>
      <c r="E3421" t="s">
        <v>8334</v>
      </c>
      <c r="F3421">
        <v>7.2</v>
      </c>
    </row>
    <row r="3422" spans="1:6" x14ac:dyDescent="0.25">
      <c r="A3422" t="s">
        <v>4804</v>
      </c>
      <c r="B3422" t="s">
        <v>11799</v>
      </c>
      <c r="C3422" t="s">
        <v>12</v>
      </c>
      <c r="D3422" t="s">
        <v>8316</v>
      </c>
      <c r="E3422" t="s">
        <v>8334</v>
      </c>
      <c r="F3422">
        <v>7</v>
      </c>
    </row>
    <row r="3423" spans="1:6" x14ac:dyDescent="0.25">
      <c r="A3423" t="s">
        <v>5912</v>
      </c>
      <c r="B3423" t="s">
        <v>11800</v>
      </c>
      <c r="C3423" t="s">
        <v>12</v>
      </c>
      <c r="D3423" t="s">
        <v>8333</v>
      </c>
      <c r="E3423" t="s">
        <v>8334</v>
      </c>
      <c r="F3423">
        <v>5.0999999999999996</v>
      </c>
    </row>
    <row r="3424" spans="1:6" x14ac:dyDescent="0.25">
      <c r="A3424" t="s">
        <v>5914</v>
      </c>
      <c r="B3424" t="s">
        <v>11801</v>
      </c>
      <c r="C3424" t="s">
        <v>12</v>
      </c>
      <c r="D3424" t="s">
        <v>8333</v>
      </c>
      <c r="E3424" t="s">
        <v>8334</v>
      </c>
      <c r="F3424">
        <v>6.7</v>
      </c>
    </row>
    <row r="3425" spans="1:6" x14ac:dyDescent="0.25">
      <c r="A3425" t="s">
        <v>5916</v>
      </c>
      <c r="B3425" t="s">
        <v>11802</v>
      </c>
      <c r="C3425" t="s">
        <v>12</v>
      </c>
      <c r="D3425" t="s">
        <v>8329</v>
      </c>
      <c r="E3425" t="s">
        <v>8317</v>
      </c>
      <c r="F3425">
        <v>5.3</v>
      </c>
    </row>
    <row r="3426" spans="1:6" x14ac:dyDescent="0.25">
      <c r="B3426" t="s">
        <v>11803</v>
      </c>
      <c r="C3426" t="s">
        <v>12</v>
      </c>
      <c r="D3426" t="s">
        <v>8333</v>
      </c>
      <c r="E3426" t="s">
        <v>8548</v>
      </c>
      <c r="F3426">
        <v>8.4</v>
      </c>
    </row>
    <row r="3427" spans="1:6" x14ac:dyDescent="0.25">
      <c r="A3427" t="s">
        <v>5919</v>
      </c>
      <c r="B3427" t="s">
        <v>11804</v>
      </c>
      <c r="C3427" t="s">
        <v>12</v>
      </c>
      <c r="D3427" t="s">
        <v>8333</v>
      </c>
      <c r="E3427" t="s">
        <v>8334</v>
      </c>
      <c r="F3427">
        <v>7.8</v>
      </c>
    </row>
    <row r="3428" spans="1:6" x14ac:dyDescent="0.25">
      <c r="A3428" t="s">
        <v>4265</v>
      </c>
      <c r="B3428" t="s">
        <v>11805</v>
      </c>
      <c r="C3428" t="s">
        <v>12</v>
      </c>
      <c r="D3428" t="s">
        <v>8333</v>
      </c>
      <c r="E3428" t="s">
        <v>8317</v>
      </c>
      <c r="F3428">
        <v>6.7</v>
      </c>
    </row>
    <row r="3429" spans="1:6" x14ac:dyDescent="0.25">
      <c r="A3429" t="s">
        <v>5922</v>
      </c>
      <c r="B3429" t="s">
        <v>11806</v>
      </c>
      <c r="C3429" t="s">
        <v>12</v>
      </c>
      <c r="D3429" t="s">
        <v>8333</v>
      </c>
      <c r="F3429">
        <v>5.4</v>
      </c>
    </row>
    <row r="3430" spans="1:6" x14ac:dyDescent="0.25">
      <c r="A3430" t="s">
        <v>3823</v>
      </c>
      <c r="B3430" t="s">
        <v>11807</v>
      </c>
      <c r="C3430" t="s">
        <v>12</v>
      </c>
      <c r="D3430" t="s">
        <v>8333</v>
      </c>
      <c r="E3430" t="s">
        <v>8317</v>
      </c>
      <c r="F3430">
        <v>7.2</v>
      </c>
    </row>
    <row r="3431" spans="1:6" x14ac:dyDescent="0.25">
      <c r="A3431" t="s">
        <v>5925</v>
      </c>
      <c r="B3431" t="s">
        <v>11808</v>
      </c>
      <c r="C3431" t="s">
        <v>12</v>
      </c>
      <c r="D3431" t="s">
        <v>8333</v>
      </c>
      <c r="E3431" t="s">
        <v>8334</v>
      </c>
      <c r="F3431">
        <v>5.8</v>
      </c>
    </row>
    <row r="3432" spans="1:6" x14ac:dyDescent="0.25">
      <c r="A3432" t="s">
        <v>5927</v>
      </c>
      <c r="B3432" t="s">
        <v>11809</v>
      </c>
      <c r="C3432" t="s">
        <v>12</v>
      </c>
      <c r="D3432" t="s">
        <v>8333</v>
      </c>
      <c r="E3432" t="s">
        <v>8334</v>
      </c>
      <c r="F3432">
        <v>6.4</v>
      </c>
    </row>
    <row r="3433" spans="1:6" x14ac:dyDescent="0.25">
      <c r="A3433" t="s">
        <v>5929</v>
      </c>
      <c r="B3433" t="s">
        <v>11810</v>
      </c>
      <c r="C3433" t="s">
        <v>12</v>
      </c>
      <c r="D3433" t="s">
        <v>8333</v>
      </c>
      <c r="E3433" t="s">
        <v>8334</v>
      </c>
      <c r="F3433">
        <v>8</v>
      </c>
    </row>
    <row r="3434" spans="1:6" x14ac:dyDescent="0.25">
      <c r="A3434" t="s">
        <v>2813</v>
      </c>
      <c r="B3434" t="s">
        <v>11811</v>
      </c>
      <c r="C3434" t="s">
        <v>12</v>
      </c>
      <c r="D3434" t="s">
        <v>8333</v>
      </c>
      <c r="E3434" t="s">
        <v>8334</v>
      </c>
      <c r="F3434">
        <v>7</v>
      </c>
    </row>
    <row r="3435" spans="1:6" x14ac:dyDescent="0.25">
      <c r="A3435" t="s">
        <v>5932</v>
      </c>
      <c r="B3435" t="s">
        <v>11812</v>
      </c>
      <c r="C3435" t="s">
        <v>12</v>
      </c>
      <c r="D3435" t="s">
        <v>8316</v>
      </c>
      <c r="E3435" t="s">
        <v>8320</v>
      </c>
      <c r="F3435">
        <v>7</v>
      </c>
    </row>
    <row r="3436" spans="1:6" x14ac:dyDescent="0.25">
      <c r="A3436" t="s">
        <v>5742</v>
      </c>
      <c r="B3436" t="s">
        <v>11813</v>
      </c>
      <c r="C3436" t="s">
        <v>12</v>
      </c>
      <c r="D3436" t="s">
        <v>8316</v>
      </c>
      <c r="E3436" t="s">
        <v>8334</v>
      </c>
      <c r="F3436">
        <v>6.7</v>
      </c>
    </row>
    <row r="3437" spans="1:6" x14ac:dyDescent="0.25">
      <c r="A3437" t="s">
        <v>5936</v>
      </c>
      <c r="B3437" t="s">
        <v>11814</v>
      </c>
      <c r="C3437" t="s">
        <v>12</v>
      </c>
      <c r="D3437" t="s">
        <v>8333</v>
      </c>
      <c r="E3437" t="s">
        <v>8317</v>
      </c>
      <c r="F3437">
        <v>3.8</v>
      </c>
    </row>
    <row r="3438" spans="1:6" x14ac:dyDescent="0.25">
      <c r="A3438" t="s">
        <v>5938</v>
      </c>
      <c r="B3438" t="s">
        <v>11815</v>
      </c>
      <c r="C3438" t="s">
        <v>12</v>
      </c>
      <c r="D3438" t="s">
        <v>8333</v>
      </c>
      <c r="E3438" t="s">
        <v>8320</v>
      </c>
      <c r="F3438">
        <v>5.7</v>
      </c>
    </row>
    <row r="3439" spans="1:6" x14ac:dyDescent="0.25">
      <c r="A3439" t="s">
        <v>3780</v>
      </c>
      <c r="B3439" t="s">
        <v>11816</v>
      </c>
      <c r="C3439" t="s">
        <v>12</v>
      </c>
      <c r="D3439" t="s">
        <v>8333</v>
      </c>
      <c r="E3439" t="s">
        <v>8334</v>
      </c>
      <c r="F3439">
        <v>6.7</v>
      </c>
    </row>
    <row r="3440" spans="1:6" x14ac:dyDescent="0.25">
      <c r="A3440" t="s">
        <v>1600</v>
      </c>
      <c r="B3440" t="s">
        <v>11817</v>
      </c>
      <c r="C3440" t="s">
        <v>12</v>
      </c>
      <c r="D3440" t="s">
        <v>8339</v>
      </c>
      <c r="E3440" t="s">
        <v>8317</v>
      </c>
      <c r="F3440">
        <v>6.1</v>
      </c>
    </row>
    <row r="3441" spans="1:6" x14ac:dyDescent="0.25">
      <c r="A3441" t="s">
        <v>5943</v>
      </c>
      <c r="B3441" t="s">
        <v>11818</v>
      </c>
      <c r="C3441" t="s">
        <v>12</v>
      </c>
      <c r="D3441" t="s">
        <v>8333</v>
      </c>
      <c r="E3441" t="s">
        <v>8334</v>
      </c>
      <c r="F3441">
        <v>6.2</v>
      </c>
    </row>
    <row r="3442" spans="1:6" x14ac:dyDescent="0.25">
      <c r="A3442" t="s">
        <v>4510</v>
      </c>
      <c r="B3442" t="s">
        <v>11819</v>
      </c>
      <c r="C3442" t="s">
        <v>12</v>
      </c>
      <c r="D3442" t="s">
        <v>8316</v>
      </c>
      <c r="E3442" t="s">
        <v>8317</v>
      </c>
      <c r="F3442">
        <v>6.2</v>
      </c>
    </row>
    <row r="3443" spans="1:6" x14ac:dyDescent="0.25">
      <c r="A3443" t="s">
        <v>5946</v>
      </c>
      <c r="B3443" t="s">
        <v>11820</v>
      </c>
      <c r="C3443" t="s">
        <v>12</v>
      </c>
      <c r="D3443" t="s">
        <v>8333</v>
      </c>
      <c r="E3443" t="s">
        <v>8320</v>
      </c>
      <c r="F3443">
        <v>7.4</v>
      </c>
    </row>
    <row r="3444" spans="1:6" x14ac:dyDescent="0.25">
      <c r="A3444" t="s">
        <v>5948</v>
      </c>
      <c r="B3444" t="s">
        <v>11821</v>
      </c>
      <c r="C3444" t="s">
        <v>12</v>
      </c>
      <c r="D3444" t="s">
        <v>8333</v>
      </c>
      <c r="E3444" t="s">
        <v>8334</v>
      </c>
      <c r="F3444">
        <v>4.7</v>
      </c>
    </row>
    <row r="3445" spans="1:6" x14ac:dyDescent="0.25">
      <c r="A3445" t="s">
        <v>2652</v>
      </c>
      <c r="B3445" t="s">
        <v>11822</v>
      </c>
      <c r="C3445" t="s">
        <v>12</v>
      </c>
      <c r="D3445" t="s">
        <v>8333</v>
      </c>
      <c r="E3445" t="s">
        <v>9458</v>
      </c>
      <c r="F3445">
        <v>8.3000000000000007</v>
      </c>
    </row>
    <row r="3446" spans="1:6" x14ac:dyDescent="0.25">
      <c r="A3446" t="s">
        <v>5951</v>
      </c>
      <c r="B3446" t="s">
        <v>11823</v>
      </c>
      <c r="C3446" t="s">
        <v>12</v>
      </c>
      <c r="D3446" t="s">
        <v>8333</v>
      </c>
      <c r="E3446" t="s">
        <v>8334</v>
      </c>
      <c r="F3446">
        <v>7.2</v>
      </c>
    </row>
    <row r="3447" spans="1:6" x14ac:dyDescent="0.25">
      <c r="A3447" t="s">
        <v>5953</v>
      </c>
      <c r="B3447" t="s">
        <v>11824</v>
      </c>
      <c r="C3447" t="s">
        <v>12</v>
      </c>
      <c r="D3447" t="s">
        <v>8333</v>
      </c>
      <c r="E3447" t="s">
        <v>8334</v>
      </c>
      <c r="F3447">
        <v>5.8</v>
      </c>
    </row>
    <row r="3448" spans="1:6" x14ac:dyDescent="0.25">
      <c r="A3448" t="s">
        <v>5955</v>
      </c>
      <c r="B3448" t="s">
        <v>11825</v>
      </c>
      <c r="C3448" t="s">
        <v>12</v>
      </c>
      <c r="D3448" t="s">
        <v>8333</v>
      </c>
      <c r="E3448" t="s">
        <v>8334</v>
      </c>
      <c r="F3448">
        <v>5.9</v>
      </c>
    </row>
    <row r="3449" spans="1:6" x14ac:dyDescent="0.25">
      <c r="A3449" t="s">
        <v>4565</v>
      </c>
      <c r="B3449" t="s">
        <v>11826</v>
      </c>
      <c r="C3449" t="s">
        <v>12</v>
      </c>
      <c r="D3449" t="s">
        <v>8333</v>
      </c>
      <c r="E3449" t="s">
        <v>8334</v>
      </c>
      <c r="F3449">
        <v>6.3</v>
      </c>
    </row>
    <row r="3450" spans="1:6" x14ac:dyDescent="0.25">
      <c r="A3450" t="s">
        <v>5341</v>
      </c>
      <c r="B3450" t="s">
        <v>11827</v>
      </c>
      <c r="C3450" t="s">
        <v>12</v>
      </c>
      <c r="D3450" t="s">
        <v>8404</v>
      </c>
      <c r="E3450" t="s">
        <v>8320</v>
      </c>
      <c r="F3450">
        <v>7.2</v>
      </c>
    </row>
    <row r="3451" spans="1:6" x14ac:dyDescent="0.25">
      <c r="A3451" t="s">
        <v>5959</v>
      </c>
      <c r="B3451" t="s">
        <v>11828</v>
      </c>
      <c r="C3451" t="s">
        <v>12</v>
      </c>
      <c r="D3451" t="s">
        <v>8333</v>
      </c>
      <c r="E3451" t="s">
        <v>8334</v>
      </c>
      <c r="F3451">
        <v>5.4</v>
      </c>
    </row>
    <row r="3452" spans="1:6" x14ac:dyDescent="0.25">
      <c r="B3452" t="s">
        <v>11829</v>
      </c>
      <c r="C3452" t="s">
        <v>12</v>
      </c>
      <c r="D3452" t="s">
        <v>8316</v>
      </c>
      <c r="F3452">
        <v>8.1999999999999993</v>
      </c>
    </row>
    <row r="3453" spans="1:6" x14ac:dyDescent="0.25">
      <c r="A3453" t="s">
        <v>1864</v>
      </c>
      <c r="B3453" t="s">
        <v>11830</v>
      </c>
      <c r="C3453" t="s">
        <v>12</v>
      </c>
      <c r="D3453" t="s">
        <v>8404</v>
      </c>
      <c r="E3453" t="s">
        <v>8334</v>
      </c>
      <c r="F3453">
        <v>7.3</v>
      </c>
    </row>
    <row r="3454" spans="1:6" x14ac:dyDescent="0.25">
      <c r="A3454" t="s">
        <v>5965</v>
      </c>
      <c r="B3454" t="s">
        <v>11831</v>
      </c>
      <c r="C3454" t="s">
        <v>12</v>
      </c>
      <c r="D3454" t="s">
        <v>8333</v>
      </c>
      <c r="E3454" t="s">
        <v>8317</v>
      </c>
      <c r="F3454">
        <v>5.8</v>
      </c>
    </row>
    <row r="3455" spans="1:6" x14ac:dyDescent="0.25">
      <c r="A3455" t="s">
        <v>5969</v>
      </c>
      <c r="B3455" t="s">
        <v>11832</v>
      </c>
      <c r="C3455" t="s">
        <v>12</v>
      </c>
      <c r="D3455" t="s">
        <v>8333</v>
      </c>
      <c r="E3455" t="s">
        <v>8334</v>
      </c>
      <c r="F3455">
        <v>6.5</v>
      </c>
    </row>
    <row r="3456" spans="1:6" x14ac:dyDescent="0.25">
      <c r="A3456" t="s">
        <v>1626</v>
      </c>
      <c r="B3456" t="s">
        <v>11833</v>
      </c>
      <c r="C3456" t="s">
        <v>12</v>
      </c>
      <c r="D3456" t="s">
        <v>8327</v>
      </c>
      <c r="E3456" t="s">
        <v>9458</v>
      </c>
      <c r="F3456">
        <v>7.9</v>
      </c>
    </row>
    <row r="3457" spans="1:6" x14ac:dyDescent="0.25">
      <c r="A3457" t="s">
        <v>5973</v>
      </c>
      <c r="B3457" t="s">
        <v>11834</v>
      </c>
      <c r="C3457" t="s">
        <v>12</v>
      </c>
      <c r="D3457" t="s">
        <v>8333</v>
      </c>
      <c r="E3457" t="s">
        <v>8317</v>
      </c>
      <c r="F3457">
        <v>5.4</v>
      </c>
    </row>
    <row r="3458" spans="1:6" x14ac:dyDescent="0.25">
      <c r="A3458" t="s">
        <v>5977</v>
      </c>
      <c r="B3458" t="s">
        <v>11835</v>
      </c>
      <c r="C3458" t="s">
        <v>12</v>
      </c>
      <c r="D3458" t="s">
        <v>8316</v>
      </c>
      <c r="E3458" t="s">
        <v>8334</v>
      </c>
      <c r="F3458">
        <v>6.4</v>
      </c>
    </row>
    <row r="3459" spans="1:6" x14ac:dyDescent="0.25">
      <c r="B3459" t="s">
        <v>11836</v>
      </c>
      <c r="C3459" t="s">
        <v>12</v>
      </c>
      <c r="D3459" t="s">
        <v>8316</v>
      </c>
      <c r="E3459" t="s">
        <v>8548</v>
      </c>
      <c r="F3459">
        <v>8.4</v>
      </c>
    </row>
    <row r="3460" spans="1:6" x14ac:dyDescent="0.25">
      <c r="A3460" t="s">
        <v>5336</v>
      </c>
      <c r="B3460" t="s">
        <v>11837</v>
      </c>
      <c r="C3460" t="s">
        <v>12</v>
      </c>
      <c r="D3460" t="s">
        <v>8316</v>
      </c>
      <c r="E3460" t="s">
        <v>8317</v>
      </c>
      <c r="F3460">
        <v>6.7</v>
      </c>
    </row>
    <row r="3461" spans="1:6" x14ac:dyDescent="0.25">
      <c r="A3461" t="s">
        <v>5489</v>
      </c>
      <c r="B3461" t="s">
        <v>11838</v>
      </c>
      <c r="C3461" t="s">
        <v>12</v>
      </c>
      <c r="D3461" t="s">
        <v>8333</v>
      </c>
      <c r="E3461" t="s">
        <v>8317</v>
      </c>
      <c r="F3461">
        <v>6.9</v>
      </c>
    </row>
    <row r="3462" spans="1:6" x14ac:dyDescent="0.25">
      <c r="A3462" t="s">
        <v>4715</v>
      </c>
      <c r="B3462" t="s">
        <v>11839</v>
      </c>
      <c r="C3462" t="s">
        <v>12</v>
      </c>
      <c r="D3462" t="s">
        <v>8333</v>
      </c>
      <c r="E3462" t="s">
        <v>8317</v>
      </c>
      <c r="F3462">
        <v>2.1</v>
      </c>
    </row>
    <row r="3463" spans="1:6" x14ac:dyDescent="0.25">
      <c r="A3463" t="s">
        <v>5420</v>
      </c>
      <c r="B3463" t="s">
        <v>11840</v>
      </c>
      <c r="C3463" t="s">
        <v>12</v>
      </c>
      <c r="D3463" t="s">
        <v>8333</v>
      </c>
      <c r="E3463" t="s">
        <v>8320</v>
      </c>
      <c r="F3463">
        <v>3.4</v>
      </c>
    </row>
    <row r="3464" spans="1:6" x14ac:dyDescent="0.25">
      <c r="A3464" t="s">
        <v>5856</v>
      </c>
      <c r="B3464" t="s">
        <v>11841</v>
      </c>
      <c r="C3464" t="s">
        <v>12</v>
      </c>
      <c r="D3464" t="s">
        <v>8333</v>
      </c>
      <c r="E3464" t="s">
        <v>8320</v>
      </c>
      <c r="F3464">
        <v>8.3000000000000007</v>
      </c>
    </row>
    <row r="3465" spans="1:6" x14ac:dyDescent="0.25">
      <c r="A3465" t="s">
        <v>2669</v>
      </c>
      <c r="B3465" t="s">
        <v>11842</v>
      </c>
      <c r="C3465" t="s">
        <v>12</v>
      </c>
      <c r="D3465" t="s">
        <v>8316</v>
      </c>
      <c r="E3465" t="s">
        <v>8320</v>
      </c>
      <c r="F3465">
        <v>7.2</v>
      </c>
    </row>
    <row r="3466" spans="1:6" x14ac:dyDescent="0.25">
      <c r="A3466" t="s">
        <v>5991</v>
      </c>
      <c r="B3466" t="s">
        <v>11843</v>
      </c>
      <c r="C3466" t="s">
        <v>12</v>
      </c>
      <c r="D3466" t="s">
        <v>8333</v>
      </c>
      <c r="E3466" t="s">
        <v>8317</v>
      </c>
      <c r="F3466">
        <v>5.6</v>
      </c>
    </row>
    <row r="3467" spans="1:6" x14ac:dyDescent="0.25">
      <c r="A3467" t="s">
        <v>2478</v>
      </c>
      <c r="B3467" t="s">
        <v>11844</v>
      </c>
      <c r="C3467" t="s">
        <v>12</v>
      </c>
      <c r="D3467" t="s">
        <v>8319</v>
      </c>
      <c r="E3467" t="s">
        <v>8317</v>
      </c>
      <c r="F3467">
        <v>7.7</v>
      </c>
    </row>
    <row r="3468" spans="1:6" x14ac:dyDescent="0.25">
      <c r="A3468" t="s">
        <v>5994</v>
      </c>
      <c r="B3468" t="s">
        <v>11845</v>
      </c>
      <c r="C3468" t="s">
        <v>12</v>
      </c>
      <c r="D3468" t="s">
        <v>8333</v>
      </c>
      <c r="E3468" t="s">
        <v>8334</v>
      </c>
      <c r="F3468">
        <v>6.6</v>
      </c>
    </row>
    <row r="3469" spans="1:6" x14ac:dyDescent="0.25">
      <c r="A3469" t="s">
        <v>1285</v>
      </c>
      <c r="B3469" t="s">
        <v>11846</v>
      </c>
      <c r="C3469" t="s">
        <v>12</v>
      </c>
      <c r="D3469" t="s">
        <v>8333</v>
      </c>
      <c r="E3469" t="s">
        <v>8334</v>
      </c>
      <c r="F3469">
        <v>7.6</v>
      </c>
    </row>
    <row r="3470" spans="1:6" x14ac:dyDescent="0.25">
      <c r="A3470" t="s">
        <v>4030</v>
      </c>
      <c r="B3470" t="s">
        <v>11847</v>
      </c>
      <c r="C3470" t="s">
        <v>12</v>
      </c>
      <c r="D3470" t="s">
        <v>8333</v>
      </c>
      <c r="E3470" t="s">
        <v>8334</v>
      </c>
      <c r="F3470">
        <v>7.4</v>
      </c>
    </row>
    <row r="3471" spans="1:6" x14ac:dyDescent="0.25">
      <c r="A3471" t="s">
        <v>3108</v>
      </c>
      <c r="B3471" t="s">
        <v>11848</v>
      </c>
      <c r="C3471" t="s">
        <v>12</v>
      </c>
      <c r="D3471" t="s">
        <v>8316</v>
      </c>
      <c r="E3471" t="s">
        <v>8334</v>
      </c>
      <c r="F3471">
        <v>7.1</v>
      </c>
    </row>
    <row r="3472" spans="1:6" x14ac:dyDescent="0.25">
      <c r="A3472" t="s">
        <v>6000</v>
      </c>
      <c r="B3472" t="s">
        <v>11849</v>
      </c>
      <c r="C3472" t="s">
        <v>12</v>
      </c>
      <c r="D3472" t="s">
        <v>8333</v>
      </c>
      <c r="E3472" t="s">
        <v>8334</v>
      </c>
      <c r="F3472">
        <v>3.4</v>
      </c>
    </row>
    <row r="3473" spans="1:6" x14ac:dyDescent="0.25">
      <c r="A3473" t="s">
        <v>6004</v>
      </c>
      <c r="B3473" t="s">
        <v>11850</v>
      </c>
      <c r="C3473" t="s">
        <v>12</v>
      </c>
      <c r="D3473" t="s">
        <v>8404</v>
      </c>
      <c r="E3473" t="s">
        <v>8334</v>
      </c>
      <c r="F3473">
        <v>6.7</v>
      </c>
    </row>
    <row r="3474" spans="1:6" x14ac:dyDescent="0.25">
      <c r="A3474" t="s">
        <v>6006</v>
      </c>
      <c r="B3474" t="s">
        <v>11851</v>
      </c>
      <c r="C3474" t="s">
        <v>12</v>
      </c>
      <c r="D3474" t="s">
        <v>8333</v>
      </c>
      <c r="E3474" t="s">
        <v>8334</v>
      </c>
      <c r="F3474">
        <v>6.6</v>
      </c>
    </row>
    <row r="3475" spans="1:6" x14ac:dyDescent="0.25">
      <c r="A3475" t="s">
        <v>1753</v>
      </c>
      <c r="B3475" t="s">
        <v>11852</v>
      </c>
      <c r="C3475" t="s">
        <v>12</v>
      </c>
      <c r="D3475" t="s">
        <v>8333</v>
      </c>
      <c r="E3475" t="s">
        <v>8334</v>
      </c>
      <c r="F3475">
        <v>7.9</v>
      </c>
    </row>
    <row r="3476" spans="1:6" x14ac:dyDescent="0.25">
      <c r="A3476" t="s">
        <v>6009</v>
      </c>
      <c r="B3476" t="s">
        <v>11853</v>
      </c>
      <c r="C3476" t="s">
        <v>12</v>
      </c>
      <c r="D3476" t="s">
        <v>8333</v>
      </c>
      <c r="E3476" t="s">
        <v>8334</v>
      </c>
      <c r="F3476">
        <v>4.9000000000000004</v>
      </c>
    </row>
    <row r="3477" spans="1:6" x14ac:dyDescent="0.25">
      <c r="A3477" t="s">
        <v>6019</v>
      </c>
      <c r="B3477" t="s">
        <v>11854</v>
      </c>
      <c r="C3477" t="s">
        <v>12</v>
      </c>
      <c r="D3477" t="s">
        <v>8333</v>
      </c>
      <c r="F3477">
        <v>6.2</v>
      </c>
    </row>
    <row r="3478" spans="1:6" x14ac:dyDescent="0.25">
      <c r="A3478" t="s">
        <v>6021</v>
      </c>
      <c r="B3478" t="s">
        <v>11855</v>
      </c>
      <c r="C3478" t="s">
        <v>12</v>
      </c>
      <c r="D3478" t="s">
        <v>8333</v>
      </c>
      <c r="E3478" t="s">
        <v>8334</v>
      </c>
      <c r="F3478">
        <v>5.3</v>
      </c>
    </row>
    <row r="3479" spans="1:6" x14ac:dyDescent="0.25">
      <c r="A3479" t="s">
        <v>2700</v>
      </c>
      <c r="B3479" t="s">
        <v>11856</v>
      </c>
      <c r="C3479" t="s">
        <v>12</v>
      </c>
      <c r="D3479" t="s">
        <v>8333</v>
      </c>
      <c r="E3479" t="s">
        <v>8334</v>
      </c>
      <c r="F3479">
        <v>5</v>
      </c>
    </row>
    <row r="3480" spans="1:6" x14ac:dyDescent="0.25">
      <c r="A3480" t="s">
        <v>6024</v>
      </c>
      <c r="B3480" t="s">
        <v>11857</v>
      </c>
      <c r="C3480" t="s">
        <v>12</v>
      </c>
      <c r="D3480" t="s">
        <v>8316</v>
      </c>
      <c r="E3480" t="s">
        <v>8334</v>
      </c>
      <c r="F3480">
        <v>7.7</v>
      </c>
    </row>
    <row r="3481" spans="1:6" x14ac:dyDescent="0.25">
      <c r="A3481" t="s">
        <v>6028</v>
      </c>
      <c r="B3481" t="s">
        <v>11858</v>
      </c>
      <c r="C3481" t="s">
        <v>12</v>
      </c>
      <c r="D3481" t="s">
        <v>8316</v>
      </c>
      <c r="E3481" t="s">
        <v>8325</v>
      </c>
      <c r="F3481">
        <v>6.3</v>
      </c>
    </row>
    <row r="3482" spans="1:6" x14ac:dyDescent="0.25">
      <c r="A3482" t="s">
        <v>6031</v>
      </c>
      <c r="B3482" t="s">
        <v>11859</v>
      </c>
      <c r="C3482" t="s">
        <v>12</v>
      </c>
      <c r="D3482" t="s">
        <v>8404</v>
      </c>
      <c r="E3482" t="s">
        <v>8317</v>
      </c>
      <c r="F3482">
        <v>7.6</v>
      </c>
    </row>
    <row r="3483" spans="1:6" x14ac:dyDescent="0.25">
      <c r="A3483" t="s">
        <v>6033</v>
      </c>
      <c r="B3483" t="s">
        <v>11860</v>
      </c>
      <c r="C3483" t="s">
        <v>12</v>
      </c>
      <c r="D3483" t="s">
        <v>10885</v>
      </c>
      <c r="E3483" t="s">
        <v>8317</v>
      </c>
      <c r="F3483">
        <v>5.6</v>
      </c>
    </row>
    <row r="3484" spans="1:6" x14ac:dyDescent="0.25">
      <c r="A3484" t="s">
        <v>3654</v>
      </c>
      <c r="B3484" t="s">
        <v>11861</v>
      </c>
      <c r="C3484" t="s">
        <v>12</v>
      </c>
      <c r="D3484" t="s">
        <v>8333</v>
      </c>
      <c r="E3484" t="s">
        <v>8320</v>
      </c>
      <c r="F3484">
        <v>7.3</v>
      </c>
    </row>
    <row r="3485" spans="1:6" x14ac:dyDescent="0.25">
      <c r="A3485" t="s">
        <v>111</v>
      </c>
      <c r="B3485" t="s">
        <v>11862</v>
      </c>
      <c r="C3485" t="s">
        <v>12</v>
      </c>
      <c r="D3485" t="s">
        <v>8333</v>
      </c>
      <c r="E3485" t="s">
        <v>8317</v>
      </c>
      <c r="F3485">
        <v>6.6</v>
      </c>
    </row>
    <row r="3486" spans="1:6" x14ac:dyDescent="0.25">
      <c r="A3486" t="s">
        <v>5089</v>
      </c>
      <c r="B3486" t="s">
        <v>11863</v>
      </c>
      <c r="C3486" t="s">
        <v>12</v>
      </c>
      <c r="D3486" t="s">
        <v>8333</v>
      </c>
      <c r="E3486" t="s">
        <v>8334</v>
      </c>
      <c r="F3486">
        <v>6.6</v>
      </c>
    </row>
    <row r="3487" spans="1:6" x14ac:dyDescent="0.25">
      <c r="A3487" t="s">
        <v>6040</v>
      </c>
      <c r="B3487" t="s">
        <v>11864</v>
      </c>
      <c r="C3487" t="s">
        <v>12</v>
      </c>
      <c r="D3487" t="s">
        <v>8333</v>
      </c>
      <c r="E3487" t="s">
        <v>8317</v>
      </c>
      <c r="F3487">
        <v>7.3</v>
      </c>
    </row>
    <row r="3488" spans="1:6" x14ac:dyDescent="0.25">
      <c r="A3488" t="s">
        <v>3651</v>
      </c>
      <c r="B3488" t="s">
        <v>11865</v>
      </c>
      <c r="C3488" t="s">
        <v>12</v>
      </c>
      <c r="D3488" t="s">
        <v>8333</v>
      </c>
      <c r="E3488" t="s">
        <v>8334</v>
      </c>
      <c r="F3488">
        <v>6.6</v>
      </c>
    </row>
    <row r="3489" spans="1:6" x14ac:dyDescent="0.25">
      <c r="A3489" t="s">
        <v>6045</v>
      </c>
      <c r="B3489" t="s">
        <v>11866</v>
      </c>
      <c r="C3489" t="s">
        <v>12</v>
      </c>
      <c r="D3489" t="s">
        <v>8333</v>
      </c>
      <c r="E3489" t="s">
        <v>8317</v>
      </c>
      <c r="F3489">
        <v>6.9</v>
      </c>
    </row>
    <row r="3490" spans="1:6" x14ac:dyDescent="0.25">
      <c r="A3490" t="s">
        <v>3769</v>
      </c>
      <c r="B3490" t="s">
        <v>11867</v>
      </c>
      <c r="C3490" t="s">
        <v>12</v>
      </c>
      <c r="D3490" t="s">
        <v>8333</v>
      </c>
      <c r="E3490" t="s">
        <v>8334</v>
      </c>
      <c r="F3490">
        <v>5.8</v>
      </c>
    </row>
    <row r="3491" spans="1:6" x14ac:dyDescent="0.25">
      <c r="A3491" t="s">
        <v>6048</v>
      </c>
      <c r="B3491" t="s">
        <v>11868</v>
      </c>
      <c r="C3491" t="s">
        <v>12</v>
      </c>
      <c r="D3491" t="s">
        <v>8333</v>
      </c>
      <c r="E3491" t="s">
        <v>8317</v>
      </c>
      <c r="F3491">
        <v>4.4000000000000004</v>
      </c>
    </row>
    <row r="3492" spans="1:6" x14ac:dyDescent="0.25">
      <c r="A3492" t="s">
        <v>604</v>
      </c>
      <c r="B3492" t="s">
        <v>11869</v>
      </c>
      <c r="C3492" t="s">
        <v>12</v>
      </c>
      <c r="D3492" t="s">
        <v>8333</v>
      </c>
      <c r="E3492" t="s">
        <v>9765</v>
      </c>
      <c r="F3492">
        <v>6.6</v>
      </c>
    </row>
    <row r="3493" spans="1:6" x14ac:dyDescent="0.25">
      <c r="A3493" t="s">
        <v>3769</v>
      </c>
      <c r="B3493" t="s">
        <v>11870</v>
      </c>
      <c r="C3493" t="s">
        <v>12</v>
      </c>
      <c r="D3493" t="s">
        <v>8333</v>
      </c>
      <c r="E3493" t="s">
        <v>8334</v>
      </c>
      <c r="F3493">
        <v>4.5999999999999996</v>
      </c>
    </row>
    <row r="3494" spans="1:6" x14ac:dyDescent="0.25">
      <c r="A3494" t="s">
        <v>6054</v>
      </c>
      <c r="B3494" t="s">
        <v>11871</v>
      </c>
      <c r="C3494" t="s">
        <v>12</v>
      </c>
      <c r="D3494" t="s">
        <v>8333</v>
      </c>
      <c r="E3494" t="s">
        <v>9458</v>
      </c>
      <c r="F3494">
        <v>6.8</v>
      </c>
    </row>
    <row r="3495" spans="1:6" x14ac:dyDescent="0.25">
      <c r="A3495" t="s">
        <v>3582</v>
      </c>
      <c r="B3495" t="s">
        <v>11872</v>
      </c>
      <c r="C3495" t="s">
        <v>12</v>
      </c>
      <c r="D3495" t="s">
        <v>8316</v>
      </c>
      <c r="E3495" t="s">
        <v>8406</v>
      </c>
      <c r="F3495">
        <v>7.1</v>
      </c>
    </row>
    <row r="3496" spans="1:6" x14ac:dyDescent="0.25">
      <c r="A3496" t="s">
        <v>3411</v>
      </c>
      <c r="B3496" t="s">
        <v>11873</v>
      </c>
      <c r="C3496" t="s">
        <v>12</v>
      </c>
      <c r="D3496" t="s">
        <v>8333</v>
      </c>
      <c r="E3496" t="s">
        <v>8334</v>
      </c>
      <c r="F3496">
        <v>4.9000000000000004</v>
      </c>
    </row>
    <row r="3497" spans="1:6" x14ac:dyDescent="0.25">
      <c r="A3497" t="s">
        <v>6058</v>
      </c>
      <c r="B3497" t="s">
        <v>11874</v>
      </c>
      <c r="C3497" t="s">
        <v>12</v>
      </c>
      <c r="D3497" t="s">
        <v>8333</v>
      </c>
      <c r="E3497" t="s">
        <v>8334</v>
      </c>
      <c r="F3497">
        <v>7.3</v>
      </c>
    </row>
    <row r="3498" spans="1:6" x14ac:dyDescent="0.25">
      <c r="A3498" t="s">
        <v>3306</v>
      </c>
      <c r="B3498" t="s">
        <v>11875</v>
      </c>
      <c r="C3498" t="s">
        <v>12</v>
      </c>
      <c r="D3498" t="s">
        <v>8333</v>
      </c>
      <c r="E3498" t="s">
        <v>9500</v>
      </c>
      <c r="F3498">
        <v>7.2</v>
      </c>
    </row>
    <row r="3499" spans="1:6" x14ac:dyDescent="0.25">
      <c r="A3499" t="s">
        <v>6062</v>
      </c>
      <c r="B3499" t="s">
        <v>11876</v>
      </c>
      <c r="C3499" t="s">
        <v>12</v>
      </c>
      <c r="D3499" t="s">
        <v>8333</v>
      </c>
      <c r="E3499" t="s">
        <v>8334</v>
      </c>
      <c r="F3499">
        <v>5</v>
      </c>
    </row>
    <row r="3500" spans="1:6" x14ac:dyDescent="0.25">
      <c r="A3500" t="s">
        <v>2030</v>
      </c>
      <c r="B3500" t="s">
        <v>11877</v>
      </c>
      <c r="C3500" t="s">
        <v>12</v>
      </c>
      <c r="D3500" t="s">
        <v>8333</v>
      </c>
      <c r="E3500" t="s">
        <v>8320</v>
      </c>
      <c r="F3500">
        <v>8.1999999999999993</v>
      </c>
    </row>
    <row r="3501" spans="1:6" x14ac:dyDescent="0.25">
      <c r="A3501" t="s">
        <v>2619</v>
      </c>
      <c r="B3501" t="s">
        <v>11878</v>
      </c>
      <c r="C3501" t="s">
        <v>12</v>
      </c>
      <c r="D3501" t="s">
        <v>8333</v>
      </c>
      <c r="E3501" t="s">
        <v>8334</v>
      </c>
      <c r="F3501">
        <v>8</v>
      </c>
    </row>
    <row r="3502" spans="1:6" x14ac:dyDescent="0.25">
      <c r="A3502" t="s">
        <v>6066</v>
      </c>
      <c r="B3502" t="s">
        <v>11879</v>
      </c>
      <c r="C3502" t="s">
        <v>12</v>
      </c>
      <c r="D3502" t="s">
        <v>8333</v>
      </c>
      <c r="E3502" t="s">
        <v>8317</v>
      </c>
      <c r="F3502">
        <v>5.2</v>
      </c>
    </row>
    <row r="3503" spans="1:6" x14ac:dyDescent="0.25">
      <c r="A3503" t="s">
        <v>19</v>
      </c>
      <c r="B3503" t="s">
        <v>11880</v>
      </c>
      <c r="C3503" t="s">
        <v>12</v>
      </c>
      <c r="D3503" t="s">
        <v>8333</v>
      </c>
      <c r="E3503" t="s">
        <v>8334</v>
      </c>
      <c r="F3503">
        <v>8.5</v>
      </c>
    </row>
    <row r="3504" spans="1:6" x14ac:dyDescent="0.25">
      <c r="A3504" t="s">
        <v>6069</v>
      </c>
      <c r="B3504" t="s">
        <v>11881</v>
      </c>
      <c r="C3504" t="s">
        <v>12</v>
      </c>
      <c r="D3504" t="s">
        <v>8333</v>
      </c>
      <c r="E3504" t="s">
        <v>8334</v>
      </c>
      <c r="F3504">
        <v>6.5</v>
      </c>
    </row>
    <row r="3505" spans="1:6" x14ac:dyDescent="0.25">
      <c r="A3505" t="s">
        <v>2454</v>
      </c>
      <c r="B3505" t="s">
        <v>11882</v>
      </c>
      <c r="C3505" t="s">
        <v>12</v>
      </c>
      <c r="D3505" t="s">
        <v>8333</v>
      </c>
      <c r="E3505" t="s">
        <v>8334</v>
      </c>
      <c r="F3505">
        <v>7.4</v>
      </c>
    </row>
    <row r="3506" spans="1:6" x14ac:dyDescent="0.25">
      <c r="A3506" t="s">
        <v>2276</v>
      </c>
      <c r="B3506" t="s">
        <v>11883</v>
      </c>
      <c r="C3506" t="s">
        <v>12</v>
      </c>
      <c r="D3506" t="s">
        <v>8316</v>
      </c>
      <c r="E3506" t="s">
        <v>8334</v>
      </c>
      <c r="F3506">
        <v>7.7</v>
      </c>
    </row>
    <row r="3507" spans="1:6" x14ac:dyDescent="0.25">
      <c r="A3507" t="s">
        <v>6073</v>
      </c>
      <c r="B3507" t="s">
        <v>11884</v>
      </c>
      <c r="C3507" t="s">
        <v>12</v>
      </c>
      <c r="D3507" t="s">
        <v>8333</v>
      </c>
      <c r="E3507" t="s">
        <v>8317</v>
      </c>
      <c r="F3507">
        <v>7.4</v>
      </c>
    </row>
    <row r="3508" spans="1:6" x14ac:dyDescent="0.25">
      <c r="A3508" t="s">
        <v>6075</v>
      </c>
      <c r="B3508" t="s">
        <v>11885</v>
      </c>
      <c r="C3508" t="s">
        <v>12</v>
      </c>
      <c r="D3508" t="s">
        <v>8333</v>
      </c>
      <c r="E3508" t="s">
        <v>8334</v>
      </c>
      <c r="F3508">
        <v>5.0999999999999996</v>
      </c>
    </row>
    <row r="3509" spans="1:6" x14ac:dyDescent="0.25">
      <c r="A3509" t="s">
        <v>282</v>
      </c>
      <c r="B3509" t="s">
        <v>11886</v>
      </c>
      <c r="C3509" t="s">
        <v>12</v>
      </c>
      <c r="D3509" t="s">
        <v>8319</v>
      </c>
      <c r="E3509" t="s">
        <v>8320</v>
      </c>
      <c r="F3509">
        <v>7.3</v>
      </c>
    </row>
    <row r="3510" spans="1:6" x14ac:dyDescent="0.25">
      <c r="A3510" t="s">
        <v>6079</v>
      </c>
      <c r="B3510" t="s">
        <v>11887</v>
      </c>
      <c r="C3510" t="s">
        <v>12</v>
      </c>
      <c r="D3510" t="s">
        <v>8333</v>
      </c>
      <c r="E3510" t="s">
        <v>8406</v>
      </c>
      <c r="F3510">
        <v>5</v>
      </c>
    </row>
    <row r="3511" spans="1:6" x14ac:dyDescent="0.25">
      <c r="A3511" t="s">
        <v>6081</v>
      </c>
      <c r="B3511" t="s">
        <v>11888</v>
      </c>
      <c r="C3511" t="s">
        <v>12</v>
      </c>
      <c r="D3511" t="s">
        <v>8333</v>
      </c>
      <c r="E3511" t="s">
        <v>8317</v>
      </c>
      <c r="F3511">
        <v>7.2</v>
      </c>
    </row>
    <row r="3512" spans="1:6" x14ac:dyDescent="0.25">
      <c r="A3512" t="s">
        <v>6083</v>
      </c>
      <c r="B3512" t="s">
        <v>11889</v>
      </c>
      <c r="C3512" t="s">
        <v>12</v>
      </c>
      <c r="D3512" t="s">
        <v>8333</v>
      </c>
      <c r="E3512" t="s">
        <v>8334</v>
      </c>
      <c r="F3512">
        <v>6.7</v>
      </c>
    </row>
    <row r="3513" spans="1:6" x14ac:dyDescent="0.25">
      <c r="A3513" t="s">
        <v>6085</v>
      </c>
      <c r="B3513" t="s">
        <v>11890</v>
      </c>
      <c r="C3513" t="s">
        <v>12</v>
      </c>
      <c r="D3513" t="s">
        <v>8333</v>
      </c>
      <c r="E3513" t="s">
        <v>8334</v>
      </c>
      <c r="F3513">
        <v>6.4</v>
      </c>
    </row>
    <row r="3514" spans="1:6" x14ac:dyDescent="0.25">
      <c r="A3514" t="s">
        <v>947</v>
      </c>
      <c r="B3514" t="s">
        <v>11891</v>
      </c>
      <c r="C3514" t="s">
        <v>12</v>
      </c>
      <c r="D3514" t="s">
        <v>8404</v>
      </c>
      <c r="E3514" t="s">
        <v>8317</v>
      </c>
      <c r="F3514">
        <v>7.1</v>
      </c>
    </row>
    <row r="3515" spans="1:6" x14ac:dyDescent="0.25">
      <c r="A3515" t="s">
        <v>6088</v>
      </c>
      <c r="B3515" t="s">
        <v>11892</v>
      </c>
      <c r="C3515" t="s">
        <v>12</v>
      </c>
      <c r="D3515" t="s">
        <v>8333</v>
      </c>
      <c r="E3515" t="s">
        <v>8334</v>
      </c>
      <c r="F3515">
        <v>5.6</v>
      </c>
    </row>
    <row r="3516" spans="1:6" x14ac:dyDescent="0.25">
      <c r="A3516" t="s">
        <v>4857</v>
      </c>
      <c r="B3516" t="s">
        <v>11893</v>
      </c>
      <c r="C3516" t="s">
        <v>12</v>
      </c>
      <c r="D3516" t="s">
        <v>8333</v>
      </c>
      <c r="E3516" t="s">
        <v>8334</v>
      </c>
      <c r="F3516">
        <v>6.1</v>
      </c>
    </row>
    <row r="3517" spans="1:6" x14ac:dyDescent="0.25">
      <c r="A3517" t="s">
        <v>4148</v>
      </c>
      <c r="B3517" t="s">
        <v>11894</v>
      </c>
      <c r="C3517" t="s">
        <v>12</v>
      </c>
      <c r="D3517" t="s">
        <v>8333</v>
      </c>
      <c r="E3517" t="s">
        <v>8334</v>
      </c>
      <c r="F3517">
        <v>7.3</v>
      </c>
    </row>
    <row r="3518" spans="1:6" x14ac:dyDescent="0.25">
      <c r="A3518" t="s">
        <v>6093</v>
      </c>
      <c r="B3518" t="s">
        <v>11895</v>
      </c>
      <c r="C3518" t="s">
        <v>12</v>
      </c>
      <c r="D3518" t="s">
        <v>8333</v>
      </c>
      <c r="E3518" t="s">
        <v>8317</v>
      </c>
      <c r="F3518">
        <v>7.5</v>
      </c>
    </row>
    <row r="3519" spans="1:6" x14ac:dyDescent="0.25">
      <c r="A3519" t="s">
        <v>6095</v>
      </c>
      <c r="B3519" t="s">
        <v>11896</v>
      </c>
      <c r="C3519" t="s">
        <v>12</v>
      </c>
      <c r="D3519" t="s">
        <v>8333</v>
      </c>
      <c r="E3519" t="s">
        <v>9500</v>
      </c>
      <c r="F3519">
        <v>6.6</v>
      </c>
    </row>
    <row r="3520" spans="1:6" x14ac:dyDescent="0.25">
      <c r="A3520" t="s">
        <v>6097</v>
      </c>
      <c r="B3520" t="s">
        <v>11897</v>
      </c>
      <c r="C3520" t="s">
        <v>12</v>
      </c>
      <c r="D3520" t="s">
        <v>8333</v>
      </c>
      <c r="E3520" t="s">
        <v>8334</v>
      </c>
      <c r="F3520">
        <v>6.4</v>
      </c>
    </row>
    <row r="3521" spans="1:6" x14ac:dyDescent="0.25">
      <c r="A3521" t="s">
        <v>6099</v>
      </c>
      <c r="B3521" t="s">
        <v>11898</v>
      </c>
      <c r="C3521" t="s">
        <v>12</v>
      </c>
      <c r="D3521" t="s">
        <v>8333</v>
      </c>
      <c r="E3521" t="s">
        <v>8334</v>
      </c>
      <c r="F3521">
        <v>4.5</v>
      </c>
    </row>
    <row r="3522" spans="1:6" x14ac:dyDescent="0.25">
      <c r="A3522" t="s">
        <v>2014</v>
      </c>
      <c r="B3522" t="s">
        <v>11899</v>
      </c>
      <c r="C3522" t="s">
        <v>12</v>
      </c>
      <c r="D3522" t="s">
        <v>8333</v>
      </c>
      <c r="E3522" t="s">
        <v>8320</v>
      </c>
      <c r="F3522">
        <v>6.6</v>
      </c>
    </row>
    <row r="3523" spans="1:6" x14ac:dyDescent="0.25">
      <c r="A3523" t="s">
        <v>6103</v>
      </c>
      <c r="B3523" t="s">
        <v>11900</v>
      </c>
      <c r="C3523" t="s">
        <v>12</v>
      </c>
      <c r="D3523" t="s">
        <v>8333</v>
      </c>
      <c r="E3523" t="s">
        <v>8334</v>
      </c>
      <c r="F3523">
        <v>5.3</v>
      </c>
    </row>
    <row r="3524" spans="1:6" x14ac:dyDescent="0.25">
      <c r="A3524" t="s">
        <v>6105</v>
      </c>
      <c r="B3524" t="s">
        <v>11901</v>
      </c>
      <c r="C3524" t="s">
        <v>12</v>
      </c>
      <c r="D3524" t="s">
        <v>8333</v>
      </c>
      <c r="E3524" t="s">
        <v>8334</v>
      </c>
      <c r="F3524">
        <v>4.9000000000000004</v>
      </c>
    </row>
    <row r="3525" spans="1:6" x14ac:dyDescent="0.25">
      <c r="A3525" t="s">
        <v>853</v>
      </c>
      <c r="B3525" t="s">
        <v>11902</v>
      </c>
      <c r="C3525" t="s">
        <v>12</v>
      </c>
      <c r="D3525" t="s">
        <v>8316</v>
      </c>
      <c r="E3525" t="s">
        <v>8334</v>
      </c>
      <c r="F3525">
        <v>8</v>
      </c>
    </row>
    <row r="3526" spans="1:6" x14ac:dyDescent="0.25">
      <c r="A3526" t="s">
        <v>6109</v>
      </c>
      <c r="B3526" t="s">
        <v>11903</v>
      </c>
      <c r="C3526" t="s">
        <v>12</v>
      </c>
      <c r="D3526" t="s">
        <v>8333</v>
      </c>
      <c r="E3526" t="s">
        <v>8317</v>
      </c>
      <c r="F3526">
        <v>3.8</v>
      </c>
    </row>
    <row r="3527" spans="1:6" x14ac:dyDescent="0.25">
      <c r="A3527" t="s">
        <v>5489</v>
      </c>
      <c r="B3527" t="s">
        <v>11904</v>
      </c>
      <c r="C3527" t="s">
        <v>12</v>
      </c>
      <c r="D3527" t="s">
        <v>8333</v>
      </c>
      <c r="E3527" t="s">
        <v>8334</v>
      </c>
      <c r="F3527">
        <v>7.6</v>
      </c>
    </row>
    <row r="3528" spans="1:6" x14ac:dyDescent="0.25">
      <c r="A3528" t="s">
        <v>3297</v>
      </c>
      <c r="B3528" t="s">
        <v>11905</v>
      </c>
      <c r="C3528" t="s">
        <v>12</v>
      </c>
      <c r="D3528" t="s">
        <v>8333</v>
      </c>
      <c r="E3528" t="s">
        <v>8334</v>
      </c>
      <c r="F3528">
        <v>5.9</v>
      </c>
    </row>
    <row r="3529" spans="1:6" x14ac:dyDescent="0.25">
      <c r="A3529" t="s">
        <v>6113</v>
      </c>
      <c r="B3529" t="s">
        <v>11906</v>
      </c>
      <c r="C3529" t="s">
        <v>12</v>
      </c>
      <c r="D3529" t="s">
        <v>8333</v>
      </c>
      <c r="E3529" t="s">
        <v>8334</v>
      </c>
      <c r="F3529">
        <v>6.2</v>
      </c>
    </row>
    <row r="3530" spans="1:6" x14ac:dyDescent="0.25">
      <c r="A3530" t="s">
        <v>1081</v>
      </c>
      <c r="B3530" t="s">
        <v>11907</v>
      </c>
      <c r="C3530" t="s">
        <v>12</v>
      </c>
      <c r="D3530" t="s">
        <v>8333</v>
      </c>
      <c r="E3530" t="s">
        <v>8334</v>
      </c>
      <c r="F3530">
        <v>7.2</v>
      </c>
    </row>
    <row r="3531" spans="1:6" x14ac:dyDescent="0.25">
      <c r="A3531" t="s">
        <v>6116</v>
      </c>
      <c r="B3531" t="s">
        <v>11908</v>
      </c>
      <c r="C3531" t="s">
        <v>12</v>
      </c>
      <c r="D3531" t="s">
        <v>8333</v>
      </c>
      <c r="E3531" t="s">
        <v>8320</v>
      </c>
      <c r="F3531">
        <v>6.3</v>
      </c>
    </row>
    <row r="3532" spans="1:6" x14ac:dyDescent="0.25">
      <c r="A3532" t="s">
        <v>6118</v>
      </c>
      <c r="B3532" t="s">
        <v>11909</v>
      </c>
      <c r="C3532" t="s">
        <v>12</v>
      </c>
      <c r="D3532" t="s">
        <v>8333</v>
      </c>
      <c r="E3532" t="s">
        <v>8317</v>
      </c>
      <c r="F3532">
        <v>5.2</v>
      </c>
    </row>
    <row r="3533" spans="1:6" x14ac:dyDescent="0.25">
      <c r="A3533" t="s">
        <v>6120</v>
      </c>
      <c r="B3533" t="s">
        <v>11910</v>
      </c>
      <c r="C3533" t="s">
        <v>12</v>
      </c>
      <c r="D3533" t="s">
        <v>8333</v>
      </c>
      <c r="E3533" t="s">
        <v>8334</v>
      </c>
      <c r="F3533">
        <v>6.9</v>
      </c>
    </row>
    <row r="3534" spans="1:6" x14ac:dyDescent="0.25">
      <c r="A3534" t="s">
        <v>4857</v>
      </c>
      <c r="B3534" t="s">
        <v>11911</v>
      </c>
      <c r="C3534" t="s">
        <v>12</v>
      </c>
      <c r="D3534" t="s">
        <v>8333</v>
      </c>
      <c r="E3534" t="s">
        <v>8334</v>
      </c>
      <c r="F3534">
        <v>6.8</v>
      </c>
    </row>
    <row r="3535" spans="1:6" x14ac:dyDescent="0.25">
      <c r="A3535" t="s">
        <v>6123</v>
      </c>
      <c r="B3535" t="s">
        <v>11912</v>
      </c>
      <c r="C3535" t="s">
        <v>12</v>
      </c>
      <c r="D3535" t="s">
        <v>8333</v>
      </c>
      <c r="E3535" t="s">
        <v>8320</v>
      </c>
      <c r="F3535">
        <v>6.2</v>
      </c>
    </row>
    <row r="3536" spans="1:6" x14ac:dyDescent="0.25">
      <c r="A3536" t="s">
        <v>5875</v>
      </c>
      <c r="B3536" t="s">
        <v>11913</v>
      </c>
      <c r="C3536" t="s">
        <v>12</v>
      </c>
      <c r="D3536" t="s">
        <v>8333</v>
      </c>
      <c r="F3536">
        <v>6.2</v>
      </c>
    </row>
    <row r="3537" spans="1:6" x14ac:dyDescent="0.25">
      <c r="A3537" t="s">
        <v>6126</v>
      </c>
      <c r="B3537" t="s">
        <v>11914</v>
      </c>
      <c r="C3537" t="s">
        <v>12</v>
      </c>
      <c r="D3537" t="s">
        <v>8333</v>
      </c>
      <c r="E3537" t="s">
        <v>8334</v>
      </c>
      <c r="F3537">
        <v>3.5</v>
      </c>
    </row>
    <row r="3538" spans="1:6" x14ac:dyDescent="0.25">
      <c r="A3538" t="s">
        <v>6128</v>
      </c>
      <c r="B3538" t="s">
        <v>11915</v>
      </c>
      <c r="C3538" t="s">
        <v>12</v>
      </c>
      <c r="D3538" t="s">
        <v>8333</v>
      </c>
      <c r="E3538" t="s">
        <v>8317</v>
      </c>
      <c r="F3538">
        <v>6.1</v>
      </c>
    </row>
    <row r="3539" spans="1:6" x14ac:dyDescent="0.25">
      <c r="A3539" t="s">
        <v>6130</v>
      </c>
      <c r="B3539" t="s">
        <v>11916</v>
      </c>
      <c r="C3539" t="s">
        <v>12</v>
      </c>
      <c r="D3539" t="s">
        <v>8333</v>
      </c>
      <c r="E3539" t="s">
        <v>9458</v>
      </c>
      <c r="F3539">
        <v>6.6</v>
      </c>
    </row>
    <row r="3540" spans="1:6" x14ac:dyDescent="0.25">
      <c r="A3540" t="s">
        <v>3283</v>
      </c>
      <c r="B3540" t="s">
        <v>11917</v>
      </c>
      <c r="C3540" t="s">
        <v>12</v>
      </c>
      <c r="D3540" t="s">
        <v>8333</v>
      </c>
      <c r="E3540" t="s">
        <v>8334</v>
      </c>
      <c r="F3540">
        <v>4.5</v>
      </c>
    </row>
    <row r="3541" spans="1:6" x14ac:dyDescent="0.25">
      <c r="A3541" t="s">
        <v>6133</v>
      </c>
      <c r="B3541" t="s">
        <v>11918</v>
      </c>
      <c r="C3541" t="s">
        <v>12</v>
      </c>
      <c r="D3541" t="s">
        <v>8333</v>
      </c>
      <c r="E3541" t="s">
        <v>8320</v>
      </c>
      <c r="F3541">
        <v>5.9</v>
      </c>
    </row>
    <row r="3542" spans="1:6" x14ac:dyDescent="0.25">
      <c r="A3542" t="s">
        <v>6135</v>
      </c>
      <c r="B3542" t="s">
        <v>11919</v>
      </c>
      <c r="C3542" t="s">
        <v>12</v>
      </c>
      <c r="D3542" t="s">
        <v>8333</v>
      </c>
      <c r="E3542" t="s">
        <v>8317</v>
      </c>
      <c r="F3542">
        <v>6.9</v>
      </c>
    </row>
    <row r="3543" spans="1:6" x14ac:dyDescent="0.25">
      <c r="A3543" t="s">
        <v>1679</v>
      </c>
      <c r="B3543" t="s">
        <v>11920</v>
      </c>
      <c r="C3543" t="s">
        <v>12</v>
      </c>
      <c r="D3543" t="s">
        <v>8333</v>
      </c>
      <c r="E3543" t="s">
        <v>8320</v>
      </c>
      <c r="F3543">
        <v>6.6</v>
      </c>
    </row>
    <row r="3544" spans="1:6" x14ac:dyDescent="0.25">
      <c r="A3544" t="s">
        <v>6140</v>
      </c>
      <c r="B3544" t="s">
        <v>11921</v>
      </c>
      <c r="C3544" t="s">
        <v>12</v>
      </c>
      <c r="D3544" t="s">
        <v>8333</v>
      </c>
      <c r="E3544" t="s">
        <v>8334</v>
      </c>
      <c r="F3544">
        <v>5.3</v>
      </c>
    </row>
    <row r="3545" spans="1:6" x14ac:dyDescent="0.25">
      <c r="A3545" t="s">
        <v>5679</v>
      </c>
      <c r="B3545" t="s">
        <v>11922</v>
      </c>
      <c r="C3545" t="s">
        <v>12</v>
      </c>
      <c r="D3545" t="s">
        <v>8316</v>
      </c>
      <c r="E3545" t="s">
        <v>8320</v>
      </c>
      <c r="F3545">
        <v>6.3</v>
      </c>
    </row>
    <row r="3546" spans="1:6" x14ac:dyDescent="0.25">
      <c r="A3546" t="s">
        <v>6143</v>
      </c>
      <c r="B3546" t="s">
        <v>11923</v>
      </c>
      <c r="C3546" t="s">
        <v>12</v>
      </c>
      <c r="D3546" t="s">
        <v>8333</v>
      </c>
      <c r="E3546" t="s">
        <v>8317</v>
      </c>
      <c r="F3546">
        <v>7</v>
      </c>
    </row>
    <row r="3547" spans="1:6" x14ac:dyDescent="0.25">
      <c r="A3547" t="s">
        <v>6145</v>
      </c>
      <c r="B3547" t="s">
        <v>11924</v>
      </c>
      <c r="C3547" t="s">
        <v>12</v>
      </c>
      <c r="D3547" t="s">
        <v>8333</v>
      </c>
      <c r="E3547" t="s">
        <v>8334</v>
      </c>
      <c r="F3547">
        <v>7</v>
      </c>
    </row>
    <row r="3548" spans="1:6" x14ac:dyDescent="0.25">
      <c r="A3548" t="s">
        <v>5410</v>
      </c>
      <c r="B3548" t="s">
        <v>11925</v>
      </c>
      <c r="C3548" t="s">
        <v>12</v>
      </c>
      <c r="D3548" t="s">
        <v>8333</v>
      </c>
      <c r="E3548" t="s">
        <v>8334</v>
      </c>
      <c r="F3548">
        <v>6.6</v>
      </c>
    </row>
    <row r="3549" spans="1:6" x14ac:dyDescent="0.25">
      <c r="A3549" t="s">
        <v>2972</v>
      </c>
      <c r="B3549" t="s">
        <v>11926</v>
      </c>
      <c r="C3549" t="s">
        <v>12</v>
      </c>
      <c r="D3549" t="s">
        <v>9711</v>
      </c>
      <c r="E3549" t="s">
        <v>8317</v>
      </c>
      <c r="F3549">
        <v>8.6</v>
      </c>
    </row>
    <row r="3550" spans="1:6" x14ac:dyDescent="0.25">
      <c r="A3550" t="s">
        <v>157</v>
      </c>
      <c r="B3550" t="s">
        <v>11927</v>
      </c>
      <c r="C3550" t="s">
        <v>12</v>
      </c>
      <c r="D3550" t="s">
        <v>8333</v>
      </c>
      <c r="E3550" t="s">
        <v>8334</v>
      </c>
      <c r="F3550">
        <v>6.4</v>
      </c>
    </row>
    <row r="3551" spans="1:6" x14ac:dyDescent="0.25">
      <c r="A3551" t="s">
        <v>246</v>
      </c>
      <c r="B3551" t="s">
        <v>11928</v>
      </c>
      <c r="C3551" t="s">
        <v>12</v>
      </c>
      <c r="D3551" t="s">
        <v>8316</v>
      </c>
      <c r="E3551" t="s">
        <v>8334</v>
      </c>
      <c r="F3551">
        <v>7.9</v>
      </c>
    </row>
    <row r="3552" spans="1:6" x14ac:dyDescent="0.25">
      <c r="A3552" t="s">
        <v>5317</v>
      </c>
      <c r="B3552" t="s">
        <v>11929</v>
      </c>
      <c r="C3552" t="s">
        <v>12</v>
      </c>
      <c r="D3552" t="s">
        <v>8333</v>
      </c>
      <c r="E3552" t="s">
        <v>8317</v>
      </c>
      <c r="F3552">
        <v>5.4</v>
      </c>
    </row>
    <row r="3553" spans="1:6" x14ac:dyDescent="0.25">
      <c r="A3553" t="s">
        <v>6152</v>
      </c>
      <c r="B3553" t="s">
        <v>11930</v>
      </c>
      <c r="C3553" t="s">
        <v>12</v>
      </c>
      <c r="D3553" t="s">
        <v>8316</v>
      </c>
      <c r="F3553">
        <v>6.9</v>
      </c>
    </row>
    <row r="3554" spans="1:6" x14ac:dyDescent="0.25">
      <c r="A3554" t="s">
        <v>3419</v>
      </c>
      <c r="B3554" t="s">
        <v>11931</v>
      </c>
      <c r="C3554" t="s">
        <v>12</v>
      </c>
      <c r="D3554" t="s">
        <v>8404</v>
      </c>
      <c r="E3554" t="s">
        <v>8334</v>
      </c>
      <c r="F3554">
        <v>7.7</v>
      </c>
    </row>
    <row r="3555" spans="1:6" x14ac:dyDescent="0.25">
      <c r="A3555" t="s">
        <v>6157</v>
      </c>
      <c r="B3555" t="s">
        <v>11932</v>
      </c>
      <c r="C3555" t="s">
        <v>12</v>
      </c>
      <c r="D3555" t="s">
        <v>8333</v>
      </c>
      <c r="E3555" t="s">
        <v>8317</v>
      </c>
      <c r="F3555">
        <v>6.8</v>
      </c>
    </row>
    <row r="3556" spans="1:6" x14ac:dyDescent="0.25">
      <c r="A3556" t="s">
        <v>6159</v>
      </c>
      <c r="B3556" t="s">
        <v>11933</v>
      </c>
      <c r="C3556" t="s">
        <v>12</v>
      </c>
      <c r="D3556" t="s">
        <v>8333</v>
      </c>
      <c r="E3556" t="s">
        <v>8334</v>
      </c>
      <c r="F3556">
        <v>6.2</v>
      </c>
    </row>
    <row r="3557" spans="1:6" x14ac:dyDescent="0.25">
      <c r="A3557" t="s">
        <v>59</v>
      </c>
      <c r="B3557" t="s">
        <v>11934</v>
      </c>
      <c r="C3557" t="s">
        <v>12</v>
      </c>
      <c r="D3557" t="s">
        <v>8389</v>
      </c>
      <c r="E3557" t="s">
        <v>8334</v>
      </c>
      <c r="F3557">
        <v>7.4</v>
      </c>
    </row>
    <row r="3558" spans="1:6" x14ac:dyDescent="0.25">
      <c r="A3558" t="s">
        <v>4737</v>
      </c>
      <c r="B3558" t="s">
        <v>11935</v>
      </c>
      <c r="C3558" t="s">
        <v>12</v>
      </c>
      <c r="D3558" t="s">
        <v>8333</v>
      </c>
      <c r="E3558" t="s">
        <v>8317</v>
      </c>
      <c r="F3558">
        <v>4.5999999999999996</v>
      </c>
    </row>
    <row r="3559" spans="1:6" x14ac:dyDescent="0.25">
      <c r="A3559" t="s">
        <v>6165</v>
      </c>
      <c r="B3559" t="s">
        <v>11936</v>
      </c>
      <c r="C3559" t="s">
        <v>12</v>
      </c>
      <c r="D3559" t="s">
        <v>8333</v>
      </c>
      <c r="E3559" t="s">
        <v>8334</v>
      </c>
      <c r="F3559">
        <v>6.4</v>
      </c>
    </row>
    <row r="3560" spans="1:6" x14ac:dyDescent="0.25">
      <c r="A3560" t="s">
        <v>2262</v>
      </c>
      <c r="B3560" t="s">
        <v>11937</v>
      </c>
      <c r="C3560" t="s">
        <v>12</v>
      </c>
      <c r="D3560" t="s">
        <v>8333</v>
      </c>
      <c r="E3560" t="s">
        <v>8334</v>
      </c>
      <c r="F3560">
        <v>7</v>
      </c>
    </row>
    <row r="3561" spans="1:6" x14ac:dyDescent="0.25">
      <c r="A3561" t="s">
        <v>4533</v>
      </c>
      <c r="B3561" t="s">
        <v>11938</v>
      </c>
      <c r="C3561" t="s">
        <v>12</v>
      </c>
      <c r="D3561" t="s">
        <v>8999</v>
      </c>
      <c r="E3561" t="s">
        <v>8334</v>
      </c>
      <c r="F3561">
        <v>7.7</v>
      </c>
    </row>
    <row r="3562" spans="1:6" x14ac:dyDescent="0.25">
      <c r="A3562" t="s">
        <v>4797</v>
      </c>
      <c r="B3562" t="s">
        <v>11939</v>
      </c>
      <c r="C3562" t="s">
        <v>12</v>
      </c>
      <c r="D3562" t="s">
        <v>8333</v>
      </c>
      <c r="E3562" t="s">
        <v>8334</v>
      </c>
      <c r="F3562">
        <v>6.8</v>
      </c>
    </row>
    <row r="3563" spans="1:6" x14ac:dyDescent="0.25">
      <c r="A3563" t="s">
        <v>6171</v>
      </c>
      <c r="B3563" t="s">
        <v>11940</v>
      </c>
      <c r="C3563" t="s">
        <v>12</v>
      </c>
      <c r="D3563" t="s">
        <v>8333</v>
      </c>
      <c r="E3563" t="s">
        <v>8334</v>
      </c>
      <c r="F3563">
        <v>7</v>
      </c>
    </row>
    <row r="3564" spans="1:6" x14ac:dyDescent="0.25">
      <c r="A3564" t="s">
        <v>5919</v>
      </c>
      <c r="B3564" t="s">
        <v>11941</v>
      </c>
      <c r="C3564" t="s">
        <v>12</v>
      </c>
      <c r="D3564" t="s">
        <v>8333</v>
      </c>
      <c r="E3564" t="s">
        <v>8317</v>
      </c>
      <c r="F3564">
        <v>7</v>
      </c>
    </row>
    <row r="3565" spans="1:6" x14ac:dyDescent="0.25">
      <c r="A3565" t="s">
        <v>6175</v>
      </c>
      <c r="B3565" t="s">
        <v>11942</v>
      </c>
      <c r="C3565" t="s">
        <v>12</v>
      </c>
      <c r="D3565" t="s">
        <v>8333</v>
      </c>
      <c r="E3565" t="s">
        <v>8334</v>
      </c>
      <c r="F3565">
        <v>6.3</v>
      </c>
    </row>
    <row r="3566" spans="1:6" x14ac:dyDescent="0.25">
      <c r="A3566" t="s">
        <v>6177</v>
      </c>
      <c r="B3566" t="s">
        <v>11943</v>
      </c>
      <c r="C3566" t="s">
        <v>12</v>
      </c>
      <c r="D3566" t="s">
        <v>8333</v>
      </c>
      <c r="E3566" t="s">
        <v>8334</v>
      </c>
      <c r="F3566">
        <v>7.1</v>
      </c>
    </row>
    <row r="3567" spans="1:6" x14ac:dyDescent="0.25">
      <c r="A3567" t="s">
        <v>6180</v>
      </c>
      <c r="B3567" t="s">
        <v>11944</v>
      </c>
      <c r="C3567" t="s">
        <v>12</v>
      </c>
      <c r="D3567" t="s">
        <v>8333</v>
      </c>
      <c r="E3567" t="s">
        <v>8334</v>
      </c>
      <c r="F3567">
        <v>5.6</v>
      </c>
    </row>
    <row r="3568" spans="1:6" x14ac:dyDescent="0.25">
      <c r="A3568" t="s">
        <v>6182</v>
      </c>
      <c r="B3568" t="s">
        <v>11945</v>
      </c>
      <c r="C3568" t="s">
        <v>12</v>
      </c>
      <c r="D3568" t="s">
        <v>8333</v>
      </c>
      <c r="E3568" t="s">
        <v>8317</v>
      </c>
      <c r="F3568">
        <v>4.4000000000000004</v>
      </c>
    </row>
    <row r="3569" spans="1:6" x14ac:dyDescent="0.25">
      <c r="A3569" t="s">
        <v>1856</v>
      </c>
      <c r="B3569" t="s">
        <v>11946</v>
      </c>
      <c r="C3569" t="s">
        <v>12</v>
      </c>
      <c r="D3569" t="s">
        <v>8333</v>
      </c>
      <c r="E3569" t="s">
        <v>8334</v>
      </c>
      <c r="F3569">
        <v>7.1</v>
      </c>
    </row>
    <row r="3570" spans="1:6" x14ac:dyDescent="0.25">
      <c r="A3570" t="s">
        <v>3484</v>
      </c>
      <c r="B3570" t="s">
        <v>11947</v>
      </c>
      <c r="C3570" t="s">
        <v>12</v>
      </c>
      <c r="D3570" t="s">
        <v>8333</v>
      </c>
      <c r="E3570" t="s">
        <v>8334</v>
      </c>
      <c r="F3570">
        <v>6.1</v>
      </c>
    </row>
    <row r="3571" spans="1:6" x14ac:dyDescent="0.25">
      <c r="A3571" t="s">
        <v>6188</v>
      </c>
      <c r="B3571" t="s">
        <v>11948</v>
      </c>
      <c r="C3571" t="s">
        <v>12</v>
      </c>
      <c r="D3571" t="s">
        <v>8333</v>
      </c>
      <c r="E3571" t="s">
        <v>8334</v>
      </c>
      <c r="F3571">
        <v>7.5</v>
      </c>
    </row>
    <row r="3572" spans="1:6" x14ac:dyDescent="0.25">
      <c r="A3572" t="s">
        <v>6191</v>
      </c>
      <c r="B3572" t="s">
        <v>11949</v>
      </c>
      <c r="C3572" t="s">
        <v>12</v>
      </c>
      <c r="D3572" t="s">
        <v>8404</v>
      </c>
      <c r="E3572" t="s">
        <v>8334</v>
      </c>
      <c r="F3572">
        <v>7.2</v>
      </c>
    </row>
    <row r="3573" spans="1:6" x14ac:dyDescent="0.25">
      <c r="A3573" t="s">
        <v>6193</v>
      </c>
      <c r="B3573" t="s">
        <v>11950</v>
      </c>
      <c r="C3573" t="s">
        <v>12</v>
      </c>
      <c r="D3573" t="s">
        <v>8404</v>
      </c>
      <c r="E3573" t="s">
        <v>8334</v>
      </c>
      <c r="F3573">
        <v>7.6</v>
      </c>
    </row>
    <row r="3574" spans="1:6" x14ac:dyDescent="0.25">
      <c r="A3574" t="s">
        <v>6195</v>
      </c>
      <c r="B3574" t="s">
        <v>11951</v>
      </c>
      <c r="C3574" t="s">
        <v>12</v>
      </c>
      <c r="D3574" t="s">
        <v>8333</v>
      </c>
      <c r="E3574" t="s">
        <v>8320</v>
      </c>
      <c r="F3574">
        <v>7.3</v>
      </c>
    </row>
    <row r="3575" spans="1:6" x14ac:dyDescent="0.25">
      <c r="A3575" t="s">
        <v>6197</v>
      </c>
      <c r="B3575" t="s">
        <v>11952</v>
      </c>
      <c r="C3575" t="s">
        <v>12</v>
      </c>
      <c r="D3575" t="s">
        <v>8333</v>
      </c>
      <c r="E3575" t="s">
        <v>9500</v>
      </c>
      <c r="F3575">
        <v>6.2</v>
      </c>
    </row>
    <row r="3576" spans="1:6" x14ac:dyDescent="0.25">
      <c r="A3576" t="s">
        <v>6199</v>
      </c>
      <c r="B3576" t="s">
        <v>11953</v>
      </c>
      <c r="C3576" t="s">
        <v>12</v>
      </c>
      <c r="D3576" t="s">
        <v>8333</v>
      </c>
      <c r="E3576" t="s">
        <v>8334</v>
      </c>
      <c r="F3576">
        <v>6.2</v>
      </c>
    </row>
    <row r="3577" spans="1:6" x14ac:dyDescent="0.25">
      <c r="A3577" t="s">
        <v>6201</v>
      </c>
      <c r="B3577" t="s">
        <v>11954</v>
      </c>
      <c r="C3577" t="s">
        <v>12</v>
      </c>
      <c r="D3577" t="s">
        <v>8404</v>
      </c>
      <c r="E3577" t="s">
        <v>8334</v>
      </c>
      <c r="F3577">
        <v>4.5999999999999996</v>
      </c>
    </row>
    <row r="3578" spans="1:6" x14ac:dyDescent="0.25">
      <c r="A3578" t="s">
        <v>308</v>
      </c>
      <c r="B3578" t="s">
        <v>11955</v>
      </c>
      <c r="C3578" t="s">
        <v>12</v>
      </c>
      <c r="D3578" t="s">
        <v>8333</v>
      </c>
      <c r="E3578" t="s">
        <v>8317</v>
      </c>
      <c r="F3578">
        <v>6.2</v>
      </c>
    </row>
    <row r="3579" spans="1:6" x14ac:dyDescent="0.25">
      <c r="A3579" t="s">
        <v>783</v>
      </c>
      <c r="B3579" t="s">
        <v>11956</v>
      </c>
      <c r="C3579" t="s">
        <v>12</v>
      </c>
      <c r="D3579" t="s">
        <v>8333</v>
      </c>
      <c r="E3579" t="s">
        <v>8334</v>
      </c>
      <c r="F3579">
        <v>6.2</v>
      </c>
    </row>
    <row r="3580" spans="1:6" x14ac:dyDescent="0.25">
      <c r="A3580" t="s">
        <v>6206</v>
      </c>
      <c r="B3580" t="s">
        <v>11957</v>
      </c>
      <c r="C3580" t="s">
        <v>12</v>
      </c>
      <c r="D3580" t="s">
        <v>8329</v>
      </c>
      <c r="E3580" t="s">
        <v>8334</v>
      </c>
      <c r="F3580">
        <v>3.3</v>
      </c>
    </row>
    <row r="3581" spans="1:6" x14ac:dyDescent="0.25">
      <c r="B3581" t="s">
        <v>11958</v>
      </c>
      <c r="C3581" t="s">
        <v>12</v>
      </c>
      <c r="D3581" t="s">
        <v>8333</v>
      </c>
      <c r="E3581" t="s">
        <v>8824</v>
      </c>
      <c r="F3581">
        <v>7.5</v>
      </c>
    </row>
    <row r="3582" spans="1:6" x14ac:dyDescent="0.25">
      <c r="A3582" t="s">
        <v>6209</v>
      </c>
      <c r="B3582" t="s">
        <v>11959</v>
      </c>
      <c r="C3582" t="s">
        <v>12</v>
      </c>
      <c r="D3582" t="s">
        <v>8333</v>
      </c>
      <c r="E3582" t="s">
        <v>8334</v>
      </c>
      <c r="F3582">
        <v>4.2</v>
      </c>
    </row>
    <row r="3583" spans="1:6" x14ac:dyDescent="0.25">
      <c r="A3583" t="s">
        <v>6212</v>
      </c>
      <c r="B3583" t="s">
        <v>11960</v>
      </c>
      <c r="C3583" t="s">
        <v>12</v>
      </c>
      <c r="D3583" t="s">
        <v>8316</v>
      </c>
      <c r="E3583" t="s">
        <v>9458</v>
      </c>
      <c r="F3583">
        <v>6.2</v>
      </c>
    </row>
    <row r="3584" spans="1:6" x14ac:dyDescent="0.25">
      <c r="A3584" t="s">
        <v>1541</v>
      </c>
      <c r="B3584" t="s">
        <v>11961</v>
      </c>
      <c r="C3584" t="s">
        <v>12</v>
      </c>
      <c r="D3584" t="s">
        <v>8333</v>
      </c>
      <c r="E3584" t="s">
        <v>8334</v>
      </c>
      <c r="F3584">
        <v>6.1</v>
      </c>
    </row>
    <row r="3585" spans="1:6" x14ac:dyDescent="0.25">
      <c r="A3585" t="s">
        <v>4743</v>
      </c>
      <c r="B3585" t="s">
        <v>11962</v>
      </c>
      <c r="C3585" t="s">
        <v>12</v>
      </c>
      <c r="D3585" t="s">
        <v>8333</v>
      </c>
      <c r="E3585" t="s">
        <v>8334</v>
      </c>
      <c r="F3585">
        <v>4.2</v>
      </c>
    </row>
    <row r="3586" spans="1:6" x14ac:dyDescent="0.25">
      <c r="A3586" t="s">
        <v>6218</v>
      </c>
      <c r="B3586" t="s">
        <v>11963</v>
      </c>
      <c r="C3586" t="s">
        <v>12</v>
      </c>
      <c r="D3586" t="s">
        <v>8333</v>
      </c>
      <c r="E3586" t="s">
        <v>8317</v>
      </c>
      <c r="F3586">
        <v>4.5</v>
      </c>
    </row>
    <row r="3587" spans="1:6" x14ac:dyDescent="0.25">
      <c r="B3587" t="s">
        <v>11964</v>
      </c>
      <c r="C3587" t="s">
        <v>12</v>
      </c>
      <c r="D3587" t="s">
        <v>8333</v>
      </c>
      <c r="E3587" t="s">
        <v>8629</v>
      </c>
      <c r="F3587">
        <v>8.4</v>
      </c>
    </row>
    <row r="3588" spans="1:6" x14ac:dyDescent="0.25">
      <c r="A3588" t="s">
        <v>6221</v>
      </c>
      <c r="B3588" t="s">
        <v>11965</v>
      </c>
      <c r="C3588" t="s">
        <v>12</v>
      </c>
      <c r="D3588" t="s">
        <v>8333</v>
      </c>
      <c r="E3588" t="s">
        <v>8334</v>
      </c>
      <c r="F3588">
        <v>7.5</v>
      </c>
    </row>
    <row r="3589" spans="1:6" x14ac:dyDescent="0.25">
      <c r="A3589" t="s">
        <v>6223</v>
      </c>
      <c r="B3589" t="s">
        <v>11966</v>
      </c>
      <c r="C3589" t="s">
        <v>12</v>
      </c>
      <c r="D3589" t="s">
        <v>8333</v>
      </c>
      <c r="E3589" t="s">
        <v>8320</v>
      </c>
      <c r="F3589">
        <v>6.7</v>
      </c>
    </row>
    <row r="3590" spans="1:6" x14ac:dyDescent="0.25">
      <c r="A3590" t="s">
        <v>5732</v>
      </c>
      <c r="B3590" t="s">
        <v>11967</v>
      </c>
      <c r="C3590" t="s">
        <v>12</v>
      </c>
      <c r="D3590" t="s">
        <v>8333</v>
      </c>
      <c r="E3590" t="s">
        <v>8320</v>
      </c>
      <c r="F3590">
        <v>5.0999999999999996</v>
      </c>
    </row>
    <row r="3591" spans="1:6" x14ac:dyDescent="0.25">
      <c r="A3591" t="s">
        <v>5227</v>
      </c>
      <c r="B3591" t="s">
        <v>11968</v>
      </c>
      <c r="C3591" t="s">
        <v>12</v>
      </c>
      <c r="D3591" t="s">
        <v>8333</v>
      </c>
      <c r="E3591" t="s">
        <v>8629</v>
      </c>
      <c r="F3591">
        <v>5.5</v>
      </c>
    </row>
    <row r="3592" spans="1:6" x14ac:dyDescent="0.25">
      <c r="A3592" t="s">
        <v>4797</v>
      </c>
      <c r="B3592" t="s">
        <v>11969</v>
      </c>
      <c r="C3592" t="s">
        <v>12</v>
      </c>
      <c r="D3592" t="s">
        <v>11970</v>
      </c>
      <c r="E3592" t="s">
        <v>8334</v>
      </c>
      <c r="F3592">
        <v>4.4000000000000004</v>
      </c>
    </row>
    <row r="3593" spans="1:6" x14ac:dyDescent="0.25">
      <c r="A3593" t="s">
        <v>6228</v>
      </c>
      <c r="B3593" t="s">
        <v>11971</v>
      </c>
      <c r="C3593" t="s">
        <v>12</v>
      </c>
      <c r="D3593" t="s">
        <v>8316</v>
      </c>
      <c r="E3593" t="s">
        <v>8334</v>
      </c>
      <c r="F3593">
        <v>4.4000000000000004</v>
      </c>
    </row>
    <row r="3594" spans="1:6" x14ac:dyDescent="0.25">
      <c r="A3594" t="s">
        <v>628</v>
      </c>
      <c r="B3594" t="s">
        <v>11972</v>
      </c>
      <c r="C3594" t="s">
        <v>12</v>
      </c>
      <c r="D3594" t="s">
        <v>8333</v>
      </c>
      <c r="E3594" t="s">
        <v>8320</v>
      </c>
      <c r="F3594">
        <v>6.8</v>
      </c>
    </row>
    <row r="3595" spans="1:6" x14ac:dyDescent="0.25">
      <c r="A3595" t="s">
        <v>6231</v>
      </c>
      <c r="B3595" t="s">
        <v>11973</v>
      </c>
      <c r="C3595" t="s">
        <v>12</v>
      </c>
      <c r="D3595" t="s">
        <v>8333</v>
      </c>
      <c r="F3595">
        <v>6.7</v>
      </c>
    </row>
    <row r="3596" spans="1:6" x14ac:dyDescent="0.25">
      <c r="A3596" t="s">
        <v>6233</v>
      </c>
      <c r="B3596" t="s">
        <v>11974</v>
      </c>
      <c r="C3596" t="s">
        <v>12</v>
      </c>
      <c r="D3596" t="s">
        <v>8333</v>
      </c>
      <c r="F3596">
        <v>8.6</v>
      </c>
    </row>
    <row r="3597" spans="1:6" x14ac:dyDescent="0.25">
      <c r="A3597" t="s">
        <v>2454</v>
      </c>
      <c r="B3597" t="s">
        <v>11975</v>
      </c>
      <c r="C3597" t="s">
        <v>12</v>
      </c>
      <c r="D3597" t="s">
        <v>8333</v>
      </c>
      <c r="E3597" t="s">
        <v>8317</v>
      </c>
      <c r="F3597">
        <v>4.8</v>
      </c>
    </row>
    <row r="3598" spans="1:6" x14ac:dyDescent="0.25">
      <c r="A3598" t="s">
        <v>6237</v>
      </c>
      <c r="B3598" t="s">
        <v>11976</v>
      </c>
      <c r="C3598" t="s">
        <v>12</v>
      </c>
      <c r="D3598" t="s">
        <v>8333</v>
      </c>
      <c r="F3598">
        <v>3.4</v>
      </c>
    </row>
    <row r="3599" spans="1:6" x14ac:dyDescent="0.25">
      <c r="A3599" t="s">
        <v>2052</v>
      </c>
      <c r="B3599" t="s">
        <v>11977</v>
      </c>
      <c r="C3599" t="s">
        <v>12</v>
      </c>
      <c r="D3599" t="s">
        <v>8333</v>
      </c>
      <c r="E3599" t="s">
        <v>8334</v>
      </c>
      <c r="F3599">
        <v>8</v>
      </c>
    </row>
    <row r="3600" spans="1:6" x14ac:dyDescent="0.25">
      <c r="A3600" t="s">
        <v>6246</v>
      </c>
      <c r="B3600" t="s">
        <v>11978</v>
      </c>
      <c r="C3600" t="s">
        <v>12</v>
      </c>
      <c r="D3600" t="s">
        <v>8316</v>
      </c>
      <c r="E3600" t="s">
        <v>8334</v>
      </c>
      <c r="F3600">
        <v>6.5</v>
      </c>
    </row>
    <row r="3601" spans="1:6" x14ac:dyDescent="0.25">
      <c r="A3601" t="s">
        <v>5638</v>
      </c>
      <c r="B3601" t="s">
        <v>11979</v>
      </c>
      <c r="C3601" t="s">
        <v>12</v>
      </c>
      <c r="D3601" t="s">
        <v>8333</v>
      </c>
      <c r="E3601" t="s">
        <v>8334</v>
      </c>
      <c r="F3601">
        <v>5.9</v>
      </c>
    </row>
    <row r="3602" spans="1:6" x14ac:dyDescent="0.25">
      <c r="A3602" t="s">
        <v>3228</v>
      </c>
      <c r="B3602" t="s">
        <v>11980</v>
      </c>
      <c r="C3602" t="s">
        <v>12</v>
      </c>
      <c r="D3602" t="s">
        <v>8316</v>
      </c>
      <c r="E3602" t="s">
        <v>8334</v>
      </c>
      <c r="F3602">
        <v>6.8</v>
      </c>
    </row>
    <row r="3603" spans="1:6" x14ac:dyDescent="0.25">
      <c r="A3603" t="s">
        <v>4103</v>
      </c>
      <c r="B3603" t="s">
        <v>11981</v>
      </c>
      <c r="C3603" t="s">
        <v>12</v>
      </c>
      <c r="D3603" t="s">
        <v>8333</v>
      </c>
      <c r="E3603" t="s">
        <v>8334</v>
      </c>
      <c r="F3603">
        <v>7.4</v>
      </c>
    </row>
    <row r="3604" spans="1:6" x14ac:dyDescent="0.25">
      <c r="A3604" t="s">
        <v>6251</v>
      </c>
      <c r="B3604" t="s">
        <v>11982</v>
      </c>
      <c r="C3604" t="s">
        <v>12</v>
      </c>
      <c r="D3604" t="s">
        <v>8333</v>
      </c>
      <c r="E3604" t="s">
        <v>8334</v>
      </c>
      <c r="F3604">
        <v>6.7</v>
      </c>
    </row>
    <row r="3605" spans="1:6" x14ac:dyDescent="0.25">
      <c r="A3605" t="s">
        <v>6253</v>
      </c>
      <c r="B3605" t="s">
        <v>11983</v>
      </c>
      <c r="C3605" t="s">
        <v>12</v>
      </c>
      <c r="D3605" t="s">
        <v>8316</v>
      </c>
      <c r="E3605" t="s">
        <v>8317</v>
      </c>
      <c r="F3605">
        <v>6.8</v>
      </c>
    </row>
    <row r="3606" spans="1:6" x14ac:dyDescent="0.25">
      <c r="A3606" t="s">
        <v>6255</v>
      </c>
      <c r="B3606" t="s">
        <v>11984</v>
      </c>
      <c r="C3606" t="s">
        <v>12</v>
      </c>
      <c r="D3606" t="s">
        <v>8333</v>
      </c>
      <c r="E3606" t="s">
        <v>9458</v>
      </c>
      <c r="F3606">
        <v>5.4</v>
      </c>
    </row>
    <row r="3607" spans="1:6" x14ac:dyDescent="0.25">
      <c r="A3607" t="s">
        <v>2541</v>
      </c>
      <c r="B3607" t="s">
        <v>11985</v>
      </c>
      <c r="C3607" t="s">
        <v>12</v>
      </c>
      <c r="D3607" t="s">
        <v>8333</v>
      </c>
      <c r="E3607" t="s">
        <v>9765</v>
      </c>
      <c r="F3607">
        <v>5.5</v>
      </c>
    </row>
    <row r="3608" spans="1:6" x14ac:dyDescent="0.25">
      <c r="A3608" t="s">
        <v>5929</v>
      </c>
      <c r="B3608" t="s">
        <v>11986</v>
      </c>
      <c r="C3608" t="s">
        <v>12</v>
      </c>
      <c r="D3608" t="s">
        <v>8333</v>
      </c>
      <c r="E3608" t="s">
        <v>8334</v>
      </c>
      <c r="F3608">
        <v>7.4</v>
      </c>
    </row>
    <row r="3609" spans="1:6" x14ac:dyDescent="0.25">
      <c r="A3609" t="s">
        <v>4407</v>
      </c>
      <c r="B3609" t="s">
        <v>11987</v>
      </c>
      <c r="C3609" t="s">
        <v>12</v>
      </c>
      <c r="D3609" t="s">
        <v>8355</v>
      </c>
      <c r="E3609" t="s">
        <v>8334</v>
      </c>
      <c r="F3609">
        <v>5.7</v>
      </c>
    </row>
    <row r="3610" spans="1:6" x14ac:dyDescent="0.25">
      <c r="A3610" t="s">
        <v>6263</v>
      </c>
      <c r="B3610" t="s">
        <v>11988</v>
      </c>
      <c r="C3610" t="s">
        <v>12</v>
      </c>
      <c r="D3610" t="s">
        <v>8333</v>
      </c>
      <c r="E3610" t="s">
        <v>8334</v>
      </c>
      <c r="F3610">
        <v>3.2</v>
      </c>
    </row>
    <row r="3611" spans="1:6" x14ac:dyDescent="0.25">
      <c r="A3611" t="s">
        <v>6268</v>
      </c>
      <c r="B3611" t="s">
        <v>11989</v>
      </c>
      <c r="C3611" t="s">
        <v>12</v>
      </c>
      <c r="D3611" t="s">
        <v>8316</v>
      </c>
      <c r="E3611" t="s">
        <v>8317</v>
      </c>
      <c r="F3611">
        <v>7.8</v>
      </c>
    </row>
    <row r="3612" spans="1:6" x14ac:dyDescent="0.25">
      <c r="A3612" t="s">
        <v>6270</v>
      </c>
      <c r="B3612" t="s">
        <v>11990</v>
      </c>
      <c r="C3612" t="s">
        <v>12</v>
      </c>
      <c r="D3612" t="s">
        <v>8404</v>
      </c>
      <c r="E3612" t="s">
        <v>8334</v>
      </c>
      <c r="F3612">
        <v>5.3</v>
      </c>
    </row>
    <row r="3613" spans="1:6" x14ac:dyDescent="0.25">
      <c r="A3613" t="s">
        <v>6274</v>
      </c>
      <c r="B3613" t="s">
        <v>11991</v>
      </c>
      <c r="C3613" t="s">
        <v>12</v>
      </c>
      <c r="D3613" t="s">
        <v>10622</v>
      </c>
      <c r="F3613">
        <v>6.2</v>
      </c>
    </row>
    <row r="3614" spans="1:6" x14ac:dyDescent="0.25">
      <c r="A3614" t="s">
        <v>6276</v>
      </c>
      <c r="B3614" t="s">
        <v>11992</v>
      </c>
      <c r="C3614" t="s">
        <v>12</v>
      </c>
      <c r="D3614" t="s">
        <v>8999</v>
      </c>
      <c r="E3614" t="s">
        <v>8325</v>
      </c>
      <c r="F3614">
        <v>5.9</v>
      </c>
    </row>
    <row r="3615" spans="1:6" x14ac:dyDescent="0.25">
      <c r="A3615" t="s">
        <v>6278</v>
      </c>
      <c r="B3615" t="s">
        <v>11993</v>
      </c>
      <c r="C3615" t="s">
        <v>12</v>
      </c>
      <c r="D3615" t="s">
        <v>8389</v>
      </c>
      <c r="F3615">
        <v>7.3</v>
      </c>
    </row>
    <row r="3616" spans="1:6" x14ac:dyDescent="0.25">
      <c r="A3616" t="s">
        <v>2570</v>
      </c>
      <c r="B3616" t="s">
        <v>11994</v>
      </c>
      <c r="C3616" t="s">
        <v>12</v>
      </c>
      <c r="D3616" t="s">
        <v>8333</v>
      </c>
      <c r="E3616" t="s">
        <v>8334</v>
      </c>
      <c r="F3616">
        <v>6.7</v>
      </c>
    </row>
    <row r="3617" spans="1:6" x14ac:dyDescent="0.25">
      <c r="A3617" t="s">
        <v>4617</v>
      </c>
      <c r="B3617" t="s">
        <v>11995</v>
      </c>
      <c r="C3617" t="s">
        <v>12</v>
      </c>
      <c r="D3617" t="s">
        <v>8333</v>
      </c>
      <c r="E3617" t="s">
        <v>8334</v>
      </c>
      <c r="F3617">
        <v>5.7</v>
      </c>
    </row>
    <row r="3618" spans="1:6" x14ac:dyDescent="0.25">
      <c r="A3618" t="s">
        <v>122</v>
      </c>
      <c r="B3618" t="s">
        <v>11996</v>
      </c>
      <c r="C3618" t="s">
        <v>12</v>
      </c>
      <c r="D3618" t="s">
        <v>8316</v>
      </c>
      <c r="E3618" t="s">
        <v>8334</v>
      </c>
      <c r="F3618">
        <v>7.1</v>
      </c>
    </row>
    <row r="3619" spans="1:6" x14ac:dyDescent="0.25">
      <c r="A3619" t="s">
        <v>3816</v>
      </c>
      <c r="B3619" t="s">
        <v>11997</v>
      </c>
      <c r="C3619" t="s">
        <v>12</v>
      </c>
      <c r="D3619" t="s">
        <v>8333</v>
      </c>
      <c r="E3619" t="s">
        <v>9765</v>
      </c>
      <c r="F3619">
        <v>7.2</v>
      </c>
    </row>
    <row r="3620" spans="1:6" x14ac:dyDescent="0.25">
      <c r="A3620" t="s">
        <v>6283</v>
      </c>
      <c r="B3620" t="s">
        <v>11998</v>
      </c>
      <c r="C3620" t="s">
        <v>12</v>
      </c>
      <c r="D3620" t="s">
        <v>8333</v>
      </c>
      <c r="E3620" t="s">
        <v>9458</v>
      </c>
      <c r="F3620">
        <v>7.4</v>
      </c>
    </row>
    <row r="3621" spans="1:6" x14ac:dyDescent="0.25">
      <c r="A3621" t="s">
        <v>1753</v>
      </c>
      <c r="B3621" t="s">
        <v>11999</v>
      </c>
      <c r="C3621" t="s">
        <v>12</v>
      </c>
      <c r="D3621" t="s">
        <v>8333</v>
      </c>
      <c r="E3621" t="s">
        <v>8334</v>
      </c>
      <c r="F3621">
        <v>7.7</v>
      </c>
    </row>
    <row r="3622" spans="1:6" x14ac:dyDescent="0.25">
      <c r="B3622" t="s">
        <v>12000</v>
      </c>
      <c r="C3622" t="s">
        <v>12</v>
      </c>
      <c r="D3622" t="s">
        <v>8333</v>
      </c>
      <c r="F3622">
        <v>7.7</v>
      </c>
    </row>
    <row r="3623" spans="1:6" x14ac:dyDescent="0.25">
      <c r="A3623" t="s">
        <v>144</v>
      </c>
      <c r="B3623" t="s">
        <v>12001</v>
      </c>
      <c r="C3623" t="s">
        <v>12</v>
      </c>
      <c r="D3623" t="s">
        <v>8333</v>
      </c>
      <c r="E3623" t="s">
        <v>8334</v>
      </c>
      <c r="F3623">
        <v>7.4</v>
      </c>
    </row>
    <row r="3624" spans="1:6" x14ac:dyDescent="0.25">
      <c r="A3624" t="s">
        <v>409</v>
      </c>
      <c r="B3624" t="s">
        <v>12002</v>
      </c>
      <c r="C3624" t="s">
        <v>12</v>
      </c>
      <c r="D3624" t="s">
        <v>8333</v>
      </c>
      <c r="E3624" t="s">
        <v>8334</v>
      </c>
      <c r="F3624">
        <v>8.4</v>
      </c>
    </row>
    <row r="3625" spans="1:6" x14ac:dyDescent="0.25">
      <c r="A3625" t="s">
        <v>6289</v>
      </c>
      <c r="B3625" t="s">
        <v>12003</v>
      </c>
      <c r="C3625" t="s">
        <v>12</v>
      </c>
      <c r="D3625" t="s">
        <v>8333</v>
      </c>
      <c r="E3625" t="s">
        <v>9500</v>
      </c>
      <c r="F3625">
        <v>7.1</v>
      </c>
    </row>
    <row r="3626" spans="1:6" x14ac:dyDescent="0.25">
      <c r="A3626" t="s">
        <v>255</v>
      </c>
      <c r="B3626" t="s">
        <v>12004</v>
      </c>
      <c r="C3626" t="s">
        <v>12</v>
      </c>
      <c r="D3626" t="s">
        <v>8316</v>
      </c>
      <c r="E3626" t="s">
        <v>8334</v>
      </c>
      <c r="F3626">
        <v>7.5</v>
      </c>
    </row>
    <row r="3627" spans="1:6" x14ac:dyDescent="0.25">
      <c r="A3627" t="s">
        <v>6295</v>
      </c>
      <c r="B3627" t="s">
        <v>12005</v>
      </c>
      <c r="C3627" t="s">
        <v>12</v>
      </c>
      <c r="D3627" t="s">
        <v>8333</v>
      </c>
      <c r="E3627" t="s">
        <v>8320</v>
      </c>
      <c r="F3627">
        <v>5.4</v>
      </c>
    </row>
    <row r="3628" spans="1:6" x14ac:dyDescent="0.25">
      <c r="A3628" t="s">
        <v>3357</v>
      </c>
      <c r="B3628" t="s">
        <v>12006</v>
      </c>
      <c r="C3628" t="s">
        <v>12</v>
      </c>
      <c r="D3628" t="s">
        <v>8333</v>
      </c>
      <c r="E3628" t="s">
        <v>8334</v>
      </c>
      <c r="F3628">
        <v>8.1</v>
      </c>
    </row>
    <row r="3629" spans="1:6" x14ac:dyDescent="0.25">
      <c r="A3629" t="s">
        <v>6303</v>
      </c>
      <c r="B3629" t="s">
        <v>12007</v>
      </c>
      <c r="C3629" t="s">
        <v>12</v>
      </c>
      <c r="D3629" t="s">
        <v>8333</v>
      </c>
      <c r="E3629" t="s">
        <v>8334</v>
      </c>
      <c r="F3629">
        <v>6.8</v>
      </c>
    </row>
    <row r="3630" spans="1:6" x14ac:dyDescent="0.25">
      <c r="A3630" t="s">
        <v>6305</v>
      </c>
      <c r="B3630" t="s">
        <v>12008</v>
      </c>
      <c r="C3630" t="s">
        <v>12</v>
      </c>
      <c r="D3630" t="s">
        <v>8333</v>
      </c>
      <c r="E3630" t="s">
        <v>8334</v>
      </c>
      <c r="F3630">
        <v>6.5</v>
      </c>
    </row>
    <row r="3631" spans="1:6" x14ac:dyDescent="0.25">
      <c r="A3631" t="s">
        <v>6310</v>
      </c>
      <c r="B3631" t="s">
        <v>12009</v>
      </c>
      <c r="C3631" t="s">
        <v>12</v>
      </c>
      <c r="D3631" t="s">
        <v>8316</v>
      </c>
      <c r="E3631" t="s">
        <v>8334</v>
      </c>
      <c r="F3631">
        <v>6.5</v>
      </c>
    </row>
    <row r="3632" spans="1:6" x14ac:dyDescent="0.25">
      <c r="A3632" t="s">
        <v>6314</v>
      </c>
      <c r="B3632" t="s">
        <v>12010</v>
      </c>
      <c r="C3632" t="s">
        <v>12</v>
      </c>
      <c r="D3632" t="s">
        <v>8999</v>
      </c>
      <c r="E3632" t="s">
        <v>8334</v>
      </c>
      <c r="F3632">
        <v>6.6</v>
      </c>
    </row>
    <row r="3633" spans="1:6" x14ac:dyDescent="0.25">
      <c r="A3633" t="s">
        <v>6318</v>
      </c>
      <c r="B3633" t="s">
        <v>12011</v>
      </c>
      <c r="C3633" t="s">
        <v>12</v>
      </c>
      <c r="D3633" t="s">
        <v>8333</v>
      </c>
      <c r="E3633" t="s">
        <v>8334</v>
      </c>
      <c r="F3633">
        <v>5.9</v>
      </c>
    </row>
    <row r="3634" spans="1:6" x14ac:dyDescent="0.25">
      <c r="A3634" t="s">
        <v>1713</v>
      </c>
      <c r="B3634" t="s">
        <v>12012</v>
      </c>
      <c r="C3634" t="s">
        <v>12</v>
      </c>
      <c r="D3634" t="s">
        <v>8333</v>
      </c>
      <c r="E3634" t="s">
        <v>8334</v>
      </c>
      <c r="F3634">
        <v>8.6999999999999993</v>
      </c>
    </row>
    <row r="3635" spans="1:6" x14ac:dyDescent="0.25">
      <c r="A3635" t="s">
        <v>6323</v>
      </c>
      <c r="B3635" t="s">
        <v>12013</v>
      </c>
      <c r="C3635" t="s">
        <v>12</v>
      </c>
      <c r="D3635" t="s">
        <v>8333</v>
      </c>
      <c r="E3635" t="s">
        <v>8320</v>
      </c>
      <c r="F3635">
        <v>5.9</v>
      </c>
    </row>
    <row r="3636" spans="1:6" x14ac:dyDescent="0.25">
      <c r="B3636" t="s">
        <v>12014</v>
      </c>
      <c r="C3636" t="s">
        <v>12</v>
      </c>
      <c r="D3636" t="s">
        <v>8404</v>
      </c>
      <c r="E3636" t="s">
        <v>8845</v>
      </c>
      <c r="F3636">
        <v>8.4</v>
      </c>
    </row>
    <row r="3637" spans="1:6" x14ac:dyDescent="0.25">
      <c r="A3637" t="s">
        <v>5677</v>
      </c>
      <c r="B3637" t="s">
        <v>12015</v>
      </c>
      <c r="C3637" t="s">
        <v>12</v>
      </c>
      <c r="D3637" t="s">
        <v>8333</v>
      </c>
      <c r="E3637" t="s">
        <v>8334</v>
      </c>
      <c r="F3637">
        <v>5.8</v>
      </c>
    </row>
    <row r="3638" spans="1:6" x14ac:dyDescent="0.25">
      <c r="A3638" t="s">
        <v>6331</v>
      </c>
      <c r="B3638" t="s">
        <v>12016</v>
      </c>
      <c r="C3638" t="s">
        <v>12</v>
      </c>
      <c r="D3638" t="s">
        <v>8316</v>
      </c>
      <c r="E3638" t="s">
        <v>8334</v>
      </c>
      <c r="F3638">
        <v>6.1</v>
      </c>
    </row>
    <row r="3639" spans="1:6" x14ac:dyDescent="0.25">
      <c r="A3639" t="s">
        <v>3890</v>
      </c>
      <c r="B3639" t="s">
        <v>12017</v>
      </c>
      <c r="C3639" t="s">
        <v>12</v>
      </c>
      <c r="D3639" t="s">
        <v>8316</v>
      </c>
      <c r="E3639" t="s">
        <v>8334</v>
      </c>
      <c r="F3639">
        <v>7.3</v>
      </c>
    </row>
    <row r="3640" spans="1:6" x14ac:dyDescent="0.25">
      <c r="A3640" t="s">
        <v>2934</v>
      </c>
      <c r="B3640" t="s">
        <v>12018</v>
      </c>
      <c r="C3640" t="s">
        <v>12</v>
      </c>
      <c r="D3640" t="s">
        <v>8389</v>
      </c>
      <c r="E3640" t="s">
        <v>8317</v>
      </c>
      <c r="F3640">
        <v>7.6</v>
      </c>
    </row>
    <row r="3641" spans="1:6" x14ac:dyDescent="0.25">
      <c r="A3641" t="s">
        <v>1405</v>
      </c>
      <c r="B3641" t="s">
        <v>12019</v>
      </c>
      <c r="C3641" t="s">
        <v>12</v>
      </c>
      <c r="D3641" t="s">
        <v>8333</v>
      </c>
      <c r="E3641" t="s">
        <v>8845</v>
      </c>
      <c r="F3641">
        <v>5.2</v>
      </c>
    </row>
    <row r="3642" spans="1:6" x14ac:dyDescent="0.25">
      <c r="B3642" t="s">
        <v>12020</v>
      </c>
      <c r="C3642" t="s">
        <v>12</v>
      </c>
      <c r="D3642" t="s">
        <v>8333</v>
      </c>
      <c r="F3642">
        <v>8.1</v>
      </c>
    </row>
    <row r="3643" spans="1:6" x14ac:dyDescent="0.25">
      <c r="A3643" t="s">
        <v>5268</v>
      </c>
      <c r="B3643" t="s">
        <v>12021</v>
      </c>
      <c r="C3643" t="s">
        <v>12</v>
      </c>
      <c r="D3643" t="s">
        <v>8316</v>
      </c>
      <c r="E3643" t="s">
        <v>8317</v>
      </c>
      <c r="F3643">
        <v>7.1</v>
      </c>
    </row>
    <row r="3644" spans="1:6" x14ac:dyDescent="0.25">
      <c r="A3644" t="s">
        <v>1743</v>
      </c>
      <c r="B3644" t="s">
        <v>12022</v>
      </c>
      <c r="C3644" t="s">
        <v>12</v>
      </c>
      <c r="D3644" t="s">
        <v>8316</v>
      </c>
      <c r="E3644" t="s">
        <v>8334</v>
      </c>
      <c r="F3644">
        <v>7.3</v>
      </c>
    </row>
    <row r="3645" spans="1:6" x14ac:dyDescent="0.25">
      <c r="A3645" t="s">
        <v>3860</v>
      </c>
      <c r="B3645" t="s">
        <v>12023</v>
      </c>
      <c r="C3645" t="s">
        <v>12</v>
      </c>
      <c r="D3645" t="s">
        <v>8404</v>
      </c>
      <c r="E3645" t="s">
        <v>8334</v>
      </c>
      <c r="F3645">
        <v>6.2</v>
      </c>
    </row>
    <row r="3646" spans="1:6" x14ac:dyDescent="0.25">
      <c r="A3646" t="s">
        <v>867</v>
      </c>
      <c r="B3646" t="s">
        <v>12024</v>
      </c>
      <c r="C3646" t="s">
        <v>12</v>
      </c>
      <c r="D3646" t="s">
        <v>8333</v>
      </c>
      <c r="E3646" t="s">
        <v>8334</v>
      </c>
      <c r="F3646">
        <v>5</v>
      </c>
    </row>
    <row r="3647" spans="1:6" x14ac:dyDescent="0.25">
      <c r="A3647" t="s">
        <v>867</v>
      </c>
      <c r="B3647" t="s">
        <v>12025</v>
      </c>
      <c r="C3647" t="s">
        <v>12</v>
      </c>
      <c r="D3647" t="s">
        <v>8333</v>
      </c>
      <c r="E3647" t="s">
        <v>9458</v>
      </c>
      <c r="F3647">
        <v>8</v>
      </c>
    </row>
    <row r="3648" spans="1:6" x14ac:dyDescent="0.25">
      <c r="A3648" t="s">
        <v>2308</v>
      </c>
      <c r="B3648" t="s">
        <v>12026</v>
      </c>
      <c r="C3648" t="s">
        <v>12</v>
      </c>
      <c r="D3648" t="s">
        <v>8333</v>
      </c>
      <c r="E3648" t="s">
        <v>8334</v>
      </c>
      <c r="F3648">
        <v>7.8</v>
      </c>
    </row>
    <row r="3649" spans="1:6" x14ac:dyDescent="0.25">
      <c r="A3649" t="s">
        <v>2832</v>
      </c>
      <c r="B3649" t="s">
        <v>12027</v>
      </c>
      <c r="C3649" t="s">
        <v>12</v>
      </c>
      <c r="D3649" t="s">
        <v>8333</v>
      </c>
      <c r="E3649" t="s">
        <v>8320</v>
      </c>
      <c r="F3649">
        <v>8.1</v>
      </c>
    </row>
    <row r="3650" spans="1:6" x14ac:dyDescent="0.25">
      <c r="A3650" t="s">
        <v>6352</v>
      </c>
      <c r="B3650" t="s">
        <v>12028</v>
      </c>
      <c r="C3650" t="s">
        <v>12</v>
      </c>
      <c r="D3650" t="s">
        <v>8333</v>
      </c>
      <c r="E3650" t="s">
        <v>8325</v>
      </c>
      <c r="F3650">
        <v>6.7</v>
      </c>
    </row>
    <row r="3651" spans="1:6" x14ac:dyDescent="0.25">
      <c r="A3651" t="s">
        <v>43</v>
      </c>
      <c r="B3651" t="s">
        <v>12029</v>
      </c>
      <c r="C3651" t="s">
        <v>12</v>
      </c>
      <c r="D3651" t="s">
        <v>8333</v>
      </c>
      <c r="E3651" t="s">
        <v>8334</v>
      </c>
      <c r="F3651">
        <v>7.1</v>
      </c>
    </row>
    <row r="3652" spans="1:6" x14ac:dyDescent="0.25">
      <c r="A3652" t="s">
        <v>6355</v>
      </c>
      <c r="B3652" t="s">
        <v>12030</v>
      </c>
      <c r="C3652" t="s">
        <v>12</v>
      </c>
      <c r="D3652" t="s">
        <v>8333</v>
      </c>
      <c r="E3652" t="s">
        <v>8317</v>
      </c>
      <c r="F3652">
        <v>5.6</v>
      </c>
    </row>
    <row r="3653" spans="1:6" x14ac:dyDescent="0.25">
      <c r="A3653" t="s">
        <v>6357</v>
      </c>
      <c r="B3653" t="s">
        <v>12031</v>
      </c>
      <c r="C3653" t="s">
        <v>12</v>
      </c>
      <c r="D3653" t="s">
        <v>8333</v>
      </c>
      <c r="E3653" t="s">
        <v>8334</v>
      </c>
      <c r="F3653">
        <v>7.6</v>
      </c>
    </row>
    <row r="3654" spans="1:6" x14ac:dyDescent="0.25">
      <c r="A3654" t="s">
        <v>6359</v>
      </c>
      <c r="B3654" t="s">
        <v>12032</v>
      </c>
      <c r="C3654" t="s">
        <v>12</v>
      </c>
      <c r="D3654" t="s">
        <v>8333</v>
      </c>
      <c r="F3654">
        <v>4.3</v>
      </c>
    </row>
    <row r="3655" spans="1:6" x14ac:dyDescent="0.25">
      <c r="A3655" t="s">
        <v>6361</v>
      </c>
      <c r="B3655" t="s">
        <v>12033</v>
      </c>
      <c r="C3655" t="s">
        <v>12</v>
      </c>
      <c r="D3655" t="s">
        <v>8333</v>
      </c>
      <c r="E3655" t="s">
        <v>8320</v>
      </c>
      <c r="F3655">
        <v>7.3</v>
      </c>
    </row>
    <row r="3656" spans="1:6" x14ac:dyDescent="0.25">
      <c r="A3656" t="s">
        <v>164</v>
      </c>
      <c r="B3656" t="s">
        <v>12034</v>
      </c>
      <c r="C3656" t="s">
        <v>12</v>
      </c>
      <c r="D3656" t="s">
        <v>8333</v>
      </c>
      <c r="E3656" t="s">
        <v>8334</v>
      </c>
      <c r="F3656">
        <v>4.5999999999999996</v>
      </c>
    </row>
    <row r="3657" spans="1:6" x14ac:dyDescent="0.25">
      <c r="A3657" t="s">
        <v>5108</v>
      </c>
      <c r="B3657" t="s">
        <v>12035</v>
      </c>
      <c r="C3657" t="s">
        <v>12</v>
      </c>
      <c r="D3657" t="s">
        <v>8333</v>
      </c>
      <c r="E3657" t="s">
        <v>9500</v>
      </c>
      <c r="F3657">
        <v>6.8</v>
      </c>
    </row>
    <row r="3658" spans="1:6" x14ac:dyDescent="0.25">
      <c r="A3658" t="s">
        <v>6365</v>
      </c>
      <c r="B3658" t="s">
        <v>12036</v>
      </c>
      <c r="C3658" t="s">
        <v>12</v>
      </c>
      <c r="D3658" t="s">
        <v>8333</v>
      </c>
      <c r="E3658" t="s">
        <v>8334</v>
      </c>
      <c r="F3658">
        <v>7.1</v>
      </c>
    </row>
    <row r="3659" spans="1:6" x14ac:dyDescent="0.25">
      <c r="A3659" t="s">
        <v>1852</v>
      </c>
      <c r="B3659" t="s">
        <v>12037</v>
      </c>
      <c r="C3659" t="s">
        <v>12</v>
      </c>
      <c r="D3659" t="s">
        <v>8333</v>
      </c>
      <c r="E3659" t="s">
        <v>8334</v>
      </c>
      <c r="F3659">
        <v>7.3</v>
      </c>
    </row>
    <row r="3660" spans="1:6" x14ac:dyDescent="0.25">
      <c r="A3660" t="s">
        <v>6368</v>
      </c>
      <c r="B3660" t="s">
        <v>12038</v>
      </c>
      <c r="C3660" t="s">
        <v>12</v>
      </c>
      <c r="D3660" t="s">
        <v>8333</v>
      </c>
      <c r="E3660" t="s">
        <v>9500</v>
      </c>
      <c r="F3660">
        <v>8.3000000000000007</v>
      </c>
    </row>
    <row r="3661" spans="1:6" x14ac:dyDescent="0.25">
      <c r="A3661" t="s">
        <v>6371</v>
      </c>
      <c r="B3661" t="s">
        <v>12039</v>
      </c>
      <c r="C3661" t="s">
        <v>12</v>
      </c>
      <c r="D3661" t="s">
        <v>8333</v>
      </c>
      <c r="E3661" t="s">
        <v>9458</v>
      </c>
      <c r="F3661">
        <v>5.4</v>
      </c>
    </row>
    <row r="3662" spans="1:6" x14ac:dyDescent="0.25">
      <c r="A3662" t="s">
        <v>6374</v>
      </c>
      <c r="B3662" t="s">
        <v>12040</v>
      </c>
      <c r="C3662" t="s">
        <v>12</v>
      </c>
      <c r="D3662" t="s">
        <v>8327</v>
      </c>
      <c r="E3662" t="s">
        <v>8317</v>
      </c>
      <c r="F3662">
        <v>4</v>
      </c>
    </row>
    <row r="3663" spans="1:6" x14ac:dyDescent="0.25">
      <c r="A3663" t="s">
        <v>3140</v>
      </c>
      <c r="B3663" t="s">
        <v>12041</v>
      </c>
      <c r="C3663" t="s">
        <v>12</v>
      </c>
      <c r="D3663" t="s">
        <v>8333</v>
      </c>
      <c r="E3663" t="s">
        <v>8334</v>
      </c>
      <c r="F3663">
        <v>8</v>
      </c>
    </row>
    <row r="3664" spans="1:6" x14ac:dyDescent="0.25">
      <c r="A3664" t="s">
        <v>2832</v>
      </c>
      <c r="B3664" t="s">
        <v>12042</v>
      </c>
      <c r="C3664" t="s">
        <v>12</v>
      </c>
      <c r="D3664" t="s">
        <v>8316</v>
      </c>
      <c r="E3664" t="s">
        <v>8317</v>
      </c>
      <c r="F3664">
        <v>6.7</v>
      </c>
    </row>
    <row r="3665" spans="1:6" x14ac:dyDescent="0.25">
      <c r="A3665" t="s">
        <v>6378</v>
      </c>
      <c r="B3665" t="s">
        <v>12043</v>
      </c>
      <c r="C3665" t="s">
        <v>12</v>
      </c>
      <c r="D3665" t="s">
        <v>8333</v>
      </c>
      <c r="E3665" t="s">
        <v>8334</v>
      </c>
      <c r="F3665">
        <v>4.5999999999999996</v>
      </c>
    </row>
    <row r="3666" spans="1:6" x14ac:dyDescent="0.25">
      <c r="A3666" t="s">
        <v>6378</v>
      </c>
      <c r="B3666" t="s">
        <v>12044</v>
      </c>
      <c r="C3666" t="s">
        <v>12</v>
      </c>
      <c r="D3666" t="s">
        <v>8333</v>
      </c>
      <c r="E3666" t="s">
        <v>8334</v>
      </c>
      <c r="F3666">
        <v>4</v>
      </c>
    </row>
    <row r="3667" spans="1:6" x14ac:dyDescent="0.25">
      <c r="A3667" t="s">
        <v>4206</v>
      </c>
      <c r="B3667" t="s">
        <v>12045</v>
      </c>
      <c r="C3667" t="s">
        <v>12</v>
      </c>
      <c r="D3667" t="s">
        <v>8333</v>
      </c>
      <c r="E3667" t="s">
        <v>8334</v>
      </c>
      <c r="F3667">
        <v>7</v>
      </c>
    </row>
    <row r="3668" spans="1:6" x14ac:dyDescent="0.25">
      <c r="A3668" t="s">
        <v>6283</v>
      </c>
      <c r="B3668" t="s">
        <v>12046</v>
      </c>
      <c r="C3668" t="s">
        <v>12</v>
      </c>
      <c r="D3668" t="s">
        <v>8333</v>
      </c>
      <c r="E3668" t="s">
        <v>9500</v>
      </c>
      <c r="F3668">
        <v>7.4</v>
      </c>
    </row>
    <row r="3669" spans="1:6" x14ac:dyDescent="0.25">
      <c r="A3669" t="s">
        <v>5927</v>
      </c>
      <c r="B3669" t="s">
        <v>12047</v>
      </c>
      <c r="C3669" t="s">
        <v>12</v>
      </c>
      <c r="D3669" t="s">
        <v>8333</v>
      </c>
      <c r="E3669" t="s">
        <v>8334</v>
      </c>
      <c r="F3669">
        <v>5.9</v>
      </c>
    </row>
    <row r="3670" spans="1:6" x14ac:dyDescent="0.25">
      <c r="A3670" t="s">
        <v>6385</v>
      </c>
      <c r="B3670" t="s">
        <v>12048</v>
      </c>
      <c r="C3670" t="s">
        <v>12</v>
      </c>
      <c r="D3670" t="s">
        <v>8333</v>
      </c>
      <c r="E3670" t="s">
        <v>8334</v>
      </c>
      <c r="F3670">
        <v>4.5999999999999996</v>
      </c>
    </row>
    <row r="3671" spans="1:6" x14ac:dyDescent="0.25">
      <c r="A3671" t="s">
        <v>6126</v>
      </c>
      <c r="B3671" t="s">
        <v>12049</v>
      </c>
      <c r="C3671" t="s">
        <v>12</v>
      </c>
      <c r="D3671" t="s">
        <v>8333</v>
      </c>
      <c r="E3671" t="s">
        <v>8334</v>
      </c>
      <c r="F3671">
        <v>4.7</v>
      </c>
    </row>
    <row r="3672" spans="1:6" x14ac:dyDescent="0.25">
      <c r="A3672" t="s">
        <v>6389</v>
      </c>
      <c r="B3672" t="s">
        <v>12050</v>
      </c>
      <c r="C3672" t="s">
        <v>12</v>
      </c>
      <c r="D3672" t="s">
        <v>8333</v>
      </c>
      <c r="E3672" t="s">
        <v>8334</v>
      </c>
      <c r="F3672">
        <v>6.7</v>
      </c>
    </row>
    <row r="3673" spans="1:6" x14ac:dyDescent="0.25">
      <c r="A3673" t="s">
        <v>3777</v>
      </c>
      <c r="B3673" t="s">
        <v>12051</v>
      </c>
      <c r="C3673" t="s">
        <v>12</v>
      </c>
      <c r="D3673" t="s">
        <v>8333</v>
      </c>
      <c r="E3673" t="s">
        <v>11585</v>
      </c>
      <c r="F3673">
        <v>6.3</v>
      </c>
    </row>
    <row r="3674" spans="1:6" x14ac:dyDescent="0.25">
      <c r="A3674" t="s">
        <v>5270</v>
      </c>
      <c r="B3674" t="s">
        <v>12052</v>
      </c>
      <c r="C3674" t="s">
        <v>12</v>
      </c>
      <c r="D3674" t="s">
        <v>8333</v>
      </c>
      <c r="E3674" t="s">
        <v>8334</v>
      </c>
      <c r="F3674">
        <v>6</v>
      </c>
    </row>
    <row r="3675" spans="1:6" x14ac:dyDescent="0.25">
      <c r="A3675" t="s">
        <v>6393</v>
      </c>
      <c r="B3675" t="s">
        <v>12053</v>
      </c>
      <c r="C3675" t="s">
        <v>12</v>
      </c>
      <c r="D3675" t="s">
        <v>8333</v>
      </c>
      <c r="E3675" t="s">
        <v>8334</v>
      </c>
      <c r="F3675">
        <v>6.7</v>
      </c>
    </row>
    <row r="3676" spans="1:6" x14ac:dyDescent="0.25">
      <c r="A3676" t="s">
        <v>4230</v>
      </c>
      <c r="B3676" t="s">
        <v>12054</v>
      </c>
      <c r="C3676" t="s">
        <v>12</v>
      </c>
      <c r="D3676" t="s">
        <v>8333</v>
      </c>
      <c r="E3676" t="s">
        <v>8334</v>
      </c>
      <c r="F3676">
        <v>7.1</v>
      </c>
    </row>
    <row r="3677" spans="1:6" x14ac:dyDescent="0.25">
      <c r="A3677" t="s">
        <v>6396</v>
      </c>
      <c r="B3677" t="s">
        <v>12055</v>
      </c>
      <c r="C3677" t="s">
        <v>12</v>
      </c>
      <c r="D3677" t="s">
        <v>8333</v>
      </c>
      <c r="E3677" t="s">
        <v>8334</v>
      </c>
      <c r="F3677">
        <v>2.7</v>
      </c>
    </row>
    <row r="3678" spans="1:6" x14ac:dyDescent="0.25">
      <c r="A3678" t="s">
        <v>255</v>
      </c>
      <c r="B3678" t="s">
        <v>12056</v>
      </c>
      <c r="C3678" t="s">
        <v>12</v>
      </c>
      <c r="D3678" t="s">
        <v>8333</v>
      </c>
      <c r="E3678" t="s">
        <v>8334</v>
      </c>
      <c r="F3678">
        <v>7.3</v>
      </c>
    </row>
    <row r="3679" spans="1:6" x14ac:dyDescent="0.25">
      <c r="A3679" t="s">
        <v>4916</v>
      </c>
      <c r="B3679" t="s">
        <v>12057</v>
      </c>
      <c r="C3679" t="s">
        <v>12</v>
      </c>
      <c r="D3679" t="s">
        <v>8333</v>
      </c>
      <c r="E3679" t="s">
        <v>8334</v>
      </c>
      <c r="F3679">
        <v>7.6</v>
      </c>
    </row>
    <row r="3680" spans="1:6" x14ac:dyDescent="0.25">
      <c r="A3680" t="s">
        <v>6400</v>
      </c>
      <c r="B3680" t="s">
        <v>12058</v>
      </c>
      <c r="C3680" t="s">
        <v>12</v>
      </c>
      <c r="D3680" t="s">
        <v>8333</v>
      </c>
      <c r="E3680" t="s">
        <v>8334</v>
      </c>
      <c r="F3680">
        <v>5.8</v>
      </c>
    </row>
    <row r="3681" spans="1:6" x14ac:dyDescent="0.25">
      <c r="A3681" t="s">
        <v>1535</v>
      </c>
      <c r="B3681" t="s">
        <v>12059</v>
      </c>
      <c r="C3681" t="s">
        <v>12</v>
      </c>
      <c r="D3681" t="s">
        <v>8333</v>
      </c>
      <c r="E3681" t="s">
        <v>8334</v>
      </c>
      <c r="F3681">
        <v>6.5</v>
      </c>
    </row>
    <row r="3682" spans="1:6" x14ac:dyDescent="0.25">
      <c r="A3682" t="s">
        <v>6403</v>
      </c>
      <c r="B3682" t="s">
        <v>12060</v>
      </c>
      <c r="C3682" t="s">
        <v>12</v>
      </c>
      <c r="D3682" t="s">
        <v>8333</v>
      </c>
      <c r="E3682" t="s">
        <v>8334</v>
      </c>
      <c r="F3682">
        <v>6.6</v>
      </c>
    </row>
    <row r="3683" spans="1:6" x14ac:dyDescent="0.25">
      <c r="A3683" t="s">
        <v>2454</v>
      </c>
      <c r="B3683" t="s">
        <v>12061</v>
      </c>
      <c r="C3683" t="s">
        <v>12</v>
      </c>
      <c r="D3683" t="s">
        <v>8333</v>
      </c>
      <c r="E3683" t="s">
        <v>8334</v>
      </c>
      <c r="F3683">
        <v>6.2</v>
      </c>
    </row>
    <row r="3684" spans="1:6" x14ac:dyDescent="0.25">
      <c r="A3684" t="s">
        <v>6407</v>
      </c>
      <c r="B3684" t="s">
        <v>12062</v>
      </c>
      <c r="C3684" t="s">
        <v>12</v>
      </c>
      <c r="D3684" t="s">
        <v>8316</v>
      </c>
      <c r="E3684" t="s">
        <v>8320</v>
      </c>
      <c r="F3684">
        <v>6.9</v>
      </c>
    </row>
    <row r="3685" spans="1:6" x14ac:dyDescent="0.25">
      <c r="A3685" t="s">
        <v>6411</v>
      </c>
      <c r="B3685" t="s">
        <v>12063</v>
      </c>
      <c r="C3685" t="s">
        <v>12</v>
      </c>
      <c r="D3685" t="s">
        <v>8333</v>
      </c>
      <c r="E3685" t="s">
        <v>8334</v>
      </c>
      <c r="F3685">
        <v>4.8</v>
      </c>
    </row>
    <row r="3686" spans="1:6" x14ac:dyDescent="0.25">
      <c r="A3686" t="s">
        <v>6413</v>
      </c>
      <c r="B3686" t="s">
        <v>12064</v>
      </c>
      <c r="C3686" t="s">
        <v>12</v>
      </c>
      <c r="D3686" t="s">
        <v>8333</v>
      </c>
      <c r="E3686" t="s">
        <v>8317</v>
      </c>
      <c r="F3686">
        <v>6.6</v>
      </c>
    </row>
    <row r="3687" spans="1:6" x14ac:dyDescent="0.25">
      <c r="A3687" t="s">
        <v>6415</v>
      </c>
      <c r="B3687" t="s">
        <v>12065</v>
      </c>
      <c r="C3687" t="s">
        <v>12</v>
      </c>
      <c r="D3687" t="s">
        <v>8333</v>
      </c>
      <c r="E3687" t="s">
        <v>8334</v>
      </c>
      <c r="F3687">
        <v>5.7</v>
      </c>
    </row>
    <row r="3688" spans="1:6" x14ac:dyDescent="0.25">
      <c r="A3688" t="s">
        <v>6417</v>
      </c>
      <c r="B3688" t="s">
        <v>12066</v>
      </c>
      <c r="C3688" t="s">
        <v>12</v>
      </c>
      <c r="D3688" t="s">
        <v>8333</v>
      </c>
      <c r="E3688" t="s">
        <v>8334</v>
      </c>
      <c r="F3688">
        <v>7</v>
      </c>
    </row>
    <row r="3689" spans="1:6" x14ac:dyDescent="0.25">
      <c r="A3689" t="s">
        <v>6357</v>
      </c>
      <c r="B3689" t="s">
        <v>12067</v>
      </c>
      <c r="C3689" t="s">
        <v>12</v>
      </c>
      <c r="D3689" t="s">
        <v>8333</v>
      </c>
      <c r="E3689" t="s">
        <v>8334</v>
      </c>
      <c r="F3689">
        <v>5.4</v>
      </c>
    </row>
    <row r="3690" spans="1:6" x14ac:dyDescent="0.25">
      <c r="A3690" t="s">
        <v>1869</v>
      </c>
      <c r="B3690" t="s">
        <v>12068</v>
      </c>
      <c r="C3690" t="s">
        <v>12</v>
      </c>
      <c r="D3690" t="s">
        <v>8333</v>
      </c>
      <c r="E3690" t="s">
        <v>8334</v>
      </c>
      <c r="F3690">
        <v>6.9</v>
      </c>
    </row>
    <row r="3691" spans="1:6" x14ac:dyDescent="0.25">
      <c r="A3691" t="s">
        <v>6423</v>
      </c>
      <c r="B3691" t="s">
        <v>12069</v>
      </c>
      <c r="C3691" t="s">
        <v>12</v>
      </c>
      <c r="D3691" t="s">
        <v>8316</v>
      </c>
      <c r="E3691" t="s">
        <v>8320</v>
      </c>
      <c r="F3691">
        <v>6.6</v>
      </c>
    </row>
    <row r="3692" spans="1:6" x14ac:dyDescent="0.25">
      <c r="A3692" t="s">
        <v>721</v>
      </c>
      <c r="B3692" t="s">
        <v>12070</v>
      </c>
      <c r="C3692" t="s">
        <v>12</v>
      </c>
      <c r="D3692" t="s">
        <v>8333</v>
      </c>
      <c r="E3692" t="s">
        <v>8334</v>
      </c>
      <c r="F3692">
        <v>5.9</v>
      </c>
    </row>
    <row r="3693" spans="1:6" x14ac:dyDescent="0.25">
      <c r="A3693" t="s">
        <v>6426</v>
      </c>
      <c r="B3693" t="s">
        <v>12071</v>
      </c>
      <c r="C3693" t="s">
        <v>12</v>
      </c>
      <c r="D3693" t="s">
        <v>8319</v>
      </c>
      <c r="E3693" t="s">
        <v>9458</v>
      </c>
      <c r="F3693">
        <v>6.3</v>
      </c>
    </row>
    <row r="3694" spans="1:6" x14ac:dyDescent="0.25">
      <c r="A3694" t="s">
        <v>3184</v>
      </c>
      <c r="B3694" t="s">
        <v>12072</v>
      </c>
      <c r="C3694" t="s">
        <v>12</v>
      </c>
      <c r="D3694" t="s">
        <v>8316</v>
      </c>
      <c r="E3694" t="s">
        <v>8334</v>
      </c>
      <c r="F3694">
        <v>6.3</v>
      </c>
    </row>
    <row r="3695" spans="1:6" x14ac:dyDescent="0.25">
      <c r="A3695" t="s">
        <v>5222</v>
      </c>
      <c r="B3695" t="s">
        <v>12073</v>
      </c>
      <c r="C3695" t="s">
        <v>12</v>
      </c>
      <c r="D3695" t="s">
        <v>8333</v>
      </c>
      <c r="E3695" t="s">
        <v>8334</v>
      </c>
      <c r="F3695">
        <v>7</v>
      </c>
    </row>
    <row r="3696" spans="1:6" x14ac:dyDescent="0.25">
      <c r="A3696" t="s">
        <v>1081</v>
      </c>
      <c r="B3696" t="s">
        <v>12074</v>
      </c>
      <c r="C3696" t="s">
        <v>12</v>
      </c>
      <c r="D3696" t="s">
        <v>8333</v>
      </c>
      <c r="E3696" t="s">
        <v>8334</v>
      </c>
      <c r="F3696">
        <v>6.3</v>
      </c>
    </row>
    <row r="3697" spans="1:6" x14ac:dyDescent="0.25">
      <c r="A3697" t="s">
        <v>4725</v>
      </c>
      <c r="B3697" t="s">
        <v>12075</v>
      </c>
      <c r="C3697" t="s">
        <v>12</v>
      </c>
      <c r="D3697" t="s">
        <v>8316</v>
      </c>
      <c r="E3697" t="s">
        <v>8334</v>
      </c>
      <c r="F3697">
        <v>5.9</v>
      </c>
    </row>
    <row r="3698" spans="1:6" x14ac:dyDescent="0.25">
      <c r="A3698" t="s">
        <v>3525</v>
      </c>
      <c r="B3698" t="s">
        <v>12076</v>
      </c>
      <c r="C3698" t="s">
        <v>12</v>
      </c>
      <c r="D3698" t="s">
        <v>8319</v>
      </c>
      <c r="E3698" t="s">
        <v>8334</v>
      </c>
      <c r="F3698">
        <v>6.2</v>
      </c>
    </row>
    <row r="3699" spans="1:6" x14ac:dyDescent="0.25">
      <c r="A3699" t="s">
        <v>6436</v>
      </c>
      <c r="B3699" t="s">
        <v>12077</v>
      </c>
      <c r="C3699" t="s">
        <v>12</v>
      </c>
      <c r="D3699" t="s">
        <v>8333</v>
      </c>
      <c r="E3699" t="s">
        <v>8334</v>
      </c>
      <c r="F3699">
        <v>5</v>
      </c>
    </row>
    <row r="3700" spans="1:6" x14ac:dyDescent="0.25">
      <c r="A3700" t="s">
        <v>6440</v>
      </c>
      <c r="B3700" t="s">
        <v>12078</v>
      </c>
      <c r="C3700" t="s">
        <v>12</v>
      </c>
      <c r="D3700" t="s">
        <v>8333</v>
      </c>
      <c r="E3700" t="s">
        <v>8334</v>
      </c>
      <c r="F3700">
        <v>6.5</v>
      </c>
    </row>
    <row r="3701" spans="1:6" x14ac:dyDescent="0.25">
      <c r="B3701" t="s">
        <v>12079</v>
      </c>
      <c r="C3701" t="s">
        <v>12</v>
      </c>
      <c r="D3701" t="s">
        <v>8333</v>
      </c>
      <c r="E3701" t="s">
        <v>8845</v>
      </c>
      <c r="F3701">
        <v>6.1</v>
      </c>
    </row>
    <row r="3702" spans="1:6" x14ac:dyDescent="0.25">
      <c r="A3702" t="s">
        <v>2311</v>
      </c>
      <c r="B3702" t="s">
        <v>12080</v>
      </c>
      <c r="C3702" t="s">
        <v>12</v>
      </c>
      <c r="D3702" t="s">
        <v>8333</v>
      </c>
      <c r="E3702" t="s">
        <v>8334</v>
      </c>
      <c r="F3702">
        <v>5.8</v>
      </c>
    </row>
    <row r="3703" spans="1:6" x14ac:dyDescent="0.25">
      <c r="A3703" t="s">
        <v>6446</v>
      </c>
      <c r="B3703" t="s">
        <v>12081</v>
      </c>
      <c r="C3703" t="s">
        <v>12</v>
      </c>
      <c r="D3703" t="s">
        <v>8333</v>
      </c>
      <c r="E3703" t="s">
        <v>8334</v>
      </c>
      <c r="F3703">
        <v>6</v>
      </c>
    </row>
    <row r="3704" spans="1:6" x14ac:dyDescent="0.25">
      <c r="A3704" t="s">
        <v>5357</v>
      </c>
      <c r="B3704" t="s">
        <v>12082</v>
      </c>
      <c r="C3704" t="s">
        <v>12</v>
      </c>
      <c r="D3704" t="s">
        <v>8316</v>
      </c>
      <c r="E3704" t="s">
        <v>8334</v>
      </c>
      <c r="F3704">
        <v>6.3</v>
      </c>
    </row>
    <row r="3705" spans="1:6" x14ac:dyDescent="0.25">
      <c r="A3705" t="s">
        <v>2937</v>
      </c>
      <c r="B3705" t="s">
        <v>12083</v>
      </c>
      <c r="C3705" t="s">
        <v>12</v>
      </c>
      <c r="D3705" t="s">
        <v>8404</v>
      </c>
      <c r="E3705" t="s">
        <v>8334</v>
      </c>
      <c r="F3705">
        <v>6.3</v>
      </c>
    </row>
    <row r="3706" spans="1:6" x14ac:dyDescent="0.25">
      <c r="A3706" t="s">
        <v>6452</v>
      </c>
      <c r="B3706" t="s">
        <v>12084</v>
      </c>
      <c r="C3706" t="s">
        <v>12</v>
      </c>
      <c r="D3706" t="s">
        <v>8333</v>
      </c>
      <c r="E3706" t="s">
        <v>8320</v>
      </c>
      <c r="F3706">
        <v>7.6</v>
      </c>
    </row>
    <row r="3707" spans="1:6" x14ac:dyDescent="0.25">
      <c r="A3707" t="s">
        <v>6455</v>
      </c>
      <c r="B3707" t="s">
        <v>12085</v>
      </c>
      <c r="C3707" t="s">
        <v>12</v>
      </c>
      <c r="D3707" t="s">
        <v>8404</v>
      </c>
      <c r="E3707" t="s">
        <v>8334</v>
      </c>
      <c r="F3707">
        <v>5.2</v>
      </c>
    </row>
    <row r="3708" spans="1:6" x14ac:dyDescent="0.25">
      <c r="A3708" t="s">
        <v>6457</v>
      </c>
      <c r="B3708" t="s">
        <v>12086</v>
      </c>
      <c r="C3708" t="s">
        <v>12</v>
      </c>
      <c r="D3708" t="s">
        <v>8333</v>
      </c>
      <c r="E3708" t="s">
        <v>11563</v>
      </c>
      <c r="F3708">
        <v>7.8</v>
      </c>
    </row>
    <row r="3709" spans="1:6" x14ac:dyDescent="0.25">
      <c r="A3709" t="s">
        <v>6459</v>
      </c>
      <c r="B3709" t="s">
        <v>12087</v>
      </c>
      <c r="C3709" t="s">
        <v>12</v>
      </c>
      <c r="D3709" t="s">
        <v>8333</v>
      </c>
      <c r="F3709">
        <v>6.6</v>
      </c>
    </row>
    <row r="3710" spans="1:6" x14ac:dyDescent="0.25">
      <c r="A3710" t="s">
        <v>2890</v>
      </c>
      <c r="B3710" t="s">
        <v>12088</v>
      </c>
      <c r="C3710" t="s">
        <v>12</v>
      </c>
      <c r="D3710" t="s">
        <v>8333</v>
      </c>
      <c r="E3710" t="s">
        <v>8334</v>
      </c>
      <c r="F3710">
        <v>4.7</v>
      </c>
    </row>
    <row r="3711" spans="1:6" x14ac:dyDescent="0.25">
      <c r="A3711" t="s">
        <v>6462</v>
      </c>
      <c r="B3711" t="s">
        <v>12089</v>
      </c>
      <c r="C3711" t="s">
        <v>12</v>
      </c>
      <c r="D3711" t="s">
        <v>8319</v>
      </c>
      <c r="E3711" t="s">
        <v>8334</v>
      </c>
      <c r="F3711">
        <v>6.7</v>
      </c>
    </row>
    <row r="3712" spans="1:6" x14ac:dyDescent="0.25">
      <c r="A3712" t="s">
        <v>5517</v>
      </c>
      <c r="B3712" t="s">
        <v>12090</v>
      </c>
      <c r="C3712" t="s">
        <v>12</v>
      </c>
      <c r="D3712" t="s">
        <v>8333</v>
      </c>
      <c r="E3712" t="s">
        <v>8334</v>
      </c>
      <c r="F3712">
        <v>4.2</v>
      </c>
    </row>
    <row r="3713" spans="1:6" x14ac:dyDescent="0.25">
      <c r="A3713" t="s">
        <v>6465</v>
      </c>
      <c r="B3713" t="s">
        <v>12091</v>
      </c>
      <c r="C3713" t="s">
        <v>12</v>
      </c>
      <c r="D3713" t="s">
        <v>8333</v>
      </c>
      <c r="E3713" t="s">
        <v>8845</v>
      </c>
      <c r="F3713">
        <v>6.3</v>
      </c>
    </row>
    <row r="3714" spans="1:6" x14ac:dyDescent="0.25">
      <c r="A3714" t="s">
        <v>6467</v>
      </c>
      <c r="B3714" t="s">
        <v>12092</v>
      </c>
      <c r="C3714" t="s">
        <v>12</v>
      </c>
      <c r="D3714" t="s">
        <v>9944</v>
      </c>
      <c r="E3714" t="s">
        <v>8320</v>
      </c>
      <c r="F3714">
        <v>4.7</v>
      </c>
    </row>
    <row r="3715" spans="1:6" x14ac:dyDescent="0.25">
      <c r="A3715" t="s">
        <v>751</v>
      </c>
      <c r="B3715" t="s">
        <v>8734</v>
      </c>
      <c r="C3715" t="s">
        <v>12</v>
      </c>
      <c r="D3715" t="s">
        <v>8333</v>
      </c>
      <c r="E3715" t="s">
        <v>8317</v>
      </c>
      <c r="F3715">
        <v>6</v>
      </c>
    </row>
    <row r="3716" spans="1:6" x14ac:dyDescent="0.25">
      <c r="A3716" t="s">
        <v>5946</v>
      </c>
      <c r="B3716" t="s">
        <v>12093</v>
      </c>
      <c r="C3716" t="s">
        <v>12</v>
      </c>
      <c r="D3716" t="s">
        <v>8316</v>
      </c>
      <c r="E3716" t="s">
        <v>9500</v>
      </c>
      <c r="F3716">
        <v>7.9</v>
      </c>
    </row>
    <row r="3717" spans="1:6" x14ac:dyDescent="0.25">
      <c r="A3717" t="s">
        <v>3476</v>
      </c>
      <c r="B3717" t="s">
        <v>12094</v>
      </c>
      <c r="C3717" t="s">
        <v>12</v>
      </c>
      <c r="D3717" t="s">
        <v>8333</v>
      </c>
      <c r="E3717" t="s">
        <v>8334</v>
      </c>
      <c r="F3717">
        <v>8.1</v>
      </c>
    </row>
    <row r="3718" spans="1:6" x14ac:dyDescent="0.25">
      <c r="A3718" t="s">
        <v>6472</v>
      </c>
      <c r="B3718" t="s">
        <v>12095</v>
      </c>
      <c r="C3718" t="s">
        <v>12</v>
      </c>
      <c r="D3718" t="s">
        <v>8333</v>
      </c>
      <c r="E3718" t="s">
        <v>8406</v>
      </c>
      <c r="F3718">
        <v>8.1999999999999993</v>
      </c>
    </row>
    <row r="3719" spans="1:6" x14ac:dyDescent="0.25">
      <c r="A3719" t="s">
        <v>6474</v>
      </c>
      <c r="B3719" t="s">
        <v>12096</v>
      </c>
      <c r="C3719" t="s">
        <v>12</v>
      </c>
      <c r="D3719" t="s">
        <v>8316</v>
      </c>
      <c r="E3719" t="s">
        <v>8317</v>
      </c>
      <c r="F3719">
        <v>6</v>
      </c>
    </row>
    <row r="3720" spans="1:6" x14ac:dyDescent="0.25">
      <c r="A3720" t="s">
        <v>5929</v>
      </c>
      <c r="B3720" t="s">
        <v>12097</v>
      </c>
      <c r="C3720" t="s">
        <v>12</v>
      </c>
      <c r="D3720" t="s">
        <v>8333</v>
      </c>
      <c r="E3720" t="s">
        <v>9500</v>
      </c>
      <c r="F3720">
        <v>6.8</v>
      </c>
    </row>
    <row r="3721" spans="1:6" x14ac:dyDescent="0.25">
      <c r="A3721" t="s">
        <v>6478</v>
      </c>
      <c r="B3721" t="s">
        <v>12098</v>
      </c>
      <c r="C3721" t="s">
        <v>12</v>
      </c>
      <c r="D3721" t="s">
        <v>8333</v>
      </c>
      <c r="E3721" t="s">
        <v>8334</v>
      </c>
      <c r="F3721">
        <v>7.3</v>
      </c>
    </row>
    <row r="3722" spans="1:6" x14ac:dyDescent="0.25">
      <c r="A3722" t="s">
        <v>6480</v>
      </c>
      <c r="B3722" t="s">
        <v>12099</v>
      </c>
      <c r="C3722" t="s">
        <v>12</v>
      </c>
      <c r="D3722" t="s">
        <v>8333</v>
      </c>
      <c r="E3722" t="s">
        <v>11563</v>
      </c>
      <c r="F3722">
        <v>7</v>
      </c>
    </row>
    <row r="3723" spans="1:6" x14ac:dyDescent="0.25">
      <c r="A3723" t="s">
        <v>6483</v>
      </c>
      <c r="B3723" t="s">
        <v>12100</v>
      </c>
      <c r="C3723" t="s">
        <v>12</v>
      </c>
      <c r="D3723" t="s">
        <v>8316</v>
      </c>
      <c r="E3723" t="s">
        <v>8334</v>
      </c>
      <c r="F3723">
        <v>7.3</v>
      </c>
    </row>
    <row r="3724" spans="1:6" x14ac:dyDescent="0.25">
      <c r="A3724" t="s">
        <v>6487</v>
      </c>
      <c r="B3724" t="s">
        <v>12101</v>
      </c>
      <c r="C3724" t="s">
        <v>12</v>
      </c>
      <c r="D3724" t="s">
        <v>8404</v>
      </c>
      <c r="E3724" t="s">
        <v>8334</v>
      </c>
      <c r="F3724">
        <v>6.8</v>
      </c>
    </row>
    <row r="3725" spans="1:6" x14ac:dyDescent="0.25">
      <c r="A3725" t="s">
        <v>6489</v>
      </c>
      <c r="B3725" t="s">
        <v>12102</v>
      </c>
      <c r="C3725" t="s">
        <v>12</v>
      </c>
      <c r="D3725" t="s">
        <v>8333</v>
      </c>
      <c r="E3725" t="s">
        <v>9500</v>
      </c>
      <c r="F3725">
        <v>7.1</v>
      </c>
    </row>
    <row r="3726" spans="1:6" x14ac:dyDescent="0.25">
      <c r="A3726" t="s">
        <v>6492</v>
      </c>
      <c r="B3726" t="s">
        <v>12103</v>
      </c>
      <c r="C3726" t="s">
        <v>12</v>
      </c>
      <c r="D3726" t="s">
        <v>12104</v>
      </c>
      <c r="E3726" t="s">
        <v>8334</v>
      </c>
      <c r="F3726">
        <v>6.9</v>
      </c>
    </row>
    <row r="3727" spans="1:6" x14ac:dyDescent="0.25">
      <c r="A3727" t="s">
        <v>4068</v>
      </c>
      <c r="B3727" t="s">
        <v>12105</v>
      </c>
      <c r="C3727" t="s">
        <v>12</v>
      </c>
      <c r="D3727" t="s">
        <v>8316</v>
      </c>
      <c r="E3727" t="s">
        <v>8334</v>
      </c>
      <c r="F3727">
        <v>6.9</v>
      </c>
    </row>
    <row r="3728" spans="1:6" x14ac:dyDescent="0.25">
      <c r="B3728" t="s">
        <v>12106</v>
      </c>
      <c r="C3728" t="s">
        <v>12</v>
      </c>
      <c r="D3728" t="s">
        <v>8333</v>
      </c>
      <c r="E3728" t="s">
        <v>8629</v>
      </c>
      <c r="F3728">
        <v>8.4</v>
      </c>
    </row>
    <row r="3729" spans="1:6" x14ac:dyDescent="0.25">
      <c r="A3729" t="s">
        <v>3361</v>
      </c>
      <c r="B3729" t="s">
        <v>12107</v>
      </c>
      <c r="C3729" t="s">
        <v>12</v>
      </c>
      <c r="D3729" t="s">
        <v>8333</v>
      </c>
      <c r="E3729" t="s">
        <v>9765</v>
      </c>
      <c r="F3729">
        <v>7.9</v>
      </c>
    </row>
    <row r="3730" spans="1:6" x14ac:dyDescent="0.25">
      <c r="A3730" t="s">
        <v>4510</v>
      </c>
      <c r="B3730" t="s">
        <v>12108</v>
      </c>
      <c r="C3730" t="s">
        <v>12</v>
      </c>
      <c r="D3730" t="s">
        <v>8316</v>
      </c>
      <c r="E3730" t="s">
        <v>8334</v>
      </c>
      <c r="F3730">
        <v>7.2</v>
      </c>
    </row>
    <row r="3731" spans="1:6" x14ac:dyDescent="0.25">
      <c r="A3731" t="s">
        <v>6498</v>
      </c>
      <c r="B3731" t="s">
        <v>12109</v>
      </c>
      <c r="C3731" t="s">
        <v>12</v>
      </c>
      <c r="D3731" t="s">
        <v>8333</v>
      </c>
      <c r="E3731" t="s">
        <v>8320</v>
      </c>
      <c r="F3731">
        <v>7.8</v>
      </c>
    </row>
    <row r="3732" spans="1:6" x14ac:dyDescent="0.25">
      <c r="A3732" t="s">
        <v>6500</v>
      </c>
      <c r="B3732" t="s">
        <v>12110</v>
      </c>
      <c r="C3732" t="s">
        <v>12</v>
      </c>
      <c r="D3732" t="s">
        <v>8333</v>
      </c>
      <c r="E3732" t="s">
        <v>8334</v>
      </c>
      <c r="F3732">
        <v>3.5</v>
      </c>
    </row>
    <row r="3733" spans="1:6" x14ac:dyDescent="0.25">
      <c r="A3733" t="s">
        <v>1067</v>
      </c>
      <c r="B3733" t="s">
        <v>12111</v>
      </c>
      <c r="C3733" t="s">
        <v>12</v>
      </c>
      <c r="D3733" t="s">
        <v>8333</v>
      </c>
      <c r="E3733" t="s">
        <v>8334</v>
      </c>
      <c r="F3733">
        <v>7.3</v>
      </c>
    </row>
    <row r="3734" spans="1:6" x14ac:dyDescent="0.25">
      <c r="A3734" t="s">
        <v>919</v>
      </c>
      <c r="B3734" t="s">
        <v>12112</v>
      </c>
      <c r="C3734" t="s">
        <v>12</v>
      </c>
      <c r="D3734" t="s">
        <v>8333</v>
      </c>
      <c r="E3734" t="s">
        <v>8334</v>
      </c>
      <c r="F3734">
        <v>7.5</v>
      </c>
    </row>
    <row r="3735" spans="1:6" x14ac:dyDescent="0.25">
      <c r="B3735" t="s">
        <v>12113</v>
      </c>
      <c r="C3735" t="s">
        <v>12</v>
      </c>
      <c r="D3735" t="s">
        <v>8333</v>
      </c>
      <c r="E3735" t="s">
        <v>8548</v>
      </c>
      <c r="F3735">
        <v>7.8</v>
      </c>
    </row>
    <row r="3736" spans="1:6" x14ac:dyDescent="0.25">
      <c r="A3736" t="s">
        <v>6505</v>
      </c>
      <c r="B3736" t="s">
        <v>12114</v>
      </c>
      <c r="C3736" t="s">
        <v>12</v>
      </c>
      <c r="D3736" t="s">
        <v>8333</v>
      </c>
      <c r="E3736" t="s">
        <v>8334</v>
      </c>
      <c r="F3736">
        <v>6</v>
      </c>
    </row>
    <row r="3737" spans="1:6" x14ac:dyDescent="0.25">
      <c r="A3737" t="s">
        <v>5929</v>
      </c>
      <c r="B3737" t="s">
        <v>12115</v>
      </c>
      <c r="C3737" t="s">
        <v>12</v>
      </c>
      <c r="D3737" t="s">
        <v>8333</v>
      </c>
      <c r="E3737" t="s">
        <v>8334</v>
      </c>
      <c r="F3737">
        <v>7.3</v>
      </c>
    </row>
    <row r="3738" spans="1:6" x14ac:dyDescent="0.25">
      <c r="A3738" t="s">
        <v>6509</v>
      </c>
      <c r="B3738" t="s">
        <v>12116</v>
      </c>
      <c r="C3738" t="s">
        <v>12</v>
      </c>
      <c r="D3738" t="s">
        <v>8333</v>
      </c>
      <c r="E3738" t="s">
        <v>9500</v>
      </c>
      <c r="F3738">
        <v>8</v>
      </c>
    </row>
    <row r="3739" spans="1:6" x14ac:dyDescent="0.25">
      <c r="A3739" t="s">
        <v>5946</v>
      </c>
      <c r="B3739" t="s">
        <v>12117</v>
      </c>
      <c r="C3739" t="s">
        <v>12</v>
      </c>
      <c r="D3739" t="s">
        <v>8333</v>
      </c>
      <c r="E3739" t="s">
        <v>8325</v>
      </c>
      <c r="F3739">
        <v>7.6</v>
      </c>
    </row>
    <row r="3740" spans="1:6" x14ac:dyDescent="0.25">
      <c r="A3740" t="s">
        <v>4223</v>
      </c>
      <c r="B3740" t="s">
        <v>12118</v>
      </c>
      <c r="C3740" t="s">
        <v>12</v>
      </c>
      <c r="D3740" t="s">
        <v>8333</v>
      </c>
      <c r="E3740" t="s">
        <v>8325</v>
      </c>
      <c r="F3740">
        <v>7</v>
      </c>
    </row>
    <row r="3741" spans="1:6" x14ac:dyDescent="0.25">
      <c r="A3741" t="s">
        <v>3777</v>
      </c>
      <c r="B3741" t="s">
        <v>12119</v>
      </c>
      <c r="C3741" t="s">
        <v>12</v>
      </c>
      <c r="D3741" t="s">
        <v>8316</v>
      </c>
      <c r="E3741" t="s">
        <v>8334</v>
      </c>
      <c r="F3741">
        <v>7.5</v>
      </c>
    </row>
    <row r="3742" spans="1:6" x14ac:dyDescent="0.25">
      <c r="A3742" t="s">
        <v>6514</v>
      </c>
      <c r="B3742" t="s">
        <v>12120</v>
      </c>
      <c r="C3742" t="s">
        <v>12</v>
      </c>
      <c r="D3742" t="s">
        <v>8333</v>
      </c>
      <c r="E3742" t="s">
        <v>8334</v>
      </c>
      <c r="F3742">
        <v>6.8</v>
      </c>
    </row>
    <row r="3743" spans="1:6" x14ac:dyDescent="0.25">
      <c r="A3743" t="s">
        <v>6516</v>
      </c>
      <c r="B3743" t="s">
        <v>12121</v>
      </c>
      <c r="C3743" t="s">
        <v>12</v>
      </c>
      <c r="D3743" t="s">
        <v>8333</v>
      </c>
      <c r="E3743" t="s">
        <v>8334</v>
      </c>
      <c r="F3743">
        <v>3.9</v>
      </c>
    </row>
    <row r="3744" spans="1:6" x14ac:dyDescent="0.25">
      <c r="A3744" t="s">
        <v>6459</v>
      </c>
      <c r="B3744" t="s">
        <v>12122</v>
      </c>
      <c r="C3744" t="s">
        <v>12</v>
      </c>
      <c r="D3744" t="s">
        <v>8333</v>
      </c>
      <c r="E3744" t="s">
        <v>8334</v>
      </c>
      <c r="F3744">
        <v>6.1</v>
      </c>
    </row>
    <row r="3745" spans="1:6" x14ac:dyDescent="0.25">
      <c r="A3745" t="s">
        <v>373</v>
      </c>
      <c r="B3745" t="s">
        <v>12123</v>
      </c>
      <c r="C3745" t="s">
        <v>12</v>
      </c>
      <c r="D3745" t="s">
        <v>8333</v>
      </c>
      <c r="E3745" t="s">
        <v>8334</v>
      </c>
      <c r="F3745">
        <v>7.5</v>
      </c>
    </row>
    <row r="3746" spans="1:6" x14ac:dyDescent="0.25">
      <c r="A3746" t="s">
        <v>6521</v>
      </c>
      <c r="B3746" t="s">
        <v>12124</v>
      </c>
      <c r="C3746" t="s">
        <v>12</v>
      </c>
      <c r="D3746" t="s">
        <v>8333</v>
      </c>
      <c r="E3746" t="s">
        <v>8334</v>
      </c>
      <c r="F3746">
        <v>4.8</v>
      </c>
    </row>
    <row r="3747" spans="1:6" x14ac:dyDescent="0.25">
      <c r="A3747" t="s">
        <v>28</v>
      </c>
      <c r="B3747" t="s">
        <v>12125</v>
      </c>
      <c r="C3747" t="s">
        <v>12</v>
      </c>
      <c r="D3747" t="s">
        <v>8333</v>
      </c>
      <c r="E3747" t="s">
        <v>9765</v>
      </c>
      <c r="F3747">
        <v>7.8</v>
      </c>
    </row>
    <row r="3748" spans="1:6" x14ac:dyDescent="0.25">
      <c r="A3748" t="s">
        <v>6524</v>
      </c>
      <c r="B3748" t="s">
        <v>12126</v>
      </c>
      <c r="C3748" t="s">
        <v>12</v>
      </c>
      <c r="D3748" t="s">
        <v>8333</v>
      </c>
      <c r="E3748" t="s">
        <v>8317</v>
      </c>
      <c r="F3748">
        <v>5.2</v>
      </c>
    </row>
    <row r="3749" spans="1:6" x14ac:dyDescent="0.25">
      <c r="A3749" t="s">
        <v>6527</v>
      </c>
      <c r="B3749" t="s">
        <v>12127</v>
      </c>
      <c r="C3749" t="s">
        <v>12</v>
      </c>
      <c r="D3749" t="s">
        <v>8333</v>
      </c>
      <c r="E3749" t="s">
        <v>8548</v>
      </c>
      <c r="F3749">
        <v>3.3</v>
      </c>
    </row>
    <row r="3750" spans="1:6" x14ac:dyDescent="0.25">
      <c r="A3750" t="s">
        <v>6534</v>
      </c>
      <c r="B3750" t="s">
        <v>12128</v>
      </c>
      <c r="C3750" t="s">
        <v>12</v>
      </c>
      <c r="D3750" t="s">
        <v>8333</v>
      </c>
      <c r="E3750" t="s">
        <v>8334</v>
      </c>
      <c r="F3750">
        <v>6.5</v>
      </c>
    </row>
    <row r="3751" spans="1:6" x14ac:dyDescent="0.25">
      <c r="A3751" t="s">
        <v>6536</v>
      </c>
      <c r="B3751" t="s">
        <v>12129</v>
      </c>
      <c r="C3751" t="s">
        <v>12</v>
      </c>
      <c r="D3751" t="s">
        <v>8333</v>
      </c>
      <c r="E3751" t="s">
        <v>8334</v>
      </c>
      <c r="F3751">
        <v>6.4</v>
      </c>
    </row>
    <row r="3752" spans="1:6" x14ac:dyDescent="0.25">
      <c r="A3752" t="s">
        <v>1784</v>
      </c>
      <c r="B3752" t="s">
        <v>12130</v>
      </c>
      <c r="C3752" t="s">
        <v>12</v>
      </c>
      <c r="D3752" t="s">
        <v>8333</v>
      </c>
      <c r="E3752" t="s">
        <v>8317</v>
      </c>
      <c r="F3752">
        <v>5.3</v>
      </c>
    </row>
    <row r="3753" spans="1:6" x14ac:dyDescent="0.25">
      <c r="A3753" t="s">
        <v>6539</v>
      </c>
      <c r="B3753" t="s">
        <v>12131</v>
      </c>
      <c r="C3753" t="s">
        <v>12</v>
      </c>
      <c r="D3753" t="s">
        <v>8404</v>
      </c>
      <c r="E3753" t="s">
        <v>8317</v>
      </c>
      <c r="F3753">
        <v>4.7</v>
      </c>
    </row>
    <row r="3754" spans="1:6" x14ac:dyDescent="0.25">
      <c r="A3754" t="s">
        <v>6542</v>
      </c>
      <c r="B3754" t="s">
        <v>12132</v>
      </c>
      <c r="C3754" t="s">
        <v>12</v>
      </c>
      <c r="D3754" t="s">
        <v>8333</v>
      </c>
      <c r="F3754">
        <v>6.1</v>
      </c>
    </row>
    <row r="3755" spans="1:6" x14ac:dyDescent="0.25">
      <c r="A3755" t="s">
        <v>6544</v>
      </c>
      <c r="B3755" t="s">
        <v>12133</v>
      </c>
      <c r="C3755" t="s">
        <v>12</v>
      </c>
      <c r="D3755" t="s">
        <v>8333</v>
      </c>
      <c r="E3755" t="s">
        <v>8334</v>
      </c>
      <c r="F3755">
        <v>5.5</v>
      </c>
    </row>
    <row r="3756" spans="1:6" x14ac:dyDescent="0.25">
      <c r="B3756" t="s">
        <v>12134</v>
      </c>
      <c r="C3756" t="s">
        <v>12</v>
      </c>
      <c r="D3756" t="s">
        <v>8316</v>
      </c>
      <c r="F3756">
        <v>7.3</v>
      </c>
    </row>
    <row r="3757" spans="1:6" x14ac:dyDescent="0.25">
      <c r="A3757" t="s">
        <v>6547</v>
      </c>
      <c r="B3757" t="s">
        <v>12135</v>
      </c>
      <c r="C3757" t="s">
        <v>12</v>
      </c>
      <c r="D3757" t="s">
        <v>8333</v>
      </c>
      <c r="F3757">
        <v>4.8</v>
      </c>
    </row>
    <row r="3758" spans="1:6" x14ac:dyDescent="0.25">
      <c r="A3758" t="s">
        <v>6549</v>
      </c>
      <c r="B3758" t="s">
        <v>12136</v>
      </c>
      <c r="C3758" t="s">
        <v>12</v>
      </c>
      <c r="D3758" t="s">
        <v>8333</v>
      </c>
      <c r="E3758" t="s">
        <v>8317</v>
      </c>
      <c r="F3758">
        <v>8.4</v>
      </c>
    </row>
    <row r="3759" spans="1:6" x14ac:dyDescent="0.25">
      <c r="A3759" t="s">
        <v>6552</v>
      </c>
      <c r="B3759" t="s">
        <v>12137</v>
      </c>
      <c r="C3759" t="s">
        <v>12</v>
      </c>
      <c r="D3759" t="s">
        <v>8333</v>
      </c>
      <c r="F3759">
        <v>7</v>
      </c>
    </row>
    <row r="3760" spans="1:6" x14ac:dyDescent="0.25">
      <c r="A3760" t="s">
        <v>1530</v>
      </c>
      <c r="B3760" t="s">
        <v>12138</v>
      </c>
      <c r="C3760" t="s">
        <v>12</v>
      </c>
      <c r="D3760" t="s">
        <v>8404</v>
      </c>
      <c r="E3760" t="s">
        <v>8334</v>
      </c>
      <c r="F3760">
        <v>3.3</v>
      </c>
    </row>
    <row r="3761" spans="1:6" x14ac:dyDescent="0.25">
      <c r="A3761" t="s">
        <v>6555</v>
      </c>
      <c r="B3761" t="s">
        <v>12139</v>
      </c>
      <c r="C3761" t="s">
        <v>12</v>
      </c>
      <c r="D3761" t="s">
        <v>8333</v>
      </c>
      <c r="E3761" t="s">
        <v>8325</v>
      </c>
      <c r="F3761">
        <v>5.4</v>
      </c>
    </row>
    <row r="3762" spans="1:6" x14ac:dyDescent="0.25">
      <c r="A3762" t="s">
        <v>6557</v>
      </c>
      <c r="B3762" t="s">
        <v>12140</v>
      </c>
      <c r="C3762" t="s">
        <v>12</v>
      </c>
      <c r="F3762">
        <v>4.8</v>
      </c>
    </row>
    <row r="3763" spans="1:6" x14ac:dyDescent="0.25">
      <c r="A3763" t="s">
        <v>6559</v>
      </c>
      <c r="B3763" t="s">
        <v>12141</v>
      </c>
      <c r="C3763" t="s">
        <v>12</v>
      </c>
      <c r="D3763" t="s">
        <v>8316</v>
      </c>
      <c r="E3763" t="s">
        <v>8334</v>
      </c>
      <c r="F3763">
        <v>3.1</v>
      </c>
    </row>
    <row r="3764" spans="1:6" x14ac:dyDescent="0.25">
      <c r="A3764" t="s">
        <v>3536</v>
      </c>
      <c r="B3764" t="s">
        <v>12142</v>
      </c>
      <c r="C3764" t="s">
        <v>12</v>
      </c>
      <c r="D3764" t="s">
        <v>8333</v>
      </c>
      <c r="E3764" t="s">
        <v>8320</v>
      </c>
      <c r="F3764">
        <v>6.7</v>
      </c>
    </row>
    <row r="3765" spans="1:6" x14ac:dyDescent="0.25">
      <c r="A3765" t="s">
        <v>3892</v>
      </c>
      <c r="B3765" t="s">
        <v>12143</v>
      </c>
      <c r="C3765" t="s">
        <v>12</v>
      </c>
      <c r="D3765" t="s">
        <v>8333</v>
      </c>
      <c r="E3765" t="s">
        <v>8334</v>
      </c>
      <c r="F3765">
        <v>7.1</v>
      </c>
    </row>
    <row r="3766" spans="1:6" x14ac:dyDescent="0.25">
      <c r="A3766" t="s">
        <v>6565</v>
      </c>
      <c r="B3766" t="s">
        <v>12144</v>
      </c>
      <c r="C3766" t="s">
        <v>12</v>
      </c>
      <c r="D3766" t="s">
        <v>8333</v>
      </c>
      <c r="E3766" t="s">
        <v>8325</v>
      </c>
      <c r="F3766">
        <v>6.1</v>
      </c>
    </row>
    <row r="3767" spans="1:6" x14ac:dyDescent="0.25">
      <c r="A3767" t="s">
        <v>6567</v>
      </c>
      <c r="B3767" t="s">
        <v>12145</v>
      </c>
      <c r="C3767" t="s">
        <v>12</v>
      </c>
      <c r="D3767" t="s">
        <v>8333</v>
      </c>
      <c r="E3767" t="s">
        <v>8334</v>
      </c>
      <c r="F3767">
        <v>6.5</v>
      </c>
    </row>
    <row r="3768" spans="1:6" x14ac:dyDescent="0.25">
      <c r="A3768" t="s">
        <v>6569</v>
      </c>
      <c r="B3768" t="s">
        <v>12146</v>
      </c>
      <c r="C3768" t="s">
        <v>12</v>
      </c>
      <c r="D3768" t="s">
        <v>8333</v>
      </c>
      <c r="E3768" t="s">
        <v>8334</v>
      </c>
      <c r="F3768">
        <v>8.5</v>
      </c>
    </row>
    <row r="3769" spans="1:6" x14ac:dyDescent="0.25">
      <c r="A3769" t="s">
        <v>6572</v>
      </c>
      <c r="B3769" t="s">
        <v>12147</v>
      </c>
      <c r="C3769" t="s">
        <v>12</v>
      </c>
      <c r="D3769" t="s">
        <v>8316</v>
      </c>
      <c r="E3769" t="s">
        <v>8334</v>
      </c>
      <c r="F3769">
        <v>7.1</v>
      </c>
    </row>
    <row r="3770" spans="1:6" x14ac:dyDescent="0.25">
      <c r="A3770" t="s">
        <v>6574</v>
      </c>
      <c r="B3770" t="s">
        <v>12148</v>
      </c>
      <c r="C3770" t="s">
        <v>12</v>
      </c>
      <c r="D3770" t="s">
        <v>8333</v>
      </c>
      <c r="E3770" t="s">
        <v>8317</v>
      </c>
      <c r="F3770">
        <v>6.6</v>
      </c>
    </row>
    <row r="3771" spans="1:6" x14ac:dyDescent="0.25">
      <c r="A3771" t="s">
        <v>6576</v>
      </c>
      <c r="B3771" t="s">
        <v>12149</v>
      </c>
      <c r="C3771" t="s">
        <v>12</v>
      </c>
      <c r="D3771" t="s">
        <v>8333</v>
      </c>
      <c r="E3771" t="s">
        <v>8334</v>
      </c>
      <c r="F3771">
        <v>6.7</v>
      </c>
    </row>
    <row r="3772" spans="1:6" x14ac:dyDescent="0.25">
      <c r="A3772" t="s">
        <v>3860</v>
      </c>
      <c r="B3772" t="s">
        <v>12150</v>
      </c>
      <c r="C3772" t="s">
        <v>12</v>
      </c>
      <c r="D3772" t="s">
        <v>8333</v>
      </c>
      <c r="E3772" t="s">
        <v>8320</v>
      </c>
      <c r="F3772">
        <v>8.1</v>
      </c>
    </row>
    <row r="3773" spans="1:6" x14ac:dyDescent="0.25">
      <c r="A3773" t="s">
        <v>3882</v>
      </c>
      <c r="B3773" t="s">
        <v>12151</v>
      </c>
      <c r="C3773" t="s">
        <v>12</v>
      </c>
      <c r="D3773" t="s">
        <v>8333</v>
      </c>
      <c r="E3773" t="s">
        <v>8317</v>
      </c>
      <c r="F3773">
        <v>7.4</v>
      </c>
    </row>
    <row r="3774" spans="1:6" x14ac:dyDescent="0.25">
      <c r="A3774" t="s">
        <v>4452</v>
      </c>
      <c r="B3774" t="s">
        <v>12152</v>
      </c>
      <c r="C3774" t="s">
        <v>12</v>
      </c>
      <c r="D3774" t="s">
        <v>8404</v>
      </c>
      <c r="E3774" t="s">
        <v>8334</v>
      </c>
      <c r="F3774">
        <v>6.6</v>
      </c>
    </row>
    <row r="3775" spans="1:6" x14ac:dyDescent="0.25">
      <c r="A3775" t="s">
        <v>6582</v>
      </c>
      <c r="B3775" t="s">
        <v>12153</v>
      </c>
      <c r="C3775" t="s">
        <v>12</v>
      </c>
      <c r="D3775" t="s">
        <v>8333</v>
      </c>
      <c r="F3775">
        <v>4.5</v>
      </c>
    </row>
    <row r="3776" spans="1:6" x14ac:dyDescent="0.25">
      <c r="A3776" t="s">
        <v>6584</v>
      </c>
      <c r="B3776" t="s">
        <v>12154</v>
      </c>
      <c r="C3776" t="s">
        <v>12</v>
      </c>
      <c r="D3776" t="s">
        <v>8333</v>
      </c>
      <c r="E3776" t="s">
        <v>8334</v>
      </c>
      <c r="F3776">
        <v>6.4</v>
      </c>
    </row>
    <row r="3777" spans="1:6" x14ac:dyDescent="0.25">
      <c r="A3777" t="s">
        <v>1323</v>
      </c>
      <c r="B3777" t="s">
        <v>12155</v>
      </c>
      <c r="C3777" t="s">
        <v>12</v>
      </c>
      <c r="D3777" t="s">
        <v>8333</v>
      </c>
      <c r="E3777" t="s">
        <v>8334</v>
      </c>
      <c r="F3777">
        <v>8</v>
      </c>
    </row>
    <row r="3778" spans="1:6" x14ac:dyDescent="0.25">
      <c r="A3778" t="s">
        <v>6589</v>
      </c>
      <c r="B3778" t="s">
        <v>12156</v>
      </c>
      <c r="C3778" t="s">
        <v>12</v>
      </c>
      <c r="D3778" t="s">
        <v>8333</v>
      </c>
      <c r="E3778" t="s">
        <v>9500</v>
      </c>
      <c r="F3778">
        <v>8.1</v>
      </c>
    </row>
    <row r="3779" spans="1:6" x14ac:dyDescent="0.25">
      <c r="A3779" t="s">
        <v>6591</v>
      </c>
      <c r="B3779" t="s">
        <v>12157</v>
      </c>
      <c r="C3779" t="s">
        <v>12</v>
      </c>
      <c r="D3779" t="s">
        <v>8333</v>
      </c>
      <c r="E3779" t="s">
        <v>8317</v>
      </c>
      <c r="F3779">
        <v>7.2</v>
      </c>
    </row>
    <row r="3780" spans="1:6" x14ac:dyDescent="0.25">
      <c r="A3780" t="s">
        <v>6403</v>
      </c>
      <c r="B3780" t="s">
        <v>12158</v>
      </c>
      <c r="C3780" t="s">
        <v>12</v>
      </c>
      <c r="D3780" t="s">
        <v>8333</v>
      </c>
      <c r="E3780" t="s">
        <v>8334</v>
      </c>
      <c r="F3780">
        <v>7.2</v>
      </c>
    </row>
    <row r="3781" spans="1:6" x14ac:dyDescent="0.25">
      <c r="A3781" t="s">
        <v>6596</v>
      </c>
      <c r="B3781" t="s">
        <v>12159</v>
      </c>
      <c r="C3781" t="s">
        <v>12</v>
      </c>
      <c r="D3781" t="s">
        <v>8333</v>
      </c>
      <c r="E3781" t="s">
        <v>8334</v>
      </c>
      <c r="F3781">
        <v>6.4</v>
      </c>
    </row>
    <row r="3782" spans="1:6" x14ac:dyDescent="0.25">
      <c r="A3782" t="s">
        <v>1814</v>
      </c>
      <c r="B3782" t="s">
        <v>12160</v>
      </c>
      <c r="C3782" t="s">
        <v>12</v>
      </c>
      <c r="D3782" t="s">
        <v>8333</v>
      </c>
      <c r="E3782" t="s">
        <v>8334</v>
      </c>
      <c r="F3782">
        <v>7.6</v>
      </c>
    </row>
    <row r="3783" spans="1:6" x14ac:dyDescent="0.25">
      <c r="A3783" t="s">
        <v>5679</v>
      </c>
      <c r="B3783" t="s">
        <v>12161</v>
      </c>
      <c r="C3783" t="s">
        <v>12</v>
      </c>
      <c r="D3783" t="s">
        <v>8316</v>
      </c>
      <c r="E3783" t="s">
        <v>9500</v>
      </c>
      <c r="F3783">
        <v>7.8</v>
      </c>
    </row>
    <row r="3784" spans="1:6" x14ac:dyDescent="0.25">
      <c r="A3784" t="s">
        <v>6601</v>
      </c>
      <c r="B3784" t="s">
        <v>12162</v>
      </c>
      <c r="C3784" t="s">
        <v>12</v>
      </c>
      <c r="D3784" t="s">
        <v>8404</v>
      </c>
      <c r="E3784" t="s">
        <v>8325</v>
      </c>
      <c r="F3784">
        <v>5.7</v>
      </c>
    </row>
    <row r="3785" spans="1:6" x14ac:dyDescent="0.25">
      <c r="A3785" t="s">
        <v>6603</v>
      </c>
      <c r="B3785" t="s">
        <v>12163</v>
      </c>
      <c r="C3785" t="s">
        <v>12</v>
      </c>
      <c r="D3785" t="s">
        <v>8333</v>
      </c>
      <c r="E3785" t="s">
        <v>8320</v>
      </c>
      <c r="F3785">
        <v>8.6</v>
      </c>
    </row>
    <row r="3786" spans="1:6" x14ac:dyDescent="0.25">
      <c r="A3786" t="s">
        <v>1829</v>
      </c>
      <c r="B3786" t="s">
        <v>12164</v>
      </c>
      <c r="C3786" t="s">
        <v>12</v>
      </c>
      <c r="D3786" t="s">
        <v>8316</v>
      </c>
      <c r="E3786" t="s">
        <v>8334</v>
      </c>
      <c r="F3786">
        <v>8.1999999999999993</v>
      </c>
    </row>
    <row r="3787" spans="1:6" x14ac:dyDescent="0.25">
      <c r="A3787" t="s">
        <v>1753</v>
      </c>
      <c r="B3787" t="s">
        <v>12165</v>
      </c>
      <c r="C3787" t="s">
        <v>12</v>
      </c>
      <c r="D3787" t="s">
        <v>8333</v>
      </c>
      <c r="E3787" t="s">
        <v>8334</v>
      </c>
      <c r="F3787">
        <v>6.6</v>
      </c>
    </row>
    <row r="3788" spans="1:6" x14ac:dyDescent="0.25">
      <c r="A3788" t="s">
        <v>6607</v>
      </c>
      <c r="B3788" t="s">
        <v>12166</v>
      </c>
      <c r="C3788" t="s">
        <v>12</v>
      </c>
      <c r="D3788" t="s">
        <v>8333</v>
      </c>
      <c r="E3788" t="s">
        <v>8334</v>
      </c>
      <c r="F3788">
        <v>5.7</v>
      </c>
    </row>
    <row r="3789" spans="1:6" x14ac:dyDescent="0.25">
      <c r="A3789" t="s">
        <v>2445</v>
      </c>
      <c r="B3789" t="s">
        <v>12167</v>
      </c>
      <c r="C3789" t="s">
        <v>12</v>
      </c>
      <c r="D3789" t="s">
        <v>8316</v>
      </c>
      <c r="E3789" t="s">
        <v>8320</v>
      </c>
      <c r="F3789">
        <v>7.4</v>
      </c>
    </row>
    <row r="3790" spans="1:6" x14ac:dyDescent="0.25">
      <c r="A3790" t="s">
        <v>3818</v>
      </c>
      <c r="B3790" t="s">
        <v>12168</v>
      </c>
      <c r="C3790" t="s">
        <v>12</v>
      </c>
      <c r="D3790" t="s">
        <v>8329</v>
      </c>
      <c r="E3790" t="s">
        <v>8334</v>
      </c>
      <c r="F3790">
        <v>8</v>
      </c>
    </row>
    <row r="3791" spans="1:6" x14ac:dyDescent="0.25">
      <c r="A3791" t="s">
        <v>6613</v>
      </c>
      <c r="B3791" t="s">
        <v>12169</v>
      </c>
      <c r="C3791" t="s">
        <v>12</v>
      </c>
      <c r="D3791" t="s">
        <v>8333</v>
      </c>
      <c r="E3791" t="s">
        <v>8334</v>
      </c>
      <c r="F3791">
        <v>5.4</v>
      </c>
    </row>
    <row r="3792" spans="1:6" x14ac:dyDescent="0.25">
      <c r="A3792" t="s">
        <v>4308</v>
      </c>
      <c r="B3792" t="s">
        <v>12170</v>
      </c>
      <c r="C3792" t="s">
        <v>12</v>
      </c>
      <c r="D3792" t="s">
        <v>8316</v>
      </c>
      <c r="E3792" t="s">
        <v>9458</v>
      </c>
      <c r="F3792">
        <v>7.4</v>
      </c>
    </row>
    <row r="3793" spans="1:6" x14ac:dyDescent="0.25">
      <c r="A3793" t="s">
        <v>5093</v>
      </c>
      <c r="B3793" t="s">
        <v>12171</v>
      </c>
      <c r="C3793" t="s">
        <v>12</v>
      </c>
      <c r="D3793" t="s">
        <v>8333</v>
      </c>
      <c r="E3793" t="s">
        <v>8334</v>
      </c>
      <c r="F3793">
        <v>5.7</v>
      </c>
    </row>
    <row r="3794" spans="1:6" x14ac:dyDescent="0.25">
      <c r="A3794" t="s">
        <v>931</v>
      </c>
      <c r="B3794" t="s">
        <v>12172</v>
      </c>
      <c r="C3794" t="s">
        <v>12</v>
      </c>
      <c r="D3794" t="s">
        <v>8333</v>
      </c>
      <c r="E3794" t="s">
        <v>8334</v>
      </c>
      <c r="F3794">
        <v>6.8</v>
      </c>
    </row>
    <row r="3795" spans="1:6" x14ac:dyDescent="0.25">
      <c r="A3795" t="s">
        <v>4497</v>
      </c>
      <c r="B3795" t="s">
        <v>12173</v>
      </c>
      <c r="C3795" t="s">
        <v>12</v>
      </c>
      <c r="D3795" t="s">
        <v>8333</v>
      </c>
      <c r="E3795" t="s">
        <v>8334</v>
      </c>
      <c r="F3795">
        <v>5.4</v>
      </c>
    </row>
    <row r="3796" spans="1:6" x14ac:dyDescent="0.25">
      <c r="A3796" t="s">
        <v>6509</v>
      </c>
      <c r="B3796" t="s">
        <v>12174</v>
      </c>
      <c r="C3796" t="s">
        <v>12</v>
      </c>
      <c r="D3796" t="s">
        <v>8333</v>
      </c>
      <c r="E3796" t="s">
        <v>9500</v>
      </c>
      <c r="F3796">
        <v>8.1</v>
      </c>
    </row>
    <row r="3797" spans="1:6" x14ac:dyDescent="0.25">
      <c r="A3797" t="s">
        <v>6621</v>
      </c>
      <c r="B3797" t="s">
        <v>12175</v>
      </c>
      <c r="C3797" t="s">
        <v>12</v>
      </c>
      <c r="D3797" t="s">
        <v>8333</v>
      </c>
      <c r="E3797" t="s">
        <v>8406</v>
      </c>
      <c r="F3797">
        <v>6.1</v>
      </c>
    </row>
    <row r="3798" spans="1:6" x14ac:dyDescent="0.25">
      <c r="A3798" t="s">
        <v>2458</v>
      </c>
      <c r="B3798" t="s">
        <v>12176</v>
      </c>
      <c r="C3798" t="s">
        <v>12</v>
      </c>
      <c r="D3798" t="s">
        <v>8333</v>
      </c>
      <c r="E3798" t="s">
        <v>8320</v>
      </c>
      <c r="F3798">
        <v>5.0999999999999996</v>
      </c>
    </row>
    <row r="3799" spans="1:6" x14ac:dyDescent="0.25">
      <c r="A3799" t="s">
        <v>6626</v>
      </c>
      <c r="B3799" t="s">
        <v>12177</v>
      </c>
      <c r="C3799" t="s">
        <v>12</v>
      </c>
      <c r="D3799" t="s">
        <v>8333</v>
      </c>
      <c r="E3799" t="s">
        <v>8334</v>
      </c>
      <c r="F3799">
        <v>5.9</v>
      </c>
    </row>
    <row r="3800" spans="1:6" x14ac:dyDescent="0.25">
      <c r="A3800" t="s">
        <v>3106</v>
      </c>
      <c r="B3800" t="s">
        <v>12178</v>
      </c>
      <c r="C3800" t="s">
        <v>12</v>
      </c>
      <c r="D3800" t="s">
        <v>8316</v>
      </c>
      <c r="E3800" t="s">
        <v>8320</v>
      </c>
      <c r="F3800">
        <v>8.1999999999999993</v>
      </c>
    </row>
    <row r="3801" spans="1:6" x14ac:dyDescent="0.25">
      <c r="A3801" t="s">
        <v>1876</v>
      </c>
      <c r="B3801" t="s">
        <v>12179</v>
      </c>
      <c r="C3801" t="s">
        <v>12</v>
      </c>
      <c r="D3801" t="s">
        <v>8333</v>
      </c>
      <c r="E3801" t="s">
        <v>8320</v>
      </c>
      <c r="F3801">
        <v>5.3</v>
      </c>
    </row>
    <row r="3802" spans="1:6" x14ac:dyDescent="0.25">
      <c r="A3802" t="s">
        <v>3777</v>
      </c>
      <c r="B3802" t="s">
        <v>12180</v>
      </c>
      <c r="C3802" t="s">
        <v>12</v>
      </c>
      <c r="D3802" t="s">
        <v>8333</v>
      </c>
      <c r="E3802" t="s">
        <v>8320</v>
      </c>
      <c r="F3802">
        <v>6.8</v>
      </c>
    </row>
    <row r="3803" spans="1:6" x14ac:dyDescent="0.25">
      <c r="A3803" t="s">
        <v>6361</v>
      </c>
      <c r="B3803" t="s">
        <v>12181</v>
      </c>
      <c r="C3803" t="s">
        <v>12</v>
      </c>
      <c r="D3803" t="s">
        <v>8333</v>
      </c>
      <c r="E3803" t="s">
        <v>9500</v>
      </c>
      <c r="F3803">
        <v>8.3000000000000007</v>
      </c>
    </row>
    <row r="3804" spans="1:6" x14ac:dyDescent="0.25">
      <c r="A3804" t="s">
        <v>6633</v>
      </c>
      <c r="B3804" t="s">
        <v>12182</v>
      </c>
      <c r="C3804" t="s">
        <v>12</v>
      </c>
      <c r="D3804" t="s">
        <v>8333</v>
      </c>
      <c r="E3804" t="s">
        <v>8334</v>
      </c>
      <c r="F3804">
        <v>4.3</v>
      </c>
    </row>
    <row r="3805" spans="1:6" x14ac:dyDescent="0.25">
      <c r="A3805" t="s">
        <v>3777</v>
      </c>
      <c r="B3805" t="s">
        <v>12183</v>
      </c>
      <c r="C3805" t="s">
        <v>12</v>
      </c>
      <c r="D3805" t="s">
        <v>8333</v>
      </c>
      <c r="E3805" t="s">
        <v>9500</v>
      </c>
      <c r="F3805">
        <v>6.7</v>
      </c>
    </row>
    <row r="3806" spans="1:6" x14ac:dyDescent="0.25">
      <c r="A3806" t="s">
        <v>533</v>
      </c>
      <c r="B3806" t="s">
        <v>12184</v>
      </c>
      <c r="C3806" t="s">
        <v>12</v>
      </c>
      <c r="D3806" t="s">
        <v>8333</v>
      </c>
      <c r="E3806" t="s">
        <v>8334</v>
      </c>
      <c r="F3806">
        <v>7.2</v>
      </c>
    </row>
    <row r="3807" spans="1:6" x14ac:dyDescent="0.25">
      <c r="A3807" t="s">
        <v>6638</v>
      </c>
      <c r="B3807" t="s">
        <v>12185</v>
      </c>
      <c r="C3807" t="s">
        <v>12</v>
      </c>
      <c r="D3807" t="s">
        <v>8316</v>
      </c>
      <c r="E3807" t="s">
        <v>8334</v>
      </c>
      <c r="F3807">
        <v>6.9</v>
      </c>
    </row>
    <row r="3808" spans="1:6" x14ac:dyDescent="0.25">
      <c r="A3808" t="s">
        <v>5122</v>
      </c>
      <c r="B3808" t="s">
        <v>12186</v>
      </c>
      <c r="C3808" t="s">
        <v>12</v>
      </c>
      <c r="D3808" t="s">
        <v>8333</v>
      </c>
      <c r="E3808" t="s">
        <v>8334</v>
      </c>
      <c r="F3808">
        <v>6.6</v>
      </c>
    </row>
    <row r="3809" spans="1:6" x14ac:dyDescent="0.25">
      <c r="A3809" t="s">
        <v>6641</v>
      </c>
      <c r="B3809" t="s">
        <v>12187</v>
      </c>
      <c r="C3809" t="s">
        <v>12</v>
      </c>
      <c r="D3809" t="s">
        <v>8333</v>
      </c>
      <c r="E3809" t="s">
        <v>8334</v>
      </c>
      <c r="F3809">
        <v>5.9</v>
      </c>
    </row>
    <row r="3810" spans="1:6" x14ac:dyDescent="0.25">
      <c r="A3810" t="s">
        <v>6509</v>
      </c>
      <c r="B3810" t="s">
        <v>12188</v>
      </c>
      <c r="C3810" t="s">
        <v>12</v>
      </c>
      <c r="D3810" t="s">
        <v>8333</v>
      </c>
      <c r="E3810" t="s">
        <v>9500</v>
      </c>
      <c r="F3810">
        <v>7.9</v>
      </c>
    </row>
    <row r="3811" spans="1:6" x14ac:dyDescent="0.25">
      <c r="A3811" t="s">
        <v>5364</v>
      </c>
      <c r="B3811" t="s">
        <v>12189</v>
      </c>
      <c r="C3811" t="s">
        <v>12</v>
      </c>
      <c r="D3811" t="s">
        <v>8333</v>
      </c>
      <c r="E3811" t="s">
        <v>8325</v>
      </c>
      <c r="F3811">
        <v>8.3000000000000007</v>
      </c>
    </row>
    <row r="3812" spans="1:6" x14ac:dyDescent="0.25">
      <c r="A3812" t="s">
        <v>4497</v>
      </c>
      <c r="B3812" t="s">
        <v>12190</v>
      </c>
      <c r="C3812" t="s">
        <v>12</v>
      </c>
      <c r="D3812" t="s">
        <v>8333</v>
      </c>
      <c r="E3812" t="s">
        <v>8334</v>
      </c>
      <c r="F3812">
        <v>5.2</v>
      </c>
    </row>
    <row r="3813" spans="1:6" x14ac:dyDescent="0.25">
      <c r="B3813" t="s">
        <v>12191</v>
      </c>
      <c r="C3813" t="s">
        <v>12</v>
      </c>
      <c r="D3813" t="s">
        <v>8333</v>
      </c>
      <c r="E3813" t="s">
        <v>8824</v>
      </c>
      <c r="F3813">
        <v>7.8</v>
      </c>
    </row>
    <row r="3814" spans="1:6" x14ac:dyDescent="0.25">
      <c r="A3814" t="s">
        <v>6647</v>
      </c>
      <c r="B3814" t="s">
        <v>12192</v>
      </c>
      <c r="C3814" t="s">
        <v>12</v>
      </c>
      <c r="D3814" t="s">
        <v>8333</v>
      </c>
      <c r="E3814" t="s">
        <v>9500</v>
      </c>
      <c r="F3814">
        <v>7.8</v>
      </c>
    </row>
    <row r="3815" spans="1:6" x14ac:dyDescent="0.25">
      <c r="A3815" t="s">
        <v>6650</v>
      </c>
      <c r="B3815" t="s">
        <v>12193</v>
      </c>
      <c r="C3815" t="s">
        <v>12</v>
      </c>
      <c r="D3815" t="s">
        <v>8333</v>
      </c>
      <c r="E3815" t="s">
        <v>8317</v>
      </c>
      <c r="F3815">
        <v>3</v>
      </c>
    </row>
    <row r="3816" spans="1:6" x14ac:dyDescent="0.25">
      <c r="A3816" t="s">
        <v>3140</v>
      </c>
      <c r="B3816" t="s">
        <v>12194</v>
      </c>
      <c r="C3816" t="s">
        <v>12</v>
      </c>
      <c r="D3816" t="s">
        <v>8333</v>
      </c>
      <c r="E3816" t="s">
        <v>8334</v>
      </c>
      <c r="F3816">
        <v>7.9</v>
      </c>
    </row>
    <row r="3817" spans="1:6" x14ac:dyDescent="0.25">
      <c r="A3817" t="s">
        <v>6653</v>
      </c>
      <c r="B3817" t="s">
        <v>12195</v>
      </c>
      <c r="C3817" t="s">
        <v>12</v>
      </c>
      <c r="D3817" t="s">
        <v>8333</v>
      </c>
      <c r="E3817" t="s">
        <v>8320</v>
      </c>
      <c r="F3817">
        <v>3.2</v>
      </c>
    </row>
    <row r="3818" spans="1:6" x14ac:dyDescent="0.25">
      <c r="A3818" t="s">
        <v>6123</v>
      </c>
      <c r="B3818" t="s">
        <v>12196</v>
      </c>
      <c r="C3818" t="s">
        <v>12</v>
      </c>
      <c r="D3818" t="s">
        <v>8333</v>
      </c>
      <c r="E3818" t="s">
        <v>8334</v>
      </c>
      <c r="F3818">
        <v>6.5</v>
      </c>
    </row>
    <row r="3819" spans="1:6" x14ac:dyDescent="0.25">
      <c r="A3819" t="s">
        <v>5122</v>
      </c>
      <c r="B3819" t="s">
        <v>12197</v>
      </c>
      <c r="C3819" t="s">
        <v>12</v>
      </c>
      <c r="D3819" t="s">
        <v>8333</v>
      </c>
      <c r="E3819" t="s">
        <v>8334</v>
      </c>
      <c r="F3819">
        <v>6.9</v>
      </c>
    </row>
    <row r="3820" spans="1:6" x14ac:dyDescent="0.25">
      <c r="A3820" t="s">
        <v>6657</v>
      </c>
      <c r="B3820" t="s">
        <v>12198</v>
      </c>
      <c r="C3820" t="s">
        <v>12</v>
      </c>
      <c r="D3820" t="s">
        <v>8333</v>
      </c>
      <c r="E3820" t="s">
        <v>8317</v>
      </c>
      <c r="F3820">
        <v>7</v>
      </c>
    </row>
    <row r="3821" spans="1:6" x14ac:dyDescent="0.25">
      <c r="B3821" t="s">
        <v>12199</v>
      </c>
      <c r="C3821" t="s">
        <v>12</v>
      </c>
      <c r="D3821" t="s">
        <v>8319</v>
      </c>
      <c r="F3821">
        <v>7.4</v>
      </c>
    </row>
    <row r="3822" spans="1:6" x14ac:dyDescent="0.25">
      <c r="A3822" t="s">
        <v>6661</v>
      </c>
      <c r="B3822" t="s">
        <v>12200</v>
      </c>
      <c r="C3822" t="s">
        <v>12</v>
      </c>
      <c r="D3822" t="s">
        <v>8316</v>
      </c>
      <c r="E3822" t="s">
        <v>8334</v>
      </c>
      <c r="F3822">
        <v>6.9</v>
      </c>
    </row>
    <row r="3823" spans="1:6" x14ac:dyDescent="0.25">
      <c r="A3823" t="s">
        <v>6663</v>
      </c>
      <c r="B3823" t="s">
        <v>12201</v>
      </c>
      <c r="C3823" t="s">
        <v>12</v>
      </c>
      <c r="D3823" t="s">
        <v>8333</v>
      </c>
      <c r="E3823" t="s">
        <v>8334</v>
      </c>
      <c r="F3823">
        <v>4.4000000000000004</v>
      </c>
    </row>
    <row r="3824" spans="1:6" x14ac:dyDescent="0.25">
      <c r="A3824" t="s">
        <v>3531</v>
      </c>
      <c r="B3824" t="s">
        <v>12202</v>
      </c>
      <c r="C3824" t="s">
        <v>12</v>
      </c>
      <c r="D3824" t="s">
        <v>8333</v>
      </c>
      <c r="E3824" t="s">
        <v>8334</v>
      </c>
      <c r="F3824">
        <v>6</v>
      </c>
    </row>
    <row r="3825" spans="1:6" x14ac:dyDescent="0.25">
      <c r="A3825" t="s">
        <v>5553</v>
      </c>
      <c r="B3825" t="s">
        <v>12203</v>
      </c>
      <c r="C3825" t="s">
        <v>12</v>
      </c>
      <c r="D3825" t="s">
        <v>8333</v>
      </c>
      <c r="E3825" t="s">
        <v>8334</v>
      </c>
      <c r="F3825">
        <v>6.6</v>
      </c>
    </row>
    <row r="3826" spans="1:6" x14ac:dyDescent="0.25">
      <c r="A3826" t="s">
        <v>6668</v>
      </c>
      <c r="B3826" t="s">
        <v>12204</v>
      </c>
      <c r="C3826" t="s">
        <v>12</v>
      </c>
      <c r="D3826" t="s">
        <v>8333</v>
      </c>
      <c r="E3826" t="s">
        <v>8406</v>
      </c>
      <c r="F3826">
        <v>7.8</v>
      </c>
    </row>
    <row r="3827" spans="1:6" x14ac:dyDescent="0.25">
      <c r="A3827" t="s">
        <v>6671</v>
      </c>
      <c r="B3827" t="s">
        <v>12205</v>
      </c>
      <c r="C3827" t="s">
        <v>12</v>
      </c>
      <c r="D3827" t="s">
        <v>8333</v>
      </c>
      <c r="E3827" t="s">
        <v>8334</v>
      </c>
      <c r="F3827">
        <v>5.3</v>
      </c>
    </row>
    <row r="3828" spans="1:6" x14ac:dyDescent="0.25">
      <c r="A3828" t="s">
        <v>6673</v>
      </c>
      <c r="B3828" t="s">
        <v>12206</v>
      </c>
      <c r="C3828" t="s">
        <v>12</v>
      </c>
      <c r="D3828" t="s">
        <v>8333</v>
      </c>
      <c r="E3828" t="s">
        <v>8334</v>
      </c>
      <c r="F3828">
        <v>5.3</v>
      </c>
    </row>
    <row r="3829" spans="1:6" x14ac:dyDescent="0.25">
      <c r="A3829" t="s">
        <v>1709</v>
      </c>
      <c r="B3829" t="s">
        <v>12207</v>
      </c>
      <c r="C3829" t="s">
        <v>12</v>
      </c>
      <c r="D3829" t="s">
        <v>8333</v>
      </c>
      <c r="E3829" t="s">
        <v>8320</v>
      </c>
      <c r="F3829">
        <v>8</v>
      </c>
    </row>
    <row r="3830" spans="1:6" x14ac:dyDescent="0.25">
      <c r="A3830" t="s">
        <v>6676</v>
      </c>
      <c r="B3830" t="s">
        <v>12208</v>
      </c>
      <c r="C3830" t="s">
        <v>12</v>
      </c>
      <c r="D3830" t="s">
        <v>8333</v>
      </c>
      <c r="E3830" t="s">
        <v>8334</v>
      </c>
      <c r="F3830">
        <v>7.1</v>
      </c>
    </row>
    <row r="3831" spans="1:6" x14ac:dyDescent="0.25">
      <c r="A3831" t="s">
        <v>6678</v>
      </c>
      <c r="B3831" t="s">
        <v>12209</v>
      </c>
      <c r="C3831" t="s">
        <v>12</v>
      </c>
      <c r="D3831" t="s">
        <v>8333</v>
      </c>
      <c r="E3831" t="s">
        <v>8334</v>
      </c>
      <c r="F3831">
        <v>5.4</v>
      </c>
    </row>
    <row r="3832" spans="1:6" x14ac:dyDescent="0.25">
      <c r="A3832" t="s">
        <v>4649</v>
      </c>
      <c r="B3832" t="s">
        <v>12210</v>
      </c>
      <c r="C3832" t="s">
        <v>12</v>
      </c>
      <c r="D3832" t="s">
        <v>8333</v>
      </c>
      <c r="E3832" t="s">
        <v>8334</v>
      </c>
      <c r="F3832">
        <v>6.9</v>
      </c>
    </row>
    <row r="3833" spans="1:6" x14ac:dyDescent="0.25">
      <c r="A3833" t="s">
        <v>5254</v>
      </c>
      <c r="B3833" t="s">
        <v>12211</v>
      </c>
      <c r="C3833" t="s">
        <v>12</v>
      </c>
      <c r="D3833" t="s">
        <v>8333</v>
      </c>
      <c r="E3833" t="s">
        <v>8334</v>
      </c>
      <c r="F3833">
        <v>7.4</v>
      </c>
    </row>
    <row r="3834" spans="1:6" x14ac:dyDescent="0.25">
      <c r="A3834" t="s">
        <v>6305</v>
      </c>
      <c r="B3834" t="s">
        <v>12212</v>
      </c>
      <c r="C3834" t="s">
        <v>12</v>
      </c>
      <c r="D3834" t="s">
        <v>8333</v>
      </c>
      <c r="F3834">
        <v>7.8</v>
      </c>
    </row>
    <row r="3835" spans="1:6" x14ac:dyDescent="0.25">
      <c r="A3835" t="s">
        <v>3470</v>
      </c>
      <c r="B3835" t="s">
        <v>12213</v>
      </c>
      <c r="C3835" t="s">
        <v>12</v>
      </c>
      <c r="D3835" t="s">
        <v>8333</v>
      </c>
      <c r="E3835" t="s">
        <v>8334</v>
      </c>
      <c r="F3835">
        <v>6.6</v>
      </c>
    </row>
    <row r="3836" spans="1:6" x14ac:dyDescent="0.25">
      <c r="A3836" t="s">
        <v>2454</v>
      </c>
      <c r="B3836" t="s">
        <v>12214</v>
      </c>
      <c r="C3836" t="s">
        <v>12</v>
      </c>
      <c r="D3836" t="s">
        <v>8333</v>
      </c>
      <c r="E3836" t="s">
        <v>8334</v>
      </c>
      <c r="F3836">
        <v>5.4</v>
      </c>
    </row>
    <row r="3837" spans="1:6" x14ac:dyDescent="0.25">
      <c r="A3837" t="s">
        <v>6689</v>
      </c>
      <c r="B3837" t="s">
        <v>12215</v>
      </c>
      <c r="C3837" t="s">
        <v>12</v>
      </c>
      <c r="D3837" t="s">
        <v>8333</v>
      </c>
      <c r="E3837" t="s">
        <v>8320</v>
      </c>
      <c r="F3837">
        <v>6.3</v>
      </c>
    </row>
    <row r="3838" spans="1:6" x14ac:dyDescent="0.25">
      <c r="A3838" t="s">
        <v>6691</v>
      </c>
      <c r="B3838" t="s">
        <v>12216</v>
      </c>
      <c r="C3838" t="s">
        <v>12</v>
      </c>
      <c r="D3838" t="s">
        <v>8404</v>
      </c>
      <c r="E3838" t="s">
        <v>8325</v>
      </c>
      <c r="F3838">
        <v>6.1</v>
      </c>
    </row>
    <row r="3839" spans="1:6" x14ac:dyDescent="0.25">
      <c r="A3839" t="s">
        <v>6693</v>
      </c>
      <c r="B3839" t="s">
        <v>12217</v>
      </c>
      <c r="C3839" t="s">
        <v>12</v>
      </c>
      <c r="D3839" t="s">
        <v>10622</v>
      </c>
      <c r="E3839" t="s">
        <v>8334</v>
      </c>
      <c r="F3839">
        <v>5</v>
      </c>
    </row>
    <row r="3840" spans="1:6" x14ac:dyDescent="0.25">
      <c r="A3840" t="s">
        <v>6695</v>
      </c>
      <c r="B3840" t="s">
        <v>12218</v>
      </c>
      <c r="C3840" t="s">
        <v>12</v>
      </c>
      <c r="D3840" t="s">
        <v>8333</v>
      </c>
      <c r="E3840" t="s">
        <v>8334</v>
      </c>
      <c r="F3840">
        <v>6.9</v>
      </c>
    </row>
    <row r="3841" spans="1:6" x14ac:dyDescent="0.25">
      <c r="A3841" t="s">
        <v>6700</v>
      </c>
      <c r="B3841" t="s">
        <v>12219</v>
      </c>
      <c r="C3841" t="s">
        <v>12</v>
      </c>
      <c r="D3841" t="s">
        <v>8316</v>
      </c>
      <c r="E3841" t="s">
        <v>8325</v>
      </c>
      <c r="F3841">
        <v>7.3</v>
      </c>
    </row>
    <row r="3842" spans="1:6" x14ac:dyDescent="0.25">
      <c r="A3842" t="s">
        <v>6702</v>
      </c>
      <c r="B3842" t="s">
        <v>12220</v>
      </c>
      <c r="C3842" t="s">
        <v>12</v>
      </c>
      <c r="D3842" t="s">
        <v>8333</v>
      </c>
      <c r="E3842" t="s">
        <v>8317</v>
      </c>
      <c r="F3842">
        <v>5.7</v>
      </c>
    </row>
    <row r="3843" spans="1:6" x14ac:dyDescent="0.25">
      <c r="B3843" t="s">
        <v>12221</v>
      </c>
      <c r="C3843" t="s">
        <v>12</v>
      </c>
      <c r="D3843" t="s">
        <v>8333</v>
      </c>
      <c r="F3843">
        <v>5</v>
      </c>
    </row>
    <row r="3844" spans="1:6" x14ac:dyDescent="0.25">
      <c r="A3844" t="s">
        <v>6705</v>
      </c>
      <c r="B3844" t="s">
        <v>12222</v>
      </c>
      <c r="C3844" t="s">
        <v>12</v>
      </c>
      <c r="D3844" t="s">
        <v>8333</v>
      </c>
      <c r="E3844" t="s">
        <v>8334</v>
      </c>
      <c r="F3844">
        <v>5.3</v>
      </c>
    </row>
    <row r="3845" spans="1:6" x14ac:dyDescent="0.25">
      <c r="B3845" t="s">
        <v>12223</v>
      </c>
      <c r="C3845" t="s">
        <v>12</v>
      </c>
      <c r="D3845" t="s">
        <v>8333</v>
      </c>
      <c r="F3845">
        <v>7.9</v>
      </c>
    </row>
    <row r="3846" spans="1:6" x14ac:dyDescent="0.25">
      <c r="A3846" t="s">
        <v>6709</v>
      </c>
      <c r="B3846" t="s">
        <v>12224</v>
      </c>
      <c r="C3846" t="s">
        <v>12</v>
      </c>
      <c r="D3846" t="s">
        <v>8333</v>
      </c>
      <c r="E3846" t="s">
        <v>8317</v>
      </c>
      <c r="F3846">
        <v>5</v>
      </c>
    </row>
    <row r="3847" spans="1:6" x14ac:dyDescent="0.25">
      <c r="A3847" t="s">
        <v>6711</v>
      </c>
      <c r="B3847" t="s">
        <v>12225</v>
      </c>
      <c r="C3847" t="s">
        <v>12</v>
      </c>
      <c r="D3847" t="s">
        <v>8333</v>
      </c>
      <c r="E3847" t="s">
        <v>8334</v>
      </c>
      <c r="F3847">
        <v>5.3</v>
      </c>
    </row>
    <row r="3848" spans="1:6" x14ac:dyDescent="0.25">
      <c r="B3848" t="s">
        <v>12226</v>
      </c>
      <c r="C3848" t="s">
        <v>12</v>
      </c>
      <c r="D3848" t="s">
        <v>8316</v>
      </c>
      <c r="F3848">
        <v>7.6</v>
      </c>
    </row>
    <row r="3849" spans="1:6" x14ac:dyDescent="0.25">
      <c r="A3849" t="s">
        <v>6715</v>
      </c>
      <c r="B3849" t="s">
        <v>12227</v>
      </c>
      <c r="C3849" t="s">
        <v>12</v>
      </c>
      <c r="D3849" t="s">
        <v>8333</v>
      </c>
      <c r="E3849" t="s">
        <v>8334</v>
      </c>
      <c r="F3849">
        <v>5.9</v>
      </c>
    </row>
    <row r="3850" spans="1:6" x14ac:dyDescent="0.25">
      <c r="A3850" t="s">
        <v>6717</v>
      </c>
      <c r="B3850" t="s">
        <v>12228</v>
      </c>
      <c r="C3850" t="s">
        <v>12</v>
      </c>
      <c r="D3850" t="s">
        <v>8333</v>
      </c>
      <c r="E3850" t="s">
        <v>8334</v>
      </c>
      <c r="F3850">
        <v>4.0999999999999996</v>
      </c>
    </row>
    <row r="3851" spans="1:6" x14ac:dyDescent="0.25">
      <c r="A3851" t="s">
        <v>6719</v>
      </c>
      <c r="B3851" t="s">
        <v>12229</v>
      </c>
      <c r="C3851" t="s">
        <v>12</v>
      </c>
      <c r="D3851" t="s">
        <v>8333</v>
      </c>
      <c r="E3851" t="s">
        <v>8334</v>
      </c>
      <c r="F3851">
        <v>6.7</v>
      </c>
    </row>
    <row r="3852" spans="1:6" x14ac:dyDescent="0.25">
      <c r="A3852" t="s">
        <v>4146</v>
      </c>
      <c r="B3852" t="s">
        <v>12230</v>
      </c>
      <c r="C3852" t="s">
        <v>12</v>
      </c>
      <c r="D3852" t="s">
        <v>8329</v>
      </c>
      <c r="E3852" t="s">
        <v>8334</v>
      </c>
      <c r="F3852">
        <v>5.8</v>
      </c>
    </row>
    <row r="3853" spans="1:6" x14ac:dyDescent="0.25">
      <c r="A3853" t="s">
        <v>6722</v>
      </c>
      <c r="B3853" t="s">
        <v>12231</v>
      </c>
      <c r="C3853" t="s">
        <v>12</v>
      </c>
      <c r="D3853" t="s">
        <v>9904</v>
      </c>
      <c r="E3853" t="s">
        <v>8334</v>
      </c>
      <c r="F3853">
        <v>6.2</v>
      </c>
    </row>
    <row r="3854" spans="1:6" x14ac:dyDescent="0.25">
      <c r="A3854" t="s">
        <v>6725</v>
      </c>
      <c r="B3854" t="s">
        <v>12232</v>
      </c>
      <c r="C3854" t="s">
        <v>12</v>
      </c>
      <c r="D3854" t="s">
        <v>8333</v>
      </c>
      <c r="E3854" t="s">
        <v>8334</v>
      </c>
      <c r="F3854">
        <v>5.3</v>
      </c>
    </row>
    <row r="3855" spans="1:6" x14ac:dyDescent="0.25">
      <c r="A3855" t="s">
        <v>6727</v>
      </c>
      <c r="B3855" t="s">
        <v>12233</v>
      </c>
      <c r="C3855" t="s">
        <v>12</v>
      </c>
      <c r="D3855" t="s">
        <v>8333</v>
      </c>
      <c r="E3855" t="s">
        <v>8334</v>
      </c>
      <c r="F3855">
        <v>3.3</v>
      </c>
    </row>
    <row r="3856" spans="1:6" x14ac:dyDescent="0.25">
      <c r="A3856" t="s">
        <v>6729</v>
      </c>
      <c r="B3856" t="s">
        <v>12234</v>
      </c>
      <c r="C3856" t="s">
        <v>12</v>
      </c>
      <c r="D3856" t="s">
        <v>8333</v>
      </c>
      <c r="E3856" t="s">
        <v>8317</v>
      </c>
      <c r="F3856">
        <v>6.2</v>
      </c>
    </row>
    <row r="3857" spans="1:6" x14ac:dyDescent="0.25">
      <c r="A3857" t="s">
        <v>6731</v>
      </c>
      <c r="B3857" t="s">
        <v>12235</v>
      </c>
      <c r="C3857" t="s">
        <v>12</v>
      </c>
      <c r="D3857" t="s">
        <v>8333</v>
      </c>
      <c r="E3857" t="s">
        <v>8334</v>
      </c>
      <c r="F3857">
        <v>5.9</v>
      </c>
    </row>
    <row r="3858" spans="1:6" x14ac:dyDescent="0.25">
      <c r="A3858" t="s">
        <v>6733</v>
      </c>
      <c r="B3858" t="s">
        <v>12236</v>
      </c>
      <c r="C3858" t="s">
        <v>12</v>
      </c>
      <c r="D3858" t="s">
        <v>12237</v>
      </c>
      <c r="F3858">
        <v>5.5</v>
      </c>
    </row>
    <row r="3859" spans="1:6" x14ac:dyDescent="0.25">
      <c r="A3859" t="s">
        <v>2700</v>
      </c>
      <c r="B3859" t="s">
        <v>12238</v>
      </c>
      <c r="C3859" t="s">
        <v>12</v>
      </c>
      <c r="D3859" t="s">
        <v>8333</v>
      </c>
      <c r="E3859" t="s">
        <v>8334</v>
      </c>
      <c r="F3859">
        <v>5.5</v>
      </c>
    </row>
    <row r="3860" spans="1:6" x14ac:dyDescent="0.25">
      <c r="A3860" t="s">
        <v>6736</v>
      </c>
      <c r="B3860" t="s">
        <v>12239</v>
      </c>
      <c r="C3860" t="s">
        <v>12</v>
      </c>
      <c r="D3860" t="s">
        <v>8333</v>
      </c>
      <c r="E3860" t="s">
        <v>8334</v>
      </c>
      <c r="F3860">
        <v>2.6</v>
      </c>
    </row>
    <row r="3861" spans="1:6" x14ac:dyDescent="0.25">
      <c r="A3861" t="s">
        <v>6738</v>
      </c>
      <c r="B3861" t="s">
        <v>12240</v>
      </c>
      <c r="C3861" t="s">
        <v>12</v>
      </c>
      <c r="D3861" t="s">
        <v>8333</v>
      </c>
      <c r="E3861" t="s">
        <v>8334</v>
      </c>
      <c r="F3861">
        <v>5.8</v>
      </c>
    </row>
    <row r="3862" spans="1:6" x14ac:dyDescent="0.25">
      <c r="A3862" t="s">
        <v>4079</v>
      </c>
      <c r="B3862" t="s">
        <v>12241</v>
      </c>
      <c r="C3862" t="s">
        <v>12</v>
      </c>
      <c r="D3862" t="s">
        <v>8333</v>
      </c>
      <c r="E3862" t="s">
        <v>9500</v>
      </c>
      <c r="F3862">
        <v>7.4</v>
      </c>
    </row>
    <row r="3863" spans="1:6" x14ac:dyDescent="0.25">
      <c r="A3863" t="s">
        <v>6743</v>
      </c>
      <c r="B3863" t="s">
        <v>12242</v>
      </c>
      <c r="C3863" t="s">
        <v>12</v>
      </c>
      <c r="D3863" t="s">
        <v>8333</v>
      </c>
      <c r="F3863">
        <v>5.2</v>
      </c>
    </row>
    <row r="3864" spans="1:6" x14ac:dyDescent="0.25">
      <c r="A3864" t="s">
        <v>6745</v>
      </c>
      <c r="B3864" t="s">
        <v>12243</v>
      </c>
      <c r="C3864" t="s">
        <v>12</v>
      </c>
      <c r="D3864" t="s">
        <v>8333</v>
      </c>
      <c r="E3864" t="s">
        <v>8334</v>
      </c>
      <c r="F3864">
        <v>4.8</v>
      </c>
    </row>
    <row r="3865" spans="1:6" x14ac:dyDescent="0.25">
      <c r="A3865" t="s">
        <v>6747</v>
      </c>
      <c r="B3865" t="s">
        <v>12244</v>
      </c>
      <c r="C3865" t="s">
        <v>12</v>
      </c>
      <c r="D3865" t="s">
        <v>8333</v>
      </c>
      <c r="E3865" t="s">
        <v>8334</v>
      </c>
      <c r="F3865">
        <v>3.9</v>
      </c>
    </row>
    <row r="3866" spans="1:6" x14ac:dyDescent="0.25">
      <c r="A3866" t="s">
        <v>6749</v>
      </c>
      <c r="B3866" t="s">
        <v>12245</v>
      </c>
      <c r="C3866" t="s">
        <v>12</v>
      </c>
      <c r="D3866" t="s">
        <v>9711</v>
      </c>
      <c r="F3866">
        <v>6.2</v>
      </c>
    </row>
    <row r="3867" spans="1:6" x14ac:dyDescent="0.25">
      <c r="A3867" t="s">
        <v>6752</v>
      </c>
      <c r="B3867" t="s">
        <v>12246</v>
      </c>
      <c r="C3867" t="s">
        <v>12</v>
      </c>
      <c r="D3867" t="s">
        <v>8333</v>
      </c>
      <c r="E3867" t="s">
        <v>8334</v>
      </c>
      <c r="F3867">
        <v>6.2</v>
      </c>
    </row>
    <row r="3868" spans="1:6" x14ac:dyDescent="0.25">
      <c r="A3868" t="s">
        <v>6755</v>
      </c>
      <c r="B3868" t="s">
        <v>12247</v>
      </c>
      <c r="C3868" t="s">
        <v>12</v>
      </c>
      <c r="D3868" t="s">
        <v>8333</v>
      </c>
      <c r="E3868" t="s">
        <v>8334</v>
      </c>
      <c r="F3868">
        <v>5.9</v>
      </c>
    </row>
    <row r="3869" spans="1:6" x14ac:dyDescent="0.25">
      <c r="A3869" t="s">
        <v>6603</v>
      </c>
      <c r="B3869" t="s">
        <v>12248</v>
      </c>
      <c r="C3869" t="s">
        <v>12</v>
      </c>
      <c r="D3869" t="s">
        <v>8333</v>
      </c>
      <c r="E3869" t="s">
        <v>9500</v>
      </c>
      <c r="F3869">
        <v>7.3</v>
      </c>
    </row>
    <row r="3870" spans="1:6" x14ac:dyDescent="0.25">
      <c r="A3870" t="s">
        <v>6759</v>
      </c>
      <c r="B3870" t="s">
        <v>12249</v>
      </c>
      <c r="C3870" t="s">
        <v>12</v>
      </c>
      <c r="D3870" t="s">
        <v>8333</v>
      </c>
      <c r="F3870">
        <v>4.9000000000000004</v>
      </c>
    </row>
    <row r="3871" spans="1:6" x14ac:dyDescent="0.25">
      <c r="A3871" t="s">
        <v>6761</v>
      </c>
      <c r="B3871" t="s">
        <v>12250</v>
      </c>
      <c r="C3871" t="s">
        <v>12</v>
      </c>
      <c r="D3871" t="s">
        <v>8333</v>
      </c>
      <c r="E3871" t="s">
        <v>8334</v>
      </c>
      <c r="F3871">
        <v>6.5</v>
      </c>
    </row>
    <row r="3872" spans="1:6" x14ac:dyDescent="0.25">
      <c r="A3872" t="s">
        <v>4737</v>
      </c>
      <c r="B3872" t="s">
        <v>12251</v>
      </c>
      <c r="C3872" t="s">
        <v>12</v>
      </c>
      <c r="D3872" t="s">
        <v>8333</v>
      </c>
      <c r="F3872">
        <v>4.3</v>
      </c>
    </row>
    <row r="3873" spans="1:6" x14ac:dyDescent="0.25">
      <c r="A3873" t="s">
        <v>6764</v>
      </c>
      <c r="B3873" t="s">
        <v>12252</v>
      </c>
      <c r="C3873" t="s">
        <v>12</v>
      </c>
      <c r="D3873" t="s">
        <v>8333</v>
      </c>
      <c r="E3873" t="s">
        <v>8317</v>
      </c>
      <c r="F3873">
        <v>6.4</v>
      </c>
    </row>
    <row r="3874" spans="1:6" x14ac:dyDescent="0.25">
      <c r="A3874" t="s">
        <v>6767</v>
      </c>
      <c r="B3874" t="s">
        <v>12253</v>
      </c>
      <c r="C3874" t="s">
        <v>12</v>
      </c>
      <c r="D3874" t="s">
        <v>8319</v>
      </c>
      <c r="E3874" t="s">
        <v>8317</v>
      </c>
      <c r="F3874">
        <v>6.1</v>
      </c>
    </row>
    <row r="3875" spans="1:6" x14ac:dyDescent="0.25">
      <c r="A3875" t="s">
        <v>6769</v>
      </c>
      <c r="B3875" t="s">
        <v>12254</v>
      </c>
      <c r="C3875" t="s">
        <v>12</v>
      </c>
      <c r="D3875" t="s">
        <v>8333</v>
      </c>
      <c r="E3875" t="s">
        <v>8334</v>
      </c>
      <c r="F3875">
        <v>4</v>
      </c>
    </row>
    <row r="3876" spans="1:6" x14ac:dyDescent="0.25">
      <c r="A3876" t="s">
        <v>4492</v>
      </c>
      <c r="B3876" t="s">
        <v>12255</v>
      </c>
      <c r="C3876" t="s">
        <v>12</v>
      </c>
      <c r="D3876" t="s">
        <v>8333</v>
      </c>
      <c r="E3876" t="s">
        <v>8334</v>
      </c>
      <c r="F3876">
        <v>7.4</v>
      </c>
    </row>
    <row r="3877" spans="1:6" x14ac:dyDescent="0.25">
      <c r="A3877" t="s">
        <v>6361</v>
      </c>
      <c r="B3877" t="s">
        <v>12256</v>
      </c>
      <c r="C3877" t="s">
        <v>12</v>
      </c>
      <c r="D3877" t="s">
        <v>8333</v>
      </c>
      <c r="E3877" t="s">
        <v>8325</v>
      </c>
      <c r="F3877">
        <v>8.3000000000000007</v>
      </c>
    </row>
    <row r="3878" spans="1:6" x14ac:dyDescent="0.25">
      <c r="A3878" t="s">
        <v>6773</v>
      </c>
      <c r="B3878" t="s">
        <v>12257</v>
      </c>
      <c r="C3878" t="s">
        <v>12</v>
      </c>
      <c r="D3878" t="s">
        <v>8333</v>
      </c>
      <c r="E3878" t="s">
        <v>8334</v>
      </c>
      <c r="F3878">
        <v>5.3</v>
      </c>
    </row>
    <row r="3879" spans="1:6" x14ac:dyDescent="0.25">
      <c r="A3879" t="s">
        <v>6472</v>
      </c>
      <c r="B3879" t="s">
        <v>12258</v>
      </c>
      <c r="C3879" t="s">
        <v>12</v>
      </c>
      <c r="D3879" t="s">
        <v>8333</v>
      </c>
      <c r="E3879" t="s">
        <v>11563</v>
      </c>
      <c r="F3879">
        <v>8.1</v>
      </c>
    </row>
    <row r="3880" spans="1:6" x14ac:dyDescent="0.25">
      <c r="A3880" t="s">
        <v>3536</v>
      </c>
      <c r="B3880" t="s">
        <v>12259</v>
      </c>
      <c r="C3880" t="s">
        <v>12</v>
      </c>
      <c r="D3880" t="s">
        <v>8333</v>
      </c>
      <c r="E3880" t="s">
        <v>8320</v>
      </c>
      <c r="F3880">
        <v>8</v>
      </c>
    </row>
    <row r="3881" spans="1:6" x14ac:dyDescent="0.25">
      <c r="A3881" t="s">
        <v>867</v>
      </c>
      <c r="B3881" t="s">
        <v>12260</v>
      </c>
      <c r="C3881" t="s">
        <v>12</v>
      </c>
      <c r="D3881" t="s">
        <v>8333</v>
      </c>
      <c r="E3881" t="s">
        <v>8334</v>
      </c>
      <c r="F3881">
        <v>5.7</v>
      </c>
    </row>
    <row r="3882" spans="1:6" x14ac:dyDescent="0.25">
      <c r="A3882" t="s">
        <v>6780</v>
      </c>
      <c r="B3882" t="s">
        <v>12261</v>
      </c>
      <c r="C3882" t="s">
        <v>12</v>
      </c>
      <c r="D3882" t="s">
        <v>8333</v>
      </c>
      <c r="E3882" t="s">
        <v>8334</v>
      </c>
      <c r="F3882">
        <v>7.1</v>
      </c>
    </row>
    <row r="3883" spans="1:6" x14ac:dyDescent="0.25">
      <c r="A3883" t="s">
        <v>4943</v>
      </c>
      <c r="B3883" t="s">
        <v>12262</v>
      </c>
      <c r="C3883" t="s">
        <v>12</v>
      </c>
      <c r="D3883" t="s">
        <v>8333</v>
      </c>
      <c r="E3883" t="s">
        <v>8406</v>
      </c>
      <c r="F3883">
        <v>7.4</v>
      </c>
    </row>
    <row r="3884" spans="1:6" x14ac:dyDescent="0.25">
      <c r="A3884" t="s">
        <v>6589</v>
      </c>
      <c r="B3884" t="s">
        <v>12263</v>
      </c>
      <c r="C3884" t="s">
        <v>12</v>
      </c>
      <c r="D3884" t="s">
        <v>8333</v>
      </c>
      <c r="E3884" t="s">
        <v>8325</v>
      </c>
      <c r="F3884">
        <v>6.9</v>
      </c>
    </row>
    <row r="3885" spans="1:6" x14ac:dyDescent="0.25">
      <c r="A3885" t="s">
        <v>6472</v>
      </c>
      <c r="B3885" t="s">
        <v>12264</v>
      </c>
      <c r="C3885" t="s">
        <v>12</v>
      </c>
      <c r="D3885" t="s">
        <v>8333</v>
      </c>
      <c r="E3885" t="s">
        <v>11563</v>
      </c>
      <c r="F3885">
        <v>7</v>
      </c>
    </row>
    <row r="3886" spans="1:6" x14ac:dyDescent="0.25">
      <c r="A3886" t="s">
        <v>3536</v>
      </c>
      <c r="B3886" t="s">
        <v>12265</v>
      </c>
      <c r="C3886" t="s">
        <v>12</v>
      </c>
      <c r="D3886" t="s">
        <v>8333</v>
      </c>
      <c r="E3886" t="s">
        <v>8334</v>
      </c>
      <c r="F3886">
        <v>7.8</v>
      </c>
    </row>
    <row r="3887" spans="1:6" x14ac:dyDescent="0.25">
      <c r="A3887" t="s">
        <v>5153</v>
      </c>
      <c r="B3887" t="s">
        <v>12266</v>
      </c>
      <c r="C3887" t="s">
        <v>12</v>
      </c>
      <c r="D3887" t="s">
        <v>8333</v>
      </c>
      <c r="E3887" t="s">
        <v>8334</v>
      </c>
      <c r="F3887">
        <v>5.9</v>
      </c>
    </row>
    <row r="3888" spans="1:6" x14ac:dyDescent="0.25">
      <c r="A3888" t="s">
        <v>4308</v>
      </c>
      <c r="B3888" t="s">
        <v>12267</v>
      </c>
      <c r="C3888" t="s">
        <v>12</v>
      </c>
      <c r="D3888" t="s">
        <v>8316</v>
      </c>
      <c r="E3888" t="s">
        <v>8334</v>
      </c>
      <c r="F3888">
        <v>7.8</v>
      </c>
    </row>
    <row r="3889" spans="1:6" x14ac:dyDescent="0.25">
      <c r="A3889" t="s">
        <v>6801</v>
      </c>
      <c r="B3889" t="s">
        <v>12268</v>
      </c>
      <c r="C3889" t="s">
        <v>12</v>
      </c>
      <c r="D3889" t="s">
        <v>8333</v>
      </c>
      <c r="E3889" t="s">
        <v>8334</v>
      </c>
      <c r="F3889">
        <v>6</v>
      </c>
    </row>
    <row r="3890" spans="1:6" x14ac:dyDescent="0.25">
      <c r="A3890" t="s">
        <v>6803</v>
      </c>
      <c r="B3890" t="s">
        <v>12269</v>
      </c>
      <c r="C3890" t="s">
        <v>12</v>
      </c>
      <c r="D3890" t="s">
        <v>8333</v>
      </c>
      <c r="E3890" t="s">
        <v>8317</v>
      </c>
      <c r="F3890">
        <v>7.9</v>
      </c>
    </row>
    <row r="3891" spans="1:6" x14ac:dyDescent="0.25">
      <c r="A3891" t="s">
        <v>6810</v>
      </c>
      <c r="B3891" t="s">
        <v>12270</v>
      </c>
      <c r="C3891" t="s">
        <v>12</v>
      </c>
      <c r="D3891" t="s">
        <v>8333</v>
      </c>
      <c r="E3891" t="s">
        <v>8334</v>
      </c>
      <c r="F3891">
        <v>5.3</v>
      </c>
    </row>
    <row r="3892" spans="1:6" x14ac:dyDescent="0.25">
      <c r="A3892" t="s">
        <v>6812</v>
      </c>
      <c r="B3892" t="s">
        <v>12271</v>
      </c>
      <c r="C3892" t="s">
        <v>12</v>
      </c>
      <c r="D3892" t="s">
        <v>8333</v>
      </c>
      <c r="E3892" t="s">
        <v>9500</v>
      </c>
      <c r="F3892">
        <v>8.3000000000000007</v>
      </c>
    </row>
    <row r="3893" spans="1:6" x14ac:dyDescent="0.25">
      <c r="A3893" t="s">
        <v>6814</v>
      </c>
      <c r="B3893" t="s">
        <v>12272</v>
      </c>
      <c r="C3893" t="s">
        <v>12</v>
      </c>
      <c r="D3893" t="s">
        <v>8319</v>
      </c>
      <c r="F3893">
        <v>7.6</v>
      </c>
    </row>
    <row r="3894" spans="1:6" x14ac:dyDescent="0.25">
      <c r="A3894" t="s">
        <v>6126</v>
      </c>
      <c r="B3894" t="s">
        <v>12273</v>
      </c>
      <c r="C3894" t="s">
        <v>12</v>
      </c>
      <c r="D3894" t="s">
        <v>8333</v>
      </c>
      <c r="E3894" t="s">
        <v>8334</v>
      </c>
      <c r="F3894">
        <v>5.0999999999999996</v>
      </c>
    </row>
    <row r="3895" spans="1:6" x14ac:dyDescent="0.25">
      <c r="A3895" t="s">
        <v>6817</v>
      </c>
      <c r="B3895" t="s">
        <v>12274</v>
      </c>
      <c r="C3895" t="s">
        <v>12</v>
      </c>
      <c r="D3895" t="s">
        <v>8333</v>
      </c>
      <c r="E3895" t="s">
        <v>8320</v>
      </c>
      <c r="F3895">
        <v>5.0999999999999996</v>
      </c>
    </row>
    <row r="3896" spans="1:6" x14ac:dyDescent="0.25">
      <c r="A3896" t="s">
        <v>2883</v>
      </c>
      <c r="B3896" t="s">
        <v>12275</v>
      </c>
      <c r="C3896" t="s">
        <v>12</v>
      </c>
      <c r="D3896" t="s">
        <v>8333</v>
      </c>
      <c r="E3896" t="s">
        <v>8320</v>
      </c>
      <c r="F3896">
        <v>6.9</v>
      </c>
    </row>
    <row r="3897" spans="1:6" x14ac:dyDescent="0.25">
      <c r="A3897" t="s">
        <v>6820</v>
      </c>
      <c r="B3897" t="s">
        <v>12276</v>
      </c>
      <c r="C3897" t="s">
        <v>12</v>
      </c>
      <c r="D3897" t="s">
        <v>8333</v>
      </c>
      <c r="E3897" t="s">
        <v>8334</v>
      </c>
      <c r="F3897">
        <v>4.5999999999999996</v>
      </c>
    </row>
    <row r="3898" spans="1:6" x14ac:dyDescent="0.25">
      <c r="A3898" t="s">
        <v>6822</v>
      </c>
      <c r="B3898" t="s">
        <v>12277</v>
      </c>
      <c r="C3898" t="s">
        <v>12</v>
      </c>
      <c r="D3898" t="s">
        <v>8333</v>
      </c>
      <c r="E3898" t="s">
        <v>8406</v>
      </c>
      <c r="F3898">
        <v>6.3</v>
      </c>
    </row>
    <row r="3899" spans="1:6" x14ac:dyDescent="0.25">
      <c r="A3899" t="s">
        <v>5046</v>
      </c>
      <c r="B3899" t="s">
        <v>12278</v>
      </c>
      <c r="C3899" t="s">
        <v>12</v>
      </c>
      <c r="D3899" t="s">
        <v>8333</v>
      </c>
      <c r="E3899" t="s">
        <v>9500</v>
      </c>
      <c r="F3899">
        <v>7.9</v>
      </c>
    </row>
    <row r="3900" spans="1:6" x14ac:dyDescent="0.25">
      <c r="A3900" t="s">
        <v>6825</v>
      </c>
      <c r="B3900" t="s">
        <v>12279</v>
      </c>
      <c r="C3900" t="s">
        <v>12</v>
      </c>
      <c r="D3900" t="s">
        <v>8333</v>
      </c>
      <c r="E3900" t="s">
        <v>8334</v>
      </c>
      <c r="F3900">
        <v>6.7</v>
      </c>
    </row>
    <row r="3901" spans="1:6" x14ac:dyDescent="0.25">
      <c r="A3901" t="s">
        <v>2094</v>
      </c>
      <c r="B3901" t="s">
        <v>12280</v>
      </c>
      <c r="C3901" t="s">
        <v>12</v>
      </c>
      <c r="D3901" t="s">
        <v>8333</v>
      </c>
      <c r="E3901" t="s">
        <v>8334</v>
      </c>
      <c r="F3901">
        <v>7.1</v>
      </c>
    </row>
    <row r="3902" spans="1:6" x14ac:dyDescent="0.25">
      <c r="A3902" t="s">
        <v>5914</v>
      </c>
      <c r="B3902" t="s">
        <v>12281</v>
      </c>
      <c r="C3902" t="s">
        <v>12</v>
      </c>
      <c r="D3902" t="s">
        <v>8333</v>
      </c>
      <c r="E3902" t="s">
        <v>8334</v>
      </c>
      <c r="F3902">
        <v>7.6</v>
      </c>
    </row>
    <row r="3903" spans="1:6" x14ac:dyDescent="0.25">
      <c r="A3903" t="s">
        <v>3140</v>
      </c>
      <c r="B3903" t="s">
        <v>12282</v>
      </c>
      <c r="C3903" t="s">
        <v>12</v>
      </c>
      <c r="D3903" t="s">
        <v>8333</v>
      </c>
      <c r="E3903" t="s">
        <v>8334</v>
      </c>
      <c r="F3903">
        <v>8.1</v>
      </c>
    </row>
    <row r="3904" spans="1:6" x14ac:dyDescent="0.25">
      <c r="A3904" t="s">
        <v>6833</v>
      </c>
      <c r="B3904" t="s">
        <v>12283</v>
      </c>
      <c r="C3904" t="s">
        <v>12</v>
      </c>
      <c r="D3904" t="s">
        <v>8333</v>
      </c>
      <c r="E3904" t="s">
        <v>8334</v>
      </c>
      <c r="F3904">
        <v>7</v>
      </c>
    </row>
    <row r="3905" spans="1:6" x14ac:dyDescent="0.25">
      <c r="A3905" t="s">
        <v>6835</v>
      </c>
      <c r="B3905" t="s">
        <v>12284</v>
      </c>
      <c r="C3905" t="s">
        <v>12</v>
      </c>
      <c r="D3905" t="s">
        <v>8333</v>
      </c>
      <c r="E3905" t="s">
        <v>8334</v>
      </c>
      <c r="F3905">
        <v>7.6</v>
      </c>
    </row>
    <row r="3906" spans="1:6" x14ac:dyDescent="0.25">
      <c r="A3906" t="s">
        <v>6837</v>
      </c>
      <c r="B3906" t="s">
        <v>12285</v>
      </c>
      <c r="C3906" t="s">
        <v>12</v>
      </c>
      <c r="D3906" t="s">
        <v>8316</v>
      </c>
      <c r="E3906" t="s">
        <v>8317</v>
      </c>
      <c r="F3906">
        <v>6.7</v>
      </c>
    </row>
    <row r="3907" spans="1:6" x14ac:dyDescent="0.25">
      <c r="A3907" t="s">
        <v>4882</v>
      </c>
      <c r="B3907" t="s">
        <v>12286</v>
      </c>
      <c r="C3907" t="s">
        <v>12</v>
      </c>
      <c r="D3907" t="s">
        <v>8333</v>
      </c>
      <c r="E3907" t="s">
        <v>8317</v>
      </c>
      <c r="F3907">
        <v>7.1</v>
      </c>
    </row>
    <row r="3908" spans="1:6" x14ac:dyDescent="0.25">
      <c r="A3908" t="s">
        <v>6841</v>
      </c>
      <c r="B3908" t="s">
        <v>12287</v>
      </c>
      <c r="C3908" t="s">
        <v>12</v>
      </c>
      <c r="D3908" t="s">
        <v>8999</v>
      </c>
      <c r="E3908" t="s">
        <v>8334</v>
      </c>
      <c r="F3908">
        <v>7.6</v>
      </c>
    </row>
    <row r="3909" spans="1:6" x14ac:dyDescent="0.25">
      <c r="A3909" t="s">
        <v>6843</v>
      </c>
      <c r="B3909" t="s">
        <v>12288</v>
      </c>
      <c r="C3909" t="s">
        <v>12</v>
      </c>
      <c r="D3909" t="s">
        <v>8333</v>
      </c>
      <c r="E3909" t="s">
        <v>8334</v>
      </c>
      <c r="F3909">
        <v>7.1</v>
      </c>
    </row>
    <row r="3910" spans="1:6" x14ac:dyDescent="0.25">
      <c r="A3910" t="s">
        <v>6157</v>
      </c>
      <c r="B3910" t="s">
        <v>12289</v>
      </c>
      <c r="C3910" t="s">
        <v>12</v>
      </c>
      <c r="D3910" t="s">
        <v>8333</v>
      </c>
      <c r="F3910">
        <v>7.1</v>
      </c>
    </row>
    <row r="3911" spans="1:6" x14ac:dyDescent="0.25">
      <c r="A3911" t="s">
        <v>1292</v>
      </c>
      <c r="B3911" t="s">
        <v>12290</v>
      </c>
      <c r="C3911" t="s">
        <v>12</v>
      </c>
      <c r="D3911" t="s">
        <v>8333</v>
      </c>
      <c r="E3911" t="s">
        <v>8334</v>
      </c>
      <c r="F3911">
        <v>7.7</v>
      </c>
    </row>
    <row r="3912" spans="1:6" x14ac:dyDescent="0.25">
      <c r="A3912" t="s">
        <v>6849</v>
      </c>
      <c r="B3912" t="s">
        <v>12291</v>
      </c>
      <c r="C3912" t="s">
        <v>12</v>
      </c>
      <c r="D3912" t="s">
        <v>8333</v>
      </c>
      <c r="E3912" t="s">
        <v>8325</v>
      </c>
      <c r="F3912">
        <v>7.6</v>
      </c>
    </row>
    <row r="3913" spans="1:6" x14ac:dyDescent="0.25">
      <c r="A3913" t="s">
        <v>6851</v>
      </c>
      <c r="B3913" t="s">
        <v>12292</v>
      </c>
      <c r="C3913" t="s">
        <v>12</v>
      </c>
      <c r="D3913" t="s">
        <v>8333</v>
      </c>
      <c r="F3913">
        <v>6.6</v>
      </c>
    </row>
    <row r="3914" spans="1:6" x14ac:dyDescent="0.25">
      <c r="A3914" t="s">
        <v>6853</v>
      </c>
      <c r="B3914" t="s">
        <v>12293</v>
      </c>
      <c r="C3914" t="s">
        <v>12</v>
      </c>
      <c r="D3914" t="s">
        <v>8333</v>
      </c>
      <c r="E3914" t="s">
        <v>8317</v>
      </c>
      <c r="F3914">
        <v>5.7</v>
      </c>
    </row>
    <row r="3915" spans="1:6" x14ac:dyDescent="0.25">
      <c r="A3915" t="s">
        <v>6855</v>
      </c>
      <c r="B3915" t="s">
        <v>12294</v>
      </c>
      <c r="C3915" t="s">
        <v>12</v>
      </c>
      <c r="D3915" t="s">
        <v>8333</v>
      </c>
      <c r="E3915" t="s">
        <v>8334</v>
      </c>
      <c r="F3915">
        <v>7.1</v>
      </c>
    </row>
    <row r="3916" spans="1:6" x14ac:dyDescent="0.25">
      <c r="A3916" t="s">
        <v>6857</v>
      </c>
      <c r="B3916" t="s">
        <v>12295</v>
      </c>
      <c r="C3916" t="s">
        <v>12</v>
      </c>
      <c r="D3916" t="s">
        <v>8316</v>
      </c>
      <c r="E3916" t="s">
        <v>8317</v>
      </c>
      <c r="F3916">
        <v>6.2</v>
      </c>
    </row>
    <row r="3917" spans="1:6" x14ac:dyDescent="0.25">
      <c r="A3917" t="s">
        <v>218</v>
      </c>
      <c r="B3917" t="s">
        <v>12296</v>
      </c>
      <c r="C3917" t="s">
        <v>12</v>
      </c>
      <c r="D3917" t="s">
        <v>8333</v>
      </c>
      <c r="E3917" t="s">
        <v>8334</v>
      </c>
      <c r="F3917">
        <v>6.8</v>
      </c>
    </row>
    <row r="3918" spans="1:6" x14ac:dyDescent="0.25">
      <c r="A3918" t="s">
        <v>6863</v>
      </c>
      <c r="B3918" t="s">
        <v>12297</v>
      </c>
      <c r="C3918" t="s">
        <v>12</v>
      </c>
      <c r="D3918" t="s">
        <v>8333</v>
      </c>
      <c r="E3918" t="s">
        <v>8629</v>
      </c>
      <c r="F3918">
        <v>5.8</v>
      </c>
    </row>
    <row r="3919" spans="1:6" x14ac:dyDescent="0.25">
      <c r="A3919" t="s">
        <v>6865</v>
      </c>
      <c r="B3919" t="s">
        <v>12298</v>
      </c>
      <c r="C3919" t="s">
        <v>12</v>
      </c>
      <c r="D3919" t="s">
        <v>8329</v>
      </c>
      <c r="E3919" t="s">
        <v>8325</v>
      </c>
      <c r="F3919">
        <v>5</v>
      </c>
    </row>
    <row r="3920" spans="1:6" x14ac:dyDescent="0.25">
      <c r="A3920" t="s">
        <v>6867</v>
      </c>
      <c r="B3920" t="s">
        <v>12299</v>
      </c>
      <c r="C3920" t="s">
        <v>12</v>
      </c>
      <c r="D3920" t="s">
        <v>8333</v>
      </c>
      <c r="F3920">
        <v>6.3</v>
      </c>
    </row>
    <row r="3921" spans="1:6" x14ac:dyDescent="0.25">
      <c r="A3921" t="s">
        <v>1753</v>
      </c>
      <c r="B3921" t="s">
        <v>12300</v>
      </c>
      <c r="C3921" t="s">
        <v>12</v>
      </c>
      <c r="D3921" t="s">
        <v>8333</v>
      </c>
      <c r="E3921" t="s">
        <v>8334</v>
      </c>
      <c r="F3921">
        <v>6.8</v>
      </c>
    </row>
    <row r="3922" spans="1:6" x14ac:dyDescent="0.25">
      <c r="A3922" t="s">
        <v>6870</v>
      </c>
      <c r="B3922" t="s">
        <v>12301</v>
      </c>
      <c r="C3922" t="s">
        <v>12</v>
      </c>
      <c r="D3922" t="s">
        <v>12302</v>
      </c>
      <c r="E3922" t="s">
        <v>8317</v>
      </c>
      <c r="F3922">
        <v>5.0999999999999996</v>
      </c>
    </row>
    <row r="3923" spans="1:6" x14ac:dyDescent="0.25">
      <c r="A3923" t="s">
        <v>4841</v>
      </c>
      <c r="B3923" t="s">
        <v>12303</v>
      </c>
      <c r="C3923" t="s">
        <v>12</v>
      </c>
      <c r="D3923" t="s">
        <v>8333</v>
      </c>
      <c r="E3923" t="s">
        <v>8334</v>
      </c>
      <c r="F3923">
        <v>6.6</v>
      </c>
    </row>
    <row r="3924" spans="1:6" x14ac:dyDescent="0.25">
      <c r="A3924" t="s">
        <v>6873</v>
      </c>
      <c r="B3924" t="s">
        <v>12304</v>
      </c>
      <c r="C3924" t="s">
        <v>12</v>
      </c>
      <c r="D3924" t="s">
        <v>8316</v>
      </c>
      <c r="E3924" t="s">
        <v>8334</v>
      </c>
      <c r="F3924">
        <v>5</v>
      </c>
    </row>
    <row r="3925" spans="1:6" x14ac:dyDescent="0.25">
      <c r="A3925" t="s">
        <v>6024</v>
      </c>
      <c r="B3925" t="s">
        <v>12305</v>
      </c>
      <c r="C3925" t="s">
        <v>12</v>
      </c>
      <c r="D3925" t="s">
        <v>8316</v>
      </c>
      <c r="E3925" t="s">
        <v>9458</v>
      </c>
      <c r="F3925">
        <v>7.7</v>
      </c>
    </row>
    <row r="3926" spans="1:6" x14ac:dyDescent="0.25">
      <c r="A3926" t="s">
        <v>6876</v>
      </c>
      <c r="B3926" t="s">
        <v>12306</v>
      </c>
      <c r="C3926" t="s">
        <v>12</v>
      </c>
      <c r="D3926" t="s">
        <v>8316</v>
      </c>
      <c r="E3926" t="s">
        <v>8334</v>
      </c>
      <c r="F3926">
        <v>3.1</v>
      </c>
    </row>
    <row r="3927" spans="1:6" x14ac:dyDescent="0.25">
      <c r="A3927" t="s">
        <v>6480</v>
      </c>
      <c r="B3927" t="s">
        <v>12307</v>
      </c>
      <c r="C3927" t="s">
        <v>12</v>
      </c>
      <c r="D3927" t="s">
        <v>8333</v>
      </c>
      <c r="E3927" t="s">
        <v>11563</v>
      </c>
      <c r="F3927">
        <v>6.5</v>
      </c>
    </row>
    <row r="3928" spans="1:6" x14ac:dyDescent="0.25">
      <c r="A3928" t="s">
        <v>6879</v>
      </c>
      <c r="B3928" t="s">
        <v>12308</v>
      </c>
      <c r="C3928" t="s">
        <v>12</v>
      </c>
      <c r="D3928" t="s">
        <v>8333</v>
      </c>
      <c r="E3928" t="s">
        <v>8317</v>
      </c>
      <c r="F3928">
        <v>3.9</v>
      </c>
    </row>
    <row r="3929" spans="1:6" x14ac:dyDescent="0.25">
      <c r="A3929" t="s">
        <v>2864</v>
      </c>
      <c r="B3929" t="s">
        <v>12309</v>
      </c>
      <c r="C3929" t="s">
        <v>12</v>
      </c>
      <c r="D3929" t="s">
        <v>8333</v>
      </c>
      <c r="E3929" t="s">
        <v>8320</v>
      </c>
      <c r="F3929">
        <v>6.8</v>
      </c>
    </row>
    <row r="3930" spans="1:6" x14ac:dyDescent="0.25">
      <c r="A3930" t="s">
        <v>6480</v>
      </c>
      <c r="B3930" t="s">
        <v>12310</v>
      </c>
      <c r="C3930" t="s">
        <v>12</v>
      </c>
      <c r="D3930" t="s">
        <v>8333</v>
      </c>
      <c r="E3930" t="s">
        <v>9500</v>
      </c>
      <c r="F3930">
        <v>7</v>
      </c>
    </row>
    <row r="3931" spans="1:6" x14ac:dyDescent="0.25">
      <c r="A3931" t="s">
        <v>3446</v>
      </c>
      <c r="B3931" t="s">
        <v>12311</v>
      </c>
      <c r="C3931" t="s">
        <v>12</v>
      </c>
      <c r="D3931" t="s">
        <v>8333</v>
      </c>
      <c r="E3931" t="s">
        <v>8317</v>
      </c>
      <c r="F3931">
        <v>5.9</v>
      </c>
    </row>
    <row r="3932" spans="1:6" x14ac:dyDescent="0.25">
      <c r="A3932" t="s">
        <v>6884</v>
      </c>
      <c r="B3932" t="s">
        <v>12312</v>
      </c>
      <c r="C3932" t="s">
        <v>12</v>
      </c>
      <c r="D3932" t="s">
        <v>8333</v>
      </c>
      <c r="E3932" t="s">
        <v>8334</v>
      </c>
      <c r="F3932">
        <v>5.8</v>
      </c>
    </row>
    <row r="3933" spans="1:6" x14ac:dyDescent="0.25">
      <c r="A3933" t="s">
        <v>6886</v>
      </c>
      <c r="B3933" t="s">
        <v>12313</v>
      </c>
      <c r="C3933" t="s">
        <v>12</v>
      </c>
      <c r="D3933" t="s">
        <v>8333</v>
      </c>
      <c r="E3933" t="s">
        <v>8325</v>
      </c>
      <c r="F3933">
        <v>7.3</v>
      </c>
    </row>
    <row r="3934" spans="1:6" x14ac:dyDescent="0.25">
      <c r="A3934" t="s">
        <v>956</v>
      </c>
      <c r="B3934" t="s">
        <v>12314</v>
      </c>
      <c r="C3934" t="s">
        <v>12</v>
      </c>
      <c r="D3934" t="s">
        <v>8333</v>
      </c>
      <c r="E3934" t="s">
        <v>8406</v>
      </c>
      <c r="F3934">
        <v>7.8</v>
      </c>
    </row>
    <row r="3935" spans="1:6" x14ac:dyDescent="0.25">
      <c r="A3935" t="s">
        <v>6889</v>
      </c>
      <c r="B3935" t="s">
        <v>12315</v>
      </c>
      <c r="C3935" t="s">
        <v>12</v>
      </c>
      <c r="D3935" t="s">
        <v>8333</v>
      </c>
      <c r="E3935" t="s">
        <v>8317</v>
      </c>
      <c r="F3935">
        <v>6.9</v>
      </c>
    </row>
    <row r="3936" spans="1:6" x14ac:dyDescent="0.25">
      <c r="A3936" t="s">
        <v>2429</v>
      </c>
      <c r="B3936" t="s">
        <v>12316</v>
      </c>
      <c r="C3936" t="s">
        <v>12</v>
      </c>
      <c r="D3936" t="s">
        <v>8333</v>
      </c>
      <c r="E3936" t="s">
        <v>8334</v>
      </c>
      <c r="F3936">
        <v>5.7</v>
      </c>
    </row>
    <row r="3937" spans="1:6" x14ac:dyDescent="0.25">
      <c r="A3937" t="s">
        <v>6892</v>
      </c>
      <c r="B3937" t="s">
        <v>12317</v>
      </c>
      <c r="C3937" t="s">
        <v>12</v>
      </c>
      <c r="D3937" t="s">
        <v>8333</v>
      </c>
      <c r="E3937" t="s">
        <v>8334</v>
      </c>
      <c r="F3937">
        <v>4.7</v>
      </c>
    </row>
    <row r="3938" spans="1:6" x14ac:dyDescent="0.25">
      <c r="A3938" t="s">
        <v>6697</v>
      </c>
      <c r="B3938" t="s">
        <v>12318</v>
      </c>
      <c r="C3938" t="s">
        <v>12</v>
      </c>
      <c r="D3938" t="s">
        <v>8333</v>
      </c>
      <c r="E3938" t="s">
        <v>8317</v>
      </c>
      <c r="F3938">
        <v>5.9</v>
      </c>
    </row>
    <row r="3939" spans="1:6" x14ac:dyDescent="0.25">
      <c r="A3939" t="s">
        <v>6895</v>
      </c>
      <c r="B3939" t="s">
        <v>12319</v>
      </c>
      <c r="C3939" t="s">
        <v>12</v>
      </c>
      <c r="D3939" t="s">
        <v>8333</v>
      </c>
      <c r="E3939" t="s">
        <v>8317</v>
      </c>
      <c r="F3939">
        <v>5.9</v>
      </c>
    </row>
    <row r="3940" spans="1:6" x14ac:dyDescent="0.25">
      <c r="A3940" t="s">
        <v>6897</v>
      </c>
      <c r="B3940" t="s">
        <v>12320</v>
      </c>
      <c r="C3940" t="s">
        <v>12</v>
      </c>
      <c r="D3940" t="s">
        <v>8333</v>
      </c>
      <c r="E3940" t="s">
        <v>8334</v>
      </c>
      <c r="F3940">
        <v>4.3</v>
      </c>
    </row>
    <row r="3941" spans="1:6" x14ac:dyDescent="0.25">
      <c r="A3941" t="s">
        <v>6899</v>
      </c>
      <c r="B3941" t="s">
        <v>12321</v>
      </c>
      <c r="C3941" t="s">
        <v>12</v>
      </c>
      <c r="D3941" t="s">
        <v>8333</v>
      </c>
      <c r="E3941" t="s">
        <v>11563</v>
      </c>
      <c r="F3941">
        <v>7.5</v>
      </c>
    </row>
    <row r="3942" spans="1:6" x14ac:dyDescent="0.25">
      <c r="A3942" t="s">
        <v>6901</v>
      </c>
      <c r="B3942" t="s">
        <v>12322</v>
      </c>
      <c r="C3942" t="s">
        <v>12</v>
      </c>
      <c r="D3942" t="s">
        <v>8999</v>
      </c>
      <c r="E3942" t="s">
        <v>8334</v>
      </c>
      <c r="F3942">
        <v>4.8</v>
      </c>
    </row>
    <row r="3943" spans="1:6" x14ac:dyDescent="0.25">
      <c r="A3943" t="s">
        <v>6903</v>
      </c>
      <c r="B3943" t="s">
        <v>12323</v>
      </c>
      <c r="C3943" t="s">
        <v>12</v>
      </c>
      <c r="D3943" t="s">
        <v>8316</v>
      </c>
      <c r="F3943">
        <v>5.8</v>
      </c>
    </row>
    <row r="3944" spans="1:6" x14ac:dyDescent="0.25">
      <c r="A3944" t="s">
        <v>6905</v>
      </c>
      <c r="B3944" t="s">
        <v>12324</v>
      </c>
      <c r="C3944" t="s">
        <v>12</v>
      </c>
      <c r="D3944" t="s">
        <v>8333</v>
      </c>
      <c r="F3944">
        <v>5.3</v>
      </c>
    </row>
    <row r="3945" spans="1:6" x14ac:dyDescent="0.25">
      <c r="A3945" t="s">
        <v>5922</v>
      </c>
      <c r="B3945" t="s">
        <v>12325</v>
      </c>
      <c r="C3945" t="s">
        <v>12</v>
      </c>
      <c r="D3945" t="s">
        <v>8404</v>
      </c>
      <c r="E3945" t="s">
        <v>8334</v>
      </c>
      <c r="F3945">
        <v>6</v>
      </c>
    </row>
    <row r="3946" spans="1:6" x14ac:dyDescent="0.25">
      <c r="A3946" t="s">
        <v>6908</v>
      </c>
      <c r="B3946" t="s">
        <v>12326</v>
      </c>
      <c r="C3946" t="s">
        <v>12</v>
      </c>
      <c r="D3946" t="s">
        <v>8333</v>
      </c>
      <c r="E3946" t="s">
        <v>8325</v>
      </c>
      <c r="F3946">
        <v>8.1</v>
      </c>
    </row>
    <row r="3947" spans="1:6" x14ac:dyDescent="0.25">
      <c r="A3947" t="s">
        <v>6910</v>
      </c>
      <c r="B3947" t="s">
        <v>12327</v>
      </c>
      <c r="C3947" t="s">
        <v>12</v>
      </c>
      <c r="D3947" t="s">
        <v>8333</v>
      </c>
      <c r="E3947" t="s">
        <v>8334</v>
      </c>
      <c r="F3947">
        <v>7</v>
      </c>
    </row>
    <row r="3948" spans="1:6" x14ac:dyDescent="0.25">
      <c r="A3948" t="s">
        <v>6914</v>
      </c>
      <c r="B3948" t="s">
        <v>12328</v>
      </c>
      <c r="C3948" t="s">
        <v>12</v>
      </c>
      <c r="D3948" t="s">
        <v>8333</v>
      </c>
      <c r="E3948" t="s">
        <v>8334</v>
      </c>
      <c r="F3948">
        <v>7.2</v>
      </c>
    </row>
    <row r="3949" spans="1:6" x14ac:dyDescent="0.25">
      <c r="A3949" t="s">
        <v>6657</v>
      </c>
      <c r="B3949" t="s">
        <v>12329</v>
      </c>
      <c r="C3949" t="s">
        <v>12</v>
      </c>
      <c r="D3949" t="s">
        <v>8333</v>
      </c>
      <c r="E3949" t="s">
        <v>8629</v>
      </c>
      <c r="F3949">
        <v>6.3</v>
      </c>
    </row>
    <row r="3950" spans="1:6" x14ac:dyDescent="0.25">
      <c r="A3950" t="s">
        <v>6918</v>
      </c>
      <c r="B3950" t="s">
        <v>12330</v>
      </c>
      <c r="C3950" t="s">
        <v>12</v>
      </c>
      <c r="D3950" t="s">
        <v>8333</v>
      </c>
      <c r="F3950">
        <v>6.7</v>
      </c>
    </row>
    <row r="3951" spans="1:6" x14ac:dyDescent="0.25">
      <c r="A3951" t="s">
        <v>6921</v>
      </c>
      <c r="B3951" t="s">
        <v>12331</v>
      </c>
      <c r="C3951" t="s">
        <v>12</v>
      </c>
      <c r="D3951" t="s">
        <v>8316</v>
      </c>
      <c r="F3951">
        <v>4.8</v>
      </c>
    </row>
    <row r="3952" spans="1:6" x14ac:dyDescent="0.25">
      <c r="A3952" t="s">
        <v>6923</v>
      </c>
      <c r="B3952" t="s">
        <v>12332</v>
      </c>
      <c r="C3952" t="s">
        <v>12</v>
      </c>
      <c r="D3952" t="s">
        <v>8333</v>
      </c>
      <c r="F3952">
        <v>5.5</v>
      </c>
    </row>
    <row r="3953" spans="1:6" x14ac:dyDescent="0.25">
      <c r="A3953" t="s">
        <v>1968</v>
      </c>
      <c r="B3953" t="s">
        <v>12333</v>
      </c>
      <c r="C3953" t="s">
        <v>12</v>
      </c>
      <c r="D3953" t="s">
        <v>8316</v>
      </c>
      <c r="E3953" t="s">
        <v>9500</v>
      </c>
      <c r="F3953">
        <v>7.5</v>
      </c>
    </row>
    <row r="3954" spans="1:6" x14ac:dyDescent="0.25">
      <c r="A3954" t="s">
        <v>6926</v>
      </c>
      <c r="B3954" t="s">
        <v>12334</v>
      </c>
      <c r="C3954" t="s">
        <v>12</v>
      </c>
      <c r="D3954" t="s">
        <v>8333</v>
      </c>
      <c r="E3954" t="s">
        <v>8334</v>
      </c>
      <c r="F3954">
        <v>5.0999999999999996</v>
      </c>
    </row>
    <row r="3955" spans="1:6" x14ac:dyDescent="0.25">
      <c r="B3955" t="s">
        <v>12335</v>
      </c>
      <c r="C3955" t="s">
        <v>12</v>
      </c>
      <c r="D3955" t="s">
        <v>8333</v>
      </c>
      <c r="F3955">
        <v>7.4</v>
      </c>
    </row>
    <row r="3956" spans="1:6" x14ac:dyDescent="0.25">
      <c r="A3956" t="s">
        <v>2832</v>
      </c>
      <c r="B3956" t="s">
        <v>12336</v>
      </c>
      <c r="C3956" t="s">
        <v>12</v>
      </c>
      <c r="D3956" t="s">
        <v>8333</v>
      </c>
      <c r="E3956" t="s">
        <v>8320</v>
      </c>
      <c r="F3956">
        <v>7.3</v>
      </c>
    </row>
    <row r="3957" spans="1:6" x14ac:dyDescent="0.25">
      <c r="A3957" t="s">
        <v>6931</v>
      </c>
      <c r="B3957" t="s">
        <v>12337</v>
      </c>
      <c r="C3957" t="s">
        <v>12</v>
      </c>
      <c r="D3957" t="s">
        <v>8333</v>
      </c>
      <c r="E3957" t="s">
        <v>8334</v>
      </c>
      <c r="F3957">
        <v>6.9</v>
      </c>
    </row>
    <row r="3958" spans="1:6" x14ac:dyDescent="0.25">
      <c r="A3958" t="s">
        <v>2832</v>
      </c>
      <c r="B3958" t="s">
        <v>12338</v>
      </c>
      <c r="C3958" t="s">
        <v>12</v>
      </c>
      <c r="D3958" t="s">
        <v>8333</v>
      </c>
      <c r="E3958" t="s">
        <v>8334</v>
      </c>
      <c r="F3958">
        <v>6.8</v>
      </c>
    </row>
    <row r="3959" spans="1:6" x14ac:dyDescent="0.25">
      <c r="A3959" t="s">
        <v>6934</v>
      </c>
      <c r="B3959" t="s">
        <v>12339</v>
      </c>
      <c r="C3959" t="s">
        <v>12</v>
      </c>
      <c r="D3959" t="s">
        <v>8333</v>
      </c>
      <c r="E3959" t="s">
        <v>8325</v>
      </c>
      <c r="F3959">
        <v>8.4</v>
      </c>
    </row>
    <row r="3960" spans="1:6" x14ac:dyDescent="0.25">
      <c r="A3960" t="s">
        <v>282</v>
      </c>
      <c r="B3960" t="s">
        <v>12340</v>
      </c>
      <c r="C3960" t="s">
        <v>12</v>
      </c>
      <c r="D3960" t="s">
        <v>8319</v>
      </c>
      <c r="E3960" t="s">
        <v>8334</v>
      </c>
      <c r="F3960">
        <v>7.6</v>
      </c>
    </row>
    <row r="3961" spans="1:6" x14ac:dyDescent="0.25">
      <c r="A3961" t="s">
        <v>2885</v>
      </c>
      <c r="B3961" t="s">
        <v>12341</v>
      </c>
      <c r="C3961" t="s">
        <v>12</v>
      </c>
      <c r="D3961" t="s">
        <v>8333</v>
      </c>
      <c r="E3961" t="s">
        <v>8334</v>
      </c>
      <c r="F3961">
        <v>7.6</v>
      </c>
    </row>
    <row r="3962" spans="1:6" x14ac:dyDescent="0.25">
      <c r="A3962" t="s">
        <v>6940</v>
      </c>
      <c r="B3962" t="s">
        <v>12342</v>
      </c>
      <c r="C3962" t="s">
        <v>12</v>
      </c>
      <c r="D3962" t="s">
        <v>8327</v>
      </c>
      <c r="E3962" t="s">
        <v>8334</v>
      </c>
      <c r="F3962">
        <v>5.3</v>
      </c>
    </row>
    <row r="3963" spans="1:6" x14ac:dyDescent="0.25">
      <c r="A3963" t="s">
        <v>6943</v>
      </c>
      <c r="B3963" t="s">
        <v>12343</v>
      </c>
      <c r="C3963" t="s">
        <v>12</v>
      </c>
      <c r="D3963" t="s">
        <v>8333</v>
      </c>
      <c r="E3963" t="s">
        <v>8317</v>
      </c>
      <c r="F3963">
        <v>7</v>
      </c>
    </row>
    <row r="3964" spans="1:6" x14ac:dyDescent="0.25">
      <c r="A3964" t="s">
        <v>6945</v>
      </c>
      <c r="B3964" t="s">
        <v>12344</v>
      </c>
      <c r="C3964" t="s">
        <v>12</v>
      </c>
      <c r="D3964" t="s">
        <v>8333</v>
      </c>
      <c r="E3964" t="s">
        <v>9458</v>
      </c>
      <c r="F3964">
        <v>8</v>
      </c>
    </row>
    <row r="3965" spans="1:6" x14ac:dyDescent="0.25">
      <c r="A3965" t="s">
        <v>6947</v>
      </c>
      <c r="B3965" t="s">
        <v>12345</v>
      </c>
      <c r="C3965" t="s">
        <v>12</v>
      </c>
      <c r="D3965" t="s">
        <v>8333</v>
      </c>
      <c r="E3965" t="s">
        <v>11563</v>
      </c>
      <c r="F3965">
        <v>7.1</v>
      </c>
    </row>
    <row r="3966" spans="1:6" x14ac:dyDescent="0.25">
      <c r="A3966" t="s">
        <v>6953</v>
      </c>
      <c r="B3966" t="s">
        <v>12346</v>
      </c>
      <c r="C3966" t="s">
        <v>12</v>
      </c>
      <c r="D3966" t="s">
        <v>8404</v>
      </c>
      <c r="E3966" t="s">
        <v>8317</v>
      </c>
      <c r="F3966">
        <v>7.2</v>
      </c>
    </row>
    <row r="3967" spans="1:6" x14ac:dyDescent="0.25">
      <c r="A3967" t="s">
        <v>5765</v>
      </c>
      <c r="B3967" t="s">
        <v>12347</v>
      </c>
      <c r="C3967" t="s">
        <v>12</v>
      </c>
      <c r="D3967" t="s">
        <v>8333</v>
      </c>
      <c r="E3967" t="s">
        <v>8334</v>
      </c>
      <c r="F3967">
        <v>7.5</v>
      </c>
    </row>
    <row r="3968" spans="1:6" x14ac:dyDescent="0.25">
      <c r="A3968" t="s">
        <v>3140</v>
      </c>
      <c r="B3968" t="s">
        <v>12348</v>
      </c>
      <c r="C3968" t="s">
        <v>12</v>
      </c>
      <c r="D3968" t="s">
        <v>8333</v>
      </c>
      <c r="E3968" t="s">
        <v>8334</v>
      </c>
      <c r="F3968">
        <v>8</v>
      </c>
    </row>
    <row r="3969" spans="1:6" x14ac:dyDescent="0.25">
      <c r="A3969" t="s">
        <v>2125</v>
      </c>
      <c r="B3969" t="s">
        <v>12349</v>
      </c>
      <c r="C3969" t="s">
        <v>12</v>
      </c>
      <c r="D3969" t="s">
        <v>8333</v>
      </c>
      <c r="E3969" t="s">
        <v>8334</v>
      </c>
      <c r="F3969">
        <v>6.8</v>
      </c>
    </row>
    <row r="3970" spans="1:6" x14ac:dyDescent="0.25">
      <c r="A3970" t="s">
        <v>6959</v>
      </c>
      <c r="B3970" t="s">
        <v>12350</v>
      </c>
      <c r="C3970" t="s">
        <v>12</v>
      </c>
      <c r="D3970" t="s">
        <v>8333</v>
      </c>
      <c r="E3970" t="s">
        <v>9500</v>
      </c>
      <c r="F3970">
        <v>7.4</v>
      </c>
    </row>
    <row r="3971" spans="1:6" x14ac:dyDescent="0.25">
      <c r="A3971" t="s">
        <v>6961</v>
      </c>
      <c r="B3971" t="s">
        <v>12351</v>
      </c>
      <c r="C3971" t="s">
        <v>12</v>
      </c>
      <c r="D3971" t="s">
        <v>8333</v>
      </c>
      <c r="E3971" t="s">
        <v>8334</v>
      </c>
      <c r="F3971">
        <v>7.2</v>
      </c>
    </row>
    <row r="3972" spans="1:6" x14ac:dyDescent="0.25">
      <c r="A3972" t="s">
        <v>1463</v>
      </c>
      <c r="B3972" t="s">
        <v>12352</v>
      </c>
      <c r="C3972" t="s">
        <v>12</v>
      </c>
      <c r="D3972" t="s">
        <v>8316</v>
      </c>
      <c r="E3972" t="s">
        <v>8334</v>
      </c>
      <c r="F3972">
        <v>8.1</v>
      </c>
    </row>
    <row r="3973" spans="1:6" x14ac:dyDescent="0.25">
      <c r="A3973" t="s">
        <v>6965</v>
      </c>
      <c r="B3973" t="s">
        <v>12353</v>
      </c>
      <c r="C3973" t="s">
        <v>12</v>
      </c>
      <c r="D3973" t="s">
        <v>8333</v>
      </c>
      <c r="E3973" t="s">
        <v>9500</v>
      </c>
      <c r="F3973">
        <v>7</v>
      </c>
    </row>
    <row r="3974" spans="1:6" x14ac:dyDescent="0.25">
      <c r="A3974" t="s">
        <v>6967</v>
      </c>
      <c r="B3974" t="s">
        <v>12354</v>
      </c>
      <c r="C3974" t="s">
        <v>12</v>
      </c>
      <c r="D3974" t="s">
        <v>8333</v>
      </c>
      <c r="E3974" t="s">
        <v>8334</v>
      </c>
      <c r="F3974">
        <v>7.4</v>
      </c>
    </row>
    <row r="3975" spans="1:6" x14ac:dyDescent="0.25">
      <c r="A3975" t="s">
        <v>6552</v>
      </c>
      <c r="B3975" t="s">
        <v>12355</v>
      </c>
      <c r="C3975" t="s">
        <v>12</v>
      </c>
      <c r="D3975" t="s">
        <v>8333</v>
      </c>
      <c r="E3975" t="s">
        <v>8317</v>
      </c>
      <c r="F3975">
        <v>8.3000000000000007</v>
      </c>
    </row>
    <row r="3976" spans="1:6" x14ac:dyDescent="0.25">
      <c r="A3976" t="s">
        <v>6971</v>
      </c>
      <c r="B3976" t="s">
        <v>12356</v>
      </c>
      <c r="C3976" t="s">
        <v>12</v>
      </c>
      <c r="D3976" t="s">
        <v>8316</v>
      </c>
      <c r="E3976" t="s">
        <v>8334</v>
      </c>
      <c r="F3976">
        <v>6.1</v>
      </c>
    </row>
    <row r="3977" spans="1:6" x14ac:dyDescent="0.25">
      <c r="A3977" t="s">
        <v>6973</v>
      </c>
      <c r="B3977" t="s">
        <v>12357</v>
      </c>
      <c r="C3977" t="s">
        <v>12</v>
      </c>
      <c r="D3977" t="s">
        <v>8327</v>
      </c>
      <c r="E3977" t="s">
        <v>8334</v>
      </c>
      <c r="F3977">
        <v>7.5</v>
      </c>
    </row>
    <row r="3978" spans="1:6" x14ac:dyDescent="0.25">
      <c r="A3978" t="s">
        <v>167</v>
      </c>
      <c r="B3978" t="s">
        <v>12358</v>
      </c>
      <c r="C3978" t="s">
        <v>12</v>
      </c>
      <c r="D3978" t="s">
        <v>8333</v>
      </c>
      <c r="E3978" t="s">
        <v>8334</v>
      </c>
      <c r="F3978">
        <v>7</v>
      </c>
    </row>
    <row r="3979" spans="1:6" x14ac:dyDescent="0.25">
      <c r="A3979" t="s">
        <v>2339</v>
      </c>
      <c r="B3979" t="s">
        <v>12359</v>
      </c>
      <c r="C3979" t="s">
        <v>12</v>
      </c>
      <c r="D3979" t="s">
        <v>8333</v>
      </c>
      <c r="E3979" t="s">
        <v>8317</v>
      </c>
      <c r="F3979">
        <v>5.3</v>
      </c>
    </row>
    <row r="3980" spans="1:6" x14ac:dyDescent="0.25">
      <c r="A3980" t="s">
        <v>524</v>
      </c>
      <c r="B3980" t="s">
        <v>12360</v>
      </c>
      <c r="C3980" t="s">
        <v>12</v>
      </c>
      <c r="D3980" t="s">
        <v>8333</v>
      </c>
      <c r="E3980" t="s">
        <v>8334</v>
      </c>
      <c r="F3980">
        <v>4.7</v>
      </c>
    </row>
    <row r="3981" spans="1:6" x14ac:dyDescent="0.25">
      <c r="A3981" t="s">
        <v>6978</v>
      </c>
      <c r="B3981" t="s">
        <v>12361</v>
      </c>
      <c r="C3981" t="s">
        <v>12</v>
      </c>
      <c r="D3981" t="s">
        <v>8316</v>
      </c>
      <c r="E3981" t="s">
        <v>8334</v>
      </c>
      <c r="F3981">
        <v>5.7</v>
      </c>
    </row>
    <row r="3982" spans="1:6" x14ac:dyDescent="0.25">
      <c r="B3982" t="s">
        <v>12362</v>
      </c>
      <c r="C3982" t="s">
        <v>12</v>
      </c>
      <c r="D3982" t="s">
        <v>8333</v>
      </c>
      <c r="E3982" t="s">
        <v>8548</v>
      </c>
      <c r="F3982">
        <v>8.1</v>
      </c>
    </row>
    <row r="3983" spans="1:6" x14ac:dyDescent="0.25">
      <c r="A3983" t="s">
        <v>5919</v>
      </c>
      <c r="B3983" t="s">
        <v>12363</v>
      </c>
      <c r="C3983" t="s">
        <v>12</v>
      </c>
      <c r="D3983" t="s">
        <v>8333</v>
      </c>
      <c r="E3983" t="s">
        <v>9458</v>
      </c>
      <c r="F3983">
        <v>6.5</v>
      </c>
    </row>
    <row r="3984" spans="1:6" x14ac:dyDescent="0.25">
      <c r="A3984" t="s">
        <v>6985</v>
      </c>
      <c r="B3984" t="s">
        <v>12364</v>
      </c>
      <c r="C3984" t="s">
        <v>12</v>
      </c>
      <c r="D3984" t="s">
        <v>8333</v>
      </c>
      <c r="E3984" t="s">
        <v>8317</v>
      </c>
      <c r="F3984">
        <v>3.3</v>
      </c>
    </row>
    <row r="3985" spans="1:6" x14ac:dyDescent="0.25">
      <c r="A3985" t="s">
        <v>6552</v>
      </c>
      <c r="B3985" t="s">
        <v>12365</v>
      </c>
      <c r="C3985" t="s">
        <v>12</v>
      </c>
      <c r="D3985" t="s">
        <v>8333</v>
      </c>
      <c r="F3985">
        <v>8.3000000000000007</v>
      </c>
    </row>
    <row r="3986" spans="1:6" x14ac:dyDescent="0.25">
      <c r="A3986" t="s">
        <v>6989</v>
      </c>
      <c r="B3986" t="s">
        <v>12366</v>
      </c>
      <c r="C3986" t="s">
        <v>12</v>
      </c>
      <c r="D3986" t="s">
        <v>8333</v>
      </c>
      <c r="E3986" t="s">
        <v>8334</v>
      </c>
      <c r="F3986">
        <v>6.9</v>
      </c>
    </row>
    <row r="3987" spans="1:6" x14ac:dyDescent="0.25">
      <c r="B3987" t="s">
        <v>12367</v>
      </c>
      <c r="C3987" t="s">
        <v>12</v>
      </c>
      <c r="D3987" t="s">
        <v>8333</v>
      </c>
      <c r="F3987">
        <v>7.3</v>
      </c>
    </row>
    <row r="3988" spans="1:6" x14ac:dyDescent="0.25">
      <c r="A3988" t="s">
        <v>6992</v>
      </c>
      <c r="B3988" t="s">
        <v>12368</v>
      </c>
      <c r="C3988" t="s">
        <v>12</v>
      </c>
      <c r="D3988" t="s">
        <v>8316</v>
      </c>
      <c r="E3988" t="s">
        <v>8320</v>
      </c>
      <c r="F3988">
        <v>8.1</v>
      </c>
    </row>
    <row r="3989" spans="1:6" x14ac:dyDescent="0.25">
      <c r="A3989" t="s">
        <v>6995</v>
      </c>
      <c r="B3989" t="s">
        <v>12369</v>
      </c>
      <c r="C3989" t="s">
        <v>12</v>
      </c>
      <c r="D3989" t="s">
        <v>8333</v>
      </c>
      <c r="E3989" t="s">
        <v>8320</v>
      </c>
      <c r="F3989">
        <v>6.5</v>
      </c>
    </row>
    <row r="3990" spans="1:6" x14ac:dyDescent="0.25">
      <c r="A3990" t="s">
        <v>6175</v>
      </c>
      <c r="B3990" t="s">
        <v>12370</v>
      </c>
      <c r="C3990" t="s">
        <v>12</v>
      </c>
      <c r="D3990" t="s">
        <v>8333</v>
      </c>
      <c r="E3990" t="s">
        <v>9643</v>
      </c>
      <c r="F3990">
        <v>6.8</v>
      </c>
    </row>
    <row r="3991" spans="1:6" x14ac:dyDescent="0.25">
      <c r="A3991" t="s">
        <v>6999</v>
      </c>
      <c r="B3991" t="s">
        <v>12371</v>
      </c>
      <c r="C3991" t="s">
        <v>12</v>
      </c>
      <c r="D3991" t="s">
        <v>8333</v>
      </c>
      <c r="E3991" t="s">
        <v>8334</v>
      </c>
      <c r="F3991">
        <v>7.3</v>
      </c>
    </row>
    <row r="3992" spans="1:6" x14ac:dyDescent="0.25">
      <c r="A3992" t="s">
        <v>6676</v>
      </c>
      <c r="B3992" t="s">
        <v>12372</v>
      </c>
      <c r="C3992" t="s">
        <v>12</v>
      </c>
      <c r="D3992" t="s">
        <v>8316</v>
      </c>
      <c r="E3992" t="s">
        <v>8317</v>
      </c>
      <c r="F3992">
        <v>6.4</v>
      </c>
    </row>
    <row r="3993" spans="1:6" x14ac:dyDescent="0.25">
      <c r="A3993" t="s">
        <v>7002</v>
      </c>
      <c r="B3993" t="s">
        <v>12373</v>
      </c>
      <c r="C3993" t="s">
        <v>12</v>
      </c>
      <c r="D3993" t="s">
        <v>8333</v>
      </c>
      <c r="E3993" t="s">
        <v>8334</v>
      </c>
      <c r="F3993">
        <v>4.5999999999999996</v>
      </c>
    </row>
    <row r="3994" spans="1:6" x14ac:dyDescent="0.25">
      <c r="A3994" t="s">
        <v>7005</v>
      </c>
      <c r="B3994" t="s">
        <v>12374</v>
      </c>
      <c r="C3994" t="s">
        <v>12</v>
      </c>
      <c r="D3994" t="s">
        <v>8333</v>
      </c>
      <c r="E3994" t="s">
        <v>8317</v>
      </c>
      <c r="F3994">
        <v>7</v>
      </c>
    </row>
    <row r="3995" spans="1:6" x14ac:dyDescent="0.25">
      <c r="A3995" t="s">
        <v>7007</v>
      </c>
      <c r="B3995" t="s">
        <v>12375</v>
      </c>
      <c r="C3995" t="s">
        <v>12</v>
      </c>
      <c r="D3995" t="s">
        <v>8333</v>
      </c>
      <c r="E3995" t="s">
        <v>8334</v>
      </c>
      <c r="F3995">
        <v>5.4</v>
      </c>
    </row>
    <row r="3996" spans="1:6" x14ac:dyDescent="0.25">
      <c r="A3996" t="s">
        <v>7009</v>
      </c>
      <c r="B3996" t="s">
        <v>12376</v>
      </c>
      <c r="C3996" t="s">
        <v>12</v>
      </c>
      <c r="D3996" t="s">
        <v>8333</v>
      </c>
      <c r="E3996" t="s">
        <v>8317</v>
      </c>
      <c r="F3996">
        <v>6.7</v>
      </c>
    </row>
    <row r="3997" spans="1:6" x14ac:dyDescent="0.25">
      <c r="A3997" t="s">
        <v>3995</v>
      </c>
      <c r="B3997" t="s">
        <v>12377</v>
      </c>
      <c r="C3997" t="s">
        <v>12</v>
      </c>
      <c r="D3997" t="s">
        <v>8316</v>
      </c>
      <c r="E3997" t="s">
        <v>8334</v>
      </c>
      <c r="F3997">
        <v>7.4</v>
      </c>
    </row>
    <row r="3998" spans="1:6" x14ac:dyDescent="0.25">
      <c r="A3998" t="s">
        <v>7016</v>
      </c>
      <c r="B3998" t="s">
        <v>12378</v>
      </c>
      <c r="C3998" t="s">
        <v>12</v>
      </c>
      <c r="D3998" t="s">
        <v>8333</v>
      </c>
      <c r="E3998" t="s">
        <v>8334</v>
      </c>
      <c r="F3998">
        <v>5.8</v>
      </c>
    </row>
    <row r="3999" spans="1:6" x14ac:dyDescent="0.25">
      <c r="A3999" t="s">
        <v>6024</v>
      </c>
      <c r="B3999" t="s">
        <v>12379</v>
      </c>
      <c r="C3999" t="s">
        <v>12</v>
      </c>
      <c r="D3999" t="s">
        <v>8316</v>
      </c>
      <c r="E3999" t="s">
        <v>8334</v>
      </c>
      <c r="F3999">
        <v>7.1</v>
      </c>
    </row>
    <row r="4000" spans="1:6" x14ac:dyDescent="0.25">
      <c r="A4000" t="s">
        <v>139</v>
      </c>
      <c r="B4000" t="s">
        <v>12380</v>
      </c>
      <c r="C4000" t="s">
        <v>12</v>
      </c>
      <c r="D4000" t="s">
        <v>8333</v>
      </c>
      <c r="E4000" t="s">
        <v>8334</v>
      </c>
      <c r="F4000">
        <v>4.5</v>
      </c>
    </row>
    <row r="4001" spans="1:6" x14ac:dyDescent="0.25">
      <c r="B4001" t="s">
        <v>12381</v>
      </c>
      <c r="C4001" t="s">
        <v>12</v>
      </c>
      <c r="D4001" t="s">
        <v>8333</v>
      </c>
      <c r="E4001" t="s">
        <v>8548</v>
      </c>
      <c r="F4001">
        <v>7.9</v>
      </c>
    </row>
    <row r="4002" spans="1:6" x14ac:dyDescent="0.25">
      <c r="A4002" t="s">
        <v>7024</v>
      </c>
      <c r="B4002" t="s">
        <v>12382</v>
      </c>
      <c r="C4002" t="s">
        <v>12</v>
      </c>
      <c r="D4002" t="s">
        <v>8333</v>
      </c>
      <c r="E4002" t="s">
        <v>8325</v>
      </c>
      <c r="F4002">
        <v>5.4</v>
      </c>
    </row>
    <row r="4003" spans="1:6" x14ac:dyDescent="0.25">
      <c r="A4003" t="s">
        <v>7026</v>
      </c>
      <c r="B4003" t="s">
        <v>12383</v>
      </c>
      <c r="C4003" t="s">
        <v>12</v>
      </c>
      <c r="D4003" t="s">
        <v>11546</v>
      </c>
      <c r="E4003" t="s">
        <v>8320</v>
      </c>
      <c r="F4003">
        <v>4.8</v>
      </c>
    </row>
    <row r="4004" spans="1:6" x14ac:dyDescent="0.25">
      <c r="A4004" t="s">
        <v>1886</v>
      </c>
      <c r="B4004" t="s">
        <v>12384</v>
      </c>
      <c r="C4004" t="s">
        <v>12</v>
      </c>
      <c r="D4004" t="s">
        <v>8333</v>
      </c>
      <c r="E4004" t="s">
        <v>8317</v>
      </c>
      <c r="F4004">
        <v>5.9</v>
      </c>
    </row>
    <row r="4005" spans="1:6" x14ac:dyDescent="0.25">
      <c r="A4005" t="s">
        <v>7029</v>
      </c>
      <c r="B4005" t="s">
        <v>12385</v>
      </c>
      <c r="C4005" t="s">
        <v>12</v>
      </c>
      <c r="D4005" t="s">
        <v>8333</v>
      </c>
      <c r="F4005">
        <v>6.2</v>
      </c>
    </row>
    <row r="4006" spans="1:6" x14ac:dyDescent="0.25">
      <c r="A4006" t="s">
        <v>7031</v>
      </c>
      <c r="B4006" t="s">
        <v>12386</v>
      </c>
      <c r="C4006" t="s">
        <v>12</v>
      </c>
      <c r="D4006" t="s">
        <v>8333</v>
      </c>
      <c r="E4006" t="s">
        <v>8334</v>
      </c>
      <c r="F4006">
        <v>5.9</v>
      </c>
    </row>
    <row r="4007" spans="1:6" x14ac:dyDescent="0.25">
      <c r="A4007" t="s">
        <v>7034</v>
      </c>
      <c r="B4007" t="s">
        <v>12387</v>
      </c>
      <c r="C4007" t="s">
        <v>12</v>
      </c>
      <c r="D4007" t="s">
        <v>8316</v>
      </c>
      <c r="E4007" t="s">
        <v>8334</v>
      </c>
      <c r="F4007">
        <v>6.6</v>
      </c>
    </row>
    <row r="4008" spans="1:6" x14ac:dyDescent="0.25">
      <c r="A4008" t="s">
        <v>7036</v>
      </c>
      <c r="B4008" t="s">
        <v>12388</v>
      </c>
      <c r="C4008" t="s">
        <v>12</v>
      </c>
      <c r="D4008" t="s">
        <v>8333</v>
      </c>
      <c r="E4008" t="s">
        <v>8334</v>
      </c>
      <c r="F4008">
        <v>6.6</v>
      </c>
    </row>
    <row r="4009" spans="1:6" x14ac:dyDescent="0.25">
      <c r="A4009" t="s">
        <v>7038</v>
      </c>
      <c r="B4009" t="s">
        <v>12389</v>
      </c>
      <c r="C4009" t="s">
        <v>12</v>
      </c>
      <c r="D4009" t="s">
        <v>8333</v>
      </c>
      <c r="E4009" t="s">
        <v>8325</v>
      </c>
      <c r="F4009">
        <v>6</v>
      </c>
    </row>
    <row r="4010" spans="1:6" x14ac:dyDescent="0.25">
      <c r="A4010" t="s">
        <v>4369</v>
      </c>
      <c r="B4010" t="s">
        <v>12390</v>
      </c>
      <c r="C4010" t="s">
        <v>12</v>
      </c>
      <c r="D4010" t="s">
        <v>8316</v>
      </c>
      <c r="E4010" t="s">
        <v>8334</v>
      </c>
      <c r="F4010">
        <v>6.8</v>
      </c>
    </row>
    <row r="4011" spans="1:6" x14ac:dyDescent="0.25">
      <c r="A4011" t="s">
        <v>2125</v>
      </c>
      <c r="B4011" t="s">
        <v>12391</v>
      </c>
      <c r="C4011" t="s">
        <v>12</v>
      </c>
      <c r="D4011" t="s">
        <v>8333</v>
      </c>
      <c r="E4011" t="s">
        <v>8334</v>
      </c>
      <c r="F4011">
        <v>5.4</v>
      </c>
    </row>
    <row r="4012" spans="1:6" x14ac:dyDescent="0.25">
      <c r="A4012" t="s">
        <v>7042</v>
      </c>
      <c r="B4012" t="s">
        <v>12392</v>
      </c>
      <c r="C4012" t="s">
        <v>12</v>
      </c>
      <c r="D4012" t="s">
        <v>8316</v>
      </c>
      <c r="E4012" t="s">
        <v>8334</v>
      </c>
      <c r="F4012">
        <v>5.2</v>
      </c>
    </row>
    <row r="4013" spans="1:6" x14ac:dyDescent="0.25">
      <c r="A4013" t="s">
        <v>7045</v>
      </c>
      <c r="B4013" t="s">
        <v>12393</v>
      </c>
      <c r="C4013" t="s">
        <v>12</v>
      </c>
      <c r="D4013" t="s">
        <v>9944</v>
      </c>
      <c r="E4013" t="s">
        <v>8334</v>
      </c>
      <c r="F4013">
        <v>7.8</v>
      </c>
    </row>
    <row r="4014" spans="1:6" x14ac:dyDescent="0.25">
      <c r="A4014" t="s">
        <v>7047</v>
      </c>
      <c r="B4014" t="s">
        <v>12394</v>
      </c>
      <c r="C4014" t="s">
        <v>12</v>
      </c>
      <c r="D4014" t="s">
        <v>8316</v>
      </c>
      <c r="E4014" t="s">
        <v>8334</v>
      </c>
      <c r="F4014">
        <v>6.4</v>
      </c>
    </row>
    <row r="4015" spans="1:6" x14ac:dyDescent="0.25">
      <c r="A4015" t="s">
        <v>7049</v>
      </c>
      <c r="B4015" t="s">
        <v>12395</v>
      </c>
      <c r="C4015" t="s">
        <v>12</v>
      </c>
      <c r="D4015" t="s">
        <v>8404</v>
      </c>
      <c r="E4015" t="s">
        <v>8325</v>
      </c>
      <c r="F4015">
        <v>6.1</v>
      </c>
    </row>
    <row r="4016" spans="1:6" x14ac:dyDescent="0.25">
      <c r="A4016" t="s">
        <v>7051</v>
      </c>
      <c r="B4016" t="s">
        <v>12396</v>
      </c>
      <c r="C4016" t="s">
        <v>12</v>
      </c>
      <c r="D4016" t="s">
        <v>9904</v>
      </c>
      <c r="E4016" t="s">
        <v>8334</v>
      </c>
      <c r="F4016">
        <v>5.7</v>
      </c>
    </row>
    <row r="4017" spans="1:6" x14ac:dyDescent="0.25">
      <c r="A4017" t="s">
        <v>7053</v>
      </c>
      <c r="B4017" t="s">
        <v>12397</v>
      </c>
      <c r="C4017" t="s">
        <v>12</v>
      </c>
      <c r="D4017" t="s">
        <v>8333</v>
      </c>
      <c r="E4017" t="s">
        <v>8334</v>
      </c>
      <c r="F4017">
        <v>5.5</v>
      </c>
    </row>
    <row r="4018" spans="1:6" x14ac:dyDescent="0.25">
      <c r="A4018" t="s">
        <v>7055</v>
      </c>
      <c r="B4018" t="s">
        <v>12398</v>
      </c>
      <c r="C4018" t="s">
        <v>12</v>
      </c>
      <c r="D4018" t="s">
        <v>8316</v>
      </c>
      <c r="F4018">
        <v>7.4</v>
      </c>
    </row>
    <row r="4019" spans="1:6" x14ac:dyDescent="0.25">
      <c r="A4019" t="s">
        <v>2832</v>
      </c>
      <c r="B4019" t="s">
        <v>12399</v>
      </c>
      <c r="C4019" t="s">
        <v>12</v>
      </c>
      <c r="D4019" t="s">
        <v>8333</v>
      </c>
      <c r="E4019" t="s">
        <v>11197</v>
      </c>
      <c r="F4019">
        <v>7.1</v>
      </c>
    </row>
    <row r="4020" spans="1:6" x14ac:dyDescent="0.25">
      <c r="A4020" t="s">
        <v>7058</v>
      </c>
      <c r="B4020" t="s">
        <v>12400</v>
      </c>
      <c r="C4020" t="s">
        <v>12</v>
      </c>
      <c r="D4020" t="s">
        <v>8333</v>
      </c>
      <c r="E4020" t="s">
        <v>8325</v>
      </c>
      <c r="F4020">
        <v>3.9</v>
      </c>
    </row>
    <row r="4021" spans="1:6" x14ac:dyDescent="0.25">
      <c r="A4021" t="s">
        <v>7060</v>
      </c>
      <c r="B4021" t="s">
        <v>12401</v>
      </c>
      <c r="C4021" t="s">
        <v>12</v>
      </c>
      <c r="D4021" t="s">
        <v>8333</v>
      </c>
      <c r="E4021" t="s">
        <v>8334</v>
      </c>
      <c r="F4021">
        <v>4.5999999999999996</v>
      </c>
    </row>
    <row r="4022" spans="1:6" x14ac:dyDescent="0.25">
      <c r="B4022" t="s">
        <v>12402</v>
      </c>
      <c r="C4022" t="s">
        <v>12</v>
      </c>
      <c r="D4022" t="s">
        <v>8333</v>
      </c>
      <c r="F4022">
        <v>7.3</v>
      </c>
    </row>
    <row r="4023" spans="1:6" x14ac:dyDescent="0.25">
      <c r="A4023" t="s">
        <v>7063</v>
      </c>
      <c r="B4023" t="s">
        <v>12403</v>
      </c>
      <c r="C4023" t="s">
        <v>12</v>
      </c>
      <c r="D4023" t="s">
        <v>8333</v>
      </c>
      <c r="E4023" t="s">
        <v>8325</v>
      </c>
      <c r="F4023">
        <v>7.7</v>
      </c>
    </row>
    <row r="4024" spans="1:6" x14ac:dyDescent="0.25">
      <c r="A4024" t="s">
        <v>7066</v>
      </c>
      <c r="B4024" t="s">
        <v>12404</v>
      </c>
      <c r="C4024" t="s">
        <v>12</v>
      </c>
      <c r="D4024" t="s">
        <v>8333</v>
      </c>
      <c r="E4024" t="s">
        <v>8334</v>
      </c>
      <c r="F4024">
        <v>4.9000000000000004</v>
      </c>
    </row>
    <row r="4025" spans="1:6" x14ac:dyDescent="0.25">
      <c r="A4025" t="s">
        <v>6006</v>
      </c>
      <c r="B4025" t="s">
        <v>12405</v>
      </c>
      <c r="C4025" t="s">
        <v>12</v>
      </c>
      <c r="D4025" t="s">
        <v>8333</v>
      </c>
      <c r="E4025" t="s">
        <v>8334</v>
      </c>
      <c r="F4025">
        <v>6.3</v>
      </c>
    </row>
    <row r="4026" spans="1:6" x14ac:dyDescent="0.25">
      <c r="A4026" t="s">
        <v>6303</v>
      </c>
      <c r="B4026" t="s">
        <v>12406</v>
      </c>
      <c r="C4026" t="s">
        <v>12</v>
      </c>
      <c r="D4026" t="s">
        <v>8333</v>
      </c>
      <c r="E4026" t="s">
        <v>8334</v>
      </c>
      <c r="F4026">
        <v>6.1</v>
      </c>
    </row>
    <row r="4027" spans="1:6" x14ac:dyDescent="0.25">
      <c r="A4027" t="s">
        <v>7070</v>
      </c>
      <c r="B4027" t="s">
        <v>12407</v>
      </c>
      <c r="C4027" t="s">
        <v>12</v>
      </c>
      <c r="D4027" t="s">
        <v>8333</v>
      </c>
      <c r="F4027">
        <v>6.6</v>
      </c>
    </row>
    <row r="4028" spans="1:6" x14ac:dyDescent="0.25">
      <c r="A4028" t="s">
        <v>7072</v>
      </c>
      <c r="B4028" t="s">
        <v>12408</v>
      </c>
      <c r="C4028" t="s">
        <v>12</v>
      </c>
      <c r="D4028" t="s">
        <v>8333</v>
      </c>
      <c r="E4028" t="s">
        <v>8325</v>
      </c>
      <c r="F4028">
        <v>5.7</v>
      </c>
    </row>
    <row r="4029" spans="1:6" x14ac:dyDescent="0.25">
      <c r="A4029" t="s">
        <v>7075</v>
      </c>
      <c r="B4029" t="s">
        <v>12409</v>
      </c>
      <c r="C4029" t="s">
        <v>12</v>
      </c>
      <c r="D4029" t="s">
        <v>8333</v>
      </c>
      <c r="E4029" t="s">
        <v>8334</v>
      </c>
      <c r="F4029">
        <v>5.6</v>
      </c>
    </row>
    <row r="4030" spans="1:6" x14ac:dyDescent="0.25">
      <c r="A4030" t="s">
        <v>6006</v>
      </c>
      <c r="B4030" t="s">
        <v>12410</v>
      </c>
      <c r="C4030" t="s">
        <v>12</v>
      </c>
      <c r="D4030" t="s">
        <v>8333</v>
      </c>
      <c r="E4030" t="s">
        <v>8334</v>
      </c>
      <c r="F4030">
        <v>5.7</v>
      </c>
    </row>
    <row r="4031" spans="1:6" x14ac:dyDescent="0.25">
      <c r="A4031" t="s">
        <v>1679</v>
      </c>
      <c r="B4031" t="s">
        <v>12411</v>
      </c>
      <c r="C4031" t="s">
        <v>12</v>
      </c>
      <c r="D4031" t="s">
        <v>8333</v>
      </c>
      <c r="E4031" t="s">
        <v>9500</v>
      </c>
      <c r="F4031">
        <v>7</v>
      </c>
    </row>
    <row r="4032" spans="1:6" x14ac:dyDescent="0.25">
      <c r="A4032" t="s">
        <v>3818</v>
      </c>
      <c r="B4032" t="s">
        <v>12412</v>
      </c>
      <c r="C4032" t="s">
        <v>12</v>
      </c>
      <c r="D4032" t="s">
        <v>8333</v>
      </c>
      <c r="F4032">
        <v>5.3</v>
      </c>
    </row>
    <row r="4033" spans="1:6" x14ac:dyDescent="0.25">
      <c r="A4033" t="s">
        <v>7082</v>
      </c>
      <c r="B4033" t="s">
        <v>12413</v>
      </c>
      <c r="C4033" t="s">
        <v>12</v>
      </c>
      <c r="D4033" t="s">
        <v>8333</v>
      </c>
      <c r="E4033" t="s">
        <v>8317</v>
      </c>
      <c r="F4033">
        <v>4.4000000000000004</v>
      </c>
    </row>
    <row r="4034" spans="1:6" x14ac:dyDescent="0.25">
      <c r="A4034" t="s">
        <v>7085</v>
      </c>
      <c r="B4034" t="s">
        <v>12414</v>
      </c>
      <c r="C4034" t="s">
        <v>12</v>
      </c>
      <c r="D4034" t="s">
        <v>8333</v>
      </c>
      <c r="E4034" t="s">
        <v>8334</v>
      </c>
      <c r="F4034">
        <v>3.4</v>
      </c>
    </row>
    <row r="4035" spans="1:6" x14ac:dyDescent="0.25">
      <c r="A4035" t="s">
        <v>7087</v>
      </c>
      <c r="B4035" t="s">
        <v>12415</v>
      </c>
      <c r="C4035" t="s">
        <v>12</v>
      </c>
      <c r="D4035" t="s">
        <v>8333</v>
      </c>
      <c r="F4035">
        <v>4.5</v>
      </c>
    </row>
    <row r="4036" spans="1:6" x14ac:dyDescent="0.25">
      <c r="A4036" t="s">
        <v>7089</v>
      </c>
      <c r="B4036" t="s">
        <v>12416</v>
      </c>
      <c r="C4036" t="s">
        <v>12</v>
      </c>
      <c r="D4036" t="s">
        <v>8333</v>
      </c>
      <c r="E4036" t="s">
        <v>8325</v>
      </c>
      <c r="F4036">
        <v>3.4</v>
      </c>
    </row>
    <row r="4037" spans="1:6" x14ac:dyDescent="0.25">
      <c r="A4037" t="s">
        <v>7091</v>
      </c>
      <c r="B4037" t="s">
        <v>12417</v>
      </c>
      <c r="C4037" t="s">
        <v>12</v>
      </c>
      <c r="D4037" t="s">
        <v>8333</v>
      </c>
      <c r="E4037" t="s">
        <v>8334</v>
      </c>
      <c r="F4037">
        <v>7.1</v>
      </c>
    </row>
    <row r="4038" spans="1:6" x14ac:dyDescent="0.25">
      <c r="A4038" t="s">
        <v>4737</v>
      </c>
      <c r="B4038" t="s">
        <v>12418</v>
      </c>
      <c r="C4038" t="s">
        <v>12</v>
      </c>
      <c r="D4038" t="s">
        <v>8333</v>
      </c>
      <c r="E4038" t="s">
        <v>8317</v>
      </c>
      <c r="F4038">
        <v>6.4</v>
      </c>
    </row>
    <row r="4039" spans="1:6" x14ac:dyDescent="0.25">
      <c r="A4039" t="s">
        <v>5959</v>
      </c>
      <c r="B4039" t="s">
        <v>12419</v>
      </c>
      <c r="C4039" t="s">
        <v>12</v>
      </c>
      <c r="D4039" t="s">
        <v>8333</v>
      </c>
      <c r="E4039" t="s">
        <v>8334</v>
      </c>
      <c r="F4039">
        <v>5.2</v>
      </c>
    </row>
    <row r="4040" spans="1:6" x14ac:dyDescent="0.25">
      <c r="A4040" t="s">
        <v>4134</v>
      </c>
      <c r="B4040" t="s">
        <v>12420</v>
      </c>
      <c r="C4040" t="s">
        <v>12</v>
      </c>
      <c r="D4040" t="s">
        <v>8999</v>
      </c>
      <c r="E4040" t="s">
        <v>8334</v>
      </c>
      <c r="F4040">
        <v>7</v>
      </c>
    </row>
    <row r="4041" spans="1:6" x14ac:dyDescent="0.25">
      <c r="A4041" t="s">
        <v>7096</v>
      </c>
      <c r="B4041" t="s">
        <v>12421</v>
      </c>
      <c r="C4041" t="s">
        <v>12</v>
      </c>
      <c r="D4041" t="s">
        <v>8316</v>
      </c>
      <c r="E4041" t="s">
        <v>8334</v>
      </c>
      <c r="F4041">
        <v>7.3</v>
      </c>
    </row>
    <row r="4042" spans="1:6" x14ac:dyDescent="0.25">
      <c r="A4042" t="s">
        <v>4389</v>
      </c>
      <c r="B4042" t="s">
        <v>12422</v>
      </c>
      <c r="C4042" t="s">
        <v>12</v>
      </c>
      <c r="D4042" t="s">
        <v>8316</v>
      </c>
      <c r="E4042" t="s">
        <v>8317</v>
      </c>
      <c r="F4042">
        <v>7.8</v>
      </c>
    </row>
    <row r="4043" spans="1:6" x14ac:dyDescent="0.25">
      <c r="A4043" t="s">
        <v>7107</v>
      </c>
      <c r="B4043" t="s">
        <v>12423</v>
      </c>
      <c r="C4043" t="s">
        <v>12</v>
      </c>
      <c r="D4043" t="s">
        <v>8389</v>
      </c>
      <c r="F4043">
        <v>6.3</v>
      </c>
    </row>
    <row r="4044" spans="1:6" x14ac:dyDescent="0.25">
      <c r="A4044" t="s">
        <v>7109</v>
      </c>
      <c r="B4044" t="s">
        <v>12424</v>
      </c>
      <c r="C4044" t="s">
        <v>12</v>
      </c>
      <c r="D4044" t="s">
        <v>8333</v>
      </c>
      <c r="E4044" t="s">
        <v>8334</v>
      </c>
      <c r="F4044">
        <v>7.2</v>
      </c>
    </row>
    <row r="4045" spans="1:6" x14ac:dyDescent="0.25">
      <c r="A4045" t="s">
        <v>7111</v>
      </c>
      <c r="B4045" t="s">
        <v>12425</v>
      </c>
      <c r="C4045" t="s">
        <v>12</v>
      </c>
      <c r="D4045" t="s">
        <v>8327</v>
      </c>
      <c r="E4045" t="s">
        <v>8317</v>
      </c>
      <c r="F4045">
        <v>5.6</v>
      </c>
    </row>
    <row r="4046" spans="1:6" x14ac:dyDescent="0.25">
      <c r="A4046" t="s">
        <v>2164</v>
      </c>
      <c r="B4046" t="s">
        <v>12426</v>
      </c>
      <c r="C4046" t="s">
        <v>12</v>
      </c>
      <c r="D4046" t="s">
        <v>8316</v>
      </c>
      <c r="E4046" t="s">
        <v>8334</v>
      </c>
      <c r="F4046">
        <v>7.2</v>
      </c>
    </row>
    <row r="4047" spans="1:6" x14ac:dyDescent="0.25">
      <c r="A4047" t="s">
        <v>6959</v>
      </c>
      <c r="B4047" t="s">
        <v>12427</v>
      </c>
      <c r="C4047" t="s">
        <v>12</v>
      </c>
      <c r="D4047" t="s">
        <v>8333</v>
      </c>
      <c r="E4047" t="s">
        <v>8320</v>
      </c>
      <c r="F4047">
        <v>8</v>
      </c>
    </row>
    <row r="4048" spans="1:6" x14ac:dyDescent="0.25">
      <c r="A4048" t="s">
        <v>1294</v>
      </c>
      <c r="B4048" t="s">
        <v>12428</v>
      </c>
      <c r="C4048" t="s">
        <v>12</v>
      </c>
      <c r="D4048" t="s">
        <v>8333</v>
      </c>
      <c r="E4048" t="s">
        <v>8320</v>
      </c>
      <c r="F4048">
        <v>8.5</v>
      </c>
    </row>
    <row r="4049" spans="1:6" x14ac:dyDescent="0.25">
      <c r="A4049" t="s">
        <v>7118</v>
      </c>
      <c r="B4049" t="s">
        <v>12429</v>
      </c>
      <c r="C4049" t="s">
        <v>12</v>
      </c>
      <c r="D4049" t="s">
        <v>8333</v>
      </c>
      <c r="E4049" t="s">
        <v>8317</v>
      </c>
      <c r="F4049">
        <v>7.3</v>
      </c>
    </row>
    <row r="4050" spans="1:6" x14ac:dyDescent="0.25">
      <c r="A4050" t="s">
        <v>7120</v>
      </c>
      <c r="B4050" t="s">
        <v>12430</v>
      </c>
      <c r="C4050" t="s">
        <v>12</v>
      </c>
      <c r="D4050" t="s">
        <v>8333</v>
      </c>
      <c r="E4050" t="s">
        <v>8406</v>
      </c>
      <c r="F4050">
        <v>5.5</v>
      </c>
    </row>
    <row r="4051" spans="1:6" x14ac:dyDescent="0.25">
      <c r="A4051" t="s">
        <v>7122</v>
      </c>
      <c r="B4051" t="s">
        <v>12431</v>
      </c>
      <c r="C4051" t="s">
        <v>12</v>
      </c>
      <c r="D4051" t="s">
        <v>8333</v>
      </c>
      <c r="E4051" t="s">
        <v>8317</v>
      </c>
      <c r="F4051">
        <v>7.3</v>
      </c>
    </row>
    <row r="4052" spans="1:6" x14ac:dyDescent="0.25">
      <c r="A4052" t="s">
        <v>7124</v>
      </c>
      <c r="B4052" t="s">
        <v>12432</v>
      </c>
      <c r="C4052" t="s">
        <v>12</v>
      </c>
      <c r="D4052" t="s">
        <v>8333</v>
      </c>
      <c r="E4052" t="s">
        <v>8334</v>
      </c>
      <c r="F4052">
        <v>6.3</v>
      </c>
    </row>
    <row r="4053" spans="1:6" x14ac:dyDescent="0.25">
      <c r="A4053" t="s">
        <v>5173</v>
      </c>
      <c r="B4053" t="s">
        <v>12433</v>
      </c>
      <c r="C4053" t="s">
        <v>12</v>
      </c>
      <c r="D4053" t="s">
        <v>8333</v>
      </c>
      <c r="E4053" t="s">
        <v>8317</v>
      </c>
      <c r="F4053">
        <v>6.6</v>
      </c>
    </row>
    <row r="4054" spans="1:6" x14ac:dyDescent="0.25">
      <c r="A4054" t="s">
        <v>7130</v>
      </c>
      <c r="B4054" t="s">
        <v>12434</v>
      </c>
      <c r="C4054" t="s">
        <v>12</v>
      </c>
      <c r="D4054" t="s">
        <v>8333</v>
      </c>
      <c r="E4054" t="s">
        <v>8317</v>
      </c>
      <c r="F4054">
        <v>6.1</v>
      </c>
    </row>
    <row r="4055" spans="1:6" x14ac:dyDescent="0.25">
      <c r="A4055" t="s">
        <v>6621</v>
      </c>
      <c r="B4055" t="s">
        <v>12435</v>
      </c>
      <c r="C4055" t="s">
        <v>12</v>
      </c>
      <c r="D4055" t="s">
        <v>8333</v>
      </c>
      <c r="E4055" t="s">
        <v>11585</v>
      </c>
      <c r="F4055">
        <v>7</v>
      </c>
    </row>
    <row r="4056" spans="1:6" x14ac:dyDescent="0.25">
      <c r="A4056" t="s">
        <v>6509</v>
      </c>
      <c r="B4056" t="s">
        <v>12436</v>
      </c>
      <c r="C4056" t="s">
        <v>12</v>
      </c>
      <c r="D4056" t="s">
        <v>8333</v>
      </c>
      <c r="F4056">
        <v>7.2</v>
      </c>
    </row>
    <row r="4057" spans="1:6" x14ac:dyDescent="0.25">
      <c r="A4057" t="s">
        <v>7138</v>
      </c>
      <c r="B4057" t="s">
        <v>12437</v>
      </c>
      <c r="C4057" t="s">
        <v>12</v>
      </c>
      <c r="D4057" t="s">
        <v>8333</v>
      </c>
      <c r="E4057" t="s">
        <v>8334</v>
      </c>
      <c r="F4057">
        <v>5.3</v>
      </c>
    </row>
    <row r="4058" spans="1:6" x14ac:dyDescent="0.25">
      <c r="A4058" t="s">
        <v>7140</v>
      </c>
      <c r="B4058" t="s">
        <v>12438</v>
      </c>
      <c r="C4058" t="s">
        <v>12</v>
      </c>
      <c r="D4058" t="s">
        <v>8333</v>
      </c>
      <c r="F4058">
        <v>8.6999999999999993</v>
      </c>
    </row>
    <row r="4059" spans="1:6" x14ac:dyDescent="0.25">
      <c r="A4059" t="s">
        <v>7142</v>
      </c>
      <c r="B4059" t="s">
        <v>12439</v>
      </c>
      <c r="C4059" t="s">
        <v>12</v>
      </c>
      <c r="D4059" t="s">
        <v>8404</v>
      </c>
      <c r="E4059" t="s">
        <v>8317</v>
      </c>
      <c r="F4059">
        <v>3.4</v>
      </c>
    </row>
    <row r="4060" spans="1:6" x14ac:dyDescent="0.25">
      <c r="A4060" t="s">
        <v>7144</v>
      </c>
      <c r="B4060" t="s">
        <v>12440</v>
      </c>
      <c r="C4060" t="s">
        <v>12</v>
      </c>
      <c r="D4060" t="s">
        <v>8333</v>
      </c>
      <c r="E4060" t="s">
        <v>8325</v>
      </c>
      <c r="F4060">
        <v>5.4</v>
      </c>
    </row>
    <row r="4061" spans="1:6" x14ac:dyDescent="0.25">
      <c r="A4061" t="s">
        <v>7147</v>
      </c>
      <c r="B4061" t="s">
        <v>12441</v>
      </c>
      <c r="C4061" t="s">
        <v>12</v>
      </c>
      <c r="D4061" t="s">
        <v>8333</v>
      </c>
      <c r="E4061" t="s">
        <v>8334</v>
      </c>
      <c r="F4061">
        <v>6.7</v>
      </c>
    </row>
    <row r="4062" spans="1:6" x14ac:dyDescent="0.25">
      <c r="A4062" t="s">
        <v>7149</v>
      </c>
      <c r="B4062" t="s">
        <v>12442</v>
      </c>
      <c r="C4062" t="s">
        <v>12</v>
      </c>
      <c r="D4062" t="s">
        <v>8404</v>
      </c>
      <c r="E4062" t="s">
        <v>8320</v>
      </c>
      <c r="F4062">
        <v>4.7</v>
      </c>
    </row>
    <row r="4063" spans="1:6" x14ac:dyDescent="0.25">
      <c r="A4063" t="s">
        <v>7151</v>
      </c>
      <c r="B4063" t="s">
        <v>12443</v>
      </c>
      <c r="C4063" t="s">
        <v>12</v>
      </c>
      <c r="D4063" t="s">
        <v>8333</v>
      </c>
      <c r="E4063" t="s">
        <v>8317</v>
      </c>
      <c r="F4063">
        <v>6.3</v>
      </c>
    </row>
    <row r="4064" spans="1:6" x14ac:dyDescent="0.25">
      <c r="A4064" t="s">
        <v>7120</v>
      </c>
      <c r="B4064" t="s">
        <v>12444</v>
      </c>
      <c r="C4064" t="s">
        <v>12</v>
      </c>
      <c r="D4064" t="s">
        <v>8333</v>
      </c>
      <c r="E4064" t="s">
        <v>8320</v>
      </c>
      <c r="F4064">
        <v>6.1</v>
      </c>
    </row>
    <row r="4065" spans="1:6" x14ac:dyDescent="0.25">
      <c r="A4065" t="s">
        <v>4651</v>
      </c>
      <c r="B4065" t="s">
        <v>12445</v>
      </c>
      <c r="C4065" t="s">
        <v>12</v>
      </c>
      <c r="D4065" t="s">
        <v>8333</v>
      </c>
      <c r="E4065" t="s">
        <v>8334</v>
      </c>
      <c r="F4065">
        <v>7.5</v>
      </c>
    </row>
    <row r="4066" spans="1:6" x14ac:dyDescent="0.25">
      <c r="A4066" t="s">
        <v>7156</v>
      </c>
      <c r="B4066" t="s">
        <v>12446</v>
      </c>
      <c r="C4066" t="s">
        <v>12</v>
      </c>
      <c r="D4066" t="s">
        <v>8333</v>
      </c>
      <c r="E4066" t="s">
        <v>8334</v>
      </c>
      <c r="F4066">
        <v>6.3</v>
      </c>
    </row>
    <row r="4067" spans="1:6" x14ac:dyDescent="0.25">
      <c r="A4067" t="s">
        <v>7158</v>
      </c>
      <c r="B4067" t="s">
        <v>12447</v>
      </c>
      <c r="C4067" t="s">
        <v>12</v>
      </c>
      <c r="D4067" t="s">
        <v>8333</v>
      </c>
      <c r="E4067" t="s">
        <v>8317</v>
      </c>
      <c r="F4067">
        <v>6.3</v>
      </c>
    </row>
    <row r="4068" spans="1:6" x14ac:dyDescent="0.25">
      <c r="A4068" t="s">
        <v>6798</v>
      </c>
      <c r="B4068" t="s">
        <v>12448</v>
      </c>
      <c r="C4068" t="s">
        <v>12</v>
      </c>
      <c r="D4068" t="s">
        <v>8316</v>
      </c>
      <c r="E4068" t="s">
        <v>8334</v>
      </c>
      <c r="F4068">
        <v>6.8</v>
      </c>
    </row>
    <row r="4069" spans="1:6" x14ac:dyDescent="0.25">
      <c r="A4069" t="s">
        <v>7163</v>
      </c>
      <c r="B4069" t="s">
        <v>12449</v>
      </c>
      <c r="C4069" t="s">
        <v>12</v>
      </c>
      <c r="D4069" t="s">
        <v>8316</v>
      </c>
      <c r="E4069" t="s">
        <v>8334</v>
      </c>
      <c r="F4069">
        <v>6.9</v>
      </c>
    </row>
    <row r="4070" spans="1:6" x14ac:dyDescent="0.25">
      <c r="A4070" t="s">
        <v>6603</v>
      </c>
      <c r="B4070" t="s">
        <v>12450</v>
      </c>
      <c r="C4070" t="s">
        <v>12</v>
      </c>
      <c r="D4070" t="s">
        <v>8333</v>
      </c>
      <c r="E4070" t="s">
        <v>9500</v>
      </c>
      <c r="F4070">
        <v>8</v>
      </c>
    </row>
    <row r="4071" spans="1:6" x14ac:dyDescent="0.25">
      <c r="A4071" t="s">
        <v>5946</v>
      </c>
      <c r="B4071" t="s">
        <v>12451</v>
      </c>
      <c r="C4071" t="s">
        <v>12</v>
      </c>
      <c r="D4071" t="s">
        <v>8333</v>
      </c>
      <c r="E4071" t="s">
        <v>8325</v>
      </c>
      <c r="F4071">
        <v>7.8</v>
      </c>
    </row>
    <row r="4072" spans="1:6" x14ac:dyDescent="0.25">
      <c r="A4072" t="s">
        <v>6589</v>
      </c>
      <c r="B4072" t="s">
        <v>12452</v>
      </c>
      <c r="C4072" t="s">
        <v>12</v>
      </c>
      <c r="D4072" t="s">
        <v>8333</v>
      </c>
      <c r="E4072" t="s">
        <v>9458</v>
      </c>
      <c r="F4072">
        <v>7.4</v>
      </c>
    </row>
    <row r="4073" spans="1:6" x14ac:dyDescent="0.25">
      <c r="A4073" t="s">
        <v>7168</v>
      </c>
      <c r="B4073" t="s">
        <v>12453</v>
      </c>
      <c r="C4073" t="s">
        <v>12</v>
      </c>
      <c r="D4073" t="s">
        <v>8333</v>
      </c>
      <c r="E4073" t="s">
        <v>8320</v>
      </c>
      <c r="F4073">
        <v>6.1</v>
      </c>
    </row>
    <row r="4074" spans="1:6" x14ac:dyDescent="0.25">
      <c r="A4074" t="s">
        <v>7170</v>
      </c>
      <c r="B4074" t="s">
        <v>12454</v>
      </c>
      <c r="C4074" t="s">
        <v>12</v>
      </c>
      <c r="D4074" t="s">
        <v>8333</v>
      </c>
      <c r="E4074" t="s">
        <v>8334</v>
      </c>
      <c r="F4074">
        <v>4.3</v>
      </c>
    </row>
    <row r="4075" spans="1:6" x14ac:dyDescent="0.25">
      <c r="A4075" t="s">
        <v>7172</v>
      </c>
      <c r="B4075" t="s">
        <v>12455</v>
      </c>
      <c r="C4075" t="s">
        <v>12</v>
      </c>
      <c r="D4075" t="s">
        <v>8333</v>
      </c>
      <c r="E4075" t="s">
        <v>8334</v>
      </c>
      <c r="F4075">
        <v>3.5</v>
      </c>
    </row>
    <row r="4076" spans="1:6" x14ac:dyDescent="0.25">
      <c r="A4076" t="s">
        <v>7176</v>
      </c>
      <c r="B4076" t="s">
        <v>12456</v>
      </c>
      <c r="C4076" t="s">
        <v>12</v>
      </c>
      <c r="D4076" t="s">
        <v>8333</v>
      </c>
      <c r="E4076" t="s">
        <v>8334</v>
      </c>
      <c r="F4076">
        <v>4.7</v>
      </c>
    </row>
    <row r="4077" spans="1:6" x14ac:dyDescent="0.25">
      <c r="A4077" t="s">
        <v>1675</v>
      </c>
      <c r="B4077" t="s">
        <v>12457</v>
      </c>
      <c r="C4077" t="s">
        <v>12</v>
      </c>
      <c r="D4077" t="s">
        <v>8333</v>
      </c>
      <c r="E4077" t="s">
        <v>8320</v>
      </c>
      <c r="F4077">
        <v>7.9</v>
      </c>
    </row>
    <row r="4078" spans="1:6" x14ac:dyDescent="0.25">
      <c r="A4078" t="s">
        <v>7181</v>
      </c>
      <c r="B4078" t="s">
        <v>12458</v>
      </c>
      <c r="C4078" t="s">
        <v>12</v>
      </c>
      <c r="D4078" t="s">
        <v>10657</v>
      </c>
      <c r="F4078">
        <v>5.0999999999999996</v>
      </c>
    </row>
    <row r="4079" spans="1:6" x14ac:dyDescent="0.25">
      <c r="A4079" t="s">
        <v>7185</v>
      </c>
      <c r="B4079" t="s">
        <v>12459</v>
      </c>
      <c r="C4079" t="s">
        <v>12</v>
      </c>
      <c r="D4079" t="s">
        <v>8333</v>
      </c>
      <c r="E4079" t="s">
        <v>8334</v>
      </c>
      <c r="F4079">
        <v>5.4</v>
      </c>
    </row>
    <row r="4080" spans="1:6" x14ac:dyDescent="0.25">
      <c r="A4080" t="s">
        <v>7187</v>
      </c>
      <c r="B4080" t="s">
        <v>12460</v>
      </c>
      <c r="C4080" t="s">
        <v>12</v>
      </c>
      <c r="D4080" t="s">
        <v>8333</v>
      </c>
      <c r="E4080" t="s">
        <v>8325</v>
      </c>
      <c r="F4080">
        <v>3.7</v>
      </c>
    </row>
    <row r="4081" spans="1:6" x14ac:dyDescent="0.25">
      <c r="A4081" t="s">
        <v>7189</v>
      </c>
      <c r="B4081" t="s">
        <v>12461</v>
      </c>
      <c r="C4081" t="s">
        <v>12</v>
      </c>
      <c r="D4081" t="s">
        <v>8333</v>
      </c>
      <c r="E4081" t="s">
        <v>8317</v>
      </c>
      <c r="F4081">
        <v>7.1</v>
      </c>
    </row>
    <row r="4082" spans="1:6" x14ac:dyDescent="0.25">
      <c r="A4082" t="s">
        <v>7191</v>
      </c>
      <c r="B4082" t="s">
        <v>12462</v>
      </c>
      <c r="C4082" t="s">
        <v>12</v>
      </c>
      <c r="D4082" t="s">
        <v>8333</v>
      </c>
      <c r="E4082" t="s">
        <v>8334</v>
      </c>
      <c r="F4082">
        <v>6.8</v>
      </c>
    </row>
    <row r="4083" spans="1:6" x14ac:dyDescent="0.25">
      <c r="A4083" t="s">
        <v>6603</v>
      </c>
      <c r="B4083" t="s">
        <v>12463</v>
      </c>
      <c r="C4083" t="s">
        <v>12</v>
      </c>
      <c r="D4083" t="s">
        <v>8333</v>
      </c>
      <c r="E4083" t="s">
        <v>8325</v>
      </c>
      <c r="F4083">
        <v>8.1999999999999993</v>
      </c>
    </row>
    <row r="4084" spans="1:6" x14ac:dyDescent="0.25">
      <c r="A4084" t="s">
        <v>6910</v>
      </c>
      <c r="B4084" t="s">
        <v>12464</v>
      </c>
      <c r="C4084" t="s">
        <v>12</v>
      </c>
      <c r="D4084" t="s">
        <v>8333</v>
      </c>
      <c r="F4084">
        <v>7</v>
      </c>
    </row>
    <row r="4085" spans="1:6" x14ac:dyDescent="0.25">
      <c r="A4085" t="s">
        <v>5254</v>
      </c>
      <c r="B4085" t="s">
        <v>12465</v>
      </c>
      <c r="C4085" t="s">
        <v>12</v>
      </c>
      <c r="D4085" t="s">
        <v>8333</v>
      </c>
      <c r="E4085" t="s">
        <v>8334</v>
      </c>
      <c r="F4085">
        <v>7.4</v>
      </c>
    </row>
    <row r="4086" spans="1:6" x14ac:dyDescent="0.25">
      <c r="A4086" t="s">
        <v>3240</v>
      </c>
      <c r="B4086" t="s">
        <v>12466</v>
      </c>
      <c r="C4086" t="s">
        <v>12</v>
      </c>
      <c r="D4086" t="s">
        <v>8333</v>
      </c>
      <c r="E4086" t="s">
        <v>8334</v>
      </c>
      <c r="F4086">
        <v>6.7</v>
      </c>
    </row>
    <row r="4087" spans="1:6" x14ac:dyDescent="0.25">
      <c r="A4087" t="s">
        <v>3777</v>
      </c>
      <c r="B4087" t="s">
        <v>12467</v>
      </c>
      <c r="C4087" t="s">
        <v>12</v>
      </c>
      <c r="D4087" t="s">
        <v>8333</v>
      </c>
      <c r="E4087" t="s">
        <v>9458</v>
      </c>
      <c r="F4087">
        <v>7.6</v>
      </c>
    </row>
    <row r="4088" spans="1:6" x14ac:dyDescent="0.25">
      <c r="A4088" t="s">
        <v>3419</v>
      </c>
      <c r="B4088" t="s">
        <v>12468</v>
      </c>
      <c r="C4088" t="s">
        <v>12</v>
      </c>
      <c r="D4088" t="s">
        <v>8404</v>
      </c>
      <c r="E4088" t="s">
        <v>8334</v>
      </c>
      <c r="F4088">
        <v>7.2</v>
      </c>
    </row>
    <row r="4089" spans="1:6" x14ac:dyDescent="0.25">
      <c r="A4089" t="s">
        <v>5278</v>
      </c>
      <c r="B4089" t="s">
        <v>12469</v>
      </c>
      <c r="C4089" t="s">
        <v>12</v>
      </c>
      <c r="D4089" t="s">
        <v>8333</v>
      </c>
      <c r="E4089" t="s">
        <v>8334</v>
      </c>
      <c r="F4089">
        <v>7.5</v>
      </c>
    </row>
    <row r="4090" spans="1:6" x14ac:dyDescent="0.25">
      <c r="A4090" t="s">
        <v>111</v>
      </c>
      <c r="B4090" t="s">
        <v>12470</v>
      </c>
      <c r="C4090" t="s">
        <v>12</v>
      </c>
      <c r="D4090" t="s">
        <v>8333</v>
      </c>
      <c r="E4090" t="s">
        <v>8317</v>
      </c>
      <c r="F4090">
        <v>6.8</v>
      </c>
    </row>
    <row r="4091" spans="1:6" x14ac:dyDescent="0.25">
      <c r="A4091" t="s">
        <v>7203</v>
      </c>
      <c r="B4091" t="s">
        <v>12471</v>
      </c>
      <c r="C4091" t="s">
        <v>12</v>
      </c>
      <c r="D4091" t="s">
        <v>8333</v>
      </c>
      <c r="E4091" t="s">
        <v>8334</v>
      </c>
      <c r="F4091">
        <v>6.9</v>
      </c>
    </row>
    <row r="4092" spans="1:6" x14ac:dyDescent="0.25">
      <c r="A4092" t="s">
        <v>7210</v>
      </c>
      <c r="B4092" t="s">
        <v>12472</v>
      </c>
      <c r="C4092" t="s">
        <v>12</v>
      </c>
      <c r="D4092" t="s">
        <v>8333</v>
      </c>
      <c r="E4092" t="s">
        <v>8334</v>
      </c>
      <c r="F4092">
        <v>6.7</v>
      </c>
    </row>
    <row r="4093" spans="1:6" x14ac:dyDescent="0.25">
      <c r="A4093" t="s">
        <v>7212</v>
      </c>
      <c r="B4093" t="s">
        <v>12473</v>
      </c>
      <c r="C4093" t="s">
        <v>12</v>
      </c>
      <c r="D4093" t="s">
        <v>8333</v>
      </c>
      <c r="E4093" t="s">
        <v>8334</v>
      </c>
      <c r="F4093">
        <v>5.8</v>
      </c>
    </row>
    <row r="4094" spans="1:6" x14ac:dyDescent="0.25">
      <c r="A4094" t="s">
        <v>6389</v>
      </c>
      <c r="B4094" t="s">
        <v>12474</v>
      </c>
      <c r="C4094" t="s">
        <v>12</v>
      </c>
      <c r="D4094" t="s">
        <v>8327</v>
      </c>
      <c r="E4094" t="s">
        <v>8334</v>
      </c>
      <c r="F4094">
        <v>6.5</v>
      </c>
    </row>
    <row r="4095" spans="1:6" x14ac:dyDescent="0.25">
      <c r="A4095" t="s">
        <v>7215</v>
      </c>
      <c r="B4095" t="s">
        <v>12475</v>
      </c>
      <c r="C4095" t="s">
        <v>12</v>
      </c>
      <c r="D4095" t="s">
        <v>8333</v>
      </c>
      <c r="E4095" t="s">
        <v>8334</v>
      </c>
      <c r="F4095">
        <v>7.2</v>
      </c>
    </row>
    <row r="4096" spans="1:6" x14ac:dyDescent="0.25">
      <c r="A4096" t="s">
        <v>1869</v>
      </c>
      <c r="B4096" t="s">
        <v>12476</v>
      </c>
      <c r="C4096" t="s">
        <v>12</v>
      </c>
      <c r="D4096" t="s">
        <v>8333</v>
      </c>
      <c r="E4096" t="s">
        <v>8334</v>
      </c>
      <c r="F4096">
        <v>6.9</v>
      </c>
    </row>
    <row r="4097" spans="1:6" x14ac:dyDescent="0.25">
      <c r="A4097" t="s">
        <v>7218</v>
      </c>
      <c r="B4097" t="s">
        <v>12477</v>
      </c>
      <c r="C4097" t="s">
        <v>12</v>
      </c>
      <c r="D4097" t="s">
        <v>8333</v>
      </c>
      <c r="E4097" t="s">
        <v>8334</v>
      </c>
      <c r="F4097">
        <v>5.5</v>
      </c>
    </row>
    <row r="4098" spans="1:6" x14ac:dyDescent="0.25">
      <c r="A4098" t="s">
        <v>4533</v>
      </c>
      <c r="B4098" t="s">
        <v>12478</v>
      </c>
      <c r="C4098" t="s">
        <v>12</v>
      </c>
      <c r="D4098" t="s">
        <v>8333</v>
      </c>
      <c r="E4098" t="s">
        <v>8334</v>
      </c>
      <c r="F4098">
        <v>6.5</v>
      </c>
    </row>
    <row r="4099" spans="1:6" x14ac:dyDescent="0.25">
      <c r="A4099" t="s">
        <v>7221</v>
      </c>
      <c r="B4099" t="s">
        <v>12479</v>
      </c>
      <c r="C4099" t="s">
        <v>12</v>
      </c>
      <c r="D4099" t="s">
        <v>8333</v>
      </c>
      <c r="E4099" t="s">
        <v>8334</v>
      </c>
      <c r="F4099">
        <v>6.2</v>
      </c>
    </row>
    <row r="4100" spans="1:6" x14ac:dyDescent="0.25">
      <c r="A4100" t="s">
        <v>7223</v>
      </c>
      <c r="B4100" t="s">
        <v>12480</v>
      </c>
      <c r="C4100" t="s">
        <v>12</v>
      </c>
      <c r="D4100" t="s">
        <v>8333</v>
      </c>
      <c r="E4100" t="s">
        <v>8317</v>
      </c>
      <c r="F4100">
        <v>6.7</v>
      </c>
    </row>
    <row r="4101" spans="1:6" x14ac:dyDescent="0.25">
      <c r="A4101" t="s">
        <v>7225</v>
      </c>
      <c r="B4101" t="s">
        <v>12481</v>
      </c>
      <c r="C4101" t="s">
        <v>12</v>
      </c>
      <c r="D4101" t="s">
        <v>8333</v>
      </c>
      <c r="E4101" t="s">
        <v>8334</v>
      </c>
      <c r="F4101">
        <v>5.7</v>
      </c>
    </row>
    <row r="4102" spans="1:6" x14ac:dyDescent="0.25">
      <c r="A4102" t="s">
        <v>7227</v>
      </c>
      <c r="B4102" t="s">
        <v>12482</v>
      </c>
      <c r="C4102" t="s">
        <v>12</v>
      </c>
      <c r="D4102" t="s">
        <v>8333</v>
      </c>
      <c r="E4102" t="s">
        <v>8406</v>
      </c>
      <c r="F4102">
        <v>8.6</v>
      </c>
    </row>
    <row r="4103" spans="1:6" x14ac:dyDescent="0.25">
      <c r="A4103" t="s">
        <v>7229</v>
      </c>
      <c r="B4103" t="s">
        <v>12483</v>
      </c>
      <c r="C4103" t="s">
        <v>12</v>
      </c>
      <c r="D4103" t="s">
        <v>8333</v>
      </c>
      <c r="E4103" t="s">
        <v>8320</v>
      </c>
      <c r="F4103">
        <v>6.5</v>
      </c>
    </row>
    <row r="4104" spans="1:6" x14ac:dyDescent="0.25">
      <c r="A4104" t="s">
        <v>7231</v>
      </c>
      <c r="B4104" t="s">
        <v>12484</v>
      </c>
      <c r="C4104" t="s">
        <v>12</v>
      </c>
      <c r="D4104" t="s">
        <v>8333</v>
      </c>
      <c r="E4104" t="s">
        <v>8334</v>
      </c>
      <c r="F4104">
        <v>6.3</v>
      </c>
    </row>
    <row r="4105" spans="1:6" x14ac:dyDescent="0.25">
      <c r="A4105" t="s">
        <v>4731</v>
      </c>
      <c r="B4105" t="s">
        <v>12485</v>
      </c>
      <c r="C4105" t="s">
        <v>12</v>
      </c>
      <c r="D4105" t="s">
        <v>8333</v>
      </c>
      <c r="E4105" t="s">
        <v>8317</v>
      </c>
      <c r="F4105">
        <v>4.3</v>
      </c>
    </row>
    <row r="4106" spans="1:6" x14ac:dyDescent="0.25">
      <c r="A4106" t="s">
        <v>7234</v>
      </c>
      <c r="B4106" t="s">
        <v>12486</v>
      </c>
      <c r="C4106" t="s">
        <v>12</v>
      </c>
      <c r="D4106" t="s">
        <v>8333</v>
      </c>
      <c r="F4106">
        <v>6.1</v>
      </c>
    </row>
    <row r="4107" spans="1:6" x14ac:dyDescent="0.25">
      <c r="A4107" t="s">
        <v>4941</v>
      </c>
      <c r="B4107" t="s">
        <v>12487</v>
      </c>
      <c r="C4107" t="s">
        <v>12</v>
      </c>
      <c r="D4107" t="s">
        <v>8333</v>
      </c>
      <c r="E4107" t="s">
        <v>8334</v>
      </c>
      <c r="F4107">
        <v>6</v>
      </c>
    </row>
    <row r="4108" spans="1:6" x14ac:dyDescent="0.25">
      <c r="A4108" t="s">
        <v>5489</v>
      </c>
      <c r="B4108" t="s">
        <v>12488</v>
      </c>
      <c r="C4108" t="s">
        <v>12</v>
      </c>
      <c r="D4108" t="s">
        <v>8333</v>
      </c>
      <c r="E4108" t="s">
        <v>8334</v>
      </c>
      <c r="F4108">
        <v>5.8</v>
      </c>
    </row>
    <row r="4109" spans="1:6" x14ac:dyDescent="0.25">
      <c r="A4109" t="s">
        <v>7238</v>
      </c>
      <c r="B4109" t="s">
        <v>12489</v>
      </c>
      <c r="C4109" t="s">
        <v>12</v>
      </c>
      <c r="D4109" t="s">
        <v>8404</v>
      </c>
      <c r="E4109" t="s">
        <v>8325</v>
      </c>
      <c r="F4109">
        <v>6.7</v>
      </c>
    </row>
    <row r="4110" spans="1:6" x14ac:dyDescent="0.25">
      <c r="A4110" t="s">
        <v>7240</v>
      </c>
      <c r="B4110" t="s">
        <v>12490</v>
      </c>
      <c r="C4110" t="s">
        <v>12</v>
      </c>
      <c r="D4110" t="s">
        <v>8333</v>
      </c>
      <c r="E4110" t="s">
        <v>8334</v>
      </c>
      <c r="F4110">
        <v>6.7</v>
      </c>
    </row>
    <row r="4111" spans="1:6" x14ac:dyDescent="0.25">
      <c r="A4111" t="s">
        <v>7242</v>
      </c>
      <c r="B4111" t="s">
        <v>12491</v>
      </c>
      <c r="C4111" t="s">
        <v>12</v>
      </c>
      <c r="D4111" t="s">
        <v>8333</v>
      </c>
      <c r="F4111">
        <v>7.6</v>
      </c>
    </row>
    <row r="4112" spans="1:6" x14ac:dyDescent="0.25">
      <c r="A4112" t="s">
        <v>4395</v>
      </c>
      <c r="B4112" t="s">
        <v>12492</v>
      </c>
      <c r="C4112" t="s">
        <v>12</v>
      </c>
      <c r="D4112" t="s">
        <v>8333</v>
      </c>
      <c r="E4112" t="s">
        <v>8334</v>
      </c>
      <c r="F4112">
        <v>5.0999999999999996</v>
      </c>
    </row>
    <row r="4113" spans="1:6" x14ac:dyDescent="0.25">
      <c r="A4113" t="s">
        <v>7245</v>
      </c>
      <c r="B4113" t="s">
        <v>12493</v>
      </c>
      <c r="C4113" t="s">
        <v>12</v>
      </c>
      <c r="D4113" t="s">
        <v>8389</v>
      </c>
      <c r="E4113" t="s">
        <v>8325</v>
      </c>
      <c r="F4113">
        <v>6.8</v>
      </c>
    </row>
    <row r="4114" spans="1:6" x14ac:dyDescent="0.25">
      <c r="A4114" t="s">
        <v>7247</v>
      </c>
      <c r="B4114" t="s">
        <v>12494</v>
      </c>
      <c r="C4114" t="s">
        <v>12</v>
      </c>
      <c r="D4114" t="s">
        <v>8333</v>
      </c>
      <c r="E4114" t="s">
        <v>8325</v>
      </c>
      <c r="F4114">
        <v>6.8</v>
      </c>
    </row>
    <row r="4115" spans="1:6" x14ac:dyDescent="0.25">
      <c r="A4115" t="s">
        <v>7249</v>
      </c>
      <c r="B4115" t="s">
        <v>12495</v>
      </c>
      <c r="C4115" t="s">
        <v>12</v>
      </c>
      <c r="D4115" t="s">
        <v>8404</v>
      </c>
      <c r="F4115">
        <v>6.8</v>
      </c>
    </row>
    <row r="4116" spans="1:6" x14ac:dyDescent="0.25">
      <c r="A4116" t="s">
        <v>7251</v>
      </c>
      <c r="B4116" t="s">
        <v>12496</v>
      </c>
      <c r="C4116" t="s">
        <v>12</v>
      </c>
      <c r="D4116" t="s">
        <v>8333</v>
      </c>
      <c r="E4116" t="s">
        <v>8334</v>
      </c>
      <c r="F4116">
        <v>6.3</v>
      </c>
    </row>
    <row r="4117" spans="1:6" x14ac:dyDescent="0.25">
      <c r="A4117" t="s">
        <v>7253</v>
      </c>
      <c r="B4117" t="s">
        <v>12497</v>
      </c>
      <c r="C4117" t="s">
        <v>12</v>
      </c>
      <c r="D4117" t="s">
        <v>10084</v>
      </c>
      <c r="E4117" t="s">
        <v>8325</v>
      </c>
      <c r="F4117">
        <v>7.1</v>
      </c>
    </row>
    <row r="4118" spans="1:6" x14ac:dyDescent="0.25">
      <c r="A4118" t="s">
        <v>7255</v>
      </c>
      <c r="B4118" t="s">
        <v>12498</v>
      </c>
      <c r="C4118" t="s">
        <v>12</v>
      </c>
      <c r="D4118" t="s">
        <v>8404</v>
      </c>
      <c r="F4118">
        <v>2.8</v>
      </c>
    </row>
    <row r="4119" spans="1:6" x14ac:dyDescent="0.25">
      <c r="A4119" t="s">
        <v>7257</v>
      </c>
      <c r="B4119" t="s">
        <v>12499</v>
      </c>
      <c r="C4119" t="s">
        <v>12</v>
      </c>
      <c r="D4119" t="s">
        <v>8333</v>
      </c>
      <c r="E4119" t="s">
        <v>8317</v>
      </c>
      <c r="F4119">
        <v>8.1999999999999993</v>
      </c>
    </row>
    <row r="4120" spans="1:6" x14ac:dyDescent="0.25">
      <c r="A4120" t="s">
        <v>7259</v>
      </c>
      <c r="B4120" t="s">
        <v>12500</v>
      </c>
      <c r="C4120" t="s">
        <v>12</v>
      </c>
      <c r="D4120" t="s">
        <v>8333</v>
      </c>
      <c r="F4120">
        <v>3.1</v>
      </c>
    </row>
    <row r="4121" spans="1:6" x14ac:dyDescent="0.25">
      <c r="A4121" t="s">
        <v>7261</v>
      </c>
      <c r="B4121" t="s">
        <v>12501</v>
      </c>
      <c r="C4121" t="s">
        <v>12</v>
      </c>
      <c r="D4121" t="s">
        <v>8333</v>
      </c>
      <c r="E4121" t="s">
        <v>8325</v>
      </c>
      <c r="F4121">
        <v>3.3</v>
      </c>
    </row>
    <row r="4122" spans="1:6" x14ac:dyDescent="0.25">
      <c r="A4122" t="s">
        <v>7263</v>
      </c>
      <c r="B4122" t="s">
        <v>12502</v>
      </c>
      <c r="C4122" t="s">
        <v>12</v>
      </c>
      <c r="D4122" t="s">
        <v>8333</v>
      </c>
      <c r="E4122" t="s">
        <v>8334</v>
      </c>
      <c r="F4122">
        <v>3.6</v>
      </c>
    </row>
    <row r="4123" spans="1:6" x14ac:dyDescent="0.25">
      <c r="A4123" t="s">
        <v>7265</v>
      </c>
      <c r="B4123" t="s">
        <v>12503</v>
      </c>
      <c r="C4123" t="s">
        <v>12</v>
      </c>
      <c r="D4123" t="s">
        <v>8333</v>
      </c>
      <c r="E4123" t="s">
        <v>9500</v>
      </c>
      <c r="F4123">
        <v>7.7</v>
      </c>
    </row>
    <row r="4124" spans="1:6" x14ac:dyDescent="0.25">
      <c r="A4124" t="s">
        <v>7269</v>
      </c>
      <c r="B4124" t="s">
        <v>12504</v>
      </c>
      <c r="C4124" t="s">
        <v>12</v>
      </c>
      <c r="D4124" t="s">
        <v>8316</v>
      </c>
      <c r="E4124" t="s">
        <v>8320</v>
      </c>
      <c r="F4124">
        <v>5.5</v>
      </c>
    </row>
    <row r="4125" spans="1:6" x14ac:dyDescent="0.25">
      <c r="A4125" t="s">
        <v>7271</v>
      </c>
      <c r="B4125" t="s">
        <v>12505</v>
      </c>
      <c r="C4125" t="s">
        <v>12</v>
      </c>
      <c r="D4125" t="s">
        <v>8316</v>
      </c>
      <c r="E4125" t="s">
        <v>8317</v>
      </c>
      <c r="F4125">
        <v>6.6</v>
      </c>
    </row>
    <row r="4126" spans="1:6" x14ac:dyDescent="0.25">
      <c r="A4126" t="s">
        <v>7274</v>
      </c>
      <c r="B4126" t="s">
        <v>12506</v>
      </c>
      <c r="C4126" t="s">
        <v>12</v>
      </c>
      <c r="D4126" t="s">
        <v>8333</v>
      </c>
      <c r="E4126" t="s">
        <v>8320</v>
      </c>
      <c r="F4126">
        <v>4.8</v>
      </c>
    </row>
    <row r="4127" spans="1:6" x14ac:dyDescent="0.25">
      <c r="A4127" t="s">
        <v>5922</v>
      </c>
      <c r="B4127" t="s">
        <v>12507</v>
      </c>
      <c r="C4127" t="s">
        <v>12</v>
      </c>
      <c r="D4127" t="s">
        <v>8404</v>
      </c>
      <c r="F4127">
        <v>5.5</v>
      </c>
    </row>
    <row r="4128" spans="1:6" x14ac:dyDescent="0.25">
      <c r="A4128" t="s">
        <v>7279</v>
      </c>
      <c r="B4128" t="s">
        <v>12508</v>
      </c>
      <c r="C4128" t="s">
        <v>12</v>
      </c>
      <c r="D4128" t="s">
        <v>8333</v>
      </c>
      <c r="E4128" t="s">
        <v>8334</v>
      </c>
      <c r="F4128">
        <v>6.9</v>
      </c>
    </row>
    <row r="4129" spans="1:6" x14ac:dyDescent="0.25">
      <c r="A4129" t="s">
        <v>7281</v>
      </c>
      <c r="B4129" t="s">
        <v>12509</v>
      </c>
      <c r="C4129" t="s">
        <v>12</v>
      </c>
      <c r="D4129" t="s">
        <v>8333</v>
      </c>
      <c r="E4129" t="s">
        <v>9500</v>
      </c>
      <c r="F4129">
        <v>6.5</v>
      </c>
    </row>
    <row r="4130" spans="1:6" x14ac:dyDescent="0.25">
      <c r="A4130" t="s">
        <v>443</v>
      </c>
      <c r="B4130" t="s">
        <v>12510</v>
      </c>
      <c r="C4130" t="s">
        <v>12</v>
      </c>
      <c r="D4130" t="s">
        <v>8316</v>
      </c>
      <c r="E4130" t="s">
        <v>8334</v>
      </c>
      <c r="F4130">
        <v>8.1999999999999993</v>
      </c>
    </row>
    <row r="4131" spans="1:6" x14ac:dyDescent="0.25">
      <c r="A4131" t="s">
        <v>7284</v>
      </c>
      <c r="B4131" t="s">
        <v>12511</v>
      </c>
      <c r="C4131" t="s">
        <v>12</v>
      </c>
      <c r="D4131" t="s">
        <v>8333</v>
      </c>
      <c r="F4131">
        <v>7.1</v>
      </c>
    </row>
    <row r="4132" spans="1:6" x14ac:dyDescent="0.25">
      <c r="B4132" t="s">
        <v>12512</v>
      </c>
      <c r="C4132" t="s">
        <v>12</v>
      </c>
      <c r="D4132" t="s">
        <v>8333</v>
      </c>
      <c r="F4132">
        <v>7.3</v>
      </c>
    </row>
    <row r="4133" spans="1:6" x14ac:dyDescent="0.25">
      <c r="A4133" t="s">
        <v>7289</v>
      </c>
      <c r="B4133" t="s">
        <v>12513</v>
      </c>
      <c r="C4133" t="s">
        <v>12</v>
      </c>
      <c r="D4133" t="s">
        <v>8333</v>
      </c>
      <c r="E4133" t="s">
        <v>8334</v>
      </c>
      <c r="F4133">
        <v>7.2</v>
      </c>
    </row>
    <row r="4134" spans="1:6" x14ac:dyDescent="0.25">
      <c r="A4134" t="s">
        <v>7294</v>
      </c>
      <c r="B4134" t="s">
        <v>12514</v>
      </c>
      <c r="C4134" t="s">
        <v>12</v>
      </c>
      <c r="D4134" t="s">
        <v>8333</v>
      </c>
      <c r="E4134" t="s">
        <v>8320</v>
      </c>
      <c r="F4134">
        <v>6.5</v>
      </c>
    </row>
    <row r="4135" spans="1:6" x14ac:dyDescent="0.25">
      <c r="A4135" t="s">
        <v>7296</v>
      </c>
      <c r="B4135" t="s">
        <v>12515</v>
      </c>
      <c r="C4135" t="s">
        <v>12</v>
      </c>
      <c r="D4135" t="s">
        <v>8404</v>
      </c>
      <c r="E4135" t="s">
        <v>8325</v>
      </c>
      <c r="F4135">
        <v>5.7</v>
      </c>
    </row>
    <row r="4136" spans="1:6" x14ac:dyDescent="0.25">
      <c r="B4136" t="s">
        <v>12516</v>
      </c>
      <c r="C4136" t="s">
        <v>12</v>
      </c>
      <c r="D4136" t="s">
        <v>8333</v>
      </c>
      <c r="F4136">
        <v>7.7</v>
      </c>
    </row>
    <row r="4137" spans="1:6" x14ac:dyDescent="0.25">
      <c r="A4137" t="s">
        <v>7299</v>
      </c>
      <c r="B4137" t="s">
        <v>12517</v>
      </c>
      <c r="C4137" t="s">
        <v>12</v>
      </c>
      <c r="D4137" t="s">
        <v>12518</v>
      </c>
      <c r="E4137" t="s">
        <v>8317</v>
      </c>
      <c r="F4137">
        <v>8.6999999999999993</v>
      </c>
    </row>
    <row r="4138" spans="1:6" x14ac:dyDescent="0.25">
      <c r="A4138" t="s">
        <v>7301</v>
      </c>
      <c r="B4138" t="s">
        <v>12519</v>
      </c>
      <c r="C4138" t="s">
        <v>12</v>
      </c>
      <c r="D4138" t="s">
        <v>8404</v>
      </c>
      <c r="E4138" t="s">
        <v>8334</v>
      </c>
      <c r="F4138">
        <v>4.3</v>
      </c>
    </row>
    <row r="4139" spans="1:6" x14ac:dyDescent="0.25">
      <c r="A4139" t="s">
        <v>7303</v>
      </c>
      <c r="B4139" t="s">
        <v>12520</v>
      </c>
      <c r="C4139" t="s">
        <v>12</v>
      </c>
      <c r="D4139" t="s">
        <v>8333</v>
      </c>
      <c r="E4139" t="s">
        <v>8334</v>
      </c>
      <c r="F4139">
        <v>6.2</v>
      </c>
    </row>
    <row r="4140" spans="1:6" x14ac:dyDescent="0.25">
      <c r="A4140" t="s">
        <v>7305</v>
      </c>
      <c r="B4140" t="s">
        <v>12521</v>
      </c>
      <c r="C4140" t="s">
        <v>12</v>
      </c>
      <c r="D4140" t="s">
        <v>10657</v>
      </c>
      <c r="F4140">
        <v>3.3</v>
      </c>
    </row>
    <row r="4141" spans="1:6" x14ac:dyDescent="0.25">
      <c r="A4141" t="s">
        <v>6736</v>
      </c>
      <c r="B4141" t="s">
        <v>12522</v>
      </c>
      <c r="C4141" t="s">
        <v>12</v>
      </c>
      <c r="D4141" t="s">
        <v>8333</v>
      </c>
      <c r="E4141" t="s">
        <v>8334</v>
      </c>
      <c r="F4141">
        <v>2.7</v>
      </c>
    </row>
    <row r="4142" spans="1:6" x14ac:dyDescent="0.25">
      <c r="A4142" t="s">
        <v>7308</v>
      </c>
      <c r="B4142" t="s">
        <v>12523</v>
      </c>
      <c r="C4142" t="s">
        <v>12</v>
      </c>
      <c r="D4142" t="s">
        <v>8333</v>
      </c>
      <c r="E4142" t="s">
        <v>8334</v>
      </c>
      <c r="F4142">
        <v>5.2</v>
      </c>
    </row>
    <row r="4143" spans="1:6" x14ac:dyDescent="0.25">
      <c r="A4143" t="s">
        <v>3777</v>
      </c>
      <c r="B4143" t="s">
        <v>12524</v>
      </c>
      <c r="C4143" t="s">
        <v>12</v>
      </c>
      <c r="D4143" t="s">
        <v>8333</v>
      </c>
      <c r="E4143" t="s">
        <v>8325</v>
      </c>
      <c r="F4143">
        <v>8.1999999999999993</v>
      </c>
    </row>
    <row r="4144" spans="1:6" x14ac:dyDescent="0.25">
      <c r="A4144" t="s">
        <v>2429</v>
      </c>
      <c r="B4144" t="s">
        <v>12525</v>
      </c>
      <c r="C4144" t="s">
        <v>12</v>
      </c>
      <c r="D4144" t="s">
        <v>8333</v>
      </c>
      <c r="E4144" t="s">
        <v>8334</v>
      </c>
      <c r="F4144">
        <v>6.1</v>
      </c>
    </row>
    <row r="4145" spans="1:6" x14ac:dyDescent="0.25">
      <c r="A4145" t="s">
        <v>6361</v>
      </c>
      <c r="B4145" t="s">
        <v>12526</v>
      </c>
      <c r="C4145" t="s">
        <v>12</v>
      </c>
      <c r="D4145" t="s">
        <v>8333</v>
      </c>
      <c r="E4145" t="s">
        <v>8325</v>
      </c>
      <c r="F4145">
        <v>8</v>
      </c>
    </row>
    <row r="4146" spans="1:6" x14ac:dyDescent="0.25">
      <c r="A4146" t="s">
        <v>7316</v>
      </c>
      <c r="B4146" t="s">
        <v>12527</v>
      </c>
      <c r="C4146" t="s">
        <v>12</v>
      </c>
      <c r="D4146" t="s">
        <v>8333</v>
      </c>
      <c r="E4146" t="s">
        <v>8334</v>
      </c>
      <c r="F4146">
        <v>5.5</v>
      </c>
    </row>
    <row r="4147" spans="1:6" x14ac:dyDescent="0.25">
      <c r="A4147" t="s">
        <v>6743</v>
      </c>
      <c r="B4147" t="s">
        <v>12528</v>
      </c>
      <c r="C4147" t="s">
        <v>12</v>
      </c>
      <c r="D4147" t="s">
        <v>8333</v>
      </c>
      <c r="E4147" t="s">
        <v>8334</v>
      </c>
      <c r="F4147">
        <v>5.7</v>
      </c>
    </row>
    <row r="4148" spans="1:6" x14ac:dyDescent="0.25">
      <c r="A4148" t="s">
        <v>7319</v>
      </c>
      <c r="B4148" t="s">
        <v>12529</v>
      </c>
      <c r="C4148" t="s">
        <v>12</v>
      </c>
      <c r="D4148" t="s">
        <v>8333</v>
      </c>
      <c r="E4148" t="s">
        <v>8320</v>
      </c>
      <c r="F4148">
        <v>3.7</v>
      </c>
    </row>
    <row r="4149" spans="1:6" x14ac:dyDescent="0.25">
      <c r="A4149" t="s">
        <v>7321</v>
      </c>
      <c r="B4149" t="s">
        <v>12530</v>
      </c>
      <c r="C4149" t="s">
        <v>12</v>
      </c>
      <c r="D4149" t="s">
        <v>8333</v>
      </c>
      <c r="E4149" t="s">
        <v>9500</v>
      </c>
      <c r="F4149">
        <v>7.1</v>
      </c>
    </row>
    <row r="4150" spans="1:6" x14ac:dyDescent="0.25">
      <c r="A4150" t="s">
        <v>6589</v>
      </c>
      <c r="B4150" t="s">
        <v>12531</v>
      </c>
      <c r="C4150" t="s">
        <v>12</v>
      </c>
      <c r="D4150" t="s">
        <v>8333</v>
      </c>
      <c r="E4150" t="s">
        <v>9500</v>
      </c>
      <c r="F4150">
        <v>7.8</v>
      </c>
    </row>
    <row r="4151" spans="1:6" x14ac:dyDescent="0.25">
      <c r="B4151" t="s">
        <v>12532</v>
      </c>
      <c r="C4151" t="s">
        <v>12</v>
      </c>
      <c r="D4151" t="s">
        <v>8333</v>
      </c>
      <c r="E4151" t="s">
        <v>8824</v>
      </c>
      <c r="F4151">
        <v>7.3</v>
      </c>
    </row>
    <row r="4152" spans="1:6" x14ac:dyDescent="0.25">
      <c r="A4152" t="s">
        <v>1753</v>
      </c>
      <c r="B4152" t="s">
        <v>12533</v>
      </c>
      <c r="C4152" t="s">
        <v>12</v>
      </c>
      <c r="D4152" t="s">
        <v>8333</v>
      </c>
      <c r="F4152">
        <v>4.0999999999999996</v>
      </c>
    </row>
    <row r="4153" spans="1:6" x14ac:dyDescent="0.25">
      <c r="A4153" t="s">
        <v>524</v>
      </c>
      <c r="B4153" t="s">
        <v>12534</v>
      </c>
      <c r="C4153" t="s">
        <v>12</v>
      </c>
      <c r="D4153" t="s">
        <v>8333</v>
      </c>
      <c r="E4153" t="s">
        <v>8334</v>
      </c>
      <c r="F4153">
        <v>7.2</v>
      </c>
    </row>
    <row r="4154" spans="1:6" x14ac:dyDescent="0.25">
      <c r="A4154" t="s">
        <v>111</v>
      </c>
      <c r="B4154" t="s">
        <v>12535</v>
      </c>
      <c r="C4154" t="s">
        <v>12</v>
      </c>
      <c r="D4154" t="s">
        <v>8333</v>
      </c>
      <c r="E4154" t="s">
        <v>8334</v>
      </c>
      <c r="F4154">
        <v>7.7</v>
      </c>
    </row>
    <row r="4155" spans="1:6" x14ac:dyDescent="0.25">
      <c r="A4155" t="s">
        <v>1707</v>
      </c>
      <c r="B4155" t="s">
        <v>12536</v>
      </c>
      <c r="C4155" t="s">
        <v>12</v>
      </c>
      <c r="D4155" t="s">
        <v>8333</v>
      </c>
      <c r="E4155" t="s">
        <v>8334</v>
      </c>
      <c r="F4155">
        <v>7.1</v>
      </c>
    </row>
    <row r="4156" spans="1:6" x14ac:dyDescent="0.25">
      <c r="A4156" t="s">
        <v>7330</v>
      </c>
      <c r="B4156" t="s">
        <v>12537</v>
      </c>
      <c r="C4156" t="s">
        <v>12</v>
      </c>
      <c r="D4156" t="s">
        <v>8333</v>
      </c>
      <c r="F4156">
        <v>7.6</v>
      </c>
    </row>
    <row r="4157" spans="1:6" x14ac:dyDescent="0.25">
      <c r="A4157" t="s">
        <v>4671</v>
      </c>
      <c r="B4157" t="s">
        <v>12538</v>
      </c>
      <c r="C4157" t="s">
        <v>12</v>
      </c>
      <c r="D4157" t="s">
        <v>8333</v>
      </c>
      <c r="E4157" t="s">
        <v>8334</v>
      </c>
      <c r="F4157">
        <v>7.7</v>
      </c>
    </row>
    <row r="4158" spans="1:6" x14ac:dyDescent="0.25">
      <c r="A4158" t="s">
        <v>3777</v>
      </c>
      <c r="B4158" t="s">
        <v>12539</v>
      </c>
      <c r="C4158" t="s">
        <v>12</v>
      </c>
      <c r="D4158" t="s">
        <v>8333</v>
      </c>
      <c r="E4158" t="s">
        <v>9500</v>
      </c>
      <c r="F4158">
        <v>7.2</v>
      </c>
    </row>
    <row r="4159" spans="1:6" x14ac:dyDescent="0.25">
      <c r="A4159" t="s">
        <v>7337</v>
      </c>
      <c r="B4159" t="s">
        <v>12540</v>
      </c>
      <c r="C4159" t="s">
        <v>12</v>
      </c>
      <c r="D4159" t="s">
        <v>8333</v>
      </c>
      <c r="E4159" t="s">
        <v>8334</v>
      </c>
      <c r="F4159">
        <v>6.6</v>
      </c>
    </row>
    <row r="4160" spans="1:6" x14ac:dyDescent="0.25">
      <c r="A4160" t="s">
        <v>7339</v>
      </c>
      <c r="B4160" t="s">
        <v>12541</v>
      </c>
      <c r="C4160" t="s">
        <v>12</v>
      </c>
      <c r="D4160" t="s">
        <v>8333</v>
      </c>
      <c r="E4160" t="s">
        <v>8317</v>
      </c>
      <c r="F4160">
        <v>6</v>
      </c>
    </row>
    <row r="4161" spans="1:6" x14ac:dyDescent="0.25">
      <c r="A4161" t="s">
        <v>607</v>
      </c>
      <c r="B4161" t="s">
        <v>12542</v>
      </c>
      <c r="C4161" t="s">
        <v>12</v>
      </c>
      <c r="D4161" t="s">
        <v>8333</v>
      </c>
      <c r="E4161" t="s">
        <v>8334</v>
      </c>
      <c r="F4161">
        <v>8.4</v>
      </c>
    </row>
    <row r="4162" spans="1:6" x14ac:dyDescent="0.25">
      <c r="A4162" t="s">
        <v>6289</v>
      </c>
      <c r="B4162" t="s">
        <v>12543</v>
      </c>
      <c r="C4162" t="s">
        <v>12</v>
      </c>
      <c r="D4162" t="s">
        <v>8333</v>
      </c>
      <c r="E4162" t="s">
        <v>9500</v>
      </c>
      <c r="F4162">
        <v>6.5</v>
      </c>
    </row>
    <row r="4163" spans="1:6" x14ac:dyDescent="0.25">
      <c r="A4163" t="s">
        <v>7346</v>
      </c>
      <c r="B4163" t="s">
        <v>12544</v>
      </c>
      <c r="C4163" t="s">
        <v>12</v>
      </c>
      <c r="D4163" t="s">
        <v>8333</v>
      </c>
      <c r="E4163" t="s">
        <v>8317</v>
      </c>
      <c r="F4163">
        <v>6</v>
      </c>
    </row>
    <row r="4164" spans="1:6" x14ac:dyDescent="0.25">
      <c r="A4164" t="s">
        <v>7348</v>
      </c>
      <c r="B4164" t="s">
        <v>12545</v>
      </c>
      <c r="C4164" t="s">
        <v>12</v>
      </c>
      <c r="D4164" t="s">
        <v>8333</v>
      </c>
      <c r="E4164" t="s">
        <v>8334</v>
      </c>
      <c r="F4164">
        <v>6.1</v>
      </c>
    </row>
    <row r="4165" spans="1:6" x14ac:dyDescent="0.25">
      <c r="A4165" t="s">
        <v>5073</v>
      </c>
      <c r="B4165" t="s">
        <v>12546</v>
      </c>
      <c r="C4165" t="s">
        <v>12</v>
      </c>
      <c r="D4165" t="s">
        <v>8404</v>
      </c>
      <c r="E4165" t="s">
        <v>8325</v>
      </c>
      <c r="F4165">
        <v>7.4</v>
      </c>
    </row>
    <row r="4166" spans="1:6" x14ac:dyDescent="0.25">
      <c r="A4166" t="s">
        <v>7351</v>
      </c>
      <c r="B4166" t="s">
        <v>12547</v>
      </c>
      <c r="C4166" t="s">
        <v>12</v>
      </c>
      <c r="D4166" t="s">
        <v>8333</v>
      </c>
      <c r="F4166">
        <v>6.2</v>
      </c>
    </row>
    <row r="4167" spans="1:6" x14ac:dyDescent="0.25">
      <c r="A4167" t="s">
        <v>7357</v>
      </c>
      <c r="B4167" t="s">
        <v>12548</v>
      </c>
      <c r="C4167" t="s">
        <v>12</v>
      </c>
      <c r="D4167" t="s">
        <v>8333</v>
      </c>
      <c r="E4167" t="s">
        <v>8317</v>
      </c>
      <c r="F4167">
        <v>6.1</v>
      </c>
    </row>
    <row r="4168" spans="1:6" x14ac:dyDescent="0.25">
      <c r="A4168" t="s">
        <v>7359</v>
      </c>
      <c r="B4168" t="s">
        <v>12549</v>
      </c>
      <c r="C4168" t="s">
        <v>12</v>
      </c>
      <c r="D4168" t="s">
        <v>8333</v>
      </c>
      <c r="E4168" t="s">
        <v>8334</v>
      </c>
      <c r="F4168">
        <v>3.8</v>
      </c>
    </row>
    <row r="4169" spans="1:6" x14ac:dyDescent="0.25">
      <c r="A4169" t="s">
        <v>6095</v>
      </c>
      <c r="B4169" t="s">
        <v>12550</v>
      </c>
      <c r="C4169" t="s">
        <v>12</v>
      </c>
      <c r="D4169" t="s">
        <v>8333</v>
      </c>
      <c r="E4169" t="s">
        <v>9500</v>
      </c>
      <c r="F4169">
        <v>7.1</v>
      </c>
    </row>
    <row r="4170" spans="1:6" x14ac:dyDescent="0.25">
      <c r="A4170" t="s">
        <v>7363</v>
      </c>
      <c r="B4170" t="s">
        <v>12551</v>
      </c>
      <c r="C4170" t="s">
        <v>12</v>
      </c>
      <c r="D4170" t="s">
        <v>8404</v>
      </c>
      <c r="E4170" t="s">
        <v>8334</v>
      </c>
      <c r="F4170">
        <v>4.5</v>
      </c>
    </row>
    <row r="4171" spans="1:6" x14ac:dyDescent="0.25">
      <c r="A4171" t="s">
        <v>7365</v>
      </c>
      <c r="B4171" t="s">
        <v>12552</v>
      </c>
      <c r="C4171" t="s">
        <v>12</v>
      </c>
      <c r="D4171" t="s">
        <v>8404</v>
      </c>
      <c r="E4171" t="s">
        <v>8334</v>
      </c>
      <c r="F4171">
        <v>3.8</v>
      </c>
    </row>
    <row r="4172" spans="1:6" x14ac:dyDescent="0.25">
      <c r="A4172" t="s">
        <v>1256</v>
      </c>
      <c r="B4172" t="s">
        <v>12553</v>
      </c>
      <c r="C4172" t="s">
        <v>12</v>
      </c>
      <c r="D4172" t="s">
        <v>8333</v>
      </c>
      <c r="E4172" t="s">
        <v>8320</v>
      </c>
      <c r="F4172">
        <v>6.2</v>
      </c>
    </row>
    <row r="4173" spans="1:6" x14ac:dyDescent="0.25">
      <c r="A4173" t="s">
        <v>7370</v>
      </c>
      <c r="B4173" t="s">
        <v>12554</v>
      </c>
      <c r="C4173" t="s">
        <v>12</v>
      </c>
      <c r="D4173" t="s">
        <v>8333</v>
      </c>
      <c r="E4173" t="s">
        <v>8334</v>
      </c>
      <c r="F4173">
        <v>6.6</v>
      </c>
    </row>
    <row r="4174" spans="1:6" x14ac:dyDescent="0.25">
      <c r="A4174" t="s">
        <v>7372</v>
      </c>
      <c r="B4174" t="s">
        <v>12555</v>
      </c>
      <c r="C4174" t="s">
        <v>12</v>
      </c>
      <c r="D4174" t="s">
        <v>8333</v>
      </c>
      <c r="E4174" t="s">
        <v>8334</v>
      </c>
      <c r="F4174">
        <v>4.5999999999999996</v>
      </c>
    </row>
    <row r="4175" spans="1:6" x14ac:dyDescent="0.25">
      <c r="A4175" t="s">
        <v>7374</v>
      </c>
      <c r="B4175" t="s">
        <v>12556</v>
      </c>
      <c r="C4175" t="s">
        <v>12</v>
      </c>
      <c r="D4175" t="s">
        <v>8333</v>
      </c>
      <c r="F4175">
        <v>4.2</v>
      </c>
    </row>
    <row r="4176" spans="1:6" x14ac:dyDescent="0.25">
      <c r="A4176" t="s">
        <v>7376</v>
      </c>
      <c r="B4176" t="s">
        <v>12557</v>
      </c>
      <c r="C4176" t="s">
        <v>12</v>
      </c>
      <c r="D4176" t="s">
        <v>8333</v>
      </c>
      <c r="E4176" t="s">
        <v>8334</v>
      </c>
      <c r="F4176">
        <v>6.8</v>
      </c>
    </row>
    <row r="4177" spans="1:6" x14ac:dyDescent="0.25">
      <c r="A4177" t="s">
        <v>6024</v>
      </c>
      <c r="B4177" t="s">
        <v>12558</v>
      </c>
      <c r="C4177" t="s">
        <v>12</v>
      </c>
      <c r="D4177" t="s">
        <v>8316</v>
      </c>
      <c r="F4177">
        <v>7.7</v>
      </c>
    </row>
    <row r="4178" spans="1:6" x14ac:dyDescent="0.25">
      <c r="B4178" t="s">
        <v>12559</v>
      </c>
      <c r="C4178" t="s">
        <v>12</v>
      </c>
      <c r="D4178" t="s">
        <v>8319</v>
      </c>
      <c r="F4178">
        <v>7.1</v>
      </c>
    </row>
    <row r="4179" spans="1:6" x14ac:dyDescent="0.25">
      <c r="A4179" t="s">
        <v>7380</v>
      </c>
      <c r="B4179" t="s">
        <v>12560</v>
      </c>
      <c r="C4179" t="s">
        <v>12</v>
      </c>
      <c r="D4179" t="s">
        <v>8333</v>
      </c>
      <c r="E4179" t="s">
        <v>8334</v>
      </c>
      <c r="F4179">
        <v>5.9</v>
      </c>
    </row>
    <row r="4180" spans="1:6" x14ac:dyDescent="0.25">
      <c r="A4180" t="s">
        <v>7382</v>
      </c>
      <c r="B4180" t="s">
        <v>12561</v>
      </c>
      <c r="C4180" t="s">
        <v>12</v>
      </c>
      <c r="D4180" t="s">
        <v>8333</v>
      </c>
      <c r="F4180">
        <v>4.7</v>
      </c>
    </row>
    <row r="4181" spans="1:6" x14ac:dyDescent="0.25">
      <c r="A4181" t="s">
        <v>7384</v>
      </c>
      <c r="B4181" t="s">
        <v>12562</v>
      </c>
      <c r="C4181" t="s">
        <v>12</v>
      </c>
      <c r="D4181" t="s">
        <v>8404</v>
      </c>
      <c r="F4181">
        <v>7</v>
      </c>
    </row>
    <row r="4182" spans="1:6" x14ac:dyDescent="0.25">
      <c r="A4182" t="s">
        <v>7389</v>
      </c>
      <c r="B4182" t="s">
        <v>12563</v>
      </c>
      <c r="C4182" t="s">
        <v>12</v>
      </c>
      <c r="D4182" t="s">
        <v>8404</v>
      </c>
      <c r="E4182" t="s">
        <v>8334</v>
      </c>
      <c r="F4182">
        <v>6.1</v>
      </c>
    </row>
    <row r="4183" spans="1:6" x14ac:dyDescent="0.25">
      <c r="A4183" t="s">
        <v>7394</v>
      </c>
      <c r="B4183" t="s">
        <v>12564</v>
      </c>
      <c r="C4183" t="s">
        <v>12</v>
      </c>
      <c r="D4183" t="s">
        <v>8333</v>
      </c>
      <c r="E4183" t="s">
        <v>8334</v>
      </c>
      <c r="F4183">
        <v>3</v>
      </c>
    </row>
    <row r="4184" spans="1:6" x14ac:dyDescent="0.25">
      <c r="A4184" t="s">
        <v>7396</v>
      </c>
      <c r="B4184" t="s">
        <v>12565</v>
      </c>
      <c r="C4184" t="s">
        <v>12</v>
      </c>
      <c r="D4184" t="s">
        <v>9711</v>
      </c>
      <c r="E4184" t="s">
        <v>8334</v>
      </c>
      <c r="F4184">
        <v>2.6</v>
      </c>
    </row>
    <row r="4185" spans="1:6" x14ac:dyDescent="0.25">
      <c r="A4185" t="s">
        <v>6095</v>
      </c>
      <c r="B4185" t="s">
        <v>12566</v>
      </c>
      <c r="C4185" t="s">
        <v>12</v>
      </c>
      <c r="D4185" t="s">
        <v>8333</v>
      </c>
      <c r="E4185" t="s">
        <v>8320</v>
      </c>
      <c r="F4185">
        <v>8.6</v>
      </c>
    </row>
    <row r="4186" spans="1:6" x14ac:dyDescent="0.25">
      <c r="A4186" t="s">
        <v>7399</v>
      </c>
      <c r="B4186" t="s">
        <v>12567</v>
      </c>
      <c r="C4186" t="s">
        <v>12</v>
      </c>
      <c r="D4186" t="s">
        <v>8319</v>
      </c>
      <c r="E4186" t="s">
        <v>8334</v>
      </c>
      <c r="F4186">
        <v>6.1</v>
      </c>
    </row>
    <row r="4187" spans="1:6" x14ac:dyDescent="0.25">
      <c r="A4187" t="s">
        <v>7403</v>
      </c>
      <c r="B4187" t="s">
        <v>12568</v>
      </c>
      <c r="C4187" t="s">
        <v>12</v>
      </c>
      <c r="D4187" t="s">
        <v>8333</v>
      </c>
      <c r="E4187" t="s">
        <v>11197</v>
      </c>
      <c r="F4187">
        <v>6.7</v>
      </c>
    </row>
    <row r="4188" spans="1:6" x14ac:dyDescent="0.25">
      <c r="A4188" t="s">
        <v>2154</v>
      </c>
      <c r="B4188" t="s">
        <v>12569</v>
      </c>
      <c r="C4188" t="s">
        <v>12</v>
      </c>
      <c r="D4188" t="s">
        <v>8333</v>
      </c>
      <c r="E4188" t="s">
        <v>8320</v>
      </c>
      <c r="F4188">
        <v>8.1</v>
      </c>
    </row>
    <row r="4189" spans="1:6" x14ac:dyDescent="0.25">
      <c r="A4189" t="s">
        <v>7406</v>
      </c>
      <c r="B4189" t="s">
        <v>12570</v>
      </c>
      <c r="C4189" t="s">
        <v>12</v>
      </c>
      <c r="D4189" t="s">
        <v>10885</v>
      </c>
      <c r="E4189" t="s">
        <v>8325</v>
      </c>
      <c r="F4189">
        <v>4.9000000000000004</v>
      </c>
    </row>
    <row r="4190" spans="1:6" x14ac:dyDescent="0.25">
      <c r="A4190" t="s">
        <v>5642</v>
      </c>
      <c r="B4190" t="s">
        <v>12571</v>
      </c>
      <c r="C4190" t="s">
        <v>12</v>
      </c>
      <c r="D4190" t="s">
        <v>8316</v>
      </c>
      <c r="E4190" t="s">
        <v>9458</v>
      </c>
      <c r="F4190">
        <v>6.8</v>
      </c>
    </row>
    <row r="4191" spans="1:6" x14ac:dyDescent="0.25">
      <c r="A4191" t="s">
        <v>7410</v>
      </c>
      <c r="B4191" t="s">
        <v>12572</v>
      </c>
      <c r="C4191" t="s">
        <v>12</v>
      </c>
      <c r="D4191" t="s">
        <v>8333</v>
      </c>
      <c r="E4191" t="s">
        <v>8334</v>
      </c>
      <c r="F4191">
        <v>5.7</v>
      </c>
    </row>
    <row r="4192" spans="1:6" x14ac:dyDescent="0.25">
      <c r="A4192" t="s">
        <v>159</v>
      </c>
      <c r="B4192" t="s">
        <v>12573</v>
      </c>
      <c r="C4192" t="s">
        <v>12</v>
      </c>
      <c r="D4192" t="s">
        <v>8333</v>
      </c>
      <c r="E4192" t="s">
        <v>8334</v>
      </c>
      <c r="F4192">
        <v>8.3000000000000007</v>
      </c>
    </row>
    <row r="4193" spans="1:6" x14ac:dyDescent="0.25">
      <c r="A4193" t="s">
        <v>988</v>
      </c>
      <c r="B4193" t="s">
        <v>12574</v>
      </c>
      <c r="C4193" t="s">
        <v>12</v>
      </c>
      <c r="D4193" t="s">
        <v>8333</v>
      </c>
      <c r="E4193" t="s">
        <v>8334</v>
      </c>
      <c r="F4193">
        <v>6.6</v>
      </c>
    </row>
    <row r="4194" spans="1:6" x14ac:dyDescent="0.25">
      <c r="A4194" t="s">
        <v>1968</v>
      </c>
      <c r="B4194" t="s">
        <v>12575</v>
      </c>
      <c r="C4194" t="s">
        <v>12</v>
      </c>
      <c r="D4194" t="s">
        <v>8316</v>
      </c>
      <c r="E4194" t="s">
        <v>9500</v>
      </c>
      <c r="F4194">
        <v>7.3</v>
      </c>
    </row>
    <row r="4195" spans="1:6" x14ac:dyDescent="0.25">
      <c r="A4195" t="s">
        <v>7415</v>
      </c>
      <c r="B4195" t="s">
        <v>12576</v>
      </c>
      <c r="C4195" t="s">
        <v>12</v>
      </c>
      <c r="D4195" t="s">
        <v>8333</v>
      </c>
      <c r="E4195" t="s">
        <v>8334</v>
      </c>
      <c r="F4195">
        <v>5</v>
      </c>
    </row>
    <row r="4196" spans="1:6" x14ac:dyDescent="0.25">
      <c r="A4196" t="s">
        <v>7417</v>
      </c>
      <c r="B4196" t="s">
        <v>12577</v>
      </c>
      <c r="C4196" t="s">
        <v>12</v>
      </c>
      <c r="D4196" t="s">
        <v>8316</v>
      </c>
      <c r="E4196" t="s">
        <v>8334</v>
      </c>
      <c r="F4196">
        <v>7</v>
      </c>
    </row>
    <row r="4197" spans="1:6" x14ac:dyDescent="0.25">
      <c r="A4197" t="s">
        <v>7419</v>
      </c>
      <c r="B4197" t="s">
        <v>12578</v>
      </c>
      <c r="C4197" t="s">
        <v>12</v>
      </c>
      <c r="D4197" t="s">
        <v>8333</v>
      </c>
      <c r="E4197" t="s">
        <v>8320</v>
      </c>
      <c r="F4197">
        <v>3.4</v>
      </c>
    </row>
    <row r="4198" spans="1:6" x14ac:dyDescent="0.25">
      <c r="A4198" t="s">
        <v>3095</v>
      </c>
      <c r="B4198" t="s">
        <v>12579</v>
      </c>
      <c r="C4198" t="s">
        <v>12</v>
      </c>
      <c r="D4198" t="s">
        <v>8333</v>
      </c>
      <c r="E4198" t="s">
        <v>8317</v>
      </c>
      <c r="F4198">
        <v>5.9</v>
      </c>
    </row>
    <row r="4199" spans="1:6" x14ac:dyDescent="0.25">
      <c r="A4199" t="s">
        <v>4446</v>
      </c>
      <c r="B4199" t="s">
        <v>12580</v>
      </c>
      <c r="C4199" t="s">
        <v>12</v>
      </c>
      <c r="D4199" t="s">
        <v>8333</v>
      </c>
      <c r="E4199" t="s">
        <v>8334</v>
      </c>
      <c r="F4199">
        <v>7.4</v>
      </c>
    </row>
    <row r="4200" spans="1:6" x14ac:dyDescent="0.25">
      <c r="A4200" t="s">
        <v>7425</v>
      </c>
      <c r="B4200" t="s">
        <v>12581</v>
      </c>
      <c r="C4200" t="s">
        <v>12</v>
      </c>
      <c r="D4200" t="s">
        <v>8333</v>
      </c>
      <c r="E4200" t="s">
        <v>8334</v>
      </c>
      <c r="F4200">
        <v>7.4</v>
      </c>
    </row>
    <row r="4201" spans="1:6" x14ac:dyDescent="0.25">
      <c r="A4201" t="s">
        <v>3758</v>
      </c>
      <c r="B4201" t="s">
        <v>12582</v>
      </c>
      <c r="C4201" t="s">
        <v>12</v>
      </c>
      <c r="D4201" t="s">
        <v>8333</v>
      </c>
      <c r="E4201" t="s">
        <v>8334</v>
      </c>
      <c r="F4201">
        <v>4.2</v>
      </c>
    </row>
    <row r="4202" spans="1:6" x14ac:dyDescent="0.25">
      <c r="A4202" t="s">
        <v>7428</v>
      </c>
      <c r="B4202" t="s">
        <v>12583</v>
      </c>
      <c r="C4202" t="s">
        <v>12</v>
      </c>
      <c r="D4202" t="s">
        <v>8333</v>
      </c>
      <c r="E4202" t="s">
        <v>9765</v>
      </c>
      <c r="F4202">
        <v>6.2</v>
      </c>
    </row>
    <row r="4203" spans="1:6" x14ac:dyDescent="0.25">
      <c r="A4203" t="s">
        <v>7430</v>
      </c>
      <c r="B4203" t="s">
        <v>12584</v>
      </c>
      <c r="C4203" t="s">
        <v>12</v>
      </c>
      <c r="D4203" t="s">
        <v>8333</v>
      </c>
      <c r="F4203">
        <v>6.2</v>
      </c>
    </row>
    <row r="4204" spans="1:6" x14ac:dyDescent="0.25">
      <c r="A4204" t="s">
        <v>4653</v>
      </c>
      <c r="B4204" t="s">
        <v>12585</v>
      </c>
      <c r="C4204" t="s">
        <v>12</v>
      </c>
      <c r="D4204" t="s">
        <v>8333</v>
      </c>
      <c r="E4204" t="s">
        <v>8320</v>
      </c>
      <c r="F4204">
        <v>7.5</v>
      </c>
    </row>
    <row r="4205" spans="1:6" x14ac:dyDescent="0.25">
      <c r="A4205" t="s">
        <v>7433</v>
      </c>
      <c r="B4205" t="s">
        <v>12586</v>
      </c>
      <c r="C4205" t="s">
        <v>12</v>
      </c>
      <c r="D4205" t="s">
        <v>8333</v>
      </c>
      <c r="E4205" t="s">
        <v>9500</v>
      </c>
      <c r="F4205">
        <v>7.2</v>
      </c>
    </row>
    <row r="4206" spans="1:6" x14ac:dyDescent="0.25">
      <c r="A4206" t="s">
        <v>159</v>
      </c>
      <c r="B4206" t="s">
        <v>12587</v>
      </c>
      <c r="C4206" t="s">
        <v>12</v>
      </c>
      <c r="D4206" t="s">
        <v>8333</v>
      </c>
      <c r="E4206" t="s">
        <v>8317</v>
      </c>
      <c r="F4206">
        <v>7.2</v>
      </c>
    </row>
    <row r="4207" spans="1:6" x14ac:dyDescent="0.25">
      <c r="A4207" t="s">
        <v>5638</v>
      </c>
      <c r="B4207" t="s">
        <v>12588</v>
      </c>
      <c r="C4207" t="s">
        <v>12</v>
      </c>
      <c r="D4207" t="s">
        <v>8333</v>
      </c>
      <c r="E4207" t="s">
        <v>8334</v>
      </c>
      <c r="F4207">
        <v>5.4</v>
      </c>
    </row>
    <row r="4208" spans="1:6" x14ac:dyDescent="0.25">
      <c r="A4208" t="s">
        <v>7439</v>
      </c>
      <c r="B4208" t="s">
        <v>12589</v>
      </c>
      <c r="C4208" t="s">
        <v>12</v>
      </c>
      <c r="D4208" t="s">
        <v>8316</v>
      </c>
      <c r="F4208">
        <v>7</v>
      </c>
    </row>
    <row r="4209" spans="1:6" x14ac:dyDescent="0.25">
      <c r="A4209" t="s">
        <v>7441</v>
      </c>
      <c r="B4209" t="s">
        <v>12590</v>
      </c>
      <c r="C4209" t="s">
        <v>12</v>
      </c>
      <c r="D4209" t="s">
        <v>8333</v>
      </c>
      <c r="E4209" t="s">
        <v>8334</v>
      </c>
      <c r="F4209">
        <v>7.2</v>
      </c>
    </row>
    <row r="4210" spans="1:6" x14ac:dyDescent="0.25">
      <c r="A4210" t="s">
        <v>7443</v>
      </c>
      <c r="B4210" t="s">
        <v>12591</v>
      </c>
      <c r="C4210" t="s">
        <v>12</v>
      </c>
      <c r="D4210" t="s">
        <v>8333</v>
      </c>
      <c r="E4210" t="s">
        <v>8320</v>
      </c>
      <c r="F4210">
        <v>7.9</v>
      </c>
    </row>
    <row r="4211" spans="1:6" x14ac:dyDescent="0.25">
      <c r="A4211" t="s">
        <v>6295</v>
      </c>
      <c r="B4211" t="s">
        <v>12592</v>
      </c>
      <c r="C4211" t="s">
        <v>12</v>
      </c>
      <c r="D4211" t="s">
        <v>8333</v>
      </c>
      <c r="E4211" t="s">
        <v>8317</v>
      </c>
      <c r="F4211">
        <v>6.8</v>
      </c>
    </row>
    <row r="4212" spans="1:6" x14ac:dyDescent="0.25">
      <c r="A4212" t="s">
        <v>4533</v>
      </c>
      <c r="B4212" t="s">
        <v>12593</v>
      </c>
      <c r="C4212" t="s">
        <v>12</v>
      </c>
      <c r="D4212" t="s">
        <v>8333</v>
      </c>
      <c r="E4212" t="s">
        <v>8334</v>
      </c>
      <c r="F4212">
        <v>6.7</v>
      </c>
    </row>
    <row r="4213" spans="1:6" x14ac:dyDescent="0.25">
      <c r="A4213" t="s">
        <v>7447</v>
      </c>
      <c r="B4213" t="s">
        <v>12594</v>
      </c>
      <c r="C4213" t="s">
        <v>12</v>
      </c>
      <c r="D4213" t="s">
        <v>8333</v>
      </c>
      <c r="E4213" t="s">
        <v>8334</v>
      </c>
      <c r="F4213">
        <v>6.8</v>
      </c>
    </row>
    <row r="4214" spans="1:6" x14ac:dyDescent="0.25">
      <c r="A4214" t="s">
        <v>7449</v>
      </c>
      <c r="B4214" t="s">
        <v>12595</v>
      </c>
      <c r="C4214" t="s">
        <v>12</v>
      </c>
      <c r="D4214" t="s">
        <v>8333</v>
      </c>
      <c r="E4214" t="s">
        <v>8334</v>
      </c>
      <c r="F4214">
        <v>6.9</v>
      </c>
    </row>
    <row r="4215" spans="1:6" x14ac:dyDescent="0.25">
      <c r="A4215" t="s">
        <v>7451</v>
      </c>
      <c r="B4215" t="s">
        <v>12596</v>
      </c>
      <c r="C4215" t="s">
        <v>12</v>
      </c>
      <c r="D4215" t="s">
        <v>8333</v>
      </c>
      <c r="E4215" t="s">
        <v>8334</v>
      </c>
      <c r="F4215">
        <v>6.8</v>
      </c>
    </row>
    <row r="4216" spans="1:6" x14ac:dyDescent="0.25">
      <c r="A4216" t="s">
        <v>7453</v>
      </c>
      <c r="B4216" t="s">
        <v>12597</v>
      </c>
      <c r="C4216" t="s">
        <v>12</v>
      </c>
      <c r="D4216" t="s">
        <v>8333</v>
      </c>
      <c r="E4216" t="s">
        <v>8334</v>
      </c>
      <c r="F4216">
        <v>7.2</v>
      </c>
    </row>
    <row r="4217" spans="1:6" x14ac:dyDescent="0.25">
      <c r="A4217" t="s">
        <v>7455</v>
      </c>
      <c r="B4217" t="s">
        <v>12598</v>
      </c>
      <c r="C4217" t="s">
        <v>12</v>
      </c>
      <c r="D4217" t="s">
        <v>8333</v>
      </c>
      <c r="E4217" t="s">
        <v>8317</v>
      </c>
      <c r="F4217">
        <v>7.4</v>
      </c>
    </row>
    <row r="4218" spans="1:6" x14ac:dyDescent="0.25">
      <c r="A4218" t="s">
        <v>6009</v>
      </c>
      <c r="B4218" t="s">
        <v>12599</v>
      </c>
      <c r="C4218" t="s">
        <v>12</v>
      </c>
      <c r="D4218" t="s">
        <v>8333</v>
      </c>
      <c r="E4218" t="s">
        <v>8334</v>
      </c>
      <c r="F4218">
        <v>5.6</v>
      </c>
    </row>
    <row r="4219" spans="1:6" x14ac:dyDescent="0.25">
      <c r="A4219" t="s">
        <v>5553</v>
      </c>
      <c r="B4219" t="s">
        <v>12600</v>
      </c>
      <c r="C4219" t="s">
        <v>12</v>
      </c>
      <c r="D4219" t="s">
        <v>8316</v>
      </c>
      <c r="E4219" t="s">
        <v>8334</v>
      </c>
      <c r="F4219">
        <v>6.8</v>
      </c>
    </row>
    <row r="4220" spans="1:6" x14ac:dyDescent="0.25">
      <c r="A4220" t="s">
        <v>7459</v>
      </c>
      <c r="B4220" t="s">
        <v>12601</v>
      </c>
      <c r="C4220" t="s">
        <v>12</v>
      </c>
      <c r="D4220" t="s">
        <v>8333</v>
      </c>
      <c r="E4220" t="s">
        <v>8320</v>
      </c>
      <c r="F4220">
        <v>7.7</v>
      </c>
    </row>
    <row r="4221" spans="1:6" x14ac:dyDescent="0.25">
      <c r="A4221" t="s">
        <v>7461</v>
      </c>
      <c r="B4221" t="s">
        <v>12602</v>
      </c>
      <c r="C4221" t="s">
        <v>12</v>
      </c>
      <c r="D4221" t="s">
        <v>8333</v>
      </c>
      <c r="E4221" t="s">
        <v>8334</v>
      </c>
      <c r="F4221">
        <v>7</v>
      </c>
    </row>
    <row r="4222" spans="1:6" x14ac:dyDescent="0.25">
      <c r="A4222" t="s">
        <v>6123</v>
      </c>
      <c r="B4222" t="s">
        <v>12603</v>
      </c>
      <c r="C4222" t="s">
        <v>12</v>
      </c>
      <c r="D4222" t="s">
        <v>8333</v>
      </c>
      <c r="E4222" t="s">
        <v>8334</v>
      </c>
      <c r="F4222">
        <v>7.2</v>
      </c>
    </row>
    <row r="4223" spans="1:6" x14ac:dyDescent="0.25">
      <c r="A4223" t="s">
        <v>7465</v>
      </c>
      <c r="B4223" t="s">
        <v>12604</v>
      </c>
      <c r="C4223" t="s">
        <v>12</v>
      </c>
      <c r="D4223" t="s">
        <v>8333</v>
      </c>
      <c r="E4223" t="s">
        <v>8334</v>
      </c>
      <c r="F4223">
        <v>7.2</v>
      </c>
    </row>
    <row r="4224" spans="1:6" x14ac:dyDescent="0.25">
      <c r="A4224" t="s">
        <v>7467</v>
      </c>
      <c r="B4224" t="s">
        <v>12605</v>
      </c>
      <c r="C4224" t="s">
        <v>12</v>
      </c>
      <c r="D4224" t="s">
        <v>8333</v>
      </c>
      <c r="E4224" t="s">
        <v>8317</v>
      </c>
      <c r="F4224">
        <v>7.2</v>
      </c>
    </row>
    <row r="4225" spans="1:6" x14ac:dyDescent="0.25">
      <c r="A4225" t="s">
        <v>3613</v>
      </c>
      <c r="B4225" t="s">
        <v>12606</v>
      </c>
      <c r="C4225" t="s">
        <v>12</v>
      </c>
      <c r="D4225" t="s">
        <v>8333</v>
      </c>
      <c r="E4225" t="s">
        <v>9643</v>
      </c>
      <c r="F4225">
        <v>6.2</v>
      </c>
    </row>
    <row r="4226" spans="1:6" x14ac:dyDescent="0.25">
      <c r="A4226" t="s">
        <v>1869</v>
      </c>
      <c r="B4226" t="s">
        <v>12607</v>
      </c>
      <c r="C4226" t="s">
        <v>12</v>
      </c>
      <c r="D4226" t="s">
        <v>8333</v>
      </c>
      <c r="E4226" t="s">
        <v>8334</v>
      </c>
      <c r="F4226">
        <v>6.9</v>
      </c>
    </row>
    <row r="4227" spans="1:6" x14ac:dyDescent="0.25">
      <c r="A4227" t="s">
        <v>7473</v>
      </c>
      <c r="B4227" t="s">
        <v>12608</v>
      </c>
      <c r="C4227" t="s">
        <v>12</v>
      </c>
      <c r="D4227" t="s">
        <v>8333</v>
      </c>
      <c r="E4227" t="s">
        <v>8334</v>
      </c>
      <c r="F4227">
        <v>7</v>
      </c>
    </row>
    <row r="4228" spans="1:6" x14ac:dyDescent="0.25">
      <c r="A4228" t="s">
        <v>6576</v>
      </c>
      <c r="B4228" t="s">
        <v>12609</v>
      </c>
      <c r="C4228" t="s">
        <v>12</v>
      </c>
      <c r="D4228" t="s">
        <v>8333</v>
      </c>
      <c r="E4228" t="s">
        <v>8334</v>
      </c>
      <c r="F4228">
        <v>6.7</v>
      </c>
    </row>
    <row r="4229" spans="1:6" x14ac:dyDescent="0.25">
      <c r="A4229" t="s">
        <v>7476</v>
      </c>
      <c r="B4229" t="s">
        <v>12610</v>
      </c>
      <c r="C4229" t="s">
        <v>12</v>
      </c>
      <c r="D4229" t="s">
        <v>8333</v>
      </c>
      <c r="E4229" t="s">
        <v>8334</v>
      </c>
      <c r="F4229">
        <v>3.6</v>
      </c>
    </row>
    <row r="4230" spans="1:6" x14ac:dyDescent="0.25">
      <c r="A4230" t="s">
        <v>7478</v>
      </c>
      <c r="B4230" t="s">
        <v>12611</v>
      </c>
      <c r="C4230" t="s">
        <v>12</v>
      </c>
      <c r="D4230" t="s">
        <v>8333</v>
      </c>
      <c r="E4230" t="s">
        <v>8334</v>
      </c>
      <c r="F4230">
        <v>6.3</v>
      </c>
    </row>
    <row r="4231" spans="1:6" x14ac:dyDescent="0.25">
      <c r="A4231" t="s">
        <v>7482</v>
      </c>
      <c r="B4231" t="s">
        <v>12612</v>
      </c>
      <c r="C4231" t="s">
        <v>12</v>
      </c>
      <c r="D4231" t="s">
        <v>8333</v>
      </c>
      <c r="E4231" t="s">
        <v>8334</v>
      </c>
      <c r="F4231">
        <v>7.4</v>
      </c>
    </row>
    <row r="4232" spans="1:6" x14ac:dyDescent="0.25">
      <c r="A4232" t="s">
        <v>7484</v>
      </c>
      <c r="B4232" t="s">
        <v>12613</v>
      </c>
      <c r="C4232" t="s">
        <v>12</v>
      </c>
      <c r="D4232" t="s">
        <v>8333</v>
      </c>
      <c r="E4232" t="s">
        <v>8334</v>
      </c>
      <c r="F4232">
        <v>7.3</v>
      </c>
    </row>
    <row r="4233" spans="1:6" x14ac:dyDescent="0.25">
      <c r="A4233" t="s">
        <v>7486</v>
      </c>
      <c r="B4233" t="s">
        <v>12614</v>
      </c>
      <c r="C4233" t="s">
        <v>12</v>
      </c>
      <c r="D4233" t="s">
        <v>8333</v>
      </c>
      <c r="E4233" t="s">
        <v>8317</v>
      </c>
      <c r="F4233">
        <v>6.1</v>
      </c>
    </row>
    <row r="4234" spans="1:6" x14ac:dyDescent="0.25">
      <c r="A4234" t="s">
        <v>7491</v>
      </c>
      <c r="B4234" t="s">
        <v>12615</v>
      </c>
      <c r="C4234" t="s">
        <v>12</v>
      </c>
      <c r="D4234" t="s">
        <v>8333</v>
      </c>
      <c r="E4234" t="s">
        <v>8334</v>
      </c>
      <c r="F4234">
        <v>7.7</v>
      </c>
    </row>
    <row r="4235" spans="1:6" x14ac:dyDescent="0.25">
      <c r="A4235" t="s">
        <v>7493</v>
      </c>
      <c r="B4235" t="s">
        <v>12616</v>
      </c>
      <c r="C4235" t="s">
        <v>12</v>
      </c>
      <c r="D4235" t="s">
        <v>8316</v>
      </c>
      <c r="E4235" t="s">
        <v>8317</v>
      </c>
      <c r="F4235">
        <v>7.3</v>
      </c>
    </row>
    <row r="4236" spans="1:6" x14ac:dyDescent="0.25">
      <c r="A4236" t="s">
        <v>7495</v>
      </c>
      <c r="B4236" t="s">
        <v>12617</v>
      </c>
      <c r="C4236" t="s">
        <v>12</v>
      </c>
      <c r="D4236" t="s">
        <v>8333</v>
      </c>
      <c r="E4236" t="s">
        <v>9458</v>
      </c>
      <c r="F4236">
        <v>7.4</v>
      </c>
    </row>
    <row r="4237" spans="1:6" x14ac:dyDescent="0.25">
      <c r="A4237" t="s">
        <v>1450</v>
      </c>
      <c r="B4237" t="s">
        <v>12618</v>
      </c>
      <c r="C4237" t="s">
        <v>12</v>
      </c>
      <c r="D4237" t="s">
        <v>8333</v>
      </c>
      <c r="E4237" t="s">
        <v>8317</v>
      </c>
      <c r="F4237">
        <v>5.7</v>
      </c>
    </row>
    <row r="4238" spans="1:6" x14ac:dyDescent="0.25">
      <c r="A4238" t="s">
        <v>7498</v>
      </c>
      <c r="B4238" t="s">
        <v>12619</v>
      </c>
      <c r="C4238" t="s">
        <v>12</v>
      </c>
      <c r="D4238" t="s">
        <v>8389</v>
      </c>
      <c r="E4238" t="s">
        <v>8320</v>
      </c>
      <c r="F4238">
        <v>7.6</v>
      </c>
    </row>
    <row r="4239" spans="1:6" x14ac:dyDescent="0.25">
      <c r="A4239" t="s">
        <v>7501</v>
      </c>
      <c r="B4239" t="s">
        <v>12620</v>
      </c>
      <c r="C4239" t="s">
        <v>12</v>
      </c>
      <c r="D4239" t="s">
        <v>8355</v>
      </c>
      <c r="E4239" t="s">
        <v>8406</v>
      </c>
      <c r="F4239">
        <v>6.8</v>
      </c>
    </row>
    <row r="4240" spans="1:6" x14ac:dyDescent="0.25">
      <c r="A4240" t="s">
        <v>7503</v>
      </c>
      <c r="B4240" t="s">
        <v>12621</v>
      </c>
      <c r="C4240" t="s">
        <v>12</v>
      </c>
      <c r="D4240" t="s">
        <v>8333</v>
      </c>
      <c r="E4240" t="s">
        <v>8317</v>
      </c>
      <c r="F4240">
        <v>5.6</v>
      </c>
    </row>
    <row r="4241" spans="1:6" x14ac:dyDescent="0.25">
      <c r="A4241" t="s">
        <v>7507</v>
      </c>
      <c r="B4241" t="s">
        <v>12622</v>
      </c>
      <c r="C4241" t="s">
        <v>12</v>
      </c>
      <c r="D4241" t="s">
        <v>8333</v>
      </c>
      <c r="E4241" t="s">
        <v>8334</v>
      </c>
      <c r="F4241">
        <v>6.4</v>
      </c>
    </row>
    <row r="4242" spans="1:6" x14ac:dyDescent="0.25">
      <c r="A4242" t="s">
        <v>7509</v>
      </c>
      <c r="B4242" t="s">
        <v>12623</v>
      </c>
      <c r="C4242" t="s">
        <v>12</v>
      </c>
      <c r="D4242" t="s">
        <v>8333</v>
      </c>
      <c r="E4242" t="s">
        <v>8334</v>
      </c>
      <c r="F4242">
        <v>6.8</v>
      </c>
    </row>
    <row r="4243" spans="1:6" x14ac:dyDescent="0.25">
      <c r="A4243" t="s">
        <v>2107</v>
      </c>
      <c r="B4243" t="s">
        <v>12624</v>
      </c>
      <c r="C4243" t="s">
        <v>12</v>
      </c>
      <c r="D4243" t="s">
        <v>8333</v>
      </c>
      <c r="E4243" t="s">
        <v>8334</v>
      </c>
      <c r="F4243">
        <v>6.1</v>
      </c>
    </row>
    <row r="4244" spans="1:6" x14ac:dyDescent="0.25">
      <c r="A4244" t="s">
        <v>7512</v>
      </c>
      <c r="B4244" t="s">
        <v>12625</v>
      </c>
      <c r="C4244" t="s">
        <v>12</v>
      </c>
      <c r="D4244" t="s">
        <v>8333</v>
      </c>
      <c r="E4244" t="s">
        <v>8334</v>
      </c>
      <c r="F4244">
        <v>5.2</v>
      </c>
    </row>
    <row r="4245" spans="1:6" x14ac:dyDescent="0.25">
      <c r="A4245" t="s">
        <v>7514</v>
      </c>
      <c r="B4245" t="s">
        <v>12626</v>
      </c>
      <c r="C4245" t="s">
        <v>12</v>
      </c>
      <c r="D4245" t="s">
        <v>8333</v>
      </c>
      <c r="E4245" t="s">
        <v>8334</v>
      </c>
      <c r="F4245">
        <v>6.9</v>
      </c>
    </row>
    <row r="4246" spans="1:6" x14ac:dyDescent="0.25">
      <c r="A4246" t="s">
        <v>2594</v>
      </c>
      <c r="B4246" t="s">
        <v>12627</v>
      </c>
      <c r="C4246" t="s">
        <v>12</v>
      </c>
      <c r="D4246" t="s">
        <v>8333</v>
      </c>
      <c r="E4246" t="s">
        <v>8334</v>
      </c>
      <c r="F4246">
        <v>6</v>
      </c>
    </row>
    <row r="4247" spans="1:6" x14ac:dyDescent="0.25">
      <c r="A4247" t="s">
        <v>7517</v>
      </c>
      <c r="B4247" t="s">
        <v>12628</v>
      </c>
      <c r="C4247" t="s">
        <v>12</v>
      </c>
      <c r="D4247" t="s">
        <v>8333</v>
      </c>
      <c r="F4247">
        <v>6.3</v>
      </c>
    </row>
    <row r="4248" spans="1:6" x14ac:dyDescent="0.25">
      <c r="A4248" t="s">
        <v>7519</v>
      </c>
      <c r="B4248" t="s">
        <v>12629</v>
      </c>
      <c r="C4248" t="s">
        <v>12</v>
      </c>
      <c r="D4248" t="s">
        <v>8333</v>
      </c>
      <c r="E4248" t="s">
        <v>8325</v>
      </c>
      <c r="F4248">
        <v>6.1</v>
      </c>
    </row>
    <row r="4249" spans="1:6" x14ac:dyDescent="0.25">
      <c r="A4249" t="s">
        <v>7521</v>
      </c>
      <c r="B4249" t="s">
        <v>12630</v>
      </c>
      <c r="C4249" t="s">
        <v>12</v>
      </c>
      <c r="D4249" t="s">
        <v>8333</v>
      </c>
      <c r="E4249" t="s">
        <v>8334</v>
      </c>
      <c r="F4249">
        <v>5.5</v>
      </c>
    </row>
    <row r="4250" spans="1:6" x14ac:dyDescent="0.25">
      <c r="A4250" t="s">
        <v>7523</v>
      </c>
      <c r="B4250" t="s">
        <v>12631</v>
      </c>
      <c r="C4250" t="s">
        <v>12</v>
      </c>
      <c r="D4250" t="s">
        <v>8333</v>
      </c>
      <c r="E4250" t="s">
        <v>8334</v>
      </c>
      <c r="F4250">
        <v>6.9</v>
      </c>
    </row>
    <row r="4251" spans="1:6" x14ac:dyDescent="0.25">
      <c r="A4251" t="s">
        <v>6678</v>
      </c>
      <c r="B4251" t="s">
        <v>12632</v>
      </c>
      <c r="C4251" t="s">
        <v>12</v>
      </c>
      <c r="D4251" t="s">
        <v>8333</v>
      </c>
      <c r="E4251" t="s">
        <v>8334</v>
      </c>
      <c r="F4251">
        <v>5.6</v>
      </c>
    </row>
    <row r="4252" spans="1:6" x14ac:dyDescent="0.25">
      <c r="A4252" t="s">
        <v>7526</v>
      </c>
      <c r="B4252" t="s">
        <v>12633</v>
      </c>
      <c r="C4252" t="s">
        <v>12</v>
      </c>
      <c r="D4252" t="s">
        <v>8333</v>
      </c>
      <c r="E4252" t="s">
        <v>8334</v>
      </c>
      <c r="F4252">
        <v>1.9</v>
      </c>
    </row>
    <row r="4253" spans="1:6" x14ac:dyDescent="0.25">
      <c r="A4253" t="s">
        <v>3580</v>
      </c>
      <c r="B4253" t="s">
        <v>12634</v>
      </c>
      <c r="C4253" t="s">
        <v>12</v>
      </c>
      <c r="D4253" t="s">
        <v>8329</v>
      </c>
      <c r="E4253" t="s">
        <v>8334</v>
      </c>
      <c r="F4253">
        <v>4.0999999999999996</v>
      </c>
    </row>
    <row r="4254" spans="1:6" x14ac:dyDescent="0.25">
      <c r="A4254" t="s">
        <v>7530</v>
      </c>
      <c r="B4254" t="s">
        <v>12635</v>
      </c>
      <c r="C4254" t="s">
        <v>12</v>
      </c>
      <c r="D4254" t="s">
        <v>8333</v>
      </c>
      <c r="E4254" t="s">
        <v>8334</v>
      </c>
      <c r="F4254">
        <v>5.4</v>
      </c>
    </row>
    <row r="4255" spans="1:6" x14ac:dyDescent="0.25">
      <c r="A4255" t="s">
        <v>7537</v>
      </c>
      <c r="B4255" t="s">
        <v>12636</v>
      </c>
      <c r="C4255" t="s">
        <v>12</v>
      </c>
      <c r="D4255" t="s">
        <v>8333</v>
      </c>
      <c r="E4255" t="s">
        <v>8325</v>
      </c>
      <c r="F4255">
        <v>6.7</v>
      </c>
    </row>
    <row r="4256" spans="1:6" x14ac:dyDescent="0.25">
      <c r="A4256" t="s">
        <v>7539</v>
      </c>
      <c r="B4256" t="s">
        <v>12637</v>
      </c>
      <c r="C4256" t="s">
        <v>12</v>
      </c>
      <c r="D4256" t="s">
        <v>8333</v>
      </c>
      <c r="F4256">
        <v>5.8</v>
      </c>
    </row>
    <row r="4257" spans="1:6" x14ac:dyDescent="0.25">
      <c r="A4257" t="s">
        <v>7541</v>
      </c>
      <c r="B4257" t="s">
        <v>12638</v>
      </c>
      <c r="C4257" t="s">
        <v>12</v>
      </c>
      <c r="D4257" t="s">
        <v>8333</v>
      </c>
      <c r="E4257" t="s">
        <v>8334</v>
      </c>
      <c r="F4257">
        <v>6.2</v>
      </c>
    </row>
    <row r="4258" spans="1:6" x14ac:dyDescent="0.25">
      <c r="A4258" t="s">
        <v>7543</v>
      </c>
      <c r="B4258" t="s">
        <v>12639</v>
      </c>
      <c r="C4258" t="s">
        <v>12</v>
      </c>
      <c r="D4258" t="s">
        <v>8333</v>
      </c>
      <c r="E4258" t="s">
        <v>8334</v>
      </c>
      <c r="F4258">
        <v>2.8</v>
      </c>
    </row>
    <row r="4259" spans="1:6" x14ac:dyDescent="0.25">
      <c r="A4259" t="s">
        <v>5679</v>
      </c>
      <c r="B4259" t="s">
        <v>12640</v>
      </c>
      <c r="C4259" t="s">
        <v>12</v>
      </c>
      <c r="D4259" t="s">
        <v>8316</v>
      </c>
      <c r="F4259">
        <v>7.3</v>
      </c>
    </row>
    <row r="4260" spans="1:6" x14ac:dyDescent="0.25">
      <c r="A4260" t="s">
        <v>7546</v>
      </c>
      <c r="B4260" t="s">
        <v>12641</v>
      </c>
      <c r="C4260" t="s">
        <v>12</v>
      </c>
      <c r="D4260" t="s">
        <v>8333</v>
      </c>
      <c r="E4260" t="s">
        <v>8320</v>
      </c>
      <c r="F4260">
        <v>5.8</v>
      </c>
    </row>
    <row r="4261" spans="1:6" x14ac:dyDescent="0.25">
      <c r="A4261" t="s">
        <v>7548</v>
      </c>
      <c r="B4261" t="s">
        <v>12642</v>
      </c>
      <c r="C4261" t="s">
        <v>12</v>
      </c>
      <c r="D4261" t="s">
        <v>8333</v>
      </c>
      <c r="E4261" t="s">
        <v>8334</v>
      </c>
      <c r="F4261">
        <v>6.5</v>
      </c>
    </row>
    <row r="4262" spans="1:6" x14ac:dyDescent="0.25">
      <c r="A4262" t="s">
        <v>7550</v>
      </c>
      <c r="B4262" t="s">
        <v>12643</v>
      </c>
      <c r="C4262" t="s">
        <v>12</v>
      </c>
      <c r="D4262" t="s">
        <v>8333</v>
      </c>
      <c r="E4262" t="s">
        <v>8334</v>
      </c>
      <c r="F4262">
        <v>6.1</v>
      </c>
    </row>
    <row r="4263" spans="1:6" x14ac:dyDescent="0.25">
      <c r="A4263" t="s">
        <v>7552</v>
      </c>
      <c r="B4263" t="s">
        <v>12644</v>
      </c>
      <c r="C4263" t="s">
        <v>12</v>
      </c>
      <c r="D4263" t="s">
        <v>8333</v>
      </c>
      <c r="E4263" t="s">
        <v>8334</v>
      </c>
      <c r="F4263">
        <v>5.0999999999999996</v>
      </c>
    </row>
    <row r="4264" spans="1:6" x14ac:dyDescent="0.25">
      <c r="A4264" t="s">
        <v>7554</v>
      </c>
      <c r="B4264" t="s">
        <v>12645</v>
      </c>
      <c r="C4264" t="s">
        <v>12</v>
      </c>
      <c r="D4264" t="s">
        <v>8333</v>
      </c>
      <c r="E4264" t="s">
        <v>8317</v>
      </c>
      <c r="F4264">
        <v>2.2000000000000002</v>
      </c>
    </row>
    <row r="4265" spans="1:6" x14ac:dyDescent="0.25">
      <c r="A4265" t="s">
        <v>7558</v>
      </c>
      <c r="B4265" t="s">
        <v>12646</v>
      </c>
      <c r="C4265" t="s">
        <v>12</v>
      </c>
      <c r="D4265" t="s">
        <v>8333</v>
      </c>
      <c r="F4265">
        <v>5.7</v>
      </c>
    </row>
    <row r="4266" spans="1:6" x14ac:dyDescent="0.25">
      <c r="A4266" t="s">
        <v>7560</v>
      </c>
      <c r="B4266" t="s">
        <v>12647</v>
      </c>
      <c r="C4266" t="s">
        <v>12</v>
      </c>
      <c r="D4266" t="s">
        <v>8333</v>
      </c>
      <c r="E4266" t="s">
        <v>8317</v>
      </c>
      <c r="F4266">
        <v>3.4</v>
      </c>
    </row>
    <row r="4267" spans="1:6" x14ac:dyDescent="0.25">
      <c r="A4267" t="s">
        <v>7554</v>
      </c>
      <c r="B4267" t="s">
        <v>12648</v>
      </c>
      <c r="C4267" t="s">
        <v>12</v>
      </c>
      <c r="D4267" t="s">
        <v>8333</v>
      </c>
      <c r="E4267" t="s">
        <v>8317</v>
      </c>
      <c r="F4267">
        <v>3.8</v>
      </c>
    </row>
    <row r="4268" spans="1:6" x14ac:dyDescent="0.25">
      <c r="A4268" t="s">
        <v>7563</v>
      </c>
      <c r="B4268" t="s">
        <v>12649</v>
      </c>
      <c r="C4268" t="s">
        <v>12</v>
      </c>
      <c r="D4268" t="s">
        <v>8333</v>
      </c>
      <c r="E4268" t="s">
        <v>8334</v>
      </c>
      <c r="F4268">
        <v>4.7</v>
      </c>
    </row>
    <row r="4269" spans="1:6" x14ac:dyDescent="0.25">
      <c r="A4269" t="s">
        <v>7565</v>
      </c>
      <c r="B4269" t="s">
        <v>12650</v>
      </c>
      <c r="C4269" t="s">
        <v>12</v>
      </c>
      <c r="D4269" t="s">
        <v>8316</v>
      </c>
      <c r="E4269" t="s">
        <v>8325</v>
      </c>
      <c r="F4269">
        <v>5.6</v>
      </c>
    </row>
    <row r="4270" spans="1:6" x14ac:dyDescent="0.25">
      <c r="A4270" t="s">
        <v>7567</v>
      </c>
      <c r="B4270" t="s">
        <v>12651</v>
      </c>
      <c r="C4270" t="s">
        <v>12</v>
      </c>
      <c r="D4270" t="s">
        <v>8333</v>
      </c>
      <c r="F4270">
        <v>3.9</v>
      </c>
    </row>
    <row r="4271" spans="1:6" x14ac:dyDescent="0.25">
      <c r="A4271" t="s">
        <v>7569</v>
      </c>
      <c r="B4271" t="s">
        <v>12652</v>
      </c>
      <c r="C4271" t="s">
        <v>12</v>
      </c>
      <c r="D4271" t="s">
        <v>8404</v>
      </c>
      <c r="F4271">
        <v>5.4</v>
      </c>
    </row>
    <row r="4272" spans="1:6" x14ac:dyDescent="0.25">
      <c r="A4272" t="s">
        <v>7572</v>
      </c>
      <c r="B4272" t="s">
        <v>12653</v>
      </c>
      <c r="C4272" t="s">
        <v>12</v>
      </c>
      <c r="D4272" t="s">
        <v>8333</v>
      </c>
      <c r="E4272" t="s">
        <v>8334</v>
      </c>
      <c r="F4272">
        <v>5.2</v>
      </c>
    </row>
    <row r="4273" spans="1:6" x14ac:dyDescent="0.25">
      <c r="A4273" t="s">
        <v>7574</v>
      </c>
      <c r="B4273" t="s">
        <v>12654</v>
      </c>
      <c r="C4273" t="s">
        <v>12</v>
      </c>
      <c r="D4273" t="s">
        <v>8333</v>
      </c>
      <c r="E4273" t="s">
        <v>8325</v>
      </c>
      <c r="F4273">
        <v>3.5</v>
      </c>
    </row>
    <row r="4274" spans="1:6" x14ac:dyDescent="0.25">
      <c r="A4274" t="s">
        <v>7578</v>
      </c>
      <c r="B4274" t="s">
        <v>12655</v>
      </c>
      <c r="C4274" t="s">
        <v>12</v>
      </c>
      <c r="D4274" t="s">
        <v>8333</v>
      </c>
      <c r="E4274" t="s">
        <v>8320</v>
      </c>
      <c r="F4274">
        <v>7.1</v>
      </c>
    </row>
    <row r="4275" spans="1:6" x14ac:dyDescent="0.25">
      <c r="A4275" t="s">
        <v>7580</v>
      </c>
      <c r="B4275" t="s">
        <v>12656</v>
      </c>
      <c r="C4275" t="s">
        <v>12</v>
      </c>
      <c r="D4275" t="s">
        <v>8329</v>
      </c>
      <c r="E4275" t="s">
        <v>8334</v>
      </c>
      <c r="F4275">
        <v>5.5</v>
      </c>
    </row>
    <row r="4276" spans="1:6" x14ac:dyDescent="0.25">
      <c r="B4276" t="s">
        <v>12657</v>
      </c>
      <c r="C4276" t="s">
        <v>12</v>
      </c>
      <c r="D4276" t="s">
        <v>8333</v>
      </c>
      <c r="F4276">
        <v>5.9</v>
      </c>
    </row>
    <row r="4277" spans="1:6" x14ac:dyDescent="0.25">
      <c r="A4277" t="s">
        <v>7583</v>
      </c>
      <c r="B4277" t="s">
        <v>12658</v>
      </c>
      <c r="C4277" t="s">
        <v>12</v>
      </c>
      <c r="D4277" t="s">
        <v>8333</v>
      </c>
      <c r="E4277" t="s">
        <v>8325</v>
      </c>
      <c r="F4277">
        <v>6</v>
      </c>
    </row>
    <row r="4278" spans="1:6" x14ac:dyDescent="0.25">
      <c r="A4278" t="s">
        <v>7585</v>
      </c>
      <c r="B4278" t="s">
        <v>12659</v>
      </c>
      <c r="C4278" t="s">
        <v>12</v>
      </c>
      <c r="D4278" t="s">
        <v>8333</v>
      </c>
      <c r="F4278">
        <v>4.8</v>
      </c>
    </row>
    <row r="4279" spans="1:6" x14ac:dyDescent="0.25">
      <c r="A4279" t="s">
        <v>7587</v>
      </c>
      <c r="B4279" t="s">
        <v>12660</v>
      </c>
      <c r="C4279" t="s">
        <v>12</v>
      </c>
      <c r="D4279" t="s">
        <v>8333</v>
      </c>
      <c r="F4279">
        <v>7.1</v>
      </c>
    </row>
    <row r="4280" spans="1:6" x14ac:dyDescent="0.25">
      <c r="A4280" t="s">
        <v>6959</v>
      </c>
      <c r="B4280" t="s">
        <v>12661</v>
      </c>
      <c r="C4280" t="s">
        <v>12</v>
      </c>
      <c r="D4280" t="s">
        <v>8333</v>
      </c>
      <c r="E4280" t="s">
        <v>8325</v>
      </c>
      <c r="F4280">
        <v>8.1999999999999993</v>
      </c>
    </row>
    <row r="4281" spans="1:6" x14ac:dyDescent="0.25">
      <c r="A4281" t="s">
        <v>7591</v>
      </c>
      <c r="B4281" t="s">
        <v>12662</v>
      </c>
      <c r="C4281" t="s">
        <v>12</v>
      </c>
      <c r="D4281" t="s">
        <v>8333</v>
      </c>
      <c r="E4281" t="s">
        <v>8334</v>
      </c>
      <c r="F4281">
        <v>5.7</v>
      </c>
    </row>
    <row r="4282" spans="1:6" x14ac:dyDescent="0.25">
      <c r="A4282" t="s">
        <v>7596</v>
      </c>
      <c r="B4282" t="s">
        <v>12663</v>
      </c>
      <c r="C4282" t="s">
        <v>12</v>
      </c>
      <c r="D4282" t="s">
        <v>8333</v>
      </c>
      <c r="F4282">
        <v>7.3</v>
      </c>
    </row>
    <row r="4283" spans="1:6" x14ac:dyDescent="0.25">
      <c r="A4283" t="s">
        <v>1231</v>
      </c>
      <c r="B4283" t="s">
        <v>12664</v>
      </c>
      <c r="C4283" t="s">
        <v>12</v>
      </c>
      <c r="D4283" t="s">
        <v>8333</v>
      </c>
      <c r="E4283" t="s">
        <v>8334</v>
      </c>
      <c r="F4283">
        <v>7.1</v>
      </c>
    </row>
    <row r="4284" spans="1:6" x14ac:dyDescent="0.25">
      <c r="A4284" t="s">
        <v>7337</v>
      </c>
      <c r="B4284" t="s">
        <v>12665</v>
      </c>
      <c r="C4284" t="s">
        <v>12</v>
      </c>
      <c r="D4284" t="s">
        <v>8333</v>
      </c>
      <c r="E4284" t="s">
        <v>8334</v>
      </c>
      <c r="F4284">
        <v>6.4</v>
      </c>
    </row>
    <row r="4285" spans="1:6" x14ac:dyDescent="0.25">
      <c r="A4285" t="s">
        <v>2442</v>
      </c>
      <c r="B4285" t="s">
        <v>12666</v>
      </c>
      <c r="C4285" t="s">
        <v>12</v>
      </c>
      <c r="D4285" t="s">
        <v>8333</v>
      </c>
      <c r="E4285" t="s">
        <v>8334</v>
      </c>
      <c r="F4285">
        <v>7.5</v>
      </c>
    </row>
    <row r="4286" spans="1:6" x14ac:dyDescent="0.25">
      <c r="A4286" t="s">
        <v>7604</v>
      </c>
      <c r="B4286" t="s">
        <v>12667</v>
      </c>
      <c r="C4286" t="s">
        <v>12</v>
      </c>
      <c r="D4286" t="s">
        <v>8333</v>
      </c>
      <c r="E4286" t="s">
        <v>8334</v>
      </c>
      <c r="F4286">
        <v>6.4</v>
      </c>
    </row>
    <row r="4287" spans="1:6" x14ac:dyDescent="0.25">
      <c r="A4287" t="s">
        <v>956</v>
      </c>
      <c r="B4287" t="s">
        <v>12668</v>
      </c>
      <c r="C4287" t="s">
        <v>12</v>
      </c>
      <c r="D4287" t="s">
        <v>8333</v>
      </c>
      <c r="E4287" t="s">
        <v>9500</v>
      </c>
      <c r="F4287">
        <v>7.4</v>
      </c>
    </row>
    <row r="4288" spans="1:6" x14ac:dyDescent="0.25">
      <c r="A4288" t="s">
        <v>3240</v>
      </c>
      <c r="B4288" t="s">
        <v>12669</v>
      </c>
      <c r="C4288" t="s">
        <v>12</v>
      </c>
      <c r="D4288" t="s">
        <v>8333</v>
      </c>
      <c r="E4288" t="s">
        <v>8334</v>
      </c>
      <c r="F4288">
        <v>7.3</v>
      </c>
    </row>
    <row r="4289" spans="1:6" x14ac:dyDescent="0.25">
      <c r="A4289" t="s">
        <v>7610</v>
      </c>
      <c r="B4289" t="s">
        <v>12670</v>
      </c>
      <c r="C4289" t="s">
        <v>12</v>
      </c>
      <c r="D4289" t="s">
        <v>8333</v>
      </c>
      <c r="E4289" t="s">
        <v>8334</v>
      </c>
      <c r="F4289">
        <v>7.2</v>
      </c>
    </row>
    <row r="4290" spans="1:6" x14ac:dyDescent="0.25">
      <c r="A4290" t="s">
        <v>7614</v>
      </c>
      <c r="B4290" t="s">
        <v>12671</v>
      </c>
      <c r="C4290" t="s">
        <v>12</v>
      </c>
      <c r="D4290" t="s">
        <v>8333</v>
      </c>
      <c r="E4290" t="s">
        <v>8334</v>
      </c>
      <c r="F4290">
        <v>7.1</v>
      </c>
    </row>
    <row r="4291" spans="1:6" x14ac:dyDescent="0.25">
      <c r="A4291" t="s">
        <v>7616</v>
      </c>
      <c r="B4291" t="s">
        <v>12672</v>
      </c>
      <c r="C4291" t="s">
        <v>12</v>
      </c>
      <c r="D4291" t="s">
        <v>8333</v>
      </c>
      <c r="E4291" t="s">
        <v>8334</v>
      </c>
      <c r="F4291">
        <v>6</v>
      </c>
    </row>
    <row r="4292" spans="1:6" x14ac:dyDescent="0.25">
      <c r="A4292" t="s">
        <v>2862</v>
      </c>
      <c r="B4292" t="s">
        <v>12673</v>
      </c>
      <c r="C4292" t="s">
        <v>12</v>
      </c>
      <c r="D4292" t="s">
        <v>8333</v>
      </c>
      <c r="E4292" t="s">
        <v>8334</v>
      </c>
      <c r="F4292">
        <v>6.7</v>
      </c>
    </row>
    <row r="4293" spans="1:6" x14ac:dyDescent="0.25">
      <c r="A4293" t="s">
        <v>7619</v>
      </c>
      <c r="B4293" t="s">
        <v>12674</v>
      </c>
      <c r="C4293" t="s">
        <v>12</v>
      </c>
      <c r="D4293" t="s">
        <v>8333</v>
      </c>
      <c r="E4293" t="s">
        <v>8320</v>
      </c>
      <c r="F4293">
        <v>5.6</v>
      </c>
    </row>
    <row r="4294" spans="1:6" x14ac:dyDescent="0.25">
      <c r="A4294" t="s">
        <v>6212</v>
      </c>
      <c r="B4294" t="s">
        <v>12675</v>
      </c>
      <c r="C4294" t="s">
        <v>12</v>
      </c>
      <c r="D4294" t="s">
        <v>8316</v>
      </c>
      <c r="E4294" t="s">
        <v>8334</v>
      </c>
      <c r="F4294">
        <v>7</v>
      </c>
    </row>
    <row r="4295" spans="1:6" x14ac:dyDescent="0.25">
      <c r="A4295" t="s">
        <v>6331</v>
      </c>
      <c r="B4295" t="s">
        <v>12676</v>
      </c>
      <c r="C4295" t="s">
        <v>12</v>
      </c>
      <c r="D4295" t="s">
        <v>8333</v>
      </c>
      <c r="F4295">
        <v>4.9000000000000004</v>
      </c>
    </row>
    <row r="4296" spans="1:6" x14ac:dyDescent="0.25">
      <c r="A4296" t="s">
        <v>7625</v>
      </c>
      <c r="B4296" t="s">
        <v>12677</v>
      </c>
      <c r="C4296" t="s">
        <v>12</v>
      </c>
      <c r="D4296" t="s">
        <v>8333</v>
      </c>
      <c r="F4296">
        <v>3.2</v>
      </c>
    </row>
    <row r="4297" spans="1:6" x14ac:dyDescent="0.25">
      <c r="A4297" t="s">
        <v>7629</v>
      </c>
      <c r="B4297" t="s">
        <v>12678</v>
      </c>
      <c r="C4297" t="s">
        <v>12</v>
      </c>
      <c r="D4297" t="s">
        <v>8316</v>
      </c>
      <c r="F4297">
        <v>6.9</v>
      </c>
    </row>
    <row r="4298" spans="1:6" x14ac:dyDescent="0.25">
      <c r="A4298" t="s">
        <v>6305</v>
      </c>
      <c r="B4298" t="s">
        <v>12679</v>
      </c>
      <c r="C4298" t="s">
        <v>12</v>
      </c>
      <c r="D4298" t="s">
        <v>8333</v>
      </c>
      <c r="E4298" t="s">
        <v>8334</v>
      </c>
      <c r="F4298">
        <v>7.5</v>
      </c>
    </row>
    <row r="4299" spans="1:6" x14ac:dyDescent="0.25">
      <c r="A4299" t="s">
        <v>6780</v>
      </c>
      <c r="B4299" t="s">
        <v>12680</v>
      </c>
      <c r="C4299" t="s">
        <v>12</v>
      </c>
      <c r="D4299" t="s">
        <v>8333</v>
      </c>
      <c r="E4299" t="s">
        <v>8334</v>
      </c>
      <c r="F4299">
        <v>7.2</v>
      </c>
    </row>
    <row r="4300" spans="1:6" x14ac:dyDescent="0.25">
      <c r="A4300" t="s">
        <v>5126</v>
      </c>
      <c r="B4300" t="s">
        <v>12681</v>
      </c>
      <c r="C4300" t="s">
        <v>12</v>
      </c>
      <c r="D4300" t="s">
        <v>8327</v>
      </c>
      <c r="E4300" t="s">
        <v>8334</v>
      </c>
      <c r="F4300">
        <v>7.2</v>
      </c>
    </row>
    <row r="4301" spans="1:6" x14ac:dyDescent="0.25">
      <c r="A4301" t="s">
        <v>7636</v>
      </c>
      <c r="B4301" t="s">
        <v>12682</v>
      </c>
      <c r="C4301" t="s">
        <v>12</v>
      </c>
      <c r="D4301" t="s">
        <v>8333</v>
      </c>
      <c r="F4301">
        <v>7.4</v>
      </c>
    </row>
    <row r="4302" spans="1:6" x14ac:dyDescent="0.25">
      <c r="A4302" t="s">
        <v>1508</v>
      </c>
      <c r="B4302" t="s">
        <v>12683</v>
      </c>
      <c r="C4302" t="s">
        <v>12</v>
      </c>
      <c r="D4302" t="s">
        <v>8327</v>
      </c>
      <c r="E4302" t="s">
        <v>8334</v>
      </c>
      <c r="F4302">
        <v>6.5</v>
      </c>
    </row>
    <row r="4303" spans="1:6" x14ac:dyDescent="0.25">
      <c r="A4303" t="s">
        <v>7641</v>
      </c>
      <c r="B4303" t="s">
        <v>12684</v>
      </c>
      <c r="C4303" t="s">
        <v>12</v>
      </c>
      <c r="D4303" t="s">
        <v>8333</v>
      </c>
      <c r="E4303" t="s">
        <v>8334</v>
      </c>
      <c r="F4303">
        <v>7.2</v>
      </c>
    </row>
    <row r="4304" spans="1:6" x14ac:dyDescent="0.25">
      <c r="A4304" t="s">
        <v>7643</v>
      </c>
      <c r="B4304" t="s">
        <v>12685</v>
      </c>
      <c r="C4304" t="s">
        <v>12</v>
      </c>
      <c r="D4304" t="s">
        <v>8333</v>
      </c>
      <c r="E4304" t="s">
        <v>8334</v>
      </c>
      <c r="F4304">
        <v>4.2</v>
      </c>
    </row>
    <row r="4305" spans="1:6" x14ac:dyDescent="0.25">
      <c r="A4305" t="s">
        <v>7645</v>
      </c>
      <c r="B4305" t="s">
        <v>12686</v>
      </c>
      <c r="C4305" t="s">
        <v>12</v>
      </c>
      <c r="D4305" t="s">
        <v>8333</v>
      </c>
      <c r="E4305" t="s">
        <v>8325</v>
      </c>
      <c r="F4305">
        <v>5.0999999999999996</v>
      </c>
    </row>
    <row r="4306" spans="1:6" x14ac:dyDescent="0.25">
      <c r="A4306" t="s">
        <v>7648</v>
      </c>
      <c r="B4306" t="s">
        <v>12687</v>
      </c>
      <c r="C4306" t="s">
        <v>12</v>
      </c>
      <c r="D4306" t="s">
        <v>8333</v>
      </c>
      <c r="E4306" t="s">
        <v>8317</v>
      </c>
      <c r="F4306">
        <v>6.8</v>
      </c>
    </row>
    <row r="4307" spans="1:6" x14ac:dyDescent="0.25">
      <c r="A4307" t="s">
        <v>7651</v>
      </c>
      <c r="B4307" t="s">
        <v>12688</v>
      </c>
      <c r="C4307" t="s">
        <v>12</v>
      </c>
      <c r="D4307" t="s">
        <v>8333</v>
      </c>
      <c r="F4307">
        <v>6.2</v>
      </c>
    </row>
    <row r="4308" spans="1:6" x14ac:dyDescent="0.25">
      <c r="A4308" t="s">
        <v>493</v>
      </c>
      <c r="B4308" t="s">
        <v>12689</v>
      </c>
      <c r="C4308" t="s">
        <v>12</v>
      </c>
      <c r="D4308" t="s">
        <v>8333</v>
      </c>
      <c r="E4308" t="s">
        <v>8320</v>
      </c>
      <c r="F4308">
        <v>7.5</v>
      </c>
    </row>
    <row r="4309" spans="1:6" x14ac:dyDescent="0.25">
      <c r="A4309" t="s">
        <v>7247</v>
      </c>
      <c r="B4309" t="s">
        <v>12690</v>
      </c>
      <c r="C4309" t="s">
        <v>12</v>
      </c>
      <c r="D4309" t="s">
        <v>8333</v>
      </c>
      <c r="F4309">
        <v>7.7</v>
      </c>
    </row>
    <row r="4310" spans="1:6" x14ac:dyDescent="0.25">
      <c r="A4310" t="s">
        <v>7656</v>
      </c>
      <c r="B4310" t="s">
        <v>12691</v>
      </c>
      <c r="C4310" t="s">
        <v>12</v>
      </c>
      <c r="D4310" t="s">
        <v>8333</v>
      </c>
      <c r="E4310" t="s">
        <v>8334</v>
      </c>
      <c r="F4310">
        <v>6.9</v>
      </c>
    </row>
    <row r="4311" spans="1:6" x14ac:dyDescent="0.25">
      <c r="A4311" t="s">
        <v>80</v>
      </c>
      <c r="B4311" t="s">
        <v>12692</v>
      </c>
      <c r="C4311" t="s">
        <v>12</v>
      </c>
      <c r="D4311" t="s">
        <v>8333</v>
      </c>
      <c r="E4311" t="s">
        <v>8334</v>
      </c>
      <c r="F4311">
        <v>7</v>
      </c>
    </row>
    <row r="4312" spans="1:6" x14ac:dyDescent="0.25">
      <c r="A4312" t="s">
        <v>6825</v>
      </c>
      <c r="B4312" t="s">
        <v>12693</v>
      </c>
      <c r="C4312" t="s">
        <v>12</v>
      </c>
      <c r="D4312" t="s">
        <v>8333</v>
      </c>
      <c r="E4312" t="s">
        <v>8334</v>
      </c>
      <c r="F4312">
        <v>7.5</v>
      </c>
    </row>
    <row r="4313" spans="1:6" x14ac:dyDescent="0.25">
      <c r="A4313" t="s">
        <v>7661</v>
      </c>
      <c r="B4313" t="s">
        <v>12694</v>
      </c>
      <c r="C4313" t="s">
        <v>12</v>
      </c>
      <c r="D4313" t="s">
        <v>8316</v>
      </c>
      <c r="E4313" t="s">
        <v>8325</v>
      </c>
      <c r="F4313">
        <v>6.3</v>
      </c>
    </row>
    <row r="4314" spans="1:6" x14ac:dyDescent="0.25">
      <c r="A4314" t="s">
        <v>7507</v>
      </c>
      <c r="B4314" t="s">
        <v>12695</v>
      </c>
      <c r="C4314" t="s">
        <v>12</v>
      </c>
      <c r="D4314" t="s">
        <v>8333</v>
      </c>
      <c r="E4314" t="s">
        <v>8334</v>
      </c>
      <c r="F4314">
        <v>5.5</v>
      </c>
    </row>
    <row r="4315" spans="1:6" x14ac:dyDescent="0.25">
      <c r="A4315" t="s">
        <v>832</v>
      </c>
      <c r="B4315" t="s">
        <v>12696</v>
      </c>
      <c r="C4315" t="s">
        <v>12</v>
      </c>
      <c r="D4315" t="s">
        <v>8333</v>
      </c>
      <c r="E4315" t="s">
        <v>8334</v>
      </c>
      <c r="F4315">
        <v>6.6</v>
      </c>
    </row>
    <row r="4316" spans="1:6" x14ac:dyDescent="0.25">
      <c r="A4316" t="s">
        <v>7666</v>
      </c>
      <c r="B4316" t="s">
        <v>12697</v>
      </c>
      <c r="C4316" t="s">
        <v>12</v>
      </c>
      <c r="D4316" t="s">
        <v>8316</v>
      </c>
      <c r="E4316" t="s">
        <v>8334</v>
      </c>
      <c r="F4316">
        <v>5.2</v>
      </c>
    </row>
    <row r="4317" spans="1:6" x14ac:dyDescent="0.25">
      <c r="A4317" t="s">
        <v>2813</v>
      </c>
      <c r="B4317" t="s">
        <v>12698</v>
      </c>
      <c r="C4317" t="s">
        <v>12</v>
      </c>
      <c r="D4317" t="s">
        <v>8333</v>
      </c>
      <c r="E4317" t="s">
        <v>8334</v>
      </c>
      <c r="F4317">
        <v>5.6</v>
      </c>
    </row>
    <row r="4318" spans="1:6" x14ac:dyDescent="0.25">
      <c r="A4318" t="s">
        <v>7669</v>
      </c>
      <c r="B4318" t="s">
        <v>12699</v>
      </c>
      <c r="C4318" t="s">
        <v>12</v>
      </c>
      <c r="D4318" t="s">
        <v>8333</v>
      </c>
      <c r="E4318" t="s">
        <v>8334</v>
      </c>
      <c r="F4318">
        <v>3.1</v>
      </c>
    </row>
    <row r="4319" spans="1:6" x14ac:dyDescent="0.25">
      <c r="A4319" t="s">
        <v>5946</v>
      </c>
      <c r="B4319" t="s">
        <v>12700</v>
      </c>
      <c r="C4319" t="s">
        <v>12</v>
      </c>
      <c r="D4319" t="s">
        <v>8333</v>
      </c>
      <c r="E4319" t="s">
        <v>8320</v>
      </c>
      <c r="F4319">
        <v>8.1</v>
      </c>
    </row>
    <row r="4320" spans="1:6" x14ac:dyDescent="0.25">
      <c r="A4320" t="s">
        <v>5580</v>
      </c>
      <c r="B4320" t="s">
        <v>12701</v>
      </c>
      <c r="C4320" t="s">
        <v>12</v>
      </c>
      <c r="D4320" t="s">
        <v>8333</v>
      </c>
      <c r="E4320" t="s">
        <v>8317</v>
      </c>
      <c r="F4320">
        <v>8.3000000000000007</v>
      </c>
    </row>
    <row r="4321" spans="1:6" x14ac:dyDescent="0.25">
      <c r="A4321" t="s">
        <v>7675</v>
      </c>
      <c r="B4321" t="s">
        <v>12702</v>
      </c>
      <c r="C4321" t="s">
        <v>12</v>
      </c>
      <c r="D4321" t="s">
        <v>8333</v>
      </c>
      <c r="E4321" t="s">
        <v>8317</v>
      </c>
      <c r="F4321">
        <v>7.1</v>
      </c>
    </row>
    <row r="4322" spans="1:6" x14ac:dyDescent="0.25">
      <c r="A4322" t="s">
        <v>100</v>
      </c>
      <c r="B4322" t="s">
        <v>12703</v>
      </c>
      <c r="C4322" t="s">
        <v>12</v>
      </c>
      <c r="D4322" t="s">
        <v>8333</v>
      </c>
      <c r="F4322">
        <v>8.1</v>
      </c>
    </row>
    <row r="4323" spans="1:6" x14ac:dyDescent="0.25">
      <c r="A4323" t="s">
        <v>6171</v>
      </c>
      <c r="B4323" t="s">
        <v>12704</v>
      </c>
      <c r="C4323" t="s">
        <v>12</v>
      </c>
      <c r="D4323" t="s">
        <v>8333</v>
      </c>
      <c r="E4323" t="s">
        <v>9643</v>
      </c>
      <c r="F4323">
        <v>7.2</v>
      </c>
    </row>
    <row r="4324" spans="1:6" x14ac:dyDescent="0.25">
      <c r="A4324" t="s">
        <v>7679</v>
      </c>
      <c r="B4324" t="s">
        <v>12705</v>
      </c>
      <c r="C4324" t="s">
        <v>12</v>
      </c>
      <c r="D4324" t="s">
        <v>8333</v>
      </c>
      <c r="E4324" t="s">
        <v>8317</v>
      </c>
      <c r="F4324">
        <v>6.3</v>
      </c>
    </row>
    <row r="4325" spans="1:6" x14ac:dyDescent="0.25">
      <c r="A4325" t="s">
        <v>7681</v>
      </c>
      <c r="B4325" t="s">
        <v>12706</v>
      </c>
      <c r="C4325" t="s">
        <v>12</v>
      </c>
      <c r="D4325" t="s">
        <v>8333</v>
      </c>
      <c r="E4325" t="s">
        <v>8317</v>
      </c>
      <c r="F4325">
        <v>4</v>
      </c>
    </row>
    <row r="4326" spans="1:6" x14ac:dyDescent="0.25">
      <c r="A4326" t="s">
        <v>7683</v>
      </c>
      <c r="B4326" t="s">
        <v>12707</v>
      </c>
      <c r="C4326" t="s">
        <v>12</v>
      </c>
      <c r="D4326" t="s">
        <v>8333</v>
      </c>
      <c r="E4326" t="s">
        <v>8334</v>
      </c>
      <c r="F4326">
        <v>7.2</v>
      </c>
    </row>
    <row r="4327" spans="1:6" x14ac:dyDescent="0.25">
      <c r="A4327" t="s">
        <v>7685</v>
      </c>
      <c r="B4327" t="s">
        <v>12708</v>
      </c>
      <c r="C4327" t="s">
        <v>12</v>
      </c>
      <c r="D4327" t="s">
        <v>8333</v>
      </c>
      <c r="E4327" t="s">
        <v>8317</v>
      </c>
      <c r="F4327">
        <v>6.5</v>
      </c>
    </row>
    <row r="4328" spans="1:6" x14ac:dyDescent="0.25">
      <c r="A4328" t="s">
        <v>7687</v>
      </c>
      <c r="B4328" t="s">
        <v>12709</v>
      </c>
      <c r="C4328" t="s">
        <v>12</v>
      </c>
      <c r="D4328" t="s">
        <v>8333</v>
      </c>
      <c r="E4328" t="s">
        <v>8334</v>
      </c>
      <c r="F4328">
        <v>6.5</v>
      </c>
    </row>
    <row r="4329" spans="1:6" x14ac:dyDescent="0.25">
      <c r="A4329" t="s">
        <v>7689</v>
      </c>
      <c r="B4329" t="s">
        <v>12710</v>
      </c>
      <c r="C4329" t="s">
        <v>12</v>
      </c>
      <c r="D4329" t="s">
        <v>8333</v>
      </c>
      <c r="F4329">
        <v>4.9000000000000004</v>
      </c>
    </row>
    <row r="4330" spans="1:6" x14ac:dyDescent="0.25">
      <c r="A4330" t="s">
        <v>7691</v>
      </c>
      <c r="B4330" t="s">
        <v>12711</v>
      </c>
      <c r="C4330" t="s">
        <v>12</v>
      </c>
      <c r="D4330" t="s">
        <v>8333</v>
      </c>
      <c r="E4330" t="s">
        <v>8325</v>
      </c>
      <c r="F4330">
        <v>5.2</v>
      </c>
    </row>
    <row r="4331" spans="1:6" x14ac:dyDescent="0.25">
      <c r="A4331" t="s">
        <v>7693</v>
      </c>
      <c r="B4331" t="s">
        <v>12712</v>
      </c>
      <c r="C4331" t="s">
        <v>12</v>
      </c>
      <c r="D4331" t="s">
        <v>8316</v>
      </c>
      <c r="F4331">
        <v>7.4</v>
      </c>
    </row>
    <row r="4332" spans="1:6" x14ac:dyDescent="0.25">
      <c r="A4332" t="s">
        <v>7695</v>
      </c>
      <c r="B4332" t="s">
        <v>12713</v>
      </c>
      <c r="C4332" t="s">
        <v>12</v>
      </c>
      <c r="D4332" t="s">
        <v>8333</v>
      </c>
      <c r="F4332">
        <v>7.4</v>
      </c>
    </row>
    <row r="4333" spans="1:6" x14ac:dyDescent="0.25">
      <c r="A4333" t="s">
        <v>7697</v>
      </c>
      <c r="B4333" t="s">
        <v>12714</v>
      </c>
      <c r="C4333" t="s">
        <v>12</v>
      </c>
      <c r="D4333" t="s">
        <v>8333</v>
      </c>
      <c r="E4333" t="s">
        <v>8317</v>
      </c>
      <c r="F4333">
        <v>5.4</v>
      </c>
    </row>
    <row r="4334" spans="1:6" x14ac:dyDescent="0.25">
      <c r="A4334" t="s">
        <v>7699</v>
      </c>
      <c r="B4334" t="s">
        <v>12715</v>
      </c>
      <c r="C4334" t="s">
        <v>12</v>
      </c>
      <c r="D4334" t="s">
        <v>8333</v>
      </c>
      <c r="F4334">
        <v>3.9</v>
      </c>
    </row>
    <row r="4335" spans="1:6" x14ac:dyDescent="0.25">
      <c r="A4335" t="s">
        <v>7701</v>
      </c>
      <c r="B4335" t="s">
        <v>12716</v>
      </c>
      <c r="C4335" t="s">
        <v>12</v>
      </c>
      <c r="D4335" t="s">
        <v>8333</v>
      </c>
      <c r="F4335">
        <v>5.3</v>
      </c>
    </row>
    <row r="4336" spans="1:6" x14ac:dyDescent="0.25">
      <c r="A4336" t="s">
        <v>7703</v>
      </c>
      <c r="B4336" t="s">
        <v>12717</v>
      </c>
      <c r="C4336" t="s">
        <v>12</v>
      </c>
      <c r="D4336" t="s">
        <v>8333</v>
      </c>
      <c r="E4336" t="s">
        <v>9500</v>
      </c>
      <c r="F4336">
        <v>7.8</v>
      </c>
    </row>
    <row r="4337" spans="1:6" x14ac:dyDescent="0.25">
      <c r="A4337" t="s">
        <v>7705</v>
      </c>
      <c r="B4337" t="s">
        <v>12718</v>
      </c>
      <c r="C4337" t="s">
        <v>12</v>
      </c>
      <c r="D4337" t="s">
        <v>8333</v>
      </c>
      <c r="E4337" t="s">
        <v>8334</v>
      </c>
      <c r="F4337">
        <v>6.4</v>
      </c>
    </row>
    <row r="4338" spans="1:6" x14ac:dyDescent="0.25">
      <c r="A4338" t="s">
        <v>7707</v>
      </c>
      <c r="B4338" t="s">
        <v>12719</v>
      </c>
      <c r="C4338" t="s">
        <v>12</v>
      </c>
      <c r="D4338" t="s">
        <v>8333</v>
      </c>
      <c r="E4338" t="s">
        <v>8334</v>
      </c>
      <c r="F4338">
        <v>8.1</v>
      </c>
    </row>
    <row r="4339" spans="1:6" x14ac:dyDescent="0.25">
      <c r="A4339" t="s">
        <v>1814</v>
      </c>
      <c r="B4339" t="s">
        <v>12720</v>
      </c>
      <c r="C4339" t="s">
        <v>12</v>
      </c>
      <c r="D4339" t="s">
        <v>8333</v>
      </c>
      <c r="E4339" t="s">
        <v>8334</v>
      </c>
      <c r="F4339">
        <v>6.5</v>
      </c>
    </row>
    <row r="4340" spans="1:6" x14ac:dyDescent="0.25">
      <c r="A4340" t="s">
        <v>6895</v>
      </c>
      <c r="B4340" t="s">
        <v>12721</v>
      </c>
      <c r="C4340" t="s">
        <v>12</v>
      </c>
      <c r="D4340" t="s">
        <v>8333</v>
      </c>
      <c r="E4340" t="s">
        <v>8317</v>
      </c>
      <c r="F4340">
        <v>5.6</v>
      </c>
    </row>
    <row r="4341" spans="1:6" x14ac:dyDescent="0.25">
      <c r="A4341" t="s">
        <v>7712</v>
      </c>
      <c r="B4341" t="s">
        <v>12722</v>
      </c>
      <c r="C4341" t="s">
        <v>12</v>
      </c>
      <c r="D4341" t="s">
        <v>8333</v>
      </c>
      <c r="E4341" t="s">
        <v>8317</v>
      </c>
      <c r="F4341">
        <v>5.6</v>
      </c>
    </row>
    <row r="4342" spans="1:6" x14ac:dyDescent="0.25">
      <c r="A4342" t="s">
        <v>7714</v>
      </c>
      <c r="B4342" t="s">
        <v>12723</v>
      </c>
      <c r="C4342" t="s">
        <v>12</v>
      </c>
      <c r="D4342" t="s">
        <v>8333</v>
      </c>
      <c r="E4342" t="s">
        <v>8334</v>
      </c>
      <c r="F4342">
        <v>6.6</v>
      </c>
    </row>
    <row r="4343" spans="1:6" x14ac:dyDescent="0.25">
      <c r="A4343" t="s">
        <v>7716</v>
      </c>
      <c r="B4343" t="s">
        <v>12724</v>
      </c>
      <c r="C4343" t="s">
        <v>12</v>
      </c>
      <c r="D4343" t="s">
        <v>8333</v>
      </c>
      <c r="E4343" t="s">
        <v>8325</v>
      </c>
      <c r="F4343">
        <v>6.3</v>
      </c>
    </row>
    <row r="4344" spans="1:6" x14ac:dyDescent="0.25">
      <c r="A4344" t="s">
        <v>7720</v>
      </c>
      <c r="B4344" t="s">
        <v>12725</v>
      </c>
      <c r="C4344" t="s">
        <v>12</v>
      </c>
      <c r="D4344" t="s">
        <v>8333</v>
      </c>
      <c r="F4344">
        <v>7</v>
      </c>
    </row>
    <row r="4345" spans="1:6" x14ac:dyDescent="0.25">
      <c r="A4345" t="s">
        <v>7722</v>
      </c>
      <c r="B4345" t="s">
        <v>12726</v>
      </c>
      <c r="C4345" t="s">
        <v>12</v>
      </c>
      <c r="D4345" t="s">
        <v>8333</v>
      </c>
      <c r="E4345" t="s">
        <v>8317</v>
      </c>
      <c r="F4345">
        <v>8</v>
      </c>
    </row>
    <row r="4346" spans="1:6" x14ac:dyDescent="0.25">
      <c r="A4346" t="s">
        <v>7726</v>
      </c>
      <c r="B4346" t="s">
        <v>12727</v>
      </c>
      <c r="C4346" t="s">
        <v>12</v>
      </c>
      <c r="D4346" t="s">
        <v>8333</v>
      </c>
      <c r="F4346">
        <v>4.5</v>
      </c>
    </row>
    <row r="4347" spans="1:6" x14ac:dyDescent="0.25">
      <c r="A4347" t="s">
        <v>1679</v>
      </c>
      <c r="B4347" t="s">
        <v>12728</v>
      </c>
      <c r="C4347" t="s">
        <v>12</v>
      </c>
      <c r="D4347" t="s">
        <v>8316</v>
      </c>
      <c r="E4347" t="s">
        <v>9500</v>
      </c>
      <c r="F4347">
        <v>7.7</v>
      </c>
    </row>
    <row r="4348" spans="1:6" x14ac:dyDescent="0.25">
      <c r="A4348" t="s">
        <v>7729</v>
      </c>
      <c r="B4348" t="s">
        <v>12729</v>
      </c>
      <c r="C4348" t="s">
        <v>12</v>
      </c>
      <c r="D4348" t="s">
        <v>8333</v>
      </c>
      <c r="F4348">
        <v>7.2</v>
      </c>
    </row>
    <row r="4349" spans="1:6" x14ac:dyDescent="0.25">
      <c r="A4349" t="s">
        <v>7731</v>
      </c>
      <c r="B4349" t="s">
        <v>12730</v>
      </c>
      <c r="C4349" t="s">
        <v>12</v>
      </c>
      <c r="D4349" t="s">
        <v>8333</v>
      </c>
      <c r="E4349" t="s">
        <v>8334</v>
      </c>
      <c r="F4349">
        <v>6.1</v>
      </c>
    </row>
    <row r="4350" spans="1:6" x14ac:dyDescent="0.25">
      <c r="A4350" t="s">
        <v>6943</v>
      </c>
      <c r="B4350" t="s">
        <v>12731</v>
      </c>
      <c r="C4350" t="s">
        <v>12</v>
      </c>
      <c r="D4350" t="s">
        <v>8333</v>
      </c>
      <c r="E4350" t="s">
        <v>8320</v>
      </c>
      <c r="F4350">
        <v>6.5</v>
      </c>
    </row>
    <row r="4351" spans="1:6" x14ac:dyDescent="0.25">
      <c r="A4351" t="s">
        <v>7740</v>
      </c>
      <c r="B4351" t="s">
        <v>12732</v>
      </c>
      <c r="C4351" t="s">
        <v>12</v>
      </c>
      <c r="D4351" t="s">
        <v>8333</v>
      </c>
      <c r="E4351" t="s">
        <v>8406</v>
      </c>
      <c r="F4351">
        <v>6.1</v>
      </c>
    </row>
    <row r="4352" spans="1:6" x14ac:dyDescent="0.25">
      <c r="A4352" t="s">
        <v>6940</v>
      </c>
      <c r="B4352" t="s">
        <v>12733</v>
      </c>
      <c r="C4352" t="s">
        <v>12</v>
      </c>
      <c r="D4352" t="s">
        <v>8333</v>
      </c>
      <c r="E4352" t="s">
        <v>8334</v>
      </c>
      <c r="F4352">
        <v>5.7</v>
      </c>
    </row>
    <row r="4353" spans="1:6" x14ac:dyDescent="0.25">
      <c r="A4353" t="s">
        <v>7745</v>
      </c>
      <c r="B4353" t="s">
        <v>12734</v>
      </c>
      <c r="C4353" t="s">
        <v>12</v>
      </c>
      <c r="D4353" t="s">
        <v>8333</v>
      </c>
      <c r="E4353" t="s">
        <v>8334</v>
      </c>
      <c r="F4353">
        <v>5.4</v>
      </c>
    </row>
    <row r="4354" spans="1:6" x14ac:dyDescent="0.25">
      <c r="A4354" t="s">
        <v>7747</v>
      </c>
      <c r="B4354" t="s">
        <v>12735</v>
      </c>
      <c r="C4354" t="s">
        <v>12</v>
      </c>
      <c r="D4354" t="s">
        <v>8333</v>
      </c>
      <c r="E4354" t="s">
        <v>8320</v>
      </c>
      <c r="F4354">
        <v>5.9</v>
      </c>
    </row>
    <row r="4355" spans="1:6" x14ac:dyDescent="0.25">
      <c r="A4355" t="s">
        <v>7749</v>
      </c>
      <c r="B4355" t="s">
        <v>12736</v>
      </c>
      <c r="C4355" t="s">
        <v>12</v>
      </c>
      <c r="D4355" t="s">
        <v>8333</v>
      </c>
      <c r="E4355" t="s">
        <v>8320</v>
      </c>
      <c r="F4355">
        <v>7.5</v>
      </c>
    </row>
    <row r="4356" spans="1:6" x14ac:dyDescent="0.25">
      <c r="A4356" t="s">
        <v>3700</v>
      </c>
      <c r="B4356" t="s">
        <v>12737</v>
      </c>
      <c r="C4356" t="s">
        <v>12</v>
      </c>
      <c r="D4356" t="s">
        <v>8333</v>
      </c>
      <c r="E4356" t="s">
        <v>8334</v>
      </c>
      <c r="F4356">
        <v>7.7</v>
      </c>
    </row>
    <row r="4357" spans="1:6" x14ac:dyDescent="0.25">
      <c r="A4357" t="s">
        <v>7753</v>
      </c>
      <c r="B4357" t="s">
        <v>12738</v>
      </c>
      <c r="C4357" t="s">
        <v>12</v>
      </c>
      <c r="D4357" t="s">
        <v>8333</v>
      </c>
      <c r="E4357" t="s">
        <v>8317</v>
      </c>
      <c r="F4357">
        <v>7.1</v>
      </c>
    </row>
    <row r="4358" spans="1:6" x14ac:dyDescent="0.25">
      <c r="A4358" t="s">
        <v>7755</v>
      </c>
      <c r="B4358" t="s">
        <v>12739</v>
      </c>
      <c r="C4358" t="s">
        <v>12</v>
      </c>
      <c r="D4358" t="s">
        <v>8333</v>
      </c>
      <c r="E4358" t="s">
        <v>8320</v>
      </c>
      <c r="F4358">
        <v>7.4</v>
      </c>
    </row>
    <row r="4359" spans="1:6" x14ac:dyDescent="0.25">
      <c r="A4359" t="s">
        <v>7757</v>
      </c>
      <c r="B4359" t="s">
        <v>12740</v>
      </c>
      <c r="C4359" t="s">
        <v>12</v>
      </c>
      <c r="D4359" t="s">
        <v>8333</v>
      </c>
      <c r="E4359" t="s">
        <v>8334</v>
      </c>
      <c r="F4359">
        <v>7.6</v>
      </c>
    </row>
    <row r="4360" spans="1:6" x14ac:dyDescent="0.25">
      <c r="A4360" t="s">
        <v>7760</v>
      </c>
      <c r="B4360" t="s">
        <v>12741</v>
      </c>
      <c r="C4360" t="s">
        <v>12</v>
      </c>
      <c r="D4360" t="s">
        <v>8333</v>
      </c>
      <c r="E4360" t="s">
        <v>8320</v>
      </c>
      <c r="F4360">
        <v>6.4</v>
      </c>
    </row>
    <row r="4361" spans="1:6" x14ac:dyDescent="0.25">
      <c r="A4361" t="s">
        <v>7764</v>
      </c>
      <c r="B4361" t="s">
        <v>12742</v>
      </c>
      <c r="C4361" t="s">
        <v>12</v>
      </c>
      <c r="D4361" t="s">
        <v>8333</v>
      </c>
      <c r="E4361" t="s">
        <v>9458</v>
      </c>
      <c r="F4361">
        <v>6.8</v>
      </c>
    </row>
    <row r="4362" spans="1:6" x14ac:dyDescent="0.25">
      <c r="A4362" t="s">
        <v>7766</v>
      </c>
      <c r="B4362" t="s">
        <v>12743</v>
      </c>
      <c r="C4362" t="s">
        <v>12</v>
      </c>
      <c r="D4362" t="s">
        <v>8333</v>
      </c>
      <c r="E4362" t="s">
        <v>8334</v>
      </c>
      <c r="F4362">
        <v>6.5</v>
      </c>
    </row>
    <row r="4363" spans="1:6" x14ac:dyDescent="0.25">
      <c r="A4363" t="s">
        <v>7760</v>
      </c>
      <c r="B4363" t="s">
        <v>12744</v>
      </c>
      <c r="C4363" t="s">
        <v>12</v>
      </c>
      <c r="D4363" t="s">
        <v>8333</v>
      </c>
      <c r="E4363" t="s">
        <v>8320</v>
      </c>
      <c r="F4363">
        <v>6</v>
      </c>
    </row>
    <row r="4364" spans="1:6" x14ac:dyDescent="0.25">
      <c r="A4364" t="s">
        <v>4737</v>
      </c>
      <c r="B4364" t="s">
        <v>12745</v>
      </c>
      <c r="C4364" t="s">
        <v>12</v>
      </c>
      <c r="D4364" t="s">
        <v>8333</v>
      </c>
      <c r="E4364" t="s">
        <v>8334</v>
      </c>
      <c r="F4364">
        <v>7.3</v>
      </c>
    </row>
    <row r="4365" spans="1:6" x14ac:dyDescent="0.25">
      <c r="A4365" t="s">
        <v>7770</v>
      </c>
      <c r="B4365" t="s">
        <v>12746</v>
      </c>
      <c r="C4365" t="s">
        <v>12</v>
      </c>
      <c r="D4365" t="s">
        <v>8333</v>
      </c>
      <c r="E4365" t="s">
        <v>8334</v>
      </c>
      <c r="F4365">
        <v>7.3</v>
      </c>
    </row>
    <row r="4366" spans="1:6" x14ac:dyDescent="0.25">
      <c r="A4366" t="s">
        <v>6199</v>
      </c>
      <c r="B4366" t="s">
        <v>12747</v>
      </c>
      <c r="C4366" t="s">
        <v>12</v>
      </c>
      <c r="D4366" t="s">
        <v>8333</v>
      </c>
      <c r="E4366" t="s">
        <v>8334</v>
      </c>
      <c r="F4366">
        <v>6.5</v>
      </c>
    </row>
    <row r="4367" spans="1:6" x14ac:dyDescent="0.25">
      <c r="A4367" t="s">
        <v>7773</v>
      </c>
      <c r="B4367" t="s">
        <v>12748</v>
      </c>
      <c r="C4367" t="s">
        <v>12</v>
      </c>
      <c r="D4367" t="s">
        <v>8333</v>
      </c>
      <c r="E4367" t="s">
        <v>8334</v>
      </c>
      <c r="F4367">
        <v>6</v>
      </c>
    </row>
    <row r="4368" spans="1:6" x14ac:dyDescent="0.25">
      <c r="A4368" t="s">
        <v>7775</v>
      </c>
      <c r="B4368" t="s">
        <v>12749</v>
      </c>
      <c r="C4368" t="s">
        <v>12</v>
      </c>
      <c r="D4368" t="s">
        <v>8333</v>
      </c>
      <c r="E4368" t="s">
        <v>8334</v>
      </c>
      <c r="F4368">
        <v>5.3</v>
      </c>
    </row>
    <row r="4369" spans="1:6" x14ac:dyDescent="0.25">
      <c r="A4369" t="s">
        <v>7289</v>
      </c>
      <c r="B4369" t="s">
        <v>12750</v>
      </c>
      <c r="C4369" t="s">
        <v>12</v>
      </c>
      <c r="D4369" t="s">
        <v>8333</v>
      </c>
      <c r="E4369" t="s">
        <v>8334</v>
      </c>
      <c r="F4369">
        <v>6.6</v>
      </c>
    </row>
    <row r="4370" spans="1:6" x14ac:dyDescent="0.25">
      <c r="A4370" t="s">
        <v>7778</v>
      </c>
      <c r="B4370" t="s">
        <v>12751</v>
      </c>
      <c r="C4370" t="s">
        <v>12</v>
      </c>
      <c r="D4370" t="s">
        <v>8333</v>
      </c>
      <c r="E4370" t="s">
        <v>8334</v>
      </c>
      <c r="F4370">
        <v>6.1</v>
      </c>
    </row>
    <row r="4371" spans="1:6" x14ac:dyDescent="0.25">
      <c r="A4371" t="s">
        <v>7780</v>
      </c>
      <c r="B4371" t="s">
        <v>12752</v>
      </c>
      <c r="C4371" t="s">
        <v>12</v>
      </c>
      <c r="D4371" t="s">
        <v>8333</v>
      </c>
      <c r="F4371">
        <v>7.1</v>
      </c>
    </row>
    <row r="4372" spans="1:6" x14ac:dyDescent="0.25">
      <c r="A4372" t="s">
        <v>7783</v>
      </c>
      <c r="B4372" t="s">
        <v>12753</v>
      </c>
      <c r="C4372" t="s">
        <v>12</v>
      </c>
      <c r="D4372" t="s">
        <v>8333</v>
      </c>
      <c r="E4372" t="s">
        <v>8325</v>
      </c>
      <c r="F4372">
        <v>8.4</v>
      </c>
    </row>
    <row r="4373" spans="1:6" x14ac:dyDescent="0.25">
      <c r="A4373" t="s">
        <v>7785</v>
      </c>
      <c r="B4373" t="s">
        <v>12754</v>
      </c>
      <c r="C4373" t="s">
        <v>12</v>
      </c>
      <c r="D4373" t="s">
        <v>10069</v>
      </c>
      <c r="E4373" t="s">
        <v>8334</v>
      </c>
      <c r="F4373">
        <v>5.8</v>
      </c>
    </row>
    <row r="4374" spans="1:6" x14ac:dyDescent="0.25">
      <c r="A4374" t="s">
        <v>133</v>
      </c>
      <c r="B4374" t="s">
        <v>12755</v>
      </c>
      <c r="C4374" t="s">
        <v>12</v>
      </c>
      <c r="D4374" t="s">
        <v>8333</v>
      </c>
      <c r="E4374" t="s">
        <v>8325</v>
      </c>
      <c r="F4374">
        <v>6.2</v>
      </c>
    </row>
    <row r="4375" spans="1:6" x14ac:dyDescent="0.25">
      <c r="A4375" t="s">
        <v>7788</v>
      </c>
      <c r="B4375" t="s">
        <v>12756</v>
      </c>
      <c r="C4375" t="s">
        <v>12</v>
      </c>
      <c r="D4375" t="s">
        <v>8327</v>
      </c>
      <c r="E4375" t="s">
        <v>8334</v>
      </c>
      <c r="F4375">
        <v>5.8</v>
      </c>
    </row>
    <row r="4376" spans="1:6" x14ac:dyDescent="0.25">
      <c r="A4376" t="s">
        <v>7610</v>
      </c>
      <c r="B4376" t="s">
        <v>12757</v>
      </c>
      <c r="C4376" t="s">
        <v>12</v>
      </c>
      <c r="D4376" t="s">
        <v>8333</v>
      </c>
      <c r="E4376" t="s">
        <v>8334</v>
      </c>
      <c r="F4376">
        <v>5.7</v>
      </c>
    </row>
    <row r="4377" spans="1:6" x14ac:dyDescent="0.25">
      <c r="A4377" t="s">
        <v>7791</v>
      </c>
      <c r="B4377" t="s">
        <v>12758</v>
      </c>
      <c r="C4377" t="s">
        <v>12</v>
      </c>
      <c r="D4377" t="s">
        <v>8333</v>
      </c>
      <c r="E4377" t="s">
        <v>8334</v>
      </c>
      <c r="F4377">
        <v>6.1</v>
      </c>
    </row>
    <row r="4378" spans="1:6" x14ac:dyDescent="0.25">
      <c r="A4378" t="s">
        <v>7793</v>
      </c>
      <c r="B4378" t="s">
        <v>12759</v>
      </c>
      <c r="C4378" t="s">
        <v>12</v>
      </c>
      <c r="D4378" t="s">
        <v>8316</v>
      </c>
      <c r="E4378" t="s">
        <v>8334</v>
      </c>
      <c r="F4378">
        <v>6.4</v>
      </c>
    </row>
    <row r="4379" spans="1:6" x14ac:dyDescent="0.25">
      <c r="A4379" t="s">
        <v>7795</v>
      </c>
      <c r="B4379" t="s">
        <v>12760</v>
      </c>
      <c r="C4379" t="s">
        <v>12</v>
      </c>
      <c r="D4379" t="s">
        <v>8333</v>
      </c>
      <c r="E4379" t="s">
        <v>8320</v>
      </c>
      <c r="F4379">
        <v>5</v>
      </c>
    </row>
    <row r="4380" spans="1:6" x14ac:dyDescent="0.25">
      <c r="A4380" t="s">
        <v>7797</v>
      </c>
      <c r="B4380" t="s">
        <v>12761</v>
      </c>
      <c r="C4380" t="s">
        <v>12</v>
      </c>
      <c r="D4380" t="s">
        <v>8333</v>
      </c>
      <c r="E4380" t="s">
        <v>8317</v>
      </c>
      <c r="F4380">
        <v>6.5</v>
      </c>
    </row>
    <row r="4381" spans="1:6" x14ac:dyDescent="0.25">
      <c r="A4381" t="s">
        <v>7799</v>
      </c>
      <c r="B4381" t="s">
        <v>12762</v>
      </c>
      <c r="C4381" t="s">
        <v>12</v>
      </c>
      <c r="D4381" t="s">
        <v>8333</v>
      </c>
      <c r="E4381" t="s">
        <v>8325</v>
      </c>
      <c r="F4381">
        <v>4.5999999999999996</v>
      </c>
    </row>
    <row r="4382" spans="1:6" x14ac:dyDescent="0.25">
      <c r="A4382" t="s">
        <v>7802</v>
      </c>
      <c r="B4382" t="s">
        <v>12763</v>
      </c>
      <c r="C4382" t="s">
        <v>12</v>
      </c>
      <c r="D4382" t="s">
        <v>8316</v>
      </c>
      <c r="F4382">
        <v>7.3</v>
      </c>
    </row>
    <row r="4383" spans="1:6" x14ac:dyDescent="0.25">
      <c r="A4383" t="s">
        <v>43</v>
      </c>
      <c r="B4383" t="s">
        <v>12764</v>
      </c>
      <c r="C4383" t="s">
        <v>12</v>
      </c>
      <c r="D4383" t="s">
        <v>8333</v>
      </c>
      <c r="E4383" t="s">
        <v>8334</v>
      </c>
      <c r="F4383">
        <v>6.6</v>
      </c>
    </row>
    <row r="4384" spans="1:6" x14ac:dyDescent="0.25">
      <c r="A4384" t="s">
        <v>1847</v>
      </c>
      <c r="B4384" t="s">
        <v>12765</v>
      </c>
      <c r="C4384" t="s">
        <v>12</v>
      </c>
      <c r="D4384" t="s">
        <v>8333</v>
      </c>
      <c r="E4384" t="s">
        <v>8334</v>
      </c>
      <c r="F4384">
        <v>6.4</v>
      </c>
    </row>
    <row r="4385" spans="1:6" x14ac:dyDescent="0.25">
      <c r="A4385" t="s">
        <v>7806</v>
      </c>
      <c r="B4385" t="s">
        <v>12766</v>
      </c>
      <c r="C4385" t="s">
        <v>12</v>
      </c>
      <c r="D4385" t="s">
        <v>8333</v>
      </c>
      <c r="F4385">
        <v>5.8</v>
      </c>
    </row>
    <row r="4386" spans="1:6" x14ac:dyDescent="0.25">
      <c r="A4386" t="s">
        <v>7720</v>
      </c>
      <c r="B4386" t="s">
        <v>12767</v>
      </c>
      <c r="C4386" t="s">
        <v>12</v>
      </c>
      <c r="D4386" t="s">
        <v>8333</v>
      </c>
      <c r="F4386">
        <v>7.2</v>
      </c>
    </row>
    <row r="4387" spans="1:6" x14ac:dyDescent="0.25">
      <c r="A4387" t="s">
        <v>5620</v>
      </c>
      <c r="B4387" t="s">
        <v>12768</v>
      </c>
      <c r="C4387" t="s">
        <v>12</v>
      </c>
      <c r="D4387" t="s">
        <v>8316</v>
      </c>
      <c r="E4387" t="s">
        <v>8317</v>
      </c>
      <c r="F4387">
        <v>7.2</v>
      </c>
    </row>
    <row r="4388" spans="1:6" x14ac:dyDescent="0.25">
      <c r="A4388" t="s">
        <v>7810</v>
      </c>
      <c r="B4388" t="s">
        <v>12769</v>
      </c>
      <c r="C4388" t="s">
        <v>12</v>
      </c>
      <c r="D4388" t="s">
        <v>8333</v>
      </c>
      <c r="E4388" t="s">
        <v>8334</v>
      </c>
      <c r="F4388">
        <v>3.5</v>
      </c>
    </row>
    <row r="4389" spans="1:6" x14ac:dyDescent="0.25">
      <c r="A4389" t="s">
        <v>7812</v>
      </c>
      <c r="B4389" t="s">
        <v>12770</v>
      </c>
      <c r="C4389" t="s">
        <v>12</v>
      </c>
      <c r="D4389" t="s">
        <v>8333</v>
      </c>
      <c r="F4389">
        <v>7.5</v>
      </c>
    </row>
    <row r="4390" spans="1:6" x14ac:dyDescent="0.25">
      <c r="A4390" t="s">
        <v>7815</v>
      </c>
      <c r="B4390" t="s">
        <v>12771</v>
      </c>
      <c r="C4390" t="s">
        <v>12</v>
      </c>
      <c r="D4390" t="s">
        <v>8333</v>
      </c>
      <c r="E4390" t="s">
        <v>8334</v>
      </c>
      <c r="F4390">
        <v>2.2000000000000002</v>
      </c>
    </row>
    <row r="4391" spans="1:6" x14ac:dyDescent="0.25">
      <c r="A4391" t="s">
        <v>7817</v>
      </c>
      <c r="B4391" t="s">
        <v>12772</v>
      </c>
      <c r="C4391" t="s">
        <v>12</v>
      </c>
      <c r="D4391" t="s">
        <v>8333</v>
      </c>
      <c r="E4391" t="s">
        <v>8334</v>
      </c>
      <c r="F4391">
        <v>6.6</v>
      </c>
    </row>
    <row r="4392" spans="1:6" x14ac:dyDescent="0.25">
      <c r="A4392" t="s">
        <v>7821</v>
      </c>
      <c r="B4392" t="s">
        <v>12773</v>
      </c>
      <c r="C4392" t="s">
        <v>12</v>
      </c>
      <c r="D4392" t="s">
        <v>8333</v>
      </c>
      <c r="E4392" t="s">
        <v>8317</v>
      </c>
      <c r="F4392">
        <v>4</v>
      </c>
    </row>
    <row r="4393" spans="1:6" x14ac:dyDescent="0.25">
      <c r="A4393" t="s">
        <v>5089</v>
      </c>
      <c r="B4393" t="s">
        <v>12774</v>
      </c>
      <c r="C4393" t="s">
        <v>12</v>
      </c>
      <c r="D4393" t="s">
        <v>8333</v>
      </c>
      <c r="F4393">
        <v>7.4</v>
      </c>
    </row>
    <row r="4394" spans="1:6" x14ac:dyDescent="0.25">
      <c r="A4394" t="s">
        <v>7826</v>
      </c>
      <c r="B4394" t="s">
        <v>12775</v>
      </c>
      <c r="C4394" t="s">
        <v>12</v>
      </c>
      <c r="D4394" t="s">
        <v>8333</v>
      </c>
      <c r="E4394" t="s">
        <v>8334</v>
      </c>
      <c r="F4394">
        <v>8.3000000000000007</v>
      </c>
    </row>
    <row r="4395" spans="1:6" x14ac:dyDescent="0.25">
      <c r="A4395" t="s">
        <v>7829</v>
      </c>
      <c r="B4395" t="s">
        <v>12776</v>
      </c>
      <c r="C4395" t="s">
        <v>12</v>
      </c>
      <c r="D4395" t="s">
        <v>8333</v>
      </c>
      <c r="E4395" t="s">
        <v>8320</v>
      </c>
      <c r="F4395">
        <v>5.7</v>
      </c>
    </row>
    <row r="4396" spans="1:6" x14ac:dyDescent="0.25">
      <c r="A4396" t="s">
        <v>7831</v>
      </c>
      <c r="B4396" t="s">
        <v>12777</v>
      </c>
      <c r="C4396" t="s">
        <v>12</v>
      </c>
      <c r="D4396" t="s">
        <v>8333</v>
      </c>
      <c r="F4396">
        <v>6.8</v>
      </c>
    </row>
    <row r="4397" spans="1:6" x14ac:dyDescent="0.25">
      <c r="A4397" t="s">
        <v>7834</v>
      </c>
      <c r="B4397" t="s">
        <v>12778</v>
      </c>
      <c r="C4397" t="s">
        <v>12</v>
      </c>
      <c r="D4397" t="s">
        <v>8333</v>
      </c>
      <c r="F4397">
        <v>5.2</v>
      </c>
    </row>
    <row r="4398" spans="1:6" x14ac:dyDescent="0.25">
      <c r="A4398" t="s">
        <v>6926</v>
      </c>
      <c r="B4398" t="s">
        <v>12779</v>
      </c>
      <c r="C4398" t="s">
        <v>12</v>
      </c>
      <c r="D4398" t="s">
        <v>8333</v>
      </c>
      <c r="E4398" t="s">
        <v>9458</v>
      </c>
      <c r="F4398">
        <v>6.2</v>
      </c>
    </row>
    <row r="4399" spans="1:6" x14ac:dyDescent="0.25">
      <c r="A4399" t="s">
        <v>5556</v>
      </c>
      <c r="B4399" t="s">
        <v>12780</v>
      </c>
      <c r="C4399" t="s">
        <v>12</v>
      </c>
      <c r="D4399" t="s">
        <v>8333</v>
      </c>
      <c r="E4399" t="s">
        <v>8334</v>
      </c>
      <c r="F4399">
        <v>5.9</v>
      </c>
    </row>
    <row r="4400" spans="1:6" x14ac:dyDescent="0.25">
      <c r="A4400" t="s">
        <v>391</v>
      </c>
      <c r="B4400" t="s">
        <v>12781</v>
      </c>
      <c r="C4400" t="s">
        <v>12</v>
      </c>
      <c r="D4400" t="s">
        <v>8316</v>
      </c>
      <c r="E4400" t="s">
        <v>8334</v>
      </c>
      <c r="F4400">
        <v>7.7</v>
      </c>
    </row>
    <row r="4401" spans="1:6" x14ac:dyDescent="0.25">
      <c r="A4401" t="s">
        <v>7839</v>
      </c>
      <c r="B4401" t="s">
        <v>12782</v>
      </c>
      <c r="C4401" t="s">
        <v>12</v>
      </c>
      <c r="D4401" t="s">
        <v>8333</v>
      </c>
      <c r="E4401" t="s">
        <v>8334</v>
      </c>
      <c r="F4401">
        <v>4.3</v>
      </c>
    </row>
    <row r="4402" spans="1:6" x14ac:dyDescent="0.25">
      <c r="A4402" t="s">
        <v>7841</v>
      </c>
      <c r="B4402" t="s">
        <v>12783</v>
      </c>
      <c r="C4402" t="s">
        <v>12</v>
      </c>
      <c r="D4402" t="s">
        <v>8316</v>
      </c>
      <c r="E4402" t="s">
        <v>8334</v>
      </c>
      <c r="F4402">
        <v>7.1</v>
      </c>
    </row>
    <row r="4403" spans="1:6" x14ac:dyDescent="0.25">
      <c r="A4403" t="s">
        <v>7843</v>
      </c>
      <c r="B4403" t="s">
        <v>12784</v>
      </c>
      <c r="C4403" t="s">
        <v>12</v>
      </c>
      <c r="D4403" t="s">
        <v>8333</v>
      </c>
      <c r="E4403" t="s">
        <v>9458</v>
      </c>
      <c r="F4403">
        <v>6.2</v>
      </c>
    </row>
    <row r="4404" spans="1:6" x14ac:dyDescent="0.25">
      <c r="A4404" t="s">
        <v>7845</v>
      </c>
      <c r="B4404" t="s">
        <v>12785</v>
      </c>
      <c r="C4404" t="s">
        <v>12</v>
      </c>
      <c r="D4404" t="s">
        <v>8333</v>
      </c>
      <c r="F4404">
        <v>6.8</v>
      </c>
    </row>
    <row r="4405" spans="1:6" x14ac:dyDescent="0.25">
      <c r="A4405" t="s">
        <v>7847</v>
      </c>
      <c r="B4405" t="s">
        <v>12786</v>
      </c>
      <c r="C4405" t="s">
        <v>12</v>
      </c>
      <c r="D4405" t="s">
        <v>8333</v>
      </c>
      <c r="E4405" t="s">
        <v>9458</v>
      </c>
      <c r="F4405">
        <v>7.7</v>
      </c>
    </row>
    <row r="4406" spans="1:6" x14ac:dyDescent="0.25">
      <c r="A4406" t="s">
        <v>7849</v>
      </c>
      <c r="B4406" t="s">
        <v>12787</v>
      </c>
      <c r="C4406" t="s">
        <v>12</v>
      </c>
      <c r="D4406" t="s">
        <v>8333</v>
      </c>
      <c r="E4406" t="s">
        <v>8406</v>
      </c>
      <c r="F4406">
        <v>8.1999999999999993</v>
      </c>
    </row>
    <row r="4407" spans="1:6" x14ac:dyDescent="0.25">
      <c r="A4407" t="s">
        <v>6702</v>
      </c>
      <c r="B4407" t="s">
        <v>12788</v>
      </c>
      <c r="C4407" t="s">
        <v>12</v>
      </c>
      <c r="D4407" t="s">
        <v>8333</v>
      </c>
      <c r="E4407" t="s">
        <v>8317</v>
      </c>
      <c r="F4407">
        <v>7.5</v>
      </c>
    </row>
    <row r="4408" spans="1:6" x14ac:dyDescent="0.25">
      <c r="A4408" t="s">
        <v>7854</v>
      </c>
      <c r="B4408" t="s">
        <v>12789</v>
      </c>
      <c r="C4408" t="s">
        <v>12</v>
      </c>
      <c r="D4408" t="s">
        <v>8333</v>
      </c>
      <c r="F4408">
        <v>4.0999999999999996</v>
      </c>
    </row>
    <row r="4409" spans="1:6" x14ac:dyDescent="0.25">
      <c r="A4409" t="s">
        <v>2708</v>
      </c>
      <c r="B4409" t="s">
        <v>12790</v>
      </c>
      <c r="C4409" t="s">
        <v>12</v>
      </c>
      <c r="D4409" t="s">
        <v>8333</v>
      </c>
      <c r="E4409" t="s">
        <v>8320</v>
      </c>
      <c r="F4409">
        <v>6.9</v>
      </c>
    </row>
    <row r="4410" spans="1:6" x14ac:dyDescent="0.25">
      <c r="A4410" t="s">
        <v>6177</v>
      </c>
      <c r="B4410" t="s">
        <v>12791</v>
      </c>
      <c r="C4410" t="s">
        <v>12</v>
      </c>
      <c r="D4410" t="s">
        <v>8333</v>
      </c>
      <c r="E4410" t="s">
        <v>8334</v>
      </c>
      <c r="F4410">
        <v>7.1</v>
      </c>
    </row>
    <row r="4411" spans="1:6" x14ac:dyDescent="0.25">
      <c r="A4411" t="s">
        <v>6209</v>
      </c>
      <c r="B4411" t="s">
        <v>12792</v>
      </c>
      <c r="C4411" t="s">
        <v>12</v>
      </c>
      <c r="D4411" t="s">
        <v>8333</v>
      </c>
      <c r="E4411" t="s">
        <v>8334</v>
      </c>
      <c r="F4411">
        <v>6.3</v>
      </c>
    </row>
    <row r="4412" spans="1:6" x14ac:dyDescent="0.25">
      <c r="A4412" t="s">
        <v>6803</v>
      </c>
      <c r="B4412" t="s">
        <v>12793</v>
      </c>
      <c r="C4412" t="s">
        <v>12</v>
      </c>
      <c r="D4412" t="s">
        <v>8333</v>
      </c>
      <c r="E4412" t="s">
        <v>8317</v>
      </c>
      <c r="F4412">
        <v>7.7</v>
      </c>
    </row>
    <row r="4413" spans="1:6" x14ac:dyDescent="0.25">
      <c r="A4413" t="s">
        <v>970</v>
      </c>
      <c r="B4413" t="s">
        <v>12794</v>
      </c>
      <c r="C4413" t="s">
        <v>12</v>
      </c>
      <c r="D4413" t="s">
        <v>8316</v>
      </c>
      <c r="E4413" t="s">
        <v>8320</v>
      </c>
      <c r="F4413">
        <v>8.3000000000000007</v>
      </c>
    </row>
    <row r="4414" spans="1:6" x14ac:dyDescent="0.25">
      <c r="A4414" t="s">
        <v>7862</v>
      </c>
      <c r="B4414" t="s">
        <v>12795</v>
      </c>
      <c r="C4414" t="s">
        <v>12</v>
      </c>
      <c r="D4414" t="s">
        <v>8333</v>
      </c>
      <c r="F4414">
        <v>4.7</v>
      </c>
    </row>
    <row r="4415" spans="1:6" x14ac:dyDescent="0.25">
      <c r="B4415" t="s">
        <v>12796</v>
      </c>
      <c r="C4415" t="s">
        <v>12</v>
      </c>
      <c r="D4415" t="s">
        <v>8333</v>
      </c>
      <c r="E4415" t="s">
        <v>8548</v>
      </c>
      <c r="F4415">
        <v>7.7</v>
      </c>
    </row>
    <row r="4416" spans="1:6" x14ac:dyDescent="0.25">
      <c r="A4416" t="s">
        <v>7867</v>
      </c>
      <c r="B4416" t="s">
        <v>12797</v>
      </c>
      <c r="C4416" t="s">
        <v>12</v>
      </c>
      <c r="D4416" t="s">
        <v>8333</v>
      </c>
      <c r="E4416" t="s">
        <v>9458</v>
      </c>
      <c r="F4416">
        <v>7.2</v>
      </c>
    </row>
    <row r="4417" spans="1:6" x14ac:dyDescent="0.25">
      <c r="A4417" t="s">
        <v>7870</v>
      </c>
      <c r="B4417" t="s">
        <v>12798</v>
      </c>
      <c r="C4417" t="s">
        <v>12</v>
      </c>
      <c r="D4417" t="s">
        <v>8333</v>
      </c>
      <c r="E4417" t="s">
        <v>8320</v>
      </c>
      <c r="F4417">
        <v>5.0999999999999996</v>
      </c>
    </row>
    <row r="4418" spans="1:6" x14ac:dyDescent="0.25">
      <c r="A4418" t="s">
        <v>7872</v>
      </c>
      <c r="B4418" t="s">
        <v>12799</v>
      </c>
      <c r="C4418" t="s">
        <v>12</v>
      </c>
      <c r="D4418" t="s">
        <v>8333</v>
      </c>
      <c r="F4418">
        <v>5.4</v>
      </c>
    </row>
    <row r="4419" spans="1:6" x14ac:dyDescent="0.25">
      <c r="B4419" t="s">
        <v>12800</v>
      </c>
      <c r="C4419" t="s">
        <v>12</v>
      </c>
      <c r="D4419" t="s">
        <v>8333</v>
      </c>
      <c r="E4419" t="s">
        <v>8629</v>
      </c>
      <c r="F4419">
        <v>8.1999999999999993</v>
      </c>
    </row>
    <row r="4420" spans="1:6" x14ac:dyDescent="0.25">
      <c r="A4420" t="s">
        <v>2784</v>
      </c>
      <c r="B4420" t="s">
        <v>12801</v>
      </c>
      <c r="C4420" t="s">
        <v>12</v>
      </c>
      <c r="D4420" t="s">
        <v>8333</v>
      </c>
      <c r="E4420" t="s">
        <v>8317</v>
      </c>
      <c r="F4420">
        <v>6.1</v>
      </c>
    </row>
    <row r="4421" spans="1:6" x14ac:dyDescent="0.25">
      <c r="A4421" t="s">
        <v>7878</v>
      </c>
      <c r="B4421" t="s">
        <v>12802</v>
      </c>
      <c r="C4421" t="s">
        <v>12</v>
      </c>
      <c r="D4421" t="s">
        <v>8404</v>
      </c>
      <c r="E4421" t="s">
        <v>8334</v>
      </c>
      <c r="F4421">
        <v>6.1</v>
      </c>
    </row>
    <row r="4422" spans="1:6" x14ac:dyDescent="0.25">
      <c r="A4422" t="s">
        <v>1952</v>
      </c>
      <c r="B4422" t="s">
        <v>12803</v>
      </c>
      <c r="C4422" t="s">
        <v>12</v>
      </c>
      <c r="D4422" t="s">
        <v>8316</v>
      </c>
      <c r="E4422" t="s">
        <v>8334</v>
      </c>
      <c r="F4422">
        <v>6.9</v>
      </c>
    </row>
    <row r="4423" spans="1:6" x14ac:dyDescent="0.25">
      <c r="A4423" t="s">
        <v>7881</v>
      </c>
      <c r="B4423" t="s">
        <v>12804</v>
      </c>
      <c r="C4423" t="s">
        <v>12</v>
      </c>
      <c r="D4423" t="s">
        <v>8333</v>
      </c>
      <c r="E4423" t="s">
        <v>8334</v>
      </c>
      <c r="F4423">
        <v>5.8</v>
      </c>
    </row>
    <row r="4424" spans="1:6" x14ac:dyDescent="0.25">
      <c r="A4424" t="s">
        <v>7889</v>
      </c>
      <c r="B4424" t="s">
        <v>12805</v>
      </c>
      <c r="C4424" t="s">
        <v>12</v>
      </c>
      <c r="D4424" t="s">
        <v>8333</v>
      </c>
      <c r="E4424" t="s">
        <v>8320</v>
      </c>
      <c r="F4424">
        <v>7</v>
      </c>
    </row>
    <row r="4425" spans="1:6" x14ac:dyDescent="0.25">
      <c r="A4425" t="s">
        <v>7891</v>
      </c>
      <c r="B4425" t="s">
        <v>12806</v>
      </c>
      <c r="C4425" t="s">
        <v>12</v>
      </c>
      <c r="D4425" t="s">
        <v>8333</v>
      </c>
      <c r="E4425" t="s">
        <v>11563</v>
      </c>
      <c r="F4425">
        <v>6.3</v>
      </c>
    </row>
    <row r="4426" spans="1:6" x14ac:dyDescent="0.25">
      <c r="A4426" t="s">
        <v>28</v>
      </c>
      <c r="B4426" t="s">
        <v>12807</v>
      </c>
      <c r="C4426" t="s">
        <v>12</v>
      </c>
      <c r="D4426" t="s">
        <v>8333</v>
      </c>
      <c r="E4426" t="s">
        <v>9643</v>
      </c>
      <c r="F4426">
        <v>7.6</v>
      </c>
    </row>
    <row r="4427" spans="1:6" x14ac:dyDescent="0.25">
      <c r="A4427" t="s">
        <v>7894</v>
      </c>
      <c r="B4427" t="s">
        <v>12808</v>
      </c>
      <c r="C4427" t="s">
        <v>12</v>
      </c>
      <c r="D4427" t="s">
        <v>8327</v>
      </c>
      <c r="E4427" t="s">
        <v>8325</v>
      </c>
      <c r="F4427">
        <v>6.1</v>
      </c>
    </row>
    <row r="4428" spans="1:6" x14ac:dyDescent="0.25">
      <c r="A4428" t="s">
        <v>7898</v>
      </c>
      <c r="B4428" t="s">
        <v>12809</v>
      </c>
      <c r="C4428" t="s">
        <v>12</v>
      </c>
      <c r="D4428" t="s">
        <v>8333</v>
      </c>
      <c r="E4428" t="s">
        <v>8334</v>
      </c>
      <c r="F4428">
        <v>7.8</v>
      </c>
    </row>
    <row r="4429" spans="1:6" x14ac:dyDescent="0.25">
      <c r="A4429" t="s">
        <v>7900</v>
      </c>
      <c r="B4429" t="s">
        <v>12810</v>
      </c>
      <c r="C4429" t="s">
        <v>12</v>
      </c>
      <c r="D4429" t="s">
        <v>8333</v>
      </c>
      <c r="E4429" t="s">
        <v>8334</v>
      </c>
      <c r="F4429">
        <v>4.7</v>
      </c>
    </row>
    <row r="4430" spans="1:6" x14ac:dyDescent="0.25">
      <c r="A4430" t="s">
        <v>7902</v>
      </c>
      <c r="B4430" t="s">
        <v>12811</v>
      </c>
      <c r="C4430" t="s">
        <v>12</v>
      </c>
      <c r="D4430" t="s">
        <v>8329</v>
      </c>
      <c r="E4430" t="s">
        <v>9458</v>
      </c>
      <c r="F4430">
        <v>7.5</v>
      </c>
    </row>
    <row r="4431" spans="1:6" x14ac:dyDescent="0.25">
      <c r="B4431" t="s">
        <v>12812</v>
      </c>
      <c r="C4431" t="s">
        <v>12</v>
      </c>
      <c r="D4431" t="s">
        <v>8333</v>
      </c>
      <c r="E4431" t="s">
        <v>8548</v>
      </c>
      <c r="F4431">
        <v>6.7</v>
      </c>
    </row>
    <row r="4432" spans="1:6" x14ac:dyDescent="0.25">
      <c r="A4432" t="s">
        <v>7905</v>
      </c>
      <c r="B4432" t="s">
        <v>12813</v>
      </c>
      <c r="C4432" t="s">
        <v>12</v>
      </c>
      <c r="D4432" t="s">
        <v>8333</v>
      </c>
      <c r="F4432">
        <v>3.4</v>
      </c>
    </row>
    <row r="4433" spans="1:6" x14ac:dyDescent="0.25">
      <c r="A4433" t="s">
        <v>3476</v>
      </c>
      <c r="B4433" t="s">
        <v>12814</v>
      </c>
      <c r="C4433" t="s">
        <v>12</v>
      </c>
      <c r="D4433" t="s">
        <v>8333</v>
      </c>
      <c r="E4433" t="s">
        <v>8325</v>
      </c>
      <c r="F4433">
        <v>8.9</v>
      </c>
    </row>
    <row r="4434" spans="1:6" x14ac:dyDescent="0.25">
      <c r="A4434" t="s">
        <v>7908</v>
      </c>
      <c r="B4434" t="s">
        <v>12815</v>
      </c>
      <c r="C4434" t="s">
        <v>12</v>
      </c>
      <c r="D4434" t="s">
        <v>8333</v>
      </c>
      <c r="F4434">
        <v>6.9</v>
      </c>
    </row>
    <row r="4435" spans="1:6" x14ac:dyDescent="0.25">
      <c r="A4435" t="s">
        <v>6603</v>
      </c>
      <c r="B4435" t="s">
        <v>12816</v>
      </c>
      <c r="C4435" t="s">
        <v>12</v>
      </c>
      <c r="D4435" t="s">
        <v>8333</v>
      </c>
      <c r="E4435" t="s">
        <v>9458</v>
      </c>
      <c r="F4435">
        <v>8.1999999999999993</v>
      </c>
    </row>
    <row r="4436" spans="1:6" x14ac:dyDescent="0.25">
      <c r="A4436" t="s">
        <v>7915</v>
      </c>
      <c r="B4436" t="s">
        <v>12817</v>
      </c>
      <c r="C4436" t="s">
        <v>12</v>
      </c>
      <c r="D4436" t="s">
        <v>8333</v>
      </c>
      <c r="E4436" t="s">
        <v>8334</v>
      </c>
      <c r="F4436">
        <v>8</v>
      </c>
    </row>
    <row r="4437" spans="1:6" x14ac:dyDescent="0.25">
      <c r="A4437" t="s">
        <v>2941</v>
      </c>
      <c r="B4437" t="s">
        <v>12818</v>
      </c>
      <c r="C4437" t="s">
        <v>12</v>
      </c>
      <c r="D4437" t="s">
        <v>8333</v>
      </c>
      <c r="E4437" t="s">
        <v>8317</v>
      </c>
      <c r="F4437">
        <v>6.7</v>
      </c>
    </row>
    <row r="4438" spans="1:6" x14ac:dyDescent="0.25">
      <c r="A4438" t="s">
        <v>7918</v>
      </c>
      <c r="B4438" t="s">
        <v>12819</v>
      </c>
      <c r="C4438" t="s">
        <v>12</v>
      </c>
      <c r="D4438" t="s">
        <v>8333</v>
      </c>
      <c r="E4438" t="s">
        <v>8334</v>
      </c>
      <c r="F4438">
        <v>6.6</v>
      </c>
    </row>
    <row r="4439" spans="1:6" x14ac:dyDescent="0.25">
      <c r="A4439" t="s">
        <v>2238</v>
      </c>
      <c r="B4439" t="s">
        <v>12820</v>
      </c>
      <c r="C4439" t="s">
        <v>12</v>
      </c>
      <c r="D4439" t="s">
        <v>8333</v>
      </c>
      <c r="E4439" t="s">
        <v>8317</v>
      </c>
      <c r="F4439">
        <v>7.1</v>
      </c>
    </row>
    <row r="4440" spans="1:6" x14ac:dyDescent="0.25">
      <c r="A4440" t="s">
        <v>7923</v>
      </c>
      <c r="B4440" t="s">
        <v>12821</v>
      </c>
      <c r="C4440" t="s">
        <v>12</v>
      </c>
      <c r="D4440" t="s">
        <v>8316</v>
      </c>
      <c r="F4440">
        <v>5.6</v>
      </c>
    </row>
    <row r="4441" spans="1:6" x14ac:dyDescent="0.25">
      <c r="A4441" t="s">
        <v>6995</v>
      </c>
      <c r="B4441" t="s">
        <v>12822</v>
      </c>
      <c r="C4441" t="s">
        <v>12</v>
      </c>
      <c r="D4441" t="s">
        <v>8333</v>
      </c>
      <c r="E4441" t="s">
        <v>9458</v>
      </c>
      <c r="F4441">
        <v>6.7</v>
      </c>
    </row>
    <row r="4442" spans="1:6" x14ac:dyDescent="0.25">
      <c r="A4442" t="s">
        <v>6995</v>
      </c>
      <c r="B4442" t="s">
        <v>12823</v>
      </c>
      <c r="C4442" t="s">
        <v>12</v>
      </c>
      <c r="D4442" t="s">
        <v>8333</v>
      </c>
      <c r="E4442" t="s">
        <v>8334</v>
      </c>
      <c r="F4442">
        <v>7.1</v>
      </c>
    </row>
    <row r="4443" spans="1:6" x14ac:dyDescent="0.25">
      <c r="A4443" t="s">
        <v>7927</v>
      </c>
      <c r="B4443" t="s">
        <v>12824</v>
      </c>
      <c r="C4443" t="s">
        <v>12</v>
      </c>
      <c r="D4443" t="s">
        <v>8333</v>
      </c>
      <c r="E4443" t="s">
        <v>8334</v>
      </c>
      <c r="F4443">
        <v>5.2</v>
      </c>
    </row>
    <row r="4444" spans="1:6" x14ac:dyDescent="0.25">
      <c r="A4444" t="s">
        <v>7931</v>
      </c>
      <c r="B4444" t="s">
        <v>12825</v>
      </c>
      <c r="C4444" t="s">
        <v>12</v>
      </c>
      <c r="D4444" t="s">
        <v>12826</v>
      </c>
      <c r="E4444" t="s">
        <v>8325</v>
      </c>
      <c r="F4444">
        <v>7.5</v>
      </c>
    </row>
    <row r="4445" spans="1:6" x14ac:dyDescent="0.25">
      <c r="A4445" t="s">
        <v>7737</v>
      </c>
      <c r="B4445" t="s">
        <v>12827</v>
      </c>
      <c r="C4445" t="s">
        <v>12</v>
      </c>
      <c r="D4445" t="s">
        <v>10657</v>
      </c>
      <c r="F4445">
        <v>7.6</v>
      </c>
    </row>
    <row r="4446" spans="1:6" x14ac:dyDescent="0.25">
      <c r="A4446" t="s">
        <v>7934</v>
      </c>
      <c r="B4446" t="s">
        <v>12828</v>
      </c>
      <c r="C4446" t="s">
        <v>12</v>
      </c>
      <c r="D4446" t="s">
        <v>8333</v>
      </c>
      <c r="E4446" t="s">
        <v>8325</v>
      </c>
      <c r="F4446">
        <v>8.1</v>
      </c>
    </row>
    <row r="4447" spans="1:6" x14ac:dyDescent="0.25">
      <c r="A4447" t="s">
        <v>6085</v>
      </c>
      <c r="B4447" t="s">
        <v>12829</v>
      </c>
      <c r="C4447" t="s">
        <v>12</v>
      </c>
      <c r="D4447" t="s">
        <v>8333</v>
      </c>
      <c r="E4447" t="s">
        <v>8334</v>
      </c>
      <c r="F4447">
        <v>5.5</v>
      </c>
    </row>
    <row r="4448" spans="1:6" x14ac:dyDescent="0.25">
      <c r="A4448" t="s">
        <v>7937</v>
      </c>
      <c r="B4448" t="s">
        <v>12830</v>
      </c>
      <c r="C4448" t="s">
        <v>12</v>
      </c>
      <c r="D4448" t="s">
        <v>8333</v>
      </c>
      <c r="E4448" t="s">
        <v>8334</v>
      </c>
      <c r="F4448">
        <v>6.6</v>
      </c>
    </row>
    <row r="4449" spans="1:6" x14ac:dyDescent="0.25">
      <c r="A4449" t="s">
        <v>7939</v>
      </c>
      <c r="B4449" t="s">
        <v>12831</v>
      </c>
      <c r="C4449" t="s">
        <v>12</v>
      </c>
      <c r="D4449" t="s">
        <v>8333</v>
      </c>
      <c r="E4449" t="s">
        <v>8317</v>
      </c>
      <c r="F4449">
        <v>3.2</v>
      </c>
    </row>
    <row r="4450" spans="1:6" x14ac:dyDescent="0.25">
      <c r="A4450" t="s">
        <v>7941</v>
      </c>
      <c r="B4450" t="s">
        <v>12832</v>
      </c>
      <c r="C4450" t="s">
        <v>12</v>
      </c>
      <c r="D4450" t="s">
        <v>8333</v>
      </c>
      <c r="F4450">
        <v>6.6</v>
      </c>
    </row>
    <row r="4451" spans="1:6" x14ac:dyDescent="0.25">
      <c r="A4451" t="s">
        <v>7943</v>
      </c>
      <c r="B4451" t="s">
        <v>12833</v>
      </c>
      <c r="C4451" t="s">
        <v>12</v>
      </c>
      <c r="D4451" t="s">
        <v>8333</v>
      </c>
      <c r="E4451" t="s">
        <v>8334</v>
      </c>
      <c r="F4451">
        <v>6.2</v>
      </c>
    </row>
    <row r="4452" spans="1:6" x14ac:dyDescent="0.25">
      <c r="A4452" t="s">
        <v>7946</v>
      </c>
      <c r="B4452" t="s">
        <v>12834</v>
      </c>
      <c r="C4452" t="s">
        <v>12</v>
      </c>
      <c r="D4452" t="s">
        <v>8333</v>
      </c>
      <c r="E4452" t="s">
        <v>8334</v>
      </c>
      <c r="F4452">
        <v>4.8</v>
      </c>
    </row>
    <row r="4453" spans="1:6" x14ac:dyDescent="0.25">
      <c r="A4453" t="s">
        <v>7948</v>
      </c>
      <c r="B4453" t="s">
        <v>12835</v>
      </c>
      <c r="C4453" t="s">
        <v>12</v>
      </c>
      <c r="D4453" t="s">
        <v>8333</v>
      </c>
      <c r="E4453" t="s">
        <v>8334</v>
      </c>
      <c r="F4453">
        <v>4.5</v>
      </c>
    </row>
    <row r="4454" spans="1:6" x14ac:dyDescent="0.25">
      <c r="A4454" t="s">
        <v>7950</v>
      </c>
      <c r="B4454" t="s">
        <v>12836</v>
      </c>
      <c r="C4454" t="s">
        <v>12</v>
      </c>
      <c r="D4454" t="s">
        <v>8333</v>
      </c>
      <c r="E4454" t="s">
        <v>8334</v>
      </c>
      <c r="F4454">
        <v>7.2</v>
      </c>
    </row>
    <row r="4455" spans="1:6" x14ac:dyDescent="0.25">
      <c r="A4455" t="s">
        <v>7952</v>
      </c>
      <c r="B4455" t="s">
        <v>12837</v>
      </c>
      <c r="C4455" t="s">
        <v>12</v>
      </c>
      <c r="D4455" t="s">
        <v>8327</v>
      </c>
      <c r="E4455" t="s">
        <v>9458</v>
      </c>
      <c r="F4455">
        <v>4.3</v>
      </c>
    </row>
    <row r="4456" spans="1:6" x14ac:dyDescent="0.25">
      <c r="A4456" t="s">
        <v>7954</v>
      </c>
      <c r="B4456" t="s">
        <v>12838</v>
      </c>
      <c r="C4456" t="s">
        <v>12</v>
      </c>
      <c r="D4456" t="s">
        <v>8333</v>
      </c>
      <c r="E4456" t="s">
        <v>8334</v>
      </c>
      <c r="F4456">
        <v>4.5</v>
      </c>
    </row>
    <row r="4457" spans="1:6" x14ac:dyDescent="0.25">
      <c r="A4457" t="s">
        <v>7956</v>
      </c>
      <c r="B4457" t="s">
        <v>12839</v>
      </c>
      <c r="C4457" t="s">
        <v>12</v>
      </c>
      <c r="D4457" t="s">
        <v>8333</v>
      </c>
      <c r="E4457" t="s">
        <v>8334</v>
      </c>
      <c r="F4457">
        <v>6.4</v>
      </c>
    </row>
    <row r="4458" spans="1:6" x14ac:dyDescent="0.25">
      <c r="A4458" t="s">
        <v>7959</v>
      </c>
      <c r="B4458" t="s">
        <v>12840</v>
      </c>
      <c r="C4458" t="s">
        <v>12</v>
      </c>
      <c r="D4458" t="s">
        <v>8333</v>
      </c>
      <c r="E4458" t="s">
        <v>8334</v>
      </c>
      <c r="F4458">
        <v>6.4</v>
      </c>
    </row>
    <row r="4459" spans="1:6" x14ac:dyDescent="0.25">
      <c r="A4459" t="s">
        <v>2454</v>
      </c>
      <c r="B4459" t="s">
        <v>12841</v>
      </c>
      <c r="C4459" t="s">
        <v>12</v>
      </c>
      <c r="D4459" t="s">
        <v>8333</v>
      </c>
      <c r="E4459" t="s">
        <v>8334</v>
      </c>
      <c r="F4459">
        <v>7.3</v>
      </c>
    </row>
    <row r="4460" spans="1:6" x14ac:dyDescent="0.25">
      <c r="A4460" t="s">
        <v>5553</v>
      </c>
      <c r="B4460" t="s">
        <v>12842</v>
      </c>
      <c r="C4460" t="s">
        <v>12</v>
      </c>
      <c r="D4460" t="s">
        <v>8333</v>
      </c>
      <c r="E4460" t="s">
        <v>8334</v>
      </c>
      <c r="F4460">
        <v>6.9</v>
      </c>
    </row>
    <row r="4461" spans="1:6" x14ac:dyDescent="0.25">
      <c r="A4461" t="s">
        <v>7963</v>
      </c>
      <c r="B4461" t="s">
        <v>12843</v>
      </c>
      <c r="C4461" t="s">
        <v>12</v>
      </c>
      <c r="D4461" t="s">
        <v>8333</v>
      </c>
      <c r="E4461" t="s">
        <v>8334</v>
      </c>
      <c r="F4461">
        <v>4.3</v>
      </c>
    </row>
    <row r="4462" spans="1:6" x14ac:dyDescent="0.25">
      <c r="A4462" t="s">
        <v>133</v>
      </c>
      <c r="B4462" t="s">
        <v>12844</v>
      </c>
      <c r="C4462" t="s">
        <v>12</v>
      </c>
      <c r="D4462" t="s">
        <v>8333</v>
      </c>
      <c r="E4462" t="s">
        <v>8334</v>
      </c>
      <c r="F4462">
        <v>7.2</v>
      </c>
    </row>
    <row r="4463" spans="1:6" x14ac:dyDescent="0.25">
      <c r="A4463" t="s">
        <v>7967</v>
      </c>
      <c r="B4463" t="s">
        <v>12845</v>
      </c>
      <c r="C4463" t="s">
        <v>12</v>
      </c>
      <c r="D4463" t="s">
        <v>8333</v>
      </c>
      <c r="E4463" t="s">
        <v>8334</v>
      </c>
      <c r="F4463">
        <v>6.5</v>
      </c>
    </row>
    <row r="4464" spans="1:6" x14ac:dyDescent="0.25">
      <c r="A4464" t="s">
        <v>3071</v>
      </c>
      <c r="B4464" t="s">
        <v>12846</v>
      </c>
      <c r="C4464" t="s">
        <v>12</v>
      </c>
      <c r="D4464" t="s">
        <v>8333</v>
      </c>
      <c r="E4464" t="s">
        <v>8334</v>
      </c>
      <c r="F4464">
        <v>6.6</v>
      </c>
    </row>
    <row r="4465" spans="1:6" x14ac:dyDescent="0.25">
      <c r="A4465" t="s">
        <v>7970</v>
      </c>
      <c r="B4465" t="s">
        <v>12847</v>
      </c>
      <c r="C4465" t="s">
        <v>12</v>
      </c>
      <c r="D4465" t="s">
        <v>8333</v>
      </c>
      <c r="E4465" t="s">
        <v>9458</v>
      </c>
      <c r="F4465">
        <v>6.7</v>
      </c>
    </row>
    <row r="4466" spans="1:6" x14ac:dyDescent="0.25">
      <c r="A4466" t="s">
        <v>7972</v>
      </c>
      <c r="B4466" t="s">
        <v>12848</v>
      </c>
      <c r="C4466" t="s">
        <v>12</v>
      </c>
      <c r="D4466" t="s">
        <v>8333</v>
      </c>
      <c r="F4466">
        <v>4.3</v>
      </c>
    </row>
    <row r="4467" spans="1:6" x14ac:dyDescent="0.25">
      <c r="A4467" t="s">
        <v>2937</v>
      </c>
      <c r="B4467" t="s">
        <v>12849</v>
      </c>
      <c r="C4467" t="s">
        <v>12</v>
      </c>
      <c r="D4467" t="s">
        <v>8404</v>
      </c>
      <c r="E4467" t="s">
        <v>8334</v>
      </c>
      <c r="F4467">
        <v>7.3</v>
      </c>
    </row>
    <row r="4468" spans="1:6" x14ac:dyDescent="0.25">
      <c r="A4468" t="s">
        <v>7975</v>
      </c>
      <c r="B4468" t="s">
        <v>12850</v>
      </c>
      <c r="C4468" t="s">
        <v>12</v>
      </c>
      <c r="D4468" t="s">
        <v>8319</v>
      </c>
      <c r="E4468" t="s">
        <v>8334</v>
      </c>
      <c r="F4468">
        <v>6.4</v>
      </c>
    </row>
    <row r="4469" spans="1:6" x14ac:dyDescent="0.25">
      <c r="A4469" t="s">
        <v>7977</v>
      </c>
      <c r="B4469" t="s">
        <v>12851</v>
      </c>
      <c r="C4469" t="s">
        <v>12</v>
      </c>
      <c r="D4469" t="s">
        <v>8333</v>
      </c>
      <c r="E4469" t="s">
        <v>8334</v>
      </c>
      <c r="F4469">
        <v>7</v>
      </c>
    </row>
    <row r="4470" spans="1:6" x14ac:dyDescent="0.25">
      <c r="A4470" t="s">
        <v>7766</v>
      </c>
      <c r="B4470" t="s">
        <v>12852</v>
      </c>
      <c r="C4470" t="s">
        <v>12</v>
      </c>
      <c r="D4470" t="s">
        <v>8333</v>
      </c>
      <c r="E4470" t="s">
        <v>8334</v>
      </c>
      <c r="F4470">
        <v>5.5</v>
      </c>
    </row>
    <row r="4471" spans="1:6" x14ac:dyDescent="0.25">
      <c r="A4471" t="s">
        <v>7981</v>
      </c>
      <c r="B4471" t="s">
        <v>12853</v>
      </c>
      <c r="C4471" t="s">
        <v>12</v>
      </c>
      <c r="D4471" t="s">
        <v>8333</v>
      </c>
      <c r="E4471" t="s">
        <v>8317</v>
      </c>
      <c r="F4471">
        <v>6.7</v>
      </c>
    </row>
    <row r="4472" spans="1:6" x14ac:dyDescent="0.25">
      <c r="A4472" t="s">
        <v>7983</v>
      </c>
      <c r="B4472" t="s">
        <v>12854</v>
      </c>
      <c r="C4472" t="s">
        <v>12</v>
      </c>
      <c r="D4472" t="s">
        <v>8333</v>
      </c>
      <c r="F4472">
        <v>4.3</v>
      </c>
    </row>
    <row r="4473" spans="1:6" x14ac:dyDescent="0.25">
      <c r="A4473" t="s">
        <v>6393</v>
      </c>
      <c r="B4473" t="s">
        <v>12855</v>
      </c>
      <c r="C4473" t="s">
        <v>12</v>
      </c>
      <c r="D4473" t="s">
        <v>8316</v>
      </c>
      <c r="E4473" t="s">
        <v>8334</v>
      </c>
      <c r="F4473">
        <v>6.1</v>
      </c>
    </row>
    <row r="4474" spans="1:6" x14ac:dyDescent="0.25">
      <c r="A4474" t="s">
        <v>4797</v>
      </c>
      <c r="B4474" t="s">
        <v>12856</v>
      </c>
      <c r="C4474" t="s">
        <v>12</v>
      </c>
      <c r="D4474" t="s">
        <v>8333</v>
      </c>
      <c r="E4474" t="s">
        <v>8334</v>
      </c>
      <c r="F4474">
        <v>3.9</v>
      </c>
    </row>
    <row r="4475" spans="1:6" x14ac:dyDescent="0.25">
      <c r="B4475" t="s">
        <v>12857</v>
      </c>
      <c r="C4475" t="s">
        <v>12</v>
      </c>
      <c r="D4475" t="s">
        <v>8316</v>
      </c>
      <c r="E4475" t="s">
        <v>8824</v>
      </c>
      <c r="F4475">
        <v>8.5</v>
      </c>
    </row>
    <row r="4476" spans="1:6" x14ac:dyDescent="0.25">
      <c r="A4476" t="s">
        <v>7990</v>
      </c>
      <c r="B4476" t="s">
        <v>12858</v>
      </c>
      <c r="C4476" t="s">
        <v>12</v>
      </c>
      <c r="D4476" t="s">
        <v>8333</v>
      </c>
      <c r="E4476" t="s">
        <v>8334</v>
      </c>
      <c r="F4476">
        <v>6.9</v>
      </c>
    </row>
    <row r="4477" spans="1:6" x14ac:dyDescent="0.25">
      <c r="A4477" t="s">
        <v>4103</v>
      </c>
      <c r="B4477" t="s">
        <v>12859</v>
      </c>
      <c r="C4477" t="s">
        <v>12</v>
      </c>
      <c r="D4477" t="s">
        <v>8333</v>
      </c>
      <c r="E4477" t="s">
        <v>8317</v>
      </c>
      <c r="F4477">
        <v>7.3</v>
      </c>
    </row>
    <row r="4478" spans="1:6" x14ac:dyDescent="0.25">
      <c r="A4478" t="s">
        <v>7993</v>
      </c>
      <c r="B4478" t="s">
        <v>12860</v>
      </c>
      <c r="C4478" t="s">
        <v>12</v>
      </c>
      <c r="D4478" t="s">
        <v>8316</v>
      </c>
      <c r="E4478" t="s">
        <v>8325</v>
      </c>
      <c r="F4478">
        <v>6.9</v>
      </c>
    </row>
    <row r="4479" spans="1:6" x14ac:dyDescent="0.25">
      <c r="A4479" t="s">
        <v>7995</v>
      </c>
      <c r="B4479" t="s">
        <v>12861</v>
      </c>
      <c r="C4479" t="s">
        <v>12</v>
      </c>
      <c r="D4479" t="s">
        <v>8333</v>
      </c>
      <c r="F4479">
        <v>6.3</v>
      </c>
    </row>
    <row r="4480" spans="1:6" x14ac:dyDescent="0.25">
      <c r="A4480" t="s">
        <v>7997</v>
      </c>
      <c r="B4480" t="s">
        <v>12862</v>
      </c>
      <c r="C4480" t="s">
        <v>12</v>
      </c>
      <c r="D4480" t="s">
        <v>8333</v>
      </c>
      <c r="E4480" t="s">
        <v>8406</v>
      </c>
      <c r="F4480">
        <v>2.5</v>
      </c>
    </row>
    <row r="4481" spans="1:6" x14ac:dyDescent="0.25">
      <c r="A4481" t="s">
        <v>7999</v>
      </c>
      <c r="B4481" t="s">
        <v>12863</v>
      </c>
      <c r="C4481" t="s">
        <v>12</v>
      </c>
      <c r="D4481" t="s">
        <v>8404</v>
      </c>
      <c r="E4481" t="s">
        <v>8320</v>
      </c>
      <c r="F4481">
        <v>5.7</v>
      </c>
    </row>
    <row r="4482" spans="1:6" x14ac:dyDescent="0.25">
      <c r="A4482" t="s">
        <v>8001</v>
      </c>
      <c r="B4482" t="s">
        <v>12864</v>
      </c>
      <c r="C4482" t="s">
        <v>12</v>
      </c>
      <c r="D4482" t="s">
        <v>8333</v>
      </c>
      <c r="F4482">
        <v>7</v>
      </c>
    </row>
    <row r="4483" spans="1:6" x14ac:dyDescent="0.25">
      <c r="A4483" t="s">
        <v>8004</v>
      </c>
      <c r="B4483" t="s">
        <v>12865</v>
      </c>
      <c r="C4483" t="s">
        <v>12</v>
      </c>
      <c r="D4483" t="s">
        <v>8333</v>
      </c>
      <c r="E4483" t="s">
        <v>8320</v>
      </c>
      <c r="F4483">
        <v>6.2</v>
      </c>
    </row>
    <row r="4484" spans="1:6" x14ac:dyDescent="0.25">
      <c r="A4484" t="s">
        <v>8006</v>
      </c>
      <c r="B4484" t="s">
        <v>12866</v>
      </c>
      <c r="C4484" t="s">
        <v>12</v>
      </c>
      <c r="D4484" t="s">
        <v>8333</v>
      </c>
      <c r="F4484">
        <v>6.9</v>
      </c>
    </row>
    <row r="4485" spans="1:6" x14ac:dyDescent="0.25">
      <c r="A4485" t="s">
        <v>8009</v>
      </c>
      <c r="B4485" t="s">
        <v>12867</v>
      </c>
      <c r="C4485" t="s">
        <v>12</v>
      </c>
      <c r="D4485" t="s">
        <v>8333</v>
      </c>
      <c r="E4485" t="s">
        <v>8334</v>
      </c>
      <c r="F4485">
        <v>4.5</v>
      </c>
    </row>
    <row r="4486" spans="1:6" x14ac:dyDescent="0.25">
      <c r="A4486" t="s">
        <v>8011</v>
      </c>
      <c r="B4486" t="s">
        <v>12868</v>
      </c>
      <c r="C4486" t="s">
        <v>12</v>
      </c>
      <c r="D4486" t="s">
        <v>8333</v>
      </c>
      <c r="E4486" t="s">
        <v>8320</v>
      </c>
      <c r="F4486">
        <v>7.8</v>
      </c>
    </row>
    <row r="4487" spans="1:6" x14ac:dyDescent="0.25">
      <c r="A4487" t="s">
        <v>8013</v>
      </c>
      <c r="B4487" t="s">
        <v>12869</v>
      </c>
      <c r="C4487" t="s">
        <v>12</v>
      </c>
      <c r="D4487" t="s">
        <v>8333</v>
      </c>
      <c r="E4487" t="s">
        <v>8317</v>
      </c>
      <c r="F4487">
        <v>4.4000000000000004</v>
      </c>
    </row>
    <row r="4488" spans="1:6" x14ac:dyDescent="0.25">
      <c r="A4488" t="s">
        <v>7829</v>
      </c>
      <c r="B4488" t="s">
        <v>12870</v>
      </c>
      <c r="C4488" t="s">
        <v>12</v>
      </c>
      <c r="D4488" t="s">
        <v>8333</v>
      </c>
      <c r="E4488" t="s">
        <v>8320</v>
      </c>
      <c r="F4488">
        <v>6.6</v>
      </c>
    </row>
    <row r="4489" spans="1:6" x14ac:dyDescent="0.25">
      <c r="A4489" t="s">
        <v>8016</v>
      </c>
      <c r="B4489" t="s">
        <v>12871</v>
      </c>
      <c r="C4489" t="s">
        <v>12</v>
      </c>
      <c r="D4489" t="s">
        <v>8333</v>
      </c>
      <c r="F4489">
        <v>8</v>
      </c>
    </row>
    <row r="4490" spans="1:6" x14ac:dyDescent="0.25">
      <c r="A4490" t="s">
        <v>8019</v>
      </c>
      <c r="B4490" t="s">
        <v>12872</v>
      </c>
      <c r="C4490" t="s">
        <v>12</v>
      </c>
      <c r="D4490" t="s">
        <v>8333</v>
      </c>
      <c r="F4490">
        <v>6.5</v>
      </c>
    </row>
    <row r="4491" spans="1:6" x14ac:dyDescent="0.25">
      <c r="A4491" t="s">
        <v>8021</v>
      </c>
      <c r="B4491" t="s">
        <v>12873</v>
      </c>
      <c r="C4491" t="s">
        <v>12</v>
      </c>
      <c r="D4491" t="s">
        <v>8333</v>
      </c>
      <c r="F4491">
        <v>7.1</v>
      </c>
    </row>
    <row r="4492" spans="1:6" x14ac:dyDescent="0.25">
      <c r="A4492" t="s">
        <v>4407</v>
      </c>
      <c r="B4492" t="s">
        <v>12874</v>
      </c>
      <c r="C4492" t="s">
        <v>12</v>
      </c>
      <c r="D4492" t="s">
        <v>8316</v>
      </c>
      <c r="E4492" t="s">
        <v>8334</v>
      </c>
      <c r="F4492">
        <v>7.1</v>
      </c>
    </row>
    <row r="4493" spans="1:6" x14ac:dyDescent="0.25">
      <c r="A4493" t="s">
        <v>8024</v>
      </c>
      <c r="B4493" t="s">
        <v>12875</v>
      </c>
      <c r="C4493" t="s">
        <v>12</v>
      </c>
      <c r="D4493" t="s">
        <v>8333</v>
      </c>
      <c r="F4493">
        <v>4</v>
      </c>
    </row>
    <row r="4494" spans="1:6" x14ac:dyDescent="0.25">
      <c r="A4494" t="s">
        <v>8027</v>
      </c>
      <c r="B4494" t="s">
        <v>12876</v>
      </c>
      <c r="C4494" t="s">
        <v>12</v>
      </c>
      <c r="D4494" t="s">
        <v>8333</v>
      </c>
      <c r="E4494" t="s">
        <v>8325</v>
      </c>
      <c r="F4494">
        <v>7.5</v>
      </c>
    </row>
    <row r="4495" spans="1:6" x14ac:dyDescent="0.25">
      <c r="A4495" t="s">
        <v>8029</v>
      </c>
      <c r="B4495" t="s">
        <v>12877</v>
      </c>
      <c r="C4495" t="s">
        <v>12</v>
      </c>
      <c r="D4495" t="s">
        <v>8333</v>
      </c>
      <c r="E4495" t="s">
        <v>8334</v>
      </c>
      <c r="F4495">
        <v>7</v>
      </c>
    </row>
    <row r="4496" spans="1:6" x14ac:dyDescent="0.25">
      <c r="A4496" t="s">
        <v>8031</v>
      </c>
      <c r="B4496" t="s">
        <v>12878</v>
      </c>
      <c r="C4496" t="s">
        <v>12</v>
      </c>
      <c r="D4496" t="s">
        <v>8333</v>
      </c>
      <c r="E4496" t="s">
        <v>9765</v>
      </c>
      <c r="F4496">
        <v>4</v>
      </c>
    </row>
    <row r="4497" spans="1:6" x14ac:dyDescent="0.25">
      <c r="A4497" t="s">
        <v>8033</v>
      </c>
      <c r="B4497" t="s">
        <v>12879</v>
      </c>
      <c r="C4497" t="s">
        <v>12</v>
      </c>
      <c r="D4497" t="s">
        <v>8333</v>
      </c>
      <c r="E4497" t="s">
        <v>9500</v>
      </c>
      <c r="F4497">
        <v>6.7</v>
      </c>
    </row>
    <row r="4498" spans="1:6" x14ac:dyDescent="0.25">
      <c r="A4498" t="s">
        <v>282</v>
      </c>
      <c r="B4498" t="s">
        <v>12880</v>
      </c>
      <c r="C4498" t="s">
        <v>12</v>
      </c>
      <c r="D4498" t="s">
        <v>8319</v>
      </c>
      <c r="E4498" t="s">
        <v>8334</v>
      </c>
      <c r="F4498">
        <v>7</v>
      </c>
    </row>
    <row r="4499" spans="1:6" x14ac:dyDescent="0.25">
      <c r="A4499" t="s">
        <v>173</v>
      </c>
      <c r="B4499" t="s">
        <v>12881</v>
      </c>
      <c r="C4499" t="s">
        <v>12</v>
      </c>
      <c r="D4499" t="s">
        <v>8333</v>
      </c>
      <c r="E4499" t="s">
        <v>8334</v>
      </c>
      <c r="F4499">
        <v>7.4</v>
      </c>
    </row>
    <row r="4500" spans="1:6" x14ac:dyDescent="0.25">
      <c r="A4500" t="s">
        <v>8039</v>
      </c>
      <c r="B4500" t="s">
        <v>12882</v>
      </c>
      <c r="C4500" t="s">
        <v>12</v>
      </c>
      <c r="D4500" t="s">
        <v>8333</v>
      </c>
      <c r="E4500" t="s">
        <v>9500</v>
      </c>
      <c r="F4500">
        <v>6.5</v>
      </c>
    </row>
    <row r="4501" spans="1:6" x14ac:dyDescent="0.25">
      <c r="A4501" t="s">
        <v>8042</v>
      </c>
      <c r="B4501" t="s">
        <v>12883</v>
      </c>
      <c r="C4501" t="s">
        <v>12</v>
      </c>
      <c r="D4501" t="s">
        <v>8333</v>
      </c>
      <c r="E4501" t="s">
        <v>9458</v>
      </c>
      <c r="F4501">
        <v>7.2</v>
      </c>
    </row>
    <row r="4502" spans="1:6" x14ac:dyDescent="0.25">
      <c r="A4502" t="s">
        <v>8044</v>
      </c>
      <c r="B4502" t="s">
        <v>12884</v>
      </c>
      <c r="C4502" t="s">
        <v>12</v>
      </c>
      <c r="D4502" t="s">
        <v>8333</v>
      </c>
      <c r="E4502" t="s">
        <v>8317</v>
      </c>
      <c r="F4502">
        <v>6.4</v>
      </c>
    </row>
    <row r="4503" spans="1:6" x14ac:dyDescent="0.25">
      <c r="A4503" t="s">
        <v>3685</v>
      </c>
      <c r="B4503" t="s">
        <v>12885</v>
      </c>
      <c r="C4503" t="s">
        <v>12</v>
      </c>
      <c r="D4503" t="s">
        <v>8333</v>
      </c>
      <c r="E4503" t="s">
        <v>8334</v>
      </c>
      <c r="F4503">
        <v>6.5</v>
      </c>
    </row>
    <row r="4504" spans="1:6" x14ac:dyDescent="0.25">
      <c r="A4504" t="s">
        <v>8048</v>
      </c>
      <c r="B4504" t="s">
        <v>12886</v>
      </c>
      <c r="C4504" t="s">
        <v>12</v>
      </c>
      <c r="D4504" t="s">
        <v>8333</v>
      </c>
      <c r="F4504">
        <v>6.9</v>
      </c>
    </row>
    <row r="4505" spans="1:6" x14ac:dyDescent="0.25">
      <c r="A4505" t="s">
        <v>8050</v>
      </c>
      <c r="B4505" t="s">
        <v>12887</v>
      </c>
      <c r="C4505" t="s">
        <v>12</v>
      </c>
      <c r="D4505" t="s">
        <v>8333</v>
      </c>
      <c r="E4505" t="s">
        <v>8317</v>
      </c>
      <c r="F4505">
        <v>7.5</v>
      </c>
    </row>
    <row r="4506" spans="1:6" x14ac:dyDescent="0.25">
      <c r="A4506" t="s">
        <v>8052</v>
      </c>
      <c r="B4506" t="s">
        <v>12888</v>
      </c>
      <c r="C4506" t="s">
        <v>12</v>
      </c>
      <c r="D4506" t="s">
        <v>8333</v>
      </c>
      <c r="E4506" t="s">
        <v>8334</v>
      </c>
      <c r="F4506">
        <v>5.0999999999999996</v>
      </c>
    </row>
    <row r="4507" spans="1:6" x14ac:dyDescent="0.25">
      <c r="A4507" t="s">
        <v>4299</v>
      </c>
      <c r="B4507" t="s">
        <v>12889</v>
      </c>
      <c r="C4507" t="s">
        <v>12</v>
      </c>
      <c r="D4507" t="s">
        <v>8333</v>
      </c>
      <c r="F4507">
        <v>6.2</v>
      </c>
    </row>
    <row r="4508" spans="1:6" x14ac:dyDescent="0.25">
      <c r="A4508" t="s">
        <v>3741</v>
      </c>
      <c r="B4508" t="s">
        <v>12890</v>
      </c>
      <c r="C4508" t="s">
        <v>12</v>
      </c>
      <c r="D4508" t="s">
        <v>8333</v>
      </c>
      <c r="E4508" t="s">
        <v>8317</v>
      </c>
      <c r="F4508">
        <v>3.9</v>
      </c>
    </row>
    <row r="4509" spans="1:6" x14ac:dyDescent="0.25">
      <c r="A4509" t="s">
        <v>5233</v>
      </c>
      <c r="B4509" t="s">
        <v>12891</v>
      </c>
      <c r="C4509" t="s">
        <v>12</v>
      </c>
      <c r="D4509" t="s">
        <v>8333</v>
      </c>
      <c r="E4509" t="s">
        <v>8334</v>
      </c>
      <c r="F4509">
        <v>6</v>
      </c>
    </row>
    <row r="4510" spans="1:6" x14ac:dyDescent="0.25">
      <c r="A4510" t="s">
        <v>8057</v>
      </c>
      <c r="B4510" t="s">
        <v>12892</v>
      </c>
      <c r="C4510" t="s">
        <v>12</v>
      </c>
      <c r="D4510" t="s">
        <v>8333</v>
      </c>
      <c r="F4510">
        <v>6.8</v>
      </c>
    </row>
    <row r="4511" spans="1:6" x14ac:dyDescent="0.25">
      <c r="A4511" t="s">
        <v>8064</v>
      </c>
      <c r="B4511" t="s">
        <v>12893</v>
      </c>
      <c r="C4511" t="s">
        <v>12</v>
      </c>
      <c r="D4511" t="s">
        <v>8333</v>
      </c>
      <c r="E4511" t="s">
        <v>8334</v>
      </c>
      <c r="F4511">
        <v>6.5</v>
      </c>
    </row>
    <row r="4512" spans="1:6" x14ac:dyDescent="0.25">
      <c r="A4512" t="s">
        <v>7585</v>
      </c>
      <c r="B4512" t="s">
        <v>12894</v>
      </c>
      <c r="C4512" t="s">
        <v>12</v>
      </c>
      <c r="D4512" t="s">
        <v>8333</v>
      </c>
      <c r="E4512" t="s">
        <v>8325</v>
      </c>
      <c r="F4512">
        <v>8</v>
      </c>
    </row>
    <row r="4513" spans="1:6" x14ac:dyDescent="0.25">
      <c r="A4513" t="s">
        <v>8067</v>
      </c>
      <c r="B4513" t="s">
        <v>12895</v>
      </c>
      <c r="C4513" t="s">
        <v>12</v>
      </c>
      <c r="D4513" t="s">
        <v>8333</v>
      </c>
      <c r="E4513" t="s">
        <v>8317</v>
      </c>
      <c r="F4513">
        <v>7.7</v>
      </c>
    </row>
    <row r="4514" spans="1:6" x14ac:dyDescent="0.25">
      <c r="A4514" t="s">
        <v>8069</v>
      </c>
      <c r="B4514" t="s">
        <v>12896</v>
      </c>
      <c r="C4514" t="s">
        <v>12</v>
      </c>
      <c r="D4514" t="s">
        <v>8333</v>
      </c>
      <c r="F4514">
        <v>7.2</v>
      </c>
    </row>
    <row r="4515" spans="1:6" x14ac:dyDescent="0.25">
      <c r="A4515" t="s">
        <v>8071</v>
      </c>
      <c r="B4515" t="s">
        <v>12897</v>
      </c>
      <c r="C4515" t="s">
        <v>12</v>
      </c>
      <c r="D4515" t="s">
        <v>8333</v>
      </c>
      <c r="E4515" t="s">
        <v>8320</v>
      </c>
      <c r="F4515">
        <v>5.4</v>
      </c>
    </row>
    <row r="4516" spans="1:6" x14ac:dyDescent="0.25">
      <c r="A4516" t="s">
        <v>8074</v>
      </c>
      <c r="B4516" t="s">
        <v>12898</v>
      </c>
      <c r="C4516" t="s">
        <v>12</v>
      </c>
      <c r="D4516" t="s">
        <v>8333</v>
      </c>
      <c r="F4516">
        <v>6.7</v>
      </c>
    </row>
    <row r="4517" spans="1:6" x14ac:dyDescent="0.25">
      <c r="A4517" t="s">
        <v>8076</v>
      </c>
      <c r="B4517" t="s">
        <v>12899</v>
      </c>
      <c r="C4517" t="s">
        <v>12</v>
      </c>
      <c r="D4517" t="s">
        <v>8333</v>
      </c>
      <c r="F4517">
        <v>6.3</v>
      </c>
    </row>
    <row r="4518" spans="1:6" x14ac:dyDescent="0.25">
      <c r="A4518" t="s">
        <v>8078</v>
      </c>
      <c r="B4518" t="s">
        <v>12900</v>
      </c>
      <c r="C4518" t="s">
        <v>12</v>
      </c>
      <c r="D4518" t="s">
        <v>8333</v>
      </c>
      <c r="F4518">
        <v>8.1</v>
      </c>
    </row>
    <row r="4519" spans="1:6" x14ac:dyDescent="0.25">
      <c r="A4519" t="s">
        <v>8082</v>
      </c>
      <c r="B4519" t="s">
        <v>12901</v>
      </c>
      <c r="C4519" t="s">
        <v>12</v>
      </c>
      <c r="D4519" t="s">
        <v>8316</v>
      </c>
      <c r="E4519" t="s">
        <v>8325</v>
      </c>
      <c r="F4519">
        <v>7.7</v>
      </c>
    </row>
    <row r="4520" spans="1:6" x14ac:dyDescent="0.25">
      <c r="A4520" t="s">
        <v>1753</v>
      </c>
      <c r="B4520" t="s">
        <v>12902</v>
      </c>
      <c r="C4520" t="s">
        <v>12</v>
      </c>
      <c r="D4520" t="s">
        <v>8333</v>
      </c>
      <c r="E4520" t="s">
        <v>8334</v>
      </c>
      <c r="F4520">
        <v>6.5</v>
      </c>
    </row>
    <row r="4521" spans="1:6" x14ac:dyDescent="0.25">
      <c r="A4521" t="s">
        <v>8085</v>
      </c>
      <c r="B4521" t="s">
        <v>12903</v>
      </c>
      <c r="C4521" t="s">
        <v>12</v>
      </c>
      <c r="D4521" t="s">
        <v>8333</v>
      </c>
      <c r="F4521">
        <v>8.6999999999999993</v>
      </c>
    </row>
    <row r="4522" spans="1:6" x14ac:dyDescent="0.25">
      <c r="A4522" t="s">
        <v>7484</v>
      </c>
      <c r="B4522" t="s">
        <v>12904</v>
      </c>
      <c r="C4522" t="s">
        <v>12</v>
      </c>
      <c r="D4522" t="s">
        <v>8333</v>
      </c>
      <c r="E4522" t="s">
        <v>8317</v>
      </c>
      <c r="F4522">
        <v>7</v>
      </c>
    </row>
    <row r="4523" spans="1:6" x14ac:dyDescent="0.25">
      <c r="A4523" t="s">
        <v>8090</v>
      </c>
      <c r="B4523" t="s">
        <v>12905</v>
      </c>
      <c r="C4523" t="s">
        <v>12</v>
      </c>
      <c r="D4523" t="s">
        <v>8333</v>
      </c>
      <c r="E4523" t="s">
        <v>8334</v>
      </c>
      <c r="F4523">
        <v>5.5</v>
      </c>
    </row>
    <row r="4524" spans="1:6" x14ac:dyDescent="0.25">
      <c r="A4524" t="s">
        <v>8092</v>
      </c>
      <c r="B4524" t="s">
        <v>12906</v>
      </c>
      <c r="C4524" t="s">
        <v>12</v>
      </c>
      <c r="D4524" t="s">
        <v>8333</v>
      </c>
      <c r="F4524">
        <v>7</v>
      </c>
    </row>
    <row r="4525" spans="1:6" x14ac:dyDescent="0.25">
      <c r="A4525" t="s">
        <v>889</v>
      </c>
      <c r="B4525" t="s">
        <v>12907</v>
      </c>
      <c r="C4525" t="s">
        <v>12</v>
      </c>
      <c r="D4525" t="s">
        <v>8333</v>
      </c>
      <c r="E4525" t="s">
        <v>8317</v>
      </c>
      <c r="F4525">
        <v>6.3</v>
      </c>
    </row>
    <row r="4526" spans="1:6" x14ac:dyDescent="0.25">
      <c r="A4526" t="s">
        <v>5586</v>
      </c>
      <c r="B4526" t="s">
        <v>12908</v>
      </c>
      <c r="C4526" t="s">
        <v>12</v>
      </c>
      <c r="D4526" t="s">
        <v>9904</v>
      </c>
      <c r="E4526" t="s">
        <v>8334</v>
      </c>
      <c r="F4526">
        <v>7.9</v>
      </c>
    </row>
    <row r="4527" spans="1:6" x14ac:dyDescent="0.25">
      <c r="A4527" t="s">
        <v>8096</v>
      </c>
      <c r="B4527" t="s">
        <v>12909</v>
      </c>
      <c r="C4527" t="s">
        <v>12</v>
      </c>
      <c r="D4527" t="s">
        <v>8333</v>
      </c>
      <c r="F4527">
        <v>7.3</v>
      </c>
    </row>
    <row r="4528" spans="1:6" x14ac:dyDescent="0.25">
      <c r="A4528" t="s">
        <v>8098</v>
      </c>
      <c r="B4528" t="s">
        <v>12910</v>
      </c>
      <c r="C4528" t="s">
        <v>12</v>
      </c>
      <c r="D4528" t="s">
        <v>8333</v>
      </c>
      <c r="E4528" t="s">
        <v>9458</v>
      </c>
      <c r="F4528">
        <v>7.4</v>
      </c>
    </row>
    <row r="4529" spans="1:6" x14ac:dyDescent="0.25">
      <c r="A4529" t="s">
        <v>8100</v>
      </c>
      <c r="B4529" t="s">
        <v>12911</v>
      </c>
      <c r="C4529" t="s">
        <v>12</v>
      </c>
      <c r="D4529" t="s">
        <v>8316</v>
      </c>
      <c r="F4529">
        <v>5.4</v>
      </c>
    </row>
    <row r="4530" spans="1:6" x14ac:dyDescent="0.25">
      <c r="A4530" t="s">
        <v>8102</v>
      </c>
      <c r="B4530" t="s">
        <v>12912</v>
      </c>
      <c r="C4530" t="s">
        <v>12</v>
      </c>
      <c r="D4530" t="s">
        <v>8333</v>
      </c>
      <c r="E4530" t="s">
        <v>8317</v>
      </c>
      <c r="F4530">
        <v>7.1</v>
      </c>
    </row>
    <row r="4531" spans="1:6" x14ac:dyDescent="0.25">
      <c r="A4531" t="s">
        <v>8104</v>
      </c>
      <c r="B4531" t="s">
        <v>12913</v>
      </c>
      <c r="C4531" t="s">
        <v>12</v>
      </c>
      <c r="D4531" t="s">
        <v>8333</v>
      </c>
      <c r="E4531" t="s">
        <v>8845</v>
      </c>
      <c r="F4531">
        <v>8.4</v>
      </c>
    </row>
    <row r="4532" spans="1:6" x14ac:dyDescent="0.25">
      <c r="A4532" t="s">
        <v>8106</v>
      </c>
      <c r="B4532" t="s">
        <v>12914</v>
      </c>
      <c r="C4532" t="s">
        <v>12</v>
      </c>
      <c r="D4532" t="s">
        <v>8333</v>
      </c>
      <c r="F4532">
        <v>7</v>
      </c>
    </row>
    <row r="4533" spans="1:6" x14ac:dyDescent="0.25">
      <c r="A4533" t="s">
        <v>8109</v>
      </c>
      <c r="B4533" t="s">
        <v>12915</v>
      </c>
      <c r="C4533" t="s">
        <v>12</v>
      </c>
      <c r="D4533" t="s">
        <v>8333</v>
      </c>
      <c r="F4533">
        <v>5.3</v>
      </c>
    </row>
    <row r="4534" spans="1:6" x14ac:dyDescent="0.25">
      <c r="A4534" t="s">
        <v>8111</v>
      </c>
      <c r="B4534" t="s">
        <v>12916</v>
      </c>
      <c r="C4534" t="s">
        <v>12</v>
      </c>
      <c r="D4534" t="s">
        <v>8333</v>
      </c>
      <c r="F4534">
        <v>7.1</v>
      </c>
    </row>
    <row r="4535" spans="1:6" x14ac:dyDescent="0.25">
      <c r="A4535" t="s">
        <v>3818</v>
      </c>
      <c r="B4535" t="s">
        <v>12917</v>
      </c>
      <c r="C4535" t="s">
        <v>12</v>
      </c>
      <c r="D4535" t="s">
        <v>8333</v>
      </c>
      <c r="E4535" t="s">
        <v>8334</v>
      </c>
      <c r="F4535">
        <v>7.5</v>
      </c>
    </row>
    <row r="4536" spans="1:6" x14ac:dyDescent="0.25">
      <c r="A4536" t="s">
        <v>8114</v>
      </c>
      <c r="B4536" t="s">
        <v>12918</v>
      </c>
      <c r="C4536" t="s">
        <v>12</v>
      </c>
      <c r="D4536" t="s">
        <v>8333</v>
      </c>
      <c r="E4536" t="s">
        <v>8334</v>
      </c>
      <c r="F4536">
        <v>7.2</v>
      </c>
    </row>
    <row r="4537" spans="1:6" x14ac:dyDescent="0.25">
      <c r="A4537" t="s">
        <v>5832</v>
      </c>
      <c r="B4537" t="s">
        <v>12919</v>
      </c>
      <c r="C4537" t="s">
        <v>12</v>
      </c>
      <c r="D4537" t="s">
        <v>8333</v>
      </c>
      <c r="E4537" t="s">
        <v>8334</v>
      </c>
      <c r="F4537">
        <v>6.7</v>
      </c>
    </row>
    <row r="4538" spans="1:6" x14ac:dyDescent="0.25">
      <c r="A4538" t="s">
        <v>8120</v>
      </c>
      <c r="B4538" t="s">
        <v>12920</v>
      </c>
      <c r="C4538" t="s">
        <v>12</v>
      </c>
      <c r="D4538" t="s">
        <v>8333</v>
      </c>
      <c r="F4538">
        <v>6.6</v>
      </c>
    </row>
    <row r="4539" spans="1:6" x14ac:dyDescent="0.25">
      <c r="A4539" t="s">
        <v>8122</v>
      </c>
      <c r="B4539" t="s">
        <v>12921</v>
      </c>
      <c r="C4539" t="s">
        <v>12</v>
      </c>
      <c r="D4539" t="s">
        <v>8333</v>
      </c>
      <c r="E4539" t="s">
        <v>8334</v>
      </c>
      <c r="F4539">
        <v>6.7</v>
      </c>
    </row>
    <row r="4540" spans="1:6" x14ac:dyDescent="0.25">
      <c r="A4540" t="s">
        <v>8124</v>
      </c>
      <c r="B4540" t="s">
        <v>12922</v>
      </c>
      <c r="C4540" t="s">
        <v>12</v>
      </c>
      <c r="D4540" t="s">
        <v>8333</v>
      </c>
      <c r="E4540" t="s">
        <v>8317</v>
      </c>
      <c r="F4540">
        <v>5.0999999999999996</v>
      </c>
    </row>
    <row r="4541" spans="1:6" x14ac:dyDescent="0.25">
      <c r="A4541" t="s">
        <v>8126</v>
      </c>
      <c r="B4541" t="s">
        <v>12923</v>
      </c>
      <c r="C4541" t="s">
        <v>12</v>
      </c>
      <c r="D4541" t="s">
        <v>8404</v>
      </c>
      <c r="F4541">
        <v>7</v>
      </c>
    </row>
    <row r="4542" spans="1:6" x14ac:dyDescent="0.25">
      <c r="A4542" t="s">
        <v>8129</v>
      </c>
      <c r="B4542" t="s">
        <v>12924</v>
      </c>
      <c r="C4542" t="s">
        <v>12</v>
      </c>
      <c r="D4542" t="s">
        <v>8333</v>
      </c>
      <c r="E4542" t="s">
        <v>8334</v>
      </c>
      <c r="F4542">
        <v>5.4</v>
      </c>
    </row>
    <row r="4543" spans="1:6" x14ac:dyDescent="0.25">
      <c r="A4543" t="s">
        <v>8131</v>
      </c>
      <c r="B4543" t="s">
        <v>12925</v>
      </c>
      <c r="C4543" t="s">
        <v>12</v>
      </c>
      <c r="D4543" t="s">
        <v>8333</v>
      </c>
      <c r="F4543">
        <v>5.7</v>
      </c>
    </row>
    <row r="4544" spans="1:6" x14ac:dyDescent="0.25">
      <c r="A4544" t="s">
        <v>6943</v>
      </c>
      <c r="B4544" t="s">
        <v>12926</v>
      </c>
      <c r="C4544" t="s">
        <v>12</v>
      </c>
      <c r="D4544" t="s">
        <v>8333</v>
      </c>
      <c r="E4544" t="s">
        <v>8320</v>
      </c>
      <c r="F4544">
        <v>6.7</v>
      </c>
    </row>
    <row r="4545" spans="1:6" x14ac:dyDescent="0.25">
      <c r="A4545" t="s">
        <v>8134</v>
      </c>
      <c r="B4545" t="s">
        <v>12927</v>
      </c>
      <c r="C4545" t="s">
        <v>12</v>
      </c>
      <c r="D4545" t="s">
        <v>8333</v>
      </c>
      <c r="E4545" t="s">
        <v>8334</v>
      </c>
      <c r="F4545">
        <v>4.2</v>
      </c>
    </row>
    <row r="4546" spans="1:6" x14ac:dyDescent="0.25">
      <c r="A4546" t="s">
        <v>2030</v>
      </c>
      <c r="B4546" t="s">
        <v>12928</v>
      </c>
      <c r="C4546" t="s">
        <v>12</v>
      </c>
      <c r="D4546" t="s">
        <v>8333</v>
      </c>
      <c r="E4546" t="s">
        <v>9458</v>
      </c>
      <c r="F4546">
        <v>7.4</v>
      </c>
    </row>
    <row r="4547" spans="1:6" x14ac:dyDescent="0.25">
      <c r="A4547" t="s">
        <v>8139</v>
      </c>
      <c r="B4547" t="s">
        <v>12929</v>
      </c>
      <c r="C4547" t="s">
        <v>12</v>
      </c>
      <c r="D4547" t="s">
        <v>8333</v>
      </c>
      <c r="E4547" t="s">
        <v>8334</v>
      </c>
      <c r="F4547">
        <v>7</v>
      </c>
    </row>
    <row r="4548" spans="1:6" x14ac:dyDescent="0.25">
      <c r="A4548" t="s">
        <v>579</v>
      </c>
      <c r="B4548" t="s">
        <v>12930</v>
      </c>
      <c r="C4548" t="s">
        <v>12</v>
      </c>
      <c r="D4548" t="s">
        <v>8333</v>
      </c>
      <c r="E4548" t="s">
        <v>8317</v>
      </c>
      <c r="F4548">
        <v>7.3</v>
      </c>
    </row>
    <row r="4549" spans="1:6" x14ac:dyDescent="0.25">
      <c r="A4549" t="s">
        <v>8142</v>
      </c>
      <c r="B4549" t="s">
        <v>12931</v>
      </c>
      <c r="C4549" t="s">
        <v>12</v>
      </c>
      <c r="D4549" t="s">
        <v>8333</v>
      </c>
      <c r="E4549" t="s">
        <v>8334</v>
      </c>
      <c r="F4549">
        <v>5.8</v>
      </c>
    </row>
    <row r="4550" spans="1:6" x14ac:dyDescent="0.25">
      <c r="A4550" t="s">
        <v>8144</v>
      </c>
      <c r="B4550" t="s">
        <v>12932</v>
      </c>
      <c r="C4550" t="s">
        <v>12</v>
      </c>
      <c r="D4550" t="s">
        <v>8333</v>
      </c>
      <c r="E4550" t="s">
        <v>8320</v>
      </c>
      <c r="F4550">
        <v>7</v>
      </c>
    </row>
    <row r="4551" spans="1:6" x14ac:dyDescent="0.25">
      <c r="A4551" t="s">
        <v>8146</v>
      </c>
      <c r="B4551" t="s">
        <v>12933</v>
      </c>
      <c r="C4551" t="s">
        <v>12</v>
      </c>
      <c r="D4551" t="s">
        <v>8333</v>
      </c>
      <c r="E4551" t="s">
        <v>8320</v>
      </c>
      <c r="F4551">
        <v>3.2</v>
      </c>
    </row>
    <row r="4552" spans="1:6" x14ac:dyDescent="0.25">
      <c r="A4552" t="s">
        <v>8148</v>
      </c>
      <c r="B4552" t="s">
        <v>12934</v>
      </c>
      <c r="C4552" t="s">
        <v>12</v>
      </c>
      <c r="D4552" t="s">
        <v>8333</v>
      </c>
      <c r="E4552" t="s">
        <v>8325</v>
      </c>
      <c r="F4552">
        <v>6.8</v>
      </c>
    </row>
    <row r="4553" spans="1:6" x14ac:dyDescent="0.25">
      <c r="A4553" t="s">
        <v>8151</v>
      </c>
      <c r="B4553" t="s">
        <v>12935</v>
      </c>
      <c r="C4553" t="s">
        <v>12</v>
      </c>
      <c r="D4553" t="s">
        <v>8404</v>
      </c>
      <c r="E4553" t="s">
        <v>8325</v>
      </c>
      <c r="F4553">
        <v>7.7</v>
      </c>
    </row>
    <row r="4554" spans="1:6" x14ac:dyDescent="0.25">
      <c r="A4554" t="s">
        <v>8153</v>
      </c>
      <c r="B4554" t="s">
        <v>12936</v>
      </c>
      <c r="C4554" t="s">
        <v>12</v>
      </c>
      <c r="D4554" t="s">
        <v>8316</v>
      </c>
      <c r="E4554" t="s">
        <v>8334</v>
      </c>
      <c r="F4554">
        <v>5.6</v>
      </c>
    </row>
    <row r="4555" spans="1:6" x14ac:dyDescent="0.25">
      <c r="A4555" t="s">
        <v>8155</v>
      </c>
      <c r="B4555" t="s">
        <v>12937</v>
      </c>
      <c r="C4555" t="s">
        <v>12</v>
      </c>
      <c r="D4555" t="s">
        <v>8333</v>
      </c>
      <c r="E4555" t="s">
        <v>9500</v>
      </c>
      <c r="F4555">
        <v>7.1</v>
      </c>
    </row>
    <row r="4556" spans="1:6" x14ac:dyDescent="0.25">
      <c r="A4556" t="s">
        <v>8157</v>
      </c>
      <c r="B4556" t="s">
        <v>12938</v>
      </c>
      <c r="C4556" t="s">
        <v>12</v>
      </c>
      <c r="D4556" t="s">
        <v>8333</v>
      </c>
      <c r="F4556">
        <v>3.6</v>
      </c>
    </row>
    <row r="4557" spans="1:6" x14ac:dyDescent="0.25">
      <c r="A4557" t="s">
        <v>8159</v>
      </c>
      <c r="B4557" t="s">
        <v>12939</v>
      </c>
      <c r="C4557" t="s">
        <v>12</v>
      </c>
      <c r="D4557" t="s">
        <v>8333</v>
      </c>
      <c r="E4557" t="s">
        <v>11197</v>
      </c>
      <c r="F4557">
        <v>6.8</v>
      </c>
    </row>
    <row r="4558" spans="1:6" x14ac:dyDescent="0.25">
      <c r="A4558" t="s">
        <v>8161</v>
      </c>
      <c r="B4558" t="s">
        <v>12940</v>
      </c>
      <c r="C4558" t="s">
        <v>12</v>
      </c>
      <c r="D4558" t="s">
        <v>8333</v>
      </c>
      <c r="E4558" t="s">
        <v>9458</v>
      </c>
      <c r="F4558">
        <v>7.6</v>
      </c>
    </row>
    <row r="4559" spans="1:6" x14ac:dyDescent="0.25">
      <c r="A4559" t="s">
        <v>8163</v>
      </c>
      <c r="B4559" t="s">
        <v>12941</v>
      </c>
      <c r="C4559" t="s">
        <v>12</v>
      </c>
      <c r="D4559" t="s">
        <v>8333</v>
      </c>
      <c r="F4559">
        <v>8.3000000000000007</v>
      </c>
    </row>
    <row r="4560" spans="1:6" x14ac:dyDescent="0.25">
      <c r="A4560" t="s">
        <v>409</v>
      </c>
      <c r="B4560" t="s">
        <v>12942</v>
      </c>
      <c r="C4560" t="s">
        <v>12</v>
      </c>
      <c r="D4560" t="s">
        <v>8333</v>
      </c>
      <c r="E4560" t="s">
        <v>8334</v>
      </c>
      <c r="F4560">
        <v>7.5</v>
      </c>
    </row>
    <row r="4561" spans="1:6" x14ac:dyDescent="0.25">
      <c r="A4561" t="s">
        <v>8166</v>
      </c>
      <c r="B4561" t="s">
        <v>12943</v>
      </c>
      <c r="C4561" t="s">
        <v>12</v>
      </c>
      <c r="D4561" t="s">
        <v>8333</v>
      </c>
      <c r="E4561" t="s">
        <v>8334</v>
      </c>
      <c r="F4561">
        <v>5.4</v>
      </c>
    </row>
    <row r="4562" spans="1:6" x14ac:dyDescent="0.25">
      <c r="A4562" t="s">
        <v>8168</v>
      </c>
      <c r="B4562" t="s">
        <v>12944</v>
      </c>
      <c r="C4562" t="s">
        <v>12</v>
      </c>
      <c r="D4562" t="s">
        <v>8333</v>
      </c>
      <c r="E4562" t="s">
        <v>8334</v>
      </c>
      <c r="F4562">
        <v>5.3</v>
      </c>
    </row>
    <row r="4563" spans="1:6" x14ac:dyDescent="0.25">
      <c r="A4563" t="s">
        <v>8170</v>
      </c>
      <c r="B4563" t="s">
        <v>12945</v>
      </c>
      <c r="C4563" t="s">
        <v>12</v>
      </c>
      <c r="D4563" t="s">
        <v>8333</v>
      </c>
      <c r="F4563">
        <v>4.5</v>
      </c>
    </row>
    <row r="4564" spans="1:6" x14ac:dyDescent="0.25">
      <c r="A4564" t="s">
        <v>5173</v>
      </c>
      <c r="B4564" t="s">
        <v>12946</v>
      </c>
      <c r="C4564" t="s">
        <v>12</v>
      </c>
      <c r="D4564" t="s">
        <v>8333</v>
      </c>
      <c r="E4564" t="s">
        <v>8320</v>
      </c>
      <c r="F4564">
        <v>7.3</v>
      </c>
    </row>
    <row r="4565" spans="1:6" x14ac:dyDescent="0.25">
      <c r="A4565" t="s">
        <v>8174</v>
      </c>
      <c r="B4565" t="s">
        <v>12947</v>
      </c>
      <c r="C4565" t="s">
        <v>12</v>
      </c>
      <c r="D4565" t="s">
        <v>8333</v>
      </c>
      <c r="E4565" t="s">
        <v>8334</v>
      </c>
      <c r="F4565">
        <v>5.6</v>
      </c>
    </row>
    <row r="4566" spans="1:6" x14ac:dyDescent="0.25">
      <c r="A4566" t="s">
        <v>7778</v>
      </c>
      <c r="B4566" t="s">
        <v>12948</v>
      </c>
      <c r="C4566" t="s">
        <v>12</v>
      </c>
      <c r="D4566" t="s">
        <v>8333</v>
      </c>
      <c r="E4566" t="s">
        <v>8334</v>
      </c>
      <c r="F4566">
        <v>5.6</v>
      </c>
    </row>
    <row r="4567" spans="1:6" x14ac:dyDescent="0.25">
      <c r="A4567" t="s">
        <v>8177</v>
      </c>
      <c r="B4567" t="s">
        <v>12949</v>
      </c>
      <c r="C4567" t="s">
        <v>12</v>
      </c>
      <c r="D4567" t="s">
        <v>8333</v>
      </c>
      <c r="E4567" t="s">
        <v>9500</v>
      </c>
      <c r="F4567">
        <v>4.0999999999999996</v>
      </c>
    </row>
    <row r="4568" spans="1:6" x14ac:dyDescent="0.25">
      <c r="A4568" t="s">
        <v>8179</v>
      </c>
      <c r="B4568" t="s">
        <v>12950</v>
      </c>
      <c r="C4568" t="s">
        <v>12</v>
      </c>
      <c r="D4568" t="s">
        <v>8333</v>
      </c>
      <c r="E4568" t="s">
        <v>9458</v>
      </c>
      <c r="F4568">
        <v>6.8</v>
      </c>
    </row>
    <row r="4569" spans="1:6" x14ac:dyDescent="0.25">
      <c r="A4569" t="s">
        <v>8181</v>
      </c>
      <c r="B4569" t="s">
        <v>12951</v>
      </c>
      <c r="C4569" t="s">
        <v>12</v>
      </c>
      <c r="D4569" t="s">
        <v>8333</v>
      </c>
      <c r="E4569" t="s">
        <v>8325</v>
      </c>
      <c r="F4569">
        <v>6.3</v>
      </c>
    </row>
    <row r="4570" spans="1:6" x14ac:dyDescent="0.25">
      <c r="A4570" t="s">
        <v>6069</v>
      </c>
      <c r="B4570" t="s">
        <v>12952</v>
      </c>
      <c r="C4570" t="s">
        <v>12</v>
      </c>
      <c r="D4570" t="s">
        <v>8333</v>
      </c>
      <c r="E4570" t="s">
        <v>8334</v>
      </c>
      <c r="F4570">
        <v>5.8</v>
      </c>
    </row>
    <row r="4571" spans="1:6" x14ac:dyDescent="0.25">
      <c r="A4571" t="s">
        <v>6459</v>
      </c>
      <c r="B4571" t="s">
        <v>12953</v>
      </c>
      <c r="C4571" t="s">
        <v>12</v>
      </c>
      <c r="D4571" t="s">
        <v>8333</v>
      </c>
      <c r="E4571" t="s">
        <v>8334</v>
      </c>
      <c r="F4571">
        <v>6.6</v>
      </c>
    </row>
    <row r="4572" spans="1:6" x14ac:dyDescent="0.25">
      <c r="A4572" t="s">
        <v>8185</v>
      </c>
      <c r="B4572" t="s">
        <v>12954</v>
      </c>
      <c r="C4572" t="s">
        <v>12</v>
      </c>
      <c r="D4572" t="s">
        <v>8404</v>
      </c>
      <c r="E4572" t="s">
        <v>8325</v>
      </c>
      <c r="F4572">
        <v>6.7</v>
      </c>
    </row>
    <row r="4573" spans="1:6" x14ac:dyDescent="0.25">
      <c r="A4573" t="s">
        <v>8189</v>
      </c>
      <c r="B4573" t="s">
        <v>12955</v>
      </c>
      <c r="C4573" t="s">
        <v>12</v>
      </c>
      <c r="D4573" t="s">
        <v>8333</v>
      </c>
      <c r="E4573" t="s">
        <v>8325</v>
      </c>
      <c r="F4573">
        <v>6.3</v>
      </c>
    </row>
    <row r="4574" spans="1:6" x14ac:dyDescent="0.25">
      <c r="A4574" t="s">
        <v>8191</v>
      </c>
      <c r="B4574" t="s">
        <v>12956</v>
      </c>
      <c r="C4574" t="s">
        <v>12</v>
      </c>
      <c r="D4574" t="s">
        <v>8333</v>
      </c>
      <c r="E4574" t="s">
        <v>8325</v>
      </c>
      <c r="F4574">
        <v>3.4</v>
      </c>
    </row>
    <row r="4575" spans="1:6" x14ac:dyDescent="0.25">
      <c r="A4575" t="s">
        <v>8194</v>
      </c>
      <c r="B4575" t="s">
        <v>12957</v>
      </c>
      <c r="C4575" t="s">
        <v>12</v>
      </c>
      <c r="D4575" t="s">
        <v>8333</v>
      </c>
      <c r="F4575">
        <v>4.7</v>
      </c>
    </row>
    <row r="4576" spans="1:6" x14ac:dyDescent="0.25">
      <c r="A4576" t="s">
        <v>8196</v>
      </c>
      <c r="B4576" t="s">
        <v>12958</v>
      </c>
      <c r="C4576" t="s">
        <v>12</v>
      </c>
      <c r="D4576" t="s">
        <v>8333</v>
      </c>
      <c r="F4576">
        <v>6</v>
      </c>
    </row>
    <row r="4577" spans="1:6" x14ac:dyDescent="0.25">
      <c r="A4577" t="s">
        <v>8198</v>
      </c>
      <c r="B4577" t="s">
        <v>12959</v>
      </c>
      <c r="C4577" t="s">
        <v>12</v>
      </c>
      <c r="D4577" t="s">
        <v>8333</v>
      </c>
      <c r="F4577">
        <v>7.3</v>
      </c>
    </row>
    <row r="4578" spans="1:6" x14ac:dyDescent="0.25">
      <c r="A4578" t="s">
        <v>8200</v>
      </c>
      <c r="B4578" t="s">
        <v>12960</v>
      </c>
      <c r="C4578" t="s">
        <v>12</v>
      </c>
      <c r="D4578" t="s">
        <v>8333</v>
      </c>
      <c r="F4578">
        <v>7.9</v>
      </c>
    </row>
    <row r="4579" spans="1:6" x14ac:dyDescent="0.25">
      <c r="A4579" t="s">
        <v>8202</v>
      </c>
      <c r="B4579" t="s">
        <v>12961</v>
      </c>
      <c r="C4579" t="s">
        <v>12</v>
      </c>
      <c r="D4579" t="s">
        <v>8333</v>
      </c>
      <c r="E4579" t="s">
        <v>8317</v>
      </c>
      <c r="F4579">
        <v>6.1</v>
      </c>
    </row>
    <row r="4580" spans="1:6" x14ac:dyDescent="0.25">
      <c r="A4580" t="s">
        <v>8204</v>
      </c>
      <c r="B4580" t="s">
        <v>12962</v>
      </c>
      <c r="C4580" t="s">
        <v>12</v>
      </c>
      <c r="D4580" t="s">
        <v>8333</v>
      </c>
      <c r="F4580">
        <v>7.4</v>
      </c>
    </row>
    <row r="4581" spans="1:6" x14ac:dyDescent="0.25">
      <c r="A4581" t="s">
        <v>8206</v>
      </c>
      <c r="B4581" t="s">
        <v>12963</v>
      </c>
      <c r="C4581" t="s">
        <v>12</v>
      </c>
      <c r="D4581" t="s">
        <v>8333</v>
      </c>
      <c r="E4581" t="s">
        <v>8334</v>
      </c>
      <c r="F4581">
        <v>6.6</v>
      </c>
    </row>
    <row r="4582" spans="1:6" x14ac:dyDescent="0.25">
      <c r="A4582" t="s">
        <v>8208</v>
      </c>
      <c r="B4582" t="s">
        <v>12964</v>
      </c>
      <c r="C4582" t="s">
        <v>12</v>
      </c>
      <c r="D4582" t="s">
        <v>8333</v>
      </c>
      <c r="F4582">
        <v>5.5</v>
      </c>
    </row>
    <row r="4583" spans="1:6" x14ac:dyDescent="0.25">
      <c r="A4583" t="s">
        <v>1869</v>
      </c>
      <c r="B4583" t="s">
        <v>12965</v>
      </c>
      <c r="C4583" t="s">
        <v>12</v>
      </c>
      <c r="D4583" t="s">
        <v>8333</v>
      </c>
      <c r="E4583" t="s">
        <v>9458</v>
      </c>
      <c r="F4583">
        <v>7.5</v>
      </c>
    </row>
    <row r="4584" spans="1:6" x14ac:dyDescent="0.25">
      <c r="A4584" t="s">
        <v>8211</v>
      </c>
      <c r="B4584" t="s">
        <v>12966</v>
      </c>
      <c r="C4584" t="s">
        <v>12</v>
      </c>
      <c r="D4584" t="s">
        <v>8333</v>
      </c>
      <c r="E4584" t="s">
        <v>8334</v>
      </c>
      <c r="F4584">
        <v>7.6</v>
      </c>
    </row>
    <row r="4585" spans="1:6" x14ac:dyDescent="0.25">
      <c r="A4585" t="s">
        <v>8213</v>
      </c>
      <c r="B4585" t="s">
        <v>12967</v>
      </c>
      <c r="C4585" t="s">
        <v>12</v>
      </c>
      <c r="D4585" t="s">
        <v>8333</v>
      </c>
      <c r="F4585">
        <v>5</v>
      </c>
    </row>
    <row r="4586" spans="1:6" x14ac:dyDescent="0.25">
      <c r="A4586" t="s">
        <v>8215</v>
      </c>
      <c r="B4586" t="s">
        <v>12968</v>
      </c>
      <c r="C4586" t="s">
        <v>12</v>
      </c>
      <c r="D4586" t="s">
        <v>8333</v>
      </c>
      <c r="E4586" t="s">
        <v>9458</v>
      </c>
      <c r="F4586">
        <v>3.2</v>
      </c>
    </row>
    <row r="4587" spans="1:6" x14ac:dyDescent="0.25">
      <c r="A4587" t="s">
        <v>159</v>
      </c>
      <c r="B4587" t="s">
        <v>12969</v>
      </c>
      <c r="C4587" t="s">
        <v>12</v>
      </c>
      <c r="D4587" t="s">
        <v>8333</v>
      </c>
      <c r="E4587" t="s">
        <v>8320</v>
      </c>
      <c r="F4587">
        <v>8.1999999999999993</v>
      </c>
    </row>
    <row r="4588" spans="1:6" x14ac:dyDescent="0.25">
      <c r="A4588" t="s">
        <v>8218</v>
      </c>
      <c r="B4588" t="s">
        <v>12970</v>
      </c>
      <c r="C4588" t="s">
        <v>12</v>
      </c>
      <c r="D4588" t="s">
        <v>8333</v>
      </c>
      <c r="F4588">
        <v>3.7</v>
      </c>
    </row>
    <row r="4589" spans="1:6" x14ac:dyDescent="0.25">
      <c r="A4589" t="s">
        <v>8220</v>
      </c>
      <c r="B4589" t="s">
        <v>12971</v>
      </c>
      <c r="C4589" t="s">
        <v>12</v>
      </c>
      <c r="D4589" t="s">
        <v>8333</v>
      </c>
      <c r="E4589" t="s">
        <v>9458</v>
      </c>
      <c r="F4589">
        <v>6.3</v>
      </c>
    </row>
    <row r="4590" spans="1:6" x14ac:dyDescent="0.25">
      <c r="A4590" t="s">
        <v>8222</v>
      </c>
      <c r="B4590" t="s">
        <v>12972</v>
      </c>
      <c r="C4590" t="s">
        <v>12</v>
      </c>
      <c r="D4590" t="s">
        <v>8333</v>
      </c>
      <c r="E4590" t="s">
        <v>8334</v>
      </c>
      <c r="F4590">
        <v>4.0999999999999996</v>
      </c>
    </row>
    <row r="4591" spans="1:6" x14ac:dyDescent="0.25">
      <c r="A4591" t="s">
        <v>8224</v>
      </c>
      <c r="B4591" t="s">
        <v>12973</v>
      </c>
      <c r="C4591" t="s">
        <v>12</v>
      </c>
      <c r="D4591" t="s">
        <v>8333</v>
      </c>
      <c r="E4591" t="s">
        <v>8334</v>
      </c>
      <c r="F4591">
        <v>6.9</v>
      </c>
    </row>
    <row r="4592" spans="1:6" x14ac:dyDescent="0.25">
      <c r="A4592" t="s">
        <v>8226</v>
      </c>
      <c r="B4592" t="s">
        <v>12974</v>
      </c>
      <c r="C4592" t="s">
        <v>12</v>
      </c>
      <c r="D4592" t="s">
        <v>8333</v>
      </c>
      <c r="E4592" t="s">
        <v>8325</v>
      </c>
      <c r="F4592">
        <v>5.4</v>
      </c>
    </row>
    <row r="4593" spans="1:6" x14ac:dyDescent="0.25">
      <c r="A4593" t="s">
        <v>7661</v>
      </c>
      <c r="B4593" t="s">
        <v>12975</v>
      </c>
      <c r="C4593" t="s">
        <v>12</v>
      </c>
      <c r="D4593" t="s">
        <v>8316</v>
      </c>
      <c r="E4593" t="s">
        <v>8334</v>
      </c>
      <c r="F4593">
        <v>6.5</v>
      </c>
    </row>
    <row r="4594" spans="1:6" x14ac:dyDescent="0.25">
      <c r="A4594" t="s">
        <v>2454</v>
      </c>
      <c r="B4594" t="s">
        <v>12976</v>
      </c>
      <c r="C4594" t="s">
        <v>12</v>
      </c>
      <c r="D4594" t="s">
        <v>8333</v>
      </c>
      <c r="E4594" t="s">
        <v>8334</v>
      </c>
      <c r="F4594">
        <v>7.8</v>
      </c>
    </row>
    <row r="4595" spans="1:6" x14ac:dyDescent="0.25">
      <c r="A4595" t="s">
        <v>8230</v>
      </c>
      <c r="B4595" t="s">
        <v>12977</v>
      </c>
      <c r="C4595" t="s">
        <v>12</v>
      </c>
      <c r="D4595" t="s">
        <v>8333</v>
      </c>
      <c r="E4595" t="s">
        <v>8325</v>
      </c>
      <c r="F4595">
        <v>6.7</v>
      </c>
    </row>
    <row r="4596" spans="1:6" x14ac:dyDescent="0.25">
      <c r="A4596" t="s">
        <v>8224</v>
      </c>
      <c r="B4596" t="s">
        <v>12978</v>
      </c>
      <c r="C4596" t="s">
        <v>12</v>
      </c>
      <c r="D4596" t="s">
        <v>8333</v>
      </c>
      <c r="F4596">
        <v>6.4</v>
      </c>
    </row>
    <row r="4597" spans="1:6" x14ac:dyDescent="0.25">
      <c r="A4597" t="s">
        <v>3466</v>
      </c>
      <c r="B4597" t="s">
        <v>12979</v>
      </c>
      <c r="C4597" t="s">
        <v>12</v>
      </c>
      <c r="D4597" t="s">
        <v>8404</v>
      </c>
      <c r="E4597" t="s">
        <v>8334</v>
      </c>
      <c r="F4597">
        <v>7.3</v>
      </c>
    </row>
    <row r="4598" spans="1:6" x14ac:dyDescent="0.25">
      <c r="A4598" t="s">
        <v>8234</v>
      </c>
      <c r="B4598" t="s">
        <v>12980</v>
      </c>
      <c r="C4598" t="s">
        <v>12</v>
      </c>
      <c r="D4598" t="s">
        <v>8333</v>
      </c>
      <c r="F4598">
        <v>7</v>
      </c>
    </row>
    <row r="4599" spans="1:6" x14ac:dyDescent="0.25">
      <c r="A4599" t="s">
        <v>1530</v>
      </c>
      <c r="B4599" t="s">
        <v>12981</v>
      </c>
      <c r="C4599" t="s">
        <v>12</v>
      </c>
      <c r="D4599" t="s">
        <v>8404</v>
      </c>
      <c r="E4599" t="s">
        <v>8334</v>
      </c>
      <c r="F4599">
        <v>6.3</v>
      </c>
    </row>
    <row r="4600" spans="1:6" x14ac:dyDescent="0.25">
      <c r="A4600" t="s">
        <v>3140</v>
      </c>
      <c r="B4600" t="s">
        <v>12982</v>
      </c>
      <c r="C4600" t="s">
        <v>12</v>
      </c>
      <c r="D4600" t="s">
        <v>8333</v>
      </c>
      <c r="E4600" t="s">
        <v>8334</v>
      </c>
      <c r="F4600">
        <v>7.1</v>
      </c>
    </row>
    <row r="4601" spans="1:6" x14ac:dyDescent="0.25">
      <c r="A4601" t="s">
        <v>8238</v>
      </c>
      <c r="B4601" t="s">
        <v>12983</v>
      </c>
      <c r="C4601" t="s">
        <v>12</v>
      </c>
      <c r="D4601" t="s">
        <v>8333</v>
      </c>
      <c r="F4601">
        <v>4.8</v>
      </c>
    </row>
    <row r="4602" spans="1:6" x14ac:dyDescent="0.25">
      <c r="A4602" t="s">
        <v>8215</v>
      </c>
      <c r="B4602" t="s">
        <v>12984</v>
      </c>
      <c r="C4602" t="s">
        <v>12</v>
      </c>
      <c r="D4602" t="s">
        <v>8333</v>
      </c>
      <c r="F4602">
        <v>3.3</v>
      </c>
    </row>
    <row r="4603" spans="1:6" x14ac:dyDescent="0.25">
      <c r="A4603" t="s">
        <v>6943</v>
      </c>
      <c r="B4603" t="s">
        <v>12985</v>
      </c>
      <c r="C4603" t="s">
        <v>12</v>
      </c>
      <c r="D4603" t="s">
        <v>8333</v>
      </c>
      <c r="F4603">
        <v>6.9</v>
      </c>
    </row>
    <row r="4604" spans="1:6" x14ac:dyDescent="0.25">
      <c r="A4604" t="s">
        <v>8242</v>
      </c>
      <c r="B4604" t="s">
        <v>12986</v>
      </c>
      <c r="C4604" t="s">
        <v>12</v>
      </c>
      <c r="D4604" t="s">
        <v>8333</v>
      </c>
      <c r="E4604" t="s">
        <v>8334</v>
      </c>
      <c r="F4604">
        <v>4.5999999999999996</v>
      </c>
    </row>
    <row r="4605" spans="1:6" x14ac:dyDescent="0.25">
      <c r="A4605" t="s">
        <v>8244</v>
      </c>
      <c r="B4605" t="s">
        <v>12987</v>
      </c>
      <c r="C4605" t="s">
        <v>12</v>
      </c>
      <c r="D4605" t="s">
        <v>8333</v>
      </c>
      <c r="F4605">
        <v>3</v>
      </c>
    </row>
    <row r="4606" spans="1:6" x14ac:dyDescent="0.25">
      <c r="A4606" t="s">
        <v>5233</v>
      </c>
      <c r="B4606" t="s">
        <v>12988</v>
      </c>
      <c r="C4606" t="s">
        <v>12</v>
      </c>
      <c r="D4606" t="s">
        <v>8333</v>
      </c>
      <c r="E4606" t="s">
        <v>8334</v>
      </c>
      <c r="F4606">
        <v>6.6</v>
      </c>
    </row>
    <row r="4607" spans="1:6" x14ac:dyDescent="0.25">
      <c r="A4607" t="s">
        <v>8250</v>
      </c>
      <c r="B4607" t="s">
        <v>12989</v>
      </c>
      <c r="C4607" t="s">
        <v>12</v>
      </c>
      <c r="D4607" t="s">
        <v>8333</v>
      </c>
      <c r="F4607">
        <v>6.2</v>
      </c>
    </row>
    <row r="4608" spans="1:6" x14ac:dyDescent="0.25">
      <c r="A4608" t="s">
        <v>8252</v>
      </c>
      <c r="B4608" t="s">
        <v>12990</v>
      </c>
      <c r="C4608" t="s">
        <v>12</v>
      </c>
      <c r="D4608" t="s">
        <v>8333</v>
      </c>
      <c r="E4608" t="s">
        <v>9458</v>
      </c>
      <c r="F4608">
        <v>4</v>
      </c>
    </row>
    <row r="4609" spans="1:6" x14ac:dyDescent="0.25">
      <c r="A4609" t="s">
        <v>4745</v>
      </c>
      <c r="B4609" t="s">
        <v>12991</v>
      </c>
      <c r="C4609" t="s">
        <v>12</v>
      </c>
      <c r="D4609" t="s">
        <v>8333</v>
      </c>
      <c r="E4609" t="s">
        <v>9643</v>
      </c>
      <c r="F4609">
        <v>6.1</v>
      </c>
    </row>
    <row r="4610" spans="1:6" x14ac:dyDescent="0.25">
      <c r="A4610" t="s">
        <v>8259</v>
      </c>
      <c r="B4610" t="s">
        <v>12992</v>
      </c>
      <c r="C4610" t="s">
        <v>12</v>
      </c>
      <c r="D4610" t="s">
        <v>9904</v>
      </c>
      <c r="F4610">
        <v>6.7</v>
      </c>
    </row>
    <row r="4611" spans="1:6" x14ac:dyDescent="0.25">
      <c r="A4611" t="s">
        <v>8263</v>
      </c>
      <c r="B4611" t="s">
        <v>12993</v>
      </c>
      <c r="C4611" t="s">
        <v>12</v>
      </c>
      <c r="D4611" t="s">
        <v>8333</v>
      </c>
      <c r="F4611">
        <v>6.1</v>
      </c>
    </row>
    <row r="4612" spans="1:6" x14ac:dyDescent="0.25">
      <c r="A4612" t="s">
        <v>8265</v>
      </c>
      <c r="B4612" t="s">
        <v>12994</v>
      </c>
      <c r="C4612" t="s">
        <v>12</v>
      </c>
      <c r="D4612" t="s">
        <v>8333</v>
      </c>
      <c r="F4612">
        <v>5.4</v>
      </c>
    </row>
    <row r="4613" spans="1:6" x14ac:dyDescent="0.25">
      <c r="A4613" t="s">
        <v>8267</v>
      </c>
      <c r="B4613" t="s">
        <v>12995</v>
      </c>
      <c r="C4613" t="s">
        <v>12</v>
      </c>
      <c r="D4613" t="s">
        <v>8333</v>
      </c>
      <c r="F4613">
        <v>6.4</v>
      </c>
    </row>
    <row r="4614" spans="1:6" x14ac:dyDescent="0.25">
      <c r="A4614" t="s">
        <v>8269</v>
      </c>
      <c r="B4614" t="s">
        <v>12996</v>
      </c>
      <c r="C4614" t="s">
        <v>12</v>
      </c>
      <c r="D4614" t="s">
        <v>8333</v>
      </c>
      <c r="E4614" t="s">
        <v>8317</v>
      </c>
      <c r="F4614">
        <v>7</v>
      </c>
    </row>
    <row r="4615" spans="1:6" x14ac:dyDescent="0.25">
      <c r="A4615" t="s">
        <v>8271</v>
      </c>
      <c r="B4615" t="s">
        <v>12997</v>
      </c>
      <c r="C4615" t="s">
        <v>12</v>
      </c>
      <c r="D4615" t="s">
        <v>12998</v>
      </c>
      <c r="E4615" t="s">
        <v>8325</v>
      </c>
      <c r="F4615">
        <v>6.3</v>
      </c>
    </row>
    <row r="4616" spans="1:6" x14ac:dyDescent="0.25">
      <c r="A4616" t="s">
        <v>8274</v>
      </c>
      <c r="B4616" t="s">
        <v>12999</v>
      </c>
      <c r="C4616" t="s">
        <v>12</v>
      </c>
      <c r="D4616" t="s">
        <v>8333</v>
      </c>
      <c r="E4616" t="s">
        <v>8317</v>
      </c>
      <c r="F4616">
        <v>7.8</v>
      </c>
    </row>
    <row r="4617" spans="1:6" x14ac:dyDescent="0.25">
      <c r="A4617" t="s">
        <v>6459</v>
      </c>
      <c r="B4617" t="s">
        <v>13000</v>
      </c>
      <c r="C4617" t="s">
        <v>12</v>
      </c>
      <c r="D4617" t="s">
        <v>8333</v>
      </c>
      <c r="E4617" t="s">
        <v>8325</v>
      </c>
      <c r="F4617">
        <v>6.4</v>
      </c>
    </row>
    <row r="4618" spans="1:6" x14ac:dyDescent="0.25">
      <c r="A4618" t="s">
        <v>8277</v>
      </c>
      <c r="B4618" t="s">
        <v>13001</v>
      </c>
      <c r="C4618" t="s">
        <v>12</v>
      </c>
      <c r="D4618" t="s">
        <v>8404</v>
      </c>
      <c r="F4618">
        <v>7.7</v>
      </c>
    </row>
    <row r="4619" spans="1:6" x14ac:dyDescent="0.25">
      <c r="B4619" t="s">
        <v>13002</v>
      </c>
      <c r="C4619" t="s">
        <v>12</v>
      </c>
      <c r="D4619" t="s">
        <v>8333</v>
      </c>
      <c r="E4619" t="s">
        <v>8548</v>
      </c>
      <c r="F4619">
        <v>7.5</v>
      </c>
    </row>
    <row r="4620" spans="1:6" x14ac:dyDescent="0.25">
      <c r="A4620" t="s">
        <v>8280</v>
      </c>
      <c r="B4620" t="s">
        <v>13003</v>
      </c>
      <c r="C4620" t="s">
        <v>12</v>
      </c>
      <c r="D4620" t="s">
        <v>8333</v>
      </c>
      <c r="F4620">
        <v>6.3</v>
      </c>
    </row>
    <row r="4621" spans="1:6" x14ac:dyDescent="0.25">
      <c r="A4621" t="s">
        <v>8282</v>
      </c>
      <c r="B4621" t="s">
        <v>13004</v>
      </c>
      <c r="C4621" t="s">
        <v>12</v>
      </c>
      <c r="D4621" t="s">
        <v>8333</v>
      </c>
      <c r="E4621" t="s">
        <v>8317</v>
      </c>
      <c r="F4621">
        <v>6.3</v>
      </c>
    </row>
    <row r="4622" spans="1:6" x14ac:dyDescent="0.25">
      <c r="A4622" t="s">
        <v>6895</v>
      </c>
      <c r="B4622" t="s">
        <v>13005</v>
      </c>
      <c r="C4622" t="s">
        <v>12</v>
      </c>
      <c r="D4622" t="s">
        <v>8333</v>
      </c>
      <c r="E4622" t="s">
        <v>8320</v>
      </c>
      <c r="F4622">
        <v>6.6</v>
      </c>
    </row>
    <row r="4623" spans="1:6" x14ac:dyDescent="0.25">
      <c r="A4623" t="s">
        <v>1535</v>
      </c>
      <c r="B4623" t="s">
        <v>13006</v>
      </c>
      <c r="C4623" t="s">
        <v>1537</v>
      </c>
      <c r="D4623" t="s">
        <v>8333</v>
      </c>
      <c r="E4623" t="s">
        <v>8334</v>
      </c>
      <c r="F4623">
        <v>6.7</v>
      </c>
    </row>
    <row r="4624" spans="1:6" x14ac:dyDescent="0.25">
      <c r="A4624" t="s">
        <v>501</v>
      </c>
      <c r="B4624" t="s">
        <v>13007</v>
      </c>
      <c r="C4624" t="s">
        <v>503</v>
      </c>
      <c r="D4624" t="s">
        <v>8327</v>
      </c>
      <c r="F4624">
        <v>5.0999999999999996</v>
      </c>
    </row>
    <row r="4625" spans="1:6" x14ac:dyDescent="0.25">
      <c r="A4625" t="s">
        <v>974</v>
      </c>
      <c r="B4625" t="s">
        <v>13008</v>
      </c>
      <c r="C4625" t="s">
        <v>503</v>
      </c>
      <c r="D4625" t="s">
        <v>8327</v>
      </c>
      <c r="F4625">
        <v>6.4</v>
      </c>
    </row>
    <row r="4626" spans="1:6" x14ac:dyDescent="0.25">
      <c r="A4626" t="s">
        <v>1000</v>
      </c>
      <c r="B4626" t="s">
        <v>13009</v>
      </c>
      <c r="C4626" t="s">
        <v>503</v>
      </c>
      <c r="D4626" t="s">
        <v>8327</v>
      </c>
      <c r="E4626" t="s">
        <v>8406</v>
      </c>
      <c r="F4626">
        <v>7.8</v>
      </c>
    </row>
    <row r="4627" spans="1:6" x14ac:dyDescent="0.25">
      <c r="A4627" t="s">
        <v>1444</v>
      </c>
      <c r="B4627" t="s">
        <v>13010</v>
      </c>
      <c r="C4627" t="s">
        <v>503</v>
      </c>
      <c r="D4627" t="s">
        <v>8327</v>
      </c>
      <c r="E4627" t="s">
        <v>8334</v>
      </c>
      <c r="F4627">
        <v>7.7</v>
      </c>
    </row>
    <row r="4628" spans="1:6" x14ac:dyDescent="0.25">
      <c r="B4628" t="s">
        <v>13011</v>
      </c>
      <c r="C4628" t="s">
        <v>503</v>
      </c>
      <c r="D4628" t="s">
        <v>8327</v>
      </c>
      <c r="E4628" t="s">
        <v>8824</v>
      </c>
      <c r="F4628">
        <v>8.3000000000000007</v>
      </c>
    </row>
    <row r="4629" spans="1:6" x14ac:dyDescent="0.25">
      <c r="A4629" t="s">
        <v>1444</v>
      </c>
      <c r="B4629" t="s">
        <v>13012</v>
      </c>
      <c r="C4629" t="s">
        <v>503</v>
      </c>
      <c r="D4629" t="s">
        <v>8327</v>
      </c>
      <c r="E4629" t="s">
        <v>8334</v>
      </c>
      <c r="F4629">
        <v>7.2</v>
      </c>
    </row>
    <row r="4630" spans="1:6" x14ac:dyDescent="0.25">
      <c r="A4630" t="s">
        <v>2145</v>
      </c>
      <c r="B4630" t="s">
        <v>13013</v>
      </c>
      <c r="C4630" t="s">
        <v>503</v>
      </c>
      <c r="D4630" t="s">
        <v>8327</v>
      </c>
      <c r="F4630">
        <v>4.9000000000000004</v>
      </c>
    </row>
    <row r="4631" spans="1:6" x14ac:dyDescent="0.25">
      <c r="A4631" t="s">
        <v>1444</v>
      </c>
      <c r="B4631" t="s">
        <v>13014</v>
      </c>
      <c r="C4631" t="s">
        <v>503</v>
      </c>
      <c r="D4631" t="s">
        <v>8327</v>
      </c>
      <c r="E4631" t="s">
        <v>8334</v>
      </c>
      <c r="F4631">
        <v>8.4</v>
      </c>
    </row>
    <row r="4632" spans="1:6" x14ac:dyDescent="0.25">
      <c r="A4632" t="s">
        <v>692</v>
      </c>
      <c r="B4632" t="s">
        <v>13015</v>
      </c>
      <c r="C4632" t="s">
        <v>503</v>
      </c>
      <c r="D4632" t="s">
        <v>8327</v>
      </c>
      <c r="E4632" t="s">
        <v>8320</v>
      </c>
      <c r="F4632">
        <v>6.8</v>
      </c>
    </row>
    <row r="4633" spans="1:6" x14ac:dyDescent="0.25">
      <c r="A4633" t="s">
        <v>2644</v>
      </c>
      <c r="B4633" t="s">
        <v>13016</v>
      </c>
      <c r="C4633" t="s">
        <v>503</v>
      </c>
      <c r="D4633" t="s">
        <v>8327</v>
      </c>
      <c r="E4633" t="s">
        <v>8334</v>
      </c>
      <c r="F4633">
        <v>7.1</v>
      </c>
    </row>
    <row r="4634" spans="1:6" x14ac:dyDescent="0.25">
      <c r="A4634" t="s">
        <v>2992</v>
      </c>
      <c r="B4634" t="s">
        <v>13017</v>
      </c>
      <c r="C4634" t="s">
        <v>503</v>
      </c>
      <c r="D4634" t="s">
        <v>8327</v>
      </c>
      <c r="F4634">
        <v>7.2</v>
      </c>
    </row>
    <row r="4635" spans="1:6" x14ac:dyDescent="0.25">
      <c r="A4635" t="s">
        <v>3384</v>
      </c>
      <c r="B4635" t="s">
        <v>13018</v>
      </c>
      <c r="C4635" t="s">
        <v>503</v>
      </c>
      <c r="D4635" t="s">
        <v>8327</v>
      </c>
      <c r="F4635">
        <v>6.3</v>
      </c>
    </row>
    <row r="4636" spans="1:6" x14ac:dyDescent="0.25">
      <c r="A4636" t="s">
        <v>3299</v>
      </c>
      <c r="B4636" t="s">
        <v>13019</v>
      </c>
      <c r="C4636" t="s">
        <v>503</v>
      </c>
      <c r="D4636" t="s">
        <v>8327</v>
      </c>
      <c r="E4636" t="s">
        <v>8325</v>
      </c>
      <c r="F4636">
        <v>7.1</v>
      </c>
    </row>
    <row r="4637" spans="1:6" x14ac:dyDescent="0.25">
      <c r="A4637" t="s">
        <v>3525</v>
      </c>
      <c r="B4637" t="s">
        <v>13020</v>
      </c>
      <c r="C4637" t="s">
        <v>503</v>
      </c>
      <c r="D4637" t="s">
        <v>8327</v>
      </c>
      <c r="E4637" t="s">
        <v>8317</v>
      </c>
      <c r="F4637">
        <v>6.7</v>
      </c>
    </row>
    <row r="4638" spans="1:6" x14ac:dyDescent="0.25">
      <c r="A4638" t="s">
        <v>3591</v>
      </c>
      <c r="B4638" t="s">
        <v>13021</v>
      </c>
      <c r="C4638" t="s">
        <v>503</v>
      </c>
      <c r="D4638" t="s">
        <v>8327</v>
      </c>
      <c r="E4638" t="s">
        <v>8317</v>
      </c>
      <c r="F4638">
        <v>7.8</v>
      </c>
    </row>
    <row r="4639" spans="1:6" x14ac:dyDescent="0.25">
      <c r="A4639" t="s">
        <v>2992</v>
      </c>
      <c r="B4639" t="s">
        <v>13022</v>
      </c>
      <c r="C4639" t="s">
        <v>503</v>
      </c>
      <c r="D4639" t="s">
        <v>8327</v>
      </c>
      <c r="E4639" t="s">
        <v>8317</v>
      </c>
      <c r="F4639">
        <v>7.3</v>
      </c>
    </row>
    <row r="4640" spans="1:6" x14ac:dyDescent="0.25">
      <c r="A4640" t="s">
        <v>2644</v>
      </c>
      <c r="B4640" t="s">
        <v>13023</v>
      </c>
      <c r="C4640" t="s">
        <v>503</v>
      </c>
      <c r="D4640" t="s">
        <v>8327</v>
      </c>
      <c r="E4640" t="s">
        <v>8317</v>
      </c>
      <c r="F4640">
        <v>6.9</v>
      </c>
    </row>
    <row r="4641" spans="1:6" x14ac:dyDescent="0.25">
      <c r="A4641" t="s">
        <v>2348</v>
      </c>
      <c r="B4641" t="s">
        <v>13024</v>
      </c>
      <c r="C4641" t="s">
        <v>503</v>
      </c>
      <c r="D4641" t="s">
        <v>8327</v>
      </c>
      <c r="F4641">
        <v>6</v>
      </c>
    </row>
    <row r="4642" spans="1:6" x14ac:dyDescent="0.25">
      <c r="A4642" t="s">
        <v>4221</v>
      </c>
      <c r="B4642" t="s">
        <v>13025</v>
      </c>
      <c r="C4642" t="s">
        <v>503</v>
      </c>
      <c r="D4642" t="s">
        <v>8327</v>
      </c>
      <c r="E4642" t="s">
        <v>8320</v>
      </c>
      <c r="F4642">
        <v>6.6</v>
      </c>
    </row>
    <row r="4643" spans="1:6" x14ac:dyDescent="0.25">
      <c r="A4643" t="s">
        <v>4313</v>
      </c>
      <c r="B4643" t="s">
        <v>13026</v>
      </c>
      <c r="C4643" t="s">
        <v>503</v>
      </c>
      <c r="D4643" t="s">
        <v>8327</v>
      </c>
      <c r="F4643">
        <v>7.1</v>
      </c>
    </row>
    <row r="4644" spans="1:6" x14ac:dyDescent="0.25">
      <c r="A4644" t="s">
        <v>4333</v>
      </c>
      <c r="B4644" t="s">
        <v>13027</v>
      </c>
      <c r="C4644" t="s">
        <v>503</v>
      </c>
      <c r="D4644" t="s">
        <v>8327</v>
      </c>
      <c r="E4644" t="s">
        <v>8334</v>
      </c>
      <c r="F4644">
        <v>6.6</v>
      </c>
    </row>
    <row r="4645" spans="1:6" x14ac:dyDescent="0.25">
      <c r="A4645" t="s">
        <v>1716</v>
      </c>
      <c r="B4645" t="s">
        <v>13028</v>
      </c>
      <c r="C4645" t="s">
        <v>503</v>
      </c>
      <c r="D4645" t="s">
        <v>8327</v>
      </c>
      <c r="E4645" t="s">
        <v>8334</v>
      </c>
      <c r="F4645">
        <v>7.2</v>
      </c>
    </row>
    <row r="4646" spans="1:6" x14ac:dyDescent="0.25">
      <c r="A4646" t="s">
        <v>4591</v>
      </c>
      <c r="B4646" t="s">
        <v>13029</v>
      </c>
      <c r="C4646" t="s">
        <v>503</v>
      </c>
      <c r="D4646" t="s">
        <v>8327</v>
      </c>
      <c r="E4646" t="s">
        <v>8317</v>
      </c>
      <c r="F4646">
        <v>7.5</v>
      </c>
    </row>
    <row r="4647" spans="1:6" x14ac:dyDescent="0.25">
      <c r="A4647" t="s">
        <v>4649</v>
      </c>
      <c r="B4647" t="s">
        <v>13030</v>
      </c>
      <c r="C4647" t="s">
        <v>503</v>
      </c>
      <c r="D4647" t="s">
        <v>8327</v>
      </c>
      <c r="E4647" t="s">
        <v>8317</v>
      </c>
      <c r="F4647">
        <v>8</v>
      </c>
    </row>
    <row r="4648" spans="1:6" x14ac:dyDescent="0.25">
      <c r="A4648" t="s">
        <v>4664</v>
      </c>
      <c r="B4648" t="s">
        <v>13031</v>
      </c>
      <c r="C4648" t="s">
        <v>503</v>
      </c>
      <c r="D4648" t="s">
        <v>8327</v>
      </c>
      <c r="E4648" t="s">
        <v>8320</v>
      </c>
      <c r="F4648">
        <v>6.3</v>
      </c>
    </row>
    <row r="4649" spans="1:6" x14ac:dyDescent="0.25">
      <c r="A4649" t="s">
        <v>4759</v>
      </c>
      <c r="B4649" t="s">
        <v>13032</v>
      </c>
      <c r="C4649" t="s">
        <v>503</v>
      </c>
      <c r="D4649" t="s">
        <v>8327</v>
      </c>
      <c r="E4649" t="s">
        <v>8334</v>
      </c>
      <c r="F4649">
        <v>7.3</v>
      </c>
    </row>
    <row r="4650" spans="1:6" x14ac:dyDescent="0.25">
      <c r="A4650" t="s">
        <v>4763</v>
      </c>
      <c r="B4650" t="s">
        <v>13033</v>
      </c>
      <c r="C4650" t="s">
        <v>503</v>
      </c>
      <c r="D4650" t="s">
        <v>8327</v>
      </c>
      <c r="E4650" t="s">
        <v>8334</v>
      </c>
      <c r="F4650">
        <v>7.3</v>
      </c>
    </row>
    <row r="4651" spans="1:6" x14ac:dyDescent="0.25">
      <c r="A4651" t="s">
        <v>4824</v>
      </c>
      <c r="B4651" t="s">
        <v>13034</v>
      </c>
      <c r="C4651" t="s">
        <v>503</v>
      </c>
      <c r="D4651" t="s">
        <v>8327</v>
      </c>
      <c r="E4651" t="s">
        <v>8320</v>
      </c>
      <c r="F4651">
        <v>7.9</v>
      </c>
    </row>
    <row r="4652" spans="1:6" x14ac:dyDescent="0.25">
      <c r="A4652" t="s">
        <v>5084</v>
      </c>
      <c r="B4652" t="s">
        <v>13035</v>
      </c>
      <c r="C4652" t="s">
        <v>503</v>
      </c>
      <c r="D4652" t="s">
        <v>8327</v>
      </c>
      <c r="F4652">
        <v>7.4</v>
      </c>
    </row>
    <row r="4653" spans="1:6" x14ac:dyDescent="0.25">
      <c r="A4653" t="s">
        <v>5213</v>
      </c>
      <c r="B4653" t="s">
        <v>13036</v>
      </c>
      <c r="C4653" t="s">
        <v>503</v>
      </c>
      <c r="D4653" t="s">
        <v>8404</v>
      </c>
      <c r="E4653" t="s">
        <v>8334</v>
      </c>
      <c r="F4653">
        <v>7.7</v>
      </c>
    </row>
    <row r="4654" spans="1:6" x14ac:dyDescent="0.25">
      <c r="A4654" t="s">
        <v>5280</v>
      </c>
      <c r="B4654" t="s">
        <v>13037</v>
      </c>
      <c r="C4654" t="s">
        <v>503</v>
      </c>
      <c r="D4654" t="s">
        <v>8327</v>
      </c>
      <c r="F4654">
        <v>6.6</v>
      </c>
    </row>
    <row r="4655" spans="1:6" x14ac:dyDescent="0.25">
      <c r="A4655" t="s">
        <v>5284</v>
      </c>
      <c r="B4655" t="s">
        <v>13038</v>
      </c>
      <c r="C4655" t="s">
        <v>503</v>
      </c>
      <c r="D4655" t="s">
        <v>8327</v>
      </c>
      <c r="F4655">
        <v>6.8</v>
      </c>
    </row>
    <row r="4656" spans="1:6" x14ac:dyDescent="0.25">
      <c r="A4656" t="s">
        <v>4110</v>
      </c>
      <c r="B4656" t="s">
        <v>13039</v>
      </c>
      <c r="C4656" t="s">
        <v>503</v>
      </c>
      <c r="D4656" t="s">
        <v>8327</v>
      </c>
      <c r="E4656" t="s">
        <v>8317</v>
      </c>
      <c r="F4656">
        <v>7.9</v>
      </c>
    </row>
    <row r="4657" spans="1:6" x14ac:dyDescent="0.25">
      <c r="A4657" t="s">
        <v>5433</v>
      </c>
      <c r="B4657" t="s">
        <v>13040</v>
      </c>
      <c r="C4657" t="s">
        <v>503</v>
      </c>
      <c r="D4657" t="s">
        <v>8327</v>
      </c>
      <c r="F4657">
        <v>6.1</v>
      </c>
    </row>
    <row r="4658" spans="1:6" x14ac:dyDescent="0.25">
      <c r="A4658" t="s">
        <v>5445</v>
      </c>
      <c r="B4658" t="s">
        <v>13041</v>
      </c>
      <c r="C4658" t="s">
        <v>503</v>
      </c>
      <c r="D4658" t="s">
        <v>8327</v>
      </c>
      <c r="E4658" t="s">
        <v>9458</v>
      </c>
      <c r="F4658">
        <v>6</v>
      </c>
    </row>
    <row r="4659" spans="1:6" x14ac:dyDescent="0.25">
      <c r="A4659" t="s">
        <v>5458</v>
      </c>
      <c r="B4659" t="s">
        <v>13042</v>
      </c>
      <c r="C4659" t="s">
        <v>503</v>
      </c>
      <c r="D4659" t="s">
        <v>8327</v>
      </c>
      <c r="E4659" t="s">
        <v>8325</v>
      </c>
      <c r="F4659">
        <v>7.3</v>
      </c>
    </row>
    <row r="4660" spans="1:6" x14ac:dyDescent="0.25">
      <c r="A4660" t="s">
        <v>5571</v>
      </c>
      <c r="B4660" t="s">
        <v>13043</v>
      </c>
      <c r="C4660" t="s">
        <v>503</v>
      </c>
      <c r="D4660" t="s">
        <v>8327</v>
      </c>
      <c r="E4660" t="s">
        <v>8334</v>
      </c>
      <c r="F4660">
        <v>7.1</v>
      </c>
    </row>
    <row r="4661" spans="1:6" x14ac:dyDescent="0.25">
      <c r="A4661" t="s">
        <v>5615</v>
      </c>
      <c r="B4661" t="s">
        <v>13044</v>
      </c>
      <c r="C4661" t="s">
        <v>503</v>
      </c>
      <c r="D4661" t="s">
        <v>8404</v>
      </c>
      <c r="E4661" t="s">
        <v>8320</v>
      </c>
      <c r="F4661">
        <v>7.7</v>
      </c>
    </row>
    <row r="4662" spans="1:6" x14ac:dyDescent="0.25">
      <c r="A4662" t="s">
        <v>5634</v>
      </c>
      <c r="B4662" t="s">
        <v>13045</v>
      </c>
      <c r="C4662" t="s">
        <v>503</v>
      </c>
      <c r="D4662" t="s">
        <v>8327</v>
      </c>
      <c r="F4662">
        <v>7.3</v>
      </c>
    </row>
    <row r="4663" spans="1:6" x14ac:dyDescent="0.25">
      <c r="A4663" t="s">
        <v>5652</v>
      </c>
      <c r="B4663" t="s">
        <v>13046</v>
      </c>
      <c r="C4663" t="s">
        <v>503</v>
      </c>
      <c r="D4663" t="s">
        <v>8327</v>
      </c>
      <c r="F4663">
        <v>6.9</v>
      </c>
    </row>
    <row r="4664" spans="1:6" x14ac:dyDescent="0.25">
      <c r="A4664" t="s">
        <v>5664</v>
      </c>
      <c r="B4664" t="s">
        <v>13047</v>
      </c>
      <c r="C4664" t="s">
        <v>503</v>
      </c>
      <c r="D4664" t="s">
        <v>8327</v>
      </c>
      <c r="E4664" t="s">
        <v>8317</v>
      </c>
      <c r="F4664">
        <v>8</v>
      </c>
    </row>
    <row r="4665" spans="1:6" x14ac:dyDescent="0.25">
      <c r="A4665" t="s">
        <v>2348</v>
      </c>
      <c r="B4665" t="s">
        <v>13048</v>
      </c>
      <c r="C4665" t="s">
        <v>503</v>
      </c>
      <c r="D4665" t="s">
        <v>8327</v>
      </c>
      <c r="E4665" t="s">
        <v>8334</v>
      </c>
      <c r="F4665">
        <v>7</v>
      </c>
    </row>
    <row r="4666" spans="1:6" x14ac:dyDescent="0.25">
      <c r="A4666" t="s">
        <v>1984</v>
      </c>
      <c r="B4666" t="s">
        <v>13049</v>
      </c>
      <c r="C4666" t="s">
        <v>503</v>
      </c>
      <c r="D4666" t="s">
        <v>8404</v>
      </c>
      <c r="E4666" t="s">
        <v>8334</v>
      </c>
      <c r="F4666">
        <v>8.1999999999999993</v>
      </c>
    </row>
    <row r="4667" spans="1:6" x14ac:dyDescent="0.25">
      <c r="A4667" t="s">
        <v>5280</v>
      </c>
      <c r="B4667" t="s">
        <v>13050</v>
      </c>
      <c r="C4667" t="s">
        <v>503</v>
      </c>
      <c r="D4667" t="s">
        <v>8327</v>
      </c>
      <c r="E4667" t="s">
        <v>8334</v>
      </c>
      <c r="F4667">
        <v>6.6</v>
      </c>
    </row>
    <row r="4668" spans="1:6" x14ac:dyDescent="0.25">
      <c r="A4668" t="s">
        <v>5963</v>
      </c>
      <c r="B4668" t="s">
        <v>13051</v>
      </c>
      <c r="C4668" t="s">
        <v>503</v>
      </c>
      <c r="D4668" t="s">
        <v>8327</v>
      </c>
      <c r="E4668" t="s">
        <v>8334</v>
      </c>
      <c r="F4668">
        <v>7.3</v>
      </c>
    </row>
    <row r="4669" spans="1:6" x14ac:dyDescent="0.25">
      <c r="A4669" t="s">
        <v>6002</v>
      </c>
      <c r="B4669" t="s">
        <v>13052</v>
      </c>
      <c r="C4669" t="s">
        <v>503</v>
      </c>
      <c r="D4669" t="s">
        <v>8327</v>
      </c>
      <c r="E4669" t="s">
        <v>8317</v>
      </c>
      <c r="F4669">
        <v>7.9</v>
      </c>
    </row>
    <row r="4670" spans="1:6" x14ac:dyDescent="0.25">
      <c r="A4670" t="s">
        <v>6011</v>
      </c>
      <c r="B4670" t="s">
        <v>13053</v>
      </c>
      <c r="C4670" t="s">
        <v>503</v>
      </c>
      <c r="D4670" t="s">
        <v>13054</v>
      </c>
      <c r="E4670" t="s">
        <v>8325</v>
      </c>
      <c r="F4670">
        <v>7.2</v>
      </c>
    </row>
    <row r="4671" spans="1:6" x14ac:dyDescent="0.25">
      <c r="A4671" t="s">
        <v>4317</v>
      </c>
      <c r="B4671" t="s">
        <v>13055</v>
      </c>
      <c r="C4671" t="s">
        <v>503</v>
      </c>
      <c r="D4671" t="s">
        <v>8327</v>
      </c>
      <c r="E4671" t="s">
        <v>8325</v>
      </c>
      <c r="F4671">
        <v>7.4</v>
      </c>
    </row>
    <row r="4672" spans="1:6" x14ac:dyDescent="0.25">
      <c r="A4672" t="s">
        <v>6137</v>
      </c>
      <c r="B4672" t="s">
        <v>13056</v>
      </c>
      <c r="C4672" t="s">
        <v>503</v>
      </c>
      <c r="D4672" t="s">
        <v>8404</v>
      </c>
      <c r="E4672" t="s">
        <v>8334</v>
      </c>
      <c r="F4672">
        <v>7.7</v>
      </c>
    </row>
    <row r="4673" spans="1:6" x14ac:dyDescent="0.25">
      <c r="A4673" t="s">
        <v>6155</v>
      </c>
      <c r="B4673" t="s">
        <v>13057</v>
      </c>
      <c r="C4673" t="s">
        <v>503</v>
      </c>
      <c r="D4673" t="s">
        <v>8327</v>
      </c>
      <c r="E4673" t="s">
        <v>8317</v>
      </c>
      <c r="F4673">
        <v>7.2</v>
      </c>
    </row>
    <row r="4674" spans="1:6" x14ac:dyDescent="0.25">
      <c r="A4674" t="s">
        <v>6261</v>
      </c>
      <c r="B4674" t="s">
        <v>13058</v>
      </c>
      <c r="C4674" t="s">
        <v>503</v>
      </c>
      <c r="D4674" t="s">
        <v>8327</v>
      </c>
      <c r="F4674">
        <v>5.4</v>
      </c>
    </row>
    <row r="4675" spans="1:6" x14ac:dyDescent="0.25">
      <c r="A4675" t="s">
        <v>6272</v>
      </c>
      <c r="B4675" t="s">
        <v>13059</v>
      </c>
      <c r="C4675" t="s">
        <v>503</v>
      </c>
      <c r="D4675" t="s">
        <v>8327</v>
      </c>
      <c r="E4675" t="s">
        <v>8334</v>
      </c>
      <c r="F4675">
        <v>7.2</v>
      </c>
    </row>
    <row r="4676" spans="1:6" x14ac:dyDescent="0.25">
      <c r="A4676" t="s">
        <v>6308</v>
      </c>
      <c r="B4676" t="s">
        <v>13060</v>
      </c>
      <c r="C4676" t="s">
        <v>503</v>
      </c>
      <c r="D4676" t="s">
        <v>8327</v>
      </c>
      <c r="F4676">
        <v>6.4</v>
      </c>
    </row>
    <row r="4677" spans="1:6" x14ac:dyDescent="0.25">
      <c r="A4677" t="s">
        <v>6420</v>
      </c>
      <c r="B4677" t="s">
        <v>13061</v>
      </c>
      <c r="C4677" t="s">
        <v>503</v>
      </c>
      <c r="D4677" t="s">
        <v>8327</v>
      </c>
      <c r="E4677" t="s">
        <v>8325</v>
      </c>
      <c r="F4677">
        <v>7.1</v>
      </c>
    </row>
    <row r="4678" spans="1:6" x14ac:dyDescent="0.25">
      <c r="A4678" t="s">
        <v>6562</v>
      </c>
      <c r="B4678" t="s">
        <v>13062</v>
      </c>
      <c r="C4678" t="s">
        <v>503</v>
      </c>
      <c r="D4678" t="s">
        <v>8327</v>
      </c>
      <c r="E4678" t="s">
        <v>8406</v>
      </c>
      <c r="F4678">
        <v>7.6</v>
      </c>
    </row>
    <row r="4679" spans="1:6" x14ac:dyDescent="0.25">
      <c r="A4679" t="s">
        <v>6586</v>
      </c>
      <c r="B4679" t="s">
        <v>13063</v>
      </c>
      <c r="C4679" t="s">
        <v>503</v>
      </c>
      <c r="D4679" t="s">
        <v>8327</v>
      </c>
      <c r="E4679" t="s">
        <v>8317</v>
      </c>
      <c r="F4679">
        <v>7.5</v>
      </c>
    </row>
    <row r="4680" spans="1:6" x14ac:dyDescent="0.25">
      <c r="A4680" t="s">
        <v>2564</v>
      </c>
      <c r="B4680" t="s">
        <v>13064</v>
      </c>
      <c r="C4680" t="s">
        <v>503</v>
      </c>
      <c r="D4680" t="s">
        <v>8327</v>
      </c>
      <c r="E4680" t="s">
        <v>9458</v>
      </c>
      <c r="F4680">
        <v>6.8</v>
      </c>
    </row>
    <row r="4681" spans="1:6" x14ac:dyDescent="0.25">
      <c r="A4681" t="s">
        <v>6830</v>
      </c>
      <c r="B4681" t="s">
        <v>13065</v>
      </c>
      <c r="C4681" t="s">
        <v>503</v>
      </c>
      <c r="D4681" t="s">
        <v>8404</v>
      </c>
      <c r="F4681">
        <v>6.6</v>
      </c>
    </row>
    <row r="4682" spans="1:6" x14ac:dyDescent="0.25">
      <c r="A4682" t="s">
        <v>6950</v>
      </c>
      <c r="B4682" t="s">
        <v>13066</v>
      </c>
      <c r="C4682" t="s">
        <v>503</v>
      </c>
      <c r="D4682" t="s">
        <v>8327</v>
      </c>
      <c r="E4682" t="s">
        <v>8317</v>
      </c>
      <c r="F4682">
        <v>7.8</v>
      </c>
    </row>
    <row r="4683" spans="1:6" x14ac:dyDescent="0.25">
      <c r="A4683" t="s">
        <v>688</v>
      </c>
      <c r="B4683" t="s">
        <v>13067</v>
      </c>
      <c r="C4683" t="s">
        <v>503</v>
      </c>
      <c r="D4683" t="s">
        <v>8327</v>
      </c>
      <c r="E4683" t="s">
        <v>8334</v>
      </c>
      <c r="F4683">
        <v>6.5</v>
      </c>
    </row>
    <row r="4684" spans="1:6" x14ac:dyDescent="0.25">
      <c r="A4684" t="s">
        <v>7101</v>
      </c>
      <c r="B4684" t="s">
        <v>13068</v>
      </c>
      <c r="C4684" t="s">
        <v>503</v>
      </c>
      <c r="D4684" t="s">
        <v>8327</v>
      </c>
      <c r="E4684" t="s">
        <v>9458</v>
      </c>
      <c r="F4684">
        <v>5.8</v>
      </c>
    </row>
    <row r="4685" spans="1:6" x14ac:dyDescent="0.25">
      <c r="A4685" t="s">
        <v>7183</v>
      </c>
      <c r="B4685" t="s">
        <v>13069</v>
      </c>
      <c r="C4685" t="s">
        <v>503</v>
      </c>
      <c r="D4685" t="s">
        <v>8327</v>
      </c>
      <c r="E4685" t="s">
        <v>8334</v>
      </c>
      <c r="F4685">
        <v>7.2</v>
      </c>
    </row>
    <row r="4686" spans="1:6" x14ac:dyDescent="0.25">
      <c r="A4686" t="s">
        <v>7277</v>
      </c>
      <c r="B4686" t="s">
        <v>13070</v>
      </c>
      <c r="C4686" t="s">
        <v>503</v>
      </c>
      <c r="D4686" t="s">
        <v>8327</v>
      </c>
      <c r="E4686" t="s">
        <v>8334</v>
      </c>
      <c r="F4686">
        <v>6.3</v>
      </c>
    </row>
    <row r="4687" spans="1:6" x14ac:dyDescent="0.25">
      <c r="A4687" t="s">
        <v>7353</v>
      </c>
      <c r="B4687" t="s">
        <v>13071</v>
      </c>
      <c r="C4687" t="s">
        <v>503</v>
      </c>
      <c r="D4687" t="s">
        <v>8327</v>
      </c>
      <c r="F4687">
        <v>5.6</v>
      </c>
    </row>
    <row r="4688" spans="1:6" x14ac:dyDescent="0.25">
      <c r="A4688" t="s">
        <v>7612</v>
      </c>
      <c r="B4688" t="s">
        <v>13072</v>
      </c>
      <c r="C4688" t="s">
        <v>503</v>
      </c>
      <c r="D4688" t="s">
        <v>8327</v>
      </c>
      <c r="F4688">
        <v>6.7</v>
      </c>
    </row>
    <row r="4689" spans="1:6" x14ac:dyDescent="0.25">
      <c r="A4689" t="s">
        <v>7718</v>
      </c>
      <c r="B4689" t="s">
        <v>13073</v>
      </c>
      <c r="C4689" t="s">
        <v>503</v>
      </c>
      <c r="D4689" t="s">
        <v>8316</v>
      </c>
      <c r="F4689">
        <v>7.7</v>
      </c>
    </row>
    <row r="4690" spans="1:6" x14ac:dyDescent="0.25">
      <c r="A4690" t="s">
        <v>7724</v>
      </c>
      <c r="B4690" t="s">
        <v>13074</v>
      </c>
      <c r="C4690" t="s">
        <v>503</v>
      </c>
      <c r="D4690" t="s">
        <v>8327</v>
      </c>
      <c r="F4690">
        <v>7.2</v>
      </c>
    </row>
    <row r="4691" spans="1:6" x14ac:dyDescent="0.25">
      <c r="A4691" t="s">
        <v>7883</v>
      </c>
      <c r="B4691" t="s">
        <v>13075</v>
      </c>
      <c r="C4691" t="s">
        <v>503</v>
      </c>
      <c r="D4691" t="s">
        <v>8404</v>
      </c>
      <c r="E4691" t="s">
        <v>8334</v>
      </c>
      <c r="F4691">
        <v>6</v>
      </c>
    </row>
    <row r="4692" spans="1:6" x14ac:dyDescent="0.25">
      <c r="A4692" t="s">
        <v>5963</v>
      </c>
      <c r="B4692" t="s">
        <v>13076</v>
      </c>
      <c r="C4692" t="s">
        <v>503</v>
      </c>
      <c r="D4692" t="s">
        <v>8327</v>
      </c>
      <c r="E4692" t="s">
        <v>8334</v>
      </c>
      <c r="F4692">
        <v>6.9</v>
      </c>
    </row>
    <row r="4693" spans="1:6" x14ac:dyDescent="0.25">
      <c r="A4693" t="s">
        <v>7929</v>
      </c>
      <c r="B4693" t="s">
        <v>13077</v>
      </c>
      <c r="C4693" t="s">
        <v>503</v>
      </c>
      <c r="D4693" t="s">
        <v>8327</v>
      </c>
      <c r="E4693" t="s">
        <v>8325</v>
      </c>
      <c r="F4693">
        <v>7.7</v>
      </c>
    </row>
    <row r="4694" spans="1:6" x14ac:dyDescent="0.25">
      <c r="A4694" t="s">
        <v>8060</v>
      </c>
      <c r="B4694" t="s">
        <v>13078</v>
      </c>
      <c r="C4694" t="s">
        <v>503</v>
      </c>
      <c r="D4694" t="s">
        <v>8327</v>
      </c>
      <c r="F4694">
        <v>7.4</v>
      </c>
    </row>
    <row r="4695" spans="1:6" x14ac:dyDescent="0.25">
      <c r="A4695" t="s">
        <v>7929</v>
      </c>
      <c r="B4695" t="s">
        <v>13079</v>
      </c>
      <c r="C4695" t="s">
        <v>503</v>
      </c>
      <c r="D4695" t="s">
        <v>8327</v>
      </c>
      <c r="F4695">
        <v>7.4</v>
      </c>
    </row>
    <row r="4696" spans="1:6" x14ac:dyDescent="0.25">
      <c r="A4696" t="s">
        <v>4759</v>
      </c>
      <c r="B4696" t="s">
        <v>13080</v>
      </c>
      <c r="C4696" t="s">
        <v>503</v>
      </c>
      <c r="D4696" t="s">
        <v>8327</v>
      </c>
      <c r="E4696" t="s">
        <v>8334</v>
      </c>
      <c r="F4696">
        <v>6.9</v>
      </c>
    </row>
    <row r="4697" spans="1:6" x14ac:dyDescent="0.25">
      <c r="A4697" t="s">
        <v>2997</v>
      </c>
      <c r="B4697" t="s">
        <v>13081</v>
      </c>
      <c r="C4697" t="s">
        <v>2999</v>
      </c>
      <c r="D4697" t="s">
        <v>8329</v>
      </c>
      <c r="E4697" t="s">
        <v>8320</v>
      </c>
      <c r="F4697">
        <v>4.9000000000000004</v>
      </c>
    </row>
    <row r="4698" spans="1:6" x14ac:dyDescent="0.25">
      <c r="A4698" t="s">
        <v>3575</v>
      </c>
      <c r="B4698" t="s">
        <v>13082</v>
      </c>
      <c r="C4698" t="s">
        <v>2999</v>
      </c>
      <c r="D4698" t="s">
        <v>8329</v>
      </c>
      <c r="E4698" t="s">
        <v>8334</v>
      </c>
      <c r="F4698">
        <v>7.4</v>
      </c>
    </row>
    <row r="4699" spans="1:6" x14ac:dyDescent="0.25">
      <c r="A4699" t="s">
        <v>4110</v>
      </c>
      <c r="B4699" t="s">
        <v>13083</v>
      </c>
      <c r="C4699" t="s">
        <v>2999</v>
      </c>
      <c r="D4699" t="s">
        <v>8329</v>
      </c>
      <c r="E4699" t="s">
        <v>8334</v>
      </c>
      <c r="F4699">
        <v>7.8</v>
      </c>
    </row>
    <row r="4700" spans="1:6" x14ac:dyDescent="0.25">
      <c r="A4700" t="s">
        <v>4543</v>
      </c>
      <c r="B4700" t="s">
        <v>13084</v>
      </c>
      <c r="C4700" t="s">
        <v>2999</v>
      </c>
      <c r="D4700" t="s">
        <v>8329</v>
      </c>
      <c r="E4700" t="s">
        <v>8325</v>
      </c>
      <c r="F4700">
        <v>8.3000000000000007</v>
      </c>
    </row>
    <row r="4701" spans="1:6" x14ac:dyDescent="0.25">
      <c r="A4701" t="s">
        <v>1023</v>
      </c>
      <c r="B4701" t="s">
        <v>13085</v>
      </c>
      <c r="C4701" t="s">
        <v>2999</v>
      </c>
      <c r="D4701" t="s">
        <v>8329</v>
      </c>
      <c r="E4701" t="s">
        <v>8334</v>
      </c>
      <c r="F4701">
        <v>8.3000000000000007</v>
      </c>
    </row>
    <row r="4702" spans="1:6" x14ac:dyDescent="0.25">
      <c r="A4702" t="s">
        <v>239</v>
      </c>
      <c r="B4702" t="s">
        <v>13086</v>
      </c>
      <c r="C4702" t="s">
        <v>2999</v>
      </c>
      <c r="D4702" t="s">
        <v>10152</v>
      </c>
      <c r="E4702" t="s">
        <v>8334</v>
      </c>
      <c r="F4702">
        <v>8.4</v>
      </c>
    </row>
    <row r="4703" spans="1:6" x14ac:dyDescent="0.25">
      <c r="A4703" t="s">
        <v>5669</v>
      </c>
      <c r="B4703" t="s">
        <v>13087</v>
      </c>
      <c r="C4703" t="s">
        <v>2999</v>
      </c>
      <c r="D4703" t="s">
        <v>8329</v>
      </c>
      <c r="F4703">
        <v>7.6</v>
      </c>
    </row>
    <row r="4704" spans="1:6" x14ac:dyDescent="0.25">
      <c r="A4704" t="s">
        <v>5793</v>
      </c>
      <c r="B4704" t="s">
        <v>13088</v>
      </c>
      <c r="C4704" t="s">
        <v>2999</v>
      </c>
      <c r="D4704" t="s">
        <v>8329</v>
      </c>
      <c r="F4704">
        <v>7.3</v>
      </c>
    </row>
    <row r="4705" spans="1:6" x14ac:dyDescent="0.25">
      <c r="A4705" t="s">
        <v>5844</v>
      </c>
      <c r="B4705" t="s">
        <v>13089</v>
      </c>
      <c r="C4705" t="s">
        <v>2999</v>
      </c>
      <c r="D4705" t="s">
        <v>8329</v>
      </c>
      <c r="E4705" t="s">
        <v>8334</v>
      </c>
      <c r="F4705">
        <v>7.7</v>
      </c>
    </row>
    <row r="4706" spans="1:6" x14ac:dyDescent="0.25">
      <c r="A4706" t="s">
        <v>6243</v>
      </c>
      <c r="B4706" t="s">
        <v>13090</v>
      </c>
      <c r="C4706" t="s">
        <v>2999</v>
      </c>
      <c r="D4706" t="s">
        <v>8329</v>
      </c>
      <c r="F4706">
        <v>7.3</v>
      </c>
    </row>
    <row r="4707" spans="1:6" x14ac:dyDescent="0.25">
      <c r="A4707" t="s">
        <v>6338</v>
      </c>
      <c r="B4707" t="s">
        <v>13091</v>
      </c>
      <c r="C4707" t="s">
        <v>2999</v>
      </c>
      <c r="D4707" t="s">
        <v>10069</v>
      </c>
      <c r="F4707">
        <v>6.2</v>
      </c>
    </row>
    <row r="4708" spans="1:6" x14ac:dyDescent="0.25">
      <c r="A4708" t="s">
        <v>6430</v>
      </c>
      <c r="B4708" t="s">
        <v>13092</v>
      </c>
      <c r="C4708" t="s">
        <v>2999</v>
      </c>
      <c r="D4708" t="s">
        <v>10622</v>
      </c>
      <c r="E4708" t="s">
        <v>8317</v>
      </c>
      <c r="F4708">
        <v>7.7</v>
      </c>
    </row>
    <row r="4709" spans="1:6" x14ac:dyDescent="0.25">
      <c r="A4709" t="s">
        <v>4952</v>
      </c>
      <c r="B4709" t="s">
        <v>13093</v>
      </c>
      <c r="C4709" t="s">
        <v>2999</v>
      </c>
      <c r="D4709" t="s">
        <v>8329</v>
      </c>
      <c r="E4709" t="s">
        <v>8334</v>
      </c>
      <c r="F4709">
        <v>7.4</v>
      </c>
    </row>
    <row r="4710" spans="1:6" x14ac:dyDescent="0.25">
      <c r="A4710" t="s">
        <v>4565</v>
      </c>
      <c r="B4710" t="s">
        <v>13094</v>
      </c>
      <c r="C4710" t="s">
        <v>2999</v>
      </c>
      <c r="D4710" t="s">
        <v>8329</v>
      </c>
      <c r="E4710" t="s">
        <v>8334</v>
      </c>
      <c r="F4710">
        <v>6.1</v>
      </c>
    </row>
    <row r="4711" spans="1:6" x14ac:dyDescent="0.25">
      <c r="A4711" t="s">
        <v>625</v>
      </c>
      <c r="B4711" t="s">
        <v>13095</v>
      </c>
      <c r="C4711" t="s">
        <v>2999</v>
      </c>
      <c r="D4711" t="s">
        <v>8329</v>
      </c>
      <c r="E4711" t="s">
        <v>8334</v>
      </c>
      <c r="F4711">
        <v>8.5</v>
      </c>
    </row>
    <row r="4712" spans="1:6" x14ac:dyDescent="0.25">
      <c r="A4712" t="s">
        <v>7077</v>
      </c>
      <c r="B4712" t="s">
        <v>13096</v>
      </c>
      <c r="C4712" t="s">
        <v>2999</v>
      </c>
      <c r="D4712" t="s">
        <v>10152</v>
      </c>
      <c r="E4712" t="s">
        <v>11585</v>
      </c>
      <c r="F4712">
        <v>6</v>
      </c>
    </row>
    <row r="4713" spans="1:6" x14ac:dyDescent="0.25">
      <c r="A4713" t="s">
        <v>638</v>
      </c>
      <c r="B4713" t="s">
        <v>13097</v>
      </c>
      <c r="C4713" t="s">
        <v>2999</v>
      </c>
      <c r="D4713" t="s">
        <v>8329</v>
      </c>
      <c r="E4713" t="s">
        <v>8334</v>
      </c>
      <c r="F4713">
        <v>7.8</v>
      </c>
    </row>
    <row r="4714" spans="1:6" x14ac:dyDescent="0.25">
      <c r="A4714" t="s">
        <v>7634</v>
      </c>
      <c r="B4714" t="s">
        <v>13098</v>
      </c>
      <c r="C4714" t="s">
        <v>2999</v>
      </c>
      <c r="D4714" t="s">
        <v>8329</v>
      </c>
      <c r="E4714" t="s">
        <v>8325</v>
      </c>
      <c r="F4714">
        <v>8</v>
      </c>
    </row>
    <row r="4715" spans="1:6" x14ac:dyDescent="0.25">
      <c r="A4715" t="s">
        <v>638</v>
      </c>
      <c r="B4715" t="s">
        <v>13099</v>
      </c>
      <c r="C4715" t="s">
        <v>2999</v>
      </c>
      <c r="D4715" t="s">
        <v>8329</v>
      </c>
      <c r="E4715" t="s">
        <v>9458</v>
      </c>
      <c r="F4715">
        <v>6.8</v>
      </c>
    </row>
    <row r="4716" spans="1:6" x14ac:dyDescent="0.25">
      <c r="A4716" t="s">
        <v>7912</v>
      </c>
      <c r="B4716" t="s">
        <v>13100</v>
      </c>
      <c r="C4716" t="s">
        <v>7914</v>
      </c>
      <c r="D4716" t="s">
        <v>10758</v>
      </c>
      <c r="E4716" t="s">
        <v>9458</v>
      </c>
      <c r="F4716">
        <v>7.3</v>
      </c>
    </row>
    <row r="4717" spans="1:6" x14ac:dyDescent="0.25">
      <c r="A4717" t="s">
        <v>4005</v>
      </c>
      <c r="B4717" t="s">
        <v>13101</v>
      </c>
      <c r="C4717" t="s">
        <v>4007</v>
      </c>
      <c r="D4717" t="s">
        <v>8333</v>
      </c>
      <c r="E4717" t="s">
        <v>8334</v>
      </c>
      <c r="F4717">
        <v>7.8</v>
      </c>
    </row>
    <row r="4718" spans="1:6" x14ac:dyDescent="0.25">
      <c r="A4718" t="s">
        <v>6982</v>
      </c>
      <c r="B4718" t="s">
        <v>13102</v>
      </c>
      <c r="C4718" t="s">
        <v>4007</v>
      </c>
      <c r="D4718" t="s">
        <v>13103</v>
      </c>
      <c r="E4718" t="s">
        <v>8334</v>
      </c>
      <c r="F4718">
        <v>8</v>
      </c>
    </row>
    <row r="4719" spans="1:6" x14ac:dyDescent="0.25">
      <c r="A4719" t="s">
        <v>7178</v>
      </c>
      <c r="B4719" t="s">
        <v>13104</v>
      </c>
      <c r="C4719" t="s">
        <v>4007</v>
      </c>
      <c r="D4719" t="s">
        <v>13103</v>
      </c>
      <c r="E4719" t="s">
        <v>9458</v>
      </c>
      <c r="F4719">
        <v>7.3</v>
      </c>
    </row>
    <row r="4720" spans="1:6" x14ac:dyDescent="0.25">
      <c r="A4720" t="s">
        <v>7208</v>
      </c>
      <c r="B4720" t="s">
        <v>13105</v>
      </c>
      <c r="C4720" t="s">
        <v>4007</v>
      </c>
      <c r="D4720" t="s">
        <v>13103</v>
      </c>
      <c r="E4720" t="s">
        <v>8317</v>
      </c>
      <c r="F4720">
        <v>7.6</v>
      </c>
    </row>
    <row r="4721" spans="1:6" x14ac:dyDescent="0.25">
      <c r="A4721" t="s">
        <v>7896</v>
      </c>
      <c r="B4721" t="s">
        <v>13106</v>
      </c>
      <c r="C4721" t="s">
        <v>4007</v>
      </c>
      <c r="D4721" t="s">
        <v>13103</v>
      </c>
      <c r="F4721">
        <v>7.2</v>
      </c>
    </row>
    <row r="4722" spans="1:6" x14ac:dyDescent="0.25">
      <c r="A4722" t="s">
        <v>1934</v>
      </c>
      <c r="B4722" t="s">
        <v>13107</v>
      </c>
      <c r="C4722" t="s">
        <v>1937</v>
      </c>
      <c r="D4722" t="s">
        <v>10657</v>
      </c>
      <c r="E4722" t="s">
        <v>9458</v>
      </c>
      <c r="F4722">
        <v>7.8</v>
      </c>
    </row>
    <row r="4723" spans="1:6" x14ac:dyDescent="0.25">
      <c r="A4723" t="s">
        <v>5061</v>
      </c>
      <c r="B4723" t="s">
        <v>13108</v>
      </c>
      <c r="C4723" t="s">
        <v>1937</v>
      </c>
      <c r="D4723" t="s">
        <v>10657</v>
      </c>
      <c r="E4723" t="s">
        <v>8334</v>
      </c>
      <c r="F4723">
        <v>6</v>
      </c>
    </row>
    <row r="4724" spans="1:6" x14ac:dyDescent="0.25">
      <c r="A4724" t="s">
        <v>5078</v>
      </c>
      <c r="B4724" t="s">
        <v>13109</v>
      </c>
      <c r="C4724" t="s">
        <v>1937</v>
      </c>
      <c r="D4724" t="s">
        <v>10657</v>
      </c>
      <c r="F4724">
        <v>5.3</v>
      </c>
    </row>
    <row r="4725" spans="1:6" x14ac:dyDescent="0.25">
      <c r="A4725" t="s">
        <v>5262</v>
      </c>
      <c r="B4725" t="s">
        <v>13110</v>
      </c>
      <c r="C4725" t="s">
        <v>1937</v>
      </c>
      <c r="D4725" t="s">
        <v>10657</v>
      </c>
      <c r="E4725" t="s">
        <v>8325</v>
      </c>
      <c r="F4725">
        <v>6.3</v>
      </c>
    </row>
    <row r="4726" spans="1:6" x14ac:dyDescent="0.25">
      <c r="A4726" t="s">
        <v>5382</v>
      </c>
      <c r="B4726" t="s">
        <v>13111</v>
      </c>
      <c r="C4726" t="s">
        <v>1937</v>
      </c>
      <c r="D4726" t="s">
        <v>10657</v>
      </c>
      <c r="E4726" t="s">
        <v>8325</v>
      </c>
      <c r="F4726">
        <v>6.9</v>
      </c>
    </row>
    <row r="4727" spans="1:6" x14ac:dyDescent="0.25">
      <c r="A4727" t="s">
        <v>5061</v>
      </c>
      <c r="B4727" t="s">
        <v>13112</v>
      </c>
      <c r="C4727" t="s">
        <v>1937</v>
      </c>
      <c r="D4727" t="s">
        <v>10657</v>
      </c>
      <c r="E4727" t="s">
        <v>8317</v>
      </c>
      <c r="F4727">
        <v>8</v>
      </c>
    </row>
    <row r="4728" spans="1:6" x14ac:dyDescent="0.25">
      <c r="A4728" t="s">
        <v>5491</v>
      </c>
      <c r="B4728" t="s">
        <v>13113</v>
      </c>
      <c r="C4728" t="s">
        <v>1937</v>
      </c>
      <c r="D4728" t="s">
        <v>10657</v>
      </c>
      <c r="F4728">
        <v>7.3</v>
      </c>
    </row>
    <row r="4729" spans="1:6" x14ac:dyDescent="0.25">
      <c r="A4729" t="s">
        <v>5495</v>
      </c>
      <c r="B4729" t="s">
        <v>13114</v>
      </c>
      <c r="C4729" t="s">
        <v>1937</v>
      </c>
      <c r="D4729" t="s">
        <v>10657</v>
      </c>
      <c r="E4729" t="s">
        <v>8325</v>
      </c>
      <c r="F4729">
        <v>6.9</v>
      </c>
    </row>
    <row r="4730" spans="1:6" x14ac:dyDescent="0.25">
      <c r="A4730" t="s">
        <v>5662</v>
      </c>
      <c r="B4730" t="s">
        <v>13115</v>
      </c>
      <c r="C4730" t="s">
        <v>1937</v>
      </c>
      <c r="D4730" t="s">
        <v>8333</v>
      </c>
      <c r="F4730">
        <v>5.4</v>
      </c>
    </row>
    <row r="4731" spans="1:6" x14ac:dyDescent="0.25">
      <c r="A4731" t="s">
        <v>5382</v>
      </c>
      <c r="B4731" t="s">
        <v>13116</v>
      </c>
      <c r="C4731" t="s">
        <v>1937</v>
      </c>
      <c r="D4731" t="s">
        <v>10657</v>
      </c>
      <c r="F4731">
        <v>7.9</v>
      </c>
    </row>
    <row r="4732" spans="1:6" x14ac:dyDescent="0.25">
      <c r="A4732" t="s">
        <v>5984</v>
      </c>
      <c r="B4732" t="s">
        <v>13117</v>
      </c>
      <c r="C4732" t="s">
        <v>1937</v>
      </c>
      <c r="D4732" t="s">
        <v>10657</v>
      </c>
      <c r="E4732" t="s">
        <v>8325</v>
      </c>
      <c r="F4732">
        <v>4.3</v>
      </c>
    </row>
    <row r="4733" spans="1:6" x14ac:dyDescent="0.25">
      <c r="A4733" t="s">
        <v>6016</v>
      </c>
      <c r="B4733" t="s">
        <v>13118</v>
      </c>
      <c r="C4733" t="s">
        <v>1937</v>
      </c>
      <c r="D4733" t="s">
        <v>10657</v>
      </c>
      <c r="E4733" t="s">
        <v>8325</v>
      </c>
      <c r="F4733">
        <v>8.4</v>
      </c>
    </row>
    <row r="4734" spans="1:6" x14ac:dyDescent="0.25">
      <c r="A4734" t="s">
        <v>6036</v>
      </c>
      <c r="B4734" t="s">
        <v>13119</v>
      </c>
      <c r="C4734" t="s">
        <v>1937</v>
      </c>
      <c r="D4734" t="s">
        <v>10657</v>
      </c>
      <c r="E4734" t="s">
        <v>8334</v>
      </c>
      <c r="F4734">
        <v>6.2</v>
      </c>
    </row>
    <row r="4735" spans="1:6" x14ac:dyDescent="0.25">
      <c r="A4735" t="s">
        <v>6186</v>
      </c>
      <c r="B4735" t="s">
        <v>13120</v>
      </c>
      <c r="C4735" t="s">
        <v>1937</v>
      </c>
      <c r="D4735" t="s">
        <v>10657</v>
      </c>
      <c r="F4735">
        <v>7.4</v>
      </c>
    </row>
    <row r="4736" spans="1:6" x14ac:dyDescent="0.25">
      <c r="A4736" t="s">
        <v>6320</v>
      </c>
      <c r="B4736" t="s">
        <v>13121</v>
      </c>
      <c r="C4736" t="s">
        <v>1937</v>
      </c>
      <c r="D4736" t="s">
        <v>10657</v>
      </c>
      <c r="F4736">
        <v>4.7</v>
      </c>
    </row>
    <row r="4737" spans="1:6" x14ac:dyDescent="0.25">
      <c r="A4737" t="s">
        <v>6326</v>
      </c>
      <c r="B4737" t="s">
        <v>13122</v>
      </c>
      <c r="C4737" t="s">
        <v>1937</v>
      </c>
      <c r="D4737" t="s">
        <v>10657</v>
      </c>
      <c r="F4737">
        <v>8.5</v>
      </c>
    </row>
    <row r="4738" spans="1:6" x14ac:dyDescent="0.25">
      <c r="A4738" t="s">
        <v>6336</v>
      </c>
      <c r="B4738" t="s">
        <v>13123</v>
      </c>
      <c r="C4738" t="s">
        <v>1937</v>
      </c>
      <c r="D4738" t="s">
        <v>10657</v>
      </c>
      <c r="F4738">
        <v>7.2</v>
      </c>
    </row>
    <row r="4739" spans="1:6" x14ac:dyDescent="0.25">
      <c r="A4739" t="s">
        <v>1934</v>
      </c>
      <c r="B4739" t="s">
        <v>13124</v>
      </c>
      <c r="C4739" t="s">
        <v>1937</v>
      </c>
      <c r="D4739" t="s">
        <v>8404</v>
      </c>
      <c r="E4739" t="s">
        <v>8317</v>
      </c>
      <c r="F4739">
        <v>7.8</v>
      </c>
    </row>
    <row r="4740" spans="1:6" x14ac:dyDescent="0.25">
      <c r="A4740" t="s">
        <v>6778</v>
      </c>
      <c r="B4740" t="s">
        <v>13125</v>
      </c>
      <c r="C4740" t="s">
        <v>1937</v>
      </c>
      <c r="D4740" t="s">
        <v>10657</v>
      </c>
      <c r="E4740" t="s">
        <v>8317</v>
      </c>
      <c r="F4740">
        <v>8.1999999999999993</v>
      </c>
    </row>
    <row r="4741" spans="1:6" x14ac:dyDescent="0.25">
      <c r="A4741" t="s">
        <v>7012</v>
      </c>
      <c r="B4741" t="s">
        <v>13126</v>
      </c>
      <c r="C4741" t="s">
        <v>1937</v>
      </c>
      <c r="D4741" t="s">
        <v>10657</v>
      </c>
      <c r="F4741">
        <v>2.8</v>
      </c>
    </row>
    <row r="4742" spans="1:6" x14ac:dyDescent="0.25">
      <c r="A4742" t="s">
        <v>7021</v>
      </c>
      <c r="B4742" t="s">
        <v>13127</v>
      </c>
      <c r="C4742" t="s">
        <v>1937</v>
      </c>
      <c r="D4742" t="s">
        <v>10657</v>
      </c>
      <c r="E4742" t="s">
        <v>8320</v>
      </c>
      <c r="F4742">
        <v>5.3</v>
      </c>
    </row>
    <row r="4743" spans="1:6" x14ac:dyDescent="0.25">
      <c r="A4743" t="s">
        <v>7103</v>
      </c>
      <c r="B4743" t="s">
        <v>13128</v>
      </c>
      <c r="C4743" t="s">
        <v>1937</v>
      </c>
      <c r="D4743" t="s">
        <v>10657</v>
      </c>
      <c r="E4743" t="s">
        <v>8325</v>
      </c>
      <c r="F4743">
        <v>6.4</v>
      </c>
    </row>
    <row r="4744" spans="1:6" x14ac:dyDescent="0.25">
      <c r="A4744" t="s">
        <v>7161</v>
      </c>
      <c r="B4744" t="s">
        <v>13129</v>
      </c>
      <c r="C4744" t="s">
        <v>1937</v>
      </c>
      <c r="D4744" t="s">
        <v>10657</v>
      </c>
      <c r="E4744" t="s">
        <v>8320</v>
      </c>
      <c r="F4744">
        <v>7.8</v>
      </c>
    </row>
    <row r="4745" spans="1:6" x14ac:dyDescent="0.25">
      <c r="A4745" t="s">
        <v>3531</v>
      </c>
      <c r="B4745" t="s">
        <v>13130</v>
      </c>
      <c r="C4745" t="s">
        <v>1937</v>
      </c>
      <c r="D4745" t="s">
        <v>10657</v>
      </c>
      <c r="E4745" t="s">
        <v>8334</v>
      </c>
      <c r="F4745">
        <v>7.4</v>
      </c>
    </row>
    <row r="4746" spans="1:6" x14ac:dyDescent="0.25">
      <c r="A4746" t="s">
        <v>7401</v>
      </c>
      <c r="B4746" t="s">
        <v>13131</v>
      </c>
      <c r="C4746" t="s">
        <v>1937</v>
      </c>
      <c r="D4746" t="s">
        <v>10657</v>
      </c>
      <c r="F4746">
        <v>7.5</v>
      </c>
    </row>
    <row r="4747" spans="1:6" x14ac:dyDescent="0.25">
      <c r="A4747" t="s">
        <v>7469</v>
      </c>
      <c r="B4747" t="s">
        <v>13132</v>
      </c>
      <c r="C4747" t="s">
        <v>1937</v>
      </c>
      <c r="D4747" t="s">
        <v>10657</v>
      </c>
      <c r="F4747">
        <v>6.2</v>
      </c>
    </row>
    <row r="4748" spans="1:6" x14ac:dyDescent="0.25">
      <c r="A4748" t="s">
        <v>7505</v>
      </c>
      <c r="B4748" t="s">
        <v>13133</v>
      </c>
      <c r="C4748" t="s">
        <v>1937</v>
      </c>
      <c r="D4748" t="s">
        <v>10657</v>
      </c>
      <c r="F4748">
        <v>4.8</v>
      </c>
    </row>
    <row r="4749" spans="1:6" x14ac:dyDescent="0.25">
      <c r="A4749" t="s">
        <v>7737</v>
      </c>
      <c r="B4749" t="s">
        <v>13134</v>
      </c>
      <c r="C4749" t="s">
        <v>1937</v>
      </c>
      <c r="D4749" t="s">
        <v>10657</v>
      </c>
      <c r="F4749">
        <v>7</v>
      </c>
    </row>
    <row r="4750" spans="1:6" x14ac:dyDescent="0.25">
      <c r="A4750" t="s">
        <v>4954</v>
      </c>
      <c r="B4750" t="s">
        <v>13135</v>
      </c>
      <c r="C4750" t="s">
        <v>4956</v>
      </c>
      <c r="D4750" t="s">
        <v>10546</v>
      </c>
      <c r="E4750" t="s">
        <v>8334</v>
      </c>
      <c r="F4750">
        <v>7.1</v>
      </c>
    </row>
    <row r="4751" spans="1:6" x14ac:dyDescent="0.25">
      <c r="B4751" t="s">
        <v>13136</v>
      </c>
      <c r="C4751" t="s">
        <v>2968</v>
      </c>
      <c r="D4751" t="s">
        <v>12104</v>
      </c>
      <c r="F4751">
        <v>8.1999999999999993</v>
      </c>
    </row>
    <row r="4752" spans="1:6" x14ac:dyDescent="0.25">
      <c r="A4752" t="s">
        <v>5334</v>
      </c>
      <c r="B4752" t="s">
        <v>13137</v>
      </c>
      <c r="C4752" t="s">
        <v>2968</v>
      </c>
      <c r="D4752" t="s">
        <v>12104</v>
      </c>
      <c r="F4752">
        <v>6.9</v>
      </c>
    </row>
    <row r="4753" spans="1:6" x14ac:dyDescent="0.25">
      <c r="A4753" t="s">
        <v>7391</v>
      </c>
      <c r="B4753" t="s">
        <v>13138</v>
      </c>
      <c r="C4753" t="s">
        <v>7393</v>
      </c>
      <c r="D4753" t="s">
        <v>13139</v>
      </c>
      <c r="E4753" t="s">
        <v>8334</v>
      </c>
      <c r="F4753">
        <v>7.6</v>
      </c>
    </row>
    <row r="4754" spans="1:6" x14ac:dyDescent="0.25">
      <c r="A4754" t="s">
        <v>7488</v>
      </c>
      <c r="B4754" t="s">
        <v>13140</v>
      </c>
      <c r="C4754" t="s">
        <v>7393</v>
      </c>
      <c r="D4754" t="s">
        <v>8316</v>
      </c>
      <c r="E4754" t="s">
        <v>8325</v>
      </c>
      <c r="F4754">
        <v>8.1999999999999993</v>
      </c>
    </row>
    <row r="4755" spans="1:6" x14ac:dyDescent="0.25">
      <c r="A4755" t="s">
        <v>3351</v>
      </c>
      <c r="B4755" t="s">
        <v>13141</v>
      </c>
      <c r="C4755" t="s">
        <v>3354</v>
      </c>
      <c r="D4755" t="s">
        <v>8316</v>
      </c>
      <c r="E4755" t="s">
        <v>8406</v>
      </c>
      <c r="F4755">
        <v>5.3</v>
      </c>
    </row>
    <row r="4756" spans="1:6" x14ac:dyDescent="0.25">
      <c r="A4756" t="s">
        <v>4934</v>
      </c>
      <c r="B4756" t="s">
        <v>13142</v>
      </c>
      <c r="C4756" t="s">
        <v>3354</v>
      </c>
      <c r="D4756" t="s">
        <v>9711</v>
      </c>
      <c r="E4756" t="s">
        <v>8325</v>
      </c>
      <c r="F4756">
        <v>7.7</v>
      </c>
    </row>
    <row r="4757" spans="1:6" x14ac:dyDescent="0.25">
      <c r="A4757" t="s">
        <v>5235</v>
      </c>
      <c r="B4757" t="s">
        <v>13143</v>
      </c>
      <c r="C4757" t="s">
        <v>3354</v>
      </c>
      <c r="D4757" t="s">
        <v>9711</v>
      </c>
      <c r="E4757" t="s">
        <v>8334</v>
      </c>
      <c r="F4757">
        <v>7</v>
      </c>
    </row>
    <row r="4758" spans="1:6" x14ac:dyDescent="0.25">
      <c r="A4758" t="s">
        <v>5391</v>
      </c>
      <c r="B4758" t="s">
        <v>13144</v>
      </c>
      <c r="C4758" t="s">
        <v>3354</v>
      </c>
      <c r="D4758" t="s">
        <v>9711</v>
      </c>
      <c r="F4758">
        <v>7.3</v>
      </c>
    </row>
    <row r="4759" spans="1:6" x14ac:dyDescent="0.25">
      <c r="A4759" t="s">
        <v>1603</v>
      </c>
      <c r="B4759" t="s">
        <v>13145</v>
      </c>
      <c r="C4759" t="s">
        <v>3354</v>
      </c>
      <c r="D4759" t="s">
        <v>9711</v>
      </c>
      <c r="E4759" t="s">
        <v>8334</v>
      </c>
      <c r="F4759">
        <v>6.5</v>
      </c>
    </row>
    <row r="4760" spans="1:6" x14ac:dyDescent="0.25">
      <c r="B4760" t="s">
        <v>13146</v>
      </c>
      <c r="C4760" t="s">
        <v>3354</v>
      </c>
      <c r="D4760" t="s">
        <v>9711</v>
      </c>
      <c r="E4760" t="s">
        <v>8824</v>
      </c>
      <c r="F4760">
        <v>8.6999999999999993</v>
      </c>
    </row>
    <row r="4761" spans="1:6" x14ac:dyDescent="0.25">
      <c r="A4761" t="s">
        <v>6741</v>
      </c>
      <c r="B4761" t="s">
        <v>13147</v>
      </c>
      <c r="C4761" t="s">
        <v>3354</v>
      </c>
      <c r="D4761" t="s">
        <v>9711</v>
      </c>
      <c r="F4761">
        <v>5.0999999999999996</v>
      </c>
    </row>
    <row r="4762" spans="1:6" x14ac:dyDescent="0.25">
      <c r="A4762" t="s">
        <v>2972</v>
      </c>
      <c r="B4762" t="s">
        <v>13148</v>
      </c>
      <c r="C4762" t="s">
        <v>3354</v>
      </c>
      <c r="D4762" t="s">
        <v>9711</v>
      </c>
      <c r="E4762" t="s">
        <v>9500</v>
      </c>
      <c r="F4762">
        <v>8.9</v>
      </c>
    </row>
    <row r="4763" spans="1:6" x14ac:dyDescent="0.25">
      <c r="A4763" t="s">
        <v>3268</v>
      </c>
      <c r="B4763" t="s">
        <v>13149</v>
      </c>
      <c r="C4763" t="s">
        <v>3354</v>
      </c>
      <c r="D4763" t="s">
        <v>9711</v>
      </c>
      <c r="E4763" t="s">
        <v>8334</v>
      </c>
      <c r="F4763">
        <v>8.1</v>
      </c>
    </row>
    <row r="4764" spans="1:6" x14ac:dyDescent="0.25">
      <c r="A4764" t="s">
        <v>7874</v>
      </c>
      <c r="B4764" t="s">
        <v>13150</v>
      </c>
      <c r="C4764" t="s">
        <v>3354</v>
      </c>
      <c r="D4764" t="s">
        <v>9711</v>
      </c>
      <c r="E4764" t="s">
        <v>9765</v>
      </c>
      <c r="F4764">
        <v>6.9</v>
      </c>
    </row>
    <row r="4765" spans="1:6" x14ac:dyDescent="0.25">
      <c r="A4765" t="s">
        <v>2972</v>
      </c>
      <c r="B4765" t="s">
        <v>13151</v>
      </c>
      <c r="C4765" t="s">
        <v>3354</v>
      </c>
      <c r="D4765" t="s">
        <v>9711</v>
      </c>
      <c r="E4765" t="s">
        <v>8334</v>
      </c>
      <c r="F4765">
        <v>8</v>
      </c>
    </row>
    <row r="4766" spans="1:6" x14ac:dyDescent="0.25">
      <c r="A4766" t="s">
        <v>223</v>
      </c>
      <c r="B4766" t="s">
        <v>13152</v>
      </c>
      <c r="C4766" t="s">
        <v>226</v>
      </c>
      <c r="D4766" t="s">
        <v>8882</v>
      </c>
      <c r="F4766">
        <v>8.1999999999999993</v>
      </c>
    </row>
    <row r="4767" spans="1:6" x14ac:dyDescent="0.25">
      <c r="A4767" t="s">
        <v>2663</v>
      </c>
      <c r="B4767" t="s">
        <v>13153</v>
      </c>
      <c r="C4767" t="s">
        <v>226</v>
      </c>
      <c r="D4767" t="s">
        <v>8882</v>
      </c>
      <c r="E4767" t="s">
        <v>8406</v>
      </c>
      <c r="F4767">
        <v>7.7</v>
      </c>
    </row>
    <row r="4768" spans="1:6" x14ac:dyDescent="0.25">
      <c r="A4768" t="s">
        <v>3053</v>
      </c>
      <c r="B4768" t="s">
        <v>13154</v>
      </c>
      <c r="C4768" t="s">
        <v>226</v>
      </c>
      <c r="D4768" t="s">
        <v>8882</v>
      </c>
      <c r="E4768" t="s">
        <v>8325</v>
      </c>
      <c r="F4768">
        <v>6.5</v>
      </c>
    </row>
    <row r="4769" spans="1:6" x14ac:dyDescent="0.25">
      <c r="A4769" t="s">
        <v>2663</v>
      </c>
      <c r="B4769" t="s">
        <v>13155</v>
      </c>
      <c r="C4769" t="s">
        <v>226</v>
      </c>
      <c r="D4769" t="s">
        <v>8882</v>
      </c>
      <c r="E4769" t="s">
        <v>8320</v>
      </c>
      <c r="F4769">
        <v>8.1999999999999993</v>
      </c>
    </row>
    <row r="4770" spans="1:6" x14ac:dyDescent="0.25">
      <c r="B4770" t="s">
        <v>13156</v>
      </c>
      <c r="C4770" t="s">
        <v>226</v>
      </c>
      <c r="D4770" t="s">
        <v>8882</v>
      </c>
      <c r="F4770">
        <v>7</v>
      </c>
    </row>
    <row r="4771" spans="1:6" x14ac:dyDescent="0.25">
      <c r="A4771" t="s">
        <v>2663</v>
      </c>
      <c r="B4771" t="s">
        <v>13157</v>
      </c>
      <c r="C4771" t="s">
        <v>226</v>
      </c>
      <c r="D4771" t="s">
        <v>8882</v>
      </c>
      <c r="E4771" t="s">
        <v>8317</v>
      </c>
      <c r="F4771">
        <v>8.4</v>
      </c>
    </row>
    <row r="4772" spans="1:6" x14ac:dyDescent="0.25">
      <c r="A4772" t="s">
        <v>3922</v>
      </c>
      <c r="B4772" t="s">
        <v>13158</v>
      </c>
      <c r="C4772" t="s">
        <v>226</v>
      </c>
      <c r="D4772" t="s">
        <v>8882</v>
      </c>
      <c r="E4772" t="s">
        <v>8317</v>
      </c>
      <c r="F4772">
        <v>6.9</v>
      </c>
    </row>
    <row r="4773" spans="1:6" x14ac:dyDescent="0.25">
      <c r="A4773" t="s">
        <v>2663</v>
      </c>
      <c r="B4773" t="s">
        <v>13159</v>
      </c>
      <c r="C4773" t="s">
        <v>226</v>
      </c>
      <c r="D4773" t="s">
        <v>8882</v>
      </c>
      <c r="E4773" t="s">
        <v>8320</v>
      </c>
      <c r="F4773">
        <v>8.6</v>
      </c>
    </row>
    <row r="4774" spans="1:6" x14ac:dyDescent="0.25">
      <c r="A4774" t="s">
        <v>1285</v>
      </c>
      <c r="B4774" t="s">
        <v>13160</v>
      </c>
      <c r="C4774" t="s">
        <v>226</v>
      </c>
      <c r="D4774" t="s">
        <v>8333</v>
      </c>
      <c r="E4774" t="s">
        <v>8334</v>
      </c>
      <c r="F4774">
        <v>7.9</v>
      </c>
    </row>
    <row r="4775" spans="1:6" x14ac:dyDescent="0.25">
      <c r="A4775" t="s">
        <v>4966</v>
      </c>
      <c r="B4775" t="s">
        <v>13161</v>
      </c>
      <c r="C4775" t="s">
        <v>226</v>
      </c>
      <c r="D4775" t="s">
        <v>8882</v>
      </c>
      <c r="E4775" t="s">
        <v>8548</v>
      </c>
      <c r="F4775">
        <v>6.1</v>
      </c>
    </row>
    <row r="4776" spans="1:6" x14ac:dyDescent="0.25">
      <c r="A4776" t="s">
        <v>4980</v>
      </c>
      <c r="B4776" t="s">
        <v>13162</v>
      </c>
      <c r="C4776" t="s">
        <v>226</v>
      </c>
      <c r="D4776" t="s">
        <v>8882</v>
      </c>
      <c r="F4776">
        <v>7.5</v>
      </c>
    </row>
    <row r="4777" spans="1:6" x14ac:dyDescent="0.25">
      <c r="A4777" t="s">
        <v>3922</v>
      </c>
      <c r="B4777" t="s">
        <v>13163</v>
      </c>
      <c r="C4777" t="s">
        <v>226</v>
      </c>
      <c r="D4777" t="s">
        <v>8882</v>
      </c>
      <c r="E4777" t="s">
        <v>8334</v>
      </c>
      <c r="F4777">
        <v>8.1</v>
      </c>
    </row>
    <row r="4778" spans="1:6" x14ac:dyDescent="0.25">
      <c r="A4778" t="s">
        <v>6014</v>
      </c>
      <c r="B4778" t="s">
        <v>13164</v>
      </c>
      <c r="C4778" t="s">
        <v>226</v>
      </c>
      <c r="D4778" t="s">
        <v>8882</v>
      </c>
      <c r="E4778" t="s">
        <v>9458</v>
      </c>
      <c r="F4778">
        <v>6.1</v>
      </c>
    </row>
    <row r="4779" spans="1:6" x14ac:dyDescent="0.25">
      <c r="A4779" t="s">
        <v>6624</v>
      </c>
      <c r="B4779" t="s">
        <v>13165</v>
      </c>
      <c r="C4779" t="s">
        <v>226</v>
      </c>
      <c r="D4779" t="s">
        <v>8882</v>
      </c>
      <c r="E4779" t="s">
        <v>8406</v>
      </c>
      <c r="F4779">
        <v>5.6</v>
      </c>
    </row>
    <row r="4780" spans="1:6" x14ac:dyDescent="0.25">
      <c r="A4780" t="s">
        <v>7422</v>
      </c>
      <c r="B4780" t="s">
        <v>13166</v>
      </c>
      <c r="C4780" t="s">
        <v>226</v>
      </c>
      <c r="D4780" t="s">
        <v>8882</v>
      </c>
      <c r="E4780" t="s">
        <v>8320</v>
      </c>
      <c r="F4780">
        <v>6</v>
      </c>
    </row>
    <row r="4781" spans="1:6" x14ac:dyDescent="0.25">
      <c r="A4781" t="s">
        <v>4980</v>
      </c>
      <c r="B4781" t="s">
        <v>13167</v>
      </c>
      <c r="C4781" t="s">
        <v>226</v>
      </c>
      <c r="D4781" t="s">
        <v>8882</v>
      </c>
      <c r="E4781" t="s">
        <v>9458</v>
      </c>
      <c r="F4781">
        <v>8.6999999999999993</v>
      </c>
    </row>
    <row r="4782" spans="1:6" x14ac:dyDescent="0.25">
      <c r="A4782" t="s">
        <v>8261</v>
      </c>
      <c r="B4782" t="s">
        <v>13168</v>
      </c>
      <c r="C4782" t="s">
        <v>226</v>
      </c>
      <c r="D4782" t="s">
        <v>8882</v>
      </c>
      <c r="F4782">
        <v>7.4</v>
      </c>
    </row>
    <row r="4783" spans="1:6" x14ac:dyDescent="0.25">
      <c r="A4783" t="s">
        <v>6265</v>
      </c>
      <c r="B4783" t="s">
        <v>13169</v>
      </c>
      <c r="C4783" t="s">
        <v>6267</v>
      </c>
      <c r="D4783" t="s">
        <v>10657</v>
      </c>
      <c r="F4783">
        <v>7.1</v>
      </c>
    </row>
    <row r="4784" spans="1:6" x14ac:dyDescent="0.25">
      <c r="A4784" t="s">
        <v>703</v>
      </c>
      <c r="B4784" t="s">
        <v>13170</v>
      </c>
      <c r="C4784" t="s">
        <v>2369</v>
      </c>
      <c r="D4784" t="s">
        <v>8327</v>
      </c>
      <c r="E4784" t="s">
        <v>8334</v>
      </c>
      <c r="F4784">
        <v>6</v>
      </c>
    </row>
    <row r="4785" spans="1:6" x14ac:dyDescent="0.25">
      <c r="A4785" t="s">
        <v>4350</v>
      </c>
      <c r="B4785" t="s">
        <v>13171</v>
      </c>
      <c r="C4785" t="s">
        <v>4353</v>
      </c>
      <c r="D4785" t="s">
        <v>9429</v>
      </c>
      <c r="E4785" t="s">
        <v>8334</v>
      </c>
      <c r="F4785">
        <v>5.7</v>
      </c>
    </row>
    <row r="4786" spans="1:6" x14ac:dyDescent="0.25">
      <c r="A4786" t="s">
        <v>4817</v>
      </c>
      <c r="B4786" t="s">
        <v>13172</v>
      </c>
      <c r="C4786" t="s">
        <v>4353</v>
      </c>
      <c r="D4786" t="s">
        <v>9429</v>
      </c>
      <c r="E4786" t="s">
        <v>8334</v>
      </c>
      <c r="F4786">
        <v>8.1</v>
      </c>
    </row>
    <row r="4787" spans="1:6" x14ac:dyDescent="0.25">
      <c r="A4787" t="s">
        <v>2370</v>
      </c>
      <c r="B4787" t="s">
        <v>13173</v>
      </c>
      <c r="C4787" t="s">
        <v>4353</v>
      </c>
      <c r="D4787" t="s">
        <v>9429</v>
      </c>
      <c r="E4787" t="s">
        <v>8334</v>
      </c>
      <c r="F4787">
        <v>7</v>
      </c>
    </row>
    <row r="4788" spans="1:6" x14ac:dyDescent="0.25">
      <c r="A4788" t="s">
        <v>2954</v>
      </c>
      <c r="B4788" t="s">
        <v>13174</v>
      </c>
      <c r="C4788" t="s">
        <v>4353</v>
      </c>
      <c r="D4788" t="s">
        <v>9429</v>
      </c>
      <c r="E4788" t="s">
        <v>8334</v>
      </c>
      <c r="F4788">
        <v>7.3</v>
      </c>
    </row>
    <row r="4789" spans="1:6" x14ac:dyDescent="0.25">
      <c r="A4789" t="s">
        <v>5426</v>
      </c>
      <c r="B4789" t="s">
        <v>13175</v>
      </c>
      <c r="C4789" t="s">
        <v>4353</v>
      </c>
      <c r="D4789" t="s">
        <v>9429</v>
      </c>
      <c r="E4789" t="s">
        <v>8325</v>
      </c>
      <c r="F4789">
        <v>7.7</v>
      </c>
    </row>
    <row r="4790" spans="1:6" x14ac:dyDescent="0.25">
      <c r="A4790" t="s">
        <v>5484</v>
      </c>
      <c r="B4790" t="s">
        <v>13176</v>
      </c>
      <c r="C4790" t="s">
        <v>4353</v>
      </c>
      <c r="D4790" t="s">
        <v>9429</v>
      </c>
      <c r="F4790">
        <v>7.2</v>
      </c>
    </row>
    <row r="4791" spans="1:6" x14ac:dyDescent="0.25">
      <c r="A4791" t="s">
        <v>4938</v>
      </c>
      <c r="B4791" t="s">
        <v>13177</v>
      </c>
      <c r="C4791" t="s">
        <v>4353</v>
      </c>
      <c r="D4791" t="s">
        <v>9429</v>
      </c>
      <c r="E4791" t="s">
        <v>8334</v>
      </c>
      <c r="F4791">
        <v>7.7</v>
      </c>
    </row>
    <row r="4792" spans="1:6" x14ac:dyDescent="0.25">
      <c r="A4792" t="s">
        <v>4938</v>
      </c>
      <c r="B4792" t="s">
        <v>13178</v>
      </c>
      <c r="C4792" t="s">
        <v>4353</v>
      </c>
      <c r="D4792" t="s">
        <v>9429</v>
      </c>
      <c r="E4792" t="s">
        <v>8334</v>
      </c>
      <c r="F4792">
        <v>8.4</v>
      </c>
    </row>
    <row r="4793" spans="1:6" x14ac:dyDescent="0.25">
      <c r="A4793" t="s">
        <v>674</v>
      </c>
      <c r="B4793" t="s">
        <v>13179</v>
      </c>
      <c r="C4793" t="s">
        <v>677</v>
      </c>
      <c r="D4793" t="s">
        <v>8339</v>
      </c>
      <c r="E4793" t="s">
        <v>8334</v>
      </c>
      <c r="F4793">
        <v>7.6</v>
      </c>
    </row>
    <row r="4794" spans="1:6" x14ac:dyDescent="0.25">
      <c r="A4794" t="s">
        <v>1341</v>
      </c>
      <c r="B4794" t="s">
        <v>13180</v>
      </c>
      <c r="C4794" t="s">
        <v>677</v>
      </c>
      <c r="D4794" t="s">
        <v>8339</v>
      </c>
      <c r="E4794" t="s">
        <v>8334</v>
      </c>
      <c r="F4794">
        <v>6.1</v>
      </c>
    </row>
    <row r="4795" spans="1:6" x14ac:dyDescent="0.25">
      <c r="A4795" t="s">
        <v>674</v>
      </c>
      <c r="B4795" t="s">
        <v>13181</v>
      </c>
      <c r="C4795" t="s">
        <v>677</v>
      </c>
      <c r="D4795" t="s">
        <v>8339</v>
      </c>
      <c r="E4795" t="s">
        <v>8334</v>
      </c>
      <c r="F4795">
        <v>7</v>
      </c>
    </row>
    <row r="4796" spans="1:6" x14ac:dyDescent="0.25">
      <c r="A4796" t="s">
        <v>674</v>
      </c>
      <c r="B4796" t="s">
        <v>13182</v>
      </c>
      <c r="C4796" t="s">
        <v>677</v>
      </c>
      <c r="D4796" t="s">
        <v>8339</v>
      </c>
      <c r="E4796" t="s">
        <v>8317</v>
      </c>
      <c r="F4796">
        <v>7.9</v>
      </c>
    </row>
    <row r="4797" spans="1:6" x14ac:dyDescent="0.25">
      <c r="A4797" t="s">
        <v>2366</v>
      </c>
      <c r="B4797" t="s">
        <v>13183</v>
      </c>
      <c r="C4797" t="s">
        <v>677</v>
      </c>
      <c r="D4797" t="s">
        <v>8337</v>
      </c>
      <c r="E4797" t="s">
        <v>8334</v>
      </c>
      <c r="F4797">
        <v>7.1</v>
      </c>
    </row>
    <row r="4798" spans="1:6" x14ac:dyDescent="0.25">
      <c r="A4798" t="s">
        <v>459</v>
      </c>
      <c r="B4798" t="s">
        <v>13184</v>
      </c>
      <c r="C4798" t="s">
        <v>677</v>
      </c>
      <c r="D4798" t="s">
        <v>8339</v>
      </c>
      <c r="E4798" t="s">
        <v>8334</v>
      </c>
      <c r="F4798">
        <v>7.4</v>
      </c>
    </row>
    <row r="4799" spans="1:6" x14ac:dyDescent="0.25">
      <c r="A4799" t="s">
        <v>2401</v>
      </c>
      <c r="B4799" t="s">
        <v>13185</v>
      </c>
      <c r="C4799" t="s">
        <v>677</v>
      </c>
      <c r="D4799" t="s">
        <v>8337</v>
      </c>
      <c r="E4799" t="s">
        <v>8317</v>
      </c>
      <c r="F4799">
        <v>6.5</v>
      </c>
    </row>
    <row r="4800" spans="1:6" x14ac:dyDescent="0.25">
      <c r="A4800" t="s">
        <v>2983</v>
      </c>
      <c r="B4800" t="s">
        <v>13186</v>
      </c>
      <c r="C4800" t="s">
        <v>677</v>
      </c>
      <c r="D4800" t="s">
        <v>8339</v>
      </c>
      <c r="E4800" t="s">
        <v>8317</v>
      </c>
      <c r="F4800">
        <v>5.6</v>
      </c>
    </row>
    <row r="4801" spans="1:6" x14ac:dyDescent="0.25">
      <c r="A4801" t="s">
        <v>2990</v>
      </c>
      <c r="B4801" t="s">
        <v>13187</v>
      </c>
      <c r="C4801" t="s">
        <v>677</v>
      </c>
      <c r="D4801" t="s">
        <v>8339</v>
      </c>
      <c r="E4801" t="s">
        <v>8334</v>
      </c>
      <c r="F4801">
        <v>6</v>
      </c>
    </row>
    <row r="4802" spans="1:6" x14ac:dyDescent="0.25">
      <c r="A4802" t="s">
        <v>3444</v>
      </c>
      <c r="B4802" t="s">
        <v>13188</v>
      </c>
      <c r="C4802" t="s">
        <v>677</v>
      </c>
      <c r="D4802" t="s">
        <v>8339</v>
      </c>
      <c r="F4802">
        <v>6.9</v>
      </c>
    </row>
    <row r="4803" spans="1:6" x14ac:dyDescent="0.25">
      <c r="A4803" t="s">
        <v>1341</v>
      </c>
      <c r="B4803" t="s">
        <v>13189</v>
      </c>
      <c r="C4803" t="s">
        <v>677</v>
      </c>
      <c r="D4803" t="s">
        <v>8339</v>
      </c>
      <c r="E4803" t="s">
        <v>8334</v>
      </c>
      <c r="F4803">
        <v>6.2</v>
      </c>
    </row>
    <row r="4804" spans="1:6" x14ac:dyDescent="0.25">
      <c r="A4804" t="s">
        <v>3600</v>
      </c>
      <c r="B4804" t="s">
        <v>13190</v>
      </c>
      <c r="C4804" t="s">
        <v>677</v>
      </c>
      <c r="D4804" t="s">
        <v>8339</v>
      </c>
      <c r="E4804" t="s">
        <v>8317</v>
      </c>
      <c r="F4804">
        <v>7.5</v>
      </c>
    </row>
    <row r="4805" spans="1:6" x14ac:dyDescent="0.25">
      <c r="A4805" t="s">
        <v>3984</v>
      </c>
      <c r="B4805" t="s">
        <v>13191</v>
      </c>
      <c r="C4805" t="s">
        <v>677</v>
      </c>
      <c r="D4805" t="s">
        <v>8339</v>
      </c>
      <c r="F4805">
        <v>6.2</v>
      </c>
    </row>
    <row r="4806" spans="1:6" x14ac:dyDescent="0.25">
      <c r="A4806" t="s">
        <v>358</v>
      </c>
      <c r="B4806" t="s">
        <v>13192</v>
      </c>
      <c r="C4806" t="s">
        <v>677</v>
      </c>
      <c r="D4806" t="s">
        <v>13193</v>
      </c>
      <c r="E4806" t="s">
        <v>8317</v>
      </c>
      <c r="F4806">
        <v>7.9</v>
      </c>
    </row>
    <row r="4807" spans="1:6" x14ac:dyDescent="0.25">
      <c r="A4807" t="s">
        <v>4547</v>
      </c>
      <c r="B4807" t="s">
        <v>13194</v>
      </c>
      <c r="C4807" t="s">
        <v>677</v>
      </c>
      <c r="D4807" t="s">
        <v>13193</v>
      </c>
      <c r="E4807" t="s">
        <v>8325</v>
      </c>
      <c r="F4807">
        <v>6.4</v>
      </c>
    </row>
    <row r="4808" spans="1:6" x14ac:dyDescent="0.25">
      <c r="A4808" t="s">
        <v>4583</v>
      </c>
      <c r="B4808" t="s">
        <v>13195</v>
      </c>
      <c r="C4808" t="s">
        <v>677</v>
      </c>
      <c r="D4808" t="s">
        <v>8337</v>
      </c>
      <c r="E4808" t="s">
        <v>8334</v>
      </c>
      <c r="F4808">
        <v>7.1</v>
      </c>
    </row>
    <row r="4809" spans="1:6" x14ac:dyDescent="0.25">
      <c r="A4809" t="s">
        <v>4668</v>
      </c>
      <c r="B4809" t="s">
        <v>13196</v>
      </c>
      <c r="C4809" t="s">
        <v>677</v>
      </c>
      <c r="D4809" t="s">
        <v>8339</v>
      </c>
      <c r="E4809" t="s">
        <v>8334</v>
      </c>
      <c r="F4809">
        <v>6.9</v>
      </c>
    </row>
    <row r="4810" spans="1:6" x14ac:dyDescent="0.25">
      <c r="A4810" t="s">
        <v>674</v>
      </c>
      <c r="B4810" t="s">
        <v>13197</v>
      </c>
      <c r="C4810" t="s">
        <v>677</v>
      </c>
      <c r="D4810" t="s">
        <v>8339</v>
      </c>
      <c r="E4810" t="s">
        <v>8317</v>
      </c>
      <c r="F4810">
        <v>7.6</v>
      </c>
    </row>
    <row r="4811" spans="1:6" x14ac:dyDescent="0.25">
      <c r="A4811" t="s">
        <v>674</v>
      </c>
      <c r="B4811" t="s">
        <v>13198</v>
      </c>
      <c r="C4811" t="s">
        <v>677</v>
      </c>
      <c r="D4811" t="s">
        <v>8339</v>
      </c>
      <c r="E4811" t="s">
        <v>8334</v>
      </c>
      <c r="F4811">
        <v>5.7</v>
      </c>
    </row>
    <row r="4812" spans="1:6" x14ac:dyDescent="0.25">
      <c r="A4812" t="s">
        <v>4962</v>
      </c>
      <c r="B4812" t="s">
        <v>13199</v>
      </c>
      <c r="C4812" t="s">
        <v>677</v>
      </c>
      <c r="D4812" t="s">
        <v>8339</v>
      </c>
      <c r="E4812" t="s">
        <v>8334</v>
      </c>
      <c r="F4812">
        <v>7.7</v>
      </c>
    </row>
    <row r="4813" spans="1:6" x14ac:dyDescent="0.25">
      <c r="A4813" t="s">
        <v>4964</v>
      </c>
      <c r="B4813" t="s">
        <v>13200</v>
      </c>
      <c r="C4813" t="s">
        <v>677</v>
      </c>
      <c r="D4813" t="s">
        <v>8339</v>
      </c>
      <c r="E4813" t="s">
        <v>8320</v>
      </c>
      <c r="F4813">
        <v>3.2</v>
      </c>
    </row>
    <row r="4814" spans="1:6" x14ac:dyDescent="0.25">
      <c r="A4814" t="s">
        <v>674</v>
      </c>
      <c r="B4814" t="s">
        <v>13201</v>
      </c>
      <c r="C4814" t="s">
        <v>677</v>
      </c>
      <c r="D4814" t="s">
        <v>8339</v>
      </c>
      <c r="E4814" t="s">
        <v>8317</v>
      </c>
      <c r="F4814">
        <v>7.3</v>
      </c>
    </row>
    <row r="4815" spans="1:6" x14ac:dyDescent="0.25">
      <c r="A4815" t="s">
        <v>6808</v>
      </c>
      <c r="B4815" t="s">
        <v>13202</v>
      </c>
      <c r="C4815" t="s">
        <v>677</v>
      </c>
      <c r="D4815" t="s">
        <v>8339</v>
      </c>
      <c r="F4815">
        <v>7.4</v>
      </c>
    </row>
    <row r="4816" spans="1:6" x14ac:dyDescent="0.25">
      <c r="A4816" t="s">
        <v>6808</v>
      </c>
      <c r="B4816" t="s">
        <v>13203</v>
      </c>
      <c r="C4816" t="s">
        <v>677</v>
      </c>
      <c r="D4816" t="s">
        <v>8339</v>
      </c>
      <c r="F4816">
        <v>7.7</v>
      </c>
    </row>
    <row r="4817" spans="1:6" x14ac:dyDescent="0.25">
      <c r="A4817" t="s">
        <v>1126</v>
      </c>
      <c r="B4817" t="s">
        <v>13204</v>
      </c>
      <c r="C4817" t="s">
        <v>2229</v>
      </c>
      <c r="D4817" t="s">
        <v>8333</v>
      </c>
      <c r="E4817" t="s">
        <v>8334</v>
      </c>
      <c r="F4817">
        <v>7.8</v>
      </c>
    </row>
    <row r="4818" spans="1:6" x14ac:dyDescent="0.25">
      <c r="A4818" t="s">
        <v>703</v>
      </c>
      <c r="B4818" t="s">
        <v>13205</v>
      </c>
      <c r="C4818" t="s">
        <v>4097</v>
      </c>
      <c r="D4818" t="s">
        <v>10617</v>
      </c>
      <c r="E4818" t="s">
        <v>8334</v>
      </c>
      <c r="F4818">
        <v>7.3</v>
      </c>
    </row>
    <row r="4819" spans="1:6" x14ac:dyDescent="0.25">
      <c r="A4819" t="s">
        <v>834</v>
      </c>
      <c r="B4819" t="s">
        <v>13206</v>
      </c>
      <c r="C4819" t="s">
        <v>4789</v>
      </c>
      <c r="D4819" t="s">
        <v>8404</v>
      </c>
      <c r="E4819" t="s">
        <v>8334</v>
      </c>
      <c r="F4819">
        <v>7.4</v>
      </c>
    </row>
    <row r="4820" spans="1:6" x14ac:dyDescent="0.25">
      <c r="A4820" t="s">
        <v>6409</v>
      </c>
      <c r="B4820" t="s">
        <v>13207</v>
      </c>
      <c r="C4820" t="s">
        <v>4789</v>
      </c>
      <c r="D4820" t="s">
        <v>8333</v>
      </c>
      <c r="E4820" t="s">
        <v>8317</v>
      </c>
      <c r="F4820">
        <v>8.5</v>
      </c>
    </row>
    <row r="4821" spans="1:6" x14ac:dyDescent="0.25">
      <c r="A4821" t="s">
        <v>4354</v>
      </c>
      <c r="B4821" t="s">
        <v>13208</v>
      </c>
      <c r="C4821" t="s">
        <v>6027</v>
      </c>
      <c r="D4821" t="s">
        <v>10885</v>
      </c>
      <c r="E4821" t="s">
        <v>8334</v>
      </c>
      <c r="F4821">
        <v>7.6</v>
      </c>
    </row>
    <row r="4822" spans="1:6" x14ac:dyDescent="0.25">
      <c r="A4822" t="s">
        <v>6531</v>
      </c>
      <c r="B4822" t="s">
        <v>13209</v>
      </c>
      <c r="C4822" t="s">
        <v>6027</v>
      </c>
      <c r="D4822" t="s">
        <v>10885</v>
      </c>
      <c r="E4822" t="s">
        <v>8317</v>
      </c>
      <c r="F4822">
        <v>7</v>
      </c>
    </row>
    <row r="4823" spans="1:6" x14ac:dyDescent="0.25">
      <c r="A4823" t="s">
        <v>6912</v>
      </c>
      <c r="B4823" t="s">
        <v>13210</v>
      </c>
      <c r="C4823" t="s">
        <v>6027</v>
      </c>
      <c r="D4823" t="s">
        <v>10885</v>
      </c>
      <c r="E4823" t="s">
        <v>8334</v>
      </c>
      <c r="F4823">
        <v>7.6</v>
      </c>
    </row>
    <row r="4824" spans="1:6" x14ac:dyDescent="0.25">
      <c r="A4824" t="s">
        <v>1789</v>
      </c>
      <c r="B4824" t="s">
        <v>13211</v>
      </c>
      <c r="C4824" t="s">
        <v>6027</v>
      </c>
      <c r="D4824" t="s">
        <v>10885</v>
      </c>
      <c r="E4824" t="s">
        <v>8325</v>
      </c>
      <c r="F4824">
        <v>6.4</v>
      </c>
    </row>
    <row r="4825" spans="1:6" x14ac:dyDescent="0.25">
      <c r="A4825" t="s">
        <v>6784</v>
      </c>
      <c r="B4825" t="s">
        <v>13212</v>
      </c>
      <c r="C4825" t="s">
        <v>6787</v>
      </c>
      <c r="D4825" t="s">
        <v>8404</v>
      </c>
      <c r="F4825">
        <v>6.6</v>
      </c>
    </row>
    <row r="4826" spans="1:6" x14ac:dyDescent="0.25">
      <c r="A4826" t="s">
        <v>7600</v>
      </c>
      <c r="B4826" t="s">
        <v>13213</v>
      </c>
      <c r="C4826" t="s">
        <v>7602</v>
      </c>
      <c r="D4826" t="s">
        <v>8327</v>
      </c>
      <c r="E4826" t="s">
        <v>8334</v>
      </c>
      <c r="F4826">
        <v>5.9</v>
      </c>
    </row>
    <row r="4827" spans="1:6" x14ac:dyDescent="0.25">
      <c r="A4827" t="s">
        <v>7627</v>
      </c>
      <c r="B4827" t="s">
        <v>13214</v>
      </c>
      <c r="C4827" t="s">
        <v>7602</v>
      </c>
      <c r="D4827" t="s">
        <v>11086</v>
      </c>
      <c r="E4827" t="s">
        <v>8317</v>
      </c>
      <c r="F4827">
        <v>8.4</v>
      </c>
    </row>
    <row r="4828" spans="1:6" x14ac:dyDescent="0.25">
      <c r="A4828" t="s">
        <v>8080</v>
      </c>
      <c r="B4828" t="s">
        <v>13215</v>
      </c>
      <c r="C4828" t="s">
        <v>7602</v>
      </c>
      <c r="D4828" t="s">
        <v>11086</v>
      </c>
      <c r="E4828" t="s">
        <v>8320</v>
      </c>
      <c r="F4828">
        <v>8.5</v>
      </c>
    </row>
    <row r="4829" spans="1:6" x14ac:dyDescent="0.25">
      <c r="A4829" t="s">
        <v>8257</v>
      </c>
      <c r="B4829" t="s">
        <v>13216</v>
      </c>
      <c r="C4829" t="s">
        <v>7602</v>
      </c>
      <c r="D4829" t="s">
        <v>11086</v>
      </c>
      <c r="E4829" t="s">
        <v>8325</v>
      </c>
      <c r="F4829">
        <v>7.5</v>
      </c>
    </row>
    <row r="4830" spans="1:6" x14ac:dyDescent="0.25">
      <c r="B4830" t="s">
        <v>13217</v>
      </c>
      <c r="C4830" t="s">
        <v>4681</v>
      </c>
      <c r="D4830" t="s">
        <v>12302</v>
      </c>
      <c r="E4830" t="s">
        <v>8824</v>
      </c>
      <c r="F4830">
        <v>9.1</v>
      </c>
    </row>
    <row r="4831" spans="1:6" x14ac:dyDescent="0.25">
      <c r="B4831" t="s">
        <v>13218</v>
      </c>
      <c r="C4831" t="s">
        <v>4681</v>
      </c>
      <c r="D4831" t="s">
        <v>12302</v>
      </c>
      <c r="F4831">
        <v>7.4</v>
      </c>
    </row>
    <row r="4832" spans="1:6" x14ac:dyDescent="0.25">
      <c r="A4832" t="s">
        <v>6798</v>
      </c>
      <c r="B4832" t="s">
        <v>13219</v>
      </c>
      <c r="C4832" t="s">
        <v>4681</v>
      </c>
      <c r="D4832" t="s">
        <v>12302</v>
      </c>
      <c r="E4832" t="s">
        <v>8317</v>
      </c>
      <c r="F4832">
        <v>7.4</v>
      </c>
    </row>
    <row r="4833" spans="1:6" x14ac:dyDescent="0.25">
      <c r="A4833" t="s">
        <v>2276</v>
      </c>
      <c r="B4833" t="s">
        <v>13220</v>
      </c>
      <c r="C4833" t="s">
        <v>4993</v>
      </c>
      <c r="D4833" t="s">
        <v>8316</v>
      </c>
      <c r="E4833" t="s">
        <v>8334</v>
      </c>
      <c r="F4833">
        <v>7.2</v>
      </c>
    </row>
    <row r="4834" spans="1:6" x14ac:dyDescent="0.25">
      <c r="A4834" t="s">
        <v>480</v>
      </c>
      <c r="B4834" t="s">
        <v>13221</v>
      </c>
      <c r="C4834" t="s">
        <v>4993</v>
      </c>
      <c r="D4834" t="s">
        <v>12237</v>
      </c>
      <c r="E4834" t="s">
        <v>8334</v>
      </c>
      <c r="F4834">
        <v>8.1</v>
      </c>
    </row>
    <row r="4835" spans="1:6" x14ac:dyDescent="0.25">
      <c r="A4835" t="s">
        <v>6444</v>
      </c>
      <c r="B4835" t="s">
        <v>13222</v>
      </c>
      <c r="C4835" t="s">
        <v>4993</v>
      </c>
      <c r="D4835" t="s">
        <v>12237</v>
      </c>
      <c r="E4835" t="s">
        <v>9458</v>
      </c>
      <c r="F4835">
        <v>6.1</v>
      </c>
    </row>
    <row r="4836" spans="1:6" x14ac:dyDescent="0.25">
      <c r="A4836" t="s">
        <v>6485</v>
      </c>
      <c r="B4836" t="s">
        <v>13223</v>
      </c>
      <c r="C4836" t="s">
        <v>4993</v>
      </c>
      <c r="D4836" t="s">
        <v>12237</v>
      </c>
      <c r="E4836" t="s">
        <v>8334</v>
      </c>
      <c r="F4836">
        <v>7.5</v>
      </c>
    </row>
    <row r="4837" spans="1:6" x14ac:dyDescent="0.25">
      <c r="A4837" t="s">
        <v>3206</v>
      </c>
      <c r="B4837" t="s">
        <v>13224</v>
      </c>
      <c r="C4837" t="s">
        <v>4993</v>
      </c>
      <c r="D4837" t="s">
        <v>12237</v>
      </c>
      <c r="E4837" t="s">
        <v>8334</v>
      </c>
      <c r="F4837">
        <v>8.6999999999999993</v>
      </c>
    </row>
    <row r="4838" spans="1:6" x14ac:dyDescent="0.25">
      <c r="A4838" t="s">
        <v>1520</v>
      </c>
      <c r="B4838" t="s">
        <v>13225</v>
      </c>
      <c r="C4838" t="s">
        <v>4993</v>
      </c>
      <c r="D4838" t="s">
        <v>12237</v>
      </c>
      <c r="E4838" t="s">
        <v>8334</v>
      </c>
      <c r="F4838">
        <v>8</v>
      </c>
    </row>
    <row r="4839" spans="1:6" x14ac:dyDescent="0.25">
      <c r="A4839" t="s">
        <v>7344</v>
      </c>
      <c r="B4839" t="s">
        <v>13226</v>
      </c>
      <c r="C4839" t="s">
        <v>4993</v>
      </c>
      <c r="D4839" t="s">
        <v>12237</v>
      </c>
      <c r="E4839" t="s">
        <v>8334</v>
      </c>
      <c r="F4839">
        <v>7.9</v>
      </c>
    </row>
    <row r="4840" spans="1:6" x14ac:dyDescent="0.25">
      <c r="A4840" t="s">
        <v>8187</v>
      </c>
      <c r="B4840" t="s">
        <v>13227</v>
      </c>
      <c r="C4840" t="s">
        <v>4993</v>
      </c>
      <c r="D4840" t="s">
        <v>12237</v>
      </c>
      <c r="E4840" t="s">
        <v>8334</v>
      </c>
      <c r="F4840">
        <v>6.4</v>
      </c>
    </row>
    <row r="4841" spans="1:6" x14ac:dyDescent="0.25">
      <c r="A4841" t="s">
        <v>7593</v>
      </c>
      <c r="B4841" t="s">
        <v>13228</v>
      </c>
      <c r="C4841" t="s">
        <v>7595</v>
      </c>
      <c r="D4841" t="s">
        <v>10084</v>
      </c>
      <c r="E4841" t="s">
        <v>8325</v>
      </c>
      <c r="F4841">
        <v>7.9</v>
      </c>
    </row>
    <row r="4842" spans="1:6" x14ac:dyDescent="0.25">
      <c r="A4842" t="s">
        <v>8087</v>
      </c>
      <c r="B4842" t="s">
        <v>13229</v>
      </c>
      <c r="C4842" t="s">
        <v>7595</v>
      </c>
      <c r="D4842" t="s">
        <v>10084</v>
      </c>
      <c r="F4842">
        <v>6.5</v>
      </c>
    </row>
    <row r="4843" spans="1:6" x14ac:dyDescent="0.25">
      <c r="A4843" t="s">
        <v>1947</v>
      </c>
      <c r="B4843" t="s">
        <v>13230</v>
      </c>
      <c r="C4843" t="s">
        <v>1949</v>
      </c>
      <c r="D4843" t="s">
        <v>13231</v>
      </c>
      <c r="E4843" t="s">
        <v>8320</v>
      </c>
      <c r="F4843">
        <v>8.1</v>
      </c>
    </row>
    <row r="4844" spans="1:6" x14ac:dyDescent="0.25">
      <c r="A4844" t="s">
        <v>2465</v>
      </c>
      <c r="B4844" t="s">
        <v>13232</v>
      </c>
      <c r="C4844" t="s">
        <v>1949</v>
      </c>
      <c r="D4844" t="s">
        <v>10617</v>
      </c>
      <c r="F4844">
        <v>5.3</v>
      </c>
    </row>
    <row r="4845" spans="1:6" x14ac:dyDescent="0.25">
      <c r="A4845" t="s">
        <v>3005</v>
      </c>
      <c r="B4845" t="s">
        <v>13233</v>
      </c>
      <c r="C4845" t="s">
        <v>1949</v>
      </c>
      <c r="D4845" t="s">
        <v>10617</v>
      </c>
      <c r="F4845">
        <v>4.0999999999999996</v>
      </c>
    </row>
    <row r="4846" spans="1:6" x14ac:dyDescent="0.25">
      <c r="A4846" t="s">
        <v>3224</v>
      </c>
      <c r="B4846" t="s">
        <v>13234</v>
      </c>
      <c r="C4846" t="s">
        <v>1949</v>
      </c>
      <c r="D4846" t="s">
        <v>10617</v>
      </c>
      <c r="F4846">
        <v>5.4</v>
      </c>
    </row>
    <row r="4847" spans="1:6" x14ac:dyDescent="0.25">
      <c r="A4847" t="s">
        <v>3436</v>
      </c>
      <c r="B4847" t="s">
        <v>13235</v>
      </c>
      <c r="C4847" t="s">
        <v>1949</v>
      </c>
      <c r="D4847" t="s">
        <v>10617</v>
      </c>
      <c r="E4847" t="s">
        <v>8406</v>
      </c>
      <c r="F4847">
        <v>5.2</v>
      </c>
    </row>
    <row r="4848" spans="1:6" x14ac:dyDescent="0.25">
      <c r="A4848" t="s">
        <v>4551</v>
      </c>
      <c r="B4848" t="s">
        <v>13236</v>
      </c>
      <c r="C4848" t="s">
        <v>1949</v>
      </c>
      <c r="D4848" t="s">
        <v>10617</v>
      </c>
      <c r="E4848" t="s">
        <v>9458</v>
      </c>
      <c r="F4848">
        <v>8</v>
      </c>
    </row>
    <row r="4849" spans="1:6" x14ac:dyDescent="0.25">
      <c r="A4849" t="s">
        <v>5767</v>
      </c>
      <c r="B4849" t="s">
        <v>13237</v>
      </c>
      <c r="C4849" t="s">
        <v>1949</v>
      </c>
      <c r="D4849" t="s">
        <v>10617</v>
      </c>
      <c r="E4849" t="s">
        <v>8325</v>
      </c>
      <c r="F4849">
        <v>6.7</v>
      </c>
    </row>
    <row r="4850" spans="1:6" x14ac:dyDescent="0.25">
      <c r="A4850" t="s">
        <v>5778</v>
      </c>
      <c r="B4850" t="s">
        <v>13238</v>
      </c>
      <c r="C4850" t="s">
        <v>1949</v>
      </c>
      <c r="D4850" t="s">
        <v>10617</v>
      </c>
      <c r="E4850" t="s">
        <v>8320</v>
      </c>
      <c r="F4850">
        <v>5.3</v>
      </c>
    </row>
    <row r="4851" spans="1:6" x14ac:dyDescent="0.25">
      <c r="A4851" t="s">
        <v>6316</v>
      </c>
      <c r="B4851" t="s">
        <v>13239</v>
      </c>
      <c r="C4851" t="s">
        <v>1949</v>
      </c>
      <c r="D4851" t="s">
        <v>13240</v>
      </c>
      <c r="E4851" t="s">
        <v>8334</v>
      </c>
      <c r="F4851">
        <v>7.9</v>
      </c>
    </row>
    <row r="4852" spans="1:6" x14ac:dyDescent="0.25">
      <c r="A4852" t="s">
        <v>751</v>
      </c>
      <c r="B4852" t="s">
        <v>13241</v>
      </c>
      <c r="C4852" t="s">
        <v>1949</v>
      </c>
      <c r="D4852" t="s">
        <v>10617</v>
      </c>
      <c r="E4852" t="s">
        <v>8334</v>
      </c>
      <c r="F4852">
        <v>6.5</v>
      </c>
    </row>
    <row r="4853" spans="1:6" x14ac:dyDescent="0.25">
      <c r="A4853" t="s">
        <v>6450</v>
      </c>
      <c r="B4853" t="s">
        <v>13242</v>
      </c>
      <c r="C4853" t="s">
        <v>1949</v>
      </c>
      <c r="D4853" t="s">
        <v>10617</v>
      </c>
      <c r="F4853">
        <v>7.5</v>
      </c>
    </row>
    <row r="4854" spans="1:6" x14ac:dyDescent="0.25">
      <c r="A4854" t="s">
        <v>7733</v>
      </c>
      <c r="B4854" t="s">
        <v>13243</v>
      </c>
      <c r="C4854" t="s">
        <v>7735</v>
      </c>
      <c r="D4854" t="s">
        <v>13244</v>
      </c>
      <c r="F4854">
        <v>6.4</v>
      </c>
    </row>
    <row r="4855" spans="1:6" x14ac:dyDescent="0.25">
      <c r="A4855" t="s">
        <v>105</v>
      </c>
      <c r="B4855" t="s">
        <v>13245</v>
      </c>
      <c r="C4855" t="s">
        <v>964</v>
      </c>
      <c r="D4855" t="s">
        <v>8333</v>
      </c>
      <c r="E4855" t="s">
        <v>8320</v>
      </c>
      <c r="F4855">
        <v>5.9</v>
      </c>
    </row>
    <row r="4856" spans="1:6" x14ac:dyDescent="0.25">
      <c r="A4856" t="s">
        <v>1006</v>
      </c>
      <c r="B4856" t="s">
        <v>13246</v>
      </c>
      <c r="C4856" t="s">
        <v>964</v>
      </c>
      <c r="D4856" t="s">
        <v>10622</v>
      </c>
      <c r="E4856" t="s">
        <v>8320</v>
      </c>
      <c r="F4856">
        <v>4.4000000000000004</v>
      </c>
    </row>
    <row r="4857" spans="1:6" x14ac:dyDescent="0.25">
      <c r="A4857" t="s">
        <v>383</v>
      </c>
      <c r="B4857" t="s">
        <v>13247</v>
      </c>
      <c r="C4857" t="s">
        <v>964</v>
      </c>
      <c r="D4857" t="s">
        <v>10622</v>
      </c>
      <c r="E4857" t="s">
        <v>8334</v>
      </c>
      <c r="F4857">
        <v>7.5</v>
      </c>
    </row>
    <row r="4858" spans="1:6" x14ac:dyDescent="0.25">
      <c r="A4858" t="s">
        <v>3097</v>
      </c>
      <c r="B4858" t="s">
        <v>13248</v>
      </c>
      <c r="C4858" t="s">
        <v>964</v>
      </c>
      <c r="D4858" t="s">
        <v>8999</v>
      </c>
      <c r="F4858">
        <v>6.1</v>
      </c>
    </row>
    <row r="4859" spans="1:6" x14ac:dyDescent="0.25">
      <c r="A4859" t="s">
        <v>3608</v>
      </c>
      <c r="B4859" t="s">
        <v>13249</v>
      </c>
      <c r="C4859" t="s">
        <v>964</v>
      </c>
      <c r="D4859" t="s">
        <v>8999</v>
      </c>
      <c r="E4859" t="s">
        <v>8320</v>
      </c>
      <c r="F4859">
        <v>6.7</v>
      </c>
    </row>
    <row r="4860" spans="1:6" x14ac:dyDescent="0.25">
      <c r="A4860" t="s">
        <v>124</v>
      </c>
      <c r="B4860" t="s">
        <v>13250</v>
      </c>
      <c r="C4860" t="s">
        <v>964</v>
      </c>
      <c r="D4860" t="s">
        <v>8999</v>
      </c>
      <c r="E4860" t="s">
        <v>8334</v>
      </c>
      <c r="F4860">
        <v>8.1999999999999993</v>
      </c>
    </row>
    <row r="4861" spans="1:6" x14ac:dyDescent="0.25">
      <c r="A4861" t="s">
        <v>4580</v>
      </c>
      <c r="B4861" t="s">
        <v>13251</v>
      </c>
      <c r="C4861" t="s">
        <v>964</v>
      </c>
      <c r="D4861" t="s">
        <v>9711</v>
      </c>
      <c r="F4861">
        <v>5.7</v>
      </c>
    </row>
    <row r="4862" spans="1:6" x14ac:dyDescent="0.25">
      <c r="A4862" t="s">
        <v>1240</v>
      </c>
      <c r="B4862" t="s">
        <v>13252</v>
      </c>
      <c r="C4862" t="s">
        <v>964</v>
      </c>
      <c r="D4862" t="s">
        <v>8999</v>
      </c>
      <c r="E4862" t="s">
        <v>8317</v>
      </c>
      <c r="F4862">
        <v>8.1</v>
      </c>
    </row>
    <row r="4863" spans="1:6" x14ac:dyDescent="0.25">
      <c r="A4863" t="s">
        <v>5082</v>
      </c>
      <c r="B4863" t="s">
        <v>13253</v>
      </c>
      <c r="C4863" t="s">
        <v>964</v>
      </c>
      <c r="D4863" t="s">
        <v>10622</v>
      </c>
      <c r="E4863" t="s">
        <v>8334</v>
      </c>
      <c r="F4863">
        <v>6.6</v>
      </c>
    </row>
    <row r="4864" spans="1:6" x14ac:dyDescent="0.25">
      <c r="A4864" t="s">
        <v>5302</v>
      </c>
      <c r="B4864" t="s">
        <v>13254</v>
      </c>
      <c r="C4864" t="s">
        <v>964</v>
      </c>
      <c r="D4864" t="s">
        <v>10622</v>
      </c>
      <c r="E4864" t="s">
        <v>8334</v>
      </c>
      <c r="F4864">
        <v>6.2</v>
      </c>
    </row>
    <row r="4865" spans="1:6" x14ac:dyDescent="0.25">
      <c r="A4865" t="s">
        <v>5366</v>
      </c>
      <c r="B4865" t="s">
        <v>13255</v>
      </c>
      <c r="C4865" t="s">
        <v>964</v>
      </c>
      <c r="D4865" t="s">
        <v>8999</v>
      </c>
      <c r="E4865" t="s">
        <v>8334</v>
      </c>
      <c r="F4865">
        <v>7.6</v>
      </c>
    </row>
    <row r="4866" spans="1:6" x14ac:dyDescent="0.25">
      <c r="A4866" t="s">
        <v>5902</v>
      </c>
      <c r="B4866" t="s">
        <v>13256</v>
      </c>
      <c r="C4866" t="s">
        <v>964</v>
      </c>
      <c r="D4866" t="s">
        <v>8333</v>
      </c>
      <c r="E4866" t="s">
        <v>8334</v>
      </c>
      <c r="F4866">
        <v>5.5</v>
      </c>
    </row>
    <row r="4867" spans="1:6" x14ac:dyDescent="0.25">
      <c r="A4867" t="s">
        <v>5066</v>
      </c>
      <c r="B4867" t="s">
        <v>13257</v>
      </c>
      <c r="C4867" t="s">
        <v>964</v>
      </c>
      <c r="D4867" t="s">
        <v>8999</v>
      </c>
      <c r="E4867" t="s">
        <v>8334</v>
      </c>
      <c r="F4867">
        <v>6.6</v>
      </c>
    </row>
    <row r="4868" spans="1:6" x14ac:dyDescent="0.25">
      <c r="A4868" t="s">
        <v>6051</v>
      </c>
      <c r="B4868" t="s">
        <v>13258</v>
      </c>
      <c r="C4868" t="s">
        <v>964</v>
      </c>
      <c r="D4868" t="s">
        <v>10622</v>
      </c>
      <c r="E4868" t="s">
        <v>8317</v>
      </c>
      <c r="F4868">
        <v>7.6</v>
      </c>
    </row>
    <row r="4869" spans="1:6" x14ac:dyDescent="0.25">
      <c r="A4869" t="s">
        <v>3283</v>
      </c>
      <c r="B4869" t="s">
        <v>13259</v>
      </c>
      <c r="C4869" t="s">
        <v>964</v>
      </c>
      <c r="D4869" t="s">
        <v>8333</v>
      </c>
      <c r="E4869" t="s">
        <v>8334</v>
      </c>
      <c r="F4869">
        <v>5.2</v>
      </c>
    </row>
    <row r="4870" spans="1:6" x14ac:dyDescent="0.25">
      <c r="A4870" t="s">
        <v>413</v>
      </c>
      <c r="B4870" t="s">
        <v>13260</v>
      </c>
      <c r="C4870" t="s">
        <v>964</v>
      </c>
      <c r="D4870" t="s">
        <v>10622</v>
      </c>
      <c r="E4870" t="s">
        <v>8334</v>
      </c>
      <c r="F4870">
        <v>7.7</v>
      </c>
    </row>
    <row r="4871" spans="1:6" x14ac:dyDescent="0.25">
      <c r="A4871" t="s">
        <v>5066</v>
      </c>
      <c r="B4871" t="s">
        <v>13261</v>
      </c>
      <c r="C4871" t="s">
        <v>964</v>
      </c>
      <c r="D4871" t="s">
        <v>8999</v>
      </c>
      <c r="E4871" t="s">
        <v>8325</v>
      </c>
      <c r="F4871">
        <v>7.2</v>
      </c>
    </row>
    <row r="4872" spans="1:6" x14ac:dyDescent="0.25">
      <c r="A4872" t="s">
        <v>6291</v>
      </c>
      <c r="B4872" t="s">
        <v>13262</v>
      </c>
      <c r="C4872" t="s">
        <v>964</v>
      </c>
      <c r="D4872" t="s">
        <v>8999</v>
      </c>
      <c r="E4872" t="s">
        <v>8317</v>
      </c>
      <c r="F4872">
        <v>7.2</v>
      </c>
    </row>
    <row r="4873" spans="1:6" x14ac:dyDescent="0.25">
      <c r="A4873" t="s">
        <v>6298</v>
      </c>
      <c r="B4873" t="s">
        <v>13263</v>
      </c>
      <c r="C4873" t="s">
        <v>964</v>
      </c>
      <c r="D4873" t="s">
        <v>10622</v>
      </c>
      <c r="E4873" t="s">
        <v>8317</v>
      </c>
      <c r="F4873">
        <v>6</v>
      </c>
    </row>
    <row r="4874" spans="1:6" x14ac:dyDescent="0.25">
      <c r="A4874" t="s">
        <v>2313</v>
      </c>
      <c r="B4874" t="s">
        <v>13264</v>
      </c>
      <c r="C4874" t="s">
        <v>964</v>
      </c>
      <c r="D4874" t="s">
        <v>8999</v>
      </c>
      <c r="E4874" t="s">
        <v>8334</v>
      </c>
      <c r="F4874">
        <v>7.5</v>
      </c>
    </row>
    <row r="4875" spans="1:6" x14ac:dyDescent="0.25">
      <c r="A4875" t="s">
        <v>6438</v>
      </c>
      <c r="B4875" t="s">
        <v>13265</v>
      </c>
      <c r="C4875" t="s">
        <v>964</v>
      </c>
      <c r="D4875" t="s">
        <v>8999</v>
      </c>
      <c r="E4875" t="s">
        <v>8334</v>
      </c>
      <c r="F4875">
        <v>7.7</v>
      </c>
    </row>
    <row r="4876" spans="1:6" x14ac:dyDescent="0.25">
      <c r="A4876" t="s">
        <v>3608</v>
      </c>
      <c r="B4876" t="s">
        <v>13266</v>
      </c>
      <c r="C4876" t="s">
        <v>964</v>
      </c>
      <c r="D4876" t="s">
        <v>13267</v>
      </c>
      <c r="E4876" t="s">
        <v>8334</v>
      </c>
      <c r="F4876">
        <v>8.1999999999999993</v>
      </c>
    </row>
    <row r="4877" spans="1:6" x14ac:dyDescent="0.25">
      <c r="A4877" t="s">
        <v>6529</v>
      </c>
      <c r="B4877" t="s">
        <v>13268</v>
      </c>
      <c r="C4877" t="s">
        <v>964</v>
      </c>
      <c r="D4877" t="s">
        <v>10622</v>
      </c>
      <c r="E4877" t="s">
        <v>8334</v>
      </c>
      <c r="F4877">
        <v>6.8</v>
      </c>
    </row>
    <row r="4878" spans="1:6" x14ac:dyDescent="0.25">
      <c r="A4878" t="s">
        <v>6593</v>
      </c>
      <c r="B4878" t="s">
        <v>13269</v>
      </c>
      <c r="C4878" t="s">
        <v>964</v>
      </c>
      <c r="D4878" t="s">
        <v>13270</v>
      </c>
      <c r="E4878" t="s">
        <v>8334</v>
      </c>
      <c r="F4878">
        <v>7.5</v>
      </c>
    </row>
    <row r="4879" spans="1:6" x14ac:dyDescent="0.25">
      <c r="A4879" t="s">
        <v>6806</v>
      </c>
      <c r="B4879" t="s">
        <v>13271</v>
      </c>
      <c r="C4879" t="s">
        <v>964</v>
      </c>
      <c r="D4879" t="s">
        <v>8999</v>
      </c>
      <c r="E4879" t="s">
        <v>8334</v>
      </c>
      <c r="F4879">
        <v>7.2</v>
      </c>
    </row>
    <row r="4880" spans="1:6" x14ac:dyDescent="0.25">
      <c r="A4880" t="s">
        <v>6860</v>
      </c>
      <c r="B4880" t="s">
        <v>13272</v>
      </c>
      <c r="C4880" t="s">
        <v>964</v>
      </c>
      <c r="D4880" t="s">
        <v>8333</v>
      </c>
      <c r="E4880" t="s">
        <v>8317</v>
      </c>
      <c r="F4880">
        <v>5.9</v>
      </c>
    </row>
    <row r="4881" spans="1:6" x14ac:dyDescent="0.25">
      <c r="A4881" t="s">
        <v>5066</v>
      </c>
      <c r="B4881" t="s">
        <v>13273</v>
      </c>
      <c r="C4881" t="s">
        <v>964</v>
      </c>
      <c r="D4881" t="s">
        <v>8999</v>
      </c>
      <c r="E4881" t="s">
        <v>8334</v>
      </c>
      <c r="F4881">
        <v>7.5</v>
      </c>
    </row>
    <row r="4882" spans="1:6" x14ac:dyDescent="0.25">
      <c r="A4882" t="s">
        <v>383</v>
      </c>
      <c r="B4882" t="s">
        <v>13274</v>
      </c>
      <c r="C4882" t="s">
        <v>964</v>
      </c>
      <c r="D4882" t="s">
        <v>10622</v>
      </c>
      <c r="E4882" t="s">
        <v>8334</v>
      </c>
      <c r="F4882">
        <v>8.1</v>
      </c>
    </row>
    <row r="4883" spans="1:6" x14ac:dyDescent="0.25">
      <c r="A4883" t="s">
        <v>7116</v>
      </c>
      <c r="B4883" t="s">
        <v>13275</v>
      </c>
      <c r="C4883" t="s">
        <v>964</v>
      </c>
      <c r="D4883" t="s">
        <v>10622</v>
      </c>
      <c r="E4883" t="s">
        <v>8334</v>
      </c>
      <c r="F4883">
        <v>6.8</v>
      </c>
    </row>
    <row r="4884" spans="1:6" x14ac:dyDescent="0.25">
      <c r="A4884" t="s">
        <v>3381</v>
      </c>
      <c r="B4884" t="s">
        <v>13276</v>
      </c>
      <c r="C4884" t="s">
        <v>964</v>
      </c>
      <c r="D4884" t="s">
        <v>10622</v>
      </c>
      <c r="E4884" t="s">
        <v>8317</v>
      </c>
      <c r="F4884">
        <v>7.4</v>
      </c>
    </row>
    <row r="4885" spans="1:6" x14ac:dyDescent="0.25">
      <c r="A4885" t="s">
        <v>7206</v>
      </c>
      <c r="B4885" t="s">
        <v>13277</v>
      </c>
      <c r="C4885" t="s">
        <v>964</v>
      </c>
      <c r="D4885" t="s">
        <v>13267</v>
      </c>
      <c r="E4885" t="s">
        <v>8334</v>
      </c>
      <c r="F4885">
        <v>7.9</v>
      </c>
    </row>
    <row r="4886" spans="1:6" x14ac:dyDescent="0.25">
      <c r="A4886" t="s">
        <v>7267</v>
      </c>
      <c r="B4886" t="s">
        <v>13278</v>
      </c>
      <c r="C4886" t="s">
        <v>964</v>
      </c>
      <c r="D4886" t="s">
        <v>13267</v>
      </c>
      <c r="E4886" t="s">
        <v>8334</v>
      </c>
      <c r="F4886">
        <v>6.7</v>
      </c>
    </row>
    <row r="4887" spans="1:6" x14ac:dyDescent="0.25">
      <c r="A4887" t="s">
        <v>7332</v>
      </c>
      <c r="B4887" t="s">
        <v>13279</v>
      </c>
      <c r="C4887" t="s">
        <v>964</v>
      </c>
      <c r="D4887" t="s">
        <v>10622</v>
      </c>
      <c r="F4887">
        <v>7</v>
      </c>
    </row>
    <row r="4888" spans="1:6" x14ac:dyDescent="0.25">
      <c r="A4888" t="s">
        <v>7355</v>
      </c>
      <c r="B4888" t="s">
        <v>13280</v>
      </c>
      <c r="C4888" t="s">
        <v>964</v>
      </c>
      <c r="D4888" t="s">
        <v>8333</v>
      </c>
      <c r="F4888">
        <v>7.2</v>
      </c>
    </row>
    <row r="4889" spans="1:6" x14ac:dyDescent="0.25">
      <c r="A4889" t="s">
        <v>7532</v>
      </c>
      <c r="B4889" t="s">
        <v>13281</v>
      </c>
      <c r="C4889" t="s">
        <v>964</v>
      </c>
      <c r="D4889" t="s">
        <v>10622</v>
      </c>
      <c r="E4889" t="s">
        <v>8325</v>
      </c>
      <c r="F4889">
        <v>6.8</v>
      </c>
    </row>
    <row r="4890" spans="1:6" x14ac:dyDescent="0.25">
      <c r="A4890" t="s">
        <v>7556</v>
      </c>
      <c r="B4890" t="s">
        <v>13282</v>
      </c>
      <c r="C4890" t="s">
        <v>964</v>
      </c>
      <c r="D4890" t="s">
        <v>8999</v>
      </c>
      <c r="E4890" t="s">
        <v>9458</v>
      </c>
      <c r="F4890">
        <v>7.2</v>
      </c>
    </row>
    <row r="4891" spans="1:6" x14ac:dyDescent="0.25">
      <c r="A4891" t="s">
        <v>7638</v>
      </c>
      <c r="B4891" t="s">
        <v>13283</v>
      </c>
      <c r="C4891" t="s">
        <v>964</v>
      </c>
      <c r="D4891" t="s">
        <v>13267</v>
      </c>
      <c r="E4891" t="s">
        <v>9458</v>
      </c>
      <c r="F4891">
        <v>7.2</v>
      </c>
    </row>
    <row r="4892" spans="1:6" x14ac:dyDescent="0.25">
      <c r="A4892" t="s">
        <v>7819</v>
      </c>
      <c r="B4892" t="s">
        <v>13284</v>
      </c>
      <c r="C4892" t="s">
        <v>964</v>
      </c>
      <c r="D4892" t="s">
        <v>13285</v>
      </c>
      <c r="E4892" t="s">
        <v>8334</v>
      </c>
      <c r="F4892">
        <v>6.9</v>
      </c>
    </row>
    <row r="4893" spans="1:6" x14ac:dyDescent="0.25">
      <c r="A4893" t="s">
        <v>6093</v>
      </c>
      <c r="B4893" t="s">
        <v>13286</v>
      </c>
      <c r="C4893" t="s">
        <v>964</v>
      </c>
      <c r="D4893" t="s">
        <v>8333</v>
      </c>
      <c r="E4893" t="s">
        <v>8334</v>
      </c>
      <c r="F4893">
        <v>7.1</v>
      </c>
    </row>
    <row r="4894" spans="1:6" x14ac:dyDescent="0.25">
      <c r="A4894" t="s">
        <v>1692</v>
      </c>
      <c r="B4894" t="s">
        <v>13287</v>
      </c>
      <c r="C4894" t="s">
        <v>964</v>
      </c>
      <c r="D4894" t="s">
        <v>8333</v>
      </c>
      <c r="E4894" t="s">
        <v>8334</v>
      </c>
      <c r="F4894">
        <v>6.9</v>
      </c>
    </row>
    <row r="4895" spans="1:6" x14ac:dyDescent="0.25">
      <c r="A4895" t="s">
        <v>8247</v>
      </c>
      <c r="B4895" t="s">
        <v>13288</v>
      </c>
      <c r="C4895" t="s">
        <v>8249</v>
      </c>
      <c r="D4895" t="s">
        <v>13289</v>
      </c>
      <c r="F4895">
        <v>7.4</v>
      </c>
    </row>
    <row r="4896" spans="1:6" x14ac:dyDescent="0.25">
      <c r="A4896" t="s">
        <v>4272</v>
      </c>
      <c r="B4896" t="s">
        <v>13290</v>
      </c>
      <c r="C4896" t="s">
        <v>4274</v>
      </c>
      <c r="D4896" t="s">
        <v>13240</v>
      </c>
      <c r="F4896">
        <v>6.6</v>
      </c>
    </row>
    <row r="4897" spans="1:6" x14ac:dyDescent="0.25">
      <c r="A4897" t="s">
        <v>2974</v>
      </c>
      <c r="B4897" t="s">
        <v>13291</v>
      </c>
      <c r="C4897" t="s">
        <v>4274</v>
      </c>
      <c r="D4897" t="s">
        <v>13240</v>
      </c>
      <c r="F4897">
        <v>8.1</v>
      </c>
    </row>
    <row r="4898" spans="1:6" x14ac:dyDescent="0.25">
      <c r="A4898" t="s">
        <v>820</v>
      </c>
      <c r="B4898" t="s">
        <v>13292</v>
      </c>
      <c r="C4898" t="s">
        <v>4274</v>
      </c>
      <c r="D4898" t="s">
        <v>13240</v>
      </c>
      <c r="E4898" t="s">
        <v>8334</v>
      </c>
      <c r="F4898">
        <v>6.7</v>
      </c>
    </row>
    <row r="4899" spans="1:6" x14ac:dyDescent="0.25">
      <c r="A4899" t="s">
        <v>7852</v>
      </c>
      <c r="B4899" t="s">
        <v>13293</v>
      </c>
      <c r="C4899" t="s">
        <v>4274</v>
      </c>
      <c r="D4899" t="s">
        <v>13240</v>
      </c>
      <c r="F4899">
        <v>7.6</v>
      </c>
    </row>
    <row r="4900" spans="1:6" x14ac:dyDescent="0.25">
      <c r="A4900" t="s">
        <v>7885</v>
      </c>
      <c r="B4900" t="s">
        <v>13294</v>
      </c>
      <c r="C4900" t="s">
        <v>4274</v>
      </c>
      <c r="D4900" t="s">
        <v>13240</v>
      </c>
      <c r="E4900" t="s">
        <v>8334</v>
      </c>
      <c r="F4900">
        <v>8.1999999999999993</v>
      </c>
    </row>
    <row r="4901" spans="1:6" x14ac:dyDescent="0.25">
      <c r="A4901" t="s">
        <v>7126</v>
      </c>
      <c r="B4901" t="s">
        <v>13295</v>
      </c>
      <c r="C4901" t="s">
        <v>7128</v>
      </c>
      <c r="D4901" t="s">
        <v>10657</v>
      </c>
      <c r="F4901">
        <v>5.0999999999999996</v>
      </c>
    </row>
    <row r="4902" spans="1:6" x14ac:dyDescent="0.25">
      <c r="A4902" t="s">
        <v>2378</v>
      </c>
      <c r="B4902" t="s">
        <v>13296</v>
      </c>
      <c r="C4902" t="s">
        <v>2381</v>
      </c>
      <c r="D4902" t="s">
        <v>10657</v>
      </c>
      <c r="F4902">
        <v>8.4</v>
      </c>
    </row>
    <row r="4903" spans="1:6" x14ac:dyDescent="0.25">
      <c r="A4903" t="s">
        <v>4553</v>
      </c>
      <c r="B4903" t="s">
        <v>13297</v>
      </c>
      <c r="C4903" t="s">
        <v>4555</v>
      </c>
      <c r="D4903" t="s">
        <v>11546</v>
      </c>
      <c r="E4903" t="s">
        <v>8334</v>
      </c>
      <c r="F4903">
        <v>6.2</v>
      </c>
    </row>
    <row r="4904" spans="1:6" x14ac:dyDescent="0.25">
      <c r="A4904" t="s">
        <v>5429</v>
      </c>
      <c r="B4904" t="s">
        <v>13298</v>
      </c>
      <c r="C4904" t="s">
        <v>4555</v>
      </c>
      <c r="D4904" t="s">
        <v>11546</v>
      </c>
      <c r="E4904" t="s">
        <v>8334</v>
      </c>
      <c r="F4904">
        <v>6.6</v>
      </c>
    </row>
    <row r="4905" spans="1:6" x14ac:dyDescent="0.25">
      <c r="A4905" t="s">
        <v>5975</v>
      </c>
      <c r="B4905" t="s">
        <v>13299</v>
      </c>
      <c r="C4905" t="s">
        <v>4555</v>
      </c>
      <c r="D4905" t="s">
        <v>11546</v>
      </c>
      <c r="E4905" t="s">
        <v>8334</v>
      </c>
      <c r="F4905">
        <v>7.1</v>
      </c>
    </row>
    <row r="4906" spans="1:6" x14ac:dyDescent="0.25">
      <c r="A4906" t="s">
        <v>7534</v>
      </c>
      <c r="B4906" t="s">
        <v>13300</v>
      </c>
      <c r="C4906" t="s">
        <v>7536</v>
      </c>
      <c r="D4906" t="s">
        <v>13301</v>
      </c>
      <c r="F4906">
        <v>7</v>
      </c>
    </row>
    <row r="4907" spans="1:6" x14ac:dyDescent="0.25">
      <c r="A4907" t="s">
        <v>7291</v>
      </c>
      <c r="B4907" t="s">
        <v>13302</v>
      </c>
      <c r="C4907" t="s">
        <v>7293</v>
      </c>
      <c r="D4907" t="s">
        <v>8333</v>
      </c>
      <c r="E4907" t="s">
        <v>8334</v>
      </c>
      <c r="F4907">
        <v>7.4</v>
      </c>
    </row>
    <row r="4908" spans="1:6" x14ac:dyDescent="0.25">
      <c r="A4908" t="s">
        <v>274</v>
      </c>
      <c r="B4908" t="s">
        <v>13303</v>
      </c>
      <c r="C4908" t="s">
        <v>6683</v>
      </c>
      <c r="D4908" t="s">
        <v>8316</v>
      </c>
      <c r="E4908" t="s">
        <v>8334</v>
      </c>
      <c r="F4908">
        <v>7.3</v>
      </c>
    </row>
    <row r="4909" spans="1:6" x14ac:dyDescent="0.25">
      <c r="A4909" t="s">
        <v>7387</v>
      </c>
      <c r="B4909" t="s">
        <v>13304</v>
      </c>
      <c r="C4909" t="s">
        <v>6683</v>
      </c>
      <c r="D4909" t="s">
        <v>9944</v>
      </c>
      <c r="E4909" t="s">
        <v>8320</v>
      </c>
      <c r="F4909">
        <v>6.9</v>
      </c>
    </row>
    <row r="4910" spans="1:6" x14ac:dyDescent="0.25">
      <c r="A4910" t="s">
        <v>22</v>
      </c>
      <c r="B4910" t="s">
        <v>13305</v>
      </c>
      <c r="F4910">
        <v>7.1</v>
      </c>
    </row>
    <row r="4911" spans="1:6" x14ac:dyDescent="0.25">
      <c r="A4911" t="s">
        <v>574</v>
      </c>
      <c r="B4911" t="s">
        <v>13306</v>
      </c>
      <c r="F4911">
        <v>7.2</v>
      </c>
    </row>
    <row r="4912" spans="1:6" x14ac:dyDescent="0.25">
      <c r="B4912" t="s">
        <v>13307</v>
      </c>
      <c r="D4912" t="s">
        <v>8333</v>
      </c>
      <c r="F4912">
        <v>6.7</v>
      </c>
    </row>
    <row r="4913" spans="1:6" x14ac:dyDescent="0.25">
      <c r="A4913" t="s">
        <v>4701</v>
      </c>
      <c r="B4913" t="s">
        <v>13308</v>
      </c>
      <c r="D4913" t="s">
        <v>8333</v>
      </c>
      <c r="E4913" t="s">
        <v>8334</v>
      </c>
      <c r="F4913">
        <v>5.8</v>
      </c>
    </row>
    <row r="4914" spans="1:6" x14ac:dyDescent="0.25">
      <c r="A4914" t="s">
        <v>5780</v>
      </c>
      <c r="B4914" t="s">
        <v>13309</v>
      </c>
      <c r="D4914" t="s">
        <v>8333</v>
      </c>
      <c r="F4914">
        <v>6</v>
      </c>
    </row>
    <row r="4915" spans="1:6" x14ac:dyDescent="0.25">
      <c r="A4915" t="s">
        <v>3536</v>
      </c>
      <c r="B4915" t="s">
        <v>13310</v>
      </c>
      <c r="D4915" t="s">
        <v>8333</v>
      </c>
      <c r="E4915" t="s">
        <v>8320</v>
      </c>
      <c r="F4915">
        <v>6.7</v>
      </c>
    </row>
    <row r="4916" spans="1:6" x14ac:dyDescent="0.25">
      <c r="A4916" t="s">
        <v>6697</v>
      </c>
      <c r="B4916" t="s">
        <v>13311</v>
      </c>
      <c r="D4916" t="s">
        <v>8333</v>
      </c>
      <c r="E4916" t="s">
        <v>8320</v>
      </c>
      <c r="F4916">
        <v>7.2</v>
      </c>
    </row>
    <row r="4917" spans="1:6" x14ac:dyDescent="0.25">
      <c r="A4917" t="s">
        <v>1866</v>
      </c>
      <c r="B4917" t="s">
        <v>13312</v>
      </c>
      <c r="D4917" t="s">
        <v>8333</v>
      </c>
      <c r="F4917">
        <v>9.1</v>
      </c>
    </row>
    <row r="4918" spans="1:6" x14ac:dyDescent="0.25">
      <c r="A4918" t="s">
        <v>7576</v>
      </c>
      <c r="B4918" t="s">
        <v>13313</v>
      </c>
      <c r="D4918" t="s">
        <v>8333</v>
      </c>
      <c r="E4918" t="s">
        <v>8320</v>
      </c>
      <c r="F4918">
        <v>5.3</v>
      </c>
    </row>
    <row r="4919" spans="1:6" x14ac:dyDescent="0.25">
      <c r="A4919" t="s">
        <v>7887</v>
      </c>
      <c r="B4919" t="s">
        <v>13314</v>
      </c>
      <c r="D4919" t="s">
        <v>8333</v>
      </c>
      <c r="E4919" t="s">
        <v>8325</v>
      </c>
      <c r="F4919">
        <v>8</v>
      </c>
    </row>
    <row r="4920" spans="1:6" x14ac:dyDescent="0.25">
      <c r="A4920" t="s">
        <v>5875</v>
      </c>
      <c r="B4920" t="s">
        <v>13315</v>
      </c>
      <c r="D4920" t="s">
        <v>8333</v>
      </c>
      <c r="E4920" t="s">
        <v>8325</v>
      </c>
      <c r="F4920">
        <v>8.3000000000000007</v>
      </c>
    </row>
    <row r="4921" spans="1:6" x14ac:dyDescent="0.25">
      <c r="A4921" t="s">
        <v>8137</v>
      </c>
      <c r="B4921" t="s">
        <v>13316</v>
      </c>
      <c r="D4921" t="s">
        <v>8333</v>
      </c>
      <c r="F4921">
        <v>4.8</v>
      </c>
    </row>
  </sheetData>
  <conditionalFormatting sqref="J1 J49:J1048576">
    <cfRule type="top10" dxfId="2" priority="2" rank="10"/>
  </conditionalFormatting>
  <conditionalFormatting sqref="S1">
    <cfRule type="top10" dxfId="1" priority="1" rank="10"/>
  </conditionalFormatting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9CE33-3050-47DD-9E3E-08C850EE6D24}">
  <dimension ref="A1:P3791"/>
  <sheetViews>
    <sheetView topLeftCell="F185" workbookViewId="0">
      <selection activeCell="P1768" sqref="P1768"/>
    </sheetView>
  </sheetViews>
  <sheetFormatPr defaultRowHeight="15" x14ac:dyDescent="0.25"/>
  <cols>
    <col min="1" max="1" width="32.28515625" bestFit="1" customWidth="1"/>
    <col min="2" max="2" width="10" bestFit="1" customWidth="1"/>
    <col min="3" max="3" width="11.7109375" bestFit="1" customWidth="1"/>
    <col min="4" max="4" width="12" bestFit="1" customWidth="1"/>
    <col min="5" max="5" width="13.42578125" customWidth="1"/>
    <col min="7" max="7" width="12.7109375" bestFit="1" customWidth="1"/>
    <col min="11" max="11" width="32.28515625" bestFit="1" customWidth="1"/>
    <col min="12" max="13" width="17" bestFit="1" customWidth="1"/>
    <col min="14" max="14" width="14.42578125" bestFit="1" customWidth="1"/>
    <col min="15" max="15" width="11" bestFit="1" customWidth="1"/>
    <col min="16" max="16" width="14.42578125" bestFit="1" customWidth="1"/>
  </cols>
  <sheetData>
    <row r="1" spans="1:16" x14ac:dyDescent="0.25">
      <c r="A1" t="s">
        <v>0</v>
      </c>
      <c r="B1" t="s">
        <v>2</v>
      </c>
      <c r="C1" t="s">
        <v>5</v>
      </c>
      <c r="D1" t="s">
        <v>6</v>
      </c>
      <c r="E1" t="s">
        <v>8</v>
      </c>
      <c r="F1" t="s">
        <v>8287</v>
      </c>
      <c r="G1" t="s">
        <v>13317</v>
      </c>
      <c r="H1" t="s">
        <v>13318</v>
      </c>
      <c r="K1" t="s">
        <v>13319</v>
      </c>
      <c r="L1" t="s">
        <v>8287</v>
      </c>
      <c r="M1" t="s">
        <v>13320</v>
      </c>
      <c r="N1" t="s">
        <v>13321</v>
      </c>
      <c r="O1" t="s">
        <v>13317</v>
      </c>
      <c r="P1" t="s">
        <v>13322</v>
      </c>
    </row>
    <row r="2" spans="1:16" x14ac:dyDescent="0.25">
      <c r="A2" t="s">
        <v>9</v>
      </c>
      <c r="B2">
        <v>760505847</v>
      </c>
      <c r="C2" t="s">
        <v>12</v>
      </c>
      <c r="D2">
        <v>237000000</v>
      </c>
      <c r="E2">
        <v>7.9</v>
      </c>
      <c r="F2" s="2">
        <f>AVERAGEIF(Table15[director_name],Table15[director_name],Table15[imdb_score])</f>
        <v>7.9142857142857137</v>
      </c>
      <c r="G2">
        <f>Table15[[#This Row],[gross]]-Table15[[#This Row],[budget]]</f>
        <v>523505847</v>
      </c>
      <c r="H2" t="str">
        <f>IF(Table15[[#This Row],[Profit]]&gt;0,"Success","Fasle")</f>
        <v>Success</v>
      </c>
      <c r="K2" t="s">
        <v>9</v>
      </c>
      <c r="L2" s="2">
        <f>AVERAGEIF(Table15[director_name],Table6[Director],Table15[imdb_score])</f>
        <v>7.9142857142857137</v>
      </c>
      <c r="M2">
        <f>SUMIF(Table15[director_name],Table6[Director],Table15[gross])</f>
        <v>1948125910</v>
      </c>
      <c r="N2">
        <f>SUMIF(Table15[director_name],Table6[Director],Table15[budget])</f>
        <v>748500000</v>
      </c>
      <c r="O2">
        <f>Table6[[#This Row],[Gross Amt]]-Table6[[#This Row],[Budget ]]</f>
        <v>1199625910</v>
      </c>
      <c r="P2" t="str">
        <f>IF(Table6[[#This Row],[Profit]]&gt;0,"Success","Failure")</f>
        <v>Success</v>
      </c>
    </row>
    <row r="3" spans="1:16" hidden="1" x14ac:dyDescent="0.25">
      <c r="A3" t="s">
        <v>13</v>
      </c>
      <c r="B3">
        <v>309404152</v>
      </c>
      <c r="C3" t="s">
        <v>12</v>
      </c>
      <c r="D3">
        <v>300000000</v>
      </c>
      <c r="E3">
        <v>7.1</v>
      </c>
      <c r="F3" s="2">
        <f>AVERAGEIF(Table15[director_name],Table15[director_name],Table15[imdb_score])</f>
        <v>6.9857142857142858</v>
      </c>
      <c r="G3">
        <f>Table15[[#This Row],[gross]]-Table15[[#This Row],[budget]]</f>
        <v>9404152</v>
      </c>
      <c r="H3" t="str">
        <f>IF(Table15[[#This Row],[Profit]]&gt;0,"Success","Fasle")</f>
        <v>Success</v>
      </c>
      <c r="K3" t="s">
        <v>13</v>
      </c>
      <c r="L3" s="2">
        <f>AVERAGEIF(Table15[director_name],Table6[Director],Table15[imdb_score])</f>
        <v>6.9857142857142858</v>
      </c>
      <c r="M3">
        <f>SUMIF(Table15[director_name],Table6[Director],Table15[gross])</f>
        <v>1329600995</v>
      </c>
      <c r="N3">
        <f>SUMIF(Table15[director_name],Table6[Director],Table15[budget])</f>
        <v>1071000000</v>
      </c>
      <c r="O3">
        <f>Table6[[#This Row],[Gross Amt]]-Table6[[#This Row],[Budget ]]</f>
        <v>258600995</v>
      </c>
      <c r="P3" t="str">
        <f>IF(Table6[[#This Row],[Profit]]&gt;0,"Success","Failure")</f>
        <v>Success</v>
      </c>
    </row>
    <row r="4" spans="1:16" hidden="1" x14ac:dyDescent="0.25">
      <c r="A4" t="s">
        <v>16</v>
      </c>
      <c r="B4">
        <v>200074175</v>
      </c>
      <c r="C4" t="s">
        <v>12</v>
      </c>
      <c r="D4">
        <v>245000000</v>
      </c>
      <c r="E4">
        <v>6.8</v>
      </c>
      <c r="F4" s="2">
        <f>AVERAGEIF(Table15[director_name],Table15[director_name],Table15[imdb_score])</f>
        <v>7.4571428571428564</v>
      </c>
      <c r="G4">
        <f>Table15[[#This Row],[gross]]-Table15[[#This Row],[budget]]</f>
        <v>-44925825</v>
      </c>
      <c r="H4" t="str">
        <f>IF(Table15[[#This Row],[Profit]]&gt;0,"Success","Fasle")</f>
        <v>Fasle</v>
      </c>
      <c r="K4" t="s">
        <v>16</v>
      </c>
      <c r="L4" s="2">
        <f>AVERAGEIF(Table15[director_name],Table6[Director],Table15[imdb_score])</f>
        <v>7.4571428571428564</v>
      </c>
      <c r="M4">
        <f>SUMIF(Table15[director_name],Table6[Director],Table15[gross])</f>
        <v>833503349</v>
      </c>
      <c r="N4">
        <f>SUMIF(Table15[director_name],Table6[Director],Table15[budget])</f>
        <v>662000000</v>
      </c>
      <c r="O4">
        <f>Table6[[#This Row],[Gross Amt]]-Table6[[#This Row],[Budget ]]</f>
        <v>171503349</v>
      </c>
      <c r="P4" t="str">
        <f>IF(Table6[[#This Row],[Profit]]&gt;0,"Success","Failure")</f>
        <v>Success</v>
      </c>
    </row>
    <row r="5" spans="1:16" hidden="1" x14ac:dyDescent="0.25">
      <c r="A5" t="s">
        <v>19</v>
      </c>
      <c r="B5">
        <v>448130642</v>
      </c>
      <c r="C5" t="s">
        <v>12</v>
      </c>
      <c r="D5">
        <v>250000000</v>
      </c>
      <c r="E5">
        <v>8.5</v>
      </c>
      <c r="F5" s="2">
        <f>AVERAGEIF(Table15[director_name],Table15[director_name],Table15[imdb_score])</f>
        <v>8.4250000000000007</v>
      </c>
      <c r="G5">
        <f>Table15[[#This Row],[gross]]-Table15[[#This Row],[budget]]</f>
        <v>198130642</v>
      </c>
      <c r="H5" t="str">
        <f>IF(Table15[[#This Row],[Profit]]&gt;0,"Success","Fasle")</f>
        <v>Success</v>
      </c>
      <c r="K5" t="s">
        <v>7227</v>
      </c>
      <c r="L5" s="2">
        <f>AVERAGEIF(Table15[director_name],Table6[Director],Table15[imdb_score])</f>
        <v>8.6</v>
      </c>
      <c r="M5">
        <f>SUMIF(Table15[director_name],Table6[Director],Table15[gross])</f>
        <v>163245</v>
      </c>
      <c r="N5">
        <f>SUMIF(Table15[director_name],Table6[Director],Table15[budget])</f>
        <v>1500000</v>
      </c>
      <c r="O5">
        <f>Table6[[#This Row],[Gross Amt]]-Table6[[#This Row],[Budget ]]</f>
        <v>-1336755</v>
      </c>
      <c r="P5" t="str">
        <f>IF(Table6[[#This Row],[Profit]]&gt;0,"Success","Failure")</f>
        <v>Failure</v>
      </c>
    </row>
    <row r="6" spans="1:16" hidden="1" x14ac:dyDescent="0.25">
      <c r="A6" t="s">
        <v>25</v>
      </c>
      <c r="B6">
        <v>73058679</v>
      </c>
      <c r="C6" t="s">
        <v>12</v>
      </c>
      <c r="D6">
        <v>263700000</v>
      </c>
      <c r="E6">
        <v>6.6</v>
      </c>
      <c r="F6" s="2">
        <f>AVERAGEIF(Table15[director_name],Table15[director_name],Table15[imdb_score])</f>
        <v>7.7333333333333334</v>
      </c>
      <c r="G6">
        <f>Table15[[#This Row],[gross]]-Table15[[#This Row],[budget]]</f>
        <v>-190641321</v>
      </c>
      <c r="H6" t="str">
        <f>IF(Table15[[#This Row],[Profit]]&gt;0,"Success","Fasle")</f>
        <v>Fasle</v>
      </c>
      <c r="K6" t="s">
        <v>25</v>
      </c>
      <c r="L6" s="2">
        <f>AVERAGEIF(Table15[director_name],Table6[Director],Table15[imdb_score])</f>
        <v>7.7333333333333334</v>
      </c>
      <c r="M6">
        <f>SUMIF(Table15[director_name],Table6[Director],Table15[gross])</f>
        <v>677704438</v>
      </c>
      <c r="N6">
        <f>SUMIF(Table15[director_name],Table6[Director],Table15[budget])</f>
        <v>537700000</v>
      </c>
      <c r="O6">
        <f>Table6[[#This Row],[Gross Amt]]-Table6[[#This Row],[Budget ]]</f>
        <v>140004438</v>
      </c>
      <c r="P6" t="str">
        <f>IF(Table6[[#This Row],[Profit]]&gt;0,"Success","Failure")</f>
        <v>Success</v>
      </c>
    </row>
    <row r="7" spans="1:16" hidden="1" x14ac:dyDescent="0.25">
      <c r="A7" t="s">
        <v>28</v>
      </c>
      <c r="B7">
        <v>336530303</v>
      </c>
      <c r="C7" t="s">
        <v>12</v>
      </c>
      <c r="D7">
        <v>258000000</v>
      </c>
      <c r="E7">
        <v>6.2</v>
      </c>
      <c r="F7" s="2">
        <f>AVERAGEIF(Table15[director_name],Table15[director_name],Table15[imdb_score])</f>
        <v>6.9600000000000009</v>
      </c>
      <c r="G7">
        <f>Table15[[#This Row],[gross]]-Table15[[#This Row],[budget]]</f>
        <v>78530303</v>
      </c>
      <c r="H7" t="str">
        <f>IF(Table15[[#This Row],[Profit]]&gt;0,"Success","Fasle")</f>
        <v>Success</v>
      </c>
      <c r="K7" t="s">
        <v>28</v>
      </c>
      <c r="L7" s="2">
        <f>AVERAGEIF(Table15[director_name],Table6[Director],Table15[imdb_score])</f>
        <v>6.9600000000000009</v>
      </c>
      <c r="M7">
        <f>SUMIF(Table15[director_name],Table6[Director],Table15[gross])</f>
        <v>1478115819</v>
      </c>
      <c r="N7">
        <f>SUMIF(Table15[director_name],Table6[Director],Table15[budget])</f>
        <v>957600000</v>
      </c>
      <c r="O7">
        <f>Table6[[#This Row],[Gross Amt]]-Table6[[#This Row],[Budget ]]</f>
        <v>520515819</v>
      </c>
      <c r="P7" t="str">
        <f>IF(Table6[[#This Row],[Profit]]&gt;0,"Success","Failure")</f>
        <v>Success</v>
      </c>
    </row>
    <row r="8" spans="1:16" hidden="1" x14ac:dyDescent="0.25">
      <c r="A8" t="s">
        <v>31</v>
      </c>
      <c r="B8">
        <v>200807262</v>
      </c>
      <c r="C8" t="s">
        <v>12</v>
      </c>
      <c r="D8">
        <v>260000000</v>
      </c>
      <c r="E8">
        <v>7.8</v>
      </c>
      <c r="F8" s="2">
        <f>AVERAGEIF(Table15[director_name],Table15[director_name],Table15[imdb_score])</f>
        <v>7.8</v>
      </c>
      <c r="G8">
        <f>Table15[[#This Row],[gross]]-Table15[[#This Row],[budget]]</f>
        <v>-59192738</v>
      </c>
      <c r="H8" t="str">
        <f>IF(Table15[[#This Row],[Profit]]&gt;0,"Success","Fasle")</f>
        <v>Fasle</v>
      </c>
      <c r="K8" t="s">
        <v>31</v>
      </c>
      <c r="L8" s="2">
        <f>AVERAGEIF(Table15[director_name],Table6[Director],Table15[imdb_score])</f>
        <v>7.8</v>
      </c>
      <c r="M8">
        <f>SUMIF(Table15[director_name],Table6[Director],Table15[gross])</f>
        <v>200807262</v>
      </c>
      <c r="N8">
        <f>SUMIF(Table15[director_name],Table6[Director],Table15[budget])</f>
        <v>260000000</v>
      </c>
      <c r="O8">
        <f>Table6[[#This Row],[Gross Amt]]-Table6[[#This Row],[Budget ]]</f>
        <v>-59192738</v>
      </c>
      <c r="P8" t="str">
        <f>IF(Table6[[#This Row],[Profit]]&gt;0,"Success","Failure")</f>
        <v>Failure</v>
      </c>
    </row>
    <row r="9" spans="1:16" hidden="1" x14ac:dyDescent="0.25">
      <c r="A9" t="s">
        <v>34</v>
      </c>
      <c r="B9">
        <v>458991599</v>
      </c>
      <c r="C9" t="s">
        <v>12</v>
      </c>
      <c r="D9">
        <v>250000000</v>
      </c>
      <c r="E9">
        <v>7.5</v>
      </c>
      <c r="F9" s="2">
        <f>AVERAGEIF(Table15[director_name],Table15[director_name],Table15[imdb_score])</f>
        <v>7.8666666666666671</v>
      </c>
      <c r="G9">
        <f>Table15[[#This Row],[gross]]-Table15[[#This Row],[budget]]</f>
        <v>208991599</v>
      </c>
      <c r="H9" t="str">
        <f>IF(Table15[[#This Row],[Profit]]&gt;0,"Success","Fasle")</f>
        <v>Success</v>
      </c>
      <c r="K9" t="s">
        <v>34</v>
      </c>
      <c r="L9" s="2">
        <f>AVERAGEIF(Table15[director_name],Table6[Director],Table15[imdb_score])</f>
        <v>7.8666666666666671</v>
      </c>
      <c r="M9">
        <f>SUMIF(Table15[director_name],Table6[Director],Table15[gross])</f>
        <v>1107607081</v>
      </c>
      <c r="N9">
        <f>SUMIF(Table15[director_name],Table6[Director],Table15[budget])</f>
        <v>510000000</v>
      </c>
      <c r="O9">
        <f>Table6[[#This Row],[Gross Amt]]-Table6[[#This Row],[Budget ]]</f>
        <v>597607081</v>
      </c>
      <c r="P9" t="str">
        <f>IF(Table6[[#This Row],[Profit]]&gt;0,"Success","Failure")</f>
        <v>Success</v>
      </c>
    </row>
    <row r="10" spans="1:16" hidden="1" x14ac:dyDescent="0.25">
      <c r="A10" t="s">
        <v>36</v>
      </c>
      <c r="B10">
        <v>301956980</v>
      </c>
      <c r="C10" t="s">
        <v>12</v>
      </c>
      <c r="D10">
        <v>250000000</v>
      </c>
      <c r="E10">
        <v>7.5</v>
      </c>
      <c r="F10" s="2">
        <f>AVERAGEIF(Table15[director_name],Table15[director_name],Table15[imdb_score])</f>
        <v>7.2</v>
      </c>
      <c r="G10">
        <f>Table15[[#This Row],[gross]]-Table15[[#This Row],[budget]]</f>
        <v>51956980</v>
      </c>
      <c r="H10" t="str">
        <f>IF(Table15[[#This Row],[Profit]]&gt;0,"Success","Fasle")</f>
        <v>Success</v>
      </c>
      <c r="K10" t="s">
        <v>36</v>
      </c>
      <c r="L10" s="2">
        <f>AVERAGEIF(Table15[director_name],Table6[Director],Table15[imdb_score])</f>
        <v>7.2</v>
      </c>
      <c r="M10">
        <f>SUMIF(Table15[director_name],Table6[Director],Table15[gross])</f>
        <v>718009605</v>
      </c>
      <c r="N10">
        <f>SUMIF(Table15[director_name],Table6[Director],Table15[budget])</f>
        <v>580000000</v>
      </c>
      <c r="O10">
        <f>Table6[[#This Row],[Gross Amt]]-Table6[[#This Row],[Budget ]]</f>
        <v>138009605</v>
      </c>
      <c r="P10" t="str">
        <f>IF(Table6[[#This Row],[Profit]]&gt;0,"Success","Failure")</f>
        <v>Success</v>
      </c>
    </row>
    <row r="11" spans="1:16" hidden="1" x14ac:dyDescent="0.25">
      <c r="A11" t="s">
        <v>39</v>
      </c>
      <c r="B11">
        <v>330249062</v>
      </c>
      <c r="C11" t="s">
        <v>12</v>
      </c>
      <c r="D11">
        <v>250000000</v>
      </c>
      <c r="E11">
        <v>6.9</v>
      </c>
      <c r="F11" s="2">
        <f>AVERAGEIF(Table15[director_name],Table15[director_name],Table15[imdb_score])</f>
        <v>7.1428571428571432</v>
      </c>
      <c r="G11">
        <f>Table15[[#This Row],[gross]]-Table15[[#This Row],[budget]]</f>
        <v>80249062</v>
      </c>
      <c r="H11" t="str">
        <f>IF(Table15[[#This Row],[Profit]]&gt;0,"Success","Fasle")</f>
        <v>Success</v>
      </c>
      <c r="K11" t="s">
        <v>39</v>
      </c>
      <c r="L11" s="2">
        <f>AVERAGEIF(Table15[director_name],Table6[Director],Table15[imdb_score])</f>
        <v>7.1428571428571432</v>
      </c>
      <c r="M11">
        <f>SUMIF(Table15[director_name],Table6[Director],Table15[gross])</f>
        <v>1090307217</v>
      </c>
      <c r="N11">
        <f>SUMIF(Table15[director_name],Table6[Director],Table15[budget])</f>
        <v>858000000</v>
      </c>
      <c r="O11">
        <f>Table6[[#This Row],[Gross Amt]]-Table6[[#This Row],[Budget ]]</f>
        <v>232307217</v>
      </c>
      <c r="P11" t="str">
        <f>IF(Table6[[#This Row],[Profit]]&gt;0,"Success","Failure")</f>
        <v>Success</v>
      </c>
    </row>
    <row r="12" spans="1:16" hidden="1" x14ac:dyDescent="0.25">
      <c r="A12" t="s">
        <v>41</v>
      </c>
      <c r="B12">
        <v>200069408</v>
      </c>
      <c r="C12" t="s">
        <v>12</v>
      </c>
      <c r="D12">
        <v>209000000</v>
      </c>
      <c r="E12">
        <v>6.1</v>
      </c>
      <c r="F12" s="2">
        <f>AVERAGEIF(Table15[director_name],Table15[director_name],Table15[imdb_score])</f>
        <v>7.2875000000000005</v>
      </c>
      <c r="G12">
        <f>Table15[[#This Row],[gross]]-Table15[[#This Row],[budget]]</f>
        <v>-8930592</v>
      </c>
      <c r="H12" t="str">
        <f>IF(Table15[[#This Row],[Profit]]&gt;0,"Success","Fasle")</f>
        <v>Fasle</v>
      </c>
      <c r="K12" t="s">
        <v>41</v>
      </c>
      <c r="L12" s="2">
        <f>AVERAGEIF(Table15[director_name],Table6[Director],Table15[imdb_score])</f>
        <v>7.2875000000000005</v>
      </c>
      <c r="M12">
        <f>SUMIF(Table15[director_name],Table6[Director],Table15[gross])</f>
        <v>1132739614</v>
      </c>
      <c r="N12">
        <f>SUMIF(Table15[director_name],Table6[Director],Table15[budget])</f>
        <v>1048000000</v>
      </c>
      <c r="O12">
        <f>Table6[[#This Row],[Gross Amt]]-Table6[[#This Row],[Budget ]]</f>
        <v>84739614</v>
      </c>
      <c r="P12" t="str">
        <f>IF(Table6[[#This Row],[Profit]]&gt;0,"Success","Failure")</f>
        <v>Success</v>
      </c>
    </row>
    <row r="13" spans="1:16" hidden="1" x14ac:dyDescent="0.25">
      <c r="A13" t="s">
        <v>43</v>
      </c>
      <c r="B13">
        <v>168368427</v>
      </c>
      <c r="C13" t="s">
        <v>12</v>
      </c>
      <c r="D13">
        <v>200000000</v>
      </c>
      <c r="E13">
        <v>6.7</v>
      </c>
      <c r="F13" s="2">
        <f>AVERAGEIF(Table15[director_name],Table15[director_name],Table15[imdb_score])</f>
        <v>7.2285714285714286</v>
      </c>
      <c r="G13">
        <f>Table15[[#This Row],[gross]]-Table15[[#This Row],[budget]]</f>
        <v>-31631573</v>
      </c>
      <c r="H13" t="str">
        <f>IF(Table15[[#This Row],[Profit]]&gt;0,"Success","Fasle")</f>
        <v>Fasle</v>
      </c>
      <c r="K13" t="s">
        <v>43</v>
      </c>
      <c r="L13" s="2">
        <f>AVERAGEIF(Table15[director_name],Table6[Director],Table15[imdb_score])</f>
        <v>7.2285714285714286</v>
      </c>
      <c r="M13">
        <f>SUMIF(Table15[director_name],Table6[Director],Table15[gross])</f>
        <v>510122871</v>
      </c>
      <c r="N13">
        <f>SUMIF(Table15[director_name],Table6[Director],Table15[budget])</f>
        <v>507000000</v>
      </c>
      <c r="O13">
        <f>Table6[[#This Row],[Gross Amt]]-Table6[[#This Row],[Budget ]]</f>
        <v>3122871</v>
      </c>
      <c r="P13" t="str">
        <f>IF(Table6[[#This Row],[Profit]]&gt;0,"Success","Failure")</f>
        <v>Success</v>
      </c>
    </row>
    <row r="14" spans="1:16" hidden="1" x14ac:dyDescent="0.25">
      <c r="A14" t="s">
        <v>13</v>
      </c>
      <c r="B14">
        <v>423032628</v>
      </c>
      <c r="C14" t="s">
        <v>12</v>
      </c>
      <c r="D14">
        <v>225000000</v>
      </c>
      <c r="E14">
        <v>7.3</v>
      </c>
      <c r="F14">
        <f>AVERAGEIF(Table15[director_name],Table15[director_name],Table15[imdb_score])</f>
        <v>6.9857142857142858</v>
      </c>
      <c r="G14">
        <f>Table15[[#This Row],[gross]]-Table15[[#This Row],[budget]]</f>
        <v>198032628</v>
      </c>
      <c r="H14" t="str">
        <f>IF(Table15[[#This Row],[Profit]]&gt;0,"Success","Fasle")</f>
        <v>Success</v>
      </c>
      <c r="K14" t="s">
        <v>50</v>
      </c>
      <c r="L14" s="2">
        <f>AVERAGEIF(Table15[director_name],Table6[Director],Table15[imdb_score])</f>
        <v>7.15</v>
      </c>
      <c r="M14">
        <f>SUMIF(Table15[director_name],Table6[Director],Table15[gross])</f>
        <v>1137446920</v>
      </c>
      <c r="N14">
        <f>SUMIF(Table15[director_name],Table6[Director],Table15[budget])</f>
        <v>615000000</v>
      </c>
      <c r="O14">
        <f>Table6[[#This Row],[Gross Amt]]-Table6[[#This Row],[Budget ]]</f>
        <v>522446920</v>
      </c>
      <c r="P14" t="str">
        <f>IF(Table6[[#This Row],[Profit]]&gt;0,"Success","Failure")</f>
        <v>Success</v>
      </c>
    </row>
    <row r="15" spans="1:16" hidden="1" x14ac:dyDescent="0.25">
      <c r="A15" t="s">
        <v>13</v>
      </c>
      <c r="B15">
        <v>89289910</v>
      </c>
      <c r="C15" t="s">
        <v>12</v>
      </c>
      <c r="D15">
        <v>215000000</v>
      </c>
      <c r="E15">
        <v>6.5</v>
      </c>
      <c r="F15">
        <f>AVERAGEIF(Table15[director_name],Table15[director_name],Table15[imdb_score])</f>
        <v>6.9857142857142858</v>
      </c>
      <c r="G15">
        <f>Table15[[#This Row],[gross]]-Table15[[#This Row],[budget]]</f>
        <v>-125710090</v>
      </c>
      <c r="H15" t="str">
        <f>IF(Table15[[#This Row],[Profit]]&gt;0,"Success","Fasle")</f>
        <v>Fasle</v>
      </c>
      <c r="K15" t="s">
        <v>54</v>
      </c>
      <c r="L15" s="2">
        <f>AVERAGEIF(Table15[director_name],Table6[Director],Table15[imdb_score])</f>
        <v>6.6</v>
      </c>
      <c r="M15">
        <f>SUMIF(Table15[director_name],Table6[Director],Table15[gross])</f>
        <v>616430006</v>
      </c>
      <c r="N15">
        <f>SUMIF(Table15[director_name],Table6[Director],Table15[budget])</f>
        <v>510000000</v>
      </c>
      <c r="O15">
        <f>Table6[[#This Row],[Gross Amt]]-Table6[[#This Row],[Budget ]]</f>
        <v>106430006</v>
      </c>
      <c r="P15" t="str">
        <f>IF(Table6[[#This Row],[Profit]]&gt;0,"Success","Failure")</f>
        <v>Success</v>
      </c>
    </row>
    <row r="16" spans="1:16" hidden="1" x14ac:dyDescent="0.25">
      <c r="A16" t="s">
        <v>39</v>
      </c>
      <c r="B16">
        <v>291021565</v>
      </c>
      <c r="C16" t="s">
        <v>12</v>
      </c>
      <c r="D16">
        <v>225000000</v>
      </c>
      <c r="E16">
        <v>7.2</v>
      </c>
      <c r="F16">
        <f>AVERAGEIF(Table15[director_name],Table15[director_name],Table15[imdb_score])</f>
        <v>7.1428571428571432</v>
      </c>
      <c r="G16">
        <f>Table15[[#This Row],[gross]]-Table15[[#This Row],[budget]]</f>
        <v>66021565</v>
      </c>
      <c r="H16" t="str">
        <f>IF(Table15[[#This Row],[Profit]]&gt;0,"Success","Fasle")</f>
        <v>Success</v>
      </c>
      <c r="K16" t="s">
        <v>56</v>
      </c>
      <c r="L16" s="2">
        <f>AVERAGEIF(Table15[director_name],Table6[Director],Table15[imdb_score])</f>
        <v>6.4571428571428564</v>
      </c>
      <c r="M16">
        <f>SUMIF(Table15[director_name],Table6[Director],Table15[gross])</f>
        <v>926174214</v>
      </c>
      <c r="N16">
        <f>SUMIF(Table15[director_name],Table6[Director],Table15[budget])</f>
        <v>733250000</v>
      </c>
      <c r="O16">
        <f>Table6[[#This Row],[Gross Amt]]-Table6[[#This Row],[Budget ]]</f>
        <v>192924214</v>
      </c>
      <c r="P16" t="str">
        <f>IF(Table6[[#This Row],[Profit]]&gt;0,"Success","Failure")</f>
        <v>Success</v>
      </c>
    </row>
    <row r="17" spans="1:16" x14ac:dyDescent="0.25">
      <c r="A17" t="s">
        <v>50</v>
      </c>
      <c r="B17">
        <v>141614023</v>
      </c>
      <c r="C17" t="s">
        <v>12</v>
      </c>
      <c r="D17">
        <v>225000000</v>
      </c>
      <c r="E17">
        <v>6.6</v>
      </c>
      <c r="F17" s="2">
        <f>AVERAGEIF(Table15[director_name],Table15[director_name],Table15[imdb_score])</f>
        <v>7.15</v>
      </c>
      <c r="G17">
        <f>Table15[[#This Row],[gross]]-Table15[[#This Row],[budget]]</f>
        <v>-83385977</v>
      </c>
      <c r="H17" t="str">
        <f>IF(Table15[[#This Row],[Profit]]&gt;0,"Success","Fasle")</f>
        <v>Fasle</v>
      </c>
      <c r="K17" t="s">
        <v>59</v>
      </c>
      <c r="L17" s="2">
        <f>AVERAGEIF(Table15[director_name],Table6[Director],Table15[imdb_score])</f>
        <v>7.8888888888888893</v>
      </c>
      <c r="M17">
        <f>SUMIF(Table15[director_name],Table6[Director],Table15[gross])</f>
        <v>2112883917</v>
      </c>
      <c r="N17">
        <f>SUMIF(Table15[director_name],Table6[Director],Table15[budget])</f>
        <v>1213000000</v>
      </c>
      <c r="O17">
        <f>Table6[[#This Row],[Gross Amt]]-Table6[[#This Row],[Budget ]]</f>
        <v>899883917</v>
      </c>
      <c r="P17" t="str">
        <f>IF(Table6[[#This Row],[Profit]]&gt;0,"Success","Failure")</f>
        <v>Success</v>
      </c>
    </row>
    <row r="18" spans="1:16" hidden="1" x14ac:dyDescent="0.25">
      <c r="A18" t="s">
        <v>34</v>
      </c>
      <c r="B18">
        <v>623279547</v>
      </c>
      <c r="C18" t="s">
        <v>12</v>
      </c>
      <c r="D18">
        <v>220000000</v>
      </c>
      <c r="E18">
        <v>8.1</v>
      </c>
      <c r="F18">
        <f>AVERAGEIF(Table15[director_name],Table15[director_name],Table15[imdb_score])</f>
        <v>7.8666666666666671</v>
      </c>
      <c r="G18">
        <f>Table15[[#This Row],[gross]]-Table15[[#This Row],[budget]]</f>
        <v>403279547</v>
      </c>
      <c r="H18" t="str">
        <f>IF(Table15[[#This Row],[Profit]]&gt;0,"Success","Fasle")</f>
        <v>Success</v>
      </c>
      <c r="K18" t="s">
        <v>62</v>
      </c>
      <c r="L18" s="2">
        <f>AVERAGEIF(Table15[director_name],Table6[Director],Table15[imdb_score])</f>
        <v>7.1333333333333329</v>
      </c>
      <c r="M18">
        <f>SUMIF(Table15[director_name],Table6[Director],Table15[gross])</f>
        <v>497275970</v>
      </c>
      <c r="N18">
        <f>SUMIF(Table15[director_name],Table6[Director],Table15[budget])</f>
        <v>437500000</v>
      </c>
      <c r="O18">
        <f>Table6[[#This Row],[Gross Amt]]-Table6[[#This Row],[Budget ]]</f>
        <v>59775970</v>
      </c>
      <c r="P18" t="str">
        <f>IF(Table6[[#This Row],[Profit]]&gt;0,"Success","Failure")</f>
        <v>Success</v>
      </c>
    </row>
    <row r="19" spans="1:16" hidden="1" x14ac:dyDescent="0.25">
      <c r="A19" t="s">
        <v>54</v>
      </c>
      <c r="B19">
        <v>241063875</v>
      </c>
      <c r="C19" t="s">
        <v>12</v>
      </c>
      <c r="D19">
        <v>250000000</v>
      </c>
      <c r="E19">
        <v>6.7</v>
      </c>
      <c r="F19" s="2">
        <f>AVERAGEIF(Table15[director_name],Table15[director_name],Table15[imdb_score])</f>
        <v>6.6</v>
      </c>
      <c r="G19">
        <f>Table15[[#This Row],[gross]]-Table15[[#This Row],[budget]]</f>
        <v>-8936125</v>
      </c>
      <c r="H19" t="str">
        <f>IF(Table15[[#This Row],[Profit]]&gt;0,"Success","Fasle")</f>
        <v>Fasle</v>
      </c>
      <c r="K19" t="s">
        <v>64</v>
      </c>
      <c r="L19" s="2">
        <f>AVERAGEIF(Table15[director_name],Table6[Director],Table15[imdb_score])</f>
        <v>7.1312499999999996</v>
      </c>
      <c r="M19">
        <f>SUMIF(Table15[director_name],Table6[Director],Table15[gross])</f>
        <v>1272764643</v>
      </c>
      <c r="N19">
        <f>SUMIF(Table15[director_name],Table6[Director],Table15[budget])</f>
        <v>1290000000</v>
      </c>
      <c r="O19">
        <f>Table6[[#This Row],[Gross Amt]]-Table6[[#This Row],[Budget ]]</f>
        <v>-17235357</v>
      </c>
      <c r="P19" t="str">
        <f>IF(Table6[[#This Row],[Profit]]&gt;0,"Success","Failure")</f>
        <v>Failure</v>
      </c>
    </row>
    <row r="20" spans="1:16" hidden="1" x14ac:dyDescent="0.25">
      <c r="A20" t="s">
        <v>56</v>
      </c>
      <c r="B20">
        <v>179020854</v>
      </c>
      <c r="C20" t="s">
        <v>12</v>
      </c>
      <c r="D20">
        <v>225000000</v>
      </c>
      <c r="E20">
        <v>6.8</v>
      </c>
      <c r="F20" s="2">
        <f>AVERAGEIF(Table15[director_name],Table15[director_name],Table15[imdb_score])</f>
        <v>6.4571428571428564</v>
      </c>
      <c r="G20">
        <f>Table15[[#This Row],[gross]]-Table15[[#This Row],[budget]]</f>
        <v>-45979146</v>
      </c>
      <c r="H20" t="str">
        <f>IF(Table15[[#This Row],[Profit]]&gt;0,"Success","Fasle")</f>
        <v>Fasle</v>
      </c>
      <c r="K20" t="s">
        <v>68</v>
      </c>
      <c r="L20" s="2">
        <f>AVERAGEIF(Table15[director_name],Table6[Director],Table15[imdb_score])</f>
        <v>6.08</v>
      </c>
      <c r="M20">
        <f>SUMIF(Table15[director_name],Table6[Director],Table15[gross])</f>
        <v>473200378</v>
      </c>
      <c r="N20">
        <f>SUMIF(Table15[director_name],Table6[Director],Table15[budget])</f>
        <v>300000000</v>
      </c>
      <c r="O20">
        <f>Table6[[#This Row],[Gross Amt]]-Table6[[#This Row],[Budget ]]</f>
        <v>173200378</v>
      </c>
      <c r="P20" t="str">
        <f>IF(Table6[[#This Row],[Profit]]&gt;0,"Success","Failure")</f>
        <v>Success</v>
      </c>
    </row>
    <row r="21" spans="1:16" x14ac:dyDescent="0.25">
      <c r="A21" t="s">
        <v>59</v>
      </c>
      <c r="B21">
        <v>255108370</v>
      </c>
      <c r="C21" t="s">
        <v>12</v>
      </c>
      <c r="D21">
        <v>250000000</v>
      </c>
      <c r="E21">
        <v>7.5</v>
      </c>
      <c r="F21" s="2">
        <f>AVERAGEIF(Table15[director_name],Table15[director_name],Table15[imdb_score])</f>
        <v>7.8888888888888893</v>
      </c>
      <c r="G21">
        <f>Table15[[#This Row],[gross]]-Table15[[#This Row],[budget]]</f>
        <v>5108370</v>
      </c>
      <c r="H21" t="str">
        <f>IF(Table15[[#This Row],[Profit]]&gt;0,"Success","Fasle")</f>
        <v>Success</v>
      </c>
      <c r="K21" t="s">
        <v>9</v>
      </c>
      <c r="L21" s="2">
        <f>AVERAGEIF(Table15[director_name],Table6[Director],Table15[imdb_score])</f>
        <v>7.9142857142857137</v>
      </c>
      <c r="M21">
        <f>SUMIF(Table15[director_name],Table6[Director],Table15[gross])</f>
        <v>1948125910</v>
      </c>
      <c r="N21">
        <f>SUMIF(Table15[director_name],Table6[Director],Table15[budget])</f>
        <v>748500000</v>
      </c>
      <c r="O21">
        <f>Table6[[#This Row],[Gross Amt]]-Table6[[#This Row],[Budget ]]</f>
        <v>1199625910</v>
      </c>
      <c r="P21" t="str">
        <f>IF(Table6[[#This Row],[Profit]]&gt;0,"Success","Failure")</f>
        <v>Success</v>
      </c>
    </row>
    <row r="22" spans="1:16" hidden="1" x14ac:dyDescent="0.25">
      <c r="A22" t="s">
        <v>62</v>
      </c>
      <c r="B22">
        <v>262030663</v>
      </c>
      <c r="C22" t="s">
        <v>12</v>
      </c>
      <c r="D22">
        <v>230000000</v>
      </c>
      <c r="E22">
        <v>7</v>
      </c>
      <c r="F22" s="2">
        <f>AVERAGEIF(Table15[director_name],Table15[director_name],Table15[imdb_score])</f>
        <v>7.1333333333333329</v>
      </c>
      <c r="G22">
        <f>Table15[[#This Row],[gross]]-Table15[[#This Row],[budget]]</f>
        <v>32030663</v>
      </c>
      <c r="H22" t="str">
        <f>IF(Table15[[#This Row],[Profit]]&gt;0,"Success","Fasle")</f>
        <v>Success</v>
      </c>
      <c r="K22" t="s">
        <v>75</v>
      </c>
      <c r="L22" s="2">
        <f>AVERAGEIF(Table15[director_name],Table6[Director],Table15[imdb_score])</f>
        <v>7</v>
      </c>
      <c r="M22">
        <f>SUMIF(Table15[director_name],Table6[Director],Table15[gross])</f>
        <v>742882536</v>
      </c>
      <c r="N22">
        <f>SUMIF(Table15[director_name],Table6[Director],Table15[budget])</f>
        <v>486000000</v>
      </c>
      <c r="O22">
        <f>Table6[[#This Row],[Gross Amt]]-Table6[[#This Row],[Budget ]]</f>
        <v>256882536</v>
      </c>
      <c r="P22" t="str">
        <f>IF(Table6[[#This Row],[Profit]]&gt;0,"Success","Failure")</f>
        <v>Success</v>
      </c>
    </row>
    <row r="23" spans="1:16" hidden="1" x14ac:dyDescent="0.25">
      <c r="A23" t="s">
        <v>64</v>
      </c>
      <c r="B23">
        <v>105219735</v>
      </c>
      <c r="C23" t="s">
        <v>12</v>
      </c>
      <c r="D23">
        <v>200000000</v>
      </c>
      <c r="E23">
        <v>6.7</v>
      </c>
      <c r="F23" s="2">
        <f>AVERAGEIF(Table15[director_name],Table15[director_name],Table15[imdb_score])</f>
        <v>7.1312499999999996</v>
      </c>
      <c r="G23">
        <f>Table15[[#This Row],[gross]]-Table15[[#This Row],[budget]]</f>
        <v>-94780265</v>
      </c>
      <c r="H23" t="str">
        <f>IF(Table15[[#This Row],[Profit]]&gt;0,"Success","Fasle")</f>
        <v>Fasle</v>
      </c>
      <c r="K23" t="s">
        <v>77</v>
      </c>
      <c r="L23" s="2">
        <f>AVERAGEIF(Table15[director_name],Table6[Director],Table15[imdb_score])</f>
        <v>6.666666666666667</v>
      </c>
      <c r="M23">
        <f>SUMIF(Table15[director_name],Table6[Director],Table15[gross])</f>
        <v>523040187</v>
      </c>
      <c r="N23">
        <f>SUMIF(Table15[director_name],Table6[Director],Table15[budget])</f>
        <v>564000000</v>
      </c>
      <c r="O23">
        <f>Table6[[#This Row],[Gross Amt]]-Table6[[#This Row],[Budget ]]</f>
        <v>-40959813</v>
      </c>
      <c r="P23" t="str">
        <f>IF(Table6[[#This Row],[Profit]]&gt;0,"Success","Failure")</f>
        <v>Failure</v>
      </c>
    </row>
    <row r="24" spans="1:16" hidden="1" x14ac:dyDescent="0.25">
      <c r="A24" t="s">
        <v>59</v>
      </c>
      <c r="B24">
        <v>258355354</v>
      </c>
      <c r="C24" t="s">
        <v>12</v>
      </c>
      <c r="D24">
        <v>225000000</v>
      </c>
      <c r="E24">
        <v>7.9</v>
      </c>
      <c r="F24">
        <f>AVERAGEIF(Table15[director_name],Table15[director_name],Table15[imdb_score])</f>
        <v>7.8888888888888893</v>
      </c>
      <c r="G24">
        <f>Table15[[#This Row],[gross]]-Table15[[#This Row],[budget]]</f>
        <v>33355354</v>
      </c>
      <c r="H24" t="str">
        <f>IF(Table15[[#This Row],[Profit]]&gt;0,"Success","Fasle")</f>
        <v>Success</v>
      </c>
      <c r="K24" t="s">
        <v>80</v>
      </c>
      <c r="L24" s="2">
        <f>AVERAGEIF(Table15[director_name],Table6[Director],Table15[imdb_score])</f>
        <v>7</v>
      </c>
      <c r="M24">
        <f>SUMIF(Table15[director_name],Table6[Director],Table15[gross])</f>
        <v>656185063</v>
      </c>
      <c r="N24">
        <f>SUMIF(Table15[director_name],Table6[Director],Table15[budget])</f>
        <v>150750000</v>
      </c>
      <c r="O24">
        <f>Table6[[#This Row],[Gross Amt]]-Table6[[#This Row],[Budget ]]</f>
        <v>505435063</v>
      </c>
      <c r="P24" t="str">
        <f>IF(Table6[[#This Row],[Profit]]&gt;0,"Success","Failure")</f>
        <v>Success</v>
      </c>
    </row>
    <row r="25" spans="1:16" hidden="1" x14ac:dyDescent="0.25">
      <c r="A25" t="s">
        <v>68</v>
      </c>
      <c r="B25">
        <v>70083519</v>
      </c>
      <c r="C25" t="s">
        <v>12</v>
      </c>
      <c r="D25">
        <v>180000000</v>
      </c>
      <c r="E25">
        <v>6.1</v>
      </c>
      <c r="F25" s="2">
        <f>AVERAGEIF(Table15[director_name],Table15[director_name],Table15[imdb_score])</f>
        <v>6.08</v>
      </c>
      <c r="G25">
        <f>Table15[[#This Row],[gross]]-Table15[[#This Row],[budget]]</f>
        <v>-109916481</v>
      </c>
      <c r="H25" t="str">
        <f>IF(Table15[[#This Row],[Profit]]&gt;0,"Success","Fasle")</f>
        <v>Fasle</v>
      </c>
      <c r="K25" t="s">
        <v>85</v>
      </c>
      <c r="L25" s="2">
        <f>AVERAGEIF(Table15[director_name],Table6[Director],Table15[imdb_score])</f>
        <v>7.4</v>
      </c>
      <c r="M25">
        <f>SUMIF(Table15[director_name],Table6[Director],Table15[gross])</f>
        <v>413228109</v>
      </c>
      <c r="N25">
        <f>SUMIF(Table15[director_name],Table6[Director],Table15[budget])</f>
        <v>215000000</v>
      </c>
      <c r="O25">
        <f>Table6[[#This Row],[Gross Amt]]-Table6[[#This Row],[Budget ]]</f>
        <v>198228109</v>
      </c>
      <c r="P25" t="str">
        <f>IF(Table6[[#This Row],[Profit]]&gt;0,"Success","Failure")</f>
        <v>Success</v>
      </c>
    </row>
    <row r="26" spans="1:16" hidden="1" x14ac:dyDescent="0.25">
      <c r="A26" t="s">
        <v>59</v>
      </c>
      <c r="B26">
        <v>218051260</v>
      </c>
      <c r="C26" t="s">
        <v>12</v>
      </c>
      <c r="D26">
        <v>207000000</v>
      </c>
      <c r="E26">
        <v>7.2</v>
      </c>
      <c r="F26">
        <f>AVERAGEIF(Table15[director_name],Table15[director_name],Table15[imdb_score])</f>
        <v>7.8888888888888893</v>
      </c>
      <c r="G26">
        <f>Table15[[#This Row],[gross]]-Table15[[#This Row],[budget]]</f>
        <v>11051260</v>
      </c>
      <c r="H26" t="str">
        <f>IF(Table15[[#This Row],[Profit]]&gt;0,"Success","Fasle")</f>
        <v>Success</v>
      </c>
      <c r="K26" t="s">
        <v>87</v>
      </c>
      <c r="L26" s="2">
        <f>AVERAGEIF(Table15[director_name],Table6[Director],Table15[imdb_score])</f>
        <v>7.05</v>
      </c>
      <c r="M26">
        <f>SUMIF(Table15[director_name],Table6[Director],Table15[gross])</f>
        <v>1557078534</v>
      </c>
      <c r="N26">
        <f>SUMIF(Table15[director_name],Table6[Director],Table15[budget])</f>
        <v>947000000</v>
      </c>
      <c r="O26">
        <f>Table6[[#This Row],[Gross Amt]]-Table6[[#This Row],[Budget ]]</f>
        <v>610078534</v>
      </c>
      <c r="P26" t="str">
        <f>IF(Table6[[#This Row],[Profit]]&gt;0,"Success","Failure")</f>
        <v>Success</v>
      </c>
    </row>
    <row r="27" spans="1:16" hidden="1" x14ac:dyDescent="0.25">
      <c r="A27" t="s">
        <v>9</v>
      </c>
      <c r="B27">
        <v>658672302</v>
      </c>
      <c r="C27" t="s">
        <v>12</v>
      </c>
      <c r="D27">
        <v>200000000</v>
      </c>
      <c r="E27">
        <v>7.7</v>
      </c>
      <c r="F27">
        <f>AVERAGEIF(Table15[director_name],Table15[director_name],Table15[imdb_score])</f>
        <v>7.9142857142857137</v>
      </c>
      <c r="G27">
        <f>Table15[[#This Row],[gross]]-Table15[[#This Row],[budget]]</f>
        <v>458672302</v>
      </c>
      <c r="H27" t="str">
        <f>IF(Table15[[#This Row],[Profit]]&gt;0,"Success","Fasle")</f>
        <v>Success</v>
      </c>
      <c r="K27" t="s">
        <v>89</v>
      </c>
      <c r="L27" s="2">
        <f>AVERAGEIF(Table15[director_name],Table6[Director],Table15[imdb_score])</f>
        <v>6.4555555555555557</v>
      </c>
      <c r="M27">
        <f>SUMIF(Table15[director_name],Table6[Director],Table15[gross])</f>
        <v>989338122</v>
      </c>
      <c r="N27">
        <f>SUMIF(Table15[director_name],Table6[Director],Table15[budget])</f>
        <v>836000000</v>
      </c>
      <c r="O27">
        <f>Table6[[#This Row],[Gross Amt]]-Table6[[#This Row],[Budget ]]</f>
        <v>153338122</v>
      </c>
      <c r="P27" t="str">
        <f>IF(Table6[[#This Row],[Profit]]&gt;0,"Success","Failure")</f>
        <v>Success</v>
      </c>
    </row>
    <row r="28" spans="1:16" hidden="1" x14ac:dyDescent="0.25">
      <c r="A28" t="s">
        <v>75</v>
      </c>
      <c r="B28">
        <v>407197282</v>
      </c>
      <c r="C28" t="s">
        <v>12</v>
      </c>
      <c r="D28">
        <v>250000000</v>
      </c>
      <c r="E28">
        <v>8.1999999999999993</v>
      </c>
      <c r="F28" s="2">
        <f>AVERAGEIF(Table15[director_name],Table15[director_name],Table15[imdb_score])</f>
        <v>7</v>
      </c>
      <c r="G28">
        <f>Table15[[#This Row],[gross]]-Table15[[#This Row],[budget]]</f>
        <v>157197282</v>
      </c>
      <c r="H28" t="str">
        <f>IF(Table15[[#This Row],[Profit]]&gt;0,"Success","Fasle")</f>
        <v>Success</v>
      </c>
      <c r="K28" t="s">
        <v>92</v>
      </c>
      <c r="L28" s="2">
        <f>AVERAGEIF(Table15[director_name],Table6[Director],Table15[imdb_score])</f>
        <v>7.3</v>
      </c>
      <c r="M28">
        <f>SUMIF(Table15[director_name],Table6[Director],Table15[gross])</f>
        <v>268488329</v>
      </c>
      <c r="N28">
        <f>SUMIF(Table15[director_name],Table6[Director],Table15[budget])</f>
        <v>200000000</v>
      </c>
      <c r="O28">
        <f>Table6[[#This Row],[Gross Amt]]-Table6[[#This Row],[Budget ]]</f>
        <v>68488329</v>
      </c>
      <c r="P28" t="str">
        <f>IF(Table6[[#This Row],[Profit]]&gt;0,"Success","Failure")</f>
        <v>Success</v>
      </c>
    </row>
    <row r="29" spans="1:16" x14ac:dyDescent="0.25">
      <c r="A29" t="s">
        <v>77</v>
      </c>
      <c r="B29">
        <v>65173160</v>
      </c>
      <c r="C29" t="s">
        <v>12</v>
      </c>
      <c r="D29">
        <v>209000000</v>
      </c>
      <c r="E29">
        <v>5.9</v>
      </c>
      <c r="F29" s="2">
        <f>AVERAGEIF(Table15[director_name],Table15[director_name],Table15[imdb_score])</f>
        <v>6.666666666666667</v>
      </c>
      <c r="G29">
        <f>Table15[[#This Row],[gross]]-Table15[[#This Row],[budget]]</f>
        <v>-143826840</v>
      </c>
      <c r="H29" t="str">
        <f>IF(Table15[[#This Row],[Profit]]&gt;0,"Success","Fasle")</f>
        <v>Fasle</v>
      </c>
      <c r="K29" t="s">
        <v>95</v>
      </c>
      <c r="L29" s="2">
        <f>AVERAGEIF(Table15[director_name],Table6[Director],Table15[imdb_score])</f>
        <v>6.6166666666666671</v>
      </c>
      <c r="M29">
        <f>SUMIF(Table15[director_name],Table6[Director],Table15[gross])</f>
        <v>2195443511</v>
      </c>
      <c r="N29">
        <f>SUMIF(Table15[director_name],Table6[Director],Table15[budget])</f>
        <v>1461000000</v>
      </c>
      <c r="O29">
        <f>Table6[[#This Row],[Gross Amt]]-Table6[[#This Row],[Budget ]]</f>
        <v>734443511</v>
      </c>
      <c r="P29" t="str">
        <f>IF(Table6[[#This Row],[Profit]]&gt;0,"Success","Failure")</f>
        <v>Success</v>
      </c>
    </row>
    <row r="30" spans="1:16" hidden="1" x14ac:dyDescent="0.25">
      <c r="A30" t="s">
        <v>80</v>
      </c>
      <c r="B30">
        <v>652177271</v>
      </c>
      <c r="C30" t="s">
        <v>12</v>
      </c>
      <c r="D30">
        <v>150000000</v>
      </c>
      <c r="E30">
        <v>7</v>
      </c>
      <c r="F30" s="2">
        <f>AVERAGEIF(Table15[director_name],Table15[director_name],Table15[imdb_score])</f>
        <v>7</v>
      </c>
      <c r="G30">
        <f>Table15[[#This Row],[gross]]-Table15[[#This Row],[budget]]</f>
        <v>502177271</v>
      </c>
      <c r="H30" t="str">
        <f>IF(Table15[[#This Row],[Profit]]&gt;0,"Success","Fasle")</f>
        <v>Success</v>
      </c>
      <c r="K30" t="s">
        <v>100</v>
      </c>
      <c r="L30" s="2">
        <f>AVERAGEIF(Table15[director_name],Table6[Director],Table15[imdb_score])</f>
        <v>6.9</v>
      </c>
      <c r="M30">
        <f>SUMIF(Table15[director_name],Table6[Director],Table15[gross])</f>
        <v>261073522</v>
      </c>
      <c r="N30">
        <f>SUMIF(Table15[director_name],Table6[Director],Table15[budget])</f>
        <v>290000000</v>
      </c>
      <c r="O30">
        <f>Table6[[#This Row],[Gross Amt]]-Table6[[#This Row],[Budget ]]</f>
        <v>-28926478</v>
      </c>
      <c r="P30" t="str">
        <f>IF(Table6[[#This Row],[Profit]]&gt;0,"Success","Failure")</f>
        <v>Failure</v>
      </c>
    </row>
    <row r="31" spans="1:16" hidden="1" x14ac:dyDescent="0.25">
      <c r="A31" t="s">
        <v>16</v>
      </c>
      <c r="B31">
        <v>304360277</v>
      </c>
      <c r="C31" t="s">
        <v>12</v>
      </c>
      <c r="D31">
        <v>200000000</v>
      </c>
      <c r="E31">
        <v>7.8</v>
      </c>
      <c r="F31">
        <f>AVERAGEIF(Table15[director_name],Table15[director_name],Table15[imdb_score])</f>
        <v>7.4571428571428564</v>
      </c>
      <c r="G31">
        <f>Table15[[#This Row],[gross]]-Table15[[#This Row],[budget]]</f>
        <v>104360277</v>
      </c>
      <c r="H31" t="str">
        <f>IF(Table15[[#This Row],[Profit]]&gt;0,"Success","Fasle")</f>
        <v>Success</v>
      </c>
      <c r="K31" t="s">
        <v>102</v>
      </c>
      <c r="L31" s="2">
        <f>AVERAGEIF(Table15[director_name],Table6[Director],Table15[imdb_score])</f>
        <v>7.38</v>
      </c>
      <c r="M31">
        <f>SUMIF(Table15[director_name],Table6[Director],Table15[gross])</f>
        <v>1035915953</v>
      </c>
      <c r="N31">
        <f>SUMIF(Table15[director_name],Table6[Director],Table15[budget])</f>
        <v>560000000</v>
      </c>
      <c r="O31">
        <f>Table6[[#This Row],[Gross Amt]]-Table6[[#This Row],[Budget ]]</f>
        <v>475915953</v>
      </c>
      <c r="P31" t="str">
        <f>IF(Table6[[#This Row],[Profit]]&gt;0,"Success","Failure")</f>
        <v>Success</v>
      </c>
    </row>
    <row r="32" spans="1:16" hidden="1" x14ac:dyDescent="0.25">
      <c r="A32" t="s">
        <v>28</v>
      </c>
      <c r="B32">
        <v>373377893</v>
      </c>
      <c r="C32" t="s">
        <v>12</v>
      </c>
      <c r="D32">
        <v>200000000</v>
      </c>
      <c r="E32">
        <v>7.3</v>
      </c>
      <c r="F32">
        <f>AVERAGEIF(Table15[director_name],Table15[director_name],Table15[imdb_score])</f>
        <v>6.9600000000000009</v>
      </c>
      <c r="G32">
        <f>Table15[[#This Row],[gross]]-Table15[[#This Row],[budget]]</f>
        <v>173377893</v>
      </c>
      <c r="H32" t="str">
        <f>IF(Table15[[#This Row],[Profit]]&gt;0,"Success","Fasle")</f>
        <v>Success</v>
      </c>
      <c r="K32" t="s">
        <v>105</v>
      </c>
      <c r="L32" s="2">
        <f>AVERAGEIF(Table15[director_name],Table6[Director],Table15[imdb_score])</f>
        <v>6.5500000000000007</v>
      </c>
      <c r="M32">
        <f>SUMIF(Table15[director_name],Table6[Director],Table15[gross])</f>
        <v>645554463</v>
      </c>
      <c r="N32">
        <f>SUMIF(Table15[director_name],Table6[Director],Table15[budget])</f>
        <v>738000000</v>
      </c>
      <c r="O32">
        <f>Table6[[#This Row],[Gross Amt]]-Table6[[#This Row],[Budget ]]</f>
        <v>-92445537</v>
      </c>
      <c r="P32" t="str">
        <f>IF(Table6[[#This Row],[Profit]]&gt;0,"Success","Failure")</f>
        <v>Failure</v>
      </c>
    </row>
    <row r="33" spans="1:16" hidden="1" x14ac:dyDescent="0.25">
      <c r="A33" t="s">
        <v>85</v>
      </c>
      <c r="B33">
        <v>408992272</v>
      </c>
      <c r="C33" t="s">
        <v>12</v>
      </c>
      <c r="D33">
        <v>200000000</v>
      </c>
      <c r="E33">
        <v>7.2</v>
      </c>
      <c r="F33" s="2">
        <f>AVERAGEIF(Table15[director_name],Table15[director_name],Table15[imdb_score])</f>
        <v>7.4</v>
      </c>
      <c r="G33">
        <f>Table15[[#This Row],[gross]]-Table15[[#This Row],[budget]]</f>
        <v>208992272</v>
      </c>
      <c r="H33" t="str">
        <f>IF(Table15[[#This Row],[Profit]]&gt;0,"Success","Fasle")</f>
        <v>Success</v>
      </c>
      <c r="K33" t="s">
        <v>107</v>
      </c>
      <c r="L33" s="2">
        <f>AVERAGEIF(Table15[director_name],Table6[Director],Table15[imdb_score])</f>
        <v>8.3000000000000007</v>
      </c>
      <c r="M33">
        <f>SUMIF(Table15[director_name],Table6[Director],Table15[gross])</f>
        <v>414984497</v>
      </c>
      <c r="N33">
        <f>SUMIF(Table15[director_name],Table6[Director],Table15[budget])</f>
        <v>200000000</v>
      </c>
      <c r="O33">
        <f>Table6[[#This Row],[Gross Amt]]-Table6[[#This Row],[Budget ]]</f>
        <v>214984497</v>
      </c>
      <c r="P33" t="str">
        <f>IF(Table6[[#This Row],[Profit]]&gt;0,"Success","Failure")</f>
        <v>Success</v>
      </c>
    </row>
    <row r="34" spans="1:16" hidden="1" x14ac:dyDescent="0.25">
      <c r="A34" t="s">
        <v>87</v>
      </c>
      <c r="B34">
        <v>334185206</v>
      </c>
      <c r="C34" t="s">
        <v>12</v>
      </c>
      <c r="D34">
        <v>200000000</v>
      </c>
      <c r="E34">
        <v>6.5</v>
      </c>
      <c r="F34" s="2">
        <f>AVERAGEIF(Table15[director_name],Table15[director_name],Table15[imdb_score])</f>
        <v>7.05</v>
      </c>
      <c r="G34">
        <f>Table15[[#This Row],[gross]]-Table15[[#This Row],[budget]]</f>
        <v>134185206</v>
      </c>
      <c r="H34" t="str">
        <f>IF(Table15[[#This Row],[Profit]]&gt;0,"Success","Fasle")</f>
        <v>Success</v>
      </c>
      <c r="K34" t="s">
        <v>109</v>
      </c>
      <c r="L34" s="2">
        <f>AVERAGEIF(Table15[director_name],Table6[Director],Table15[imdb_score])</f>
        <v>6.083333333333333</v>
      </c>
      <c r="M34">
        <f>SUMIF(Table15[director_name],Table6[Director],Table15[gross])</f>
        <v>480290547</v>
      </c>
      <c r="N34">
        <f>SUMIF(Table15[director_name],Table6[Director],Table15[budget])</f>
        <v>570000000</v>
      </c>
      <c r="O34">
        <f>Table6[[#This Row],[Gross Amt]]-Table6[[#This Row],[Budget ]]</f>
        <v>-89709453</v>
      </c>
      <c r="P34" t="str">
        <f>IF(Table6[[#This Row],[Profit]]&gt;0,"Success","Failure")</f>
        <v>Failure</v>
      </c>
    </row>
    <row r="35" spans="1:16" hidden="1" x14ac:dyDescent="0.25">
      <c r="A35" t="s">
        <v>89</v>
      </c>
      <c r="B35">
        <v>234360014</v>
      </c>
      <c r="C35" t="s">
        <v>12</v>
      </c>
      <c r="D35">
        <v>210000000</v>
      </c>
      <c r="E35">
        <v>6.8</v>
      </c>
      <c r="F35" s="2">
        <f>AVERAGEIF(Table15[director_name],Table15[director_name],Table15[imdb_score])</f>
        <v>6.4555555555555557</v>
      </c>
      <c r="G35">
        <f>Table15[[#This Row],[gross]]-Table15[[#This Row],[budget]]</f>
        <v>24360014</v>
      </c>
      <c r="H35" t="str">
        <f>IF(Table15[[#This Row],[Profit]]&gt;0,"Success","Fasle")</f>
        <v>Success</v>
      </c>
      <c r="K35" t="s">
        <v>111</v>
      </c>
      <c r="L35" s="2">
        <f>AVERAGEIF(Table15[director_name],Table6[Director],Table15[imdb_score])</f>
        <v>7.2</v>
      </c>
      <c r="M35">
        <f>SUMIF(Table15[director_name],Table6[Director],Table15[gross])</f>
        <v>791976204</v>
      </c>
      <c r="N35">
        <f>SUMIF(Table15[director_name],Table6[Director],Table15[budget])</f>
        <v>277700000</v>
      </c>
      <c r="O35">
        <f>Table6[[#This Row],[Gross Amt]]-Table6[[#This Row],[Budget ]]</f>
        <v>514276204</v>
      </c>
      <c r="P35" t="str">
        <f>IF(Table6[[#This Row],[Profit]]&gt;0,"Success","Failure")</f>
        <v>Success</v>
      </c>
    </row>
    <row r="36" spans="1:16" hidden="1" x14ac:dyDescent="0.25">
      <c r="A36" t="s">
        <v>92</v>
      </c>
      <c r="B36">
        <v>268488329</v>
      </c>
      <c r="C36" t="s">
        <v>12</v>
      </c>
      <c r="D36">
        <v>200000000</v>
      </c>
      <c r="E36">
        <v>7.3</v>
      </c>
      <c r="F36" s="2">
        <f>AVERAGEIF(Table15[director_name],Table15[director_name],Table15[imdb_score])</f>
        <v>7.3</v>
      </c>
      <c r="G36">
        <f>Table15[[#This Row],[gross]]-Table15[[#This Row],[budget]]</f>
        <v>68488329</v>
      </c>
      <c r="H36" t="str">
        <f>IF(Table15[[#This Row],[Profit]]&gt;0,"Success","Fasle")</f>
        <v>Success</v>
      </c>
      <c r="K36" t="s">
        <v>117</v>
      </c>
      <c r="L36" s="2">
        <f>AVERAGEIF(Table15[director_name],Table6[Director],Table15[imdb_score])</f>
        <v>7.4499999999999993</v>
      </c>
      <c r="M36">
        <f>SUMIF(Table15[director_name],Table6[Director],Table15[gross])</f>
        <v>746817809</v>
      </c>
      <c r="N36">
        <f>SUMIF(Table15[director_name],Table6[Director],Table15[budget])</f>
        <v>540000000</v>
      </c>
      <c r="O36">
        <f>Table6[[#This Row],[Gross Amt]]-Table6[[#This Row],[Budget ]]</f>
        <v>206817809</v>
      </c>
      <c r="P36" t="str">
        <f>IF(Table6[[#This Row],[Profit]]&gt;0,"Success","Failure")</f>
        <v>Success</v>
      </c>
    </row>
    <row r="37" spans="1:16" hidden="1" x14ac:dyDescent="0.25">
      <c r="A37" t="s">
        <v>95</v>
      </c>
      <c r="B37">
        <v>402076689</v>
      </c>
      <c r="C37" t="s">
        <v>12</v>
      </c>
      <c r="D37">
        <v>200000000</v>
      </c>
      <c r="E37">
        <v>6</v>
      </c>
      <c r="F37" s="2">
        <f>AVERAGEIF(Table15[director_name],Table15[director_name],Table15[imdb_score])</f>
        <v>6.6166666666666671</v>
      </c>
      <c r="G37">
        <f>Table15[[#This Row],[gross]]-Table15[[#This Row],[budget]]</f>
        <v>202076689</v>
      </c>
      <c r="H37" t="str">
        <f>IF(Table15[[#This Row],[Profit]]&gt;0,"Success","Fasle")</f>
        <v>Success</v>
      </c>
      <c r="K37" t="s">
        <v>120</v>
      </c>
      <c r="L37" s="2">
        <f>AVERAGEIF(Table15[director_name],Table6[Director],Table15[imdb_score])</f>
        <v>7.0750000000000002</v>
      </c>
      <c r="M37">
        <f>SUMIF(Table15[director_name],Table6[Director],Table15[gross])</f>
        <v>298089555</v>
      </c>
      <c r="N37">
        <f>SUMIF(Table15[director_name],Table6[Director],Table15[budget])</f>
        <v>302000000</v>
      </c>
      <c r="O37">
        <f>Table6[[#This Row],[Gross Amt]]-Table6[[#This Row],[Budget ]]</f>
        <v>-3910445</v>
      </c>
      <c r="P37" t="str">
        <f>IF(Table6[[#This Row],[Profit]]&gt;0,"Success","Failure")</f>
        <v>Failure</v>
      </c>
    </row>
    <row r="38" spans="1:16" hidden="1" x14ac:dyDescent="0.25">
      <c r="A38" t="s">
        <v>95</v>
      </c>
      <c r="B38">
        <v>245428137</v>
      </c>
      <c r="C38" t="s">
        <v>12</v>
      </c>
      <c r="D38">
        <v>210000000</v>
      </c>
      <c r="E38">
        <v>5.7</v>
      </c>
      <c r="F38">
        <f>AVERAGEIF(Table15[director_name],Table15[director_name],Table15[imdb_score])</f>
        <v>6.6166666666666671</v>
      </c>
      <c r="G38">
        <f>Table15[[#This Row],[gross]]-Table15[[#This Row],[budget]]</f>
        <v>35428137</v>
      </c>
      <c r="H38" t="str">
        <f>IF(Table15[[#This Row],[Profit]]&gt;0,"Success","Fasle")</f>
        <v>Success</v>
      </c>
      <c r="K38" t="s">
        <v>122</v>
      </c>
      <c r="L38" s="2">
        <f>AVERAGEIF(Table15[director_name],Table6[Director],Table15[imdb_score])</f>
        <v>6.8428571428571425</v>
      </c>
      <c r="M38">
        <f>SUMIF(Table15[director_name],Table6[Director],Table15[gross])</f>
        <v>552092779</v>
      </c>
      <c r="N38">
        <f>SUMIF(Table15[director_name],Table6[Director],Table15[budget])</f>
        <v>537500000</v>
      </c>
      <c r="O38">
        <f>Table6[[#This Row],[Gross Amt]]-Table6[[#This Row],[Budget ]]</f>
        <v>14592779</v>
      </c>
      <c r="P38" t="str">
        <f>IF(Table6[[#This Row],[Profit]]&gt;0,"Success","Failure")</f>
        <v>Success</v>
      </c>
    </row>
    <row r="39" spans="1:16" hidden="1" x14ac:dyDescent="0.25">
      <c r="A39" t="s">
        <v>28</v>
      </c>
      <c r="B39">
        <v>234903076</v>
      </c>
      <c r="C39" t="s">
        <v>12</v>
      </c>
      <c r="D39">
        <v>215000000</v>
      </c>
      <c r="E39">
        <v>6.4</v>
      </c>
      <c r="F39">
        <f>AVERAGEIF(Table15[director_name],Table15[director_name],Table15[imdb_score])</f>
        <v>6.9600000000000009</v>
      </c>
      <c r="G39">
        <f>Table15[[#This Row],[gross]]-Table15[[#This Row],[budget]]</f>
        <v>19903076</v>
      </c>
      <c r="H39" t="str">
        <f>IF(Table15[[#This Row],[Profit]]&gt;0,"Success","Fasle")</f>
        <v>Success</v>
      </c>
      <c r="K39" t="s">
        <v>124</v>
      </c>
      <c r="L39" s="2">
        <f>AVERAGEIF(Table15[director_name],Table6[Director],Table15[imdb_score])</f>
        <v>7.1400000000000006</v>
      </c>
      <c r="M39">
        <f>SUMIF(Table15[director_name],Table6[Director],Table15[gross])</f>
        <v>355843551</v>
      </c>
      <c r="N39">
        <f>SUMIF(Table15[director_name],Table6[Director],Table15[budget])</f>
        <v>408500000</v>
      </c>
      <c r="O39">
        <f>Table6[[#This Row],[Gross Amt]]-Table6[[#This Row],[Budget ]]</f>
        <v>-52656449</v>
      </c>
      <c r="P39" t="str">
        <f>IF(Table6[[#This Row],[Profit]]&gt;0,"Success","Failure")</f>
        <v>Failure</v>
      </c>
    </row>
    <row r="40" spans="1:16" x14ac:dyDescent="0.25">
      <c r="A40" t="s">
        <v>62</v>
      </c>
      <c r="B40">
        <v>202853933</v>
      </c>
      <c r="C40" t="s">
        <v>12</v>
      </c>
      <c r="D40">
        <v>200000000</v>
      </c>
      <c r="E40">
        <v>6.7</v>
      </c>
      <c r="F40">
        <f>AVERAGEIF(Table15[director_name],Table15[director_name],Table15[imdb_score])</f>
        <v>7.1333333333333329</v>
      </c>
      <c r="G40">
        <f>Table15[[#This Row],[gross]]-Table15[[#This Row],[budget]]</f>
        <v>2853933</v>
      </c>
      <c r="H40" t="str">
        <f>IF(Table15[[#This Row],[Profit]]&gt;0,"Success","Fasle")</f>
        <v>Success</v>
      </c>
      <c r="K40" t="s">
        <v>127</v>
      </c>
      <c r="L40" s="2">
        <f>AVERAGEIF(Table15[director_name],Table6[Director],Table15[imdb_score])</f>
        <v>7.5439999999999996</v>
      </c>
      <c r="M40">
        <f>SUMIF(Table15[director_name],Table6[Director],Table15[gross])</f>
        <v>4114233101</v>
      </c>
      <c r="N40">
        <f>SUMIF(Table15[director_name],Table6[Director],Table15[budget])</f>
        <v>1627900870</v>
      </c>
      <c r="O40">
        <f>Table6[[#This Row],[Gross Amt]]-Table6[[#This Row],[Budget ]]</f>
        <v>2486332231</v>
      </c>
      <c r="P40" t="str">
        <f>IF(Table6[[#This Row],[Profit]]&gt;0,"Success","Failure")</f>
        <v>Success</v>
      </c>
    </row>
    <row r="41" spans="1:16" hidden="1" x14ac:dyDescent="0.25">
      <c r="A41" t="s">
        <v>100</v>
      </c>
      <c r="B41">
        <v>172051787</v>
      </c>
      <c r="C41" t="s">
        <v>12</v>
      </c>
      <c r="D41">
        <v>170000000</v>
      </c>
      <c r="E41">
        <v>6.8</v>
      </c>
      <c r="F41" s="2">
        <f>AVERAGEIF(Table15[director_name],Table15[director_name],Table15[imdb_score])</f>
        <v>6.9</v>
      </c>
      <c r="G41">
        <f>Table15[[#This Row],[gross]]-Table15[[#This Row],[budget]]</f>
        <v>2051787</v>
      </c>
      <c r="H41" t="str">
        <f>IF(Table15[[#This Row],[Profit]]&gt;0,"Success","Fasle")</f>
        <v>Success</v>
      </c>
      <c r="K41" t="s">
        <v>131</v>
      </c>
      <c r="L41" s="2">
        <f>AVERAGEIF(Table15[director_name],Table6[Director],Table15[imdb_score])</f>
        <v>7.2</v>
      </c>
      <c r="M41">
        <f>SUMIF(Table15[director_name],Table6[Director],Table15[gross])</f>
        <v>237282182</v>
      </c>
      <c r="N41">
        <f>SUMIF(Table15[director_name],Table6[Director],Table15[budget])</f>
        <v>185000000</v>
      </c>
      <c r="O41">
        <f>Table6[[#This Row],[Gross Amt]]-Table6[[#This Row],[Budget ]]</f>
        <v>52282182</v>
      </c>
      <c r="P41" t="str">
        <f>IF(Table6[[#This Row],[Profit]]&gt;0,"Success","Failure")</f>
        <v>Success</v>
      </c>
    </row>
    <row r="42" spans="1:16" hidden="1" x14ac:dyDescent="0.25">
      <c r="A42" t="s">
        <v>102</v>
      </c>
      <c r="B42">
        <v>191450875</v>
      </c>
      <c r="C42" t="s">
        <v>12</v>
      </c>
      <c r="D42">
        <v>200000000</v>
      </c>
      <c r="E42">
        <v>6.3</v>
      </c>
      <c r="F42" s="2">
        <f>AVERAGEIF(Table15[director_name],Table15[director_name],Table15[imdb_score])</f>
        <v>7.38</v>
      </c>
      <c r="G42">
        <f>Table15[[#This Row],[gross]]-Table15[[#This Row],[budget]]</f>
        <v>-8549125</v>
      </c>
      <c r="H42" t="str">
        <f>IF(Table15[[#This Row],[Profit]]&gt;0,"Success","Fasle")</f>
        <v>Fasle</v>
      </c>
      <c r="K42" t="s">
        <v>133</v>
      </c>
      <c r="L42" s="2">
        <f>AVERAGEIF(Table15[director_name],Table6[Director],Table15[imdb_score])</f>
        <v>6.8400000000000007</v>
      </c>
      <c r="M42">
        <f>SUMIF(Table15[director_name],Table6[Director],Table15[gross])</f>
        <v>406620795</v>
      </c>
      <c r="N42">
        <f>SUMIF(Table15[director_name],Table6[Director],Table15[budget])</f>
        <v>395750000</v>
      </c>
      <c r="O42">
        <f>Table6[[#This Row],[Gross Amt]]-Table6[[#This Row],[Budget ]]</f>
        <v>10870795</v>
      </c>
      <c r="P42" t="str">
        <f>IF(Table6[[#This Row],[Profit]]&gt;0,"Success","Failure")</f>
        <v>Success</v>
      </c>
    </row>
    <row r="43" spans="1:16" hidden="1" x14ac:dyDescent="0.25">
      <c r="A43" t="s">
        <v>105</v>
      </c>
      <c r="B43">
        <v>116593191</v>
      </c>
      <c r="C43" t="s">
        <v>12</v>
      </c>
      <c r="D43">
        <v>200000000</v>
      </c>
      <c r="E43">
        <v>5.6</v>
      </c>
      <c r="F43" s="2">
        <f>AVERAGEIF(Table15[director_name],Table15[director_name],Table15[imdb_score])</f>
        <v>6.5500000000000007</v>
      </c>
      <c r="G43">
        <f>Table15[[#This Row],[gross]]-Table15[[#This Row],[budget]]</f>
        <v>-83406809</v>
      </c>
      <c r="H43" t="str">
        <f>IF(Table15[[#This Row],[Profit]]&gt;0,"Success","Fasle")</f>
        <v>Fasle</v>
      </c>
      <c r="K43" t="s">
        <v>139</v>
      </c>
      <c r="L43" s="2">
        <f>AVERAGEIF(Table15[director_name],Table6[Director],Table15[imdb_score])</f>
        <v>6.1875</v>
      </c>
      <c r="M43">
        <f>SUMIF(Table15[director_name],Table6[Director],Table15[gross])</f>
        <v>952375462</v>
      </c>
      <c r="N43">
        <f>SUMIF(Table15[director_name],Table6[Director],Table15[budget])</f>
        <v>868500000</v>
      </c>
      <c r="O43">
        <f>Table6[[#This Row],[Gross Amt]]-Table6[[#This Row],[Budget ]]</f>
        <v>83875462</v>
      </c>
      <c r="P43" t="str">
        <f>IF(Table6[[#This Row],[Profit]]&gt;0,"Success","Failure")</f>
        <v>Success</v>
      </c>
    </row>
    <row r="44" spans="1:16" hidden="1" x14ac:dyDescent="0.25">
      <c r="A44" t="s">
        <v>107</v>
      </c>
      <c r="B44">
        <v>414984497</v>
      </c>
      <c r="C44" t="s">
        <v>12</v>
      </c>
      <c r="D44">
        <v>200000000</v>
      </c>
      <c r="E44">
        <v>8.3000000000000007</v>
      </c>
      <c r="F44" s="2">
        <f>AVERAGEIF(Table15[director_name],Table15[director_name],Table15[imdb_score])</f>
        <v>8.3000000000000007</v>
      </c>
      <c r="G44">
        <f>Table15[[#This Row],[gross]]-Table15[[#This Row],[budget]]</f>
        <v>214984497</v>
      </c>
      <c r="H44" t="str">
        <f>IF(Table15[[#This Row],[Profit]]&gt;0,"Success","Fasle")</f>
        <v>Success</v>
      </c>
      <c r="K44" t="s">
        <v>141</v>
      </c>
      <c r="L44" s="2">
        <f>AVERAGEIF(Table15[director_name],Table6[Director],Table15[imdb_score])</f>
        <v>7.3076923076923084</v>
      </c>
      <c r="M44">
        <f>SUMIF(Table15[director_name],Table6[Director],Table15[gross])</f>
        <v>1619309108</v>
      </c>
      <c r="N44">
        <f>SUMIF(Table15[director_name],Table6[Director],Table15[budget])</f>
        <v>1070000000</v>
      </c>
      <c r="O44">
        <f>Table6[[#This Row],[Gross Amt]]-Table6[[#This Row],[Budget ]]</f>
        <v>549309108</v>
      </c>
      <c r="P44" t="str">
        <f>IF(Table6[[#This Row],[Profit]]&gt;0,"Success","Failure")</f>
        <v>Success</v>
      </c>
    </row>
    <row r="45" spans="1:16" hidden="1" x14ac:dyDescent="0.25">
      <c r="A45" t="s">
        <v>109</v>
      </c>
      <c r="B45">
        <v>125320003</v>
      </c>
      <c r="C45" t="s">
        <v>12</v>
      </c>
      <c r="D45">
        <v>200000000</v>
      </c>
      <c r="E45">
        <v>6.6</v>
      </c>
      <c r="F45" s="2">
        <f>AVERAGEIF(Table15[director_name],Table15[director_name],Table15[imdb_score])</f>
        <v>6.083333333333333</v>
      </c>
      <c r="G45">
        <f>Table15[[#This Row],[gross]]-Table15[[#This Row],[budget]]</f>
        <v>-74679997</v>
      </c>
      <c r="H45" t="str">
        <f>IF(Table15[[#This Row],[Profit]]&gt;0,"Success","Fasle")</f>
        <v>Fasle</v>
      </c>
      <c r="K45" t="s">
        <v>144</v>
      </c>
      <c r="L45" s="2">
        <f>AVERAGEIF(Table15[director_name],Table6[Director],Table15[imdb_score])</f>
        <v>6.9166666666666652</v>
      </c>
      <c r="M45">
        <f>SUMIF(Table15[director_name],Table6[Director],Table15[gross])</f>
        <v>687238691</v>
      </c>
      <c r="N45">
        <f>SUMIF(Table15[director_name],Table6[Director],Table15[budget])</f>
        <v>663500000</v>
      </c>
      <c r="O45">
        <f>Table6[[#This Row],[Gross Amt]]-Table6[[#This Row],[Budget ]]</f>
        <v>23738691</v>
      </c>
      <c r="P45" t="str">
        <f>IF(Table6[[#This Row],[Profit]]&gt;0,"Success","Failure")</f>
        <v>Success</v>
      </c>
    </row>
    <row r="46" spans="1:16" hidden="1" x14ac:dyDescent="0.25">
      <c r="A46" t="s">
        <v>111</v>
      </c>
      <c r="B46">
        <v>350034110</v>
      </c>
      <c r="C46" t="s">
        <v>12</v>
      </c>
      <c r="D46">
        <v>190000000</v>
      </c>
      <c r="E46">
        <v>7.2</v>
      </c>
      <c r="F46" s="2">
        <f>AVERAGEIF(Table15[director_name],Table15[director_name],Table15[imdb_score])</f>
        <v>7.2</v>
      </c>
      <c r="G46">
        <f>Table15[[#This Row],[gross]]-Table15[[#This Row],[budget]]</f>
        <v>160034110</v>
      </c>
      <c r="H46" t="str">
        <f>IF(Table15[[#This Row],[Profit]]&gt;0,"Success","Fasle")</f>
        <v>Success</v>
      </c>
      <c r="K46" t="s">
        <v>151</v>
      </c>
      <c r="L46" s="2">
        <f>AVERAGEIF(Table15[director_name],Table6[Director],Table15[imdb_score])</f>
        <v>8.2333333333333343</v>
      </c>
      <c r="M46">
        <f>SUMIF(Table15[director_name],Table6[Director],Table15[gross])</f>
        <v>939341341</v>
      </c>
      <c r="N46">
        <f>SUMIF(Table15[director_name],Table6[Director],Table15[budget])</f>
        <v>465000000</v>
      </c>
      <c r="O46">
        <f>Table6[[#This Row],[Gross Amt]]-Table6[[#This Row],[Budget ]]</f>
        <v>474341341</v>
      </c>
      <c r="P46" t="str">
        <f>IF(Table6[[#This Row],[Profit]]&gt;0,"Success","Failure")</f>
        <v>Success</v>
      </c>
    </row>
    <row r="47" spans="1:16" hidden="1" x14ac:dyDescent="0.25">
      <c r="A47" t="s">
        <v>43</v>
      </c>
      <c r="B47">
        <v>202351611</v>
      </c>
      <c r="C47" t="s">
        <v>12</v>
      </c>
      <c r="D47">
        <v>190000000</v>
      </c>
      <c r="E47">
        <v>7</v>
      </c>
      <c r="F47">
        <f>AVERAGEIF(Table15[director_name],Table15[director_name],Table15[imdb_score])</f>
        <v>7.2285714285714286</v>
      </c>
      <c r="G47">
        <f>Table15[[#This Row],[gross]]-Table15[[#This Row],[budget]]</f>
        <v>12351611</v>
      </c>
      <c r="H47" t="str">
        <f>IF(Table15[[#This Row],[Profit]]&gt;0,"Success","Fasle")</f>
        <v>Success</v>
      </c>
      <c r="K47" t="s">
        <v>154</v>
      </c>
      <c r="L47" s="2">
        <f>AVERAGEIF(Table15[director_name],Table6[Director],Table15[imdb_score])</f>
        <v>5.9333333333333336</v>
      </c>
      <c r="M47">
        <f>SUMIF(Table15[director_name],Table6[Director],Table15[gross])</f>
        <v>321130127</v>
      </c>
      <c r="N47">
        <f>SUMIF(Table15[director_name],Table6[Director],Table15[budget])</f>
        <v>345000000</v>
      </c>
      <c r="O47">
        <f>Table6[[#This Row],[Gross Amt]]-Table6[[#This Row],[Budget ]]</f>
        <v>-23869873</v>
      </c>
      <c r="P47" t="str">
        <f>IF(Table6[[#This Row],[Profit]]&gt;0,"Success","Failure")</f>
        <v>Failure</v>
      </c>
    </row>
    <row r="48" spans="1:16" hidden="1" x14ac:dyDescent="0.25">
      <c r="A48" t="s">
        <v>41</v>
      </c>
      <c r="B48">
        <v>233914986</v>
      </c>
      <c r="C48" t="s">
        <v>12</v>
      </c>
      <c r="D48">
        <v>200000000</v>
      </c>
      <c r="E48">
        <v>8</v>
      </c>
      <c r="F48">
        <f>AVERAGEIF(Table15[director_name],Table15[director_name],Table15[imdb_score])</f>
        <v>7.2875000000000005</v>
      </c>
      <c r="G48">
        <f>Table15[[#This Row],[gross]]-Table15[[#This Row],[budget]]</f>
        <v>33914986</v>
      </c>
      <c r="H48" t="str">
        <f>IF(Table15[[#This Row],[Profit]]&gt;0,"Success","Fasle")</f>
        <v>Success</v>
      </c>
      <c r="K48" t="s">
        <v>157</v>
      </c>
      <c r="L48" s="2">
        <f>AVERAGEIF(Table15[director_name],Table6[Director],Table15[imdb_score])</f>
        <v>7.0166666666666657</v>
      </c>
      <c r="M48">
        <f>SUMIF(Table15[director_name],Table6[Director],Table15[gross])</f>
        <v>1199736406</v>
      </c>
      <c r="N48">
        <f>SUMIF(Table15[director_name],Table6[Director],Table15[budget])</f>
        <v>618000000</v>
      </c>
      <c r="O48">
        <f>Table6[[#This Row],[Gross Amt]]-Table6[[#This Row],[Budget ]]</f>
        <v>581736406</v>
      </c>
      <c r="P48" t="str">
        <f>IF(Table6[[#This Row],[Profit]]&gt;0,"Success","Failure")</f>
        <v>Success</v>
      </c>
    </row>
    <row r="49" spans="1:16" hidden="1" x14ac:dyDescent="0.25">
      <c r="A49" t="s">
        <v>117</v>
      </c>
      <c r="B49">
        <v>228756232</v>
      </c>
      <c r="C49" t="s">
        <v>12</v>
      </c>
      <c r="D49">
        <v>190000000</v>
      </c>
      <c r="E49">
        <v>7.8</v>
      </c>
      <c r="F49" s="2">
        <f>AVERAGEIF(Table15[director_name],Table15[director_name],Table15[imdb_score])</f>
        <v>7.4499999999999993</v>
      </c>
      <c r="G49">
        <f>Table15[[#This Row],[gross]]-Table15[[#This Row],[budget]]</f>
        <v>38756232</v>
      </c>
      <c r="H49" t="str">
        <f>IF(Table15[[#This Row],[Profit]]&gt;0,"Success","Fasle")</f>
        <v>Success</v>
      </c>
      <c r="K49" t="s">
        <v>159</v>
      </c>
      <c r="L49" s="2">
        <f>AVERAGEIF(Table15[director_name],Table6[Director],Table15[imdb_score])</f>
        <v>7.6749999999999998</v>
      </c>
      <c r="M49">
        <f>SUMIF(Table15[director_name],Table6[Director],Table15[gross])</f>
        <v>914609800</v>
      </c>
      <c r="N49">
        <f>SUMIF(Table15[director_name],Table6[Director],Table15[budget])</f>
        <v>914300000</v>
      </c>
      <c r="O49">
        <f>Table6[[#This Row],[Gross Amt]]-Table6[[#This Row],[Budget ]]</f>
        <v>309800</v>
      </c>
      <c r="P49" t="str">
        <f>IF(Table6[[#This Row],[Profit]]&gt;0,"Success","Failure")</f>
        <v>Success</v>
      </c>
    </row>
    <row r="50" spans="1:16" hidden="1" x14ac:dyDescent="0.25">
      <c r="A50" t="s">
        <v>41</v>
      </c>
      <c r="B50">
        <v>65171860</v>
      </c>
      <c r="C50" t="s">
        <v>12</v>
      </c>
      <c r="D50">
        <v>195000000</v>
      </c>
      <c r="E50">
        <v>6.3</v>
      </c>
      <c r="F50">
        <f>AVERAGEIF(Table15[director_name],Table15[director_name],Table15[imdb_score])</f>
        <v>7.2875000000000005</v>
      </c>
      <c r="G50">
        <f>Table15[[#This Row],[gross]]-Table15[[#This Row],[budget]]</f>
        <v>-129828140</v>
      </c>
      <c r="H50" t="str">
        <f>IF(Table15[[#This Row],[Profit]]&gt;0,"Success","Fasle")</f>
        <v>Fasle</v>
      </c>
      <c r="K50" t="s">
        <v>164</v>
      </c>
      <c r="L50" s="2">
        <f>AVERAGEIF(Table15[director_name],Table6[Director],Table15[imdb_score])</f>
        <v>5.5777777777777784</v>
      </c>
      <c r="M50">
        <f>SUMIF(Table15[director_name],Table6[Director],Table15[gross])</f>
        <v>600056477</v>
      </c>
      <c r="N50">
        <f>SUMIF(Table15[director_name],Table6[Director],Table15[budget])</f>
        <v>579000000</v>
      </c>
      <c r="O50">
        <f>Table6[[#This Row],[Gross Amt]]-Table6[[#This Row],[Budget ]]</f>
        <v>21056477</v>
      </c>
      <c r="P50" t="str">
        <f>IF(Table6[[#This Row],[Profit]]&gt;0,"Success","Failure")</f>
        <v>Success</v>
      </c>
    </row>
    <row r="51" spans="1:16" hidden="1" x14ac:dyDescent="0.25">
      <c r="A51" t="s">
        <v>120</v>
      </c>
      <c r="B51">
        <v>144812796</v>
      </c>
      <c r="C51" t="s">
        <v>12</v>
      </c>
      <c r="D51">
        <v>105000000</v>
      </c>
      <c r="E51">
        <v>7.3</v>
      </c>
      <c r="F51" s="2">
        <f>AVERAGEIF(Table15[director_name],Table15[director_name],Table15[imdb_score])</f>
        <v>7.0750000000000002</v>
      </c>
      <c r="G51">
        <f>Table15[[#This Row],[gross]]-Table15[[#This Row],[budget]]</f>
        <v>39812796</v>
      </c>
      <c r="H51" t="str">
        <f>IF(Table15[[#This Row],[Profit]]&gt;0,"Success","Fasle")</f>
        <v>Success</v>
      </c>
      <c r="K51" t="s">
        <v>167</v>
      </c>
      <c r="L51" s="2">
        <f>AVERAGEIF(Table15[director_name],Table6[Director],Table15[imdb_score])</f>
        <v>6.95</v>
      </c>
      <c r="M51">
        <f>SUMIF(Table15[director_name],Table6[Director],Table15[gross])</f>
        <v>328028756</v>
      </c>
      <c r="N51">
        <f>SUMIF(Table15[director_name],Table6[Director],Table15[budget])</f>
        <v>307000000</v>
      </c>
      <c r="O51">
        <f>Table6[[#This Row],[Gross Amt]]-Table6[[#This Row],[Budget ]]</f>
        <v>21028756</v>
      </c>
      <c r="P51" t="str">
        <f>IF(Table6[[#This Row],[Profit]]&gt;0,"Success","Failure")</f>
        <v>Success</v>
      </c>
    </row>
    <row r="52" spans="1:16" hidden="1" x14ac:dyDescent="0.25">
      <c r="A52" t="s">
        <v>122</v>
      </c>
      <c r="B52">
        <v>90755643</v>
      </c>
      <c r="C52" t="s">
        <v>12</v>
      </c>
      <c r="D52">
        <v>200000000</v>
      </c>
      <c r="E52">
        <v>6.6</v>
      </c>
      <c r="F52" s="2">
        <f>AVERAGEIF(Table15[director_name],Table15[director_name],Table15[imdb_score])</f>
        <v>6.8428571428571425</v>
      </c>
      <c r="G52">
        <f>Table15[[#This Row],[gross]]-Table15[[#This Row],[budget]]</f>
        <v>-109244357</v>
      </c>
      <c r="H52" t="str">
        <f>IF(Table15[[#This Row],[Profit]]&gt;0,"Success","Fasle")</f>
        <v>Fasle</v>
      </c>
      <c r="K52" t="s">
        <v>170</v>
      </c>
      <c r="L52" s="2">
        <f>AVERAGEIF(Table15[director_name],Table6[Director],Table15[imdb_score])</f>
        <v>6.3142857142857149</v>
      </c>
      <c r="M52">
        <f>SUMIF(Table15[director_name],Table6[Director],Table15[gross])</f>
        <v>890339768</v>
      </c>
      <c r="N52">
        <f>SUMIF(Table15[director_name],Table6[Director],Table15[budget])</f>
        <v>477000000</v>
      </c>
      <c r="O52">
        <f>Table6[[#This Row],[Gross Amt]]-Table6[[#This Row],[Budget ]]</f>
        <v>413339768</v>
      </c>
      <c r="P52" t="str">
        <f>IF(Table6[[#This Row],[Profit]]&gt;0,"Success","Failure")</f>
        <v>Success</v>
      </c>
    </row>
    <row r="53" spans="1:16" hidden="1" x14ac:dyDescent="0.25">
      <c r="A53" t="s">
        <v>124</v>
      </c>
      <c r="B53">
        <v>101785482</v>
      </c>
      <c r="C53" t="s">
        <v>12</v>
      </c>
      <c r="D53">
        <v>190000000</v>
      </c>
      <c r="E53">
        <v>7</v>
      </c>
      <c r="F53" s="2">
        <f>AVERAGEIF(Table15[director_name],Table15[director_name],Table15[imdb_score])</f>
        <v>7.1400000000000006</v>
      </c>
      <c r="G53">
        <f>Table15[[#This Row],[gross]]-Table15[[#This Row],[budget]]</f>
        <v>-88214518</v>
      </c>
      <c r="H53" t="str">
        <f>IF(Table15[[#This Row],[Profit]]&gt;0,"Success","Fasle")</f>
        <v>Fasle</v>
      </c>
      <c r="K53" t="s">
        <v>173</v>
      </c>
      <c r="L53" s="2">
        <f>AVERAGEIF(Table15[director_name],Table6[Director],Table15[imdb_score])</f>
        <v>7.1285714285714272</v>
      </c>
      <c r="M53">
        <f>SUMIF(Table15[director_name],Table6[Director],Table15[gross])</f>
        <v>519041027</v>
      </c>
      <c r="N53">
        <f>SUMIF(Table15[director_name],Table6[Director],Table15[budget])</f>
        <v>471700000</v>
      </c>
      <c r="O53">
        <f>Table6[[#This Row],[Gross Amt]]-Table6[[#This Row],[Budget ]]</f>
        <v>47341027</v>
      </c>
      <c r="P53" t="str">
        <f>IF(Table6[[#This Row],[Profit]]&gt;0,"Success","Failure")</f>
        <v>Success</v>
      </c>
    </row>
    <row r="54" spans="1:16" hidden="1" x14ac:dyDescent="0.25">
      <c r="A54" t="s">
        <v>95</v>
      </c>
      <c r="B54">
        <v>352358779</v>
      </c>
      <c r="C54" t="s">
        <v>12</v>
      </c>
      <c r="D54">
        <v>195000000</v>
      </c>
      <c r="E54">
        <v>6.3</v>
      </c>
      <c r="F54">
        <f>AVERAGEIF(Table15[director_name],Table15[director_name],Table15[imdb_score])</f>
        <v>6.6166666666666671</v>
      </c>
      <c r="G54">
        <f>Table15[[#This Row],[gross]]-Table15[[#This Row],[budget]]</f>
        <v>157358779</v>
      </c>
      <c r="H54" t="str">
        <f>IF(Table15[[#This Row],[Profit]]&gt;0,"Success","Fasle")</f>
        <v>Success</v>
      </c>
      <c r="K54" t="s">
        <v>175</v>
      </c>
      <c r="L54" s="2">
        <f>AVERAGEIF(Table15[director_name],Table6[Director],Table15[imdb_score])</f>
        <v>6.68</v>
      </c>
      <c r="M54">
        <f>SUMIF(Table15[director_name],Table6[Director],Table15[gross])</f>
        <v>345154139</v>
      </c>
      <c r="N54">
        <f>SUMIF(Table15[director_name],Table6[Director],Table15[budget])</f>
        <v>298000000</v>
      </c>
      <c r="O54">
        <f>Table6[[#This Row],[Gross Amt]]-Table6[[#This Row],[Budget ]]</f>
        <v>47154139</v>
      </c>
      <c r="P54" t="str">
        <f>IF(Table6[[#This Row],[Profit]]&gt;0,"Success","Failure")</f>
        <v>Success</v>
      </c>
    </row>
    <row r="55" spans="1:16" hidden="1" x14ac:dyDescent="0.25">
      <c r="A55" t="s">
        <v>127</v>
      </c>
      <c r="B55">
        <v>317011114</v>
      </c>
      <c r="C55" t="s">
        <v>12</v>
      </c>
      <c r="D55">
        <v>185000000</v>
      </c>
      <c r="E55">
        <v>6.2</v>
      </c>
      <c r="F55" s="2">
        <f>AVERAGEIF(Table15[director_name],Table15[director_name],Table15[imdb_score])</f>
        <v>7.5439999999999996</v>
      </c>
      <c r="G55">
        <f>Table15[[#This Row],[gross]]-Table15[[#This Row],[budget]]</f>
        <v>132011114</v>
      </c>
      <c r="H55" t="str">
        <f>IF(Table15[[#This Row],[Profit]]&gt;0,"Success","Fasle")</f>
        <v>Success</v>
      </c>
      <c r="K55" t="s">
        <v>177</v>
      </c>
      <c r="L55" s="2">
        <f>AVERAGEIF(Table15[director_name],Table6[Director],Table15[imdb_score])</f>
        <v>6.0750000000000002</v>
      </c>
      <c r="M55">
        <f>SUMIF(Table15[director_name],Table6[Director],Table15[gross])</f>
        <v>387425273</v>
      </c>
      <c r="N55">
        <f>SUMIF(Table15[director_name],Table6[Director],Table15[budget])</f>
        <v>324500000</v>
      </c>
      <c r="O55">
        <f>Table6[[#This Row],[Gross Amt]]-Table6[[#This Row],[Budget ]]</f>
        <v>62925273</v>
      </c>
      <c r="P55" t="str">
        <f>IF(Table6[[#This Row],[Profit]]&gt;0,"Success","Failure")</f>
        <v>Success</v>
      </c>
    </row>
    <row r="56" spans="1:16" hidden="1" x14ac:dyDescent="0.25">
      <c r="A56" t="s">
        <v>131</v>
      </c>
      <c r="B56">
        <v>237282182</v>
      </c>
      <c r="C56" t="s">
        <v>12</v>
      </c>
      <c r="D56">
        <v>185000000</v>
      </c>
      <c r="E56">
        <v>7.2</v>
      </c>
      <c r="F56" s="2">
        <f>AVERAGEIF(Table15[director_name],Table15[director_name],Table15[imdb_score])</f>
        <v>7.2</v>
      </c>
      <c r="G56">
        <f>Table15[[#This Row],[gross]]-Table15[[#This Row],[budget]]</f>
        <v>52282182</v>
      </c>
      <c r="H56" t="str">
        <f>IF(Table15[[#This Row],[Profit]]&gt;0,"Success","Fasle")</f>
        <v>Success</v>
      </c>
      <c r="K56" t="s">
        <v>184</v>
      </c>
      <c r="L56" s="2">
        <f>AVERAGEIF(Table15[director_name],Table6[Director],Table15[imdb_score])</f>
        <v>6.1</v>
      </c>
      <c r="M56">
        <f>SUMIF(Table15[director_name],Table6[Director],Table15[gross])</f>
        <v>155111815</v>
      </c>
      <c r="N56">
        <f>SUMIF(Table15[director_name],Table6[Director],Table15[budget])</f>
        <v>170000000</v>
      </c>
      <c r="O56">
        <f>Table6[[#This Row],[Gross Amt]]-Table6[[#This Row],[Budget ]]</f>
        <v>-14888185</v>
      </c>
      <c r="P56" t="str">
        <f>IF(Table6[[#This Row],[Profit]]&gt;0,"Success","Failure")</f>
        <v>Failure</v>
      </c>
    </row>
    <row r="57" spans="1:16" hidden="1" x14ac:dyDescent="0.25">
      <c r="A57" t="s">
        <v>133</v>
      </c>
      <c r="B57">
        <v>130468626</v>
      </c>
      <c r="C57" t="s">
        <v>12</v>
      </c>
      <c r="D57">
        <v>185000000</v>
      </c>
      <c r="E57">
        <v>7.5</v>
      </c>
      <c r="F57" s="2">
        <f>AVERAGEIF(Table15[director_name],Table15[director_name],Table15[imdb_score])</f>
        <v>6.8400000000000007</v>
      </c>
      <c r="G57">
        <f>Table15[[#This Row],[gross]]-Table15[[#This Row],[budget]]</f>
        <v>-54531374</v>
      </c>
      <c r="H57" t="str">
        <f>IF(Table15[[#This Row],[Profit]]&gt;0,"Success","Fasle")</f>
        <v>Fasle</v>
      </c>
      <c r="K57" t="s">
        <v>187</v>
      </c>
      <c r="L57" s="2">
        <f>AVERAGEIF(Table15[director_name],Table6[Director],Table15[imdb_score])</f>
        <v>7</v>
      </c>
      <c r="M57">
        <f>SUMIF(Table15[director_name],Table6[Director],Table15[gross])</f>
        <v>241407328</v>
      </c>
      <c r="N57">
        <f>SUMIF(Table15[director_name],Table6[Director],Table15[budget])</f>
        <v>180000000</v>
      </c>
      <c r="O57">
        <f>Table6[[#This Row],[Gross Amt]]-Table6[[#This Row],[Budget ]]</f>
        <v>61407328</v>
      </c>
      <c r="P57" t="str">
        <f>IF(Table6[[#This Row],[Profit]]&gt;0,"Success","Failure")</f>
        <v>Success</v>
      </c>
    </row>
    <row r="58" spans="1:16" hidden="1" x14ac:dyDescent="0.25">
      <c r="A58" t="s">
        <v>25</v>
      </c>
      <c r="B58">
        <v>223806889</v>
      </c>
      <c r="C58" t="s">
        <v>12</v>
      </c>
      <c r="D58">
        <v>180000000</v>
      </c>
      <c r="E58">
        <v>8.4</v>
      </c>
      <c r="F58">
        <f>AVERAGEIF(Table15[director_name],Table15[director_name],Table15[imdb_score])</f>
        <v>7.7333333333333334</v>
      </c>
      <c r="G58">
        <f>Table15[[#This Row],[gross]]-Table15[[#This Row],[budget]]</f>
        <v>43806889</v>
      </c>
      <c r="H58" t="str">
        <f>IF(Table15[[#This Row],[Profit]]&gt;0,"Success","Fasle")</f>
        <v>Success</v>
      </c>
      <c r="K58" t="s">
        <v>190</v>
      </c>
      <c r="L58" s="2">
        <f>AVERAGEIF(Table15[director_name],Table6[Director],Table15[imdb_score])</f>
        <v>7.2666666666666666</v>
      </c>
      <c r="M58">
        <f>SUMIF(Table15[director_name],Table6[Director],Table15[gross])</f>
        <v>300712517</v>
      </c>
      <c r="N58">
        <f>SUMIF(Table15[director_name],Table6[Director],Table15[budget])</f>
        <v>215000000</v>
      </c>
      <c r="O58">
        <f>Table6[[#This Row],[Gross Amt]]-Table6[[#This Row],[Budget ]]</f>
        <v>85712517</v>
      </c>
      <c r="P58" t="str">
        <f>IF(Table6[[#This Row],[Profit]]&gt;0,"Success","Failure")</f>
        <v>Success</v>
      </c>
    </row>
    <row r="59" spans="1:16" hidden="1" x14ac:dyDescent="0.25">
      <c r="A59" t="s">
        <v>89</v>
      </c>
      <c r="B59">
        <v>140080850</v>
      </c>
      <c r="C59" t="s">
        <v>12</v>
      </c>
      <c r="D59">
        <v>140000000</v>
      </c>
      <c r="E59">
        <v>6.2</v>
      </c>
      <c r="F59">
        <f>AVERAGEIF(Table15[director_name],Table15[director_name],Table15[imdb_score])</f>
        <v>6.4555555555555557</v>
      </c>
      <c r="G59">
        <f>Table15[[#This Row],[gross]]-Table15[[#This Row],[budget]]</f>
        <v>80850</v>
      </c>
      <c r="H59" t="str">
        <f>IF(Table15[[#This Row],[Profit]]&gt;0,"Success","Fasle")</f>
        <v>Success</v>
      </c>
      <c r="K59" t="s">
        <v>196</v>
      </c>
      <c r="L59" s="2">
        <f>AVERAGEIF(Table15[director_name],Table6[Director],Table15[imdb_score])</f>
        <v>6.3</v>
      </c>
      <c r="M59">
        <f>SUMIF(Table15[director_name],Table6[Director],Table15[gross])</f>
        <v>38297305</v>
      </c>
      <c r="N59">
        <f>SUMIF(Table15[director_name],Table6[Director],Table15[budget])</f>
        <v>175000000</v>
      </c>
      <c r="O59">
        <f>Table6[[#This Row],[Gross Amt]]-Table6[[#This Row],[Budget ]]</f>
        <v>-136702695</v>
      </c>
      <c r="P59" t="str">
        <f>IF(Table6[[#This Row],[Profit]]&gt;0,"Success","Failure")</f>
        <v>Failure</v>
      </c>
    </row>
    <row r="60" spans="1:16" hidden="1" x14ac:dyDescent="0.25">
      <c r="A60" t="s">
        <v>139</v>
      </c>
      <c r="B60">
        <v>166112167</v>
      </c>
      <c r="C60" t="s">
        <v>12</v>
      </c>
      <c r="D60">
        <v>200000000</v>
      </c>
      <c r="E60">
        <v>5.8</v>
      </c>
      <c r="F60" s="2">
        <f>AVERAGEIF(Table15[director_name],Table15[director_name],Table15[imdb_score])</f>
        <v>6.1875</v>
      </c>
      <c r="G60">
        <f>Table15[[#This Row],[gross]]-Table15[[#This Row],[budget]]</f>
        <v>-33887833</v>
      </c>
      <c r="H60" t="str">
        <f>IF(Table15[[#This Row],[Profit]]&gt;0,"Success","Fasle")</f>
        <v>Fasle</v>
      </c>
      <c r="K60" t="s">
        <v>199</v>
      </c>
      <c r="L60" s="2">
        <f>AVERAGEIF(Table15[director_name],Table6[Director],Table15[imdb_score])</f>
        <v>5.6749999999999998</v>
      </c>
      <c r="M60">
        <f>SUMIF(Table15[director_name],Table6[Director],Table15[gross])</f>
        <v>500950437</v>
      </c>
      <c r="N60">
        <f>SUMIF(Table15[director_name],Table6[Director],Table15[budget])</f>
        <v>292000000</v>
      </c>
      <c r="O60">
        <f>Table6[[#This Row],[Gross Amt]]-Table6[[#This Row],[Budget ]]</f>
        <v>208950437</v>
      </c>
      <c r="P60" t="str">
        <f>IF(Table6[[#This Row],[Profit]]&gt;0,"Success","Failure")</f>
        <v>Success</v>
      </c>
    </row>
    <row r="61" spans="1:16" hidden="1" x14ac:dyDescent="0.25">
      <c r="A61" t="s">
        <v>141</v>
      </c>
      <c r="B61">
        <v>137850096</v>
      </c>
      <c r="C61" t="s">
        <v>12</v>
      </c>
      <c r="D61">
        <v>200000000</v>
      </c>
      <c r="E61">
        <v>6.8</v>
      </c>
      <c r="F61" s="2">
        <f>AVERAGEIF(Table15[director_name],Table15[director_name],Table15[imdb_score])</f>
        <v>7.3076923076923084</v>
      </c>
      <c r="G61">
        <f>Table15[[#This Row],[gross]]-Table15[[#This Row],[budget]]</f>
        <v>-62149904</v>
      </c>
      <c r="H61" t="str">
        <f>IF(Table15[[#This Row],[Profit]]&gt;0,"Success","Fasle")</f>
        <v>Fasle</v>
      </c>
      <c r="K61" t="s">
        <v>201</v>
      </c>
      <c r="L61" s="2">
        <f>AVERAGEIF(Table15[director_name],Table6[Director],Table15[imdb_score])</f>
        <v>7.58</v>
      </c>
      <c r="M61">
        <f>SUMIF(Table15[director_name],Table6[Director],Table15[gross])</f>
        <v>793815162</v>
      </c>
      <c r="N61">
        <f>SUMIF(Table15[director_name],Table6[Director],Table15[budget])</f>
        <v>647000000</v>
      </c>
      <c r="O61">
        <f>Table6[[#This Row],[Gross Amt]]-Table6[[#This Row],[Budget ]]</f>
        <v>146815162</v>
      </c>
      <c r="P61" t="str">
        <f>IF(Table6[[#This Row],[Profit]]&gt;0,"Success","Failure")</f>
        <v>Success</v>
      </c>
    </row>
    <row r="62" spans="1:16" hidden="1" x14ac:dyDescent="0.25">
      <c r="A62" t="s">
        <v>144</v>
      </c>
      <c r="B62">
        <v>47375327</v>
      </c>
      <c r="C62" t="s">
        <v>12</v>
      </c>
      <c r="D62">
        <v>176000000</v>
      </c>
      <c r="E62">
        <v>5.4</v>
      </c>
      <c r="F62" s="2">
        <f>AVERAGEIF(Table15[director_name],Table15[director_name],Table15[imdb_score])</f>
        <v>6.9166666666666652</v>
      </c>
      <c r="G62">
        <f>Table15[[#This Row],[gross]]-Table15[[#This Row],[budget]]</f>
        <v>-128624673</v>
      </c>
      <c r="H62" t="str">
        <f>IF(Table15[[#This Row],[Profit]]&gt;0,"Success","Fasle")</f>
        <v>Fasle</v>
      </c>
      <c r="K62" t="s">
        <v>204</v>
      </c>
      <c r="L62" s="2">
        <f>AVERAGEIF(Table15[director_name],Table6[Director],Table15[imdb_score])</f>
        <v>7.9</v>
      </c>
      <c r="M62">
        <f>SUMIF(Table15[director_name],Table6[Director],Table15[gross])</f>
        <v>222487711</v>
      </c>
      <c r="N62">
        <f>SUMIF(Table15[director_name],Table6[Director],Table15[budget])</f>
        <v>165000000</v>
      </c>
      <c r="O62">
        <f>Table6[[#This Row],[Gross Amt]]-Table6[[#This Row],[Budget ]]</f>
        <v>57487711</v>
      </c>
      <c r="P62" t="str">
        <f>IF(Table6[[#This Row],[Profit]]&gt;0,"Success","Failure")</f>
        <v>Success</v>
      </c>
    </row>
    <row r="63" spans="1:16" hidden="1" x14ac:dyDescent="0.25">
      <c r="A63" t="s">
        <v>36</v>
      </c>
      <c r="B63">
        <v>124051759</v>
      </c>
      <c r="C63" t="s">
        <v>12</v>
      </c>
      <c r="D63">
        <v>180000000</v>
      </c>
      <c r="E63">
        <v>6.6</v>
      </c>
      <c r="F63">
        <f>AVERAGEIF(Table15[director_name],Table15[director_name],Table15[imdb_score])</f>
        <v>7.2</v>
      </c>
      <c r="G63">
        <f>Table15[[#This Row],[gross]]-Table15[[#This Row],[budget]]</f>
        <v>-55948241</v>
      </c>
      <c r="H63" t="str">
        <f>IF(Table15[[#This Row],[Profit]]&gt;0,"Success","Fasle")</f>
        <v>Fasle</v>
      </c>
      <c r="K63" t="s">
        <v>207</v>
      </c>
      <c r="L63" s="2">
        <f>AVERAGEIF(Table15[director_name],Table6[Director],Table15[imdb_score])</f>
        <v>7.8</v>
      </c>
      <c r="M63">
        <f>SUMIF(Table15[director_name],Table6[Director],Table15[gross])</f>
        <v>189412677</v>
      </c>
      <c r="N63">
        <f>SUMIF(Table15[director_name],Table6[Director],Table15[budget])</f>
        <v>165000000</v>
      </c>
      <c r="O63">
        <f>Table6[[#This Row],[Gross Amt]]-Table6[[#This Row],[Budget ]]</f>
        <v>24412677</v>
      </c>
      <c r="P63" t="str">
        <f>IF(Table6[[#This Row],[Profit]]&gt;0,"Success","Failure")</f>
        <v>Success</v>
      </c>
    </row>
    <row r="64" spans="1:16" hidden="1" x14ac:dyDescent="0.25">
      <c r="A64" t="s">
        <v>50</v>
      </c>
      <c r="B64">
        <v>291709845</v>
      </c>
      <c r="C64" t="s">
        <v>12</v>
      </c>
      <c r="D64">
        <v>180000000</v>
      </c>
      <c r="E64">
        <v>6.9</v>
      </c>
      <c r="F64">
        <f>AVERAGEIF(Table15[director_name],Table15[director_name],Table15[imdb_score])</f>
        <v>7.15</v>
      </c>
      <c r="G64">
        <f>Table15[[#This Row],[gross]]-Table15[[#This Row],[budget]]</f>
        <v>111709845</v>
      </c>
      <c r="H64" t="str">
        <f>IF(Table15[[#This Row],[Profit]]&gt;0,"Success","Fasle")</f>
        <v>Success</v>
      </c>
      <c r="K64" t="s">
        <v>213</v>
      </c>
      <c r="L64" s="2">
        <f>AVERAGEIF(Table15[director_name],Table6[Director],Table15[imdb_score])</f>
        <v>7.7666666666666666</v>
      </c>
      <c r="M64">
        <f>SUMIF(Table15[director_name],Table6[Director],Table15[gross])</f>
        <v>540156631</v>
      </c>
      <c r="N64">
        <f>SUMIF(Table15[director_name],Table6[Director],Table15[budget])</f>
        <v>390000000</v>
      </c>
      <c r="O64">
        <f>Table6[[#This Row],[Gross Amt]]-Table6[[#This Row],[Budget ]]</f>
        <v>150156631</v>
      </c>
      <c r="P64" t="str">
        <f>IF(Table6[[#This Row],[Profit]]&gt;0,"Success","Failure")</f>
        <v>Success</v>
      </c>
    </row>
    <row r="65" spans="1:16" hidden="1" x14ac:dyDescent="0.25">
      <c r="A65" t="s">
        <v>41</v>
      </c>
      <c r="B65">
        <v>154985087</v>
      </c>
      <c r="C65" t="s">
        <v>12</v>
      </c>
      <c r="D65">
        <v>178000000</v>
      </c>
      <c r="E65">
        <v>7.3</v>
      </c>
      <c r="F65">
        <f>AVERAGEIF(Table15[director_name],Table15[director_name],Table15[imdb_score])</f>
        <v>7.2875000000000005</v>
      </c>
      <c r="G65">
        <f>Table15[[#This Row],[gross]]-Table15[[#This Row],[budget]]</f>
        <v>-23014913</v>
      </c>
      <c r="H65" t="str">
        <f>IF(Table15[[#This Row],[Profit]]&gt;0,"Success","Fasle")</f>
        <v>Fasle</v>
      </c>
      <c r="K65" t="s">
        <v>215</v>
      </c>
      <c r="L65" s="2">
        <f>AVERAGEIF(Table15[director_name],Table6[Director],Table15[imdb_score])</f>
        <v>6.5499999999999989</v>
      </c>
      <c r="M65">
        <f>SUMIF(Table15[director_name],Table6[Director],Table15[gross])</f>
        <v>316107826</v>
      </c>
      <c r="N65">
        <f>SUMIF(Table15[director_name],Table6[Director],Table15[budget])</f>
        <v>378000000</v>
      </c>
      <c r="O65">
        <f>Table6[[#This Row],[Gross Amt]]-Table6[[#This Row],[Budget ]]</f>
        <v>-61892174</v>
      </c>
      <c r="P65" t="str">
        <f>IF(Table6[[#This Row],[Profit]]&gt;0,"Success","Failure")</f>
        <v>Failure</v>
      </c>
    </row>
    <row r="66" spans="1:16" hidden="1" x14ac:dyDescent="0.25">
      <c r="A66" t="s">
        <v>19</v>
      </c>
      <c r="B66">
        <v>533316061</v>
      </c>
      <c r="C66" t="s">
        <v>12</v>
      </c>
      <c r="D66">
        <v>185000000</v>
      </c>
      <c r="E66">
        <v>9</v>
      </c>
      <c r="F66">
        <f>AVERAGEIF(Table15[director_name],Table15[director_name],Table15[imdb_score])</f>
        <v>8.4250000000000007</v>
      </c>
      <c r="G66">
        <f>Table15[[#This Row],[gross]]-Table15[[#This Row],[budget]]</f>
        <v>348316061</v>
      </c>
      <c r="H66" t="str">
        <f>IF(Table15[[#This Row],[Profit]]&gt;0,"Success","Fasle")</f>
        <v>Success</v>
      </c>
      <c r="K66" t="s">
        <v>218</v>
      </c>
      <c r="L66" s="2">
        <f>AVERAGEIF(Table15[director_name],Table6[Director],Table15[imdb_score])</f>
        <v>7.1333333333333329</v>
      </c>
      <c r="M66">
        <f>SUMIF(Table15[director_name],Table6[Director],Table15[gross])</f>
        <v>341227583</v>
      </c>
      <c r="N66">
        <f>SUMIF(Table15[director_name],Table6[Director],Table15[budget])</f>
        <v>188000000</v>
      </c>
      <c r="O66">
        <f>Table6[[#This Row],[Gross Amt]]-Table6[[#This Row],[Budget ]]</f>
        <v>153227583</v>
      </c>
      <c r="P66" t="str">
        <f>IF(Table6[[#This Row],[Profit]]&gt;0,"Success","Failure")</f>
        <v>Success</v>
      </c>
    </row>
    <row r="67" spans="1:16" hidden="1" x14ac:dyDescent="0.25">
      <c r="A67" t="s">
        <v>151</v>
      </c>
      <c r="B67">
        <v>292979556</v>
      </c>
      <c r="C67" t="s">
        <v>12</v>
      </c>
      <c r="D67">
        <v>175000000</v>
      </c>
      <c r="E67">
        <v>8.3000000000000007</v>
      </c>
      <c r="F67" s="2">
        <f>AVERAGEIF(Table15[director_name],Table15[director_name],Table15[imdb_score])</f>
        <v>8.2333333333333343</v>
      </c>
      <c r="G67">
        <f>Table15[[#This Row],[gross]]-Table15[[#This Row],[budget]]</f>
        <v>117979556</v>
      </c>
      <c r="H67" t="str">
        <f>IF(Table15[[#This Row],[Profit]]&gt;0,"Success","Fasle")</f>
        <v>Success</v>
      </c>
      <c r="K67" t="s">
        <v>229</v>
      </c>
      <c r="L67" s="2">
        <f>AVERAGEIF(Table15[director_name],Table6[Director],Table15[imdb_score])</f>
        <v>7.7499999999999982</v>
      </c>
      <c r="M67">
        <f>SUMIF(Table15[director_name],Table6[Director],Table15[gross])</f>
        <v>863904524</v>
      </c>
      <c r="N67">
        <f>SUMIF(Table15[director_name],Table6[Director],Table15[budget])</f>
        <v>650000000</v>
      </c>
      <c r="O67">
        <f>Table6[[#This Row],[Gross Amt]]-Table6[[#This Row],[Budget ]]</f>
        <v>213904524</v>
      </c>
      <c r="P67" t="str">
        <f>IF(Table6[[#This Row],[Profit]]&gt;0,"Success","Failure")</f>
        <v>Success</v>
      </c>
    </row>
    <row r="68" spans="1:16" hidden="1" x14ac:dyDescent="0.25">
      <c r="A68" t="s">
        <v>154</v>
      </c>
      <c r="B68">
        <v>198332128</v>
      </c>
      <c r="C68" t="s">
        <v>12</v>
      </c>
      <c r="D68">
        <v>175000000</v>
      </c>
      <c r="E68">
        <v>6.5</v>
      </c>
      <c r="F68" s="2">
        <f>AVERAGEIF(Table15[director_name],Table15[director_name],Table15[imdb_score])</f>
        <v>5.9333333333333336</v>
      </c>
      <c r="G68">
        <f>Table15[[#This Row],[gross]]-Table15[[#This Row],[budget]]</f>
        <v>23332128</v>
      </c>
      <c r="H68" t="str">
        <f>IF(Table15[[#This Row],[Profit]]&gt;0,"Success","Fasle")</f>
        <v>Success</v>
      </c>
      <c r="K68" t="s">
        <v>232</v>
      </c>
      <c r="L68" s="2">
        <f>AVERAGEIF(Table15[director_name],Table6[Director],Table15[imdb_score])</f>
        <v>7.65</v>
      </c>
      <c r="M68">
        <f>SUMIF(Table15[director_name],Table6[Director],Table15[gross])</f>
        <v>235132974</v>
      </c>
      <c r="N68">
        <f>SUMIF(Table15[director_name],Table6[Director],Table15[budget])</f>
        <v>264000000</v>
      </c>
      <c r="O68">
        <f>Table6[[#This Row],[Gross Amt]]-Table6[[#This Row],[Budget ]]</f>
        <v>-28867026</v>
      </c>
      <c r="P68" t="str">
        <f>IF(Table6[[#This Row],[Profit]]&gt;0,"Success","Failure")</f>
        <v>Failure</v>
      </c>
    </row>
    <row r="69" spans="1:16" x14ac:dyDescent="0.25">
      <c r="A69" t="s">
        <v>157</v>
      </c>
      <c r="B69">
        <v>318298180</v>
      </c>
      <c r="C69" t="s">
        <v>12</v>
      </c>
      <c r="D69">
        <v>140000000</v>
      </c>
      <c r="E69">
        <v>7.9</v>
      </c>
      <c r="F69" s="2">
        <f>AVERAGEIF(Table15[director_name],Table15[director_name],Table15[imdb_score])</f>
        <v>7.0166666666666657</v>
      </c>
      <c r="G69">
        <f>Table15[[#This Row],[gross]]-Table15[[#This Row],[budget]]</f>
        <v>178298180</v>
      </c>
      <c r="H69" t="str">
        <f>IF(Table15[[#This Row],[Profit]]&gt;0,"Success","Fasle")</f>
        <v>Success</v>
      </c>
      <c r="K69" t="s">
        <v>234</v>
      </c>
      <c r="L69" s="2">
        <f>AVERAGEIF(Table15[director_name],Table6[Director],Table15[imdb_score])</f>
        <v>7</v>
      </c>
      <c r="M69">
        <f>SUMIF(Table15[director_name],Table6[Director],Table15[gross])</f>
        <v>1358501971</v>
      </c>
      <c r="N69">
        <f>SUMIF(Table15[director_name],Table6[Director],Table15[budget])</f>
        <v>603000000</v>
      </c>
      <c r="O69">
        <f>Table6[[#This Row],[Gross Amt]]-Table6[[#This Row],[Budget ]]</f>
        <v>755501971</v>
      </c>
      <c r="P69" t="str">
        <f>IF(Table6[[#This Row],[Profit]]&gt;0,"Success","Failure")</f>
        <v>Success</v>
      </c>
    </row>
    <row r="70" spans="1:16" hidden="1" x14ac:dyDescent="0.25">
      <c r="A70" t="s">
        <v>159</v>
      </c>
      <c r="B70">
        <v>73820094</v>
      </c>
      <c r="C70" t="s">
        <v>12</v>
      </c>
      <c r="D70">
        <v>170000000</v>
      </c>
      <c r="E70">
        <v>7.5</v>
      </c>
      <c r="F70" s="2">
        <f>AVERAGEIF(Table15[director_name],Table15[director_name],Table15[imdb_score])</f>
        <v>7.6749999999999998</v>
      </c>
      <c r="G70">
        <f>Table15[[#This Row],[gross]]-Table15[[#This Row],[budget]]</f>
        <v>-96179906</v>
      </c>
      <c r="H70" t="str">
        <f>IF(Table15[[#This Row],[Profit]]&gt;0,"Success","Fasle")</f>
        <v>Fasle</v>
      </c>
      <c r="K70" t="s">
        <v>237</v>
      </c>
      <c r="L70" s="2">
        <f>AVERAGEIF(Table15[director_name],Table6[Director],Table15[imdb_score])</f>
        <v>6.5</v>
      </c>
      <c r="M70">
        <f>SUMIF(Table15[director_name],Table6[Director],Table15[gross])</f>
        <v>577335180</v>
      </c>
      <c r="N70">
        <f>SUMIF(Table15[director_name],Table6[Director],Table15[budget])</f>
        <v>440000000</v>
      </c>
      <c r="O70">
        <f>Table6[[#This Row],[Gross Amt]]-Table6[[#This Row],[Budget ]]</f>
        <v>137335180</v>
      </c>
      <c r="P70" t="str">
        <f>IF(Table6[[#This Row],[Profit]]&gt;0,"Success","Failure")</f>
        <v>Success</v>
      </c>
    </row>
    <row r="71" spans="1:16" hidden="1" x14ac:dyDescent="0.25">
      <c r="A71" t="s">
        <v>56</v>
      </c>
      <c r="B71">
        <v>113745408</v>
      </c>
      <c r="C71" t="s">
        <v>12</v>
      </c>
      <c r="D71">
        <v>170000000</v>
      </c>
      <c r="E71">
        <v>4.8</v>
      </c>
      <c r="F71">
        <f>AVERAGEIF(Table15[director_name],Table15[director_name],Table15[imdb_score])</f>
        <v>6.4571428571428564</v>
      </c>
      <c r="G71">
        <f>Table15[[#This Row],[gross]]-Table15[[#This Row],[budget]]</f>
        <v>-56254592</v>
      </c>
      <c r="H71" t="str">
        <f>IF(Table15[[#This Row],[Profit]]&gt;0,"Success","Fasle")</f>
        <v>Fasle</v>
      </c>
      <c r="K71" t="s">
        <v>239</v>
      </c>
      <c r="L71" s="2">
        <f>AVERAGEIF(Table15[director_name],Table6[Director],Table15[imdb_score])</f>
        <v>6.7666666666666666</v>
      </c>
      <c r="M71">
        <f>SUMIF(Table15[director_name],Table6[Director],Table15[gross])</f>
        <v>628379716</v>
      </c>
      <c r="N71">
        <f>SUMIF(Table15[director_name],Table6[Director],Table15[budget])</f>
        <v>624000000</v>
      </c>
      <c r="O71">
        <f>Table6[[#This Row],[Gross Amt]]-Table6[[#This Row],[Budget ]]</f>
        <v>4379716</v>
      </c>
      <c r="P71" t="str">
        <f>IF(Table6[[#This Row],[Profit]]&gt;0,"Success","Failure")</f>
        <v>Success</v>
      </c>
    </row>
    <row r="72" spans="1:16" hidden="1" x14ac:dyDescent="0.25">
      <c r="A72" t="s">
        <v>164</v>
      </c>
      <c r="B72">
        <v>102176165</v>
      </c>
      <c r="C72" t="s">
        <v>12</v>
      </c>
      <c r="D72">
        <v>145000000</v>
      </c>
      <c r="E72">
        <v>5.2</v>
      </c>
      <c r="F72" s="2">
        <f>AVERAGEIF(Table15[director_name],Table15[director_name],Table15[imdb_score])</f>
        <v>5.5777777777777784</v>
      </c>
      <c r="G72">
        <f>Table15[[#This Row],[gross]]-Table15[[#This Row],[budget]]</f>
        <v>-42823835</v>
      </c>
      <c r="H72" t="str">
        <f>IF(Table15[[#This Row],[Profit]]&gt;0,"Success","Fasle")</f>
        <v>Fasle</v>
      </c>
      <c r="K72" t="s">
        <v>242</v>
      </c>
      <c r="L72" s="2">
        <f>AVERAGEIF(Table15[director_name],Table6[Director],Table15[imdb_score])</f>
        <v>6.6333333333333329</v>
      </c>
      <c r="M72">
        <f>SUMIF(Table15[director_name],Table6[Director],Table15[gross])</f>
        <v>216651439</v>
      </c>
      <c r="N72">
        <f>SUMIF(Table15[director_name],Table6[Director],Table15[budget])</f>
        <v>265000000</v>
      </c>
      <c r="O72">
        <f>Table6[[#This Row],[Gross Amt]]-Table6[[#This Row],[Budget ]]</f>
        <v>-48348561</v>
      </c>
      <c r="P72" t="str">
        <f>IF(Table6[[#This Row],[Profit]]&gt;0,"Success","Failure")</f>
        <v>Failure</v>
      </c>
    </row>
    <row r="73" spans="1:16" hidden="1" x14ac:dyDescent="0.25">
      <c r="A73" t="s">
        <v>167</v>
      </c>
      <c r="B73">
        <v>161087183</v>
      </c>
      <c r="C73" t="s">
        <v>12</v>
      </c>
      <c r="D73">
        <v>175000000</v>
      </c>
      <c r="E73">
        <v>6.9</v>
      </c>
      <c r="F73" s="2">
        <f>AVERAGEIF(Table15[director_name],Table15[director_name],Table15[imdb_score])</f>
        <v>6.95</v>
      </c>
      <c r="G73">
        <f>Table15[[#This Row],[gross]]-Table15[[#This Row],[budget]]</f>
        <v>-13912817</v>
      </c>
      <c r="H73" t="str">
        <f>IF(Table15[[#This Row],[Profit]]&gt;0,"Success","Fasle")</f>
        <v>Fasle</v>
      </c>
      <c r="K73" t="s">
        <v>244</v>
      </c>
      <c r="L73" s="2">
        <f>AVERAGEIF(Table15[director_name],Table6[Director],Table15[imdb_score])</f>
        <v>6.4</v>
      </c>
      <c r="M73">
        <f>SUMIF(Table15[director_name],Table6[Director],Table15[gross])</f>
        <v>469941412</v>
      </c>
      <c r="N73">
        <f>SUMIF(Table15[director_name],Table6[Director],Table15[budget])</f>
        <v>290000000</v>
      </c>
      <c r="O73">
        <f>Table6[[#This Row],[Gross Amt]]-Table6[[#This Row],[Budget ]]</f>
        <v>179941412</v>
      </c>
      <c r="P73" t="str">
        <f>IF(Table6[[#This Row],[Profit]]&gt;0,"Success","Failure")</f>
        <v>Success</v>
      </c>
    </row>
    <row r="74" spans="1:16" hidden="1" x14ac:dyDescent="0.25">
      <c r="A74" t="s">
        <v>170</v>
      </c>
      <c r="B74">
        <v>100289690</v>
      </c>
      <c r="C74" t="s">
        <v>12</v>
      </c>
      <c r="D74">
        <v>175000000</v>
      </c>
      <c r="E74">
        <v>5.4</v>
      </c>
      <c r="F74" s="2">
        <f>AVERAGEIF(Table15[director_name],Table15[director_name],Table15[imdb_score])</f>
        <v>6.3142857142857149</v>
      </c>
      <c r="G74">
        <f>Table15[[#This Row],[gross]]-Table15[[#This Row],[budget]]</f>
        <v>-74710310</v>
      </c>
      <c r="H74" t="str">
        <f>IF(Table15[[#This Row],[Profit]]&gt;0,"Success","Fasle")</f>
        <v>Fasle</v>
      </c>
      <c r="K74" t="s">
        <v>246</v>
      </c>
      <c r="L74" s="2">
        <f>AVERAGEIF(Table15[director_name],Table6[Director],Table15[imdb_score])</f>
        <v>7.5666666666666673</v>
      </c>
      <c r="M74">
        <f>SUMIF(Table15[director_name],Table6[Director],Table15[gross])</f>
        <v>106685574</v>
      </c>
      <c r="N74">
        <f>SUMIF(Table15[director_name],Table6[Director],Table15[budget])</f>
        <v>197000000</v>
      </c>
      <c r="O74">
        <f>Table6[[#This Row],[Gross Amt]]-Table6[[#This Row],[Budget ]]</f>
        <v>-90314426</v>
      </c>
      <c r="P74" t="str">
        <f>IF(Table6[[#This Row],[Profit]]&gt;0,"Success","Failure")</f>
        <v>Failure</v>
      </c>
    </row>
    <row r="75" spans="1:16" hidden="1" x14ac:dyDescent="0.25">
      <c r="A75" t="s">
        <v>173</v>
      </c>
      <c r="B75">
        <v>100189501</v>
      </c>
      <c r="C75" t="s">
        <v>12</v>
      </c>
      <c r="D75">
        <v>178000000</v>
      </c>
      <c r="E75">
        <v>7.9</v>
      </c>
      <c r="F75" s="2">
        <f>AVERAGEIF(Table15[director_name],Table15[director_name],Table15[imdb_score])</f>
        <v>7.1285714285714272</v>
      </c>
      <c r="G75">
        <f>Table15[[#This Row],[gross]]-Table15[[#This Row],[budget]]</f>
        <v>-77810499</v>
      </c>
      <c r="H75" t="str">
        <f>IF(Table15[[#This Row],[Profit]]&gt;0,"Success","Fasle")</f>
        <v>Fasle</v>
      </c>
      <c r="K75" t="s">
        <v>248</v>
      </c>
      <c r="L75" s="2">
        <f>AVERAGEIF(Table15[director_name],Table6[Director],Table15[imdb_score])</f>
        <v>6.85</v>
      </c>
      <c r="M75">
        <f>SUMIF(Table15[director_name],Table6[Director],Table15[gross])</f>
        <v>296092053</v>
      </c>
      <c r="N75">
        <f>SUMIF(Table15[director_name],Table6[Director],Table15[budget])</f>
        <v>325000000</v>
      </c>
      <c r="O75">
        <f>Table6[[#This Row],[Gross Amt]]-Table6[[#This Row],[Budget ]]</f>
        <v>-28907947</v>
      </c>
      <c r="P75" t="str">
        <f>IF(Table6[[#This Row],[Profit]]&gt;0,"Success","Failure")</f>
        <v>Failure</v>
      </c>
    </row>
    <row r="76" spans="1:16" hidden="1" x14ac:dyDescent="0.25">
      <c r="A76" t="s">
        <v>175</v>
      </c>
      <c r="B76">
        <v>88246220</v>
      </c>
      <c r="C76" t="s">
        <v>12</v>
      </c>
      <c r="D76">
        <v>175000000</v>
      </c>
      <c r="E76">
        <v>6.1</v>
      </c>
      <c r="F76" s="2">
        <f>AVERAGEIF(Table15[director_name],Table15[director_name],Table15[imdb_score])</f>
        <v>6.68</v>
      </c>
      <c r="G76">
        <f>Table15[[#This Row],[gross]]-Table15[[#This Row],[budget]]</f>
        <v>-86753780</v>
      </c>
      <c r="H76" t="str">
        <f>IF(Table15[[#This Row],[Profit]]&gt;0,"Success","Fasle")</f>
        <v>Fasle</v>
      </c>
      <c r="K76" t="s">
        <v>250</v>
      </c>
      <c r="L76" s="2">
        <f>AVERAGEIF(Table15[director_name],Table6[Director],Table15[imdb_score])</f>
        <v>6.3199999999999994</v>
      </c>
      <c r="M76">
        <f>SUMIF(Table15[director_name],Table6[Director],Table15[gross])</f>
        <v>293799466</v>
      </c>
      <c r="N76">
        <f>SUMIF(Table15[director_name],Table6[Director],Table15[budget])</f>
        <v>386000000</v>
      </c>
      <c r="O76">
        <f>Table6[[#This Row],[Gross Amt]]-Table6[[#This Row],[Budget ]]</f>
        <v>-92200534</v>
      </c>
      <c r="P76" t="str">
        <f>IF(Table6[[#This Row],[Profit]]&gt;0,"Success","Failure")</f>
        <v>Failure</v>
      </c>
    </row>
    <row r="77" spans="1:16" hidden="1" x14ac:dyDescent="0.25">
      <c r="A77" t="s">
        <v>177</v>
      </c>
      <c r="B77">
        <v>150167630</v>
      </c>
      <c r="C77" t="s">
        <v>12</v>
      </c>
      <c r="D77">
        <v>175000000</v>
      </c>
      <c r="E77">
        <v>5.8</v>
      </c>
      <c r="F77" s="2">
        <f>AVERAGEIF(Table15[director_name],Table15[director_name],Table15[imdb_score])</f>
        <v>6.0750000000000002</v>
      </c>
      <c r="G77">
        <f>Table15[[#This Row],[gross]]-Table15[[#This Row],[budget]]</f>
        <v>-24832370</v>
      </c>
      <c r="H77" t="str">
        <f>IF(Table15[[#This Row],[Profit]]&gt;0,"Success","Fasle")</f>
        <v>Fasle</v>
      </c>
      <c r="K77" t="s">
        <v>255</v>
      </c>
      <c r="L77" s="2">
        <f>AVERAGEIF(Table15[director_name],Table6[Director],Table15[imdb_score])</f>
        <v>6.9076923076923071</v>
      </c>
      <c r="M77">
        <f>SUMIF(Table15[director_name],Table6[Director],Table15[gross])</f>
        <v>679792713</v>
      </c>
      <c r="N77">
        <f>SUMIF(Table15[director_name],Table6[Director],Table15[budget])</f>
        <v>580100000</v>
      </c>
      <c r="O77">
        <f>Table6[[#This Row],[Gross Amt]]-Table6[[#This Row],[Budget ]]</f>
        <v>99692713</v>
      </c>
      <c r="P77" t="str">
        <f>IF(Table6[[#This Row],[Profit]]&gt;0,"Success","Failure")</f>
        <v>Success</v>
      </c>
    </row>
    <row r="78" spans="1:16" hidden="1" x14ac:dyDescent="0.25">
      <c r="A78" t="s">
        <v>151</v>
      </c>
      <c r="B78">
        <v>356454367</v>
      </c>
      <c r="C78" t="s">
        <v>12</v>
      </c>
      <c r="D78">
        <v>175000000</v>
      </c>
      <c r="E78">
        <v>8.3000000000000007</v>
      </c>
      <c r="F78">
        <f>AVERAGEIF(Table15[director_name],Table15[director_name],Table15[imdb_score])</f>
        <v>8.2333333333333343</v>
      </c>
      <c r="G78">
        <f>Table15[[#This Row],[gross]]-Table15[[#This Row],[budget]]</f>
        <v>181454367</v>
      </c>
      <c r="H78" t="str">
        <f>IF(Table15[[#This Row],[Profit]]&gt;0,"Success","Fasle")</f>
        <v>Success</v>
      </c>
      <c r="K78" t="s">
        <v>269</v>
      </c>
      <c r="L78" s="2">
        <f>AVERAGEIF(Table15[director_name],Table6[Director],Table15[imdb_score])</f>
        <v>6.7600000000000007</v>
      </c>
      <c r="M78">
        <f>SUMIF(Table15[director_name],Table6[Director],Table15[gross])</f>
        <v>763481894</v>
      </c>
      <c r="N78">
        <f>SUMIF(Table15[director_name],Table6[Director],Table15[budget])</f>
        <v>607000000</v>
      </c>
      <c r="O78">
        <f>Table6[[#This Row],[Gross Amt]]-Table6[[#This Row],[Budget ]]</f>
        <v>156481894</v>
      </c>
      <c r="P78" t="str">
        <f>IF(Table6[[#This Row],[Profit]]&gt;0,"Success","Failure")</f>
        <v>Success</v>
      </c>
    </row>
    <row r="79" spans="1:16" hidden="1" x14ac:dyDescent="0.25">
      <c r="A79" t="s">
        <v>157</v>
      </c>
      <c r="B79">
        <v>362645141</v>
      </c>
      <c r="C79" t="s">
        <v>12</v>
      </c>
      <c r="D79">
        <v>175000000</v>
      </c>
      <c r="E79">
        <v>7.8</v>
      </c>
      <c r="F79">
        <f>AVERAGEIF(Table15[director_name],Table15[director_name],Table15[imdb_score])</f>
        <v>7.0166666666666657</v>
      </c>
      <c r="G79">
        <f>Table15[[#This Row],[gross]]-Table15[[#This Row],[budget]]</f>
        <v>187645141</v>
      </c>
      <c r="H79" t="str">
        <f>IF(Table15[[#This Row],[Profit]]&gt;0,"Success","Fasle")</f>
        <v>Success</v>
      </c>
      <c r="K79" t="s">
        <v>272</v>
      </c>
      <c r="L79" s="2">
        <f>AVERAGEIF(Table15[director_name],Table6[Director],Table15[imdb_score])</f>
        <v>6.0909090909090908</v>
      </c>
      <c r="M79">
        <f>SUMIF(Table15[director_name],Table6[Director],Table15[gross])</f>
        <v>1129750988</v>
      </c>
      <c r="N79">
        <f>SUMIF(Table15[director_name],Table6[Director],Table15[budget])</f>
        <v>767800000</v>
      </c>
      <c r="O79">
        <f>Table6[[#This Row],[Gross Amt]]-Table6[[#This Row],[Budget ]]</f>
        <v>361950988</v>
      </c>
      <c r="P79" t="str">
        <f>IF(Table6[[#This Row],[Profit]]&gt;0,"Success","Failure")</f>
        <v>Success</v>
      </c>
    </row>
    <row r="80" spans="1:16" hidden="1" x14ac:dyDescent="0.25">
      <c r="A80" t="s">
        <v>157</v>
      </c>
      <c r="B80">
        <v>312057433</v>
      </c>
      <c r="C80" t="s">
        <v>12</v>
      </c>
      <c r="D80">
        <v>200000000</v>
      </c>
      <c r="E80">
        <v>7</v>
      </c>
      <c r="F80">
        <f>AVERAGEIF(Table15[director_name],Table15[director_name],Table15[imdb_score])</f>
        <v>7.0166666666666657</v>
      </c>
      <c r="G80">
        <f>Table15[[#This Row],[gross]]-Table15[[#This Row],[budget]]</f>
        <v>112057433</v>
      </c>
      <c r="H80" t="str">
        <f>IF(Table15[[#This Row],[Profit]]&gt;0,"Success","Fasle")</f>
        <v>Success</v>
      </c>
      <c r="K80" t="s">
        <v>274</v>
      </c>
      <c r="L80" s="2">
        <f>AVERAGEIF(Table15[director_name],Table6[Director],Table15[imdb_score])</f>
        <v>6.875</v>
      </c>
      <c r="M80">
        <f>SUMIF(Table15[director_name],Table6[Director],Table15[gross])</f>
        <v>254116544</v>
      </c>
      <c r="N80">
        <f>SUMIF(Table15[director_name],Table6[Director],Table15[budget])</f>
        <v>290500000</v>
      </c>
      <c r="O80">
        <f>Table6[[#This Row],[Gross Amt]]-Table6[[#This Row],[Budget ]]</f>
        <v>-36383456</v>
      </c>
      <c r="P80" t="str">
        <f>IF(Table6[[#This Row],[Profit]]&gt;0,"Success","Failure")</f>
        <v>Failure</v>
      </c>
    </row>
    <row r="81" spans="1:16" hidden="1" x14ac:dyDescent="0.25">
      <c r="A81" t="s">
        <v>184</v>
      </c>
      <c r="B81">
        <v>155111815</v>
      </c>
      <c r="C81" t="s">
        <v>12</v>
      </c>
      <c r="D81">
        <v>170000000</v>
      </c>
      <c r="E81">
        <v>6.1</v>
      </c>
      <c r="F81" s="2">
        <f>AVERAGEIF(Table15[director_name],Table15[director_name],Table15[imdb_score])</f>
        <v>6.1</v>
      </c>
      <c r="G81">
        <f>Table15[[#This Row],[gross]]-Table15[[#This Row],[budget]]</f>
        <v>-14888185</v>
      </c>
      <c r="H81" t="str">
        <f>IF(Table15[[#This Row],[Profit]]&gt;0,"Success","Fasle")</f>
        <v>Fasle</v>
      </c>
      <c r="K81" t="s">
        <v>277</v>
      </c>
      <c r="L81" s="2">
        <f>AVERAGEIF(Table15[director_name],Table6[Director],Table15[imdb_score])</f>
        <v>7.6</v>
      </c>
      <c r="M81">
        <f>SUMIF(Table15[director_name],Table6[Director],Table15[gross])</f>
        <v>400736600</v>
      </c>
      <c r="N81">
        <f>SUMIF(Table15[director_name],Table6[Director],Table15[budget])</f>
        <v>150000000</v>
      </c>
      <c r="O81">
        <f>Table6[[#This Row],[Gross Amt]]-Table6[[#This Row],[Budget ]]</f>
        <v>250736600</v>
      </c>
      <c r="P81" t="str">
        <f>IF(Table6[[#This Row],[Profit]]&gt;0,"Success","Failure")</f>
        <v>Success</v>
      </c>
    </row>
    <row r="82" spans="1:16" hidden="1" x14ac:dyDescent="0.25">
      <c r="A82" t="s">
        <v>187</v>
      </c>
      <c r="B82">
        <v>241407328</v>
      </c>
      <c r="C82" t="s">
        <v>12</v>
      </c>
      <c r="D82">
        <v>180000000</v>
      </c>
      <c r="E82">
        <v>7</v>
      </c>
      <c r="F82" s="2">
        <f>AVERAGEIF(Table15[director_name],Table15[director_name],Table15[imdb_score])</f>
        <v>7</v>
      </c>
      <c r="G82">
        <f>Table15[[#This Row],[gross]]-Table15[[#This Row],[budget]]</f>
        <v>61407328</v>
      </c>
      <c r="H82" t="str">
        <f>IF(Table15[[#This Row],[Profit]]&gt;0,"Success","Fasle")</f>
        <v>Success</v>
      </c>
      <c r="K82" t="s">
        <v>282</v>
      </c>
      <c r="L82" s="2">
        <f>AVERAGEIF(Table15[director_name],Table6[Director],Table15[imdb_score])</f>
        <v>6.6833333333333336</v>
      </c>
      <c r="M82">
        <f>SUMIF(Table15[director_name],Table6[Director],Table15[gross])</f>
        <v>479135651</v>
      </c>
      <c r="N82">
        <f>SUMIF(Table15[director_name],Table6[Director],Table15[budget])</f>
        <v>479305523</v>
      </c>
      <c r="O82">
        <f>Table6[[#This Row],[Gross Amt]]-Table6[[#This Row],[Budget ]]</f>
        <v>-169872</v>
      </c>
      <c r="P82" t="str">
        <f>IF(Table6[[#This Row],[Profit]]&gt;0,"Success","Failure")</f>
        <v>Failure</v>
      </c>
    </row>
    <row r="83" spans="1:16" hidden="1" x14ac:dyDescent="0.25">
      <c r="A83" t="s">
        <v>190</v>
      </c>
      <c r="B83">
        <v>208543795</v>
      </c>
      <c r="C83" t="s">
        <v>12</v>
      </c>
      <c r="D83">
        <v>170000000</v>
      </c>
      <c r="E83">
        <v>7.6</v>
      </c>
      <c r="F83" s="2">
        <f>AVERAGEIF(Table15[director_name],Table15[director_name],Table15[imdb_score])</f>
        <v>7.2666666666666666</v>
      </c>
      <c r="G83">
        <f>Table15[[#This Row],[gross]]-Table15[[#This Row],[budget]]</f>
        <v>38543795</v>
      </c>
      <c r="H83" t="str">
        <f>IF(Table15[[#This Row],[Profit]]&gt;0,"Success","Fasle")</f>
        <v>Success</v>
      </c>
      <c r="K83" t="s">
        <v>284</v>
      </c>
      <c r="L83" s="2">
        <f>AVERAGEIF(Table15[director_name],Table6[Director],Table15[imdb_score])</f>
        <v>6.9307692307692301</v>
      </c>
      <c r="M83">
        <f>SUMIF(Table15[director_name],Table6[Director],Table15[gross])</f>
        <v>1362891801</v>
      </c>
      <c r="N83">
        <f>SUMIF(Table15[director_name],Table6[Director],Table15[budget])</f>
        <v>992000000</v>
      </c>
      <c r="O83">
        <f>Table6[[#This Row],[Gross Amt]]-Table6[[#This Row],[Budget ]]</f>
        <v>370891801</v>
      </c>
      <c r="P83" t="str">
        <f>IF(Table6[[#This Row],[Profit]]&gt;0,"Success","Failure")</f>
        <v>Success</v>
      </c>
    </row>
    <row r="84" spans="1:16" hidden="1" x14ac:dyDescent="0.25">
      <c r="A84" t="s">
        <v>196</v>
      </c>
      <c r="B84">
        <v>38297305</v>
      </c>
      <c r="C84" t="s">
        <v>12</v>
      </c>
      <c r="D84">
        <v>175000000</v>
      </c>
      <c r="E84">
        <v>6.3</v>
      </c>
      <c r="F84" s="2">
        <f>AVERAGEIF(Table15[director_name],Table15[director_name],Table15[imdb_score])</f>
        <v>6.3</v>
      </c>
      <c r="G84">
        <f>Table15[[#This Row],[gross]]-Table15[[#This Row],[budget]]</f>
        <v>-136702695</v>
      </c>
      <c r="H84" t="str">
        <f>IF(Table15[[#This Row],[Profit]]&gt;0,"Success","Fasle")</f>
        <v>Fasle</v>
      </c>
      <c r="K84" t="s">
        <v>287</v>
      </c>
      <c r="L84" s="2">
        <f>AVERAGEIF(Table15[director_name],Table6[Director],Table15[imdb_score])</f>
        <v>7.1833333333333336</v>
      </c>
      <c r="M84">
        <f>SUMIF(Table15[director_name],Table6[Director],Table15[gross])</f>
        <v>469839041</v>
      </c>
      <c r="N84">
        <f>SUMIF(Table15[director_name],Table6[Director],Table15[budget])</f>
        <v>340000000</v>
      </c>
      <c r="O84">
        <f>Table6[[#This Row],[Gross Amt]]-Table6[[#This Row],[Budget ]]</f>
        <v>129839041</v>
      </c>
      <c r="P84" t="str">
        <f>IF(Table6[[#This Row],[Profit]]&gt;0,"Success","Failure")</f>
        <v>Success</v>
      </c>
    </row>
    <row r="85" spans="1:16" hidden="1" x14ac:dyDescent="0.25">
      <c r="A85" t="s">
        <v>75</v>
      </c>
      <c r="B85">
        <v>259746958</v>
      </c>
      <c r="C85" t="s">
        <v>12</v>
      </c>
      <c r="D85">
        <v>170000000</v>
      </c>
      <c r="E85">
        <v>7.8</v>
      </c>
      <c r="F85">
        <f>AVERAGEIF(Table15[director_name],Table15[director_name],Table15[imdb_score])</f>
        <v>7</v>
      </c>
      <c r="G85">
        <f>Table15[[#This Row],[gross]]-Table15[[#This Row],[budget]]</f>
        <v>89746958</v>
      </c>
      <c r="H85" t="str">
        <f>IF(Table15[[#This Row],[Profit]]&gt;0,"Success","Fasle")</f>
        <v>Success</v>
      </c>
      <c r="K85" t="s">
        <v>289</v>
      </c>
      <c r="L85" s="2">
        <f>AVERAGEIF(Table15[director_name],Table6[Director],Table15[imdb_score])</f>
        <v>6.9</v>
      </c>
      <c r="M85">
        <f>SUMIF(Table15[director_name],Table6[Director],Table15[gross])</f>
        <v>114053579</v>
      </c>
      <c r="N85">
        <f>SUMIF(Table15[director_name],Table6[Director],Table15[budget])</f>
        <v>150000000</v>
      </c>
      <c r="O85">
        <f>Table6[[#This Row],[Gross Amt]]-Table6[[#This Row],[Budget ]]</f>
        <v>-35946421</v>
      </c>
      <c r="P85" t="str">
        <f>IF(Table6[[#This Row],[Profit]]&gt;0,"Success","Failure")</f>
        <v>Failure</v>
      </c>
    </row>
    <row r="86" spans="1:16" hidden="1" x14ac:dyDescent="0.25">
      <c r="A86" t="s">
        <v>199</v>
      </c>
      <c r="B86">
        <v>238371987</v>
      </c>
      <c r="C86" t="s">
        <v>12</v>
      </c>
      <c r="D86">
        <v>165000000</v>
      </c>
      <c r="E86">
        <v>6.4</v>
      </c>
      <c r="F86" s="2">
        <f>AVERAGEIF(Table15[director_name],Table15[director_name],Table15[imdb_score])</f>
        <v>5.6749999999999998</v>
      </c>
      <c r="G86">
        <f>Table15[[#This Row],[gross]]-Table15[[#This Row],[budget]]</f>
        <v>73371987</v>
      </c>
      <c r="H86" t="str">
        <f>IF(Table15[[#This Row],[Profit]]&gt;0,"Success","Fasle")</f>
        <v>Success</v>
      </c>
      <c r="K86" t="s">
        <v>292</v>
      </c>
      <c r="L86" s="2">
        <f>AVERAGEIF(Table15[director_name],Table6[Director],Table15[imdb_score])</f>
        <v>5.0999999999999996</v>
      </c>
      <c r="M86">
        <f>SUMIF(Table15[director_name],Table6[Director],Table15[gross])</f>
        <v>119420252</v>
      </c>
      <c r="N86">
        <f>SUMIF(Table15[director_name],Table6[Director],Table15[budget])</f>
        <v>150000000</v>
      </c>
      <c r="O86">
        <f>Table6[[#This Row],[Gross Amt]]-Table6[[#This Row],[Budget ]]</f>
        <v>-30579748</v>
      </c>
      <c r="P86" t="str">
        <f>IF(Table6[[#This Row],[Profit]]&gt;0,"Success","Failure")</f>
        <v>Failure</v>
      </c>
    </row>
    <row r="87" spans="1:16" hidden="1" x14ac:dyDescent="0.25">
      <c r="A87" t="s">
        <v>201</v>
      </c>
      <c r="B87">
        <v>93417865</v>
      </c>
      <c r="C87" t="s">
        <v>12</v>
      </c>
      <c r="D87">
        <v>190000000</v>
      </c>
      <c r="E87">
        <v>6.5</v>
      </c>
      <c r="F87" s="2">
        <f>AVERAGEIF(Table15[director_name],Table15[director_name],Table15[imdb_score])</f>
        <v>7.58</v>
      </c>
      <c r="G87">
        <f>Table15[[#This Row],[gross]]-Table15[[#This Row],[budget]]</f>
        <v>-96582135</v>
      </c>
      <c r="H87" t="str">
        <f>IF(Table15[[#This Row],[Profit]]&gt;0,"Success","Fasle")</f>
        <v>Fasle</v>
      </c>
      <c r="K87" t="s">
        <v>295</v>
      </c>
      <c r="L87" s="2">
        <f>AVERAGEIF(Table15[director_name],Table6[Director],Table15[imdb_score])</f>
        <v>5.6599999999999993</v>
      </c>
      <c r="M87">
        <f>SUMIF(Table15[director_name],Table6[Director],Table15[gross])</f>
        <v>429706616</v>
      </c>
      <c r="N87">
        <f>SUMIF(Table15[director_name],Table6[Director],Table15[budget])</f>
        <v>372000000</v>
      </c>
      <c r="O87">
        <f>Table6[[#This Row],[Gross Amt]]-Table6[[#This Row],[Budget ]]</f>
        <v>57706616</v>
      </c>
      <c r="P87" t="str">
        <f>IF(Table6[[#This Row],[Profit]]&gt;0,"Success","Failure")</f>
        <v>Success</v>
      </c>
    </row>
    <row r="88" spans="1:16" hidden="1" x14ac:dyDescent="0.25">
      <c r="A88" t="s">
        <v>204</v>
      </c>
      <c r="B88">
        <v>222487711</v>
      </c>
      <c r="C88" t="s">
        <v>12</v>
      </c>
      <c r="D88">
        <v>165000000</v>
      </c>
      <c r="E88">
        <v>7.9</v>
      </c>
      <c r="F88" s="2">
        <f>AVERAGEIF(Table15[director_name],Table15[director_name],Table15[imdb_score])</f>
        <v>7.9</v>
      </c>
      <c r="G88">
        <f>Table15[[#This Row],[gross]]-Table15[[#This Row],[budget]]</f>
        <v>57487711</v>
      </c>
      <c r="H88" t="str">
        <f>IF(Table15[[#This Row],[Profit]]&gt;0,"Success","Fasle")</f>
        <v>Success</v>
      </c>
      <c r="K88" t="s">
        <v>299</v>
      </c>
      <c r="L88" s="2">
        <f>AVERAGEIF(Table15[director_name],Table6[Director],Table15[imdb_score])</f>
        <v>7.0333333333333341</v>
      </c>
      <c r="M88">
        <f>SUMIF(Table15[director_name],Table6[Director],Table15[gross])</f>
        <v>281082373</v>
      </c>
      <c r="N88">
        <f>SUMIF(Table15[director_name],Table6[Director],Table15[budget])</f>
        <v>218500000</v>
      </c>
      <c r="O88">
        <f>Table6[[#This Row],[Gross Amt]]-Table6[[#This Row],[Budget ]]</f>
        <v>62582373</v>
      </c>
      <c r="P88" t="str">
        <f>IF(Table6[[#This Row],[Profit]]&gt;0,"Success","Failure")</f>
        <v>Success</v>
      </c>
    </row>
    <row r="89" spans="1:16" hidden="1" x14ac:dyDescent="0.25">
      <c r="A89" t="s">
        <v>207</v>
      </c>
      <c r="B89">
        <v>189412677</v>
      </c>
      <c r="C89" t="s">
        <v>12</v>
      </c>
      <c r="D89">
        <v>165000000</v>
      </c>
      <c r="E89">
        <v>7.8</v>
      </c>
      <c r="F89" s="2">
        <f>AVERAGEIF(Table15[director_name],Table15[director_name],Table15[imdb_score])</f>
        <v>7.8</v>
      </c>
      <c r="G89">
        <f>Table15[[#This Row],[gross]]-Table15[[#This Row],[budget]]</f>
        <v>24412677</v>
      </c>
      <c r="H89" t="str">
        <f>IF(Table15[[#This Row],[Profit]]&gt;0,"Success","Fasle")</f>
        <v>Success</v>
      </c>
      <c r="K89" t="s">
        <v>301</v>
      </c>
      <c r="L89" s="2">
        <f>AVERAGEIF(Table15[director_name],Table6[Director],Table15[imdb_score])</f>
        <v>6.3250000000000002</v>
      </c>
      <c r="M89">
        <f>SUMIF(Table15[director_name],Table6[Director],Table15[gross])</f>
        <v>487027157</v>
      </c>
      <c r="N89">
        <f>SUMIF(Table15[director_name],Table6[Director],Table15[budget])</f>
        <v>483000000</v>
      </c>
      <c r="O89">
        <f>Table6[[#This Row],[Gross Amt]]-Table6[[#This Row],[Budget ]]</f>
        <v>4027157</v>
      </c>
      <c r="P89" t="str">
        <f>IF(Table6[[#This Row],[Profit]]&gt;0,"Success","Failure")</f>
        <v>Success</v>
      </c>
    </row>
    <row r="90" spans="1:16" hidden="1" x14ac:dyDescent="0.25">
      <c r="A90" t="s">
        <v>141</v>
      </c>
      <c r="B90">
        <v>665426</v>
      </c>
      <c r="C90" t="s">
        <v>12</v>
      </c>
      <c r="D90">
        <v>165000000</v>
      </c>
      <c r="E90">
        <v>6.6</v>
      </c>
      <c r="F90">
        <f>AVERAGEIF(Table15[director_name],Table15[director_name],Table15[imdb_score])</f>
        <v>7.3076923076923084</v>
      </c>
      <c r="G90">
        <f>Table15[[#This Row],[gross]]-Table15[[#This Row],[budget]]</f>
        <v>-164334574</v>
      </c>
      <c r="H90" t="str">
        <f>IF(Table15[[#This Row],[Profit]]&gt;0,"Success","Fasle")</f>
        <v>Fasle</v>
      </c>
      <c r="K90" t="s">
        <v>304</v>
      </c>
      <c r="L90" s="2">
        <f>AVERAGEIF(Table15[director_name],Table6[Director],Table15[imdb_score])</f>
        <v>6.2</v>
      </c>
      <c r="M90">
        <f>SUMIF(Table15[director_name],Table6[Director],Table15[gross])</f>
        <v>126597121</v>
      </c>
      <c r="N90">
        <f>SUMIF(Table15[director_name],Table6[Director],Table15[budget])</f>
        <v>150000000</v>
      </c>
      <c r="O90">
        <f>Table6[[#This Row],[Gross Amt]]-Table6[[#This Row],[Budget ]]</f>
        <v>-23402879</v>
      </c>
      <c r="P90" t="str">
        <f>IF(Table6[[#This Row],[Profit]]&gt;0,"Success","Failure")</f>
        <v>Failure</v>
      </c>
    </row>
    <row r="91" spans="1:16" hidden="1" x14ac:dyDescent="0.25">
      <c r="A91" t="s">
        <v>139</v>
      </c>
      <c r="B91">
        <v>102315545</v>
      </c>
      <c r="C91" t="s">
        <v>12</v>
      </c>
      <c r="D91">
        <v>165000000</v>
      </c>
      <c r="E91">
        <v>5.5</v>
      </c>
      <c r="F91">
        <f>AVERAGEIF(Table15[director_name],Table15[director_name],Table15[imdb_score])</f>
        <v>6.1875</v>
      </c>
      <c r="G91">
        <f>Table15[[#This Row],[gross]]-Table15[[#This Row],[budget]]</f>
        <v>-62684455</v>
      </c>
      <c r="H91" t="str">
        <f>IF(Table15[[#This Row],[Profit]]&gt;0,"Success","Fasle")</f>
        <v>Fasle</v>
      </c>
      <c r="K91" t="s">
        <v>306</v>
      </c>
      <c r="L91" s="2">
        <f>AVERAGEIF(Table15[director_name],Table6[Director],Table15[imdb_score])</f>
        <v>7.3</v>
      </c>
      <c r="M91">
        <f>SUMIF(Table15[director_name],Table6[Director],Table15[gross])</f>
        <v>165230261</v>
      </c>
      <c r="N91">
        <f>SUMIF(Table15[director_name],Table6[Director],Table15[budget])</f>
        <v>150000000</v>
      </c>
      <c r="O91">
        <f>Table6[[#This Row],[Gross Amt]]-Table6[[#This Row],[Budget ]]</f>
        <v>15230261</v>
      </c>
      <c r="P91" t="str">
        <f>IF(Table6[[#This Row],[Profit]]&gt;0,"Success","Failure")</f>
        <v>Success</v>
      </c>
    </row>
    <row r="92" spans="1:16" hidden="1" x14ac:dyDescent="0.25">
      <c r="A92" t="s">
        <v>213</v>
      </c>
      <c r="B92">
        <v>217387997</v>
      </c>
      <c r="C92" t="s">
        <v>12</v>
      </c>
      <c r="D92">
        <v>165000000</v>
      </c>
      <c r="E92">
        <v>8.1999999999999993</v>
      </c>
      <c r="F92" s="2">
        <f>AVERAGEIF(Table15[director_name],Table15[director_name],Table15[imdb_score])</f>
        <v>7.7666666666666666</v>
      </c>
      <c r="G92">
        <f>Table15[[#This Row],[gross]]-Table15[[#This Row],[budget]]</f>
        <v>52387997</v>
      </c>
      <c r="H92" t="str">
        <f>IF(Table15[[#This Row],[Profit]]&gt;0,"Success","Fasle")</f>
        <v>Success</v>
      </c>
      <c r="K92" t="s">
        <v>308</v>
      </c>
      <c r="L92" s="2">
        <f>AVERAGEIF(Table15[director_name],Table6[Director],Table15[imdb_score])</f>
        <v>6.0444444444444452</v>
      </c>
      <c r="M92">
        <f>SUMIF(Table15[director_name],Table6[Director],Table15[gross])</f>
        <v>1094596768</v>
      </c>
      <c r="N92">
        <f>SUMIF(Table15[director_name],Table6[Director],Table15[budget])</f>
        <v>650000000</v>
      </c>
      <c r="O92">
        <f>Table6[[#This Row],[Gross Amt]]-Table6[[#This Row],[Budget ]]</f>
        <v>444596768</v>
      </c>
      <c r="P92" t="str">
        <f>IF(Table6[[#This Row],[Profit]]&gt;0,"Success","Failure")</f>
        <v>Success</v>
      </c>
    </row>
    <row r="93" spans="1:16" hidden="1" x14ac:dyDescent="0.25">
      <c r="A93" t="s">
        <v>215</v>
      </c>
      <c r="B93">
        <v>150350192</v>
      </c>
      <c r="C93" t="s">
        <v>12</v>
      </c>
      <c r="D93">
        <v>200000000</v>
      </c>
      <c r="E93">
        <v>6.4</v>
      </c>
      <c r="F93" s="2">
        <f>AVERAGEIF(Table15[director_name],Table15[director_name],Table15[imdb_score])</f>
        <v>6.5499999999999989</v>
      </c>
      <c r="G93">
        <f>Table15[[#This Row],[gross]]-Table15[[#This Row],[budget]]</f>
        <v>-49649808</v>
      </c>
      <c r="H93" t="str">
        <f>IF(Table15[[#This Row],[Profit]]&gt;0,"Success","Fasle")</f>
        <v>Fasle</v>
      </c>
      <c r="K93" t="s">
        <v>313</v>
      </c>
      <c r="L93" s="2">
        <f>AVERAGEIF(Table15[director_name],Table6[Director],Table15[imdb_score])</f>
        <v>5.65</v>
      </c>
      <c r="M93">
        <f>SUMIF(Table15[director_name],Table6[Director],Table15[gross])</f>
        <v>78064134</v>
      </c>
      <c r="N93">
        <f>SUMIF(Table15[director_name],Table6[Director],Table15[budget])</f>
        <v>230000000</v>
      </c>
      <c r="O93">
        <f>Table6[[#This Row],[Gross Amt]]-Table6[[#This Row],[Budget ]]</f>
        <v>-151935866</v>
      </c>
      <c r="P93" t="str">
        <f>IF(Table6[[#This Row],[Profit]]&gt;0,"Success","Failure")</f>
        <v>Failure</v>
      </c>
    </row>
    <row r="94" spans="1:16" hidden="1" x14ac:dyDescent="0.25">
      <c r="A94" t="s">
        <v>218</v>
      </c>
      <c r="B94">
        <v>333130696</v>
      </c>
      <c r="C94" t="s">
        <v>12</v>
      </c>
      <c r="D94">
        <v>170000000</v>
      </c>
      <c r="E94">
        <v>8.1</v>
      </c>
      <c r="F94" s="2">
        <f>AVERAGEIF(Table15[director_name],Table15[director_name],Table15[imdb_score])</f>
        <v>7.1333333333333329</v>
      </c>
      <c r="G94">
        <f>Table15[[#This Row],[gross]]-Table15[[#This Row],[budget]]</f>
        <v>163130696</v>
      </c>
      <c r="H94" t="str">
        <f>IF(Table15[[#This Row],[Profit]]&gt;0,"Success","Fasle")</f>
        <v>Success</v>
      </c>
      <c r="K94" t="s">
        <v>315</v>
      </c>
      <c r="L94" s="2">
        <f>AVERAGEIF(Table15[director_name],Table6[Director],Table15[imdb_score])</f>
        <v>6.5</v>
      </c>
      <c r="M94">
        <f>SUMIF(Table15[director_name],Table6[Director],Table15[gross])</f>
        <v>185701204</v>
      </c>
      <c r="N94">
        <f>SUMIF(Table15[director_name],Table6[Director],Table15[budget])</f>
        <v>257000000</v>
      </c>
      <c r="O94">
        <f>Table6[[#This Row],[Gross Amt]]-Table6[[#This Row],[Budget ]]</f>
        <v>-71298796</v>
      </c>
      <c r="P94" t="str">
        <f>IF(Table6[[#This Row],[Profit]]&gt;0,"Success","Failure")</f>
        <v>Failure</v>
      </c>
    </row>
    <row r="95" spans="1:16" hidden="1" x14ac:dyDescent="0.25">
      <c r="A95" t="s">
        <v>19</v>
      </c>
      <c r="B95">
        <v>187991439</v>
      </c>
      <c r="C95" t="s">
        <v>12</v>
      </c>
      <c r="D95">
        <v>165000000</v>
      </c>
      <c r="E95">
        <v>8.6</v>
      </c>
      <c r="F95">
        <f>AVERAGEIF(Table15[director_name],Table15[director_name],Table15[imdb_score])</f>
        <v>8.4250000000000007</v>
      </c>
      <c r="G95">
        <f>Table15[[#This Row],[gross]]-Table15[[#This Row],[budget]]</f>
        <v>22991439</v>
      </c>
      <c r="H95" t="str">
        <f>IF(Table15[[#This Row],[Profit]]&gt;0,"Success","Fasle")</f>
        <v>Success</v>
      </c>
      <c r="K95" t="s">
        <v>317</v>
      </c>
      <c r="L95" s="2">
        <f>AVERAGEIF(Table15[director_name],Table6[Director],Table15[imdb_score])</f>
        <v>6.9799999999999995</v>
      </c>
      <c r="M95">
        <f>SUMIF(Table15[director_name],Table6[Director],Table15[gross])</f>
        <v>196177661</v>
      </c>
      <c r="N95">
        <f>SUMIF(Table15[director_name],Table6[Director],Table15[budget])</f>
        <v>298000000</v>
      </c>
      <c r="O95">
        <f>Table6[[#This Row],[Gross Amt]]-Table6[[#This Row],[Budget ]]</f>
        <v>-101822339</v>
      </c>
      <c r="P95" t="str">
        <f>IF(Table6[[#This Row],[Profit]]&gt;0,"Success","Failure")</f>
        <v>Failure</v>
      </c>
    </row>
    <row r="96" spans="1:16" hidden="1" x14ac:dyDescent="0.25">
      <c r="A96" t="s">
        <v>19</v>
      </c>
      <c r="B96">
        <v>292568851</v>
      </c>
      <c r="C96" t="s">
        <v>12</v>
      </c>
      <c r="D96">
        <v>160000000</v>
      </c>
      <c r="E96">
        <v>8.8000000000000007</v>
      </c>
      <c r="F96">
        <f>AVERAGEIF(Table15[director_name],Table15[director_name],Table15[imdb_score])</f>
        <v>8.4250000000000007</v>
      </c>
      <c r="G96">
        <f>Table15[[#This Row],[gross]]-Table15[[#This Row],[budget]]</f>
        <v>132568851</v>
      </c>
      <c r="H96" t="str">
        <f>IF(Table15[[#This Row],[Profit]]&gt;0,"Success","Fasle")</f>
        <v>Success</v>
      </c>
      <c r="K96" t="s">
        <v>319</v>
      </c>
      <c r="L96" s="2">
        <f>AVERAGEIF(Table15[director_name],Table6[Director],Table15[imdb_score])</f>
        <v>5.94</v>
      </c>
      <c r="M96">
        <f>SUMIF(Table15[director_name],Table6[Director],Table15[gross])</f>
        <v>417115267</v>
      </c>
      <c r="N96">
        <f>SUMIF(Table15[director_name],Table6[Director],Table15[budget])</f>
        <v>543000000</v>
      </c>
      <c r="O96">
        <f>Table6[[#This Row],[Gross Amt]]-Table6[[#This Row],[Budget ]]</f>
        <v>-125884733</v>
      </c>
      <c r="P96" t="str">
        <f>IF(Table6[[#This Row],[Profit]]&gt;0,"Success","Failure")</f>
        <v>Failure</v>
      </c>
    </row>
    <row r="97" spans="1:16" hidden="1" x14ac:dyDescent="0.25">
      <c r="A97" t="s">
        <v>59</v>
      </c>
      <c r="B97">
        <v>303001229</v>
      </c>
      <c r="C97" t="s">
        <v>12</v>
      </c>
      <c r="D97">
        <v>180000000</v>
      </c>
      <c r="E97">
        <v>7.9</v>
      </c>
      <c r="F97">
        <f>AVERAGEIF(Table15[director_name],Table15[director_name],Table15[imdb_score])</f>
        <v>7.8888888888888893</v>
      </c>
      <c r="G97">
        <f>Table15[[#This Row],[gross]]-Table15[[#This Row],[budget]]</f>
        <v>123001229</v>
      </c>
      <c r="H97" t="str">
        <f>IF(Table15[[#This Row],[Profit]]&gt;0,"Success","Fasle")</f>
        <v>Success</v>
      </c>
      <c r="K97" t="s">
        <v>324</v>
      </c>
      <c r="L97" s="2">
        <f>AVERAGEIF(Table15[director_name],Table6[Director],Table15[imdb_score])</f>
        <v>5.9499999999999993</v>
      </c>
      <c r="M97">
        <f>SUMIF(Table15[director_name],Table6[Director],Table15[gross])</f>
        <v>261699760</v>
      </c>
      <c r="N97">
        <f>SUMIF(Table15[director_name],Table6[Director],Table15[budget])</f>
        <v>304000000</v>
      </c>
      <c r="O97">
        <f>Table6[[#This Row],[Gross Amt]]-Table6[[#This Row],[Budget ]]</f>
        <v>-42300240</v>
      </c>
      <c r="P97" t="str">
        <f>IF(Table6[[#This Row],[Profit]]&gt;0,"Success","Failure")</f>
        <v>Failure</v>
      </c>
    </row>
    <row r="98" spans="1:16" hidden="1" x14ac:dyDescent="0.25">
      <c r="A98" t="s">
        <v>164</v>
      </c>
      <c r="B98">
        <v>144512310</v>
      </c>
      <c r="C98" t="s">
        <v>12</v>
      </c>
      <c r="D98">
        <v>38000000</v>
      </c>
      <c r="E98">
        <v>6.7</v>
      </c>
      <c r="F98">
        <f>AVERAGEIF(Table15[director_name],Table15[director_name],Table15[imdb_score])</f>
        <v>5.5777777777777784</v>
      </c>
      <c r="G98">
        <f>Table15[[#This Row],[gross]]-Table15[[#This Row],[budget]]</f>
        <v>106512310</v>
      </c>
      <c r="H98" t="str">
        <f>IF(Table15[[#This Row],[Profit]]&gt;0,"Success","Fasle")</f>
        <v>Success</v>
      </c>
      <c r="K98" t="s">
        <v>326</v>
      </c>
      <c r="L98" s="2">
        <f>AVERAGEIF(Table15[director_name],Table6[Director],Table15[imdb_score])</f>
        <v>6</v>
      </c>
      <c r="M98">
        <f>SUMIF(Table15[director_name],Table6[Director],Table15[gross])</f>
        <v>463402140</v>
      </c>
      <c r="N98">
        <f>SUMIF(Table15[director_name],Table6[Director],Table15[budget])</f>
        <v>245500000</v>
      </c>
      <c r="O98">
        <f>Table6[[#This Row],[Gross Amt]]-Table6[[#This Row],[Budget ]]</f>
        <v>217902140</v>
      </c>
      <c r="P98" t="str">
        <f>IF(Table6[[#This Row],[Profit]]&gt;0,"Success","Failure")</f>
        <v>Success</v>
      </c>
    </row>
    <row r="99" spans="1:16" hidden="1" x14ac:dyDescent="0.25">
      <c r="A99" t="s">
        <v>229</v>
      </c>
      <c r="B99">
        <v>127490802</v>
      </c>
      <c r="C99" t="s">
        <v>12</v>
      </c>
      <c r="D99">
        <v>150000000</v>
      </c>
      <c r="E99">
        <v>7.8</v>
      </c>
      <c r="F99" s="2">
        <f>AVERAGEIF(Table15[director_name],Table15[director_name],Table15[imdb_score])</f>
        <v>7.7499999999999982</v>
      </c>
      <c r="G99">
        <f>Table15[[#This Row],[gross]]-Table15[[#This Row],[budget]]</f>
        <v>-22509198</v>
      </c>
      <c r="H99" t="str">
        <f>IF(Table15[[#This Row],[Profit]]&gt;0,"Success","Fasle")</f>
        <v>Fasle</v>
      </c>
      <c r="K99" t="s">
        <v>334</v>
      </c>
      <c r="L99" s="2">
        <f>AVERAGEIF(Table15[director_name],Table6[Director],Table15[imdb_score])</f>
        <v>7.2</v>
      </c>
      <c r="M99">
        <f>SUMIF(Table15[director_name],Table6[Director],Table15[gross])</f>
        <v>143523463</v>
      </c>
      <c r="N99">
        <f>SUMIF(Table15[director_name],Table6[Director],Table15[budget])</f>
        <v>145000000</v>
      </c>
      <c r="O99">
        <f>Table6[[#This Row],[Gross Amt]]-Table6[[#This Row],[Budget ]]</f>
        <v>-1476537</v>
      </c>
      <c r="P99" t="str">
        <f>IF(Table6[[#This Row],[Profit]]&gt;0,"Success","Failure")</f>
        <v>Failure</v>
      </c>
    </row>
    <row r="100" spans="1:16" hidden="1" x14ac:dyDescent="0.25">
      <c r="A100" t="s">
        <v>232</v>
      </c>
      <c r="B100">
        <v>146405371</v>
      </c>
      <c r="C100" t="s">
        <v>12</v>
      </c>
      <c r="D100">
        <v>160000000</v>
      </c>
      <c r="E100">
        <v>7.8</v>
      </c>
      <c r="F100" s="2">
        <f>AVERAGEIF(Table15[director_name],Table15[director_name],Table15[imdb_score])</f>
        <v>7.65</v>
      </c>
      <c r="G100">
        <f>Table15[[#This Row],[gross]]-Table15[[#This Row],[budget]]</f>
        <v>-13594629</v>
      </c>
      <c r="H100" t="str">
        <f>IF(Table15[[#This Row],[Profit]]&gt;0,"Success","Fasle")</f>
        <v>Fasle</v>
      </c>
      <c r="K100" t="s">
        <v>337</v>
      </c>
      <c r="L100" s="2">
        <f>AVERAGEIF(Table15[director_name],Table6[Director],Table15[imdb_score])</f>
        <v>7.3</v>
      </c>
      <c r="M100">
        <f>SUMIF(Table15[director_name],Table6[Director],Table15[gross])</f>
        <v>103400692</v>
      </c>
      <c r="N100">
        <f>SUMIF(Table15[director_name],Table6[Director],Table15[budget])</f>
        <v>145000000</v>
      </c>
      <c r="O100">
        <f>Table6[[#This Row],[Gross Amt]]-Table6[[#This Row],[Budget ]]</f>
        <v>-41599308</v>
      </c>
      <c r="P100" t="str">
        <f>IF(Table6[[#This Row],[Profit]]&gt;0,"Success","Failure")</f>
        <v>Failure</v>
      </c>
    </row>
    <row r="101" spans="1:16" hidden="1" x14ac:dyDescent="0.25">
      <c r="A101" t="s">
        <v>234</v>
      </c>
      <c r="B101">
        <v>281666058</v>
      </c>
      <c r="C101" t="s">
        <v>12</v>
      </c>
      <c r="D101">
        <v>160000000</v>
      </c>
      <c r="E101">
        <v>6.6</v>
      </c>
      <c r="F101" s="2">
        <f>AVERAGEIF(Table15[director_name],Table15[director_name],Table15[imdb_score])</f>
        <v>7</v>
      </c>
      <c r="G101">
        <f>Table15[[#This Row],[gross]]-Table15[[#This Row],[budget]]</f>
        <v>121666058</v>
      </c>
      <c r="H101" t="str">
        <f>IF(Table15[[#This Row],[Profit]]&gt;0,"Success","Fasle")</f>
        <v>Success</v>
      </c>
      <c r="K101" t="s">
        <v>339</v>
      </c>
      <c r="L101" s="2">
        <f>AVERAGEIF(Table15[director_name],Table6[Director],Table15[imdb_score])</f>
        <v>6.2750000000000004</v>
      </c>
      <c r="M101">
        <f>SUMIF(Table15[director_name],Table6[Director],Table15[gross])</f>
        <v>245415758</v>
      </c>
      <c r="N101">
        <f>SUMIF(Table15[director_name],Table6[Director],Table15[budget])</f>
        <v>244000000</v>
      </c>
      <c r="O101">
        <f>Table6[[#This Row],[Gross Amt]]-Table6[[#This Row],[Budget ]]</f>
        <v>1415758</v>
      </c>
      <c r="P101" t="str">
        <f>IF(Table6[[#This Row],[Profit]]&gt;0,"Success","Failure")</f>
        <v>Success</v>
      </c>
    </row>
    <row r="102" spans="1:16" hidden="1" x14ac:dyDescent="0.25">
      <c r="A102" t="s">
        <v>237</v>
      </c>
      <c r="B102">
        <v>63143812</v>
      </c>
      <c r="C102" t="s">
        <v>12</v>
      </c>
      <c r="D102">
        <v>150000000</v>
      </c>
      <c r="E102">
        <v>6.1</v>
      </c>
      <c r="F102" s="2">
        <f>AVERAGEIF(Table15[director_name],Table15[director_name],Table15[imdb_score])</f>
        <v>6.5</v>
      </c>
      <c r="G102">
        <f>Table15[[#This Row],[gross]]-Table15[[#This Row],[budget]]</f>
        <v>-86856188</v>
      </c>
      <c r="H102" t="str">
        <f>IF(Table15[[#This Row],[Profit]]&gt;0,"Success","Fasle")</f>
        <v>Fasle</v>
      </c>
      <c r="K102" t="s">
        <v>342</v>
      </c>
      <c r="L102" s="2">
        <f>AVERAGEIF(Table15[director_name],Table6[Director],Table15[imdb_score])</f>
        <v>7.2428571428571429</v>
      </c>
      <c r="M102">
        <f>SUMIF(Table15[director_name],Table6[Director],Table15[gross])</f>
        <v>394044084</v>
      </c>
      <c r="N102">
        <f>SUMIF(Table15[director_name],Table6[Director],Table15[budget])</f>
        <v>434000000</v>
      </c>
      <c r="O102">
        <f>Table6[[#This Row],[Gross Amt]]-Table6[[#This Row],[Budget ]]</f>
        <v>-39955916</v>
      </c>
      <c r="P102" t="str">
        <f>IF(Table6[[#This Row],[Profit]]&gt;0,"Success","Failure")</f>
        <v>Failure</v>
      </c>
    </row>
    <row r="103" spans="1:16" hidden="1" x14ac:dyDescent="0.25">
      <c r="A103" t="s">
        <v>239</v>
      </c>
      <c r="B103">
        <v>60655503</v>
      </c>
      <c r="C103" t="s">
        <v>12</v>
      </c>
      <c r="D103">
        <v>160000000</v>
      </c>
      <c r="E103">
        <v>5.6</v>
      </c>
      <c r="F103" s="2">
        <f>AVERAGEIF(Table15[director_name],Table15[director_name],Table15[imdb_score])</f>
        <v>6.7666666666666666</v>
      </c>
      <c r="G103">
        <f>Table15[[#This Row],[gross]]-Table15[[#This Row],[budget]]</f>
        <v>-99344497</v>
      </c>
      <c r="H103" t="str">
        <f>IF(Table15[[#This Row],[Profit]]&gt;0,"Success","Fasle")</f>
        <v>Fasle</v>
      </c>
      <c r="K103" t="s">
        <v>351</v>
      </c>
      <c r="L103" s="2">
        <f>AVERAGEIF(Table15[director_name],Table6[Director],Table15[imdb_score])</f>
        <v>6.82</v>
      </c>
      <c r="M103">
        <f>SUMIF(Table15[director_name],Table6[Director],Table15[gross])</f>
        <v>320915278</v>
      </c>
      <c r="N103">
        <f>SUMIF(Table15[director_name],Table6[Director],Table15[budget])</f>
        <v>360000000</v>
      </c>
      <c r="O103">
        <f>Table6[[#This Row],[Gross Amt]]-Table6[[#This Row],[Budget ]]</f>
        <v>-39084722</v>
      </c>
      <c r="P103" t="str">
        <f>IF(Table6[[#This Row],[Profit]]&gt;0,"Success","Failure")</f>
        <v>Failure</v>
      </c>
    </row>
    <row r="104" spans="1:16" hidden="1" x14ac:dyDescent="0.25">
      <c r="A104" t="s">
        <v>242</v>
      </c>
      <c r="B104">
        <v>76846624</v>
      </c>
      <c r="C104" t="s">
        <v>12</v>
      </c>
      <c r="D104">
        <v>170000000</v>
      </c>
      <c r="E104">
        <v>6.4</v>
      </c>
      <c r="F104" s="2">
        <f>AVERAGEIF(Table15[director_name],Table15[director_name],Table15[imdb_score])</f>
        <v>6.6333333333333329</v>
      </c>
      <c r="G104">
        <f>Table15[[#This Row],[gross]]-Table15[[#This Row],[budget]]</f>
        <v>-93153376</v>
      </c>
      <c r="H104" t="str">
        <f>IF(Table15[[#This Row],[Profit]]&gt;0,"Success","Fasle")</f>
        <v>Fasle</v>
      </c>
      <c r="K104" t="s">
        <v>356</v>
      </c>
      <c r="L104" s="2">
        <f>AVERAGEIF(Table15[director_name],Table6[Director],Table15[imdb_score])</f>
        <v>6.6333333333333337</v>
      </c>
      <c r="M104">
        <f>SUMIF(Table15[director_name],Table6[Director],Table15[gross])</f>
        <v>636416927</v>
      </c>
      <c r="N104">
        <f>SUMIF(Table15[director_name],Table6[Director],Table15[budget])</f>
        <v>554000000</v>
      </c>
      <c r="O104">
        <f>Table6[[#This Row],[Gross Amt]]-Table6[[#This Row],[Budget ]]</f>
        <v>82416927</v>
      </c>
      <c r="P104" t="str">
        <f>IF(Table6[[#This Row],[Profit]]&gt;0,"Success","Failure")</f>
        <v>Success</v>
      </c>
    </row>
    <row r="105" spans="1:16" hidden="1" x14ac:dyDescent="0.25">
      <c r="A105" t="s">
        <v>244</v>
      </c>
      <c r="B105">
        <v>320706665</v>
      </c>
      <c r="C105" t="s">
        <v>12</v>
      </c>
      <c r="D105">
        <v>160000000</v>
      </c>
      <c r="E105">
        <v>6.1</v>
      </c>
      <c r="F105" s="2">
        <f>AVERAGEIF(Table15[director_name],Table15[director_name],Table15[imdb_score])</f>
        <v>6.4</v>
      </c>
      <c r="G105">
        <f>Table15[[#This Row],[gross]]-Table15[[#This Row],[budget]]</f>
        <v>160706665</v>
      </c>
      <c r="H105" t="str">
        <f>IF(Table15[[#This Row],[Profit]]&gt;0,"Success","Fasle")</f>
        <v>Success</v>
      </c>
      <c r="K105" t="s">
        <v>358</v>
      </c>
      <c r="L105" s="2">
        <f>AVERAGEIF(Table15[director_name],Table6[Director],Table15[imdb_score])</f>
        <v>7.2500000000000009</v>
      </c>
      <c r="M105">
        <f>SUMIF(Table15[director_name],Table6[Director],Table15[gross])</f>
        <v>526804708</v>
      </c>
      <c r="N105">
        <f>SUMIF(Table15[director_name],Table6[Director],Table15[budget])</f>
        <v>385500000</v>
      </c>
      <c r="O105">
        <f>Table6[[#This Row],[Gross Amt]]-Table6[[#This Row],[Budget ]]</f>
        <v>141304708</v>
      </c>
      <c r="P105" t="str">
        <f>IF(Table6[[#This Row],[Profit]]&gt;0,"Success","Failure")</f>
        <v>Success</v>
      </c>
    </row>
    <row r="106" spans="1:16" hidden="1" x14ac:dyDescent="0.25">
      <c r="A106" t="s">
        <v>246</v>
      </c>
      <c r="B106">
        <v>46978995</v>
      </c>
      <c r="C106" t="s">
        <v>12</v>
      </c>
      <c r="D106">
        <v>160000000</v>
      </c>
      <c r="E106">
        <v>7.3</v>
      </c>
      <c r="F106" s="2">
        <f>AVERAGEIF(Table15[director_name],Table15[director_name],Table15[imdb_score])</f>
        <v>7.5666666666666673</v>
      </c>
      <c r="G106">
        <f>Table15[[#This Row],[gross]]-Table15[[#This Row],[budget]]</f>
        <v>-113021005</v>
      </c>
      <c r="H106" t="str">
        <f>IF(Table15[[#This Row],[Profit]]&gt;0,"Success","Fasle")</f>
        <v>Fasle</v>
      </c>
      <c r="K106" t="s">
        <v>360</v>
      </c>
      <c r="L106" s="2">
        <f>AVERAGEIF(Table15[director_name],Table6[Director],Table15[imdb_score])</f>
        <v>5.34</v>
      </c>
      <c r="M106">
        <f>SUMIF(Table15[director_name],Table6[Director],Table15[gross])</f>
        <v>360590020</v>
      </c>
      <c r="N106">
        <f>SUMIF(Table15[director_name],Table6[Director],Table15[budget])</f>
        <v>286000000</v>
      </c>
      <c r="O106">
        <f>Table6[[#This Row],[Gross Amt]]-Table6[[#This Row],[Budget ]]</f>
        <v>74590020</v>
      </c>
      <c r="P106" t="str">
        <f>IF(Table6[[#This Row],[Profit]]&gt;0,"Success","Failure")</f>
        <v>Success</v>
      </c>
    </row>
    <row r="107" spans="1:16" hidden="1" x14ac:dyDescent="0.25">
      <c r="A107" t="s">
        <v>248</v>
      </c>
      <c r="B107">
        <v>89732035</v>
      </c>
      <c r="C107" t="s">
        <v>12</v>
      </c>
      <c r="D107">
        <v>155000000</v>
      </c>
      <c r="E107">
        <v>6.6</v>
      </c>
      <c r="F107" s="2">
        <f>AVERAGEIF(Table15[director_name],Table15[director_name],Table15[imdb_score])</f>
        <v>6.85</v>
      </c>
      <c r="G107">
        <f>Table15[[#This Row],[gross]]-Table15[[#This Row],[budget]]</f>
        <v>-65267965</v>
      </c>
      <c r="H107" t="str">
        <f>IF(Table15[[#This Row],[Profit]]&gt;0,"Success","Fasle")</f>
        <v>Fasle</v>
      </c>
      <c r="K107" t="s">
        <v>362</v>
      </c>
      <c r="L107" s="2">
        <f>AVERAGEIF(Table15[director_name],Table6[Director],Table15[imdb_score])</f>
        <v>6.166666666666667</v>
      </c>
      <c r="M107">
        <f>SUMIF(Table15[director_name],Table6[Director],Table15[gross])</f>
        <v>135101920</v>
      </c>
      <c r="N107">
        <f>SUMIF(Table15[director_name],Table6[Director],Table15[budget])</f>
        <v>240000000</v>
      </c>
      <c r="O107">
        <f>Table6[[#This Row],[Gross Amt]]-Table6[[#This Row],[Budget ]]</f>
        <v>-104898080</v>
      </c>
      <c r="P107" t="str">
        <f>IF(Table6[[#This Row],[Profit]]&gt;0,"Success","Failure")</f>
        <v>Failure</v>
      </c>
    </row>
    <row r="108" spans="1:16" hidden="1" x14ac:dyDescent="0.25">
      <c r="A108" t="s">
        <v>250</v>
      </c>
      <c r="B108">
        <v>104383624</v>
      </c>
      <c r="C108" t="s">
        <v>12</v>
      </c>
      <c r="D108">
        <v>155000000</v>
      </c>
      <c r="E108">
        <v>6.3</v>
      </c>
      <c r="F108" s="2">
        <f>AVERAGEIF(Table15[director_name],Table15[director_name],Table15[imdb_score])</f>
        <v>6.3199999999999994</v>
      </c>
      <c r="G108">
        <f>Table15[[#This Row],[gross]]-Table15[[#This Row],[budget]]</f>
        <v>-50616376</v>
      </c>
      <c r="H108" t="str">
        <f>IF(Table15[[#This Row],[Profit]]&gt;0,"Success","Fasle")</f>
        <v>Fasle</v>
      </c>
      <c r="K108" t="s">
        <v>365</v>
      </c>
      <c r="L108" s="2">
        <f>AVERAGEIF(Table15[director_name],Table6[Director],Table15[imdb_score])</f>
        <v>6.4</v>
      </c>
      <c r="M108">
        <f>SUMIF(Table15[director_name],Table6[Director],Table15[gross])</f>
        <v>32131830</v>
      </c>
      <c r="N108">
        <f>SUMIF(Table15[director_name],Table6[Director],Table15[budget])</f>
        <v>137000000</v>
      </c>
      <c r="O108">
        <f>Table6[[#This Row],[Gross Amt]]-Table6[[#This Row],[Budget ]]</f>
        <v>-104868170</v>
      </c>
      <c r="P108" t="str">
        <f>IF(Table6[[#This Row],[Profit]]&gt;0,"Success","Failure")</f>
        <v>Failure</v>
      </c>
    </row>
    <row r="109" spans="1:16" hidden="1" x14ac:dyDescent="0.25">
      <c r="A109" t="s">
        <v>95</v>
      </c>
      <c r="B109">
        <v>198539855</v>
      </c>
      <c r="C109" t="s">
        <v>12</v>
      </c>
      <c r="D109">
        <v>140000000</v>
      </c>
      <c r="E109">
        <v>6.1</v>
      </c>
      <c r="F109">
        <f>AVERAGEIF(Table15[director_name],Table15[director_name],Table15[imdb_score])</f>
        <v>6.6166666666666671</v>
      </c>
      <c r="G109">
        <f>Table15[[#This Row],[gross]]-Table15[[#This Row],[budget]]</f>
        <v>58539855</v>
      </c>
      <c r="H109" t="str">
        <f>IF(Table15[[#This Row],[Profit]]&gt;0,"Success","Fasle")</f>
        <v>Success</v>
      </c>
      <c r="K109" t="s">
        <v>370</v>
      </c>
      <c r="L109" s="2">
        <f>AVERAGEIF(Table15[director_name],Table6[Director],Table15[imdb_score])</f>
        <v>7.7249999999999996</v>
      </c>
      <c r="M109">
        <f>SUMIF(Table15[director_name],Table6[Director],Table15[gross])</f>
        <v>380889862</v>
      </c>
      <c r="N109">
        <f>SUMIF(Table15[director_name],Table6[Director],Table15[budget])</f>
        <v>238400000</v>
      </c>
      <c r="O109">
        <f>Table6[[#This Row],[Gross Amt]]-Table6[[#This Row],[Budget ]]</f>
        <v>142489862</v>
      </c>
      <c r="P109" t="str">
        <f>IF(Table6[[#This Row],[Profit]]&gt;0,"Success","Failure")</f>
        <v>Success</v>
      </c>
    </row>
    <row r="110" spans="1:16" hidden="1" x14ac:dyDescent="0.25">
      <c r="A110" t="s">
        <v>95</v>
      </c>
      <c r="B110">
        <v>318759914</v>
      </c>
      <c r="C110" t="s">
        <v>12</v>
      </c>
      <c r="D110">
        <v>150000000</v>
      </c>
      <c r="E110">
        <v>7.1</v>
      </c>
      <c r="F110">
        <f>AVERAGEIF(Table15[director_name],Table15[director_name],Table15[imdb_score])</f>
        <v>6.6166666666666671</v>
      </c>
      <c r="G110">
        <f>Table15[[#This Row],[gross]]-Table15[[#This Row],[budget]]</f>
        <v>168759914</v>
      </c>
      <c r="H110" t="str">
        <f>IF(Table15[[#This Row],[Profit]]&gt;0,"Success","Fasle")</f>
        <v>Success</v>
      </c>
      <c r="K110" t="s">
        <v>373</v>
      </c>
      <c r="L110" s="2">
        <f>AVERAGEIF(Table15[director_name],Table6[Director],Table15[imdb_score])</f>
        <v>6.56</v>
      </c>
      <c r="M110">
        <f>SUMIF(Table15[director_name],Table6[Director],Table15[gross])</f>
        <v>415496112</v>
      </c>
      <c r="N110">
        <f>SUMIF(Table15[director_name],Table6[Director],Table15[budget])</f>
        <v>232500000</v>
      </c>
      <c r="O110">
        <f>Table6[[#This Row],[Gross Amt]]-Table6[[#This Row],[Budget ]]</f>
        <v>182996112</v>
      </c>
      <c r="P110" t="str">
        <f>IF(Table6[[#This Row],[Profit]]&gt;0,"Success","Failure")</f>
        <v>Success</v>
      </c>
    </row>
    <row r="111" spans="1:16" hidden="1" x14ac:dyDescent="0.25">
      <c r="A111" t="s">
        <v>255</v>
      </c>
      <c r="B111">
        <v>34293771</v>
      </c>
      <c r="C111" t="s">
        <v>12</v>
      </c>
      <c r="D111">
        <v>155000000</v>
      </c>
      <c r="E111">
        <v>5.5</v>
      </c>
      <c r="F111" s="2">
        <f>AVERAGEIF(Table15[director_name],Table15[director_name],Table15[imdb_score])</f>
        <v>6.9076923076923071</v>
      </c>
      <c r="G111">
        <f>Table15[[#This Row],[gross]]-Table15[[#This Row],[budget]]</f>
        <v>-120706229</v>
      </c>
      <c r="H111" t="str">
        <f>IF(Table15[[#This Row],[Profit]]&gt;0,"Success","Fasle")</f>
        <v>Fasle</v>
      </c>
      <c r="K111" t="s">
        <v>378</v>
      </c>
      <c r="L111" s="2">
        <f>AVERAGEIF(Table15[director_name],Table6[Director],Table15[imdb_score])</f>
        <v>6.6666666666666652</v>
      </c>
      <c r="M111">
        <f>SUMIF(Table15[director_name],Table6[Director],Table15[gross])</f>
        <v>508322337</v>
      </c>
      <c r="N111">
        <f>SUMIF(Table15[director_name],Table6[Director],Table15[budget])</f>
        <v>448000000</v>
      </c>
      <c r="O111">
        <f>Table6[[#This Row],[Gross Amt]]-Table6[[#This Row],[Budget ]]</f>
        <v>60322337</v>
      </c>
      <c r="P111" t="str">
        <f>IF(Table6[[#This Row],[Profit]]&gt;0,"Success","Failure")</f>
        <v>Success</v>
      </c>
    </row>
    <row r="112" spans="1:16" hidden="1" x14ac:dyDescent="0.25">
      <c r="A112" t="s">
        <v>36</v>
      </c>
      <c r="B112">
        <v>292000866</v>
      </c>
      <c r="C112" t="s">
        <v>12</v>
      </c>
      <c r="D112">
        <v>150000000</v>
      </c>
      <c r="E112">
        <v>7.5</v>
      </c>
      <c r="F112">
        <f>AVERAGEIF(Table15[director_name],Table15[director_name],Table15[imdb_score])</f>
        <v>7.2</v>
      </c>
      <c r="G112">
        <f>Table15[[#This Row],[gross]]-Table15[[#This Row],[budget]]</f>
        <v>142000866</v>
      </c>
      <c r="H112" t="str">
        <f>IF(Table15[[#This Row],[Profit]]&gt;0,"Success","Fasle")</f>
        <v>Success</v>
      </c>
      <c r="K112" t="s">
        <v>383</v>
      </c>
      <c r="L112" s="2">
        <f>AVERAGEIF(Table15[director_name],Table6[Director],Table15[imdb_score])</f>
        <v>7.8400000000000007</v>
      </c>
      <c r="M112">
        <f>SUMIF(Table15[director_name],Table6[Director],Table15[gross])</f>
        <v>281904926</v>
      </c>
      <c r="N112">
        <f>SUMIF(Table15[director_name],Table6[Director],Table15[budget])</f>
        <v>200000000</v>
      </c>
      <c r="O112">
        <f>Table6[[#This Row],[Gross Amt]]-Table6[[#This Row],[Budget ]]</f>
        <v>81904926</v>
      </c>
      <c r="P112" t="str">
        <f>IF(Table6[[#This Row],[Profit]]&gt;0,"Success","Failure")</f>
        <v>Success</v>
      </c>
    </row>
    <row r="113" spans="1:16" hidden="1" x14ac:dyDescent="0.25">
      <c r="A113" t="s">
        <v>122</v>
      </c>
      <c r="B113">
        <v>289994397</v>
      </c>
      <c r="C113" t="s">
        <v>12</v>
      </c>
      <c r="D113">
        <v>150000000</v>
      </c>
      <c r="E113">
        <v>7.6</v>
      </c>
      <c r="F113">
        <f>AVERAGEIF(Table15[director_name],Table15[director_name],Table15[imdb_score])</f>
        <v>6.8428571428571425</v>
      </c>
      <c r="G113">
        <f>Table15[[#This Row],[gross]]-Table15[[#This Row],[budget]]</f>
        <v>139994397</v>
      </c>
      <c r="H113" t="str">
        <f>IF(Table15[[#This Row],[Profit]]&gt;0,"Success","Fasle")</f>
        <v>Success</v>
      </c>
      <c r="K113" t="s">
        <v>386</v>
      </c>
      <c r="L113" s="2">
        <f>AVERAGEIF(Table15[director_name],Table6[Director],Table15[imdb_score])</f>
        <v>6.5</v>
      </c>
      <c r="M113">
        <f>SUMIF(Table15[director_name],Table6[Director],Table15[gross])</f>
        <v>83024900</v>
      </c>
      <c r="N113">
        <f>SUMIF(Table15[director_name],Table6[Director],Table15[budget])</f>
        <v>135000000</v>
      </c>
      <c r="O113">
        <f>Table6[[#This Row],[Gross Amt]]-Table6[[#This Row],[Budget ]]</f>
        <v>-51975100</v>
      </c>
      <c r="P113" t="str">
        <f>IF(Table6[[#This Row],[Profit]]&gt;0,"Success","Failure")</f>
        <v>Failure</v>
      </c>
    </row>
    <row r="114" spans="1:16" hidden="1" x14ac:dyDescent="0.25">
      <c r="A114" t="s">
        <v>77</v>
      </c>
      <c r="B114">
        <v>227946274</v>
      </c>
      <c r="C114" t="s">
        <v>12</v>
      </c>
      <c r="D114">
        <v>150000000</v>
      </c>
      <c r="E114">
        <v>6.4</v>
      </c>
      <c r="F114">
        <f>AVERAGEIF(Table15[director_name],Table15[director_name],Table15[imdb_score])</f>
        <v>6.666666666666667</v>
      </c>
      <c r="G114">
        <f>Table15[[#This Row],[gross]]-Table15[[#This Row],[budget]]</f>
        <v>77946274</v>
      </c>
      <c r="H114" t="str">
        <f>IF(Table15[[#This Row],[Profit]]&gt;0,"Success","Fasle")</f>
        <v>Success</v>
      </c>
      <c r="K114" t="s">
        <v>391</v>
      </c>
      <c r="L114" s="2">
        <f>AVERAGEIF(Table15[director_name],Table6[Director],Table15[imdb_score])</f>
        <v>7.5857142857142872</v>
      </c>
      <c r="M114">
        <f>SUMIF(Table15[director_name],Table6[Director],Table15[gross])</f>
        <v>686072860</v>
      </c>
      <c r="N114">
        <f>SUMIF(Table15[director_name],Table6[Director],Table15[budget])</f>
        <v>477000000</v>
      </c>
      <c r="O114">
        <f>Table6[[#This Row],[Gross Amt]]-Table6[[#This Row],[Budget ]]</f>
        <v>209072860</v>
      </c>
      <c r="P114" t="str">
        <f>IF(Table6[[#This Row],[Profit]]&gt;0,"Success","Failure")</f>
        <v>Success</v>
      </c>
    </row>
    <row r="115" spans="1:16" hidden="1" x14ac:dyDescent="0.25">
      <c r="A115" t="s">
        <v>234</v>
      </c>
      <c r="B115">
        <v>256386216</v>
      </c>
      <c r="C115" t="s">
        <v>12</v>
      </c>
      <c r="D115">
        <v>150000000</v>
      </c>
      <c r="E115">
        <v>7.2</v>
      </c>
      <c r="F115">
        <f>AVERAGEIF(Table15[director_name],Table15[director_name],Table15[imdb_score])</f>
        <v>7</v>
      </c>
      <c r="G115">
        <f>Table15[[#This Row],[gross]]-Table15[[#This Row],[budget]]</f>
        <v>106386216</v>
      </c>
      <c r="H115" t="str">
        <f>IF(Table15[[#This Row],[Profit]]&gt;0,"Success","Fasle")</f>
        <v>Success</v>
      </c>
      <c r="K115" t="s">
        <v>394</v>
      </c>
      <c r="L115" s="2">
        <f>AVERAGEIF(Table15[director_name],Table6[Director],Table15[imdb_score])</f>
        <v>7.6999999999999993</v>
      </c>
      <c r="M115">
        <f>SUMIF(Table15[director_name],Table6[Director],Table15[gross])</f>
        <v>216734173</v>
      </c>
      <c r="N115">
        <f>SUMIF(Table15[director_name],Table6[Director],Table15[budget])</f>
        <v>211200000</v>
      </c>
      <c r="O115">
        <f>Table6[[#This Row],[Gross Amt]]-Table6[[#This Row],[Budget ]]</f>
        <v>5534173</v>
      </c>
      <c r="P115" t="str">
        <f>IF(Table6[[#This Row],[Profit]]&gt;0,"Success","Failure")</f>
        <v>Success</v>
      </c>
    </row>
    <row r="116" spans="1:16" hidden="1" x14ac:dyDescent="0.25">
      <c r="A116" t="s">
        <v>87</v>
      </c>
      <c r="B116">
        <v>206456431</v>
      </c>
      <c r="C116" t="s">
        <v>12</v>
      </c>
      <c r="D116">
        <v>150000000</v>
      </c>
      <c r="E116">
        <v>6.7</v>
      </c>
      <c r="F116">
        <f>AVERAGEIF(Table15[director_name],Table15[director_name],Table15[imdb_score])</f>
        <v>7.05</v>
      </c>
      <c r="G116">
        <f>Table15[[#This Row],[gross]]-Table15[[#This Row],[budget]]</f>
        <v>56456431</v>
      </c>
      <c r="H116" t="str">
        <f>IF(Table15[[#This Row],[Profit]]&gt;0,"Success","Fasle")</f>
        <v>Success</v>
      </c>
      <c r="K116" t="s">
        <v>396</v>
      </c>
      <c r="L116" s="2">
        <f>AVERAGEIF(Table15[director_name],Table6[Director],Table15[imdb_score])</f>
        <v>6.4749999999999996</v>
      </c>
      <c r="M116">
        <f>SUMIF(Table15[director_name],Table6[Director],Table15[gross])</f>
        <v>464908514</v>
      </c>
      <c r="N116">
        <f>SUMIF(Table15[director_name],Table6[Director],Table15[budget])</f>
        <v>262000000</v>
      </c>
      <c r="O116">
        <f>Table6[[#This Row],[Gross Amt]]-Table6[[#This Row],[Budget ]]</f>
        <v>202908514</v>
      </c>
      <c r="P116" t="str">
        <f>IF(Table6[[#This Row],[Profit]]&gt;0,"Success","Failure")</f>
        <v>Success</v>
      </c>
    </row>
    <row r="117" spans="1:16" hidden="1" x14ac:dyDescent="0.25">
      <c r="A117" t="s">
        <v>201</v>
      </c>
      <c r="B117">
        <v>206435493</v>
      </c>
      <c r="C117" t="s">
        <v>12</v>
      </c>
      <c r="D117">
        <v>150000000</v>
      </c>
      <c r="E117">
        <v>8</v>
      </c>
      <c r="F117">
        <f>AVERAGEIF(Table15[director_name],Table15[director_name],Table15[imdb_score])</f>
        <v>7.58</v>
      </c>
      <c r="G117">
        <f>Table15[[#This Row],[gross]]-Table15[[#This Row],[budget]]</f>
        <v>56435493</v>
      </c>
      <c r="H117" t="str">
        <f>IF(Table15[[#This Row],[Profit]]&gt;0,"Success","Fasle")</f>
        <v>Success</v>
      </c>
      <c r="K117" t="s">
        <v>400</v>
      </c>
      <c r="L117" s="2">
        <f>AVERAGEIF(Table15[director_name],Table6[Director],Table15[imdb_score])</f>
        <v>6.75</v>
      </c>
      <c r="M117">
        <f>SUMIF(Table15[director_name],Table6[Director],Table15[gross])</f>
        <v>332363015</v>
      </c>
      <c r="N117">
        <f>SUMIF(Table15[director_name],Table6[Director],Table15[budget])</f>
        <v>215000000</v>
      </c>
      <c r="O117">
        <f>Table6[[#This Row],[Gross Amt]]-Table6[[#This Row],[Budget ]]</f>
        <v>117363015</v>
      </c>
      <c r="P117" t="str">
        <f>IF(Table6[[#This Row],[Profit]]&gt;0,"Success","Failure")</f>
        <v>Success</v>
      </c>
    </row>
    <row r="118" spans="1:16" hidden="1" x14ac:dyDescent="0.25">
      <c r="A118" t="s">
        <v>19</v>
      </c>
      <c r="B118">
        <v>205343774</v>
      </c>
      <c r="C118" t="s">
        <v>12</v>
      </c>
      <c r="D118">
        <v>150000000</v>
      </c>
      <c r="E118">
        <v>8.3000000000000007</v>
      </c>
      <c r="F118">
        <f>AVERAGEIF(Table15[director_name],Table15[director_name],Table15[imdb_score])</f>
        <v>8.4250000000000007</v>
      </c>
      <c r="G118">
        <f>Table15[[#This Row],[gross]]-Table15[[#This Row],[budget]]</f>
        <v>55343774</v>
      </c>
      <c r="H118" t="str">
        <f>IF(Table15[[#This Row],[Profit]]&gt;0,"Success","Fasle")</f>
        <v>Success</v>
      </c>
      <c r="K118" t="s">
        <v>406</v>
      </c>
      <c r="L118" s="2">
        <f>AVERAGEIF(Table15[director_name],Table6[Director],Table15[imdb_score])</f>
        <v>6.7666666666666675</v>
      </c>
      <c r="M118">
        <f>SUMIF(Table15[director_name],Table6[Director],Table15[gross])</f>
        <v>519989056</v>
      </c>
      <c r="N118">
        <f>SUMIF(Table15[director_name],Table6[Director],Table15[budget])</f>
        <v>408000000</v>
      </c>
      <c r="O118">
        <f>Table6[[#This Row],[Gross Amt]]-Table6[[#This Row],[Budget ]]</f>
        <v>111989056</v>
      </c>
      <c r="P118" t="str">
        <f>IF(Table6[[#This Row],[Profit]]&gt;0,"Success","Failure")</f>
        <v>Success</v>
      </c>
    </row>
    <row r="119" spans="1:16" hidden="1" x14ac:dyDescent="0.25">
      <c r="A119" t="s">
        <v>269</v>
      </c>
      <c r="B119">
        <v>179982968</v>
      </c>
      <c r="C119" t="s">
        <v>12</v>
      </c>
      <c r="D119">
        <v>150000000</v>
      </c>
      <c r="E119">
        <v>6.7</v>
      </c>
      <c r="F119" s="2">
        <f>AVERAGEIF(Table15[director_name],Table15[director_name],Table15[imdb_score])</f>
        <v>6.7600000000000007</v>
      </c>
      <c r="G119">
        <f>Table15[[#This Row],[gross]]-Table15[[#This Row],[budget]]</f>
        <v>29982968</v>
      </c>
      <c r="H119" t="str">
        <f>IF(Table15[[#This Row],[Profit]]&gt;0,"Success","Fasle")</f>
        <v>Success</v>
      </c>
      <c r="K119" t="s">
        <v>409</v>
      </c>
      <c r="L119" s="2">
        <f>AVERAGEIF(Table15[director_name],Table6[Director],Table15[imdb_score])</f>
        <v>7.4833333333333334</v>
      </c>
      <c r="M119">
        <f>SUMIF(Table15[director_name],Table6[Director],Table15[gross])</f>
        <v>251314961</v>
      </c>
      <c r="N119">
        <f>SUMIF(Table15[director_name],Table6[Director],Table15[budget])</f>
        <v>183560000</v>
      </c>
      <c r="O119">
        <f>Table6[[#This Row],[Gross Amt]]-Table6[[#This Row],[Budget ]]</f>
        <v>67754961</v>
      </c>
      <c r="P119" t="str">
        <f>IF(Table6[[#This Row],[Profit]]&gt;0,"Success","Failure")</f>
        <v>Success</v>
      </c>
    </row>
    <row r="120" spans="1:16" hidden="1" x14ac:dyDescent="0.25">
      <c r="A120" t="s">
        <v>272</v>
      </c>
      <c r="B120">
        <v>177243721</v>
      </c>
      <c r="C120" t="s">
        <v>12</v>
      </c>
      <c r="D120">
        <v>150000000</v>
      </c>
      <c r="E120">
        <v>5.9</v>
      </c>
      <c r="F120" s="2">
        <f>AVERAGEIF(Table15[director_name],Table15[director_name],Table15[imdb_score])</f>
        <v>6.0909090909090908</v>
      </c>
      <c r="G120">
        <f>Table15[[#This Row],[gross]]-Table15[[#This Row],[budget]]</f>
        <v>27243721</v>
      </c>
      <c r="H120" t="str">
        <f>IF(Table15[[#This Row],[Profit]]&gt;0,"Success","Fasle")</f>
        <v>Success</v>
      </c>
      <c r="K120" t="s">
        <v>413</v>
      </c>
      <c r="L120" s="2">
        <f>AVERAGEIF(Table15[director_name],Table6[Director],Table15[imdb_score])</f>
        <v>7.8</v>
      </c>
      <c r="M120">
        <f>SUMIF(Table15[director_name],Table6[Director],Table15[gross])</f>
        <v>572352439</v>
      </c>
      <c r="N120">
        <f>SUMIF(Table15[director_name],Table6[Director],Table15[budget])</f>
        <v>308000000</v>
      </c>
      <c r="O120">
        <f>Table6[[#This Row],[Gross Amt]]-Table6[[#This Row],[Budget ]]</f>
        <v>264352439</v>
      </c>
      <c r="P120" t="str">
        <f>IF(Table6[[#This Row],[Profit]]&gt;0,"Success","Failure")</f>
        <v>Success</v>
      </c>
    </row>
    <row r="121" spans="1:16" hidden="1" x14ac:dyDescent="0.25">
      <c r="A121" t="s">
        <v>274</v>
      </c>
      <c r="B121">
        <v>179883016</v>
      </c>
      <c r="C121" t="s">
        <v>12</v>
      </c>
      <c r="D121">
        <v>150000000</v>
      </c>
      <c r="E121">
        <v>6.7</v>
      </c>
      <c r="F121" s="2">
        <f>AVERAGEIF(Table15[director_name],Table15[director_name],Table15[imdb_score])</f>
        <v>6.875</v>
      </c>
      <c r="G121">
        <f>Table15[[#This Row],[gross]]-Table15[[#This Row],[budget]]</f>
        <v>29883016</v>
      </c>
      <c r="H121" t="str">
        <f>IF(Table15[[#This Row],[Profit]]&gt;0,"Success","Fasle")</f>
        <v>Success</v>
      </c>
      <c r="K121" t="s">
        <v>418</v>
      </c>
      <c r="L121" s="2">
        <f>AVERAGEIF(Table15[director_name],Table6[Director],Table15[imdb_score])</f>
        <v>6.5</v>
      </c>
      <c r="M121">
        <f>SUMIF(Table15[director_name],Table6[Director],Table15[gross])</f>
        <v>137748063</v>
      </c>
      <c r="N121">
        <f>SUMIF(Table15[director_name],Table6[Director],Table15[budget])</f>
        <v>127500000</v>
      </c>
      <c r="O121">
        <f>Table6[[#This Row],[Gross Amt]]-Table6[[#This Row],[Budget ]]</f>
        <v>10248063</v>
      </c>
      <c r="P121" t="str">
        <f>IF(Table6[[#This Row],[Profit]]&gt;0,"Success","Failure")</f>
        <v>Success</v>
      </c>
    </row>
    <row r="122" spans="1:16" hidden="1" x14ac:dyDescent="0.25">
      <c r="A122" t="s">
        <v>144</v>
      </c>
      <c r="B122">
        <v>139259759</v>
      </c>
      <c r="C122" t="s">
        <v>12</v>
      </c>
      <c r="D122">
        <v>150000000</v>
      </c>
      <c r="E122">
        <v>6.7</v>
      </c>
      <c r="F122">
        <f>AVERAGEIF(Table15[director_name],Table15[director_name],Table15[imdb_score])</f>
        <v>6.9166666666666652</v>
      </c>
      <c r="G122">
        <f>Table15[[#This Row],[gross]]-Table15[[#This Row],[budget]]</f>
        <v>-10740241</v>
      </c>
      <c r="H122" t="str">
        <f>IF(Table15[[#This Row],[Profit]]&gt;0,"Success","Fasle")</f>
        <v>Fasle</v>
      </c>
      <c r="K122" t="s">
        <v>425</v>
      </c>
      <c r="L122" s="2">
        <f>AVERAGEIF(Table15[director_name],Table6[Director],Table15[imdb_score])</f>
        <v>7.3</v>
      </c>
      <c r="M122">
        <f>SUMIF(Table15[director_name],Table6[Director],Table15[gross])</f>
        <v>148337537</v>
      </c>
      <c r="N122">
        <f>SUMIF(Table15[director_name],Table6[Director],Table15[budget])</f>
        <v>130000000</v>
      </c>
      <c r="O122">
        <f>Table6[[#This Row],[Gross Amt]]-Table6[[#This Row],[Budget ]]</f>
        <v>18337537</v>
      </c>
      <c r="P122" t="str">
        <f>IF(Table6[[#This Row],[Profit]]&gt;0,"Success","Failure")</f>
        <v>Success</v>
      </c>
    </row>
    <row r="123" spans="1:16" x14ac:dyDescent="0.25">
      <c r="A123" t="s">
        <v>277</v>
      </c>
      <c r="B123">
        <v>400736600</v>
      </c>
      <c r="C123" t="s">
        <v>12</v>
      </c>
      <c r="D123">
        <v>150000000</v>
      </c>
      <c r="E123">
        <v>7.6</v>
      </c>
      <c r="F123" s="2">
        <f>AVERAGEIF(Table15[director_name],Table15[director_name],Table15[imdb_score])</f>
        <v>7.6</v>
      </c>
      <c r="G123">
        <f>Table15[[#This Row],[gross]]-Table15[[#This Row],[budget]]</f>
        <v>250736600</v>
      </c>
      <c r="H123" t="str">
        <f>IF(Table15[[#This Row],[Profit]]&gt;0,"Success","Fasle")</f>
        <v>Success</v>
      </c>
      <c r="K123" t="s">
        <v>428</v>
      </c>
      <c r="L123" s="2">
        <f>AVERAGEIF(Table15[director_name],Table6[Director],Table15[imdb_score])</f>
        <v>6.6545454545454552</v>
      </c>
      <c r="M123">
        <f>SUMIF(Table15[director_name],Table6[Director],Table15[gross])</f>
        <v>1618707624</v>
      </c>
      <c r="N123">
        <f>SUMIF(Table15[director_name],Table6[Director],Table15[budget])</f>
        <v>677000000</v>
      </c>
      <c r="O123">
        <f>Table6[[#This Row],[Gross Amt]]-Table6[[#This Row],[Budget ]]</f>
        <v>941707624</v>
      </c>
      <c r="P123" t="str">
        <f>IF(Table6[[#This Row],[Profit]]&gt;0,"Success","Failure")</f>
        <v>Success</v>
      </c>
    </row>
    <row r="124" spans="1:16" hidden="1" x14ac:dyDescent="0.25">
      <c r="A124" t="s">
        <v>144</v>
      </c>
      <c r="B124">
        <v>281492479</v>
      </c>
      <c r="C124" t="s">
        <v>12</v>
      </c>
      <c r="D124">
        <v>150000000</v>
      </c>
      <c r="E124">
        <v>7.2</v>
      </c>
      <c r="F124">
        <f>AVERAGEIF(Table15[director_name],Table15[director_name],Table15[imdb_score])</f>
        <v>6.9166666666666652</v>
      </c>
      <c r="G124">
        <f>Table15[[#This Row],[gross]]-Table15[[#This Row],[budget]]</f>
        <v>131492479</v>
      </c>
      <c r="H124" t="str">
        <f>IF(Table15[[#This Row],[Profit]]&gt;0,"Success","Fasle")</f>
        <v>Success</v>
      </c>
      <c r="K124" t="s">
        <v>430</v>
      </c>
      <c r="L124" s="2">
        <f>AVERAGEIF(Table15[director_name],Table6[Director],Table15[imdb_score])</f>
        <v>6.3499999999999988</v>
      </c>
      <c r="M124">
        <f>SUMIF(Table15[director_name],Table6[Director],Table15[gross])</f>
        <v>473065748</v>
      </c>
      <c r="N124">
        <f>SUMIF(Table15[director_name],Table6[Director],Table15[budget])</f>
        <v>502000000</v>
      </c>
      <c r="O124">
        <f>Table6[[#This Row],[Gross Amt]]-Table6[[#This Row],[Budget ]]</f>
        <v>-28934252</v>
      </c>
      <c r="P124" t="str">
        <f>IF(Table6[[#This Row],[Profit]]&gt;0,"Success","Failure")</f>
        <v>Failure</v>
      </c>
    </row>
    <row r="125" spans="1:16" hidden="1" x14ac:dyDescent="0.25">
      <c r="A125" t="s">
        <v>248</v>
      </c>
      <c r="B125">
        <v>206360018</v>
      </c>
      <c r="C125" t="s">
        <v>12</v>
      </c>
      <c r="D125">
        <v>170000000</v>
      </c>
      <c r="E125">
        <v>7.1</v>
      </c>
      <c r="F125">
        <f>AVERAGEIF(Table15[director_name],Table15[director_name],Table15[imdb_score])</f>
        <v>6.85</v>
      </c>
      <c r="G125">
        <f>Table15[[#This Row],[gross]]-Table15[[#This Row],[budget]]</f>
        <v>36360018</v>
      </c>
      <c r="H125" t="str">
        <f>IF(Table15[[#This Row],[Profit]]&gt;0,"Success","Fasle")</f>
        <v>Success</v>
      </c>
      <c r="K125" t="s">
        <v>438</v>
      </c>
      <c r="L125" s="2">
        <f>AVERAGEIF(Table15[director_name],Table6[Director],Table15[imdb_score])</f>
        <v>6.8249999999999993</v>
      </c>
      <c r="M125">
        <f>SUMIF(Table15[director_name],Table6[Director],Table15[gross])</f>
        <v>667057871</v>
      </c>
      <c r="N125">
        <f>SUMIF(Table15[director_name],Table6[Director],Table15[budget])</f>
        <v>363000000</v>
      </c>
      <c r="O125">
        <f>Table6[[#This Row],[Gross Amt]]-Table6[[#This Row],[Budget ]]</f>
        <v>304057871</v>
      </c>
      <c r="P125" t="str">
        <f>IF(Table6[[#This Row],[Profit]]&gt;0,"Success","Failure")</f>
        <v>Success</v>
      </c>
    </row>
    <row r="126" spans="1:16" hidden="1" x14ac:dyDescent="0.25">
      <c r="A126" t="s">
        <v>282</v>
      </c>
      <c r="B126">
        <v>153629485</v>
      </c>
      <c r="C126" t="s">
        <v>12</v>
      </c>
      <c r="D126">
        <v>150000000</v>
      </c>
      <c r="E126">
        <v>8.1</v>
      </c>
      <c r="F126" s="2">
        <f>AVERAGEIF(Table15[director_name],Table15[director_name],Table15[imdb_score])</f>
        <v>6.6833333333333336</v>
      </c>
      <c r="G126">
        <f>Table15[[#This Row],[gross]]-Table15[[#This Row],[budget]]</f>
        <v>3629485</v>
      </c>
      <c r="H126" t="str">
        <f>IF(Table15[[#This Row],[Profit]]&gt;0,"Success","Fasle")</f>
        <v>Success</v>
      </c>
      <c r="K126" t="s">
        <v>443</v>
      </c>
      <c r="L126" s="2">
        <f>AVERAGEIF(Table15[director_name],Table6[Director],Table15[imdb_score])</f>
        <v>7.1142857142857139</v>
      </c>
      <c r="M126">
        <f>SUMIF(Table15[director_name],Table6[Director],Table15[gross])</f>
        <v>481321431</v>
      </c>
      <c r="N126">
        <f>SUMIF(Table15[director_name],Table6[Director],Table15[budget])</f>
        <v>324960000</v>
      </c>
      <c r="O126">
        <f>Table6[[#This Row],[Gross Amt]]-Table6[[#This Row],[Budget ]]</f>
        <v>156361431</v>
      </c>
      <c r="P126" t="str">
        <f>IF(Table6[[#This Row],[Profit]]&gt;0,"Success","Failure")</f>
        <v>Success</v>
      </c>
    </row>
    <row r="127" spans="1:16" hidden="1" x14ac:dyDescent="0.25">
      <c r="A127" t="s">
        <v>284</v>
      </c>
      <c r="B127">
        <v>133375846</v>
      </c>
      <c r="C127" t="s">
        <v>12</v>
      </c>
      <c r="D127">
        <v>150000000</v>
      </c>
      <c r="E127">
        <v>6.7</v>
      </c>
      <c r="F127" s="2">
        <f>AVERAGEIF(Table15[director_name],Table15[director_name],Table15[imdb_score])</f>
        <v>6.9307692307692301</v>
      </c>
      <c r="G127">
        <f>Table15[[#This Row],[gross]]-Table15[[#This Row],[budget]]</f>
        <v>-16624154</v>
      </c>
      <c r="H127" t="str">
        <f>IF(Table15[[#This Row],[Profit]]&gt;0,"Success","Fasle")</f>
        <v>Fasle</v>
      </c>
      <c r="K127" t="s">
        <v>447</v>
      </c>
      <c r="L127" s="2">
        <f>AVERAGEIF(Table15[director_name],Table6[Director],Table15[imdb_score])</f>
        <v>6.56</v>
      </c>
      <c r="M127">
        <f>SUMIF(Table15[director_name],Table6[Director],Table15[gross])</f>
        <v>272023679</v>
      </c>
      <c r="N127">
        <f>SUMIF(Table15[director_name],Table6[Director],Table15[budget])</f>
        <v>331000000</v>
      </c>
      <c r="O127">
        <f>Table6[[#This Row],[Gross Amt]]-Table6[[#This Row],[Budget ]]</f>
        <v>-58976321</v>
      </c>
      <c r="P127" t="str">
        <f>IF(Table6[[#This Row],[Profit]]&gt;0,"Success","Failure")</f>
        <v>Failure</v>
      </c>
    </row>
    <row r="128" spans="1:16" hidden="1" x14ac:dyDescent="0.25">
      <c r="A128" t="s">
        <v>287</v>
      </c>
      <c r="B128">
        <v>181015141</v>
      </c>
      <c r="C128" t="s">
        <v>12</v>
      </c>
      <c r="D128">
        <v>150000000</v>
      </c>
      <c r="E128">
        <v>7</v>
      </c>
      <c r="F128" s="2">
        <f>AVERAGEIF(Table15[director_name],Table15[director_name],Table15[imdb_score])</f>
        <v>7.1833333333333336</v>
      </c>
      <c r="G128">
        <f>Table15[[#This Row],[gross]]-Table15[[#This Row],[budget]]</f>
        <v>31015141</v>
      </c>
      <c r="H128" t="str">
        <f>IF(Table15[[#This Row],[Profit]]&gt;0,"Success","Fasle")</f>
        <v>Success</v>
      </c>
      <c r="K128" t="s">
        <v>449</v>
      </c>
      <c r="L128" s="2">
        <f>AVERAGEIF(Table15[director_name],Table6[Director],Table15[imdb_score])</f>
        <v>6.63</v>
      </c>
      <c r="M128">
        <f>SUMIF(Table15[director_name],Table6[Director],Table15[gross])</f>
        <v>606153838</v>
      </c>
      <c r="N128">
        <f>SUMIF(Table15[director_name],Table6[Director],Table15[budget])</f>
        <v>526000000</v>
      </c>
      <c r="O128">
        <f>Table6[[#This Row],[Gross Amt]]-Table6[[#This Row],[Budget ]]</f>
        <v>80153838</v>
      </c>
      <c r="P128" t="str">
        <f>IF(Table6[[#This Row],[Profit]]&gt;0,"Success","Failure")</f>
        <v>Success</v>
      </c>
    </row>
    <row r="129" spans="1:16" hidden="1" x14ac:dyDescent="0.25">
      <c r="A129" t="s">
        <v>289</v>
      </c>
      <c r="B129">
        <v>114053579</v>
      </c>
      <c r="C129" t="s">
        <v>12</v>
      </c>
      <c r="D129">
        <v>150000000</v>
      </c>
      <c r="E129">
        <v>6.9</v>
      </c>
      <c r="F129" s="2">
        <f>AVERAGEIF(Table15[director_name],Table15[director_name],Table15[imdb_score])</f>
        <v>6.9</v>
      </c>
      <c r="G129">
        <f>Table15[[#This Row],[gross]]-Table15[[#This Row],[budget]]</f>
        <v>-35946421</v>
      </c>
      <c r="H129" t="str">
        <f>IF(Table15[[#This Row],[Profit]]&gt;0,"Success","Fasle")</f>
        <v>Fasle</v>
      </c>
      <c r="K129" t="s">
        <v>452</v>
      </c>
      <c r="L129" s="2">
        <f>AVERAGEIF(Table15[director_name],Table6[Director],Table15[imdb_score])</f>
        <v>6.7333333333333334</v>
      </c>
      <c r="M129">
        <f>SUMIF(Table15[director_name],Table6[Director],Table15[gross])</f>
        <v>202750534</v>
      </c>
      <c r="N129">
        <f>SUMIF(Table15[director_name],Table6[Director],Table15[budget])</f>
        <v>210000000</v>
      </c>
      <c r="O129">
        <f>Table6[[#This Row],[Gross Amt]]-Table6[[#This Row],[Budget ]]</f>
        <v>-7249466</v>
      </c>
      <c r="P129" t="str">
        <f>IF(Table6[[#This Row],[Profit]]&gt;0,"Success","Failure")</f>
        <v>Failure</v>
      </c>
    </row>
    <row r="130" spans="1:16" hidden="1" x14ac:dyDescent="0.25">
      <c r="A130" t="s">
        <v>292</v>
      </c>
      <c r="B130">
        <v>119420252</v>
      </c>
      <c r="C130" t="s">
        <v>12</v>
      </c>
      <c r="D130">
        <v>150000000</v>
      </c>
      <c r="E130">
        <v>5.0999999999999996</v>
      </c>
      <c r="F130" s="2">
        <f>AVERAGEIF(Table15[director_name],Table15[director_name],Table15[imdb_score])</f>
        <v>5.0999999999999996</v>
      </c>
      <c r="G130">
        <f>Table15[[#This Row],[gross]]-Table15[[#This Row],[budget]]</f>
        <v>-30579748</v>
      </c>
      <c r="H130" t="str">
        <f>IF(Table15[[#This Row],[Profit]]&gt;0,"Success","Fasle")</f>
        <v>Fasle</v>
      </c>
      <c r="K130" t="s">
        <v>454</v>
      </c>
      <c r="L130" s="2">
        <f>AVERAGEIF(Table15[director_name],Table6[Director],Table15[imdb_score])</f>
        <v>6.3416666666666659</v>
      </c>
      <c r="M130">
        <f>SUMIF(Table15[director_name],Table6[Director],Table15[gross])</f>
        <v>758976101</v>
      </c>
      <c r="N130">
        <f>SUMIF(Table15[director_name],Table6[Director],Table15[budget])</f>
        <v>593000000</v>
      </c>
      <c r="O130">
        <f>Table6[[#This Row],[Gross Amt]]-Table6[[#This Row],[Budget ]]</f>
        <v>165976101</v>
      </c>
      <c r="P130" t="str">
        <f>IF(Table6[[#This Row],[Profit]]&gt;0,"Success","Failure")</f>
        <v>Success</v>
      </c>
    </row>
    <row r="131" spans="1:16" hidden="1" x14ac:dyDescent="0.25">
      <c r="A131" t="s">
        <v>295</v>
      </c>
      <c r="B131">
        <v>83640426</v>
      </c>
      <c r="C131" t="s">
        <v>12</v>
      </c>
      <c r="D131">
        <v>150000000</v>
      </c>
      <c r="E131">
        <v>5.8</v>
      </c>
      <c r="F131" s="2">
        <f>AVERAGEIF(Table15[director_name],Table15[director_name],Table15[imdb_score])</f>
        <v>5.6599999999999993</v>
      </c>
      <c r="G131">
        <f>Table15[[#This Row],[gross]]-Table15[[#This Row],[budget]]</f>
        <v>-66359574</v>
      </c>
      <c r="H131" t="str">
        <f>IF(Table15[[#This Row],[Profit]]&gt;0,"Success","Fasle")</f>
        <v>Fasle</v>
      </c>
      <c r="K131" t="s">
        <v>459</v>
      </c>
      <c r="L131" s="2">
        <f>AVERAGEIF(Table15[director_name],Table6[Director],Table15[imdb_score])</f>
        <v>6.5166666666666666</v>
      </c>
      <c r="M131">
        <f>SUMIF(Table15[director_name],Table6[Director],Table15[gross])</f>
        <v>493401036</v>
      </c>
      <c r="N131">
        <f>SUMIF(Table15[director_name],Table6[Director],Table15[budget])</f>
        <v>983632000</v>
      </c>
      <c r="O131">
        <f>Table6[[#This Row],[Gross Amt]]-Table6[[#This Row],[Budget ]]</f>
        <v>-490230964</v>
      </c>
      <c r="P131" t="str">
        <f>IF(Table6[[#This Row],[Profit]]&gt;0,"Success","Failure")</f>
        <v>Failure</v>
      </c>
    </row>
    <row r="132" spans="1:16" hidden="1" x14ac:dyDescent="0.25">
      <c r="A132" t="s">
        <v>87</v>
      </c>
      <c r="B132">
        <v>79711678</v>
      </c>
      <c r="C132" t="s">
        <v>12</v>
      </c>
      <c r="D132">
        <v>100000000</v>
      </c>
      <c r="E132">
        <v>6.2</v>
      </c>
      <c r="F132">
        <f>AVERAGEIF(Table15[director_name],Table15[director_name],Table15[imdb_score])</f>
        <v>7.05</v>
      </c>
      <c r="G132">
        <f>Table15[[#This Row],[gross]]-Table15[[#This Row],[budget]]</f>
        <v>-20288322</v>
      </c>
      <c r="H132" t="str">
        <f>IF(Table15[[#This Row],[Profit]]&gt;0,"Success","Fasle")</f>
        <v>Fasle</v>
      </c>
      <c r="K132" t="s">
        <v>462</v>
      </c>
      <c r="L132" s="2">
        <f>AVERAGEIF(Table15[director_name],Table6[Director],Table15[imdb_score])</f>
        <v>6.05</v>
      </c>
      <c r="M132">
        <f>SUMIF(Table15[director_name],Table6[Director],Table15[gross])</f>
        <v>588701230</v>
      </c>
      <c r="N132">
        <f>SUMIF(Table15[director_name],Table6[Director],Table15[budget])</f>
        <v>243000000</v>
      </c>
      <c r="O132">
        <f>Table6[[#This Row],[Gross Amt]]-Table6[[#This Row],[Budget ]]</f>
        <v>345701230</v>
      </c>
      <c r="P132" t="str">
        <f>IF(Table6[[#This Row],[Profit]]&gt;0,"Success","Failure")</f>
        <v>Success</v>
      </c>
    </row>
    <row r="133" spans="1:16" hidden="1" x14ac:dyDescent="0.25">
      <c r="A133" t="s">
        <v>299</v>
      </c>
      <c r="B133">
        <v>195000874</v>
      </c>
      <c r="C133" t="s">
        <v>12</v>
      </c>
      <c r="D133">
        <v>150000000</v>
      </c>
      <c r="E133">
        <v>7.4</v>
      </c>
      <c r="F133" s="2">
        <f>AVERAGEIF(Table15[director_name],Table15[director_name],Table15[imdb_score])</f>
        <v>7.0333333333333341</v>
      </c>
      <c r="G133">
        <f>Table15[[#This Row],[gross]]-Table15[[#This Row],[budget]]</f>
        <v>45000874</v>
      </c>
      <c r="H133" t="str">
        <f>IF(Table15[[#This Row],[Profit]]&gt;0,"Success","Fasle")</f>
        <v>Success</v>
      </c>
      <c r="K133" t="s">
        <v>466</v>
      </c>
      <c r="L133" s="2">
        <f>AVERAGEIF(Table15[director_name],Table6[Director],Table15[imdb_score])</f>
        <v>6.0500000000000007</v>
      </c>
      <c r="M133">
        <f>SUMIF(Table15[director_name],Table6[Director],Table15[gross])</f>
        <v>134055280</v>
      </c>
      <c r="N133">
        <f>SUMIF(Table15[director_name],Table6[Director],Table15[budget])</f>
        <v>140000000</v>
      </c>
      <c r="O133">
        <f>Table6[[#This Row],[Gross Amt]]-Table6[[#This Row],[Budget ]]</f>
        <v>-5944720</v>
      </c>
      <c r="P133" t="str">
        <f>IF(Table6[[#This Row],[Profit]]&gt;0,"Success","Failure")</f>
        <v>Failure</v>
      </c>
    </row>
    <row r="134" spans="1:16" hidden="1" x14ac:dyDescent="0.25">
      <c r="A134" t="s">
        <v>301</v>
      </c>
      <c r="B134">
        <v>61937495</v>
      </c>
      <c r="C134" t="s">
        <v>12</v>
      </c>
      <c r="D134">
        <v>150000000</v>
      </c>
      <c r="E134">
        <v>5.8</v>
      </c>
      <c r="F134" s="2">
        <f>AVERAGEIF(Table15[director_name],Table15[director_name],Table15[imdb_score])</f>
        <v>6.3250000000000002</v>
      </c>
      <c r="G134">
        <f>Table15[[#This Row],[gross]]-Table15[[#This Row],[budget]]</f>
        <v>-88062505</v>
      </c>
      <c r="H134" t="str">
        <f>IF(Table15[[#This Row],[Profit]]&gt;0,"Success","Fasle")</f>
        <v>Fasle</v>
      </c>
      <c r="K134" t="s">
        <v>475</v>
      </c>
      <c r="L134" s="2">
        <f>AVERAGEIF(Table15[director_name],Table6[Director],Table15[imdb_score])</f>
        <v>7.166666666666667</v>
      </c>
      <c r="M134">
        <f>SUMIF(Table15[director_name],Table6[Director],Table15[gross])</f>
        <v>240265620</v>
      </c>
      <c r="N134">
        <f>SUMIF(Table15[director_name],Table6[Director],Table15[budget])</f>
        <v>194000000</v>
      </c>
      <c r="O134">
        <f>Table6[[#This Row],[Gross Amt]]-Table6[[#This Row],[Budget ]]</f>
        <v>46265620</v>
      </c>
      <c r="P134" t="str">
        <f>IF(Table6[[#This Row],[Profit]]&gt;0,"Success","Failure")</f>
        <v>Success</v>
      </c>
    </row>
    <row r="135" spans="1:16" hidden="1" x14ac:dyDescent="0.25">
      <c r="A135" t="s">
        <v>304</v>
      </c>
      <c r="B135">
        <v>126597121</v>
      </c>
      <c r="C135" t="s">
        <v>12</v>
      </c>
      <c r="D135">
        <v>150000000</v>
      </c>
      <c r="E135">
        <v>6.2</v>
      </c>
      <c r="F135" s="2">
        <f>AVERAGEIF(Table15[director_name],Table15[director_name],Table15[imdb_score])</f>
        <v>6.2</v>
      </c>
      <c r="G135">
        <f>Table15[[#This Row],[gross]]-Table15[[#This Row],[budget]]</f>
        <v>-23402879</v>
      </c>
      <c r="H135" t="str">
        <f>IF(Table15[[#This Row],[Profit]]&gt;0,"Success","Fasle")</f>
        <v>Fasle</v>
      </c>
      <c r="K135" t="s">
        <v>478</v>
      </c>
      <c r="L135" s="2">
        <f>AVERAGEIF(Table15[director_name],Table6[Director],Table15[imdb_score])</f>
        <v>6.6750000000000007</v>
      </c>
      <c r="M135">
        <f>SUMIF(Table15[director_name],Table6[Director],Table15[gross])</f>
        <v>154353903</v>
      </c>
      <c r="N135">
        <f>SUMIF(Table15[director_name],Table6[Director],Table15[budget])</f>
        <v>180000000</v>
      </c>
      <c r="O135">
        <f>Table6[[#This Row],[Gross Amt]]-Table6[[#This Row],[Budget ]]</f>
        <v>-25646097</v>
      </c>
      <c r="P135" t="str">
        <f>IF(Table6[[#This Row],[Profit]]&gt;0,"Success","Failure")</f>
        <v>Failure</v>
      </c>
    </row>
    <row r="136" spans="1:16" hidden="1" x14ac:dyDescent="0.25">
      <c r="A136" t="s">
        <v>306</v>
      </c>
      <c r="B136">
        <v>165230261</v>
      </c>
      <c r="C136" t="s">
        <v>12</v>
      </c>
      <c r="D136">
        <v>150000000</v>
      </c>
      <c r="E136">
        <v>7.3</v>
      </c>
      <c r="F136" s="2">
        <f>AVERAGEIF(Table15[director_name],Table15[director_name],Table15[imdb_score])</f>
        <v>7.3</v>
      </c>
      <c r="G136">
        <f>Table15[[#This Row],[gross]]-Table15[[#This Row],[budget]]</f>
        <v>15230261</v>
      </c>
      <c r="H136" t="str">
        <f>IF(Table15[[#This Row],[Profit]]&gt;0,"Success","Fasle")</f>
        <v>Success</v>
      </c>
      <c r="K136" t="s">
        <v>480</v>
      </c>
      <c r="L136" s="2">
        <f>AVERAGEIF(Table15[director_name],Table6[Director],Table15[imdb_score])</f>
        <v>7.15</v>
      </c>
      <c r="M136">
        <f>SUMIF(Table15[director_name],Table6[Director],Table15[gross])</f>
        <v>58615067</v>
      </c>
      <c r="N136">
        <f>SUMIF(Table15[director_name],Table6[Director],Table15[budget])</f>
        <v>104000000</v>
      </c>
      <c r="O136">
        <f>Table6[[#This Row],[Gross Amt]]-Table6[[#This Row],[Budget ]]</f>
        <v>-45384933</v>
      </c>
      <c r="P136" t="str">
        <f>IF(Table6[[#This Row],[Profit]]&gt;0,"Success","Failure")</f>
        <v>Failure</v>
      </c>
    </row>
    <row r="137" spans="1:16" hidden="1" x14ac:dyDescent="0.25">
      <c r="A137" t="s">
        <v>308</v>
      </c>
      <c r="B137">
        <v>131564731</v>
      </c>
      <c r="C137" t="s">
        <v>12</v>
      </c>
      <c r="D137">
        <v>150000000</v>
      </c>
      <c r="E137">
        <v>4.2</v>
      </c>
      <c r="F137" s="2">
        <f>AVERAGEIF(Table15[director_name],Table15[director_name],Table15[imdb_score])</f>
        <v>6.0444444444444452</v>
      </c>
      <c r="G137">
        <f>Table15[[#This Row],[gross]]-Table15[[#This Row],[budget]]</f>
        <v>-18435269</v>
      </c>
      <c r="H137" t="str">
        <f>IF(Table15[[#This Row],[Profit]]&gt;0,"Success","Fasle")</f>
        <v>Fasle</v>
      </c>
      <c r="K137" t="s">
        <v>485</v>
      </c>
      <c r="L137" s="2">
        <f>AVERAGEIF(Table15[director_name],Table6[Director],Table15[imdb_score])</f>
        <v>6.5</v>
      </c>
      <c r="M137">
        <f>SUMIF(Table15[director_name],Table6[Director],Table15[gross])</f>
        <v>219894415</v>
      </c>
      <c r="N137">
        <f>SUMIF(Table15[director_name],Table6[Director],Table15[budget])</f>
        <v>250000000</v>
      </c>
      <c r="O137">
        <f>Table6[[#This Row],[Gross Amt]]-Table6[[#This Row],[Budget ]]</f>
        <v>-30105585</v>
      </c>
      <c r="P137" t="str">
        <f>IF(Table6[[#This Row],[Profit]]&gt;0,"Success","Failure")</f>
        <v>Failure</v>
      </c>
    </row>
    <row r="138" spans="1:16" hidden="1" x14ac:dyDescent="0.25">
      <c r="A138" t="s">
        <v>117</v>
      </c>
      <c r="B138">
        <v>133382309</v>
      </c>
      <c r="C138" t="s">
        <v>12</v>
      </c>
      <c r="D138">
        <v>150000000</v>
      </c>
      <c r="E138">
        <v>6.9</v>
      </c>
      <c r="F138">
        <f>AVERAGEIF(Table15[director_name],Table15[director_name],Table15[imdb_score])</f>
        <v>7.4499999999999993</v>
      </c>
      <c r="G138">
        <f>Table15[[#This Row],[gross]]-Table15[[#This Row],[budget]]</f>
        <v>-16617691</v>
      </c>
      <c r="H138" t="str">
        <f>IF(Table15[[#This Row],[Profit]]&gt;0,"Success","Fasle")</f>
        <v>Fasle</v>
      </c>
      <c r="K138" t="s">
        <v>488</v>
      </c>
      <c r="L138" s="2">
        <f>AVERAGEIF(Table15[director_name],Table6[Director],Table15[imdb_score])</f>
        <v>7.0749999999999993</v>
      </c>
      <c r="M138">
        <f>SUMIF(Table15[director_name],Table6[Director],Table15[gross])</f>
        <v>554390748</v>
      </c>
      <c r="N138">
        <f>SUMIF(Table15[director_name],Table6[Director],Table15[budget])</f>
        <v>432000000</v>
      </c>
      <c r="O138">
        <f>Table6[[#This Row],[Gross Amt]]-Table6[[#This Row],[Budget ]]</f>
        <v>122390748</v>
      </c>
      <c r="P138" t="str">
        <f>IF(Table6[[#This Row],[Profit]]&gt;0,"Success","Failure")</f>
        <v>Success</v>
      </c>
    </row>
    <row r="139" spans="1:16" x14ac:dyDescent="0.25">
      <c r="A139" t="s">
        <v>139</v>
      </c>
      <c r="B139">
        <v>73103784</v>
      </c>
      <c r="C139" t="s">
        <v>12</v>
      </c>
      <c r="D139">
        <v>150000000</v>
      </c>
      <c r="E139">
        <v>6.4</v>
      </c>
      <c r="F139">
        <f>AVERAGEIF(Table15[director_name],Table15[director_name],Table15[imdb_score])</f>
        <v>6.1875</v>
      </c>
      <c r="G139">
        <f>Table15[[#This Row],[gross]]-Table15[[#This Row],[budget]]</f>
        <v>-76896216</v>
      </c>
      <c r="H139" t="str">
        <f>IF(Table15[[#This Row],[Profit]]&gt;0,"Success","Fasle")</f>
        <v>Fasle</v>
      </c>
      <c r="K139" t="s">
        <v>493</v>
      </c>
      <c r="L139" s="2">
        <f>AVERAGEIF(Table15[director_name],Table6[Director],Table15[imdb_score])</f>
        <v>7.4</v>
      </c>
      <c r="M139">
        <f>SUMIF(Table15[director_name],Table6[Director],Table15[gross])</f>
        <v>1741418480</v>
      </c>
      <c r="N139">
        <f>SUMIF(Table15[director_name],Table6[Director],Table15[budget])</f>
        <v>354777000</v>
      </c>
      <c r="O139">
        <f>Table6[[#This Row],[Gross Amt]]-Table6[[#This Row],[Budget ]]</f>
        <v>1386641480</v>
      </c>
      <c r="P139" t="str">
        <f>IF(Table6[[#This Row],[Profit]]&gt;0,"Success","Failure")</f>
        <v>Success</v>
      </c>
    </row>
    <row r="140" spans="1:16" hidden="1" x14ac:dyDescent="0.25">
      <c r="A140" t="s">
        <v>313</v>
      </c>
      <c r="B140">
        <v>21379315</v>
      </c>
      <c r="C140" t="s">
        <v>12</v>
      </c>
      <c r="D140">
        <v>150000000</v>
      </c>
      <c r="E140">
        <v>5.4</v>
      </c>
      <c r="F140" s="2">
        <f>AVERAGEIF(Table15[director_name],Table15[director_name],Table15[imdb_score])</f>
        <v>5.65</v>
      </c>
      <c r="G140">
        <f>Table15[[#This Row],[gross]]-Table15[[#This Row],[budget]]</f>
        <v>-128620685</v>
      </c>
      <c r="H140" t="str">
        <f>IF(Table15[[#This Row],[Profit]]&gt;0,"Success","Fasle")</f>
        <v>Fasle</v>
      </c>
      <c r="K140" t="s">
        <v>499</v>
      </c>
      <c r="L140" s="2">
        <f>AVERAGEIF(Table15[director_name],Table6[Director],Table15[imdb_score])</f>
        <v>5.9</v>
      </c>
      <c r="M140">
        <f>SUMIF(Table15[director_name],Table6[Director],Table15[gross])</f>
        <v>217271514</v>
      </c>
      <c r="N140">
        <f>SUMIF(Table15[director_name],Table6[Director],Table15[budget])</f>
        <v>172000000</v>
      </c>
      <c r="O140">
        <f>Table6[[#This Row],[Gross Amt]]-Table6[[#This Row],[Budget ]]</f>
        <v>45271514</v>
      </c>
      <c r="P140" t="str">
        <f>IF(Table6[[#This Row],[Profit]]&gt;0,"Success","Failure")</f>
        <v>Success</v>
      </c>
    </row>
    <row r="141" spans="1:16" hidden="1" x14ac:dyDescent="0.25">
      <c r="A141" t="s">
        <v>315</v>
      </c>
      <c r="B141">
        <v>64459316</v>
      </c>
      <c r="C141" t="s">
        <v>12</v>
      </c>
      <c r="D141">
        <v>149000000</v>
      </c>
      <c r="E141">
        <v>6.7</v>
      </c>
      <c r="F141" s="2">
        <f>AVERAGEIF(Table15[director_name],Table15[director_name],Table15[imdb_score])</f>
        <v>6.5</v>
      </c>
      <c r="G141">
        <f>Table15[[#This Row],[gross]]-Table15[[#This Row],[budget]]</f>
        <v>-84540684</v>
      </c>
      <c r="H141" t="str">
        <f>IF(Table15[[#This Row],[Profit]]&gt;0,"Success","Fasle")</f>
        <v>Fasle</v>
      </c>
      <c r="K141" t="s">
        <v>506</v>
      </c>
      <c r="L141" s="2">
        <f>AVERAGEIF(Table15[director_name],Table6[Director],Table15[imdb_score])</f>
        <v>6.1</v>
      </c>
      <c r="M141">
        <f>SUMIF(Table15[director_name],Table6[Director],Table15[gross])</f>
        <v>47952020</v>
      </c>
      <c r="N141">
        <f>SUMIF(Table15[director_name],Table6[Director],Table15[budget])</f>
        <v>115000000</v>
      </c>
      <c r="O141">
        <f>Table6[[#This Row],[Gross Amt]]-Table6[[#This Row],[Budget ]]</f>
        <v>-67047980</v>
      </c>
      <c r="P141" t="str">
        <f>IF(Table6[[#This Row],[Profit]]&gt;0,"Success","Failure")</f>
        <v>Failure</v>
      </c>
    </row>
    <row r="142" spans="1:16" hidden="1" x14ac:dyDescent="0.25">
      <c r="A142" t="s">
        <v>317</v>
      </c>
      <c r="B142">
        <v>34964818</v>
      </c>
      <c r="C142" t="s">
        <v>12</v>
      </c>
      <c r="D142">
        <v>150000000</v>
      </c>
      <c r="E142">
        <v>5.8</v>
      </c>
      <c r="F142" s="2">
        <f>AVERAGEIF(Table15[director_name],Table15[director_name],Table15[imdb_score])</f>
        <v>6.9799999999999995</v>
      </c>
      <c r="G142">
        <f>Table15[[#This Row],[gross]]-Table15[[#This Row],[budget]]</f>
        <v>-115035182</v>
      </c>
      <c r="H142" t="str">
        <f>IF(Table15[[#This Row],[Profit]]&gt;0,"Success","Fasle")</f>
        <v>Fasle</v>
      </c>
      <c r="K142" t="s">
        <v>511</v>
      </c>
      <c r="L142" s="2">
        <f>AVERAGEIF(Table15[director_name],Table6[Director],Table15[imdb_score])</f>
        <v>6.7714285714285705</v>
      </c>
      <c r="M142">
        <f>SUMIF(Table15[director_name],Table6[Director],Table15[gross])</f>
        <v>230518521</v>
      </c>
      <c r="N142">
        <f>SUMIF(Table15[director_name],Table6[Director],Table15[budget])</f>
        <v>316000000</v>
      </c>
      <c r="O142">
        <f>Table6[[#This Row],[Gross Amt]]-Table6[[#This Row],[Budget ]]</f>
        <v>-85481479</v>
      </c>
      <c r="P142" t="str">
        <f>IF(Table6[[#This Row],[Profit]]&gt;0,"Success","Failure")</f>
        <v>Failure</v>
      </c>
    </row>
    <row r="143" spans="1:16" hidden="1" x14ac:dyDescent="0.25">
      <c r="A143" t="s">
        <v>319</v>
      </c>
      <c r="B143">
        <v>111505642</v>
      </c>
      <c r="C143" t="s">
        <v>12</v>
      </c>
      <c r="D143">
        <v>145000000</v>
      </c>
      <c r="E143">
        <v>6.9</v>
      </c>
      <c r="F143" s="2">
        <f>AVERAGEIF(Table15[director_name],Table15[director_name],Table15[imdb_score])</f>
        <v>5.94</v>
      </c>
      <c r="G143">
        <f>Table15[[#This Row],[gross]]-Table15[[#This Row],[budget]]</f>
        <v>-33494358</v>
      </c>
      <c r="H143" t="str">
        <f>IF(Table15[[#This Row],[Profit]]&gt;0,"Success","Fasle")</f>
        <v>Fasle</v>
      </c>
      <c r="K143" t="s">
        <v>513</v>
      </c>
      <c r="L143" s="2">
        <f>AVERAGEIF(Table15[director_name],Table6[Director],Table15[imdb_score])</f>
        <v>6.05</v>
      </c>
      <c r="M143">
        <f>SUMIF(Table15[director_name],Table6[Director],Table15[gross])</f>
        <v>120555577</v>
      </c>
      <c r="N143">
        <f>SUMIF(Table15[director_name],Table6[Director],Table15[budget])</f>
        <v>148000000</v>
      </c>
      <c r="O143">
        <f>Table6[[#This Row],[Gross Amt]]-Table6[[#This Row],[Budget ]]</f>
        <v>-27444423</v>
      </c>
      <c r="P143" t="str">
        <f>IF(Table6[[#This Row],[Profit]]&gt;0,"Success","Failure")</f>
        <v>Failure</v>
      </c>
    </row>
    <row r="144" spans="1:16" hidden="1" x14ac:dyDescent="0.25">
      <c r="A144" t="s">
        <v>239</v>
      </c>
      <c r="B144">
        <v>133228348</v>
      </c>
      <c r="C144" t="s">
        <v>12</v>
      </c>
      <c r="D144">
        <v>175000000</v>
      </c>
      <c r="E144">
        <v>7.2</v>
      </c>
      <c r="F144">
        <f>AVERAGEIF(Table15[director_name],Table15[director_name],Table15[imdb_score])</f>
        <v>6.7666666666666666</v>
      </c>
      <c r="G144">
        <f>Table15[[#This Row],[gross]]-Table15[[#This Row],[budget]]</f>
        <v>-41771652</v>
      </c>
      <c r="H144" t="str">
        <f>IF(Table15[[#This Row],[Profit]]&gt;0,"Success","Fasle")</f>
        <v>Fasle</v>
      </c>
      <c r="K144" t="s">
        <v>515</v>
      </c>
      <c r="L144" s="2">
        <f>AVERAGEIF(Table15[director_name],Table6[Director],Table15[imdb_score])</f>
        <v>5.6999999999999993</v>
      </c>
      <c r="M144">
        <f>SUMIF(Table15[director_name],Table6[Director],Table15[gross])</f>
        <v>120686717</v>
      </c>
      <c r="N144">
        <f>SUMIF(Table15[director_name],Table6[Director],Table15[budget])</f>
        <v>132000000</v>
      </c>
      <c r="O144">
        <f>Table6[[#This Row],[Gross Amt]]-Table6[[#This Row],[Budget ]]</f>
        <v>-11313283</v>
      </c>
      <c r="P144" t="str">
        <f>IF(Table6[[#This Row],[Profit]]&gt;0,"Success","Failure")</f>
        <v>Failure</v>
      </c>
    </row>
    <row r="145" spans="1:16" hidden="1" x14ac:dyDescent="0.25">
      <c r="A145" t="s">
        <v>269</v>
      </c>
      <c r="B145">
        <v>216366733</v>
      </c>
      <c r="C145" t="s">
        <v>12</v>
      </c>
      <c r="D145">
        <v>145000000</v>
      </c>
      <c r="E145">
        <v>6.9</v>
      </c>
      <c r="F145">
        <f>AVERAGEIF(Table15[director_name],Table15[director_name],Table15[imdb_score])</f>
        <v>6.7600000000000007</v>
      </c>
      <c r="G145">
        <f>Table15[[#This Row],[gross]]-Table15[[#This Row],[budget]]</f>
        <v>71366733</v>
      </c>
      <c r="H145" t="str">
        <f>IF(Table15[[#This Row],[Profit]]&gt;0,"Success","Fasle")</f>
        <v>Success</v>
      </c>
      <c r="K145" t="s">
        <v>519</v>
      </c>
      <c r="L145" s="2">
        <f>AVERAGEIF(Table15[director_name],Table6[Director],Table15[imdb_score])</f>
        <v>5.3999999999999995</v>
      </c>
      <c r="M145">
        <f>SUMIF(Table15[director_name],Table6[Director],Table15[gross])</f>
        <v>302569689</v>
      </c>
      <c r="N145">
        <f>SUMIF(Table15[director_name],Table6[Director],Table15[budget])</f>
        <v>274000000</v>
      </c>
      <c r="O145">
        <f>Table6[[#This Row],[Gross Amt]]-Table6[[#This Row],[Budget ]]</f>
        <v>28569689</v>
      </c>
      <c r="P145" t="str">
        <f>IF(Table6[[#This Row],[Profit]]&gt;0,"Success","Failure")</f>
        <v>Success</v>
      </c>
    </row>
    <row r="146" spans="1:16" hidden="1" x14ac:dyDescent="0.25">
      <c r="A146" t="s">
        <v>324</v>
      </c>
      <c r="B146">
        <v>160201106</v>
      </c>
      <c r="C146" t="s">
        <v>12</v>
      </c>
      <c r="D146">
        <v>142000000</v>
      </c>
      <c r="E146">
        <v>6.1</v>
      </c>
      <c r="F146" s="2">
        <f>AVERAGEIF(Table15[director_name],Table15[director_name],Table15[imdb_score])</f>
        <v>5.9499999999999993</v>
      </c>
      <c r="G146">
        <f>Table15[[#This Row],[gross]]-Table15[[#This Row],[budget]]</f>
        <v>18201106</v>
      </c>
      <c r="H146" t="str">
        <f>IF(Table15[[#This Row],[Profit]]&gt;0,"Success","Fasle")</f>
        <v>Success</v>
      </c>
      <c r="K146" t="s">
        <v>521</v>
      </c>
      <c r="L146" s="2">
        <f>AVERAGEIF(Table15[director_name],Table6[Director],Table15[imdb_score])</f>
        <v>6.5</v>
      </c>
      <c r="M146">
        <f>SUMIF(Table15[director_name],Table6[Director],Table15[gross])</f>
        <v>160903457</v>
      </c>
      <c r="N146">
        <f>SUMIF(Table15[director_name],Table6[Director],Table15[budget])</f>
        <v>232000000</v>
      </c>
      <c r="O146">
        <f>Table6[[#This Row],[Gross Amt]]-Table6[[#This Row],[Budget ]]</f>
        <v>-71096543</v>
      </c>
      <c r="P146" t="str">
        <f>IF(Table6[[#This Row],[Profit]]&gt;0,"Success","Failure")</f>
        <v>Failure</v>
      </c>
    </row>
    <row r="147" spans="1:16" hidden="1" x14ac:dyDescent="0.25">
      <c r="A147" t="s">
        <v>326</v>
      </c>
      <c r="B147">
        <v>118099659</v>
      </c>
      <c r="C147" t="s">
        <v>12</v>
      </c>
      <c r="D147">
        <v>144000000</v>
      </c>
      <c r="E147">
        <v>5.5</v>
      </c>
      <c r="F147" s="2">
        <f>AVERAGEIF(Table15[director_name],Table15[director_name],Table15[imdb_score])</f>
        <v>6</v>
      </c>
      <c r="G147">
        <f>Table15[[#This Row],[gross]]-Table15[[#This Row],[budget]]</f>
        <v>-25900341</v>
      </c>
      <c r="H147" t="str">
        <f>IF(Table15[[#This Row],[Profit]]&gt;0,"Success","Fasle")</f>
        <v>Fasle</v>
      </c>
      <c r="K147" t="s">
        <v>524</v>
      </c>
      <c r="L147" s="2">
        <f>AVERAGEIF(Table15[director_name],Table6[Director],Table15[imdb_score])</f>
        <v>6.6800000000000006</v>
      </c>
      <c r="M147">
        <f>SUMIF(Table15[director_name],Table6[Director],Table15[gross])</f>
        <v>1018575226</v>
      </c>
      <c r="N147">
        <f>SUMIF(Table15[director_name],Table6[Director],Table15[budget])</f>
        <v>613200000</v>
      </c>
      <c r="O147">
        <f>Table6[[#This Row],[Gross Amt]]-Table6[[#This Row],[Budget ]]</f>
        <v>405375226</v>
      </c>
      <c r="P147" t="str">
        <f>IF(Table6[[#This Row],[Profit]]&gt;0,"Success","Failure")</f>
        <v>Success</v>
      </c>
    </row>
    <row r="148" spans="1:16" hidden="1" x14ac:dyDescent="0.25">
      <c r="A148" t="s">
        <v>95</v>
      </c>
      <c r="B148">
        <v>201573391</v>
      </c>
      <c r="C148" t="s">
        <v>12</v>
      </c>
      <c r="D148">
        <v>140000000</v>
      </c>
      <c r="E148">
        <v>6.6</v>
      </c>
      <c r="F148">
        <f>AVERAGEIF(Table15[director_name],Table15[director_name],Table15[imdb_score])</f>
        <v>6.6166666666666671</v>
      </c>
      <c r="G148">
        <f>Table15[[#This Row],[gross]]-Table15[[#This Row],[budget]]</f>
        <v>61573391</v>
      </c>
      <c r="H148" t="str">
        <f>IF(Table15[[#This Row],[Profit]]&gt;0,"Success","Fasle")</f>
        <v>Success</v>
      </c>
      <c r="K148" t="s">
        <v>533</v>
      </c>
      <c r="L148" s="2">
        <f>AVERAGEIF(Table15[director_name],Table6[Director],Table15[imdb_score])</f>
        <v>6.9249999999999998</v>
      </c>
      <c r="M148">
        <f>SUMIF(Table15[director_name],Table6[Director],Table15[gross])</f>
        <v>155770239</v>
      </c>
      <c r="N148">
        <f>SUMIF(Table15[director_name],Table6[Director],Table15[budget])</f>
        <v>163000000</v>
      </c>
      <c r="O148">
        <f>Table6[[#This Row],[Gross Amt]]-Table6[[#This Row],[Budget ]]</f>
        <v>-7229761</v>
      </c>
      <c r="P148" t="str">
        <f>IF(Table6[[#This Row],[Profit]]&gt;0,"Success","Failure")</f>
        <v>Failure</v>
      </c>
    </row>
    <row r="149" spans="1:16" hidden="1" x14ac:dyDescent="0.25">
      <c r="A149" t="s">
        <v>56</v>
      </c>
      <c r="B149">
        <v>190418803</v>
      </c>
      <c r="C149" t="s">
        <v>12</v>
      </c>
      <c r="D149">
        <v>140000000</v>
      </c>
      <c r="E149">
        <v>6.1</v>
      </c>
      <c r="F149">
        <f>AVERAGEIF(Table15[director_name],Table15[director_name],Table15[imdb_score])</f>
        <v>6.4571428571428564</v>
      </c>
      <c r="G149">
        <f>Table15[[#This Row],[gross]]-Table15[[#This Row],[budget]]</f>
        <v>50418803</v>
      </c>
      <c r="H149" t="str">
        <f>IF(Table15[[#This Row],[Profit]]&gt;0,"Success","Fasle")</f>
        <v>Success</v>
      </c>
      <c r="K149" t="s">
        <v>538</v>
      </c>
      <c r="L149" s="2">
        <f>AVERAGEIF(Table15[director_name],Table6[Director],Table15[imdb_score])</f>
        <v>6.2</v>
      </c>
      <c r="M149">
        <f>SUMIF(Table15[director_name],Table6[Director],Table15[gross])</f>
        <v>106369117</v>
      </c>
      <c r="N149">
        <f>SUMIF(Table15[director_name],Table6[Director],Table15[budget])</f>
        <v>110000000</v>
      </c>
      <c r="O149">
        <f>Table6[[#This Row],[Gross Amt]]-Table6[[#This Row],[Budget ]]</f>
        <v>-3630883</v>
      </c>
      <c r="P149" t="str">
        <f>IF(Table6[[#This Row],[Profit]]&gt;0,"Success","Failure")</f>
        <v>Failure</v>
      </c>
    </row>
    <row r="150" spans="1:16" hidden="1" x14ac:dyDescent="0.25">
      <c r="A150" t="s">
        <v>141</v>
      </c>
      <c r="B150">
        <v>82161969</v>
      </c>
      <c r="C150" t="s">
        <v>12</v>
      </c>
      <c r="D150">
        <v>150000000</v>
      </c>
      <c r="E150">
        <v>6.3</v>
      </c>
      <c r="F150">
        <f>AVERAGEIF(Table15[director_name],Table15[director_name],Table15[imdb_score])</f>
        <v>7.3076923076923084</v>
      </c>
      <c r="G150">
        <f>Table15[[#This Row],[gross]]-Table15[[#This Row],[budget]]</f>
        <v>-67838031</v>
      </c>
      <c r="H150" t="str">
        <f>IF(Table15[[#This Row],[Profit]]&gt;0,"Success","Fasle")</f>
        <v>Fasle</v>
      </c>
      <c r="K150" t="s">
        <v>541</v>
      </c>
      <c r="L150" s="2">
        <f>AVERAGEIF(Table15[director_name],Table6[Director],Table15[imdb_score])</f>
        <v>4.9166666666666661</v>
      </c>
      <c r="M150">
        <f>SUMIF(Table15[director_name],Table6[Director],Table15[gross])</f>
        <v>663162220</v>
      </c>
      <c r="N150">
        <f>SUMIF(Table15[director_name],Table6[Director],Table15[budget])</f>
        <v>429000000</v>
      </c>
      <c r="O150">
        <f>Table6[[#This Row],[Gross Amt]]-Table6[[#This Row],[Budget ]]</f>
        <v>234162220</v>
      </c>
      <c r="P150" t="str">
        <f>IF(Table6[[#This Row],[Profit]]&gt;0,"Success","Failure")</f>
        <v>Success</v>
      </c>
    </row>
    <row r="151" spans="1:16" hidden="1" x14ac:dyDescent="0.25">
      <c r="A151" t="s">
        <v>334</v>
      </c>
      <c r="B151">
        <v>143523463</v>
      </c>
      <c r="C151" t="s">
        <v>12</v>
      </c>
      <c r="D151">
        <v>145000000</v>
      </c>
      <c r="E151">
        <v>7.2</v>
      </c>
      <c r="F151" s="2">
        <f>AVERAGEIF(Table15[director_name],Table15[director_name],Table15[imdb_score])</f>
        <v>7.2</v>
      </c>
      <c r="G151">
        <f>Table15[[#This Row],[gross]]-Table15[[#This Row],[budget]]</f>
        <v>-1476537</v>
      </c>
      <c r="H151" t="str">
        <f>IF(Table15[[#This Row],[Profit]]&gt;0,"Success","Fasle")</f>
        <v>Fasle</v>
      </c>
      <c r="K151" t="s">
        <v>543</v>
      </c>
      <c r="L151" s="2">
        <f>AVERAGEIF(Table15[director_name],Table6[Director],Table15[imdb_score])</f>
        <v>5.5</v>
      </c>
      <c r="M151">
        <f>SUMIF(Table15[director_name],Table6[Director],Table15[gross])</f>
        <v>58487343</v>
      </c>
      <c r="N151">
        <f>SUMIF(Table15[director_name],Table6[Director],Table15[budget])</f>
        <v>180000000</v>
      </c>
      <c r="O151">
        <f>Table6[[#This Row],[Gross Amt]]-Table6[[#This Row],[Budget ]]</f>
        <v>-121512657</v>
      </c>
      <c r="P151" t="str">
        <f>IF(Table6[[#This Row],[Profit]]&gt;0,"Success","Failure")</f>
        <v>Failure</v>
      </c>
    </row>
    <row r="152" spans="1:16" hidden="1" x14ac:dyDescent="0.25">
      <c r="A152" t="s">
        <v>201</v>
      </c>
      <c r="B152">
        <v>209364921</v>
      </c>
      <c r="C152" t="s">
        <v>12</v>
      </c>
      <c r="D152">
        <v>145000000</v>
      </c>
      <c r="E152">
        <v>7.4</v>
      </c>
      <c r="F152">
        <f>AVERAGEIF(Table15[director_name],Table15[director_name],Table15[imdb_score])</f>
        <v>7.58</v>
      </c>
      <c r="G152">
        <f>Table15[[#This Row],[gross]]-Table15[[#This Row],[budget]]</f>
        <v>64364921</v>
      </c>
      <c r="H152" t="str">
        <f>IF(Table15[[#This Row],[Profit]]&gt;0,"Success","Fasle")</f>
        <v>Success</v>
      </c>
      <c r="K152" t="s">
        <v>551</v>
      </c>
      <c r="L152" s="2">
        <f>AVERAGEIF(Table15[director_name],Table6[Director],Table15[imdb_score])</f>
        <v>5.52</v>
      </c>
      <c r="M152">
        <f>SUMIF(Table15[director_name],Table6[Director],Table15[gross])</f>
        <v>567847589</v>
      </c>
      <c r="N152">
        <f>SUMIF(Table15[director_name],Table6[Director],Table15[budget])</f>
        <v>452000000</v>
      </c>
      <c r="O152">
        <f>Table6[[#This Row],[Gross Amt]]-Table6[[#This Row],[Budget ]]</f>
        <v>115847589</v>
      </c>
      <c r="P152" t="str">
        <f>IF(Table6[[#This Row],[Profit]]&gt;0,"Success","Failure")</f>
        <v>Success</v>
      </c>
    </row>
    <row r="153" spans="1:16" hidden="1" x14ac:dyDescent="0.25">
      <c r="A153" t="s">
        <v>337</v>
      </c>
      <c r="B153">
        <v>103400692</v>
      </c>
      <c r="C153" t="s">
        <v>12</v>
      </c>
      <c r="D153">
        <v>145000000</v>
      </c>
      <c r="E153">
        <v>7.3</v>
      </c>
      <c r="F153" s="2">
        <f>AVERAGEIF(Table15[director_name],Table15[director_name],Table15[imdb_score])</f>
        <v>7.3</v>
      </c>
      <c r="G153">
        <f>Table15[[#This Row],[gross]]-Table15[[#This Row],[budget]]</f>
        <v>-41599308</v>
      </c>
      <c r="H153" t="str">
        <f>IF(Table15[[#This Row],[Profit]]&gt;0,"Success","Fasle")</f>
        <v>Fasle</v>
      </c>
      <c r="K153" t="s">
        <v>555</v>
      </c>
      <c r="L153" s="2">
        <f>AVERAGEIF(Table15[director_name],Table6[Director],Table15[imdb_score])</f>
        <v>7</v>
      </c>
      <c r="M153">
        <f>SUMIF(Table15[director_name],Table6[Director],Table15[gross])</f>
        <v>248323628</v>
      </c>
      <c r="N153">
        <f>SUMIF(Table15[director_name],Table6[Director],Table15[budget])</f>
        <v>182000000</v>
      </c>
      <c r="O153">
        <f>Table6[[#This Row],[Gross Amt]]-Table6[[#This Row],[Budget ]]</f>
        <v>66323628</v>
      </c>
      <c r="P153" t="str">
        <f>IF(Table6[[#This Row],[Profit]]&gt;0,"Success","Failure")</f>
        <v>Success</v>
      </c>
    </row>
    <row r="154" spans="1:16" hidden="1" x14ac:dyDescent="0.25">
      <c r="A154" t="s">
        <v>339</v>
      </c>
      <c r="B154">
        <v>110332737</v>
      </c>
      <c r="C154" t="s">
        <v>12</v>
      </c>
      <c r="D154">
        <v>100000000</v>
      </c>
      <c r="E154">
        <v>6.1</v>
      </c>
      <c r="F154" s="2">
        <f>AVERAGEIF(Table15[director_name],Table15[director_name],Table15[imdb_score])</f>
        <v>6.2750000000000004</v>
      </c>
      <c r="G154">
        <f>Table15[[#This Row],[gross]]-Table15[[#This Row],[budget]]</f>
        <v>10332737</v>
      </c>
      <c r="H154" t="str">
        <f>IF(Table15[[#This Row],[Profit]]&gt;0,"Success","Fasle")</f>
        <v>Success</v>
      </c>
      <c r="K154" t="s">
        <v>558</v>
      </c>
      <c r="L154" s="2">
        <f>AVERAGEIF(Table15[director_name],Table6[Director],Table15[imdb_score])</f>
        <v>6.083333333333333</v>
      </c>
      <c r="M154">
        <f>SUMIF(Table15[director_name],Table6[Director],Table15[gross])</f>
        <v>494763248</v>
      </c>
      <c r="N154">
        <f>SUMIF(Table15[director_name],Table6[Director],Table15[budget])</f>
        <v>362000000</v>
      </c>
      <c r="O154">
        <f>Table6[[#This Row],[Gross Amt]]-Table6[[#This Row],[Budget ]]</f>
        <v>132763248</v>
      </c>
      <c r="P154" t="str">
        <f>IF(Table6[[#This Row],[Profit]]&gt;0,"Success","Failure")</f>
        <v>Success</v>
      </c>
    </row>
    <row r="155" spans="1:16" hidden="1" x14ac:dyDescent="0.25">
      <c r="A155" t="s">
        <v>342</v>
      </c>
      <c r="B155">
        <v>111110575</v>
      </c>
      <c r="C155" t="s">
        <v>12</v>
      </c>
      <c r="D155">
        <v>140000000</v>
      </c>
      <c r="E155">
        <v>7.7</v>
      </c>
      <c r="F155" s="2">
        <f>AVERAGEIF(Table15[director_name],Table15[director_name],Table15[imdb_score])</f>
        <v>7.2428571428571429</v>
      </c>
      <c r="G155">
        <f>Table15[[#This Row],[gross]]-Table15[[#This Row],[budget]]</f>
        <v>-28889425</v>
      </c>
      <c r="H155" t="str">
        <f>IF(Table15[[#This Row],[Profit]]&gt;0,"Success","Fasle")</f>
        <v>Fasle</v>
      </c>
      <c r="K155" t="s">
        <v>561</v>
      </c>
      <c r="L155" s="2">
        <f>AVERAGEIF(Table15[director_name],Table6[Director],Table15[imdb_score])</f>
        <v>7.083333333333333</v>
      </c>
      <c r="M155">
        <f>SUMIF(Table15[director_name],Table6[Director],Table15[gross])</f>
        <v>363735780</v>
      </c>
      <c r="N155">
        <f>SUMIF(Table15[director_name],Table6[Director],Table15[budget])</f>
        <v>450000000</v>
      </c>
      <c r="O155">
        <f>Table6[[#This Row],[Gross Amt]]-Table6[[#This Row],[Budget ]]</f>
        <v>-86264220</v>
      </c>
      <c r="P155" t="str">
        <f>IF(Table6[[#This Row],[Profit]]&gt;0,"Success","Failure")</f>
        <v>Failure</v>
      </c>
    </row>
    <row r="156" spans="1:16" hidden="1" x14ac:dyDescent="0.25">
      <c r="A156" t="s">
        <v>64</v>
      </c>
      <c r="B156">
        <v>65007045</v>
      </c>
      <c r="C156" t="s">
        <v>12</v>
      </c>
      <c r="D156">
        <v>140000000</v>
      </c>
      <c r="E156">
        <v>6.1</v>
      </c>
      <c r="F156">
        <f>AVERAGEIF(Table15[director_name],Table15[director_name],Table15[imdb_score])</f>
        <v>7.1312499999999996</v>
      </c>
      <c r="G156">
        <f>Table15[[#This Row],[gross]]-Table15[[#This Row],[budget]]</f>
        <v>-74992955</v>
      </c>
      <c r="H156" t="str">
        <f>IF(Table15[[#This Row],[Profit]]&gt;0,"Success","Fasle")</f>
        <v>Fasle</v>
      </c>
      <c r="K156" t="s">
        <v>564</v>
      </c>
      <c r="L156" s="2">
        <f>AVERAGEIF(Table15[director_name],Table6[Director],Table15[imdb_score])</f>
        <v>3.8</v>
      </c>
      <c r="M156">
        <f>SUMIF(Table15[director_name],Table6[Director],Table15[gross])</f>
        <v>100446895</v>
      </c>
      <c r="N156">
        <f>SUMIF(Table15[director_name],Table6[Director],Table15[budget])</f>
        <v>109000000</v>
      </c>
      <c r="O156">
        <f>Table6[[#This Row],[Gross Amt]]-Table6[[#This Row],[Budget ]]</f>
        <v>-8553105</v>
      </c>
      <c r="P156" t="str">
        <f>IF(Table6[[#This Row],[Profit]]&gt;0,"Success","Failure")</f>
        <v>Failure</v>
      </c>
    </row>
    <row r="157" spans="1:16" hidden="1" x14ac:dyDescent="0.25">
      <c r="A157" t="s">
        <v>117</v>
      </c>
      <c r="B157">
        <v>257704099</v>
      </c>
      <c r="C157" t="s">
        <v>12</v>
      </c>
      <c r="D157">
        <v>150000000</v>
      </c>
      <c r="E157">
        <v>8</v>
      </c>
      <c r="F157">
        <f>AVERAGEIF(Table15[director_name],Table15[director_name],Table15[imdb_score])</f>
        <v>7.4499999999999993</v>
      </c>
      <c r="G157">
        <f>Table15[[#This Row],[gross]]-Table15[[#This Row],[budget]]</f>
        <v>107704099</v>
      </c>
      <c r="H157" t="str">
        <f>IF(Table15[[#This Row],[Profit]]&gt;0,"Success","Fasle")</f>
        <v>Success</v>
      </c>
      <c r="K157" t="s">
        <v>570</v>
      </c>
      <c r="L157" s="2">
        <f>AVERAGEIF(Table15[director_name],Table6[Director],Table15[imdb_score])</f>
        <v>7.3999999999999995</v>
      </c>
      <c r="M157">
        <f>SUMIF(Table15[director_name],Table6[Director],Table15[gross])</f>
        <v>359844880</v>
      </c>
      <c r="N157">
        <f>SUMIF(Table15[director_name],Table6[Director],Table15[budget])</f>
        <v>273000000</v>
      </c>
      <c r="O157">
        <f>Table6[[#This Row],[Gross Amt]]-Table6[[#This Row],[Budget ]]</f>
        <v>86844880</v>
      </c>
      <c r="P157" t="str">
        <f>IF(Table6[[#This Row],[Profit]]&gt;0,"Success","Failure")</f>
        <v>Success</v>
      </c>
    </row>
    <row r="158" spans="1:16" hidden="1" x14ac:dyDescent="0.25">
      <c r="A158" t="s">
        <v>28</v>
      </c>
      <c r="B158">
        <v>403706375</v>
      </c>
      <c r="C158" t="s">
        <v>12</v>
      </c>
      <c r="D158">
        <v>139000000</v>
      </c>
      <c r="E158">
        <v>7.3</v>
      </c>
      <c r="F158">
        <f>AVERAGEIF(Table15[director_name],Table15[director_name],Table15[imdb_score])</f>
        <v>6.9600000000000009</v>
      </c>
      <c r="G158">
        <f>Table15[[#This Row],[gross]]-Table15[[#This Row],[budget]]</f>
        <v>264706375</v>
      </c>
      <c r="H158" t="str">
        <f>IF(Table15[[#This Row],[Profit]]&gt;0,"Success","Fasle")</f>
        <v>Success</v>
      </c>
      <c r="K158" t="s">
        <v>579</v>
      </c>
      <c r="L158" s="2">
        <f>AVERAGEIF(Table15[director_name],Table6[Director],Table15[imdb_score])</f>
        <v>5.4</v>
      </c>
      <c r="M158">
        <f>SUMIF(Table15[director_name],Table6[Director],Table15[gross])</f>
        <v>194135857</v>
      </c>
      <c r="N158">
        <f>SUMIF(Table15[director_name],Table6[Director],Table15[budget])</f>
        <v>198000000</v>
      </c>
      <c r="O158">
        <f>Table6[[#This Row],[Gross Amt]]-Table6[[#This Row],[Budget ]]</f>
        <v>-3864143</v>
      </c>
      <c r="P158" t="str">
        <f>IF(Table6[[#This Row],[Profit]]&gt;0,"Success","Failure")</f>
        <v>Failure</v>
      </c>
    </row>
    <row r="159" spans="1:16" hidden="1" x14ac:dyDescent="0.25">
      <c r="A159" t="s">
        <v>213</v>
      </c>
      <c r="B159">
        <v>176997107</v>
      </c>
      <c r="C159" t="s">
        <v>12</v>
      </c>
      <c r="D159">
        <v>145000000</v>
      </c>
      <c r="E159">
        <v>7.9</v>
      </c>
      <c r="F159">
        <f>AVERAGEIF(Table15[director_name],Table15[director_name],Table15[imdb_score])</f>
        <v>7.7666666666666666</v>
      </c>
      <c r="G159">
        <f>Table15[[#This Row],[gross]]-Table15[[#This Row],[budget]]</f>
        <v>31997107</v>
      </c>
      <c r="H159" t="str">
        <f>IF(Table15[[#This Row],[Profit]]&gt;0,"Success","Fasle")</f>
        <v>Success</v>
      </c>
      <c r="K159" t="s">
        <v>582</v>
      </c>
      <c r="L159" s="2">
        <f>AVERAGEIF(Table15[director_name],Table6[Director],Table15[imdb_score])</f>
        <v>6.166666666666667</v>
      </c>
      <c r="M159">
        <f>SUMIF(Table15[director_name],Table6[Director],Table15[gross])</f>
        <v>181684823</v>
      </c>
      <c r="N159">
        <f>SUMIF(Table15[director_name],Table6[Director],Table15[budget])</f>
        <v>205000000</v>
      </c>
      <c r="O159">
        <f>Table6[[#This Row],[Gross Amt]]-Table6[[#This Row],[Budget ]]</f>
        <v>-23315177</v>
      </c>
      <c r="P159" t="str">
        <f>IF(Table6[[#This Row],[Profit]]&gt;0,"Success","Failure")</f>
        <v>Failure</v>
      </c>
    </row>
    <row r="160" spans="1:16" hidden="1" x14ac:dyDescent="0.25">
      <c r="A160" t="s">
        <v>351</v>
      </c>
      <c r="B160">
        <v>31141074</v>
      </c>
      <c r="C160" t="s">
        <v>12</v>
      </c>
      <c r="D160">
        <v>140000000</v>
      </c>
      <c r="E160">
        <v>5.5</v>
      </c>
      <c r="F160" s="2">
        <f>AVERAGEIF(Table15[director_name],Table15[director_name],Table15[imdb_score])</f>
        <v>6.82</v>
      </c>
      <c r="G160">
        <f>Table15[[#This Row],[gross]]-Table15[[#This Row],[budget]]</f>
        <v>-108858926</v>
      </c>
      <c r="H160" t="str">
        <f>IF(Table15[[#This Row],[Profit]]&gt;0,"Success","Fasle")</f>
        <v>Fasle</v>
      </c>
      <c r="K160" t="s">
        <v>597</v>
      </c>
      <c r="L160" s="2">
        <f>AVERAGEIF(Table15[director_name],Table6[Director],Table15[imdb_score])</f>
        <v>6.791666666666667</v>
      </c>
      <c r="M160">
        <f>SUMIF(Table15[director_name],Table6[Director],Table15[gross])</f>
        <v>881953673</v>
      </c>
      <c r="N160">
        <f>SUMIF(Table15[director_name],Table6[Director],Table15[budget])</f>
        <v>726000000</v>
      </c>
      <c r="O160">
        <f>Table6[[#This Row],[Gross Amt]]-Table6[[#This Row],[Budget ]]</f>
        <v>155953673</v>
      </c>
      <c r="P160" t="str">
        <f>IF(Table6[[#This Row],[Profit]]&gt;0,"Success","Failure")</f>
        <v>Success</v>
      </c>
    </row>
    <row r="161" spans="1:16" hidden="1" x14ac:dyDescent="0.25">
      <c r="A161" t="s">
        <v>164</v>
      </c>
      <c r="B161">
        <v>31704416</v>
      </c>
      <c r="C161" t="s">
        <v>12</v>
      </c>
      <c r="D161">
        <v>135000000</v>
      </c>
      <c r="E161">
        <v>5</v>
      </c>
      <c r="F161">
        <f>AVERAGEIF(Table15[director_name],Table15[director_name],Table15[imdb_score])</f>
        <v>5.5777777777777784</v>
      </c>
      <c r="G161">
        <f>Table15[[#This Row],[gross]]-Table15[[#This Row],[budget]]</f>
        <v>-103295584</v>
      </c>
      <c r="H161" t="str">
        <f>IF(Table15[[#This Row],[Profit]]&gt;0,"Success","Fasle")</f>
        <v>Fasle</v>
      </c>
      <c r="K161" t="s">
        <v>599</v>
      </c>
      <c r="L161" s="2">
        <f>AVERAGEIF(Table15[director_name],Table6[Director],Table15[imdb_score])</f>
        <v>6.0166666666666657</v>
      </c>
      <c r="M161">
        <f>SUMIF(Table15[director_name],Table6[Director],Table15[gross])</f>
        <v>334608827</v>
      </c>
      <c r="N161">
        <f>SUMIF(Table15[director_name],Table6[Director],Table15[budget])</f>
        <v>209000000</v>
      </c>
      <c r="O161">
        <f>Table6[[#This Row],[Gross Amt]]-Table6[[#This Row],[Budget ]]</f>
        <v>125608827</v>
      </c>
      <c r="P161" t="str">
        <f>IF(Table6[[#This Row],[Profit]]&gt;0,"Success","Failure")</f>
        <v>Success</v>
      </c>
    </row>
    <row r="162" spans="1:16" hidden="1" x14ac:dyDescent="0.25">
      <c r="A162" t="s">
        <v>39</v>
      </c>
      <c r="B162">
        <v>107503316</v>
      </c>
      <c r="C162" t="s">
        <v>12</v>
      </c>
      <c r="D162">
        <v>130000000</v>
      </c>
      <c r="E162">
        <v>7.7</v>
      </c>
      <c r="F162">
        <f>AVERAGEIF(Table15[director_name],Table15[director_name],Table15[imdb_score])</f>
        <v>7.1428571428571432</v>
      </c>
      <c r="G162">
        <f>Table15[[#This Row],[gross]]-Table15[[#This Row],[budget]]</f>
        <v>-22496684</v>
      </c>
      <c r="H162" t="str">
        <f>IF(Table15[[#This Row],[Profit]]&gt;0,"Success","Fasle")</f>
        <v>Fasle</v>
      </c>
      <c r="K162" t="s">
        <v>601</v>
      </c>
      <c r="L162" s="2">
        <f>AVERAGEIF(Table15[director_name],Table6[Director],Table15[imdb_score])</f>
        <v>6.9166666666666679</v>
      </c>
      <c r="M162">
        <f>SUMIF(Table15[director_name],Table6[Director],Table15[gross])</f>
        <v>524449691</v>
      </c>
      <c r="N162">
        <f>SUMIF(Table15[director_name],Table6[Director],Table15[budget])</f>
        <v>342000000</v>
      </c>
      <c r="O162">
        <f>Table6[[#This Row],[Gross Amt]]-Table6[[#This Row],[Budget ]]</f>
        <v>182449691</v>
      </c>
      <c r="P162" t="str">
        <f>IF(Table6[[#This Row],[Profit]]&gt;0,"Success","Failure")</f>
        <v>Success</v>
      </c>
    </row>
    <row r="163" spans="1:16" hidden="1" x14ac:dyDescent="0.25">
      <c r="A163" t="s">
        <v>356</v>
      </c>
      <c r="B163">
        <v>129734803</v>
      </c>
      <c r="C163" t="s">
        <v>12</v>
      </c>
      <c r="D163">
        <v>140000000</v>
      </c>
      <c r="E163">
        <v>6.6</v>
      </c>
      <c r="F163" s="2">
        <f>AVERAGEIF(Table15[director_name],Table15[director_name],Table15[imdb_score])</f>
        <v>6.6333333333333337</v>
      </c>
      <c r="G163">
        <f>Table15[[#This Row],[gross]]-Table15[[#This Row],[budget]]</f>
        <v>-10265197</v>
      </c>
      <c r="H163" t="str">
        <f>IF(Table15[[#This Row],[Profit]]&gt;0,"Success","Fasle")</f>
        <v>Fasle</v>
      </c>
      <c r="K163" t="s">
        <v>604</v>
      </c>
      <c r="L163" s="2">
        <f>AVERAGEIF(Table15[director_name],Table6[Director],Table15[imdb_score])</f>
        <v>6.0400000000000009</v>
      </c>
      <c r="M163">
        <f>SUMIF(Table15[director_name],Table6[Director],Table15[gross])</f>
        <v>385675898</v>
      </c>
      <c r="N163">
        <f>SUMIF(Table15[director_name],Table6[Director],Table15[budget])</f>
        <v>222500000</v>
      </c>
      <c r="O163">
        <f>Table6[[#This Row],[Gross Amt]]-Table6[[#This Row],[Budget ]]</f>
        <v>163175898</v>
      </c>
      <c r="P163" t="str">
        <f>IF(Table6[[#This Row],[Profit]]&gt;0,"Success","Failure")</f>
        <v>Success</v>
      </c>
    </row>
    <row r="164" spans="1:16" hidden="1" x14ac:dyDescent="0.25">
      <c r="A164" t="s">
        <v>358</v>
      </c>
      <c r="B164">
        <v>132122995</v>
      </c>
      <c r="C164" t="s">
        <v>12</v>
      </c>
      <c r="D164">
        <v>137000000</v>
      </c>
      <c r="E164">
        <v>5.7</v>
      </c>
      <c r="F164" s="2">
        <f>AVERAGEIF(Table15[director_name],Table15[director_name],Table15[imdb_score])</f>
        <v>7.2500000000000009</v>
      </c>
      <c r="G164">
        <f>Table15[[#This Row],[gross]]-Table15[[#This Row],[budget]]</f>
        <v>-4877005</v>
      </c>
      <c r="H164" t="str">
        <f>IF(Table15[[#This Row],[Profit]]&gt;0,"Success","Fasle")</f>
        <v>Fasle</v>
      </c>
      <c r="K164" t="s">
        <v>607</v>
      </c>
      <c r="L164" s="2">
        <f>AVERAGEIF(Table15[director_name],Table6[Director],Table15[imdb_score])</f>
        <v>8.2000000000000011</v>
      </c>
      <c r="M164">
        <f>SUMIF(Table15[director_name],Table6[Director],Table15[gross])</f>
        <v>624139594</v>
      </c>
      <c r="N164">
        <f>SUMIF(Table15[director_name],Table6[Director],Table15[budget])</f>
        <v>300200000</v>
      </c>
      <c r="O164">
        <f>Table6[[#This Row],[Gross Amt]]-Table6[[#This Row],[Budget ]]</f>
        <v>323939594</v>
      </c>
      <c r="P164" t="str">
        <f>IF(Table6[[#This Row],[Profit]]&gt;0,"Success","Failure")</f>
        <v>Success</v>
      </c>
    </row>
    <row r="165" spans="1:16" hidden="1" x14ac:dyDescent="0.25">
      <c r="A165" t="s">
        <v>360</v>
      </c>
      <c r="B165">
        <v>122512052</v>
      </c>
      <c r="C165" t="s">
        <v>12</v>
      </c>
      <c r="D165">
        <v>130000000</v>
      </c>
      <c r="E165">
        <v>5.8</v>
      </c>
      <c r="F165" s="2">
        <f>AVERAGEIF(Table15[director_name],Table15[director_name],Table15[imdb_score])</f>
        <v>5.34</v>
      </c>
      <c r="G165">
        <f>Table15[[#This Row],[gross]]-Table15[[#This Row],[budget]]</f>
        <v>-7487948</v>
      </c>
      <c r="H165" t="str">
        <f>IF(Table15[[#This Row],[Profit]]&gt;0,"Success","Fasle")</f>
        <v>Fasle</v>
      </c>
      <c r="K165" t="s">
        <v>610</v>
      </c>
      <c r="L165" s="2">
        <f>AVERAGEIF(Table15[director_name],Table6[Director],Table15[imdb_score])</f>
        <v>6.85</v>
      </c>
      <c r="M165">
        <f>SUMIF(Table15[director_name],Table6[Director],Table15[gross])</f>
        <v>184154642</v>
      </c>
      <c r="N165">
        <f>SUMIF(Table15[director_name],Table6[Director],Table15[budget])</f>
        <v>220000000</v>
      </c>
      <c r="O165">
        <f>Table6[[#This Row],[Gross Amt]]-Table6[[#This Row],[Budget ]]</f>
        <v>-35845358</v>
      </c>
      <c r="P165" t="str">
        <f>IF(Table6[[#This Row],[Profit]]&gt;0,"Success","Failure")</f>
        <v>Failure</v>
      </c>
    </row>
    <row r="166" spans="1:16" hidden="1" x14ac:dyDescent="0.25">
      <c r="A166" t="s">
        <v>362</v>
      </c>
      <c r="B166">
        <v>68642452</v>
      </c>
      <c r="C166" t="s">
        <v>12</v>
      </c>
      <c r="D166">
        <v>130000000</v>
      </c>
      <c r="E166">
        <v>6</v>
      </c>
      <c r="F166" s="2">
        <f>AVERAGEIF(Table15[director_name],Table15[director_name],Table15[imdb_score])</f>
        <v>6.166666666666667</v>
      </c>
      <c r="G166">
        <f>Table15[[#This Row],[gross]]-Table15[[#This Row],[budget]]</f>
        <v>-61357548</v>
      </c>
      <c r="H166" t="str">
        <f>IF(Table15[[#This Row],[Profit]]&gt;0,"Success","Fasle")</f>
        <v>Fasle</v>
      </c>
      <c r="K166" t="s">
        <v>613</v>
      </c>
      <c r="L166" s="2">
        <f>AVERAGEIF(Table15[director_name],Table6[Director],Table15[imdb_score])</f>
        <v>6.666666666666667</v>
      </c>
      <c r="M166">
        <f>SUMIF(Table15[director_name],Table6[Director],Table15[gross])</f>
        <v>228240829</v>
      </c>
      <c r="N166">
        <f>SUMIF(Table15[director_name],Table6[Director],Table15[budget])</f>
        <v>282000000</v>
      </c>
      <c r="O166">
        <f>Table6[[#This Row],[Gross Amt]]-Table6[[#This Row],[Budget ]]</f>
        <v>-53759171</v>
      </c>
      <c r="P166" t="str">
        <f>IF(Table6[[#This Row],[Profit]]&gt;0,"Success","Failure")</f>
        <v>Failure</v>
      </c>
    </row>
    <row r="167" spans="1:16" hidden="1" x14ac:dyDescent="0.25">
      <c r="A167" t="s">
        <v>365</v>
      </c>
      <c r="B167">
        <v>32131830</v>
      </c>
      <c r="C167" t="s">
        <v>12</v>
      </c>
      <c r="D167">
        <v>137000000</v>
      </c>
      <c r="E167">
        <v>6.4</v>
      </c>
      <c r="F167" s="2">
        <f>AVERAGEIF(Table15[director_name],Table15[director_name],Table15[imdb_score])</f>
        <v>6.4</v>
      </c>
      <c r="G167">
        <f>Table15[[#This Row],[gross]]-Table15[[#This Row],[budget]]</f>
        <v>-104868170</v>
      </c>
      <c r="H167" t="str">
        <f>IF(Table15[[#This Row],[Profit]]&gt;0,"Success","Fasle")</f>
        <v>Fasle</v>
      </c>
      <c r="K167" t="s">
        <v>615</v>
      </c>
      <c r="L167" s="2">
        <f>AVERAGEIF(Table15[director_name],Table6[Director],Table15[imdb_score])</f>
        <v>6.0857142857142863</v>
      </c>
      <c r="M167">
        <f>SUMIF(Table15[director_name],Table6[Director],Table15[gross])</f>
        <v>497083761</v>
      </c>
      <c r="N167">
        <f>SUMIF(Table15[director_name],Table6[Director],Table15[budget])</f>
        <v>467000000</v>
      </c>
      <c r="O167">
        <f>Table6[[#This Row],[Gross Amt]]-Table6[[#This Row],[Budget ]]</f>
        <v>30083761</v>
      </c>
      <c r="P167" t="str">
        <f>IF(Table6[[#This Row],[Profit]]&gt;0,"Success","Failure")</f>
        <v>Success</v>
      </c>
    </row>
    <row r="168" spans="1:16" hidden="1" x14ac:dyDescent="0.25">
      <c r="A168" t="s">
        <v>301</v>
      </c>
      <c r="B168">
        <v>176636816</v>
      </c>
      <c r="C168" t="s">
        <v>12</v>
      </c>
      <c r="D168">
        <v>140000000</v>
      </c>
      <c r="E168">
        <v>6.9</v>
      </c>
      <c r="F168">
        <f>AVERAGEIF(Table15[director_name],Table15[director_name],Table15[imdb_score])</f>
        <v>6.3250000000000002</v>
      </c>
      <c r="G168">
        <f>Table15[[#This Row],[gross]]-Table15[[#This Row],[budget]]</f>
        <v>36636816</v>
      </c>
      <c r="H168" t="str">
        <f>IF(Table15[[#This Row],[Profit]]&gt;0,"Success","Fasle")</f>
        <v>Success</v>
      </c>
      <c r="K168" t="s">
        <v>619</v>
      </c>
      <c r="L168" s="2">
        <f>AVERAGEIF(Table15[director_name],Table6[Director],Table15[imdb_score])</f>
        <v>5.0999999999999996</v>
      </c>
      <c r="M168">
        <f>SUMIF(Table15[director_name],Table6[Director],Table15[gross])</f>
        <v>75030163</v>
      </c>
      <c r="N168">
        <f>SUMIF(Table15[director_name],Table6[Director],Table15[budget])</f>
        <v>100000000</v>
      </c>
      <c r="O168">
        <f>Table6[[#This Row],[Gross Amt]]-Table6[[#This Row],[Budget ]]</f>
        <v>-24969837</v>
      </c>
      <c r="P168" t="str">
        <f>IF(Table6[[#This Row],[Profit]]&gt;0,"Success","Failure")</f>
        <v>Failure</v>
      </c>
    </row>
    <row r="169" spans="1:16" hidden="1" x14ac:dyDescent="0.25">
      <c r="A169" t="s">
        <v>250</v>
      </c>
      <c r="B169">
        <v>126930660</v>
      </c>
      <c r="C169" t="s">
        <v>12</v>
      </c>
      <c r="D169">
        <v>135000000</v>
      </c>
      <c r="E169">
        <v>6.4</v>
      </c>
      <c r="F169">
        <f>AVERAGEIF(Table15[director_name],Table15[director_name],Table15[imdb_score])</f>
        <v>6.3199999999999994</v>
      </c>
      <c r="G169">
        <f>Table15[[#This Row],[gross]]-Table15[[#This Row],[budget]]</f>
        <v>-8069340</v>
      </c>
      <c r="H169" t="str">
        <f>IF(Table15[[#This Row],[Profit]]&gt;0,"Success","Fasle")</f>
        <v>Fasle</v>
      </c>
      <c r="K169" t="s">
        <v>621</v>
      </c>
      <c r="L169" s="2">
        <f>AVERAGEIF(Table15[director_name],Table6[Director],Table15[imdb_score])</f>
        <v>7.5750000000000002</v>
      </c>
      <c r="M169">
        <f>SUMIF(Table15[director_name],Table6[Director],Table15[gross])</f>
        <v>147883036</v>
      </c>
      <c r="N169">
        <f>SUMIF(Table15[director_name],Table6[Director],Table15[budget])</f>
        <v>155000000</v>
      </c>
      <c r="O169">
        <f>Table6[[#This Row],[Gross Amt]]-Table6[[#This Row],[Budget ]]</f>
        <v>-7116964</v>
      </c>
      <c r="P169" t="str">
        <f>IF(Table6[[#This Row],[Profit]]&gt;0,"Success","Failure")</f>
        <v>Failure</v>
      </c>
    </row>
    <row r="170" spans="1:16" hidden="1" x14ac:dyDescent="0.25">
      <c r="A170" t="s">
        <v>370</v>
      </c>
      <c r="B170">
        <v>93926386</v>
      </c>
      <c r="C170" t="s">
        <v>12</v>
      </c>
      <c r="D170">
        <v>150000000</v>
      </c>
      <c r="E170">
        <v>7.4</v>
      </c>
      <c r="F170" s="2">
        <f>AVERAGEIF(Table15[director_name],Table15[director_name],Table15[imdb_score])</f>
        <v>7.7249999999999996</v>
      </c>
      <c r="G170">
        <f>Table15[[#This Row],[gross]]-Table15[[#This Row],[budget]]</f>
        <v>-56073614</v>
      </c>
      <c r="H170" t="str">
        <f>IF(Table15[[#This Row],[Profit]]&gt;0,"Success","Fasle")</f>
        <v>Fasle</v>
      </c>
      <c r="K170" t="s">
        <v>623</v>
      </c>
      <c r="L170" s="2">
        <f>AVERAGEIF(Table15[director_name],Table6[Director],Table15[imdb_score])</f>
        <v>6.8666666666666671</v>
      </c>
      <c r="M170">
        <f>SUMIF(Table15[director_name],Table6[Director],Table15[gross])</f>
        <v>412102714</v>
      </c>
      <c r="N170">
        <f>SUMIF(Table15[director_name],Table6[Director],Table15[budget])</f>
        <v>234000000</v>
      </c>
      <c r="O170">
        <f>Table6[[#This Row],[Gross Amt]]-Table6[[#This Row],[Budget ]]</f>
        <v>178102714</v>
      </c>
      <c r="P170" t="str">
        <f>IF(Table6[[#This Row],[Profit]]&gt;0,"Success","Failure")</f>
        <v>Success</v>
      </c>
    </row>
    <row r="171" spans="1:16" hidden="1" x14ac:dyDescent="0.25">
      <c r="A171" t="s">
        <v>373</v>
      </c>
      <c r="B171">
        <v>292298923</v>
      </c>
      <c r="C171" t="s">
        <v>12</v>
      </c>
      <c r="D171">
        <v>120000000</v>
      </c>
      <c r="E171">
        <v>5.5</v>
      </c>
      <c r="F171" s="2">
        <f>AVERAGEIF(Table15[director_name],Table15[director_name],Table15[imdb_score])</f>
        <v>6.56</v>
      </c>
      <c r="G171">
        <f>Table15[[#This Row],[gross]]-Table15[[#This Row],[budget]]</f>
        <v>172298923</v>
      </c>
      <c r="H171" t="str">
        <f>IF(Table15[[#This Row],[Profit]]&gt;0,"Success","Fasle")</f>
        <v>Success</v>
      </c>
      <c r="K171" t="s">
        <v>625</v>
      </c>
      <c r="L171" s="2">
        <f>AVERAGEIF(Table15[director_name],Table6[Director],Table15[imdb_score])</f>
        <v>7.25</v>
      </c>
      <c r="M171">
        <f>SUMIF(Table15[director_name],Table6[Director],Table15[gross])</f>
        <v>78915814</v>
      </c>
      <c r="N171">
        <f>SUMIF(Table15[director_name],Table6[Director],Table15[budget])</f>
        <v>102000000</v>
      </c>
      <c r="O171">
        <f>Table6[[#This Row],[Gross Amt]]-Table6[[#This Row],[Budget ]]</f>
        <v>-23084186</v>
      </c>
      <c r="P171" t="str">
        <f>IF(Table6[[#This Row],[Profit]]&gt;0,"Success","Failure")</f>
        <v>Failure</v>
      </c>
    </row>
    <row r="172" spans="1:16" hidden="1" x14ac:dyDescent="0.25">
      <c r="A172" t="s">
        <v>282</v>
      </c>
      <c r="B172">
        <v>63992328</v>
      </c>
      <c r="C172" t="s">
        <v>12</v>
      </c>
      <c r="D172">
        <v>135000000</v>
      </c>
      <c r="E172">
        <v>5.9</v>
      </c>
      <c r="F172">
        <f>AVERAGEIF(Table15[director_name],Table15[director_name],Table15[imdb_score])</f>
        <v>6.6833333333333336</v>
      </c>
      <c r="G172">
        <f>Table15[[#This Row],[gross]]-Table15[[#This Row],[budget]]</f>
        <v>-71007672</v>
      </c>
      <c r="H172" t="str">
        <f>IF(Table15[[#This Row],[Profit]]&gt;0,"Success","Fasle")</f>
        <v>Fasle</v>
      </c>
      <c r="K172" t="s">
        <v>628</v>
      </c>
      <c r="L172" s="2">
        <f>AVERAGEIF(Table15[director_name],Table6[Director],Table15[imdb_score])</f>
        <v>5.2200000000000006</v>
      </c>
      <c r="M172">
        <f>SUMIF(Table15[director_name],Table6[Director],Table15[gross])</f>
        <v>174185180</v>
      </c>
      <c r="N172">
        <f>SUMIF(Table15[director_name],Table6[Director],Table15[budget])</f>
        <v>242000000</v>
      </c>
      <c r="O172">
        <f>Table6[[#This Row],[Gross Amt]]-Table6[[#This Row],[Budget ]]</f>
        <v>-67814820</v>
      </c>
      <c r="P172" t="str">
        <f>IF(Table6[[#This Row],[Profit]]&gt;0,"Success","Failure")</f>
        <v>Failure</v>
      </c>
    </row>
    <row r="173" spans="1:16" hidden="1" x14ac:dyDescent="0.25">
      <c r="A173" t="s">
        <v>378</v>
      </c>
      <c r="B173">
        <v>134518390</v>
      </c>
      <c r="C173" t="s">
        <v>12</v>
      </c>
      <c r="D173">
        <v>150000000</v>
      </c>
      <c r="E173">
        <v>6.8</v>
      </c>
      <c r="F173" s="2">
        <f>AVERAGEIF(Table15[director_name],Table15[director_name],Table15[imdb_score])</f>
        <v>6.6666666666666652</v>
      </c>
      <c r="G173">
        <f>Table15[[#This Row],[gross]]-Table15[[#This Row],[budget]]</f>
        <v>-15481610</v>
      </c>
      <c r="H173" t="str">
        <f>IF(Table15[[#This Row],[Profit]]&gt;0,"Success","Fasle")</f>
        <v>Fasle</v>
      </c>
      <c r="K173" t="s">
        <v>638</v>
      </c>
      <c r="L173" s="2">
        <f>AVERAGEIF(Table15[director_name],Table6[Director],Table15[imdb_score])</f>
        <v>7.3250000000000002</v>
      </c>
      <c r="M173">
        <f>SUMIF(Table15[director_name],Table6[Director],Table15[gross])</f>
        <v>62025370</v>
      </c>
      <c r="N173">
        <f>SUMIF(Table15[director_name],Table6[Director],Table15[budget])</f>
        <v>205500000</v>
      </c>
      <c r="O173">
        <f>Table6[[#This Row],[Gross Amt]]-Table6[[#This Row],[Budget ]]</f>
        <v>-143474630</v>
      </c>
      <c r="P173" t="str">
        <f>IF(Table6[[#This Row],[Profit]]&gt;0,"Success","Failure")</f>
        <v>Failure</v>
      </c>
    </row>
    <row r="174" spans="1:16" hidden="1" x14ac:dyDescent="0.25">
      <c r="A174" t="s">
        <v>127</v>
      </c>
      <c r="B174">
        <v>52792307</v>
      </c>
      <c r="C174" t="s">
        <v>12</v>
      </c>
      <c r="D174">
        <v>140000000</v>
      </c>
      <c r="E174">
        <v>6.8</v>
      </c>
      <c r="F174">
        <f>AVERAGEIF(Table15[director_name],Table15[director_name],Table15[imdb_score])</f>
        <v>7.5439999999999996</v>
      </c>
      <c r="G174">
        <f>Table15[[#This Row],[gross]]-Table15[[#This Row],[budget]]</f>
        <v>-87207693</v>
      </c>
      <c r="H174" t="str">
        <f>IF(Table15[[#This Row],[Profit]]&gt;0,"Success","Fasle")</f>
        <v>Fasle</v>
      </c>
      <c r="K174" t="s">
        <v>643</v>
      </c>
      <c r="L174" s="2">
        <f>AVERAGEIF(Table15[director_name],Table6[Director],Table15[imdb_score])</f>
        <v>3.3</v>
      </c>
      <c r="M174">
        <f>SUMIF(Table15[director_name],Table6[Director],Table15[gross])</f>
        <v>40198710</v>
      </c>
      <c r="N174">
        <f>SUMIF(Table15[director_name],Table6[Director],Table15[budget])</f>
        <v>100000000</v>
      </c>
      <c r="O174">
        <f>Table6[[#This Row],[Gross Amt]]-Table6[[#This Row],[Budget ]]</f>
        <v>-59801290</v>
      </c>
      <c r="P174" t="str">
        <f>IF(Table6[[#This Row],[Profit]]&gt;0,"Success","Failure")</f>
        <v>Failure</v>
      </c>
    </row>
    <row r="175" spans="1:16" hidden="1" x14ac:dyDescent="0.25">
      <c r="A175" t="s">
        <v>383</v>
      </c>
      <c r="B175">
        <v>183635922</v>
      </c>
      <c r="C175" t="s">
        <v>12</v>
      </c>
      <c r="D175">
        <v>135000000</v>
      </c>
      <c r="E175">
        <v>8.1</v>
      </c>
      <c r="F175" s="2">
        <f>AVERAGEIF(Table15[director_name],Table15[director_name],Table15[imdb_score])</f>
        <v>7.8400000000000007</v>
      </c>
      <c r="G175">
        <f>Table15[[#This Row],[gross]]-Table15[[#This Row],[budget]]</f>
        <v>48635922</v>
      </c>
      <c r="H175" t="str">
        <f>IF(Table15[[#This Row],[Profit]]&gt;0,"Success","Fasle")</f>
        <v>Success</v>
      </c>
      <c r="K175" t="s">
        <v>648</v>
      </c>
      <c r="L175" s="2">
        <f>AVERAGEIF(Table15[director_name],Table6[Director],Table15[imdb_score])</f>
        <v>6.2</v>
      </c>
      <c r="M175">
        <f>SUMIF(Table15[director_name],Table6[Director],Table15[gross])</f>
        <v>235297169</v>
      </c>
      <c r="N175">
        <f>SUMIF(Table15[director_name],Table6[Director],Table15[budget])</f>
        <v>226000000</v>
      </c>
      <c r="O175">
        <f>Table6[[#This Row],[Gross Amt]]-Table6[[#This Row],[Budget ]]</f>
        <v>9297169</v>
      </c>
      <c r="P175" t="str">
        <f>IF(Table6[[#This Row],[Profit]]&gt;0,"Success","Failure")</f>
        <v>Success</v>
      </c>
    </row>
    <row r="176" spans="1:16" hidden="1" x14ac:dyDescent="0.25">
      <c r="A176" t="s">
        <v>386</v>
      </c>
      <c r="B176">
        <v>83024900</v>
      </c>
      <c r="C176" t="s">
        <v>12</v>
      </c>
      <c r="D176">
        <v>135000000</v>
      </c>
      <c r="E176">
        <v>6.5</v>
      </c>
      <c r="F176" s="2">
        <f>AVERAGEIF(Table15[director_name],Table15[director_name],Table15[imdb_score])</f>
        <v>6.5</v>
      </c>
      <c r="G176">
        <f>Table15[[#This Row],[gross]]-Table15[[#This Row],[budget]]</f>
        <v>-51975100</v>
      </c>
      <c r="H176" t="str">
        <f>IF(Table15[[#This Row],[Profit]]&gt;0,"Success","Fasle")</f>
        <v>Fasle</v>
      </c>
      <c r="K176" t="s">
        <v>651</v>
      </c>
      <c r="L176" s="2">
        <f>AVERAGEIF(Table15[director_name],Table6[Director],Table15[imdb_score])</f>
        <v>6.1</v>
      </c>
      <c r="M176">
        <f>SUMIF(Table15[director_name],Table6[Director],Table15[gross])</f>
        <v>39292022</v>
      </c>
      <c r="N176">
        <f>SUMIF(Table15[director_name],Table6[Director],Table15[budget])</f>
        <v>90000000</v>
      </c>
      <c r="O176">
        <f>Table6[[#This Row],[Gross Amt]]-Table6[[#This Row],[Budget ]]</f>
        <v>-50707978</v>
      </c>
      <c r="P176" t="str">
        <f>IF(Table6[[#This Row],[Profit]]&gt;0,"Success","Failure")</f>
        <v>Failure</v>
      </c>
    </row>
    <row r="177" spans="1:16" hidden="1" x14ac:dyDescent="0.25">
      <c r="A177" t="s">
        <v>13</v>
      </c>
      <c r="B177">
        <v>123207194</v>
      </c>
      <c r="C177" t="s">
        <v>12</v>
      </c>
      <c r="D177">
        <v>135000000</v>
      </c>
      <c r="E177">
        <v>7.2</v>
      </c>
      <c r="F177">
        <f>AVERAGEIF(Table15[director_name],Table15[director_name],Table15[imdb_score])</f>
        <v>6.9857142857142858</v>
      </c>
      <c r="G177">
        <f>Table15[[#This Row],[gross]]-Table15[[#This Row],[budget]]</f>
        <v>-11792806</v>
      </c>
      <c r="H177" t="str">
        <f>IF(Table15[[#This Row],[Profit]]&gt;0,"Success","Fasle")</f>
        <v>Fasle</v>
      </c>
      <c r="K177" t="s">
        <v>653</v>
      </c>
      <c r="L177" s="2">
        <f>AVERAGEIF(Table15[director_name],Table6[Director],Table15[imdb_score])</f>
        <v>5.3</v>
      </c>
      <c r="M177">
        <f>SUMIF(Table15[director_name],Table6[Director],Table15[gross])</f>
        <v>28772222</v>
      </c>
      <c r="N177">
        <f>SUMIF(Table15[director_name],Table6[Director],Table15[budget])</f>
        <v>105000000</v>
      </c>
      <c r="O177">
        <f>Table6[[#This Row],[Gross Amt]]-Table6[[#This Row],[Budget ]]</f>
        <v>-76227778</v>
      </c>
      <c r="P177" t="str">
        <f>IF(Table6[[#This Row],[Profit]]&gt;0,"Success","Failure")</f>
        <v>Failure</v>
      </c>
    </row>
    <row r="178" spans="1:16" hidden="1" x14ac:dyDescent="0.25">
      <c r="A178" t="s">
        <v>269</v>
      </c>
      <c r="B178">
        <v>83348920</v>
      </c>
      <c r="C178" t="s">
        <v>12</v>
      </c>
      <c r="D178">
        <v>132000000</v>
      </c>
      <c r="E178">
        <v>6.7</v>
      </c>
      <c r="F178">
        <f>AVERAGEIF(Table15[director_name],Table15[director_name],Table15[imdb_score])</f>
        <v>6.7600000000000007</v>
      </c>
      <c r="G178">
        <f>Table15[[#This Row],[gross]]-Table15[[#This Row],[budget]]</f>
        <v>-48651080</v>
      </c>
      <c r="H178" t="str">
        <f>IF(Table15[[#This Row],[Profit]]&gt;0,"Success","Fasle")</f>
        <v>Fasle</v>
      </c>
      <c r="K178" t="s">
        <v>656</v>
      </c>
      <c r="L178" s="2">
        <f>AVERAGEIF(Table15[director_name],Table6[Director],Table15[imdb_score])</f>
        <v>3.7</v>
      </c>
      <c r="M178">
        <f>SUMIF(Table15[director_name],Table6[Director],Table15[gross])</f>
        <v>110385797</v>
      </c>
      <c r="N178">
        <f>SUMIF(Table15[director_name],Table6[Director],Table15[budget])</f>
        <v>144000000</v>
      </c>
      <c r="O178">
        <f>Table6[[#This Row],[Gross Amt]]-Table6[[#This Row],[Budget ]]</f>
        <v>-33614203</v>
      </c>
      <c r="P178" t="str">
        <f>IF(Table6[[#This Row],[Profit]]&gt;0,"Success","Failure")</f>
        <v>Failure</v>
      </c>
    </row>
    <row r="179" spans="1:16" hidden="1" x14ac:dyDescent="0.25">
      <c r="A179" t="s">
        <v>391</v>
      </c>
      <c r="B179">
        <v>227137090</v>
      </c>
      <c r="C179" t="s">
        <v>12</v>
      </c>
      <c r="D179">
        <v>110000000</v>
      </c>
      <c r="E179">
        <v>8.1</v>
      </c>
      <c r="F179" s="2">
        <f>AVERAGEIF(Table15[director_name],Table15[director_name],Table15[imdb_score])</f>
        <v>7.5857142857142872</v>
      </c>
      <c r="G179">
        <f>Table15[[#This Row],[gross]]-Table15[[#This Row],[budget]]</f>
        <v>117137090</v>
      </c>
      <c r="H179" t="str">
        <f>IF(Table15[[#This Row],[Profit]]&gt;0,"Success","Fasle")</f>
        <v>Success</v>
      </c>
      <c r="K179" t="s">
        <v>660</v>
      </c>
      <c r="L179" s="2">
        <f>AVERAGEIF(Table15[director_name],Table6[Director],Table15[imdb_score])</f>
        <v>5.5</v>
      </c>
      <c r="M179">
        <f>SUMIF(Table15[director_name],Table6[Director],Table15[gross])</f>
        <v>71706195</v>
      </c>
      <c r="N179">
        <f>SUMIF(Table15[director_name],Table6[Director],Table15[budget])</f>
        <v>201000000</v>
      </c>
      <c r="O179">
        <f>Table6[[#This Row],[Gross Amt]]-Table6[[#This Row],[Budget ]]</f>
        <v>-129293805</v>
      </c>
      <c r="P179" t="str">
        <f>IF(Table6[[#This Row],[Profit]]&gt;0,"Success","Failure")</f>
        <v>Failure</v>
      </c>
    </row>
    <row r="180" spans="1:16" hidden="1" x14ac:dyDescent="0.25">
      <c r="A180" t="s">
        <v>394</v>
      </c>
      <c r="B180">
        <v>215395021</v>
      </c>
      <c r="C180" t="s">
        <v>12</v>
      </c>
      <c r="D180">
        <v>130000000</v>
      </c>
      <c r="E180">
        <v>7.6</v>
      </c>
      <c r="F180" s="2">
        <f>AVERAGEIF(Table15[director_name],Table15[director_name],Table15[imdb_score])</f>
        <v>7.6999999999999993</v>
      </c>
      <c r="G180">
        <f>Table15[[#This Row],[gross]]-Table15[[#This Row],[budget]]</f>
        <v>85395021</v>
      </c>
      <c r="H180" t="str">
        <f>IF(Table15[[#This Row],[Profit]]&gt;0,"Success","Fasle")</f>
        <v>Success</v>
      </c>
      <c r="K180" t="s">
        <v>665</v>
      </c>
      <c r="L180" s="2">
        <f>AVERAGEIF(Table15[director_name],Table6[Director],Table15[imdb_score])</f>
        <v>6.9</v>
      </c>
      <c r="M180">
        <f>SUMIF(Table15[director_name],Table6[Director],Table15[gross])</f>
        <v>291492320</v>
      </c>
      <c r="N180">
        <f>SUMIF(Table15[director_name],Table6[Director],Table15[budget])</f>
        <v>194000000</v>
      </c>
      <c r="O180">
        <f>Table6[[#This Row],[Gross Amt]]-Table6[[#This Row],[Budget ]]</f>
        <v>97492320</v>
      </c>
      <c r="P180" t="str">
        <f>IF(Table6[[#This Row],[Profit]]&gt;0,"Success","Failure")</f>
        <v>Success</v>
      </c>
    </row>
    <row r="181" spans="1:16" hidden="1" x14ac:dyDescent="0.25">
      <c r="A181" t="s">
        <v>396</v>
      </c>
      <c r="B181">
        <v>180191634</v>
      </c>
      <c r="C181" t="s">
        <v>12</v>
      </c>
      <c r="D181">
        <v>130000000</v>
      </c>
      <c r="E181">
        <v>7.4</v>
      </c>
      <c r="F181" s="2">
        <f>AVERAGEIF(Table15[director_name],Table15[director_name],Table15[imdb_score])</f>
        <v>6.4749999999999996</v>
      </c>
      <c r="G181">
        <f>Table15[[#This Row],[gross]]-Table15[[#This Row],[budget]]</f>
        <v>50191634</v>
      </c>
      <c r="H181" t="str">
        <f>IF(Table15[[#This Row],[Profit]]&gt;0,"Success","Fasle")</f>
        <v>Success</v>
      </c>
      <c r="K181" t="s">
        <v>667</v>
      </c>
      <c r="L181" s="2">
        <f>AVERAGEIF(Table15[director_name],Table6[Director],Table15[imdb_score])</f>
        <v>7.05</v>
      </c>
      <c r="M181">
        <f>SUMIF(Table15[director_name],Table6[Director],Table15[gross])</f>
        <v>12544847</v>
      </c>
      <c r="N181">
        <f>SUMIF(Table15[director_name],Table6[Director],Table15[budget])</f>
        <v>17000000</v>
      </c>
      <c r="O181">
        <f>Table6[[#This Row],[Gross Amt]]-Table6[[#This Row],[Budget ]]</f>
        <v>-4455153</v>
      </c>
      <c r="P181" t="str">
        <f>IF(Table6[[#This Row],[Profit]]&gt;0,"Success","Failure")</f>
        <v>Failure</v>
      </c>
    </row>
    <row r="182" spans="1:16" hidden="1" x14ac:dyDescent="0.25">
      <c r="A182" t="s">
        <v>234</v>
      </c>
      <c r="B182">
        <v>424645577</v>
      </c>
      <c r="C182" t="s">
        <v>12</v>
      </c>
      <c r="D182">
        <v>130000000</v>
      </c>
      <c r="E182">
        <v>7.6</v>
      </c>
      <c r="F182">
        <f>AVERAGEIF(Table15[director_name],Table15[director_name],Table15[imdb_score])</f>
        <v>7</v>
      </c>
      <c r="G182">
        <f>Table15[[#This Row],[gross]]-Table15[[#This Row],[budget]]</f>
        <v>294645577</v>
      </c>
      <c r="H182" t="str">
        <f>IF(Table15[[#This Row],[Profit]]&gt;0,"Success","Fasle")</f>
        <v>Success</v>
      </c>
      <c r="K182" t="s">
        <v>674</v>
      </c>
      <c r="L182" s="2">
        <f>AVERAGEIF(Table15[director_name],Table6[Director],Table15[imdb_score])</f>
        <v>7.5250000000000004</v>
      </c>
      <c r="M182">
        <f>SUMIF(Table15[director_name],Table6[Director],Table15[gross])</f>
        <v>17700897</v>
      </c>
      <c r="N182">
        <f>SUMIF(Table15[director_name],Table6[Director],Table15[budget])</f>
        <v>270000000</v>
      </c>
      <c r="O182">
        <f>Table6[[#This Row],[Gross Amt]]-Table6[[#This Row],[Budget ]]</f>
        <v>-252299103</v>
      </c>
      <c r="P182" t="str">
        <f>IF(Table6[[#This Row],[Profit]]&gt;0,"Success","Failure")</f>
        <v>Failure</v>
      </c>
    </row>
    <row r="183" spans="1:16" hidden="1" x14ac:dyDescent="0.25">
      <c r="A183" t="s">
        <v>400</v>
      </c>
      <c r="B183">
        <v>177343675</v>
      </c>
      <c r="C183" t="s">
        <v>12</v>
      </c>
      <c r="D183">
        <v>135000000</v>
      </c>
      <c r="E183">
        <v>6.7</v>
      </c>
      <c r="F183" s="2">
        <f>AVERAGEIF(Table15[director_name],Table15[director_name],Table15[imdb_score])</f>
        <v>6.75</v>
      </c>
      <c r="G183">
        <f>Table15[[#This Row],[gross]]-Table15[[#This Row],[budget]]</f>
        <v>42343675</v>
      </c>
      <c r="H183" t="str">
        <f>IF(Table15[[#This Row],[Profit]]&gt;0,"Success","Fasle")</f>
        <v>Success</v>
      </c>
      <c r="K183" t="s">
        <v>678</v>
      </c>
      <c r="L183" s="2">
        <f>AVERAGEIF(Table15[director_name],Table6[Director],Table15[imdb_score])</f>
        <v>6.8</v>
      </c>
      <c r="M183">
        <f>SUMIF(Table15[director_name],Table6[Director],Table15[gross])</f>
        <v>58867694</v>
      </c>
      <c r="N183">
        <f>SUMIF(Table15[director_name],Table6[Director],Table15[budget])</f>
        <v>100000000</v>
      </c>
      <c r="O183">
        <f>Table6[[#This Row],[Gross Amt]]-Table6[[#This Row],[Budget ]]</f>
        <v>-41132306</v>
      </c>
      <c r="P183" t="str">
        <f>IF(Table6[[#This Row],[Profit]]&gt;0,"Success","Failure")</f>
        <v>Failure</v>
      </c>
    </row>
    <row r="184" spans="1:16" hidden="1" x14ac:dyDescent="0.25">
      <c r="A184" t="s">
        <v>127</v>
      </c>
      <c r="B184">
        <v>234277056</v>
      </c>
      <c r="C184" t="s">
        <v>12</v>
      </c>
      <c r="D184">
        <v>132000000</v>
      </c>
      <c r="E184">
        <v>6.5</v>
      </c>
      <c r="F184">
        <f>AVERAGEIF(Table15[director_name],Table15[director_name],Table15[imdb_score])</f>
        <v>7.5439999999999996</v>
      </c>
      <c r="G184">
        <f>Table15[[#This Row],[gross]]-Table15[[#This Row],[budget]]</f>
        <v>102277056</v>
      </c>
      <c r="H184" t="str">
        <f>IF(Table15[[#This Row],[Profit]]&gt;0,"Success","Fasle")</f>
        <v>Success</v>
      </c>
      <c r="K184" t="s">
        <v>681</v>
      </c>
      <c r="L184" s="2">
        <f>AVERAGEIF(Table15[director_name],Table6[Director],Table15[imdb_score])</f>
        <v>6.4142857142857137</v>
      </c>
      <c r="M184">
        <f>SUMIF(Table15[director_name],Table6[Director],Table15[gross])</f>
        <v>343682034</v>
      </c>
      <c r="N184">
        <f>SUMIF(Table15[director_name],Table6[Director],Table15[budget])</f>
        <v>327000000</v>
      </c>
      <c r="O184">
        <f>Table6[[#This Row],[Gross Amt]]-Table6[[#This Row],[Budget ]]</f>
        <v>16682034</v>
      </c>
      <c r="P184" t="str">
        <f>IF(Table6[[#This Row],[Profit]]&gt;0,"Success","Failure")</f>
        <v>Success</v>
      </c>
    </row>
    <row r="185" spans="1:16" x14ac:dyDescent="0.25">
      <c r="A185" t="s">
        <v>95</v>
      </c>
      <c r="B185">
        <v>138396624</v>
      </c>
      <c r="C185" t="s">
        <v>12</v>
      </c>
      <c r="D185">
        <v>130000000</v>
      </c>
      <c r="E185">
        <v>6.6</v>
      </c>
      <c r="F185">
        <f>AVERAGEIF(Table15[director_name],Table15[director_name],Table15[imdb_score])</f>
        <v>6.6166666666666671</v>
      </c>
      <c r="G185">
        <f>Table15[[#This Row],[gross]]-Table15[[#This Row],[budget]]</f>
        <v>8396624</v>
      </c>
      <c r="H185" t="str">
        <f>IF(Table15[[#This Row],[Profit]]&gt;0,"Success","Fasle")</f>
        <v>Success</v>
      </c>
      <c r="K185" t="s">
        <v>686</v>
      </c>
      <c r="L185" s="2">
        <f>AVERAGEIF(Table15[director_name],Table6[Director],Table15[imdb_score])</f>
        <v>6.5714285714285712</v>
      </c>
      <c r="M185">
        <f>SUMIF(Table15[director_name],Table6[Director],Table15[gross])</f>
        <v>1013524555</v>
      </c>
      <c r="N185">
        <f>SUMIF(Table15[director_name],Table6[Director],Table15[budget])</f>
        <v>371000000</v>
      </c>
      <c r="O185">
        <f>Table6[[#This Row],[Gross Amt]]-Table6[[#This Row],[Budget ]]</f>
        <v>642524555</v>
      </c>
      <c r="P185" t="str">
        <f>IF(Table6[[#This Row],[Profit]]&gt;0,"Success","Failure")</f>
        <v>Success</v>
      </c>
    </row>
    <row r="186" spans="1:16" hidden="1" x14ac:dyDescent="0.25">
      <c r="A186" t="s">
        <v>244</v>
      </c>
      <c r="B186">
        <v>149234747</v>
      </c>
      <c r="C186" t="s">
        <v>12</v>
      </c>
      <c r="D186">
        <v>130000000</v>
      </c>
      <c r="E186">
        <v>6.7</v>
      </c>
      <c r="F186">
        <f>AVERAGEIF(Table15[director_name],Table15[director_name],Table15[imdb_score])</f>
        <v>6.4</v>
      </c>
      <c r="G186">
        <f>Table15[[#This Row],[gross]]-Table15[[#This Row],[budget]]</f>
        <v>19234747</v>
      </c>
      <c r="H186" t="str">
        <f>IF(Table15[[#This Row],[Profit]]&gt;0,"Success","Fasle")</f>
        <v>Success</v>
      </c>
      <c r="K186" t="s">
        <v>688</v>
      </c>
      <c r="L186" s="2">
        <f>AVERAGEIF(Table15[director_name],Table6[Director],Table15[imdb_score])</f>
        <v>6.625</v>
      </c>
      <c r="M186">
        <f>SUMIF(Table15[director_name],Table6[Director],Table15[gross])</f>
        <v>219349473</v>
      </c>
      <c r="N186">
        <f>SUMIF(Table15[director_name],Table6[Director],Table15[budget])</f>
        <v>609000000</v>
      </c>
      <c r="O186">
        <f>Table6[[#This Row],[Gross Amt]]-Table6[[#This Row],[Budget ]]</f>
        <v>-389650527</v>
      </c>
      <c r="P186" t="str">
        <f>IF(Table6[[#This Row],[Profit]]&gt;0,"Success","Failure")</f>
        <v>Failure</v>
      </c>
    </row>
    <row r="187" spans="1:16" hidden="1" x14ac:dyDescent="0.25">
      <c r="A187" t="s">
        <v>406</v>
      </c>
      <c r="B187">
        <v>118311368</v>
      </c>
      <c r="C187" t="s">
        <v>12</v>
      </c>
      <c r="D187">
        <v>110000000</v>
      </c>
      <c r="E187">
        <v>6.4</v>
      </c>
      <c r="F187" s="2">
        <f>AVERAGEIF(Table15[director_name],Table15[director_name],Table15[imdb_score])</f>
        <v>6.7666666666666675</v>
      </c>
      <c r="G187">
        <f>Table15[[#This Row],[gross]]-Table15[[#This Row],[budget]]</f>
        <v>8311368</v>
      </c>
      <c r="H187" t="str">
        <f>IF(Table15[[#This Row],[Profit]]&gt;0,"Success","Fasle")</f>
        <v>Success</v>
      </c>
      <c r="K187" t="s">
        <v>690</v>
      </c>
      <c r="L187" s="2">
        <f>AVERAGEIF(Table15[director_name],Table6[Director],Table15[imdb_score])</f>
        <v>4.3</v>
      </c>
      <c r="M187">
        <f>SUMIF(Table15[director_name],Table6[Director],Table15[gross])</f>
        <v>95328937</v>
      </c>
      <c r="N187">
        <f>SUMIF(Table15[director_name],Table6[Director],Table15[budget])</f>
        <v>100000000</v>
      </c>
      <c r="O187">
        <f>Table6[[#This Row],[Gross Amt]]-Table6[[#This Row],[Budget ]]</f>
        <v>-4671063</v>
      </c>
      <c r="P187" t="str">
        <f>IF(Table6[[#This Row],[Profit]]&gt;0,"Success","Failure")</f>
        <v>Failure</v>
      </c>
    </row>
    <row r="188" spans="1:16" hidden="1" x14ac:dyDescent="0.25">
      <c r="A188" t="s">
        <v>409</v>
      </c>
      <c r="B188">
        <v>101160529</v>
      </c>
      <c r="C188" t="s">
        <v>12</v>
      </c>
      <c r="D188">
        <v>125000000</v>
      </c>
      <c r="E188">
        <v>5.8</v>
      </c>
      <c r="F188" s="2">
        <f>AVERAGEIF(Table15[director_name],Table15[director_name],Table15[imdb_score])</f>
        <v>7.4833333333333334</v>
      </c>
      <c r="G188">
        <f>Table15[[#This Row],[gross]]-Table15[[#This Row],[budget]]</f>
        <v>-23839471</v>
      </c>
      <c r="H188" t="str">
        <f>IF(Table15[[#This Row],[Profit]]&gt;0,"Success","Fasle")</f>
        <v>Fasle</v>
      </c>
      <c r="K188" t="s">
        <v>692</v>
      </c>
      <c r="L188" s="2">
        <f>AVERAGEIF(Table15[director_name],Table6[Director],Table15[imdb_score])</f>
        <v>6.45</v>
      </c>
      <c r="M188">
        <f>SUMIF(Table15[director_name],Table6[Director],Table15[gross])</f>
        <v>211564683</v>
      </c>
      <c r="N188">
        <f>SUMIF(Table15[director_name],Table6[Director],Table15[budget])</f>
        <v>170000000</v>
      </c>
      <c r="O188">
        <f>Table6[[#This Row],[Gross Amt]]-Table6[[#This Row],[Budget ]]</f>
        <v>41564683</v>
      </c>
      <c r="P188" t="str">
        <f>IF(Table6[[#This Row],[Profit]]&gt;0,"Success","Failure")</f>
        <v>Success</v>
      </c>
    </row>
    <row r="189" spans="1:16" hidden="1" x14ac:dyDescent="0.25">
      <c r="A189" t="s">
        <v>127</v>
      </c>
      <c r="B189">
        <v>77564037</v>
      </c>
      <c r="C189" t="s">
        <v>12</v>
      </c>
      <c r="D189">
        <v>135000000</v>
      </c>
      <c r="E189">
        <v>7.4</v>
      </c>
      <c r="F189">
        <f>AVERAGEIF(Table15[director_name],Table15[director_name],Table15[imdb_score])</f>
        <v>7.5439999999999996</v>
      </c>
      <c r="G189">
        <f>Table15[[#This Row],[gross]]-Table15[[#This Row],[budget]]</f>
        <v>-57435963</v>
      </c>
      <c r="H189" t="str">
        <f>IF(Table15[[#This Row],[Profit]]&gt;0,"Success","Fasle")</f>
        <v>Fasle</v>
      </c>
      <c r="K189" t="s">
        <v>703</v>
      </c>
      <c r="L189" s="2">
        <f>AVERAGEIF(Table15[director_name],Table6[Director],Table15[imdb_score])</f>
        <v>6.2666666666666666</v>
      </c>
      <c r="M189">
        <f>SUMIF(Table15[director_name],Table6[Director],Table15[gross])</f>
        <v>22955774</v>
      </c>
      <c r="N189">
        <f>SUMIF(Table15[director_name],Table6[Director],Table15[budget])</f>
        <v>140000000</v>
      </c>
      <c r="O189">
        <f>Table6[[#This Row],[Gross Amt]]-Table6[[#This Row],[Budget ]]</f>
        <v>-117044226</v>
      </c>
      <c r="P189" t="str">
        <f>IF(Table6[[#This Row],[Profit]]&gt;0,"Success","Failure")</f>
        <v>Failure</v>
      </c>
    </row>
    <row r="190" spans="1:16" hidden="1" x14ac:dyDescent="0.25">
      <c r="A190" t="s">
        <v>413</v>
      </c>
      <c r="B190">
        <v>249358727</v>
      </c>
      <c r="C190" t="s">
        <v>12</v>
      </c>
      <c r="D190">
        <v>130000000</v>
      </c>
      <c r="E190">
        <v>7.8</v>
      </c>
      <c r="F190" s="2">
        <f>AVERAGEIF(Table15[director_name],Table15[director_name],Table15[imdb_score])</f>
        <v>7.8</v>
      </c>
      <c r="G190">
        <f>Table15[[#This Row],[gross]]-Table15[[#This Row],[budget]]</f>
        <v>119358727</v>
      </c>
      <c r="H190" t="str">
        <f>IF(Table15[[#This Row],[Profit]]&gt;0,"Success","Fasle")</f>
        <v>Success</v>
      </c>
      <c r="K190" t="s">
        <v>706</v>
      </c>
      <c r="L190" s="2">
        <f>AVERAGEIF(Table15[director_name],Table6[Director],Table15[imdb_score])</f>
        <v>6.3</v>
      </c>
      <c r="M190">
        <f>SUMIF(Table15[director_name],Table6[Director],Table15[gross])</f>
        <v>23014504</v>
      </c>
      <c r="N190">
        <f>SUMIF(Table15[director_name],Table6[Director],Table15[budget])</f>
        <v>100000000</v>
      </c>
      <c r="O190">
        <f>Table6[[#This Row],[Gross Amt]]-Table6[[#This Row],[Budget ]]</f>
        <v>-76985496</v>
      </c>
      <c r="P190" t="str">
        <f>IF(Table6[[#This Row],[Profit]]&gt;0,"Success","Failure")</f>
        <v>Failure</v>
      </c>
    </row>
    <row r="191" spans="1:16" hidden="1" x14ac:dyDescent="0.25">
      <c r="A191" t="s">
        <v>120</v>
      </c>
      <c r="B191">
        <v>49551662</v>
      </c>
      <c r="C191" t="s">
        <v>12</v>
      </c>
      <c r="D191">
        <v>130000000</v>
      </c>
      <c r="E191">
        <v>6.6</v>
      </c>
      <c r="F191">
        <f>AVERAGEIF(Table15[director_name],Table15[director_name],Table15[imdb_score])</f>
        <v>7.0750000000000002</v>
      </c>
      <c r="G191">
        <f>Table15[[#This Row],[gross]]-Table15[[#This Row],[budget]]</f>
        <v>-80448338</v>
      </c>
      <c r="H191" t="str">
        <f>IF(Table15[[#This Row],[Profit]]&gt;0,"Success","Fasle")</f>
        <v>Fasle</v>
      </c>
      <c r="K191" t="s">
        <v>710</v>
      </c>
      <c r="L191" s="2">
        <f>AVERAGEIF(Table15[director_name],Table6[Director],Table15[imdb_score])</f>
        <v>6.8</v>
      </c>
      <c r="M191">
        <f>SUMIF(Table15[director_name],Table6[Director],Table15[gross])</f>
        <v>210371871</v>
      </c>
      <c r="N191">
        <f>SUMIF(Table15[director_name],Table6[Director],Table15[budget])</f>
        <v>118000000</v>
      </c>
      <c r="O191">
        <f>Table6[[#This Row],[Gross Amt]]-Table6[[#This Row],[Budget ]]</f>
        <v>92371871</v>
      </c>
      <c r="P191" t="str">
        <f>IF(Table6[[#This Row],[Profit]]&gt;0,"Success","Failure")</f>
        <v>Success</v>
      </c>
    </row>
    <row r="192" spans="1:16" hidden="1" x14ac:dyDescent="0.25">
      <c r="A192" t="s">
        <v>308</v>
      </c>
      <c r="B192">
        <v>60522097</v>
      </c>
      <c r="C192" t="s">
        <v>12</v>
      </c>
      <c r="D192">
        <v>130000000</v>
      </c>
      <c r="E192">
        <v>4.9000000000000004</v>
      </c>
      <c r="F192">
        <f>AVERAGEIF(Table15[director_name],Table15[director_name],Table15[imdb_score])</f>
        <v>6.0444444444444452</v>
      </c>
      <c r="G192">
        <f>Table15[[#This Row],[gross]]-Table15[[#This Row],[budget]]</f>
        <v>-69477903</v>
      </c>
      <c r="H192" t="str">
        <f>IF(Table15[[#This Row],[Profit]]&gt;0,"Success","Fasle")</f>
        <v>Fasle</v>
      </c>
      <c r="K192" t="s">
        <v>712</v>
      </c>
      <c r="L192" s="2">
        <f>AVERAGEIF(Table15[director_name],Table6[Director],Table15[imdb_score])</f>
        <v>6.3</v>
      </c>
      <c r="M192">
        <f>SUMIF(Table15[director_name],Table6[Director],Table15[gross])</f>
        <v>394327585</v>
      </c>
      <c r="N192">
        <f>SUMIF(Table15[director_name],Table6[Director],Table15[budget])</f>
        <v>260000000</v>
      </c>
      <c r="O192">
        <f>Table6[[#This Row],[Gross Amt]]-Table6[[#This Row],[Budget ]]</f>
        <v>134327585</v>
      </c>
      <c r="P192" t="str">
        <f>IF(Table6[[#This Row],[Profit]]&gt;0,"Success","Failure")</f>
        <v>Success</v>
      </c>
    </row>
    <row r="193" spans="1:16" hidden="1" x14ac:dyDescent="0.25">
      <c r="A193" t="s">
        <v>418</v>
      </c>
      <c r="B193">
        <v>137748063</v>
      </c>
      <c r="C193" t="s">
        <v>12</v>
      </c>
      <c r="D193">
        <v>127500000</v>
      </c>
      <c r="E193">
        <v>6.5</v>
      </c>
      <c r="F193" s="2">
        <f>AVERAGEIF(Table15[director_name],Table15[director_name],Table15[imdb_score])</f>
        <v>6.5</v>
      </c>
      <c r="G193">
        <f>Table15[[#This Row],[gross]]-Table15[[#This Row],[budget]]</f>
        <v>10248063</v>
      </c>
      <c r="H193" t="str">
        <f>IF(Table15[[#This Row],[Profit]]&gt;0,"Success","Fasle")</f>
        <v>Success</v>
      </c>
      <c r="K193" t="s">
        <v>714</v>
      </c>
      <c r="L193" s="2">
        <f>AVERAGEIF(Table15[director_name],Table6[Director],Table15[imdb_score])</f>
        <v>5.7999999999999989</v>
      </c>
      <c r="M193">
        <f>SUMIF(Table15[director_name],Table6[Director],Table15[gross])</f>
        <v>188109652</v>
      </c>
      <c r="N193">
        <f>SUMIF(Table15[director_name],Table6[Director],Table15[budget])</f>
        <v>212000000</v>
      </c>
      <c r="O193">
        <f>Table6[[#This Row],[Gross Amt]]-Table6[[#This Row],[Budget ]]</f>
        <v>-23890348</v>
      </c>
      <c r="P193" t="str">
        <f>IF(Table6[[#This Row],[Profit]]&gt;0,"Success","Failure")</f>
        <v>Failure</v>
      </c>
    </row>
    <row r="194" spans="1:16" hidden="1" x14ac:dyDescent="0.25">
      <c r="A194" t="s">
        <v>272</v>
      </c>
      <c r="B194">
        <v>113733726</v>
      </c>
      <c r="C194" t="s">
        <v>12</v>
      </c>
      <c r="D194">
        <v>127000000</v>
      </c>
      <c r="E194">
        <v>6.2</v>
      </c>
      <c r="F194">
        <f>AVERAGEIF(Table15[director_name],Table15[director_name],Table15[imdb_score])</f>
        <v>6.0909090909090908</v>
      </c>
      <c r="G194">
        <f>Table15[[#This Row],[gross]]-Table15[[#This Row],[budget]]</f>
        <v>-13266274</v>
      </c>
      <c r="H194" t="str">
        <f>IF(Table15[[#This Row],[Profit]]&gt;0,"Success","Fasle")</f>
        <v>Fasle</v>
      </c>
      <c r="K194" t="s">
        <v>716</v>
      </c>
      <c r="L194" s="2">
        <f>AVERAGEIF(Table15[director_name],Table6[Director],Table15[imdb_score])</f>
        <v>7.05</v>
      </c>
      <c r="M194">
        <f>SUMIF(Table15[director_name],Table6[Director],Table15[gross])</f>
        <v>437253540</v>
      </c>
      <c r="N194">
        <f>SUMIF(Table15[director_name],Table6[Director],Table15[budget])</f>
        <v>191000000</v>
      </c>
      <c r="O194">
        <f>Table6[[#This Row],[Gross Amt]]-Table6[[#This Row],[Budget ]]</f>
        <v>246253540</v>
      </c>
      <c r="P194" t="str">
        <f>IF(Table6[[#This Row],[Profit]]&gt;0,"Success","Failure")</f>
        <v>Success</v>
      </c>
    </row>
    <row r="195" spans="1:16" hidden="1" x14ac:dyDescent="0.25">
      <c r="A195" t="s">
        <v>425</v>
      </c>
      <c r="B195">
        <v>148337537</v>
      </c>
      <c r="C195" t="s">
        <v>12</v>
      </c>
      <c r="D195">
        <v>130000000</v>
      </c>
      <c r="E195">
        <v>7.3</v>
      </c>
      <c r="F195" s="2">
        <f>AVERAGEIF(Table15[director_name],Table15[director_name],Table15[imdb_score])</f>
        <v>7.3</v>
      </c>
      <c r="G195">
        <f>Table15[[#This Row],[gross]]-Table15[[#This Row],[budget]]</f>
        <v>18337537</v>
      </c>
      <c r="H195" t="str">
        <f>IF(Table15[[#This Row],[Profit]]&gt;0,"Success","Fasle")</f>
        <v>Success</v>
      </c>
      <c r="K195" t="s">
        <v>721</v>
      </c>
      <c r="L195" s="2">
        <f>AVERAGEIF(Table15[director_name],Table6[Director],Table15[imdb_score])</f>
        <v>5.7466666666666661</v>
      </c>
      <c r="M195">
        <f>SUMIF(Table15[director_name],Table6[Director],Table15[gross])</f>
        <v>523975947</v>
      </c>
      <c r="N195">
        <f>SUMIF(Table15[director_name],Table6[Director],Table15[budget])</f>
        <v>692300000</v>
      </c>
      <c r="O195">
        <f>Table6[[#This Row],[Gross Amt]]-Table6[[#This Row],[Budget ]]</f>
        <v>-168324053</v>
      </c>
      <c r="P195" t="str">
        <f>IF(Table6[[#This Row],[Profit]]&gt;0,"Success","Failure")</f>
        <v>Failure</v>
      </c>
    </row>
    <row r="196" spans="1:16" hidden="1" x14ac:dyDescent="0.25">
      <c r="A196" t="s">
        <v>428</v>
      </c>
      <c r="B196">
        <v>317557891</v>
      </c>
      <c r="C196" t="s">
        <v>12</v>
      </c>
      <c r="D196">
        <v>125000000</v>
      </c>
      <c r="E196">
        <v>7.5</v>
      </c>
      <c r="F196" s="2">
        <f>AVERAGEIF(Table15[director_name],Table15[director_name],Table15[imdb_score])</f>
        <v>6.6545454545454552</v>
      </c>
      <c r="G196">
        <f>Table15[[#This Row],[gross]]-Table15[[#This Row],[budget]]</f>
        <v>192557891</v>
      </c>
      <c r="H196" t="str">
        <f>IF(Table15[[#This Row],[Profit]]&gt;0,"Success","Fasle")</f>
        <v>Success</v>
      </c>
      <c r="K196" t="s">
        <v>731</v>
      </c>
      <c r="L196" s="2">
        <f>AVERAGEIF(Table15[director_name],Table6[Director],Table15[imdb_score])</f>
        <v>7.2749999999999995</v>
      </c>
      <c r="M196">
        <f>SUMIF(Table15[director_name],Table6[Director],Table15[gross])</f>
        <v>712690377</v>
      </c>
      <c r="N196">
        <f>SUMIF(Table15[director_name],Table6[Director],Table15[budget])</f>
        <v>252000000</v>
      </c>
      <c r="O196">
        <f>Table6[[#This Row],[Gross Amt]]-Table6[[#This Row],[Budget ]]</f>
        <v>460690377</v>
      </c>
      <c r="P196" t="str">
        <f>IF(Table6[[#This Row],[Profit]]&gt;0,"Success","Failure")</f>
        <v>Success</v>
      </c>
    </row>
    <row r="197" spans="1:16" hidden="1" x14ac:dyDescent="0.25">
      <c r="A197" t="s">
        <v>430</v>
      </c>
      <c r="B197">
        <v>33592415</v>
      </c>
      <c r="C197" t="s">
        <v>12</v>
      </c>
      <c r="D197">
        <v>130000000</v>
      </c>
      <c r="E197">
        <v>5.6</v>
      </c>
      <c r="F197" s="2">
        <f>AVERAGEIF(Table15[director_name],Table15[director_name],Table15[imdb_score])</f>
        <v>6.3499999999999988</v>
      </c>
      <c r="G197">
        <f>Table15[[#This Row],[gross]]-Table15[[#This Row],[budget]]</f>
        <v>-96407585</v>
      </c>
      <c r="H197" t="str">
        <f>IF(Table15[[#This Row],[Profit]]&gt;0,"Success","Fasle")</f>
        <v>Fasle</v>
      </c>
      <c r="K197" t="s">
        <v>735</v>
      </c>
      <c r="L197" s="2">
        <f>AVERAGEIF(Table15[director_name],Table6[Director],Table15[imdb_score])</f>
        <v>6.3400000000000007</v>
      </c>
      <c r="M197">
        <f>SUMIF(Table15[director_name],Table6[Director],Table15[gross])</f>
        <v>302800109</v>
      </c>
      <c r="N197">
        <f>SUMIF(Table15[director_name],Table6[Director],Table15[budget])</f>
        <v>307000000</v>
      </c>
      <c r="O197">
        <f>Table6[[#This Row],[Gross Amt]]-Table6[[#This Row],[Budget ]]</f>
        <v>-4199891</v>
      </c>
      <c r="P197" t="str">
        <f>IF(Table6[[#This Row],[Profit]]&gt;0,"Success","Failure")</f>
        <v>Failure</v>
      </c>
    </row>
    <row r="198" spans="1:16" hidden="1" x14ac:dyDescent="0.25">
      <c r="A198" t="s">
        <v>13</v>
      </c>
      <c r="B198">
        <v>305388685</v>
      </c>
      <c r="C198" t="s">
        <v>12</v>
      </c>
      <c r="D198">
        <v>140000000</v>
      </c>
      <c r="E198">
        <v>8.1</v>
      </c>
      <c r="F198">
        <f>AVERAGEIF(Table15[director_name],Table15[director_name],Table15[imdb_score])</f>
        <v>6.9857142857142858</v>
      </c>
      <c r="G198">
        <f>Table15[[#This Row],[gross]]-Table15[[#This Row],[budget]]</f>
        <v>165388685</v>
      </c>
      <c r="H198" t="str">
        <f>IF(Table15[[#This Row],[Profit]]&gt;0,"Success","Fasle")</f>
        <v>Success</v>
      </c>
      <c r="K198" t="s">
        <v>742</v>
      </c>
      <c r="L198" s="2">
        <f>AVERAGEIF(Table15[director_name],Table6[Director],Table15[imdb_score])</f>
        <v>7.5</v>
      </c>
      <c r="M198">
        <f>SUMIF(Table15[director_name],Table6[Director],Table15[gross])</f>
        <v>120618403</v>
      </c>
      <c r="N198">
        <f>SUMIF(Table15[director_name],Table6[Director],Table15[budget])</f>
        <v>90000000</v>
      </c>
      <c r="O198">
        <f>Table6[[#This Row],[Gross Amt]]-Table6[[#This Row],[Budget ]]</f>
        <v>30618403</v>
      </c>
      <c r="P198" t="str">
        <f>IF(Table6[[#This Row],[Profit]]&gt;0,"Success","Failure")</f>
        <v>Success</v>
      </c>
    </row>
    <row r="199" spans="1:16" hidden="1" x14ac:dyDescent="0.25">
      <c r="A199" t="s">
        <v>234</v>
      </c>
      <c r="B199">
        <v>337103873</v>
      </c>
      <c r="C199" t="s">
        <v>12</v>
      </c>
      <c r="D199">
        <v>125000000</v>
      </c>
      <c r="E199">
        <v>6.7</v>
      </c>
      <c r="F199">
        <f>AVERAGEIF(Table15[director_name],Table15[director_name],Table15[imdb_score])</f>
        <v>7</v>
      </c>
      <c r="G199">
        <f>Table15[[#This Row],[gross]]-Table15[[#This Row],[budget]]</f>
        <v>212103873</v>
      </c>
      <c r="H199" t="str">
        <f>IF(Table15[[#This Row],[Profit]]&gt;0,"Success","Fasle")</f>
        <v>Success</v>
      </c>
      <c r="K199" t="s">
        <v>756</v>
      </c>
      <c r="L199" s="2">
        <f>AVERAGEIF(Table15[director_name],Table6[Director],Table15[imdb_score])</f>
        <v>5.6000000000000005</v>
      </c>
      <c r="M199">
        <f>SUMIF(Table15[director_name],Table6[Director],Table15[gross])</f>
        <v>156364192</v>
      </c>
      <c r="N199">
        <f>SUMIF(Table15[director_name],Table6[Director],Table15[budget])</f>
        <v>131000000</v>
      </c>
      <c r="O199">
        <f>Table6[[#This Row],[Gross Amt]]-Table6[[#This Row],[Budget ]]</f>
        <v>25364192</v>
      </c>
      <c r="P199" t="str">
        <f>IF(Table6[[#This Row],[Profit]]&gt;0,"Success","Failure")</f>
        <v>Success</v>
      </c>
    </row>
    <row r="200" spans="1:16" hidden="1" x14ac:dyDescent="0.25">
      <c r="A200" t="s">
        <v>284</v>
      </c>
      <c r="B200">
        <v>217536138</v>
      </c>
      <c r="C200" t="s">
        <v>12</v>
      </c>
      <c r="D200">
        <v>125000000</v>
      </c>
      <c r="E200">
        <v>6.6</v>
      </c>
      <c r="F200">
        <f>AVERAGEIF(Table15[director_name],Table15[director_name],Table15[imdb_score])</f>
        <v>6.9307692307692301</v>
      </c>
      <c r="G200">
        <f>Table15[[#This Row],[gross]]-Table15[[#This Row],[budget]]</f>
        <v>92536138</v>
      </c>
      <c r="H200" t="str">
        <f>IF(Table15[[#This Row],[Profit]]&gt;0,"Success","Fasle")</f>
        <v>Success</v>
      </c>
      <c r="K200" t="s">
        <v>761</v>
      </c>
      <c r="L200" s="2">
        <f>AVERAGEIF(Table15[director_name],Table6[Director],Table15[imdb_score])</f>
        <v>5.7333333333333325</v>
      </c>
      <c r="M200">
        <f>SUMIF(Table15[director_name],Table6[Director],Table15[gross])</f>
        <v>851981972</v>
      </c>
      <c r="N200">
        <f>SUMIF(Table15[director_name],Table6[Director],Table15[budget])</f>
        <v>510200000</v>
      </c>
      <c r="O200">
        <f>Table6[[#This Row],[Gross Amt]]-Table6[[#This Row],[Budget ]]</f>
        <v>341781972</v>
      </c>
      <c r="P200" t="str">
        <f>IF(Table6[[#This Row],[Profit]]&gt;0,"Success","Failure")</f>
        <v>Success</v>
      </c>
    </row>
    <row r="201" spans="1:16" hidden="1" x14ac:dyDescent="0.25">
      <c r="A201" t="s">
        <v>438</v>
      </c>
      <c r="B201">
        <v>131536019</v>
      </c>
      <c r="C201" t="s">
        <v>12</v>
      </c>
      <c r="D201">
        <v>103000000</v>
      </c>
      <c r="E201">
        <v>6.4</v>
      </c>
      <c r="F201" s="2">
        <f>AVERAGEIF(Table15[director_name],Table15[director_name],Table15[imdb_score])</f>
        <v>6.8249999999999993</v>
      </c>
      <c r="G201">
        <f>Table15[[#This Row],[gross]]-Table15[[#This Row],[budget]]</f>
        <v>28536019</v>
      </c>
      <c r="H201" t="str">
        <f>IF(Table15[[#This Row],[Profit]]&gt;0,"Success","Fasle")</f>
        <v>Success</v>
      </c>
      <c r="K201" t="s">
        <v>772</v>
      </c>
      <c r="L201" s="2">
        <f>AVERAGEIF(Table15[director_name],Table6[Director],Table15[imdb_score])</f>
        <v>6.58</v>
      </c>
      <c r="M201">
        <f>SUMIF(Table15[director_name],Table6[Director],Table15[gross])</f>
        <v>526218684</v>
      </c>
      <c r="N201">
        <f>SUMIF(Table15[director_name],Table6[Director],Table15[budget])</f>
        <v>239000000</v>
      </c>
      <c r="O201">
        <f>Table6[[#This Row],[Gross Amt]]-Table6[[#This Row],[Budget ]]</f>
        <v>287218684</v>
      </c>
      <c r="P201" t="str">
        <f>IF(Table6[[#This Row],[Profit]]&gt;0,"Success","Failure")</f>
        <v>Success</v>
      </c>
    </row>
    <row r="202" spans="1:16" hidden="1" x14ac:dyDescent="0.25">
      <c r="A202" t="s">
        <v>41</v>
      </c>
      <c r="B202">
        <v>214948780</v>
      </c>
      <c r="C202" t="s">
        <v>12</v>
      </c>
      <c r="D202">
        <v>110000000</v>
      </c>
      <c r="E202">
        <v>7.5</v>
      </c>
      <c r="F202">
        <f>AVERAGEIF(Table15[director_name],Table15[director_name],Table15[imdb_score])</f>
        <v>7.2875000000000005</v>
      </c>
      <c r="G202">
        <f>Table15[[#This Row],[gross]]-Table15[[#This Row],[budget]]</f>
        <v>104948780</v>
      </c>
      <c r="H202" t="str">
        <f>IF(Table15[[#This Row],[Profit]]&gt;0,"Success","Fasle")</f>
        <v>Success</v>
      </c>
      <c r="K202" t="s">
        <v>776</v>
      </c>
      <c r="L202" s="2">
        <f>AVERAGEIF(Table15[director_name],Table6[Director],Table15[imdb_score])</f>
        <v>5.833333333333333</v>
      </c>
      <c r="M202">
        <f>SUMIF(Table15[director_name],Table6[Director],Table15[gross])</f>
        <v>205583234</v>
      </c>
      <c r="N202">
        <f>SUMIF(Table15[director_name],Table6[Director],Table15[budget])</f>
        <v>140000000</v>
      </c>
      <c r="O202">
        <f>Table6[[#This Row],[Gross Amt]]-Table6[[#This Row],[Budget ]]</f>
        <v>65583234</v>
      </c>
      <c r="P202" t="str">
        <f>IF(Table6[[#This Row],[Profit]]&gt;0,"Success","Failure")</f>
        <v>Success</v>
      </c>
    </row>
    <row r="203" spans="1:16" hidden="1" x14ac:dyDescent="0.25">
      <c r="A203" t="s">
        <v>133</v>
      </c>
      <c r="B203">
        <v>209805005</v>
      </c>
      <c r="C203" t="s">
        <v>12</v>
      </c>
      <c r="D203">
        <v>125000000</v>
      </c>
      <c r="E203">
        <v>7.3</v>
      </c>
      <c r="F203">
        <f>AVERAGEIF(Table15[director_name],Table15[director_name],Table15[imdb_score])</f>
        <v>6.8400000000000007</v>
      </c>
      <c r="G203">
        <f>Table15[[#This Row],[gross]]-Table15[[#This Row],[budget]]</f>
        <v>84805005</v>
      </c>
      <c r="H203" t="str">
        <f>IF(Table15[[#This Row],[Profit]]&gt;0,"Success","Fasle")</f>
        <v>Success</v>
      </c>
      <c r="K203" t="s">
        <v>783</v>
      </c>
      <c r="L203" s="2">
        <f>AVERAGEIF(Table15[director_name],Table6[Director],Table15[imdb_score])</f>
        <v>6.6</v>
      </c>
      <c r="M203">
        <f>SUMIF(Table15[director_name],Table6[Director],Table15[gross])</f>
        <v>500840267</v>
      </c>
      <c r="N203">
        <f>SUMIF(Table15[director_name],Table6[Director],Table15[budget])</f>
        <v>397500000</v>
      </c>
      <c r="O203">
        <f>Table6[[#This Row],[Gross Amt]]-Table6[[#This Row],[Budget ]]</f>
        <v>103340267</v>
      </c>
      <c r="P203" t="str">
        <f>IF(Table6[[#This Row],[Profit]]&gt;0,"Success","Failure")</f>
        <v>Success</v>
      </c>
    </row>
    <row r="204" spans="1:16" hidden="1" x14ac:dyDescent="0.25">
      <c r="A204" t="s">
        <v>443</v>
      </c>
      <c r="B204">
        <v>186830669</v>
      </c>
      <c r="C204" t="s">
        <v>12</v>
      </c>
      <c r="D204">
        <v>125000000</v>
      </c>
      <c r="E204">
        <v>7.5</v>
      </c>
      <c r="F204" s="2">
        <f>AVERAGEIF(Table15[director_name],Table15[director_name],Table15[imdb_score])</f>
        <v>7.1142857142857139</v>
      </c>
      <c r="G204">
        <f>Table15[[#This Row],[gross]]-Table15[[#This Row],[budget]]</f>
        <v>61830669</v>
      </c>
      <c r="H204" t="str">
        <f>IF(Table15[[#This Row],[Profit]]&gt;0,"Success","Fasle")</f>
        <v>Success</v>
      </c>
      <c r="K204" t="s">
        <v>788</v>
      </c>
      <c r="L204" s="2">
        <f>AVERAGEIF(Table15[director_name],Table6[Director],Table15[imdb_score])</f>
        <v>5.75</v>
      </c>
      <c r="M204">
        <f>SUMIF(Table15[director_name],Table6[Director],Table15[gross])</f>
        <v>169419832</v>
      </c>
      <c r="N204">
        <f>SUMIF(Table15[director_name],Table6[Director],Table15[budget])</f>
        <v>115000000</v>
      </c>
      <c r="O204">
        <f>Table6[[#This Row],[Gross Amt]]-Table6[[#This Row],[Budget ]]</f>
        <v>54419832</v>
      </c>
      <c r="P204" t="str">
        <f>IF(Table6[[#This Row],[Profit]]&gt;0,"Success","Failure")</f>
        <v>Success</v>
      </c>
    </row>
    <row r="205" spans="1:16" hidden="1" x14ac:dyDescent="0.25">
      <c r="A205" t="s">
        <v>378</v>
      </c>
      <c r="B205">
        <v>163192114</v>
      </c>
      <c r="C205" t="s">
        <v>12</v>
      </c>
      <c r="D205">
        <v>125000000</v>
      </c>
      <c r="E205">
        <v>5.8</v>
      </c>
      <c r="F205">
        <f>AVERAGEIF(Table15[director_name],Table15[director_name],Table15[imdb_score])</f>
        <v>6.6666666666666652</v>
      </c>
      <c r="G205">
        <f>Table15[[#This Row],[gross]]-Table15[[#This Row],[budget]]</f>
        <v>38192114</v>
      </c>
      <c r="H205" t="str">
        <f>IF(Table15[[#This Row],[Profit]]&gt;0,"Success","Fasle")</f>
        <v>Success</v>
      </c>
      <c r="K205" t="s">
        <v>790</v>
      </c>
      <c r="L205" s="2">
        <f>AVERAGEIF(Table15[director_name],Table6[Director],Table15[imdb_score])</f>
        <v>6.3</v>
      </c>
      <c r="M205">
        <f>SUMIF(Table15[director_name],Table6[Director],Table15[gross])</f>
        <v>143645221</v>
      </c>
      <c r="N205">
        <f>SUMIF(Table15[director_name],Table6[Director],Table15[budget])</f>
        <v>131000000</v>
      </c>
      <c r="O205">
        <f>Table6[[#This Row],[Gross Amt]]-Table6[[#This Row],[Budget ]]</f>
        <v>12645221</v>
      </c>
      <c r="P205" t="str">
        <f>IF(Table6[[#This Row],[Profit]]&gt;0,"Success","Failure")</f>
        <v>Success</v>
      </c>
    </row>
    <row r="206" spans="1:16" hidden="1" x14ac:dyDescent="0.25">
      <c r="A206" t="s">
        <v>447</v>
      </c>
      <c r="B206">
        <v>119412921</v>
      </c>
      <c r="C206" t="s">
        <v>12</v>
      </c>
      <c r="D206">
        <v>65000000</v>
      </c>
      <c r="E206">
        <v>7.5</v>
      </c>
      <c r="F206" s="2">
        <f>AVERAGEIF(Table15[director_name],Table15[director_name],Table15[imdb_score])</f>
        <v>6.56</v>
      </c>
      <c r="G206">
        <f>Table15[[#This Row],[gross]]-Table15[[#This Row],[budget]]</f>
        <v>54412921</v>
      </c>
      <c r="H206" t="str">
        <f>IF(Table15[[#This Row],[Profit]]&gt;0,"Success","Fasle")</f>
        <v>Success</v>
      </c>
      <c r="K206" t="s">
        <v>792</v>
      </c>
      <c r="L206" s="2">
        <f>AVERAGEIF(Table15[director_name],Table6[Director],Table15[imdb_score])</f>
        <v>7.2333333333333343</v>
      </c>
      <c r="M206">
        <f>SUMIF(Table15[director_name],Table6[Director],Table15[gross])</f>
        <v>146589393</v>
      </c>
      <c r="N206">
        <f>SUMIF(Table15[director_name],Table6[Director],Table15[budget])</f>
        <v>155000000</v>
      </c>
      <c r="O206">
        <f>Table6[[#This Row],[Gross Amt]]-Table6[[#This Row],[Budget ]]</f>
        <v>-8410607</v>
      </c>
      <c r="P206" t="str">
        <f>IF(Table6[[#This Row],[Profit]]&gt;0,"Success","Failure")</f>
        <v>Failure</v>
      </c>
    </row>
    <row r="207" spans="1:16" hidden="1" x14ac:dyDescent="0.25">
      <c r="A207" t="s">
        <v>449</v>
      </c>
      <c r="B207">
        <v>32694788</v>
      </c>
      <c r="C207" t="s">
        <v>12</v>
      </c>
      <c r="D207">
        <v>85000000</v>
      </c>
      <c r="E207">
        <v>6.6</v>
      </c>
      <c r="F207" s="2">
        <f>AVERAGEIF(Table15[director_name],Table15[director_name],Table15[imdb_score])</f>
        <v>6.63</v>
      </c>
      <c r="G207">
        <f>Table15[[#This Row],[gross]]-Table15[[#This Row],[budget]]</f>
        <v>-52305212</v>
      </c>
      <c r="H207" t="str">
        <f>IF(Table15[[#This Row],[Profit]]&gt;0,"Success","Fasle")</f>
        <v>Fasle</v>
      </c>
      <c r="K207" t="s">
        <v>794</v>
      </c>
      <c r="L207" s="2">
        <f>AVERAGEIF(Table15[director_name],Table6[Director],Table15[imdb_score])</f>
        <v>6.3000000000000007</v>
      </c>
      <c r="M207">
        <f>SUMIF(Table15[director_name],Table6[Director],Table15[gross])</f>
        <v>52155172</v>
      </c>
      <c r="N207">
        <f>SUMIF(Table15[director_name],Table6[Director],Table15[budget])</f>
        <v>55000000</v>
      </c>
      <c r="O207">
        <f>Table6[[#This Row],[Gross Amt]]-Table6[[#This Row],[Budget ]]</f>
        <v>-2844828</v>
      </c>
      <c r="P207" t="str">
        <f>IF(Table6[[#This Row],[Profit]]&gt;0,"Success","Failure")</f>
        <v>Failure</v>
      </c>
    </row>
    <row r="208" spans="1:16" hidden="1" x14ac:dyDescent="0.25">
      <c r="A208" t="s">
        <v>452</v>
      </c>
      <c r="B208">
        <v>113165635</v>
      </c>
      <c r="C208" t="s">
        <v>12</v>
      </c>
      <c r="D208">
        <v>125000000</v>
      </c>
      <c r="E208">
        <v>6.7</v>
      </c>
      <c r="F208" s="2">
        <f>AVERAGEIF(Table15[director_name],Table15[director_name],Table15[imdb_score])</f>
        <v>6.7333333333333334</v>
      </c>
      <c r="G208">
        <f>Table15[[#This Row],[gross]]-Table15[[#This Row],[budget]]</f>
        <v>-11834365</v>
      </c>
      <c r="H208" t="str">
        <f>IF(Table15[[#This Row],[Profit]]&gt;0,"Success","Fasle")</f>
        <v>Fasle</v>
      </c>
      <c r="K208" t="s">
        <v>797</v>
      </c>
      <c r="L208" s="2">
        <f>AVERAGEIF(Table15[director_name],Table6[Director],Table15[imdb_score])</f>
        <v>5.35</v>
      </c>
      <c r="M208">
        <f>SUMIF(Table15[director_name],Table6[Director],Table15[gross])</f>
        <v>63599176</v>
      </c>
      <c r="N208">
        <f>SUMIF(Table15[director_name],Table6[Director],Table15[budget])</f>
        <v>145000000</v>
      </c>
      <c r="O208">
        <f>Table6[[#This Row],[Gross Amt]]-Table6[[#This Row],[Budget ]]</f>
        <v>-81400824</v>
      </c>
      <c r="P208" t="str">
        <f>IF(Table6[[#This Row],[Profit]]&gt;0,"Success","Failure")</f>
        <v>Failure</v>
      </c>
    </row>
    <row r="209" spans="1:16" hidden="1" x14ac:dyDescent="0.25">
      <c r="A209" t="s">
        <v>454</v>
      </c>
      <c r="B209">
        <v>107285004</v>
      </c>
      <c r="C209" t="s">
        <v>12</v>
      </c>
      <c r="D209">
        <v>125000000</v>
      </c>
      <c r="E209">
        <v>3.7</v>
      </c>
      <c r="F209" s="2">
        <f>AVERAGEIF(Table15[director_name],Table15[director_name],Table15[imdb_score])</f>
        <v>6.3416666666666659</v>
      </c>
      <c r="G209">
        <f>Table15[[#This Row],[gross]]-Table15[[#This Row],[budget]]</f>
        <v>-17714996</v>
      </c>
      <c r="H209" t="str">
        <f>IF(Table15[[#This Row],[Profit]]&gt;0,"Success","Fasle")</f>
        <v>Fasle</v>
      </c>
      <c r="K209" t="s">
        <v>800</v>
      </c>
      <c r="L209" s="2">
        <f>AVERAGEIF(Table15[director_name],Table6[Director],Table15[imdb_score])</f>
        <v>7.1000000000000005</v>
      </c>
      <c r="M209">
        <f>SUMIF(Table15[director_name],Table6[Director],Table15[gross])</f>
        <v>548536667</v>
      </c>
      <c r="N209">
        <f>SUMIF(Table15[director_name],Table6[Director],Table15[budget])</f>
        <v>215000000</v>
      </c>
      <c r="O209">
        <f>Table6[[#This Row],[Gross Amt]]-Table6[[#This Row],[Budget ]]</f>
        <v>333536667</v>
      </c>
      <c r="P209" t="str">
        <f>IF(Table6[[#This Row],[Profit]]&gt;0,"Success","Failure")</f>
        <v>Success</v>
      </c>
    </row>
    <row r="210" spans="1:16" hidden="1" x14ac:dyDescent="0.25">
      <c r="A210" t="s">
        <v>284</v>
      </c>
      <c r="B210">
        <v>260031035</v>
      </c>
      <c r="C210" t="s">
        <v>12</v>
      </c>
      <c r="D210">
        <v>123000000</v>
      </c>
      <c r="E210">
        <v>6</v>
      </c>
      <c r="F210">
        <f>AVERAGEIF(Table15[director_name],Table15[director_name],Table15[imdb_score])</f>
        <v>6.9307692307692301</v>
      </c>
      <c r="G210">
        <f>Table15[[#This Row],[gross]]-Table15[[#This Row],[budget]]</f>
        <v>137031035</v>
      </c>
      <c r="H210" t="str">
        <f>IF(Table15[[#This Row],[Profit]]&gt;0,"Success","Fasle")</f>
        <v>Success</v>
      </c>
      <c r="K210" t="s">
        <v>811</v>
      </c>
      <c r="L210" s="2">
        <f>AVERAGEIF(Table15[director_name],Table6[Director],Table15[imdb_score])</f>
        <v>5.99</v>
      </c>
      <c r="M210">
        <f>SUMIF(Table15[director_name],Table6[Director],Table15[gross])</f>
        <v>413432241</v>
      </c>
      <c r="N210">
        <f>SUMIF(Table15[director_name],Table6[Director],Table15[budget])</f>
        <v>571000000</v>
      </c>
      <c r="O210">
        <f>Table6[[#This Row],[Gross Amt]]-Table6[[#This Row],[Budget ]]</f>
        <v>-157567759</v>
      </c>
      <c r="P210" t="str">
        <f>IF(Table6[[#This Row],[Profit]]&gt;0,"Success","Failure")</f>
        <v>Failure</v>
      </c>
    </row>
    <row r="211" spans="1:16" hidden="1" x14ac:dyDescent="0.25">
      <c r="A211" t="s">
        <v>139</v>
      </c>
      <c r="B211">
        <v>186739919</v>
      </c>
      <c r="C211" t="s">
        <v>12</v>
      </c>
      <c r="D211">
        <v>125000000</v>
      </c>
      <c r="E211">
        <v>6.4</v>
      </c>
      <c r="F211">
        <f>AVERAGEIF(Table15[director_name],Table15[director_name],Table15[imdb_score])</f>
        <v>6.1875</v>
      </c>
      <c r="G211">
        <f>Table15[[#This Row],[gross]]-Table15[[#This Row],[budget]]</f>
        <v>61739919</v>
      </c>
      <c r="H211" t="str">
        <f>IF(Table15[[#This Row],[Profit]]&gt;0,"Success","Fasle")</f>
        <v>Success</v>
      </c>
      <c r="K211" t="s">
        <v>813</v>
      </c>
      <c r="L211" s="2">
        <f>AVERAGEIF(Table15[director_name],Table6[Director],Table15[imdb_score])</f>
        <v>6.9</v>
      </c>
      <c r="M211">
        <f>SUMIF(Table15[director_name],Table6[Director],Table15[gross])</f>
        <v>318005620</v>
      </c>
      <c r="N211">
        <f>SUMIF(Table15[director_name],Table6[Director],Table15[budget])</f>
        <v>165000000</v>
      </c>
      <c r="O211">
        <f>Table6[[#This Row],[Gross Amt]]-Table6[[#This Row],[Budget ]]</f>
        <v>153005620</v>
      </c>
      <c r="P211" t="str">
        <f>IF(Table6[[#This Row],[Profit]]&gt;0,"Success","Failure")</f>
        <v>Success</v>
      </c>
    </row>
    <row r="212" spans="1:16" hidden="1" x14ac:dyDescent="0.25">
      <c r="A212" t="s">
        <v>459</v>
      </c>
      <c r="B212">
        <v>215397307</v>
      </c>
      <c r="C212" t="s">
        <v>12</v>
      </c>
      <c r="D212">
        <v>125000000</v>
      </c>
      <c r="E212">
        <v>6.1</v>
      </c>
      <c r="F212" s="2">
        <f>AVERAGEIF(Table15[director_name],Table15[director_name],Table15[imdb_score])</f>
        <v>6.5166666666666666</v>
      </c>
      <c r="G212">
        <f>Table15[[#This Row],[gross]]-Table15[[#This Row],[budget]]</f>
        <v>90397307</v>
      </c>
      <c r="H212" t="str">
        <f>IF(Table15[[#This Row],[Profit]]&gt;0,"Success","Fasle")</f>
        <v>Success</v>
      </c>
      <c r="K212" t="s">
        <v>815</v>
      </c>
      <c r="L212" s="2">
        <f>AVERAGEIF(Table15[director_name],Table6[Director],Table15[imdb_score])</f>
        <v>5.9499999999999993</v>
      </c>
      <c r="M212">
        <f>SUMIF(Table15[director_name],Table6[Director],Table15[gross])</f>
        <v>194648436</v>
      </c>
      <c r="N212">
        <f>SUMIF(Table15[director_name],Table6[Director],Table15[budget])</f>
        <v>170000000</v>
      </c>
      <c r="O212">
        <f>Table6[[#This Row],[Gross Amt]]-Table6[[#This Row],[Budget ]]</f>
        <v>24648436</v>
      </c>
      <c r="P212" t="str">
        <f>IF(Table6[[#This Row],[Profit]]&gt;0,"Success","Failure")</f>
        <v>Success</v>
      </c>
    </row>
    <row r="213" spans="1:16" hidden="1" x14ac:dyDescent="0.25">
      <c r="A213" t="s">
        <v>239</v>
      </c>
      <c r="B213">
        <v>182618434</v>
      </c>
      <c r="C213" t="s">
        <v>12</v>
      </c>
      <c r="D213">
        <v>140000000</v>
      </c>
      <c r="E213">
        <v>6.4</v>
      </c>
      <c r="F213">
        <f>AVERAGEIF(Table15[director_name],Table15[director_name],Table15[imdb_score])</f>
        <v>6.7666666666666666</v>
      </c>
      <c r="G213">
        <f>Table15[[#This Row],[gross]]-Table15[[#This Row],[budget]]</f>
        <v>42618434</v>
      </c>
      <c r="H213" t="str">
        <f>IF(Table15[[#This Row],[Profit]]&gt;0,"Success","Fasle")</f>
        <v>Success</v>
      </c>
      <c r="K213" t="s">
        <v>820</v>
      </c>
      <c r="L213" s="2">
        <f>AVERAGEIF(Table15[director_name],Table6[Director],Table15[imdb_score])</f>
        <v>6.6</v>
      </c>
      <c r="M213">
        <f>SUMIF(Table15[director_name],Table6[Director],Table15[gross])</f>
        <v>127355790</v>
      </c>
      <c r="N213">
        <f>SUMIF(Table15[director_name],Table6[Director],Table15[budget])</f>
        <v>135000000</v>
      </c>
      <c r="O213">
        <f>Table6[[#This Row],[Gross Amt]]-Table6[[#This Row],[Budget ]]</f>
        <v>-7644210</v>
      </c>
      <c r="P213" t="str">
        <f>IF(Table6[[#This Row],[Profit]]&gt;0,"Success","Failure")</f>
        <v>Failure</v>
      </c>
    </row>
    <row r="214" spans="1:16" hidden="1" x14ac:dyDescent="0.25">
      <c r="A214" t="s">
        <v>462</v>
      </c>
      <c r="B214">
        <v>131920333</v>
      </c>
      <c r="C214" t="s">
        <v>12</v>
      </c>
      <c r="D214">
        <v>130000000</v>
      </c>
      <c r="E214">
        <v>5.6</v>
      </c>
      <c r="F214" s="2">
        <f>AVERAGEIF(Table15[director_name],Table15[director_name],Table15[imdb_score])</f>
        <v>6.05</v>
      </c>
      <c r="G214">
        <f>Table15[[#This Row],[gross]]-Table15[[#This Row],[budget]]</f>
        <v>1920333</v>
      </c>
      <c r="H214" t="str">
        <f>IF(Table15[[#This Row],[Profit]]&gt;0,"Success","Fasle")</f>
        <v>Success</v>
      </c>
      <c r="K214" t="s">
        <v>825</v>
      </c>
      <c r="L214" s="2">
        <f>AVERAGEIF(Table15[director_name],Table6[Director],Table15[imdb_score])</f>
        <v>6.7600000000000007</v>
      </c>
      <c r="M214">
        <f>SUMIF(Table15[director_name],Table6[Director],Table15[gross])</f>
        <v>558599150</v>
      </c>
      <c r="N214">
        <f>SUMIF(Table15[director_name],Table6[Director],Table15[budget])</f>
        <v>355000000</v>
      </c>
      <c r="O214">
        <f>Table6[[#This Row],[Gross Amt]]-Table6[[#This Row],[Budget ]]</f>
        <v>203599150</v>
      </c>
      <c r="P214" t="str">
        <f>IF(Table6[[#This Row],[Profit]]&gt;0,"Success","Failure")</f>
        <v>Success</v>
      </c>
    </row>
    <row r="215" spans="1:16" hidden="1" x14ac:dyDescent="0.25">
      <c r="A215" t="s">
        <v>358</v>
      </c>
      <c r="B215">
        <v>124976634</v>
      </c>
      <c r="C215" t="s">
        <v>12</v>
      </c>
      <c r="D215">
        <v>120000000</v>
      </c>
      <c r="E215">
        <v>8</v>
      </c>
      <c r="F215">
        <f>AVERAGEIF(Table15[director_name],Table15[director_name],Table15[imdb_score])</f>
        <v>7.2500000000000009</v>
      </c>
      <c r="G215">
        <f>Table15[[#This Row],[gross]]-Table15[[#This Row],[budget]]</f>
        <v>4976634</v>
      </c>
      <c r="H215" t="str">
        <f>IF(Table15[[#This Row],[Profit]]&gt;0,"Success","Fasle")</f>
        <v>Success</v>
      </c>
      <c r="K215" t="s">
        <v>830</v>
      </c>
      <c r="L215" s="2">
        <f>AVERAGEIF(Table15[director_name],Table6[Director],Table15[imdb_score])</f>
        <v>7.35</v>
      </c>
      <c r="M215">
        <f>SUMIF(Table15[director_name],Table6[Director],Table15[gross])</f>
        <v>507087335</v>
      </c>
      <c r="N215">
        <f>SUMIF(Table15[director_name],Table6[Director],Table15[budget])</f>
        <v>130000000</v>
      </c>
      <c r="O215">
        <f>Table6[[#This Row],[Gross Amt]]-Table6[[#This Row],[Budget ]]</f>
        <v>377087335</v>
      </c>
      <c r="P215" t="str">
        <f>IF(Table6[[#This Row],[Profit]]&gt;0,"Success","Failure")</f>
        <v>Success</v>
      </c>
    </row>
    <row r="216" spans="1:16" hidden="1" x14ac:dyDescent="0.25">
      <c r="A216" t="s">
        <v>466</v>
      </c>
      <c r="B216">
        <v>115802596</v>
      </c>
      <c r="C216" t="s">
        <v>12</v>
      </c>
      <c r="D216">
        <v>110000000</v>
      </c>
      <c r="E216">
        <v>5.2</v>
      </c>
      <c r="F216" s="2">
        <f>AVERAGEIF(Table15[director_name],Table15[director_name],Table15[imdb_score])</f>
        <v>6.0500000000000007</v>
      </c>
      <c r="G216">
        <f>Table15[[#This Row],[gross]]-Table15[[#This Row],[budget]]</f>
        <v>5802596</v>
      </c>
      <c r="H216" t="str">
        <f>IF(Table15[[#This Row],[Profit]]&gt;0,"Success","Fasle")</f>
        <v>Success</v>
      </c>
      <c r="K216" t="s">
        <v>832</v>
      </c>
      <c r="L216" s="2">
        <f>AVERAGEIF(Table15[director_name],Table6[Director],Table15[imdb_score])</f>
        <v>6.9749999999999996</v>
      </c>
      <c r="M216">
        <f>SUMIF(Table15[director_name],Table6[Director],Table15[gross])</f>
        <v>190888418</v>
      </c>
      <c r="N216">
        <f>SUMIF(Table15[director_name],Table6[Director],Table15[budget])</f>
        <v>116750000</v>
      </c>
      <c r="O216">
        <f>Table6[[#This Row],[Gross Amt]]-Table6[[#This Row],[Budget ]]</f>
        <v>74138418</v>
      </c>
      <c r="P216" t="str">
        <f>IF(Table6[[#This Row],[Profit]]&gt;0,"Success","Failure")</f>
        <v>Success</v>
      </c>
    </row>
    <row r="217" spans="1:16" hidden="1" x14ac:dyDescent="0.25">
      <c r="A217" t="s">
        <v>391</v>
      </c>
      <c r="B217">
        <v>108521835</v>
      </c>
      <c r="C217" t="s">
        <v>12</v>
      </c>
      <c r="D217">
        <v>120000000</v>
      </c>
      <c r="E217">
        <v>7.1</v>
      </c>
      <c r="F217">
        <f>AVERAGEIF(Table15[director_name],Table15[director_name],Table15[imdb_score])</f>
        <v>7.5857142857142872</v>
      </c>
      <c r="G217">
        <f>Table15[[#This Row],[gross]]-Table15[[#This Row],[budget]]</f>
        <v>-11478165</v>
      </c>
      <c r="H217" t="str">
        <f>IF(Table15[[#This Row],[Profit]]&gt;0,"Success","Fasle")</f>
        <v>Fasle</v>
      </c>
      <c r="K217" t="s">
        <v>834</v>
      </c>
      <c r="L217" s="2">
        <f>AVERAGEIF(Table15[director_name],Table6[Director],Table15[imdb_score])</f>
        <v>7.2333333333333334</v>
      </c>
      <c r="M217">
        <f>SUMIF(Table15[director_name],Table6[Director],Table15[gross])</f>
        <v>108245920</v>
      </c>
      <c r="N217">
        <f>SUMIF(Table15[director_name],Table6[Director],Table15[budget])</f>
        <v>197660000</v>
      </c>
      <c r="O217">
        <f>Table6[[#This Row],[Gross Amt]]-Table6[[#This Row],[Budget ]]</f>
        <v>-89414080</v>
      </c>
      <c r="P217" t="str">
        <f>IF(Table6[[#This Row],[Profit]]&gt;0,"Success","Failure")</f>
        <v>Failure</v>
      </c>
    </row>
    <row r="218" spans="1:16" hidden="1" x14ac:dyDescent="0.25">
      <c r="A218" t="s">
        <v>109</v>
      </c>
      <c r="B218">
        <v>100685880</v>
      </c>
      <c r="C218" t="s">
        <v>12</v>
      </c>
      <c r="D218">
        <v>120000000</v>
      </c>
      <c r="E218">
        <v>4.8</v>
      </c>
      <c r="F218">
        <f>AVERAGEIF(Table15[director_name],Table15[director_name],Table15[imdb_score])</f>
        <v>6.083333333333333</v>
      </c>
      <c r="G218">
        <f>Table15[[#This Row],[gross]]-Table15[[#This Row],[budget]]</f>
        <v>-19314120</v>
      </c>
      <c r="H218" t="str">
        <f>IF(Table15[[#This Row],[Profit]]&gt;0,"Success","Fasle")</f>
        <v>Fasle</v>
      </c>
      <c r="K218" t="s">
        <v>841</v>
      </c>
      <c r="L218" s="2">
        <f>AVERAGEIF(Table15[director_name],Table6[Director],Table15[imdb_score])</f>
        <v>7.1</v>
      </c>
      <c r="M218">
        <f>SUMIF(Table15[director_name],Table6[Director],Table15[gross])</f>
        <v>46440491</v>
      </c>
      <c r="N218">
        <f>SUMIF(Table15[director_name],Table6[Director],Table15[budget])</f>
        <v>100000000</v>
      </c>
      <c r="O218">
        <f>Table6[[#This Row],[Gross Amt]]-Table6[[#This Row],[Budget ]]</f>
        <v>-53559509</v>
      </c>
      <c r="P218" t="str">
        <f>IF(Table6[[#This Row],[Profit]]&gt;0,"Success","Failure")</f>
        <v>Failure</v>
      </c>
    </row>
    <row r="219" spans="1:16" hidden="1" x14ac:dyDescent="0.25">
      <c r="A219" t="s">
        <v>64</v>
      </c>
      <c r="B219">
        <v>126464904</v>
      </c>
      <c r="C219" t="s">
        <v>12</v>
      </c>
      <c r="D219">
        <v>130000000</v>
      </c>
      <c r="E219">
        <v>7</v>
      </c>
      <c r="F219">
        <f>AVERAGEIF(Table15[director_name],Table15[director_name],Table15[imdb_score])</f>
        <v>7.1312499999999996</v>
      </c>
      <c r="G219">
        <f>Table15[[#This Row],[gross]]-Table15[[#This Row],[budget]]</f>
        <v>-3535096</v>
      </c>
      <c r="H219" t="str">
        <f>IF(Table15[[#This Row],[Profit]]&gt;0,"Success","Fasle")</f>
        <v>Fasle</v>
      </c>
      <c r="K219" t="s">
        <v>843</v>
      </c>
      <c r="L219" s="2">
        <f>AVERAGEIF(Table15[director_name],Table6[Director],Table15[imdb_score])</f>
        <v>6.1000000000000005</v>
      </c>
      <c r="M219">
        <f>SUMIF(Table15[director_name],Table6[Director],Table15[gross])</f>
        <v>323440525</v>
      </c>
      <c r="N219">
        <f>SUMIF(Table15[director_name],Table6[Director],Table15[budget])</f>
        <v>188000000</v>
      </c>
      <c r="O219">
        <f>Table6[[#This Row],[Gross Amt]]-Table6[[#This Row],[Budget ]]</f>
        <v>135440525</v>
      </c>
      <c r="P219" t="str">
        <f>IF(Table6[[#This Row],[Profit]]&gt;0,"Success","Failure")</f>
        <v>Success</v>
      </c>
    </row>
    <row r="220" spans="1:16" hidden="1" x14ac:dyDescent="0.25">
      <c r="A220" t="s">
        <v>319</v>
      </c>
      <c r="B220">
        <v>64736114</v>
      </c>
      <c r="C220" t="s">
        <v>12</v>
      </c>
      <c r="D220">
        <v>120000000</v>
      </c>
      <c r="E220">
        <v>5.4</v>
      </c>
      <c r="F220">
        <f>AVERAGEIF(Table15[director_name],Table15[director_name],Table15[imdb_score])</f>
        <v>5.94</v>
      </c>
      <c r="G220">
        <f>Table15[[#This Row],[gross]]-Table15[[#This Row],[budget]]</f>
        <v>-55263886</v>
      </c>
      <c r="H220" t="str">
        <f>IF(Table15[[#This Row],[Profit]]&gt;0,"Success","Fasle")</f>
        <v>Fasle</v>
      </c>
      <c r="K220" t="s">
        <v>845</v>
      </c>
      <c r="L220" s="2">
        <f>AVERAGEIF(Table15[director_name],Table6[Director],Table15[imdb_score])</f>
        <v>6.5</v>
      </c>
      <c r="M220">
        <f>SUMIF(Table15[director_name],Table6[Director],Table15[gross])</f>
        <v>311800363</v>
      </c>
      <c r="N220">
        <f>SUMIF(Table15[director_name],Table6[Director],Table15[budget])</f>
        <v>199000000</v>
      </c>
      <c r="O220">
        <f>Table6[[#This Row],[Gross Amt]]-Table6[[#This Row],[Budget ]]</f>
        <v>112800363</v>
      </c>
      <c r="P220" t="str">
        <f>IF(Table6[[#This Row],[Profit]]&gt;0,"Success","Failure")</f>
        <v>Success</v>
      </c>
    </row>
    <row r="221" spans="1:16" hidden="1" x14ac:dyDescent="0.25">
      <c r="A221" t="s">
        <v>475</v>
      </c>
      <c r="B221">
        <v>93050117</v>
      </c>
      <c r="C221" t="s">
        <v>12</v>
      </c>
      <c r="D221">
        <v>115000000</v>
      </c>
      <c r="E221">
        <v>6.6</v>
      </c>
      <c r="F221" s="2">
        <f>AVERAGEIF(Table15[director_name],Table15[director_name],Table15[imdb_score])</f>
        <v>7.166666666666667</v>
      </c>
      <c r="G221">
        <f>Table15[[#This Row],[gross]]-Table15[[#This Row],[budget]]</f>
        <v>-21949883</v>
      </c>
      <c r="H221" t="str">
        <f>IF(Table15[[#This Row],[Profit]]&gt;0,"Success","Fasle")</f>
        <v>Fasle</v>
      </c>
      <c r="K221" t="s">
        <v>850</v>
      </c>
      <c r="L221" s="2">
        <f>AVERAGEIF(Table15[director_name],Table6[Director],Table15[imdb_score])</f>
        <v>6.125</v>
      </c>
      <c r="M221">
        <f>SUMIF(Table15[director_name],Table6[Director],Table15[gross])</f>
        <v>221994604</v>
      </c>
      <c r="N221">
        <f>SUMIF(Table15[director_name],Table6[Director],Table15[budget])</f>
        <v>219000000</v>
      </c>
      <c r="O221">
        <f>Table6[[#This Row],[Gross Amt]]-Table6[[#This Row],[Budget ]]</f>
        <v>2994604</v>
      </c>
      <c r="P221" t="str">
        <f>IF(Table6[[#This Row],[Profit]]&gt;0,"Success","Failure")</f>
        <v>Success</v>
      </c>
    </row>
    <row r="222" spans="1:16" hidden="1" x14ac:dyDescent="0.25">
      <c r="A222" t="s">
        <v>478</v>
      </c>
      <c r="B222">
        <v>57637485</v>
      </c>
      <c r="C222" t="s">
        <v>12</v>
      </c>
      <c r="D222">
        <v>105000000</v>
      </c>
      <c r="E222">
        <v>6.7</v>
      </c>
      <c r="F222" s="2">
        <f>AVERAGEIF(Table15[director_name],Table15[director_name],Table15[imdb_score])</f>
        <v>6.6750000000000007</v>
      </c>
      <c r="G222">
        <f>Table15[[#This Row],[gross]]-Table15[[#This Row],[budget]]</f>
        <v>-47362515</v>
      </c>
      <c r="H222" t="str">
        <f>IF(Table15[[#This Row],[Profit]]&gt;0,"Success","Fasle")</f>
        <v>Fasle</v>
      </c>
      <c r="K222" t="s">
        <v>853</v>
      </c>
      <c r="L222" s="2">
        <f>AVERAGEIF(Table15[director_name],Table6[Director],Table15[imdb_score])</f>
        <v>7.6</v>
      </c>
      <c r="M222">
        <f>SUMIF(Table15[director_name],Table6[Director],Table15[gross])</f>
        <v>94580593</v>
      </c>
      <c r="N222">
        <f>SUMIF(Table15[director_name],Table6[Director],Table15[budget])</f>
        <v>92000000</v>
      </c>
      <c r="O222">
        <f>Table6[[#This Row],[Gross Amt]]-Table6[[#This Row],[Budget ]]</f>
        <v>2580593</v>
      </c>
      <c r="P222" t="str">
        <f>IF(Table6[[#This Row],[Profit]]&gt;0,"Success","Failure")</f>
        <v>Success</v>
      </c>
    </row>
    <row r="223" spans="1:16" hidden="1" x14ac:dyDescent="0.25">
      <c r="A223" t="s">
        <v>480</v>
      </c>
      <c r="B223">
        <v>58607007</v>
      </c>
      <c r="C223" t="s">
        <v>12</v>
      </c>
      <c r="D223">
        <v>100000000</v>
      </c>
      <c r="E223">
        <v>6.2</v>
      </c>
      <c r="F223" s="2">
        <f>AVERAGEIF(Table15[director_name],Table15[director_name],Table15[imdb_score])</f>
        <v>7.15</v>
      </c>
      <c r="G223">
        <f>Table15[[#This Row],[gross]]-Table15[[#This Row],[budget]]</f>
        <v>-41392993</v>
      </c>
      <c r="H223" t="str">
        <f>IF(Table15[[#This Row],[Profit]]&gt;0,"Success","Fasle")</f>
        <v>Fasle</v>
      </c>
      <c r="K223" t="s">
        <v>856</v>
      </c>
      <c r="L223" s="2">
        <f>AVERAGEIF(Table15[director_name],Table6[Director],Table15[imdb_score])</f>
        <v>6.2000000000000011</v>
      </c>
      <c r="M223">
        <f>SUMIF(Table15[director_name],Table6[Director],Table15[gross])</f>
        <v>164669328</v>
      </c>
      <c r="N223">
        <f>SUMIF(Table15[director_name],Table6[Director],Table15[budget])</f>
        <v>166000000</v>
      </c>
      <c r="O223">
        <f>Table6[[#This Row],[Gross Amt]]-Table6[[#This Row],[Budget ]]</f>
        <v>-1330672</v>
      </c>
      <c r="P223" t="str">
        <f>IF(Table6[[#This Row],[Profit]]&gt;0,"Success","Failure")</f>
        <v>Failure</v>
      </c>
    </row>
    <row r="224" spans="1:16" hidden="1" x14ac:dyDescent="0.25">
      <c r="A224" t="s">
        <v>144</v>
      </c>
      <c r="B224">
        <v>43929341</v>
      </c>
      <c r="C224" t="s">
        <v>12</v>
      </c>
      <c r="D224">
        <v>120000000</v>
      </c>
      <c r="E224">
        <v>6.1</v>
      </c>
      <c r="F224">
        <f>AVERAGEIF(Table15[director_name],Table15[director_name],Table15[imdb_score])</f>
        <v>6.9166666666666652</v>
      </c>
      <c r="G224">
        <f>Table15[[#This Row],[gross]]-Table15[[#This Row],[budget]]</f>
        <v>-76070659</v>
      </c>
      <c r="H224" t="str">
        <f>IF(Table15[[#This Row],[Profit]]&gt;0,"Success","Fasle")</f>
        <v>Fasle</v>
      </c>
      <c r="K224" t="s">
        <v>858</v>
      </c>
      <c r="L224" s="2">
        <f>AVERAGEIF(Table15[director_name],Table6[Director],Table15[imdb_score])</f>
        <v>6.1857142857142851</v>
      </c>
      <c r="M224">
        <f>SUMIF(Table15[director_name],Table6[Director],Table15[gross])</f>
        <v>635719624</v>
      </c>
      <c r="N224">
        <f>SUMIF(Table15[director_name],Table6[Director],Table15[budget])</f>
        <v>393500000</v>
      </c>
      <c r="O224">
        <f>Table6[[#This Row],[Gross Amt]]-Table6[[#This Row],[Budget ]]</f>
        <v>242219624</v>
      </c>
      <c r="P224" t="str">
        <f>IF(Table6[[#This Row],[Profit]]&gt;0,"Success","Failure")</f>
        <v>Success</v>
      </c>
    </row>
    <row r="225" spans="1:16" hidden="1" x14ac:dyDescent="0.25">
      <c r="A225" t="s">
        <v>485</v>
      </c>
      <c r="B225">
        <v>30212620</v>
      </c>
      <c r="C225" t="s">
        <v>12</v>
      </c>
      <c r="D225">
        <v>120000000</v>
      </c>
      <c r="E225">
        <v>5.3</v>
      </c>
      <c r="F225" s="2">
        <f>AVERAGEIF(Table15[director_name],Table15[director_name],Table15[imdb_score])</f>
        <v>6.5</v>
      </c>
      <c r="G225">
        <f>Table15[[#This Row],[gross]]-Table15[[#This Row],[budget]]</f>
        <v>-89787380</v>
      </c>
      <c r="H225" t="str">
        <f>IF(Table15[[#This Row],[Profit]]&gt;0,"Success","Fasle")</f>
        <v>Fasle</v>
      </c>
      <c r="K225" t="s">
        <v>863</v>
      </c>
      <c r="L225" s="2">
        <f>AVERAGEIF(Table15[director_name],Table6[Director],Table15[imdb_score])</f>
        <v>6.85</v>
      </c>
      <c r="M225">
        <f>SUMIF(Table15[director_name],Table6[Director],Table15[gross])</f>
        <v>85667989</v>
      </c>
      <c r="N225">
        <f>SUMIF(Table15[director_name],Table6[Director],Table15[budget])</f>
        <v>75000000</v>
      </c>
      <c r="O225">
        <f>Table6[[#This Row],[Gross Amt]]-Table6[[#This Row],[Budget ]]</f>
        <v>10667989</v>
      </c>
      <c r="P225" t="str">
        <f>IF(Table6[[#This Row],[Profit]]&gt;0,"Success","Failure")</f>
        <v>Success</v>
      </c>
    </row>
    <row r="226" spans="1:16" hidden="1" x14ac:dyDescent="0.25">
      <c r="A226" t="s">
        <v>488</v>
      </c>
      <c r="B226">
        <v>76418654</v>
      </c>
      <c r="C226" t="s">
        <v>12</v>
      </c>
      <c r="D226">
        <v>117000000</v>
      </c>
      <c r="E226">
        <v>6.3</v>
      </c>
      <c r="F226" s="2">
        <f>AVERAGEIF(Table15[director_name],Table15[director_name],Table15[imdb_score])</f>
        <v>7.0749999999999993</v>
      </c>
      <c r="G226">
        <f>Table15[[#This Row],[gross]]-Table15[[#This Row],[budget]]</f>
        <v>-40581346</v>
      </c>
      <c r="H226" t="str">
        <f>IF(Table15[[#This Row],[Profit]]&gt;0,"Success","Fasle")</f>
        <v>Fasle</v>
      </c>
      <c r="K226" t="s">
        <v>879</v>
      </c>
      <c r="L226" s="2">
        <f>AVERAGEIF(Table15[director_name],Table6[Director],Table15[imdb_score])</f>
        <v>6.85</v>
      </c>
      <c r="M226">
        <f>SUMIF(Table15[director_name],Table6[Director],Table15[gross])</f>
        <v>173250742</v>
      </c>
      <c r="N226">
        <f>SUMIF(Table15[director_name],Table6[Director],Table15[budget])</f>
        <v>104000000</v>
      </c>
      <c r="O226">
        <f>Table6[[#This Row],[Gross Amt]]-Table6[[#This Row],[Budget ]]</f>
        <v>69250742</v>
      </c>
      <c r="P226" t="str">
        <f>IF(Table6[[#This Row],[Profit]]&gt;0,"Success","Failure")</f>
        <v>Success</v>
      </c>
    </row>
    <row r="227" spans="1:16" hidden="1" x14ac:dyDescent="0.25">
      <c r="A227" t="s">
        <v>100</v>
      </c>
      <c r="B227">
        <v>89021735</v>
      </c>
      <c r="C227" t="s">
        <v>12</v>
      </c>
      <c r="D227">
        <v>120000000</v>
      </c>
      <c r="E227">
        <v>7</v>
      </c>
      <c r="F227">
        <f>AVERAGEIF(Table15[director_name],Table15[director_name],Table15[imdb_score])</f>
        <v>6.9</v>
      </c>
      <c r="G227">
        <f>Table15[[#This Row],[gross]]-Table15[[#This Row],[budget]]</f>
        <v>-30978265</v>
      </c>
      <c r="H227" t="str">
        <f>IF(Table15[[#This Row],[Profit]]&gt;0,"Success","Fasle")</f>
        <v>Fasle</v>
      </c>
      <c r="K227" t="s">
        <v>883</v>
      </c>
      <c r="L227" s="2">
        <f>AVERAGEIF(Table15[director_name],Table6[Director],Table15[imdb_score])</f>
        <v>6.6571428571428575</v>
      </c>
      <c r="M227">
        <f>SUMIF(Table15[director_name],Table6[Director],Table15[gross])</f>
        <v>881356030</v>
      </c>
      <c r="N227">
        <f>SUMIF(Table15[director_name],Table6[Director],Table15[budget])</f>
        <v>299600000</v>
      </c>
      <c r="O227">
        <f>Table6[[#This Row],[Gross Amt]]-Table6[[#This Row],[Budget ]]</f>
        <v>581756030</v>
      </c>
      <c r="P227" t="str">
        <f>IF(Table6[[#This Row],[Profit]]&gt;0,"Success","Failure")</f>
        <v>Success</v>
      </c>
    </row>
    <row r="228" spans="1:16" hidden="1" x14ac:dyDescent="0.25">
      <c r="A228" t="s">
        <v>493</v>
      </c>
      <c r="B228">
        <v>380262555</v>
      </c>
      <c r="C228" t="s">
        <v>12</v>
      </c>
      <c r="D228">
        <v>113000000</v>
      </c>
      <c r="E228">
        <v>7.6</v>
      </c>
      <c r="F228" s="2">
        <f>AVERAGEIF(Table15[director_name],Table15[director_name],Table15[imdb_score])</f>
        <v>7.4</v>
      </c>
      <c r="G228">
        <f>Table15[[#This Row],[gross]]-Table15[[#This Row],[budget]]</f>
        <v>267262555</v>
      </c>
      <c r="H228" t="str">
        <f>IF(Table15[[#This Row],[Profit]]&gt;0,"Success","Fasle")</f>
        <v>Success</v>
      </c>
      <c r="K228" t="s">
        <v>891</v>
      </c>
      <c r="L228" s="2">
        <f>AVERAGEIF(Table15[director_name],Table6[Director],Table15[imdb_score])</f>
        <v>6.3999999999999995</v>
      </c>
      <c r="M228">
        <f>SUMIF(Table15[director_name],Table6[Director],Table15[gross])</f>
        <v>215224298</v>
      </c>
      <c r="N228">
        <f>SUMIF(Table15[director_name],Table6[Director],Table15[budget])</f>
        <v>165000000</v>
      </c>
      <c r="O228">
        <f>Table6[[#This Row],[Gross Amt]]-Table6[[#This Row],[Budget ]]</f>
        <v>50224298</v>
      </c>
      <c r="P228" t="str">
        <f>IF(Table6[[#This Row],[Profit]]&gt;0,"Success","Failure")</f>
        <v>Success</v>
      </c>
    </row>
    <row r="229" spans="1:16" hidden="1" x14ac:dyDescent="0.25">
      <c r="A229" t="s">
        <v>493</v>
      </c>
      <c r="B229">
        <v>310675583</v>
      </c>
      <c r="C229" t="s">
        <v>12</v>
      </c>
      <c r="D229">
        <v>115000000</v>
      </c>
      <c r="E229">
        <v>6.7</v>
      </c>
      <c r="F229">
        <f>AVERAGEIF(Table15[director_name],Table15[director_name],Table15[imdb_score])</f>
        <v>7.4</v>
      </c>
      <c r="G229">
        <f>Table15[[#This Row],[gross]]-Table15[[#This Row],[budget]]</f>
        <v>195675583</v>
      </c>
      <c r="H229" t="str">
        <f>IF(Table15[[#This Row],[Profit]]&gt;0,"Success","Fasle")</f>
        <v>Success</v>
      </c>
      <c r="K229" t="s">
        <v>902</v>
      </c>
      <c r="L229" s="2">
        <f>AVERAGEIF(Table15[director_name],Table6[Director],Table15[imdb_score])</f>
        <v>6.0666666666666664</v>
      </c>
      <c r="M229">
        <f>SUMIF(Table15[director_name],Table6[Director],Table15[gross])</f>
        <v>372119868</v>
      </c>
      <c r="N229">
        <f>SUMIF(Table15[director_name],Table6[Director],Table15[budget])</f>
        <v>150000000</v>
      </c>
      <c r="O229">
        <f>Table6[[#This Row],[Gross Amt]]-Table6[[#This Row],[Budget ]]</f>
        <v>222119868</v>
      </c>
      <c r="P229" t="str">
        <f>IF(Table6[[#This Row],[Profit]]&gt;0,"Success","Failure")</f>
        <v>Success</v>
      </c>
    </row>
    <row r="230" spans="1:16" hidden="1" x14ac:dyDescent="0.25">
      <c r="A230" t="s">
        <v>151</v>
      </c>
      <c r="B230">
        <v>289907418</v>
      </c>
      <c r="C230" t="s">
        <v>12</v>
      </c>
      <c r="D230">
        <v>115000000</v>
      </c>
      <c r="E230">
        <v>8.1</v>
      </c>
      <c r="F230">
        <f>AVERAGEIF(Table15[director_name],Table15[director_name],Table15[imdb_score])</f>
        <v>8.2333333333333343</v>
      </c>
      <c r="G230">
        <f>Table15[[#This Row],[gross]]-Table15[[#This Row],[budget]]</f>
        <v>174907418</v>
      </c>
      <c r="H230" t="str">
        <f>IF(Table15[[#This Row],[Profit]]&gt;0,"Success","Fasle")</f>
        <v>Success</v>
      </c>
      <c r="K230" t="s">
        <v>906</v>
      </c>
      <c r="L230" s="2">
        <f>AVERAGEIF(Table15[director_name],Table6[Director],Table15[imdb_score])</f>
        <v>5.9625000000000004</v>
      </c>
      <c r="M230">
        <f>SUMIF(Table15[director_name],Table6[Director],Table15[gross])</f>
        <v>697071855</v>
      </c>
      <c r="N230">
        <f>SUMIF(Table15[director_name],Table6[Director],Table15[budget])</f>
        <v>425000000</v>
      </c>
      <c r="O230">
        <f>Table6[[#This Row],[Gross Amt]]-Table6[[#This Row],[Budget ]]</f>
        <v>272071855</v>
      </c>
      <c r="P230" t="str">
        <f>IF(Table6[[#This Row],[Profit]]&gt;0,"Success","Failure")</f>
        <v>Success</v>
      </c>
    </row>
    <row r="231" spans="1:16" hidden="1" x14ac:dyDescent="0.25">
      <c r="A231" t="s">
        <v>488</v>
      </c>
      <c r="B231">
        <v>132550960</v>
      </c>
      <c r="C231" t="s">
        <v>12</v>
      </c>
      <c r="D231">
        <v>120000000</v>
      </c>
      <c r="E231">
        <v>6.7</v>
      </c>
      <c r="F231">
        <f>AVERAGEIF(Table15[director_name],Table15[director_name],Table15[imdb_score])</f>
        <v>7.0749999999999993</v>
      </c>
      <c r="G231">
        <f>Table15[[#This Row],[gross]]-Table15[[#This Row],[budget]]</f>
        <v>12550960</v>
      </c>
      <c r="H231" t="str">
        <f>IF(Table15[[#This Row],[Profit]]&gt;0,"Success","Fasle")</f>
        <v>Success</v>
      </c>
      <c r="K231" t="s">
        <v>914</v>
      </c>
      <c r="L231" s="2">
        <f>AVERAGEIF(Table15[director_name],Table6[Director],Table15[imdb_score])</f>
        <v>6.7</v>
      </c>
      <c r="M231">
        <f>SUMIF(Table15[director_name],Table6[Director],Table15[gross])</f>
        <v>236931536</v>
      </c>
      <c r="N231">
        <f>SUMIF(Table15[director_name],Table6[Director],Table15[budget])</f>
        <v>178000000</v>
      </c>
      <c r="O231">
        <f>Table6[[#This Row],[Gross Amt]]-Table6[[#This Row],[Budget ]]</f>
        <v>58931536</v>
      </c>
      <c r="P231" t="str">
        <f>IF(Table6[[#This Row],[Profit]]&gt;0,"Success","Failure")</f>
        <v>Success</v>
      </c>
    </row>
    <row r="232" spans="1:16" hidden="1" x14ac:dyDescent="0.25">
      <c r="A232" t="s">
        <v>493</v>
      </c>
      <c r="B232">
        <v>474544677</v>
      </c>
      <c r="C232" t="s">
        <v>12</v>
      </c>
      <c r="D232">
        <v>115000000</v>
      </c>
      <c r="E232">
        <v>6.5</v>
      </c>
      <c r="F232">
        <f>AVERAGEIF(Table15[director_name],Table15[director_name],Table15[imdb_score])</f>
        <v>7.4</v>
      </c>
      <c r="G232">
        <f>Table15[[#This Row],[gross]]-Table15[[#This Row],[budget]]</f>
        <v>359544677</v>
      </c>
      <c r="H232" t="str">
        <f>IF(Table15[[#This Row],[Profit]]&gt;0,"Success","Fasle")</f>
        <v>Success</v>
      </c>
      <c r="K232" t="s">
        <v>916</v>
      </c>
      <c r="L232" s="2">
        <f>AVERAGEIF(Table15[director_name],Table6[Director],Table15[imdb_score])</f>
        <v>7.3</v>
      </c>
      <c r="M232">
        <f>SUMIF(Table15[director_name],Table6[Director],Table15[gross])</f>
        <v>255576179</v>
      </c>
      <c r="N232">
        <f>SUMIF(Table15[director_name],Table6[Director],Table15[budget])</f>
        <v>146000000</v>
      </c>
      <c r="O232">
        <f>Table6[[#This Row],[Gross Amt]]-Table6[[#This Row],[Budget ]]</f>
        <v>109576179</v>
      </c>
      <c r="P232" t="str">
        <f>IF(Table6[[#This Row],[Profit]]&gt;0,"Success","Failure")</f>
        <v>Success</v>
      </c>
    </row>
    <row r="233" spans="1:16" hidden="1" x14ac:dyDescent="0.25">
      <c r="A233" t="s">
        <v>499</v>
      </c>
      <c r="B233">
        <v>187165546</v>
      </c>
      <c r="C233" t="s">
        <v>12</v>
      </c>
      <c r="D233">
        <v>135000000</v>
      </c>
      <c r="E233">
        <v>7.3</v>
      </c>
      <c r="F233" s="2">
        <f>AVERAGEIF(Table15[director_name],Table15[director_name],Table15[imdb_score])</f>
        <v>5.9</v>
      </c>
      <c r="G233">
        <f>Table15[[#This Row],[gross]]-Table15[[#This Row],[budget]]</f>
        <v>52165546</v>
      </c>
      <c r="H233" t="str">
        <f>IF(Table15[[#This Row],[Profit]]&gt;0,"Success","Fasle")</f>
        <v>Success</v>
      </c>
      <c r="K233" t="s">
        <v>919</v>
      </c>
      <c r="L233" s="2">
        <f>AVERAGEIF(Table15[director_name],Table6[Director],Table15[imdb_score])</f>
        <v>7.0666666666666664</v>
      </c>
      <c r="M233">
        <f>SUMIF(Table15[director_name],Table6[Director],Table15[gross])</f>
        <v>154321015</v>
      </c>
      <c r="N233">
        <f>SUMIF(Table15[director_name],Table6[Director],Table15[budget])</f>
        <v>118500000</v>
      </c>
      <c r="O233">
        <f>Table6[[#This Row],[Gross Amt]]-Table6[[#This Row],[Budget ]]</f>
        <v>35821015</v>
      </c>
      <c r="P233" t="str">
        <f>IF(Table6[[#This Row],[Profit]]&gt;0,"Success","Failure")</f>
        <v>Success</v>
      </c>
    </row>
    <row r="234" spans="1:16" hidden="1" x14ac:dyDescent="0.25">
      <c r="A234" t="s">
        <v>459</v>
      </c>
      <c r="B234">
        <v>40911830</v>
      </c>
      <c r="C234" t="s">
        <v>12</v>
      </c>
      <c r="D234">
        <v>115000000</v>
      </c>
      <c r="E234">
        <v>6</v>
      </c>
      <c r="F234">
        <f>AVERAGEIF(Table15[director_name],Table15[director_name],Table15[imdb_score])</f>
        <v>6.5166666666666666</v>
      </c>
      <c r="G234">
        <f>Table15[[#This Row],[gross]]-Table15[[#This Row],[budget]]</f>
        <v>-74088170</v>
      </c>
      <c r="H234" t="str">
        <f>IF(Table15[[#This Row],[Profit]]&gt;0,"Success","Fasle")</f>
        <v>Fasle</v>
      </c>
      <c r="K234" t="s">
        <v>921</v>
      </c>
      <c r="L234" s="2">
        <f>AVERAGEIF(Table15[director_name],Table6[Director],Table15[imdb_score])</f>
        <v>5.5</v>
      </c>
      <c r="M234">
        <f>SUMIF(Table15[director_name],Table6[Director],Table15[gross])</f>
        <v>190873104</v>
      </c>
      <c r="N234">
        <f>SUMIF(Table15[director_name],Table6[Director],Table15[budget])</f>
        <v>233000000</v>
      </c>
      <c r="O234">
        <f>Table6[[#This Row],[Gross Amt]]-Table6[[#This Row],[Budget ]]</f>
        <v>-42126896</v>
      </c>
      <c r="P234" t="str">
        <f>IF(Table6[[#This Row],[Profit]]&gt;0,"Success","Failure")</f>
        <v>Failure</v>
      </c>
    </row>
    <row r="235" spans="1:16" hidden="1" x14ac:dyDescent="0.25">
      <c r="A235" t="s">
        <v>506</v>
      </c>
      <c r="B235">
        <v>47952020</v>
      </c>
      <c r="C235" t="s">
        <v>12</v>
      </c>
      <c r="D235">
        <v>115000000</v>
      </c>
      <c r="E235">
        <v>6.1</v>
      </c>
      <c r="F235" s="2">
        <f>AVERAGEIF(Table15[director_name],Table15[director_name],Table15[imdb_score])</f>
        <v>6.1</v>
      </c>
      <c r="G235">
        <f>Table15[[#This Row],[gross]]-Table15[[#This Row],[budget]]</f>
        <v>-67047980</v>
      </c>
      <c r="H235" t="str">
        <f>IF(Table15[[#This Row],[Profit]]&gt;0,"Success","Fasle")</f>
        <v>Fasle</v>
      </c>
      <c r="K235" t="s">
        <v>926</v>
      </c>
      <c r="L235" s="2">
        <f>AVERAGEIF(Table15[director_name],Table6[Director],Table15[imdb_score])</f>
        <v>6.3</v>
      </c>
      <c r="M235">
        <f>SUMIF(Table15[director_name],Table6[Director],Table15[gross])</f>
        <v>90443603</v>
      </c>
      <c r="N235">
        <f>SUMIF(Table15[director_name],Table6[Director],Table15[budget])</f>
        <v>80000000</v>
      </c>
      <c r="O235">
        <f>Table6[[#This Row],[Gross Amt]]-Table6[[#This Row],[Budget ]]</f>
        <v>10443603</v>
      </c>
      <c r="P235" t="str">
        <f>IF(Table6[[#This Row],[Profit]]&gt;0,"Success","Failure")</f>
        <v>Success</v>
      </c>
    </row>
    <row r="236" spans="1:16" hidden="1" x14ac:dyDescent="0.25">
      <c r="A236" t="s">
        <v>295</v>
      </c>
      <c r="B236">
        <v>190871240</v>
      </c>
      <c r="C236" t="s">
        <v>12</v>
      </c>
      <c r="D236">
        <v>125000000</v>
      </c>
      <c r="E236">
        <v>5.9</v>
      </c>
      <c r="F236">
        <f>AVERAGEIF(Table15[director_name],Table15[director_name],Table15[imdb_score])</f>
        <v>5.6599999999999993</v>
      </c>
      <c r="G236">
        <f>Table15[[#This Row],[gross]]-Table15[[#This Row],[budget]]</f>
        <v>65871240</v>
      </c>
      <c r="H236" t="str">
        <f>IF(Table15[[#This Row],[Profit]]&gt;0,"Success","Fasle")</f>
        <v>Success</v>
      </c>
      <c r="K236" t="s">
        <v>931</v>
      </c>
      <c r="L236" s="2">
        <f>AVERAGEIF(Table15[director_name],Table6[Director],Table15[imdb_score])</f>
        <v>6.3</v>
      </c>
      <c r="M236">
        <f>SUMIF(Table15[director_name],Table6[Director],Table15[gross])</f>
        <v>233016747</v>
      </c>
      <c r="N236">
        <f>SUMIF(Table15[director_name],Table6[Director],Table15[budget])</f>
        <v>133000000</v>
      </c>
      <c r="O236">
        <f>Table6[[#This Row],[Gross Amt]]-Table6[[#This Row],[Budget ]]</f>
        <v>100016747</v>
      </c>
      <c r="P236" t="str">
        <f>IF(Table6[[#This Row],[Profit]]&gt;0,"Success","Failure")</f>
        <v>Success</v>
      </c>
    </row>
    <row r="237" spans="1:16" hidden="1" x14ac:dyDescent="0.25">
      <c r="A237" t="s">
        <v>413</v>
      </c>
      <c r="B237">
        <v>274084951</v>
      </c>
      <c r="C237" t="s">
        <v>12</v>
      </c>
      <c r="D237">
        <v>100000000</v>
      </c>
      <c r="E237">
        <v>7.8</v>
      </c>
      <c r="F237">
        <f>AVERAGEIF(Table15[director_name],Table15[director_name],Table15[imdb_score])</f>
        <v>7.8</v>
      </c>
      <c r="G237">
        <f>Table15[[#This Row],[gross]]-Table15[[#This Row],[budget]]</f>
        <v>174084951</v>
      </c>
      <c r="H237" t="str">
        <f>IF(Table15[[#This Row],[Profit]]&gt;0,"Success","Fasle")</f>
        <v>Success</v>
      </c>
      <c r="K237" t="s">
        <v>937</v>
      </c>
      <c r="L237" s="2">
        <f>AVERAGEIF(Table15[director_name],Table6[Director],Table15[imdb_score])</f>
        <v>6.0750000000000002</v>
      </c>
      <c r="M237">
        <f>SUMIF(Table15[director_name],Table6[Director],Table15[gross])</f>
        <v>534858920</v>
      </c>
      <c r="N237">
        <f>SUMIF(Table15[director_name],Table6[Director],Table15[budget])</f>
        <v>241000000</v>
      </c>
      <c r="O237">
        <f>Table6[[#This Row],[Gross Amt]]-Table6[[#This Row],[Budget ]]</f>
        <v>293858920</v>
      </c>
      <c r="P237" t="str">
        <f>IF(Table6[[#This Row],[Profit]]&gt;0,"Success","Failure")</f>
        <v>Success</v>
      </c>
    </row>
    <row r="238" spans="1:16" hidden="1" x14ac:dyDescent="0.25">
      <c r="A238" t="s">
        <v>511</v>
      </c>
      <c r="B238">
        <v>67155742</v>
      </c>
      <c r="C238" t="s">
        <v>12</v>
      </c>
      <c r="D238">
        <v>116000000</v>
      </c>
      <c r="E238">
        <v>5.8</v>
      </c>
      <c r="F238" s="2">
        <f>AVERAGEIF(Table15[director_name],Table15[director_name],Table15[imdb_score])</f>
        <v>6.7714285714285705</v>
      </c>
      <c r="G238">
        <f>Table15[[#This Row],[gross]]-Table15[[#This Row],[budget]]</f>
        <v>-48844258</v>
      </c>
      <c r="H238" t="str">
        <f>IF(Table15[[#This Row],[Profit]]&gt;0,"Success","Fasle")</f>
        <v>Fasle</v>
      </c>
      <c r="K238" t="s">
        <v>940</v>
      </c>
      <c r="L238" s="2">
        <f>AVERAGEIF(Table15[director_name],Table6[Director],Table15[imdb_score])</f>
        <v>5.1999999999999993</v>
      </c>
      <c r="M238">
        <f>SUMIF(Table15[director_name],Table6[Director],Table15[gross])</f>
        <v>201871128</v>
      </c>
      <c r="N238">
        <f>SUMIF(Table15[director_name],Table6[Director],Table15[budget])</f>
        <v>125000000</v>
      </c>
      <c r="O238">
        <f>Table6[[#This Row],[Gross Amt]]-Table6[[#This Row],[Budget ]]</f>
        <v>76871128</v>
      </c>
      <c r="P238" t="str">
        <f>IF(Table6[[#This Row],[Profit]]&gt;0,"Success","Failure")</f>
        <v>Success</v>
      </c>
    </row>
    <row r="239" spans="1:16" hidden="1" x14ac:dyDescent="0.25">
      <c r="A239" t="s">
        <v>513</v>
      </c>
      <c r="B239">
        <v>81638674</v>
      </c>
      <c r="C239" t="s">
        <v>12</v>
      </c>
      <c r="D239">
        <v>135000000</v>
      </c>
      <c r="E239">
        <v>6.3</v>
      </c>
      <c r="F239" s="2">
        <f>AVERAGEIF(Table15[director_name],Table15[director_name],Table15[imdb_score])</f>
        <v>6.05</v>
      </c>
      <c r="G239">
        <f>Table15[[#This Row],[gross]]-Table15[[#This Row],[budget]]</f>
        <v>-53361326</v>
      </c>
      <c r="H239" t="str">
        <f>IF(Table15[[#This Row],[Profit]]&gt;0,"Success","Fasle")</f>
        <v>Fasle</v>
      </c>
      <c r="K239" t="s">
        <v>942</v>
      </c>
      <c r="L239" s="2">
        <f>AVERAGEIF(Table15[director_name],Table6[Director],Table15[imdb_score])</f>
        <v>7</v>
      </c>
      <c r="M239">
        <f>SUMIF(Table15[director_name],Table6[Director],Table15[gross])</f>
        <v>73215310</v>
      </c>
      <c r="N239">
        <f>SUMIF(Table15[director_name],Table6[Director],Table15[budget])</f>
        <v>80000000</v>
      </c>
      <c r="O239">
        <f>Table6[[#This Row],[Gross Amt]]-Table6[[#This Row],[Budget ]]</f>
        <v>-6784690</v>
      </c>
      <c r="P239" t="str">
        <f>IF(Table6[[#This Row],[Profit]]&gt;0,"Success","Failure")</f>
        <v>Failure</v>
      </c>
    </row>
    <row r="240" spans="1:16" hidden="1" x14ac:dyDescent="0.25">
      <c r="A240" t="s">
        <v>515</v>
      </c>
      <c r="B240">
        <v>56114221</v>
      </c>
      <c r="C240" t="s">
        <v>12</v>
      </c>
      <c r="D240">
        <v>120000000</v>
      </c>
      <c r="E240">
        <v>4.3</v>
      </c>
      <c r="F240" s="2">
        <f>AVERAGEIF(Table15[director_name],Table15[director_name],Table15[imdb_score])</f>
        <v>5.6999999999999993</v>
      </c>
      <c r="G240">
        <f>Table15[[#This Row],[gross]]-Table15[[#This Row],[budget]]</f>
        <v>-63885779</v>
      </c>
      <c r="H240" t="str">
        <f>IF(Table15[[#This Row],[Profit]]&gt;0,"Success","Fasle")</f>
        <v>Fasle</v>
      </c>
      <c r="K240" t="s">
        <v>947</v>
      </c>
      <c r="L240" s="2">
        <f>AVERAGEIF(Table15[director_name],Table6[Director],Table15[imdb_score])</f>
        <v>5.7799999999999994</v>
      </c>
      <c r="M240">
        <f>SUMIF(Table15[director_name],Table6[Director],Table15[gross])</f>
        <v>185612013</v>
      </c>
      <c r="N240">
        <f>SUMIF(Table15[director_name],Table6[Director],Table15[budget])</f>
        <v>218000000</v>
      </c>
      <c r="O240">
        <f>Table6[[#This Row],[Gross Amt]]-Table6[[#This Row],[Budget ]]</f>
        <v>-32387987</v>
      </c>
      <c r="P240" t="str">
        <f>IF(Table6[[#This Row],[Profit]]&gt;0,"Success","Failure")</f>
        <v>Failure</v>
      </c>
    </row>
    <row r="241" spans="1:16" hidden="1" x14ac:dyDescent="0.25">
      <c r="A241" t="s">
        <v>272</v>
      </c>
      <c r="B241">
        <v>250863268</v>
      </c>
      <c r="C241" t="s">
        <v>12</v>
      </c>
      <c r="D241">
        <v>110000000</v>
      </c>
      <c r="E241">
        <v>6.4</v>
      </c>
      <c r="F241">
        <f>AVERAGEIF(Table15[director_name],Table15[director_name],Table15[imdb_score])</f>
        <v>6.0909090909090908</v>
      </c>
      <c r="G241">
        <f>Table15[[#This Row],[gross]]-Table15[[#This Row],[budget]]</f>
        <v>140863268</v>
      </c>
      <c r="H241" t="str">
        <f>IF(Table15[[#This Row],[Profit]]&gt;0,"Success","Fasle")</f>
        <v>Success</v>
      </c>
      <c r="K241" t="s">
        <v>950</v>
      </c>
      <c r="L241" s="2">
        <f>AVERAGEIF(Table15[director_name],Table6[Director],Table15[imdb_score])</f>
        <v>7.2</v>
      </c>
      <c r="M241">
        <f>SUMIF(Table15[director_name],Table6[Director],Table15[gross])</f>
        <v>296843180</v>
      </c>
      <c r="N241">
        <f>SUMIF(Table15[director_name],Table6[Director],Table15[budget])</f>
        <v>180000000</v>
      </c>
      <c r="O241">
        <f>Table6[[#This Row],[Gross Amt]]-Table6[[#This Row],[Budget ]]</f>
        <v>116843180</v>
      </c>
      <c r="P241" t="str">
        <f>IF(Table6[[#This Row],[Profit]]&gt;0,"Success","Failure")</f>
        <v>Success</v>
      </c>
    </row>
    <row r="242" spans="1:16" hidden="1" x14ac:dyDescent="0.25">
      <c r="A242" t="s">
        <v>519</v>
      </c>
      <c r="B242">
        <v>155181732</v>
      </c>
      <c r="C242" t="s">
        <v>12</v>
      </c>
      <c r="D242">
        <v>110000000</v>
      </c>
      <c r="E242">
        <v>6.1</v>
      </c>
      <c r="F242" s="2">
        <f>AVERAGEIF(Table15[director_name],Table15[director_name],Table15[imdb_score])</f>
        <v>5.3999999999999995</v>
      </c>
      <c r="G242">
        <f>Table15[[#This Row],[gross]]-Table15[[#This Row],[budget]]</f>
        <v>45181732</v>
      </c>
      <c r="H242" t="str">
        <f>IF(Table15[[#This Row],[Profit]]&gt;0,"Success","Fasle")</f>
        <v>Success</v>
      </c>
      <c r="K242" t="s">
        <v>956</v>
      </c>
      <c r="L242" s="2">
        <f>AVERAGEIF(Table15[director_name],Table6[Director],Table15[imdb_score])</f>
        <v>7.55</v>
      </c>
      <c r="M242">
        <f>SUMIF(Table15[director_name],Table6[Director],Table15[gross])</f>
        <v>136907228</v>
      </c>
      <c r="N242">
        <f>SUMIF(Table15[director_name],Table6[Director],Table15[budget])</f>
        <v>82280000</v>
      </c>
      <c r="O242">
        <f>Table6[[#This Row],[Gross Amt]]-Table6[[#This Row],[Budget ]]</f>
        <v>54627228</v>
      </c>
      <c r="P242" t="str">
        <f>IF(Table6[[#This Row],[Profit]]&gt;0,"Success","Failure")</f>
        <v>Success</v>
      </c>
    </row>
    <row r="243" spans="1:16" hidden="1" x14ac:dyDescent="0.25">
      <c r="A243" t="s">
        <v>521</v>
      </c>
      <c r="B243">
        <v>125332007</v>
      </c>
      <c r="C243" t="s">
        <v>12</v>
      </c>
      <c r="D243">
        <v>110000000</v>
      </c>
      <c r="E243">
        <v>6.5</v>
      </c>
      <c r="F243" s="2">
        <f>AVERAGEIF(Table15[director_name],Table15[director_name],Table15[imdb_score])</f>
        <v>6.5</v>
      </c>
      <c r="G243">
        <f>Table15[[#This Row],[gross]]-Table15[[#This Row],[budget]]</f>
        <v>15332007</v>
      </c>
      <c r="H243" t="str">
        <f>IF(Table15[[#This Row],[Profit]]&gt;0,"Success","Fasle")</f>
        <v>Success</v>
      </c>
      <c r="K243" t="s">
        <v>965</v>
      </c>
      <c r="L243" s="2">
        <f>AVERAGEIF(Table15[director_name],Table6[Director],Table15[imdb_score])</f>
        <v>7</v>
      </c>
      <c r="M243">
        <f>SUMIF(Table15[director_name],Table6[Director],Table15[gross])</f>
        <v>55350897</v>
      </c>
      <c r="N243">
        <f>SUMIF(Table15[director_name],Table6[Director],Table15[budget])</f>
        <v>85000000</v>
      </c>
      <c r="O243">
        <f>Table6[[#This Row],[Gross Amt]]-Table6[[#This Row],[Budget ]]</f>
        <v>-29649103</v>
      </c>
      <c r="P243" t="str">
        <f>IF(Table6[[#This Row],[Profit]]&gt;0,"Success","Failure")</f>
        <v>Failure</v>
      </c>
    </row>
    <row r="244" spans="1:16" hidden="1" x14ac:dyDescent="0.25">
      <c r="A244" t="s">
        <v>139</v>
      </c>
      <c r="B244">
        <v>113330342</v>
      </c>
      <c r="C244" t="s">
        <v>12</v>
      </c>
      <c r="D244">
        <v>110000000</v>
      </c>
      <c r="E244">
        <v>7.1</v>
      </c>
      <c r="F244">
        <f>AVERAGEIF(Table15[director_name],Table15[director_name],Table15[imdb_score])</f>
        <v>6.1875</v>
      </c>
      <c r="G244">
        <f>Table15[[#This Row],[gross]]-Table15[[#This Row],[budget]]</f>
        <v>3330342</v>
      </c>
      <c r="H244" t="str">
        <f>IF(Table15[[#This Row],[Profit]]&gt;0,"Success","Fasle")</f>
        <v>Success</v>
      </c>
      <c r="K244" t="s">
        <v>967</v>
      </c>
      <c r="L244" s="2">
        <f>AVERAGEIF(Table15[director_name],Table6[Director],Table15[imdb_score])</f>
        <v>5.6750000000000007</v>
      </c>
      <c r="M244">
        <f>SUMIF(Table15[director_name],Table6[Director],Table15[gross])</f>
        <v>256656266</v>
      </c>
      <c r="N244">
        <f>SUMIF(Table15[director_name],Table6[Director],Table15[budget])</f>
        <v>189000000</v>
      </c>
      <c r="O244">
        <f>Table6[[#This Row],[Gross Amt]]-Table6[[#This Row],[Budget ]]</f>
        <v>67656266</v>
      </c>
      <c r="P244" t="str">
        <f>IF(Table6[[#This Row],[Profit]]&gt;0,"Success","Failure")</f>
        <v>Success</v>
      </c>
    </row>
    <row r="245" spans="1:16" hidden="1" x14ac:dyDescent="0.25">
      <c r="A245" t="s">
        <v>524</v>
      </c>
      <c r="B245">
        <v>125531634</v>
      </c>
      <c r="C245" t="s">
        <v>12</v>
      </c>
      <c r="D245">
        <v>110000000</v>
      </c>
      <c r="E245">
        <v>6.4</v>
      </c>
      <c r="F245" s="2">
        <f>AVERAGEIF(Table15[director_name],Table15[director_name],Table15[imdb_score])</f>
        <v>6.6800000000000006</v>
      </c>
      <c r="G245">
        <f>Table15[[#This Row],[gross]]-Table15[[#This Row],[budget]]</f>
        <v>15531634</v>
      </c>
      <c r="H245" t="str">
        <f>IF(Table15[[#This Row],[Profit]]&gt;0,"Success","Fasle")</f>
        <v>Success</v>
      </c>
      <c r="K245" t="s">
        <v>970</v>
      </c>
      <c r="L245" s="2">
        <f>AVERAGEIF(Table15[director_name],Table6[Director],Table15[imdb_score])</f>
        <v>7.3285714285714283</v>
      </c>
      <c r="M245">
        <f>SUMIF(Table15[director_name],Table6[Director],Table15[gross])</f>
        <v>151570771</v>
      </c>
      <c r="N245">
        <f>SUMIF(Table15[director_name],Table6[Director],Table15[budget])</f>
        <v>190729575</v>
      </c>
      <c r="O245">
        <f>Table6[[#This Row],[Gross Amt]]-Table6[[#This Row],[Budget ]]</f>
        <v>-39158804</v>
      </c>
      <c r="P245" t="str">
        <f>IF(Table6[[#This Row],[Profit]]&gt;0,"Success","Failure")</f>
        <v>Failure</v>
      </c>
    </row>
    <row r="246" spans="1:16" hidden="1" x14ac:dyDescent="0.25">
      <c r="A246" t="s">
        <v>173</v>
      </c>
      <c r="B246">
        <v>186336103</v>
      </c>
      <c r="C246" t="s">
        <v>12</v>
      </c>
      <c r="D246">
        <v>120000000</v>
      </c>
      <c r="E246">
        <v>6.5</v>
      </c>
      <c r="F246">
        <f>AVERAGEIF(Table15[director_name],Table15[director_name],Table15[imdb_score])</f>
        <v>7.1285714285714272</v>
      </c>
      <c r="G246">
        <f>Table15[[#This Row],[gross]]-Table15[[#This Row],[budget]]</f>
        <v>66336103</v>
      </c>
      <c r="H246" t="str">
        <f>IF(Table15[[#This Row],[Profit]]&gt;0,"Success","Fasle")</f>
        <v>Success</v>
      </c>
      <c r="K246" t="s">
        <v>983</v>
      </c>
      <c r="L246" s="2">
        <f>AVERAGEIF(Table15[director_name],Table6[Director],Table15[imdb_score])</f>
        <v>5.2</v>
      </c>
      <c r="M246">
        <f>SUMIF(Table15[director_name],Table6[Director],Table15[gross])</f>
        <v>36073232</v>
      </c>
      <c r="N246">
        <f>SUMIF(Table15[director_name],Table6[Director],Table15[budget])</f>
        <v>80000000</v>
      </c>
      <c r="O246">
        <f>Table6[[#This Row],[Gross Amt]]-Table6[[#This Row],[Budget ]]</f>
        <v>-43926768</v>
      </c>
      <c r="P246" t="str">
        <f>IF(Table6[[#This Row],[Profit]]&gt;0,"Success","Failure")</f>
        <v>Failure</v>
      </c>
    </row>
    <row r="247" spans="1:16" hidden="1" x14ac:dyDescent="0.25">
      <c r="A247" t="s">
        <v>430</v>
      </c>
      <c r="B247">
        <v>129995817</v>
      </c>
      <c r="C247" t="s">
        <v>12</v>
      </c>
      <c r="D247">
        <v>110000000</v>
      </c>
      <c r="E247">
        <v>6.3</v>
      </c>
      <c r="F247">
        <f>AVERAGEIF(Table15[director_name],Table15[director_name],Table15[imdb_score])</f>
        <v>6.3499999999999988</v>
      </c>
      <c r="G247">
        <f>Table15[[#This Row],[gross]]-Table15[[#This Row],[budget]]</f>
        <v>19995817</v>
      </c>
      <c r="H247" t="str">
        <f>IF(Table15[[#This Row],[Profit]]&gt;0,"Success","Fasle")</f>
        <v>Success</v>
      </c>
      <c r="K247" t="s">
        <v>986</v>
      </c>
      <c r="L247" s="2">
        <f>AVERAGEIF(Table15[director_name],Table6[Director],Table15[imdb_score])</f>
        <v>2.4</v>
      </c>
      <c r="M247">
        <f>SUMIF(Table15[director_name],Table6[Director],Table15[gross])</f>
        <v>21471685</v>
      </c>
      <c r="N247">
        <f>SUMIF(Table15[director_name],Table6[Director],Table15[budget])</f>
        <v>44000000</v>
      </c>
      <c r="O247">
        <f>Table6[[#This Row],[Gross Amt]]-Table6[[#This Row],[Budget ]]</f>
        <v>-22528315</v>
      </c>
      <c r="P247" t="str">
        <f>IF(Table6[[#This Row],[Profit]]&gt;0,"Success","Failure")</f>
        <v>Failure</v>
      </c>
    </row>
    <row r="248" spans="1:16" hidden="1" x14ac:dyDescent="0.25">
      <c r="A248" t="s">
        <v>159</v>
      </c>
      <c r="B248">
        <v>102608827</v>
      </c>
      <c r="C248" t="s">
        <v>12</v>
      </c>
      <c r="D248">
        <v>110000000</v>
      </c>
      <c r="E248">
        <v>7.5</v>
      </c>
      <c r="F248">
        <f>AVERAGEIF(Table15[director_name],Table15[director_name],Table15[imdb_score])</f>
        <v>7.6749999999999998</v>
      </c>
      <c r="G248">
        <f>Table15[[#This Row],[gross]]-Table15[[#This Row],[budget]]</f>
        <v>-7391173</v>
      </c>
      <c r="H248" t="str">
        <f>IF(Table15[[#This Row],[Profit]]&gt;0,"Success","Fasle")</f>
        <v>Fasle</v>
      </c>
      <c r="K248" t="s">
        <v>988</v>
      </c>
      <c r="L248" s="2">
        <f>AVERAGEIF(Table15[director_name],Table6[Director],Table15[imdb_score])</f>
        <v>6.3999999999999995</v>
      </c>
      <c r="M248">
        <f>SUMIF(Table15[director_name],Table6[Director],Table15[gross])</f>
        <v>312044641</v>
      </c>
      <c r="N248">
        <f>SUMIF(Table15[director_name],Table6[Director],Table15[budget])</f>
        <v>192000000</v>
      </c>
      <c r="O248">
        <f>Table6[[#This Row],[Gross Amt]]-Table6[[#This Row],[Budget ]]</f>
        <v>120044641</v>
      </c>
      <c r="P248" t="str">
        <f>IF(Table6[[#This Row],[Profit]]&gt;0,"Success","Failure")</f>
        <v>Success</v>
      </c>
    </row>
    <row r="249" spans="1:16" hidden="1" x14ac:dyDescent="0.25">
      <c r="A249" t="s">
        <v>154</v>
      </c>
      <c r="B249">
        <v>42776259</v>
      </c>
      <c r="C249" t="s">
        <v>12</v>
      </c>
      <c r="D249">
        <v>112000000</v>
      </c>
      <c r="E249">
        <v>4.9000000000000004</v>
      </c>
      <c r="F249">
        <f>AVERAGEIF(Table15[director_name],Table15[director_name],Table15[imdb_score])</f>
        <v>5.9333333333333336</v>
      </c>
      <c r="G249">
        <f>Table15[[#This Row],[gross]]-Table15[[#This Row],[budget]]</f>
        <v>-69223741</v>
      </c>
      <c r="H249" t="str">
        <f>IF(Table15[[#This Row],[Profit]]&gt;0,"Success","Fasle")</f>
        <v>Fasle</v>
      </c>
      <c r="K249" t="s">
        <v>993</v>
      </c>
      <c r="L249" s="2">
        <f>AVERAGEIF(Table15[director_name],Table6[Director],Table15[imdb_score])</f>
        <v>7.166666666666667</v>
      </c>
      <c r="M249">
        <f>SUMIF(Table15[director_name],Table6[Director],Table15[gross])</f>
        <v>260130919</v>
      </c>
      <c r="N249">
        <f>SUMIF(Table15[director_name],Table6[Director],Table15[budget])</f>
        <v>124000000</v>
      </c>
      <c r="O249">
        <f>Table6[[#This Row],[Gross Amt]]-Table6[[#This Row],[Budget ]]</f>
        <v>136130919</v>
      </c>
      <c r="P249" t="str">
        <f>IF(Table6[[#This Row],[Profit]]&gt;0,"Success","Failure")</f>
        <v>Success</v>
      </c>
    </row>
    <row r="250" spans="1:16" hidden="1" x14ac:dyDescent="0.25">
      <c r="A250" t="s">
        <v>533</v>
      </c>
      <c r="B250">
        <v>98780042</v>
      </c>
      <c r="C250" t="s">
        <v>12</v>
      </c>
      <c r="D250">
        <v>120000000</v>
      </c>
      <c r="E250">
        <v>5.8</v>
      </c>
      <c r="F250" s="2">
        <f>AVERAGEIF(Table15[director_name],Table15[director_name],Table15[imdb_score])</f>
        <v>6.9249999999999998</v>
      </c>
      <c r="G250">
        <f>Table15[[#This Row],[gross]]-Table15[[#This Row],[budget]]</f>
        <v>-21219958</v>
      </c>
      <c r="H250" t="str">
        <f>IF(Table15[[#This Row],[Profit]]&gt;0,"Success","Fasle")</f>
        <v>Fasle</v>
      </c>
      <c r="K250" t="s">
        <v>997</v>
      </c>
      <c r="L250" s="2">
        <f>AVERAGEIF(Table15[director_name],Table6[Director],Table15[imdb_score])</f>
        <v>5.7</v>
      </c>
      <c r="M250">
        <f>SUMIF(Table15[director_name],Table6[Director],Table15[gross])</f>
        <v>17473245</v>
      </c>
      <c r="N250">
        <f>SUMIF(Table15[director_name],Table6[Director],Table15[budget])</f>
        <v>70000000</v>
      </c>
      <c r="O250">
        <f>Table6[[#This Row],[Gross Amt]]-Table6[[#This Row],[Budget ]]</f>
        <v>-52526755</v>
      </c>
      <c r="P250" t="str">
        <f>IF(Table6[[#This Row],[Profit]]&gt;0,"Success","Failure")</f>
        <v>Failure</v>
      </c>
    </row>
    <row r="251" spans="1:16" hidden="1" x14ac:dyDescent="0.25">
      <c r="A251" t="s">
        <v>538</v>
      </c>
      <c r="B251">
        <v>106369117</v>
      </c>
      <c r="C251" t="s">
        <v>12</v>
      </c>
      <c r="D251">
        <v>110000000</v>
      </c>
      <c r="E251">
        <v>6.2</v>
      </c>
      <c r="F251" s="2">
        <f>AVERAGEIF(Table15[director_name],Table15[director_name],Table15[imdb_score])</f>
        <v>6.2</v>
      </c>
      <c r="G251">
        <f>Table15[[#This Row],[gross]]-Table15[[#This Row],[budget]]</f>
        <v>-3630883</v>
      </c>
      <c r="H251" t="str">
        <f>IF(Table15[[#This Row],[Profit]]&gt;0,"Success","Fasle")</f>
        <v>Fasle</v>
      </c>
      <c r="K251" t="s">
        <v>1000</v>
      </c>
      <c r="L251" s="2">
        <f>AVERAGEIF(Table15[director_name],Table6[Director],Table15[imdb_score])</f>
        <v>7.9</v>
      </c>
      <c r="M251">
        <f>SUMIF(Table15[director_name],Table6[Director],Table15[gross])</f>
        <v>30168584</v>
      </c>
      <c r="N251">
        <f>SUMIF(Table15[director_name],Table6[Director],Table15[budget])</f>
        <v>200000000</v>
      </c>
      <c r="O251">
        <f>Table6[[#This Row],[Gross Amt]]-Table6[[#This Row],[Budget ]]</f>
        <v>-169831416</v>
      </c>
      <c r="P251" t="str">
        <f>IF(Table6[[#This Row],[Profit]]&gt;0,"Success","Failure")</f>
        <v>Failure</v>
      </c>
    </row>
    <row r="252" spans="1:16" hidden="1" x14ac:dyDescent="0.25">
      <c r="A252" t="s">
        <v>541</v>
      </c>
      <c r="B252">
        <v>142614158</v>
      </c>
      <c r="C252" t="s">
        <v>12</v>
      </c>
      <c r="D252">
        <v>110000000</v>
      </c>
      <c r="E252">
        <v>5.5</v>
      </c>
      <c r="F252" s="2">
        <f>AVERAGEIF(Table15[director_name],Table15[director_name],Table15[imdb_score])</f>
        <v>4.9166666666666661</v>
      </c>
      <c r="G252">
        <f>Table15[[#This Row],[gross]]-Table15[[#This Row],[budget]]</f>
        <v>32614158</v>
      </c>
      <c r="H252" t="str">
        <f>IF(Table15[[#This Row],[Profit]]&gt;0,"Success","Fasle")</f>
        <v>Success</v>
      </c>
      <c r="K252" t="s">
        <v>1013</v>
      </c>
      <c r="L252" s="2">
        <f>AVERAGEIF(Table15[director_name],Table6[Director],Table15[imdb_score])</f>
        <v>6.5</v>
      </c>
      <c r="M252">
        <f>SUMIF(Table15[director_name],Table6[Director],Table15[gross])</f>
        <v>119793567</v>
      </c>
      <c r="N252">
        <f>SUMIF(Table15[director_name],Table6[Director],Table15[budget])</f>
        <v>78000000</v>
      </c>
      <c r="O252">
        <f>Table6[[#This Row],[Gross Amt]]-Table6[[#This Row],[Budget ]]</f>
        <v>41793567</v>
      </c>
      <c r="P252" t="str">
        <f>IF(Table6[[#This Row],[Profit]]&gt;0,"Success","Failure")</f>
        <v>Success</v>
      </c>
    </row>
    <row r="253" spans="1:16" hidden="1" x14ac:dyDescent="0.25">
      <c r="A253" t="s">
        <v>543</v>
      </c>
      <c r="B253">
        <v>50026353</v>
      </c>
      <c r="C253" t="s">
        <v>12</v>
      </c>
      <c r="D253">
        <v>110000000</v>
      </c>
      <c r="E253">
        <v>5.4</v>
      </c>
      <c r="F253" s="2">
        <f>AVERAGEIF(Table15[director_name],Table15[director_name],Table15[imdb_score])</f>
        <v>5.5</v>
      </c>
      <c r="G253">
        <f>Table15[[#This Row],[gross]]-Table15[[#This Row],[budget]]</f>
        <v>-59973647</v>
      </c>
      <c r="H253" t="str">
        <f>IF(Table15[[#This Row],[Profit]]&gt;0,"Success","Fasle")</f>
        <v>Fasle</v>
      </c>
      <c r="K253" t="s">
        <v>1019</v>
      </c>
      <c r="L253" s="2">
        <f>AVERAGEIF(Table15[director_name],Table6[Director],Table15[imdb_score])</f>
        <v>6.2571428571428571</v>
      </c>
      <c r="M253">
        <f>SUMIF(Table15[director_name],Table6[Director],Table15[gross])</f>
        <v>413714434</v>
      </c>
      <c r="N253">
        <f>SUMIF(Table15[director_name],Table6[Director],Table15[budget])</f>
        <v>238000000</v>
      </c>
      <c r="O253">
        <f>Table6[[#This Row],[Gross Amt]]-Table6[[#This Row],[Budget ]]</f>
        <v>175714434</v>
      </c>
      <c r="P253" t="str">
        <f>IF(Table6[[#This Row],[Profit]]&gt;0,"Success","Failure")</f>
        <v>Success</v>
      </c>
    </row>
    <row r="254" spans="1:16" hidden="1" x14ac:dyDescent="0.25">
      <c r="A254" t="s">
        <v>430</v>
      </c>
      <c r="B254">
        <v>66002193</v>
      </c>
      <c r="C254" t="s">
        <v>12</v>
      </c>
      <c r="D254">
        <v>110000000</v>
      </c>
      <c r="E254">
        <v>5.8</v>
      </c>
      <c r="F254">
        <f>AVERAGEIF(Table15[director_name],Table15[director_name],Table15[imdb_score])</f>
        <v>6.3499999999999988</v>
      </c>
      <c r="G254">
        <f>Table15[[#This Row],[gross]]-Table15[[#This Row],[budget]]</f>
        <v>-43997807</v>
      </c>
      <c r="H254" t="str">
        <f>IF(Table15[[#This Row],[Profit]]&gt;0,"Success","Fasle")</f>
        <v>Fasle</v>
      </c>
      <c r="K254" t="s">
        <v>1023</v>
      </c>
      <c r="L254" s="2">
        <f>AVERAGEIF(Table15[director_name],Table6[Director],Table15[imdb_score])</f>
        <v>7.1000000000000005</v>
      </c>
      <c r="M254">
        <f>SUMIF(Table15[director_name],Table6[Director],Table15[gross])</f>
        <v>20573454</v>
      </c>
      <c r="N254">
        <f>SUMIF(Table15[director_name],Table6[Director],Table15[budget])</f>
        <v>93500000</v>
      </c>
      <c r="O254">
        <f>Table6[[#This Row],[Gross Amt]]-Table6[[#This Row],[Budget ]]</f>
        <v>-72926546</v>
      </c>
      <c r="P254" t="str">
        <f>IF(Table6[[#This Row],[Profit]]&gt;0,"Success","Failure")</f>
        <v>Failure</v>
      </c>
    </row>
    <row r="255" spans="1:16" hidden="1" x14ac:dyDescent="0.25">
      <c r="A255" t="s">
        <v>272</v>
      </c>
      <c r="B255">
        <v>85463309</v>
      </c>
      <c r="C255" t="s">
        <v>12</v>
      </c>
      <c r="D255">
        <v>110000000</v>
      </c>
      <c r="E255">
        <v>7.1</v>
      </c>
      <c r="F255">
        <f>AVERAGEIF(Table15[director_name],Table15[director_name],Table15[imdb_score])</f>
        <v>6.0909090909090908</v>
      </c>
      <c r="G255">
        <f>Table15[[#This Row],[gross]]-Table15[[#This Row],[budget]]</f>
        <v>-24536691</v>
      </c>
      <c r="H255" t="str">
        <f>IF(Table15[[#This Row],[Profit]]&gt;0,"Success","Fasle")</f>
        <v>Fasle</v>
      </c>
      <c r="K255" t="s">
        <v>1026</v>
      </c>
      <c r="L255" s="2">
        <f>AVERAGEIF(Table15[director_name],Table6[Director],Table15[imdb_score])</f>
        <v>4.0999999999999996</v>
      </c>
      <c r="M255">
        <f>SUMIF(Table15[director_name],Table6[Director],Table15[gross])</f>
        <v>26000610</v>
      </c>
      <c r="N255">
        <f>SUMIF(Table15[director_name],Table6[Director],Table15[budget])</f>
        <v>76000000</v>
      </c>
      <c r="O255">
        <f>Table6[[#This Row],[Gross Amt]]-Table6[[#This Row],[Budget ]]</f>
        <v>-49999390</v>
      </c>
      <c r="P255" t="str">
        <f>IF(Table6[[#This Row],[Profit]]&gt;0,"Success","Failure")</f>
        <v>Failure</v>
      </c>
    </row>
    <row r="256" spans="1:16" hidden="1" x14ac:dyDescent="0.25">
      <c r="A256" t="s">
        <v>541</v>
      </c>
      <c r="B256">
        <v>71017784</v>
      </c>
      <c r="C256" t="s">
        <v>12</v>
      </c>
      <c r="D256">
        <v>105000000</v>
      </c>
      <c r="E256">
        <v>5.4</v>
      </c>
      <c r="F256">
        <f>AVERAGEIF(Table15[director_name],Table15[director_name],Table15[imdb_score])</f>
        <v>4.9166666666666661</v>
      </c>
      <c r="G256">
        <f>Table15[[#This Row],[gross]]-Table15[[#This Row],[budget]]</f>
        <v>-33982216</v>
      </c>
      <c r="H256" t="str">
        <f>IF(Table15[[#This Row],[Profit]]&gt;0,"Success","Fasle")</f>
        <v>Fasle</v>
      </c>
      <c r="K256" t="s">
        <v>1028</v>
      </c>
      <c r="L256" s="2">
        <f>AVERAGEIF(Table15[director_name],Table6[Director],Table15[imdb_score])</f>
        <v>6.8</v>
      </c>
      <c r="M256">
        <f>SUMIF(Table15[director_name],Table6[Director],Table15[gross])</f>
        <v>323505540</v>
      </c>
      <c r="N256">
        <f>SUMIF(Table15[director_name],Table6[Director],Table15[budget])</f>
        <v>75000000</v>
      </c>
      <c r="O256">
        <f>Table6[[#This Row],[Gross Amt]]-Table6[[#This Row],[Budget ]]</f>
        <v>248505540</v>
      </c>
      <c r="P256" t="str">
        <f>IF(Table6[[#This Row],[Profit]]&gt;0,"Success","Failure")</f>
        <v>Success</v>
      </c>
    </row>
    <row r="257" spans="1:16" hidden="1" x14ac:dyDescent="0.25">
      <c r="A257" t="s">
        <v>551</v>
      </c>
      <c r="B257">
        <v>48068396</v>
      </c>
      <c r="C257" t="s">
        <v>12</v>
      </c>
      <c r="D257">
        <v>160000000</v>
      </c>
      <c r="E257">
        <v>3.7</v>
      </c>
      <c r="F257" s="2">
        <f>AVERAGEIF(Table15[director_name],Table15[director_name],Table15[imdb_score])</f>
        <v>5.52</v>
      </c>
      <c r="G257">
        <f>Table15[[#This Row],[gross]]-Table15[[#This Row],[budget]]</f>
        <v>-111931604</v>
      </c>
      <c r="H257" t="str">
        <f>IF(Table15[[#This Row],[Profit]]&gt;0,"Success","Fasle")</f>
        <v>Fasle</v>
      </c>
      <c r="K257" t="s">
        <v>1031</v>
      </c>
      <c r="L257" s="2">
        <f>AVERAGEIF(Table15[director_name],Table6[Director],Table15[imdb_score])</f>
        <v>6.4499999999999993</v>
      </c>
      <c r="M257">
        <f>SUMIF(Table15[director_name],Table6[Director],Table15[gross])</f>
        <v>136463665</v>
      </c>
      <c r="N257">
        <f>SUMIF(Table15[director_name],Table6[Director],Table15[budget])</f>
        <v>123000000</v>
      </c>
      <c r="O257">
        <f>Table6[[#This Row],[Gross Amt]]-Table6[[#This Row],[Budget ]]</f>
        <v>13463665</v>
      </c>
      <c r="P257" t="str">
        <f>IF(Table6[[#This Row],[Profit]]&gt;0,"Success","Failure")</f>
        <v>Success</v>
      </c>
    </row>
    <row r="258" spans="1:16" hidden="1" x14ac:dyDescent="0.25">
      <c r="A258" t="s">
        <v>274</v>
      </c>
      <c r="B258">
        <v>61656849</v>
      </c>
      <c r="C258" t="s">
        <v>12</v>
      </c>
      <c r="D258">
        <v>110000000</v>
      </c>
      <c r="E258">
        <v>6.7</v>
      </c>
      <c r="F258">
        <f>AVERAGEIF(Table15[director_name],Table15[director_name],Table15[imdb_score])</f>
        <v>6.875</v>
      </c>
      <c r="G258">
        <f>Table15[[#This Row],[gross]]-Table15[[#This Row],[budget]]</f>
        <v>-48343151</v>
      </c>
      <c r="H258" t="str">
        <f>IF(Table15[[#This Row],[Profit]]&gt;0,"Success","Fasle")</f>
        <v>Fasle</v>
      </c>
      <c r="K258" t="s">
        <v>1033</v>
      </c>
      <c r="L258" s="2">
        <f>AVERAGEIF(Table15[director_name],Table6[Director],Table15[imdb_score])</f>
        <v>7.6</v>
      </c>
      <c r="M258">
        <f>SUMIF(Table15[director_name],Table6[Director],Table15[gross])</f>
        <v>619551280</v>
      </c>
      <c r="N258">
        <f>SUMIF(Table15[director_name],Table6[Director],Table15[budget])</f>
        <v>145000000</v>
      </c>
      <c r="O258">
        <f>Table6[[#This Row],[Gross Amt]]-Table6[[#This Row],[Budget ]]</f>
        <v>474551280</v>
      </c>
      <c r="P258" t="str">
        <f>IF(Table6[[#This Row],[Profit]]&gt;0,"Success","Failure")</f>
        <v>Success</v>
      </c>
    </row>
    <row r="259" spans="1:16" hidden="1" x14ac:dyDescent="0.25">
      <c r="A259" t="s">
        <v>555</v>
      </c>
      <c r="B259">
        <v>134520804</v>
      </c>
      <c r="C259" t="s">
        <v>12</v>
      </c>
      <c r="D259">
        <v>110000000</v>
      </c>
      <c r="E259">
        <v>7.2</v>
      </c>
      <c r="F259" s="2">
        <f>AVERAGEIF(Table15[director_name],Table15[director_name],Table15[imdb_score])</f>
        <v>7</v>
      </c>
      <c r="G259">
        <f>Table15[[#This Row],[gross]]-Table15[[#This Row],[budget]]</f>
        <v>24520804</v>
      </c>
      <c r="H259" t="str">
        <f>IF(Table15[[#This Row],[Profit]]&gt;0,"Success","Fasle")</f>
        <v>Success</v>
      </c>
      <c r="K259" t="s">
        <v>751</v>
      </c>
      <c r="L259" s="2">
        <f>AVERAGEIF(Table15[director_name],Table6[Director],Table15[imdb_score])</f>
        <v>6.3666666666666671</v>
      </c>
      <c r="M259">
        <f>SUMIF(Table15[director_name],Table6[Director],Table15[gross])</f>
        <v>173572335</v>
      </c>
      <c r="N259">
        <f>SUMIF(Table15[director_name],Table6[Director],Table15[budget])</f>
        <v>148200000</v>
      </c>
      <c r="O259">
        <f>Table6[[#This Row],[Gross Amt]]-Table6[[#This Row],[Budget ]]</f>
        <v>25372335</v>
      </c>
      <c r="P259" t="str">
        <f>IF(Table6[[#This Row],[Profit]]&gt;0,"Success","Failure")</f>
        <v>Success</v>
      </c>
    </row>
    <row r="260" spans="1:16" hidden="1" x14ac:dyDescent="0.25">
      <c r="A260" t="s">
        <v>59</v>
      </c>
      <c r="B260">
        <v>313837577</v>
      </c>
      <c r="C260" t="s">
        <v>12</v>
      </c>
      <c r="D260">
        <v>93000000</v>
      </c>
      <c r="E260">
        <v>8.8000000000000007</v>
      </c>
      <c r="F260">
        <f>AVERAGEIF(Table15[director_name],Table15[director_name],Table15[imdb_score])</f>
        <v>7.8888888888888893</v>
      </c>
      <c r="G260">
        <f>Table15[[#This Row],[gross]]-Table15[[#This Row],[budget]]</f>
        <v>220837577</v>
      </c>
      <c r="H260" t="str">
        <f>IF(Table15[[#This Row],[Profit]]&gt;0,"Success","Fasle")</f>
        <v>Success</v>
      </c>
      <c r="K260" t="s">
        <v>1049</v>
      </c>
      <c r="L260" s="2">
        <f>AVERAGEIF(Table15[director_name],Table6[Director],Table15[imdb_score])</f>
        <v>4.0999999999999996</v>
      </c>
      <c r="M260">
        <f>SUMIF(Table15[director_name],Table6[Director],Table15[gross])</f>
        <v>97360069</v>
      </c>
      <c r="N260">
        <f>SUMIF(Table15[director_name],Table6[Director],Table15[budget])</f>
        <v>75000000</v>
      </c>
      <c r="O260">
        <f>Table6[[#This Row],[Gross Amt]]-Table6[[#This Row],[Budget ]]</f>
        <v>22360069</v>
      </c>
      <c r="P260" t="str">
        <f>IF(Table6[[#This Row],[Profit]]&gt;0,"Success","Failure")</f>
        <v>Success</v>
      </c>
    </row>
    <row r="261" spans="1:16" hidden="1" x14ac:dyDescent="0.25">
      <c r="A261" t="s">
        <v>558</v>
      </c>
      <c r="B261">
        <v>24004159</v>
      </c>
      <c r="C261" t="s">
        <v>12</v>
      </c>
      <c r="D261">
        <v>110000000</v>
      </c>
      <c r="E261">
        <v>5.8</v>
      </c>
      <c r="F261" s="2">
        <f>AVERAGEIF(Table15[director_name],Table15[director_name],Table15[imdb_score])</f>
        <v>6.083333333333333</v>
      </c>
      <c r="G261">
        <f>Table15[[#This Row],[gross]]-Table15[[#This Row],[budget]]</f>
        <v>-85995841</v>
      </c>
      <c r="H261" t="str">
        <f>IF(Table15[[#This Row],[Profit]]&gt;0,"Success","Fasle")</f>
        <v>Fasle</v>
      </c>
      <c r="K261" t="s">
        <v>1059</v>
      </c>
      <c r="L261" s="2">
        <f>AVERAGEIF(Table15[director_name],Table6[Director],Table15[imdb_score])</f>
        <v>6.58</v>
      </c>
      <c r="M261">
        <f>SUMIF(Table15[director_name],Table6[Director],Table15[gross])</f>
        <v>210893801</v>
      </c>
      <c r="N261">
        <f>SUMIF(Table15[director_name],Table6[Director],Table15[budget])</f>
        <v>287000000</v>
      </c>
      <c r="O261">
        <f>Table6[[#This Row],[Gross Amt]]-Table6[[#This Row],[Budget ]]</f>
        <v>-76106199</v>
      </c>
      <c r="P261" t="str">
        <f>IF(Table6[[#This Row],[Profit]]&gt;0,"Success","Failure")</f>
        <v>Failure</v>
      </c>
    </row>
    <row r="262" spans="1:16" hidden="1" x14ac:dyDescent="0.25">
      <c r="A262" t="s">
        <v>561</v>
      </c>
      <c r="B262">
        <v>58183966</v>
      </c>
      <c r="C262" t="s">
        <v>12</v>
      </c>
      <c r="D262">
        <v>107000000</v>
      </c>
      <c r="E262">
        <v>6.8</v>
      </c>
      <c r="F262" s="2">
        <f>AVERAGEIF(Table15[director_name],Table15[director_name],Table15[imdb_score])</f>
        <v>7.083333333333333</v>
      </c>
      <c r="G262">
        <f>Table15[[#This Row],[gross]]-Table15[[#This Row],[budget]]</f>
        <v>-48816034</v>
      </c>
      <c r="H262" t="str">
        <f>IF(Table15[[#This Row],[Profit]]&gt;0,"Success","Fasle")</f>
        <v>Fasle</v>
      </c>
      <c r="K262" t="s">
        <v>1067</v>
      </c>
      <c r="L262" s="2">
        <f>AVERAGEIF(Table15[director_name],Table6[Director],Table15[imdb_score])</f>
        <v>6.9374999999999991</v>
      </c>
      <c r="M262">
        <f>SUMIF(Table15[director_name],Table6[Director],Table15[gross])</f>
        <v>530923809</v>
      </c>
      <c r="N262">
        <f>SUMIF(Table15[director_name],Table6[Director],Table15[budget])</f>
        <v>289500000</v>
      </c>
      <c r="O262">
        <f>Table6[[#This Row],[Gross Amt]]-Table6[[#This Row],[Budget ]]</f>
        <v>241423809</v>
      </c>
      <c r="P262" t="str">
        <f>IF(Table6[[#This Row],[Profit]]&gt;0,"Success","Failure")</f>
        <v>Success</v>
      </c>
    </row>
    <row r="263" spans="1:16" hidden="1" x14ac:dyDescent="0.25">
      <c r="A263" t="s">
        <v>564</v>
      </c>
      <c r="B263">
        <v>100446895</v>
      </c>
      <c r="C263" t="s">
        <v>12</v>
      </c>
      <c r="D263">
        <v>109000000</v>
      </c>
      <c r="E263">
        <v>3.8</v>
      </c>
      <c r="F263" s="2">
        <f>AVERAGEIF(Table15[director_name],Table15[director_name],Table15[imdb_score])</f>
        <v>3.8</v>
      </c>
      <c r="G263">
        <f>Table15[[#This Row],[gross]]-Table15[[#This Row],[budget]]</f>
        <v>-8553105</v>
      </c>
      <c r="H263" t="str">
        <f>IF(Table15[[#This Row],[Profit]]&gt;0,"Success","Fasle")</f>
        <v>Fasle</v>
      </c>
      <c r="K263" t="s">
        <v>1071</v>
      </c>
      <c r="L263" s="2">
        <f>AVERAGEIF(Table15[director_name],Table6[Director],Table15[imdb_score])</f>
        <v>6.9375000000000009</v>
      </c>
      <c r="M263">
        <f>SUMIF(Table15[director_name],Table6[Director],Table15[gross])</f>
        <v>465630234</v>
      </c>
      <c r="N263">
        <f>SUMIF(Table15[director_name],Table6[Director],Table15[budget])</f>
        <v>378000000</v>
      </c>
      <c r="O263">
        <f>Table6[[#This Row],[Gross Amt]]-Table6[[#This Row],[Budget ]]</f>
        <v>87630234</v>
      </c>
      <c r="P263" t="str">
        <f>IF(Table6[[#This Row],[Profit]]&gt;0,"Success","Failure")</f>
        <v>Success</v>
      </c>
    </row>
    <row r="264" spans="1:16" hidden="1" x14ac:dyDescent="0.25">
      <c r="A264" t="s">
        <v>351</v>
      </c>
      <c r="B264">
        <v>144795350</v>
      </c>
      <c r="C264" t="s">
        <v>12</v>
      </c>
      <c r="D264">
        <v>120000000</v>
      </c>
      <c r="E264">
        <v>7.1</v>
      </c>
      <c r="F264">
        <f>AVERAGEIF(Table15[director_name],Table15[director_name],Table15[imdb_score])</f>
        <v>6.82</v>
      </c>
      <c r="G264">
        <f>Table15[[#This Row],[gross]]-Table15[[#This Row],[budget]]</f>
        <v>24795350</v>
      </c>
      <c r="H264" t="str">
        <f>IF(Table15[[#This Row],[Profit]]&gt;0,"Success","Fasle")</f>
        <v>Success</v>
      </c>
      <c r="K264" t="s">
        <v>1073</v>
      </c>
      <c r="L264" s="2">
        <f>AVERAGEIF(Table15[director_name],Table6[Director],Table15[imdb_score])</f>
        <v>6</v>
      </c>
      <c r="M264">
        <f>SUMIF(Table15[director_name],Table6[Director],Table15[gross])</f>
        <v>411972459</v>
      </c>
      <c r="N264">
        <f>SUMIF(Table15[director_name],Table6[Director],Table15[budget])</f>
        <v>250000000</v>
      </c>
      <c r="O264">
        <f>Table6[[#This Row],[Gross Amt]]-Table6[[#This Row],[Budget ]]</f>
        <v>161972459</v>
      </c>
      <c r="P264" t="str">
        <f>IF(Table6[[#This Row],[Profit]]&gt;0,"Success","Failure")</f>
        <v>Success</v>
      </c>
    </row>
    <row r="265" spans="1:16" hidden="1" x14ac:dyDescent="0.25">
      <c r="A265" t="s">
        <v>64</v>
      </c>
      <c r="B265">
        <v>47396698</v>
      </c>
      <c r="C265" t="s">
        <v>12</v>
      </c>
      <c r="D265">
        <v>130000000</v>
      </c>
      <c r="E265">
        <v>7.2</v>
      </c>
      <c r="F265">
        <f>AVERAGEIF(Table15[director_name],Table15[director_name],Table15[imdb_score])</f>
        <v>7.1312499999999996</v>
      </c>
      <c r="G265">
        <f>Table15[[#This Row],[gross]]-Table15[[#This Row],[budget]]</f>
        <v>-82603302</v>
      </c>
      <c r="H265" t="str">
        <f>IF(Table15[[#This Row],[Profit]]&gt;0,"Success","Fasle")</f>
        <v>Fasle</v>
      </c>
      <c r="K265" t="s">
        <v>1078</v>
      </c>
      <c r="L265" s="2">
        <f>AVERAGEIF(Table15[director_name],Table6[Director],Table15[imdb_score])</f>
        <v>6.55</v>
      </c>
      <c r="M265">
        <f>SUMIF(Table15[director_name],Table6[Director],Table15[gross])</f>
        <v>81532703</v>
      </c>
      <c r="N265">
        <f>SUMIF(Table15[director_name],Table6[Director],Table15[budget])</f>
        <v>130000000</v>
      </c>
      <c r="O265">
        <f>Table6[[#This Row],[Gross Amt]]-Table6[[#This Row],[Budget ]]</f>
        <v>-48467297</v>
      </c>
      <c r="P265" t="str">
        <f>IF(Table6[[#This Row],[Profit]]&gt;0,"Success","Failure")</f>
        <v>Failure</v>
      </c>
    </row>
    <row r="266" spans="1:16" hidden="1" x14ac:dyDescent="0.25">
      <c r="A266" t="s">
        <v>319</v>
      </c>
      <c r="B266">
        <v>140015224</v>
      </c>
      <c r="C266" t="s">
        <v>12</v>
      </c>
      <c r="D266">
        <v>133000000</v>
      </c>
      <c r="E266">
        <v>5.9</v>
      </c>
      <c r="F266">
        <f>AVERAGEIF(Table15[director_name],Table15[director_name],Table15[imdb_score])</f>
        <v>5.94</v>
      </c>
      <c r="G266">
        <f>Table15[[#This Row],[gross]]-Table15[[#This Row],[budget]]</f>
        <v>7015224</v>
      </c>
      <c r="H266" t="str">
        <f>IF(Table15[[#This Row],[Profit]]&gt;0,"Success","Fasle")</f>
        <v>Success</v>
      </c>
      <c r="K266" t="s">
        <v>1081</v>
      </c>
      <c r="L266" s="2">
        <f>AVERAGEIF(Table15[director_name],Table6[Director],Table15[imdb_score])</f>
        <v>6.5769230769230758</v>
      </c>
      <c r="M266">
        <f>SUMIF(Table15[director_name],Table6[Director],Table15[gross])</f>
        <v>623709246</v>
      </c>
      <c r="N266">
        <f>SUMIF(Table15[director_name],Table6[Director],Table15[budget])</f>
        <v>429000000</v>
      </c>
      <c r="O266">
        <f>Table6[[#This Row],[Gross Amt]]-Table6[[#This Row],[Budget ]]</f>
        <v>194709246</v>
      </c>
      <c r="P266" t="str">
        <f>IF(Table6[[#This Row],[Profit]]&gt;0,"Success","Failure")</f>
        <v>Success</v>
      </c>
    </row>
    <row r="267" spans="1:16" hidden="1" x14ac:dyDescent="0.25">
      <c r="A267" t="s">
        <v>570</v>
      </c>
      <c r="B267">
        <v>104374107</v>
      </c>
      <c r="C267" t="s">
        <v>12</v>
      </c>
      <c r="D267">
        <v>105000000</v>
      </c>
      <c r="E267">
        <v>7.1</v>
      </c>
      <c r="F267" s="2">
        <f>AVERAGEIF(Table15[director_name],Table15[director_name],Table15[imdb_score])</f>
        <v>7.3999999999999995</v>
      </c>
      <c r="G267">
        <f>Table15[[#This Row],[gross]]-Table15[[#This Row],[budget]]</f>
        <v>-625893</v>
      </c>
      <c r="H267" t="str">
        <f>IF(Table15[[#This Row],[Profit]]&gt;0,"Success","Fasle")</f>
        <v>Fasle</v>
      </c>
      <c r="K267" t="s">
        <v>1084</v>
      </c>
      <c r="L267" s="2">
        <f>AVERAGEIF(Table15[director_name],Table6[Director],Table15[imdb_score])</f>
        <v>6.4333333333333336</v>
      </c>
      <c r="M267">
        <f>SUMIF(Table15[director_name],Table6[Director],Table15[gross])</f>
        <v>311838964</v>
      </c>
      <c r="N267">
        <f>SUMIF(Table15[director_name],Table6[Director],Table15[budget])</f>
        <v>125000000</v>
      </c>
      <c r="O267">
        <f>Table6[[#This Row],[Gross Amt]]-Table6[[#This Row],[Budget ]]</f>
        <v>186838964</v>
      </c>
      <c r="P267" t="str">
        <f>IF(Table6[[#This Row],[Profit]]&gt;0,"Success","Failure")</f>
        <v>Success</v>
      </c>
    </row>
    <row r="268" spans="1:16" hidden="1" x14ac:dyDescent="0.25">
      <c r="A268" t="s">
        <v>64</v>
      </c>
      <c r="B268">
        <v>228430993</v>
      </c>
      <c r="C268" t="s">
        <v>12</v>
      </c>
      <c r="D268">
        <v>108000000</v>
      </c>
      <c r="E268">
        <v>8.1</v>
      </c>
      <c r="F268">
        <f>AVERAGEIF(Table15[director_name],Table15[director_name],Table15[imdb_score])</f>
        <v>7.1312499999999996</v>
      </c>
      <c r="G268">
        <f>Table15[[#This Row],[gross]]-Table15[[#This Row],[budget]]</f>
        <v>120430993</v>
      </c>
      <c r="H268" t="str">
        <f>IF(Table15[[#This Row],[Profit]]&gt;0,"Success","Fasle")</f>
        <v>Success</v>
      </c>
      <c r="K268" t="s">
        <v>1087</v>
      </c>
      <c r="L268" s="2">
        <f>AVERAGEIF(Table15[director_name],Table6[Director],Table15[imdb_score])</f>
        <v>6.25</v>
      </c>
      <c r="M268">
        <f>SUMIF(Table15[director_name],Table6[Director],Table15[gross])</f>
        <v>547029178</v>
      </c>
      <c r="N268">
        <f>SUMIF(Table15[director_name],Table6[Director],Table15[budget])</f>
        <v>319000000</v>
      </c>
      <c r="O268">
        <f>Table6[[#This Row],[Gross Amt]]-Table6[[#This Row],[Budget ]]</f>
        <v>228029178</v>
      </c>
      <c r="P268" t="str">
        <f>IF(Table6[[#This Row],[Profit]]&gt;0,"Success","Failure")</f>
        <v>Success</v>
      </c>
    </row>
    <row r="269" spans="1:16" hidden="1" x14ac:dyDescent="0.25">
      <c r="A269" t="s">
        <v>95</v>
      </c>
      <c r="B269">
        <v>35799026</v>
      </c>
      <c r="C269" t="s">
        <v>12</v>
      </c>
      <c r="D269">
        <v>126000000</v>
      </c>
      <c r="E269">
        <v>6.9</v>
      </c>
      <c r="F269">
        <f>AVERAGEIF(Table15[director_name],Table15[director_name],Table15[imdb_score])</f>
        <v>6.6166666666666671</v>
      </c>
      <c r="G269">
        <f>Table15[[#This Row],[gross]]-Table15[[#This Row],[budget]]</f>
        <v>-90200974</v>
      </c>
      <c r="H269" t="str">
        <f>IF(Table15[[#This Row],[Profit]]&gt;0,"Success","Fasle")</f>
        <v>Fasle</v>
      </c>
      <c r="K269" t="s">
        <v>1092</v>
      </c>
      <c r="L269" s="2">
        <f>AVERAGEIF(Table15[director_name],Table6[Director],Table15[imdb_score])</f>
        <v>6.6</v>
      </c>
      <c r="M269">
        <f>SUMIF(Table15[director_name],Table6[Director],Table15[gross])</f>
        <v>34636443</v>
      </c>
      <c r="N269">
        <f>SUMIF(Table15[director_name],Table6[Director],Table15[budget])</f>
        <v>52000000</v>
      </c>
      <c r="O269">
        <f>Table6[[#This Row],[Gross Amt]]-Table6[[#This Row],[Budget ]]</f>
        <v>-17363557</v>
      </c>
      <c r="P269" t="str">
        <f>IF(Table6[[#This Row],[Profit]]&gt;0,"Success","Failure")</f>
        <v>Failure</v>
      </c>
    </row>
    <row r="270" spans="1:16" hidden="1" x14ac:dyDescent="0.25">
      <c r="A270" t="s">
        <v>579</v>
      </c>
      <c r="B270">
        <v>6712451</v>
      </c>
      <c r="C270" t="s">
        <v>12</v>
      </c>
      <c r="D270">
        <v>90000000</v>
      </c>
      <c r="E270">
        <v>4.4000000000000004</v>
      </c>
      <c r="F270" s="2">
        <f>AVERAGEIF(Table15[director_name],Table15[director_name],Table15[imdb_score])</f>
        <v>5.4</v>
      </c>
      <c r="G270">
        <f>Table15[[#This Row],[gross]]-Table15[[#This Row],[budget]]</f>
        <v>-83287549</v>
      </c>
      <c r="H270" t="str">
        <f>IF(Table15[[#This Row],[Profit]]&gt;0,"Success","Fasle")</f>
        <v>Fasle</v>
      </c>
      <c r="K270" t="s">
        <v>1094</v>
      </c>
      <c r="L270" s="2">
        <f>AVERAGEIF(Table15[director_name],Table6[Director],Table15[imdb_score])</f>
        <v>7</v>
      </c>
      <c r="M270">
        <f>SUMIF(Table15[director_name],Table6[Director],Table15[gross])</f>
        <v>129142655</v>
      </c>
      <c r="N270">
        <f>SUMIF(Table15[director_name],Table6[Director],Table15[budget])</f>
        <v>137500000</v>
      </c>
      <c r="O270">
        <f>Table6[[#This Row],[Gross Amt]]-Table6[[#This Row],[Budget ]]</f>
        <v>-8357345</v>
      </c>
      <c r="P270" t="str">
        <f>IF(Table6[[#This Row],[Profit]]&gt;0,"Success","Failure")</f>
        <v>Failure</v>
      </c>
    </row>
    <row r="271" spans="1:16" hidden="1" x14ac:dyDescent="0.25">
      <c r="A271" t="s">
        <v>582</v>
      </c>
      <c r="B271">
        <v>101643008</v>
      </c>
      <c r="C271" t="s">
        <v>12</v>
      </c>
      <c r="D271">
        <v>90000000</v>
      </c>
      <c r="E271">
        <v>6.5</v>
      </c>
      <c r="F271" s="2">
        <f>AVERAGEIF(Table15[director_name],Table15[director_name],Table15[imdb_score])</f>
        <v>6.166666666666667</v>
      </c>
      <c r="G271">
        <f>Table15[[#This Row],[gross]]-Table15[[#This Row],[budget]]</f>
        <v>11643008</v>
      </c>
      <c r="H271" t="str">
        <f>IF(Table15[[#This Row],[Profit]]&gt;0,"Success","Fasle")</f>
        <v>Success</v>
      </c>
      <c r="K271" t="s">
        <v>1097</v>
      </c>
      <c r="L271" s="2">
        <f>AVERAGEIF(Table15[director_name],Table6[Director],Table15[imdb_score])</f>
        <v>5.9</v>
      </c>
      <c r="M271">
        <f>SUMIF(Table15[director_name],Table6[Director],Table15[gross])</f>
        <v>101354726</v>
      </c>
      <c r="N271">
        <f>SUMIF(Table15[director_name],Table6[Director],Table15[budget])</f>
        <v>159000000</v>
      </c>
      <c r="O271">
        <f>Table6[[#This Row],[Gross Amt]]-Table6[[#This Row],[Budget ]]</f>
        <v>-57645274</v>
      </c>
      <c r="P271" t="str">
        <f>IF(Table6[[#This Row],[Profit]]&gt;0,"Success","Failure")</f>
        <v>Failure</v>
      </c>
    </row>
    <row r="272" spans="1:16" hidden="1" x14ac:dyDescent="0.25">
      <c r="A272" t="s">
        <v>64</v>
      </c>
      <c r="B272">
        <v>187670866</v>
      </c>
      <c r="C272" t="s">
        <v>12</v>
      </c>
      <c r="D272">
        <v>103000000</v>
      </c>
      <c r="E272">
        <v>8.5</v>
      </c>
      <c r="F272">
        <f>AVERAGEIF(Table15[director_name],Table15[director_name],Table15[imdb_score])</f>
        <v>7.1312499999999996</v>
      </c>
      <c r="G272">
        <f>Table15[[#This Row],[gross]]-Table15[[#This Row],[budget]]</f>
        <v>84670866</v>
      </c>
      <c r="H272" t="str">
        <f>IF(Table15[[#This Row],[Profit]]&gt;0,"Success","Fasle")</f>
        <v>Success</v>
      </c>
      <c r="K272" t="s">
        <v>1104</v>
      </c>
      <c r="L272" s="2">
        <f>AVERAGEIF(Table15[director_name],Table6[Director],Table15[imdb_score])</f>
        <v>6.2</v>
      </c>
      <c r="M272">
        <f>SUMIF(Table15[director_name],Table6[Director],Table15[gross])</f>
        <v>80689575</v>
      </c>
      <c r="N272">
        <f>SUMIF(Table15[director_name],Table6[Director],Table15[budget])</f>
        <v>135000000</v>
      </c>
      <c r="O272">
        <f>Table6[[#This Row],[Gross Amt]]-Table6[[#This Row],[Budget ]]</f>
        <v>-54310425</v>
      </c>
      <c r="P272" t="str">
        <f>IF(Table6[[#This Row],[Profit]]&gt;0,"Success","Failure")</f>
        <v>Failure</v>
      </c>
    </row>
    <row r="273" spans="1:16" hidden="1" x14ac:dyDescent="0.25">
      <c r="A273" t="s">
        <v>127</v>
      </c>
      <c r="B273">
        <v>132014112</v>
      </c>
      <c r="C273" t="s">
        <v>12</v>
      </c>
      <c r="D273">
        <v>102000000</v>
      </c>
      <c r="E273">
        <v>7.7</v>
      </c>
      <c r="F273">
        <f>AVERAGEIF(Table15[director_name],Table15[director_name],Table15[imdb_score])</f>
        <v>7.5439999999999996</v>
      </c>
      <c r="G273">
        <f>Table15[[#This Row],[gross]]-Table15[[#This Row],[budget]]</f>
        <v>30014112</v>
      </c>
      <c r="H273" t="str">
        <f>IF(Table15[[#This Row],[Profit]]&gt;0,"Success","Fasle")</f>
        <v>Success</v>
      </c>
      <c r="K273" t="s">
        <v>1109</v>
      </c>
      <c r="L273" s="2">
        <f>AVERAGEIF(Table15[director_name],Table6[Director],Table15[imdb_score])</f>
        <v>6.4</v>
      </c>
      <c r="M273">
        <f>SUMIF(Table15[director_name],Table6[Director],Table15[gross])</f>
        <v>336029560</v>
      </c>
      <c r="N273">
        <f>SUMIF(Table15[director_name],Table6[Director],Table15[budget])</f>
        <v>74000000</v>
      </c>
      <c r="O273">
        <f>Table6[[#This Row],[Gross Amt]]-Table6[[#This Row],[Budget ]]</f>
        <v>262029560</v>
      </c>
      <c r="P273" t="str">
        <f>IF(Table6[[#This Row],[Profit]]&gt;0,"Success","Failure")</f>
        <v>Success</v>
      </c>
    </row>
    <row r="274" spans="1:16" hidden="1" x14ac:dyDescent="0.25">
      <c r="A274" t="s">
        <v>428</v>
      </c>
      <c r="B274">
        <v>261970615</v>
      </c>
      <c r="C274" t="s">
        <v>12</v>
      </c>
      <c r="D274">
        <v>100000000</v>
      </c>
      <c r="E274">
        <v>7.4</v>
      </c>
      <c r="F274">
        <f>AVERAGEIF(Table15[director_name],Table15[director_name],Table15[imdb_score])</f>
        <v>6.6545454545454552</v>
      </c>
      <c r="G274">
        <f>Table15[[#This Row],[gross]]-Table15[[#This Row],[budget]]</f>
        <v>161970615</v>
      </c>
      <c r="H274" t="str">
        <f>IF(Table15[[#This Row],[Profit]]&gt;0,"Success","Fasle")</f>
        <v>Success</v>
      </c>
      <c r="K274" t="s">
        <v>1114</v>
      </c>
      <c r="L274" s="2">
        <f>AVERAGEIF(Table15[director_name],Table6[Director],Table15[imdb_score])</f>
        <v>6.3</v>
      </c>
      <c r="M274">
        <f>SUMIF(Table15[director_name],Table6[Director],Table15[gross])</f>
        <v>107225164</v>
      </c>
      <c r="N274">
        <f>SUMIF(Table15[director_name],Table6[Director],Table15[budget])</f>
        <v>73000000</v>
      </c>
      <c r="O274">
        <f>Table6[[#This Row],[Gross Amt]]-Table6[[#This Row],[Budget ]]</f>
        <v>34225164</v>
      </c>
      <c r="P274" t="str">
        <f>IF(Table6[[#This Row],[Profit]]&gt;0,"Success","Failure")</f>
        <v>Success</v>
      </c>
    </row>
    <row r="275" spans="1:16" hidden="1" x14ac:dyDescent="0.25">
      <c r="A275" t="s">
        <v>105</v>
      </c>
      <c r="B275">
        <v>167007184</v>
      </c>
      <c r="C275" t="s">
        <v>12</v>
      </c>
      <c r="D275">
        <v>150000000</v>
      </c>
      <c r="E275">
        <v>8</v>
      </c>
      <c r="F275">
        <f>AVERAGEIF(Table15[director_name],Table15[director_name],Table15[imdb_score])</f>
        <v>6.5500000000000007</v>
      </c>
      <c r="G275">
        <f>Table15[[#This Row],[gross]]-Table15[[#This Row],[budget]]</f>
        <v>17007184</v>
      </c>
      <c r="H275" t="str">
        <f>IF(Table15[[#This Row],[Profit]]&gt;0,"Success","Fasle")</f>
        <v>Success</v>
      </c>
      <c r="K275" t="s">
        <v>1119</v>
      </c>
      <c r="L275" s="2">
        <f>AVERAGEIF(Table15[director_name],Table6[Director],Table15[imdb_score])</f>
        <v>6.6</v>
      </c>
      <c r="M275">
        <f>SUMIF(Table15[director_name],Table6[Director],Table15[gross])</f>
        <v>487323538</v>
      </c>
      <c r="N275">
        <f>SUMIF(Table15[director_name],Table6[Director],Table15[budget])</f>
        <v>201000000</v>
      </c>
      <c r="O275">
        <f>Table6[[#This Row],[Gross Amt]]-Table6[[#This Row],[Budget ]]</f>
        <v>286323538</v>
      </c>
      <c r="P275" t="str">
        <f>IF(Table6[[#This Row],[Profit]]&gt;0,"Success","Failure")</f>
        <v>Success</v>
      </c>
    </row>
    <row r="276" spans="1:16" hidden="1" x14ac:dyDescent="0.25">
      <c r="A276" t="s">
        <v>87</v>
      </c>
      <c r="B276">
        <v>180011740</v>
      </c>
      <c r="C276" t="s">
        <v>12</v>
      </c>
      <c r="D276">
        <v>100000000</v>
      </c>
      <c r="E276">
        <v>5.7</v>
      </c>
      <c r="F276">
        <f>AVERAGEIF(Table15[director_name],Table15[director_name],Table15[imdb_score])</f>
        <v>7.05</v>
      </c>
      <c r="G276">
        <f>Table15[[#This Row],[gross]]-Table15[[#This Row],[budget]]</f>
        <v>80011740</v>
      </c>
      <c r="H276" t="str">
        <f>IF(Table15[[#This Row],[Profit]]&gt;0,"Success","Fasle")</f>
        <v>Success</v>
      </c>
      <c r="K276" t="s">
        <v>1124</v>
      </c>
      <c r="L276" s="2">
        <f>AVERAGEIF(Table15[director_name],Table6[Director],Table15[imdb_score])</f>
        <v>5.35</v>
      </c>
      <c r="M276">
        <f>SUMIF(Table15[director_name],Table6[Director],Table15[gross])</f>
        <v>295095213</v>
      </c>
      <c r="N276">
        <f>SUMIF(Table15[director_name],Table6[Director],Table15[budget])</f>
        <v>167500000</v>
      </c>
      <c r="O276">
        <f>Table6[[#This Row],[Gross Amt]]-Table6[[#This Row],[Budget ]]</f>
        <v>127595213</v>
      </c>
      <c r="P276" t="str">
        <f>IF(Table6[[#This Row],[Profit]]&gt;0,"Success","Failure")</f>
        <v>Success</v>
      </c>
    </row>
    <row r="277" spans="1:16" hidden="1" x14ac:dyDescent="0.25">
      <c r="A277" t="s">
        <v>9</v>
      </c>
      <c r="B277">
        <v>204843350</v>
      </c>
      <c r="C277" t="s">
        <v>12</v>
      </c>
      <c r="D277">
        <v>102000000</v>
      </c>
      <c r="E277">
        <v>8.5</v>
      </c>
      <c r="F277">
        <f>AVERAGEIF(Table15[director_name],Table15[director_name],Table15[imdb_score])</f>
        <v>7.9142857142857137</v>
      </c>
      <c r="G277">
        <f>Table15[[#This Row],[gross]]-Table15[[#This Row],[budget]]</f>
        <v>102843350</v>
      </c>
      <c r="H277" t="str">
        <f>IF(Table15[[#This Row],[Profit]]&gt;0,"Success","Fasle")</f>
        <v>Success</v>
      </c>
      <c r="K277" t="s">
        <v>1126</v>
      </c>
      <c r="L277" s="2">
        <f>AVERAGEIF(Table15[director_name],Table6[Director],Table15[imdb_score])</f>
        <v>7.7666666666666657</v>
      </c>
      <c r="M277">
        <f>SUMIF(Table15[director_name],Table6[Director],Table15[gross])</f>
        <v>126959152</v>
      </c>
      <c r="N277">
        <f>SUMIF(Table15[director_name],Table6[Director],Table15[budget])</f>
        <v>142000000</v>
      </c>
      <c r="O277">
        <f>Table6[[#This Row],[Gross Amt]]-Table6[[#This Row],[Budget ]]</f>
        <v>-15040848</v>
      </c>
      <c r="P277" t="str">
        <f>IF(Table6[[#This Row],[Profit]]&gt;0,"Success","Failure")</f>
        <v>Failure</v>
      </c>
    </row>
    <row r="278" spans="1:16" hidden="1" x14ac:dyDescent="0.25">
      <c r="A278" t="s">
        <v>561</v>
      </c>
      <c r="B278">
        <v>97030725</v>
      </c>
      <c r="C278" t="s">
        <v>12</v>
      </c>
      <c r="D278">
        <v>100000000</v>
      </c>
      <c r="E278">
        <v>7</v>
      </c>
      <c r="F278">
        <f>AVERAGEIF(Table15[director_name],Table15[director_name],Table15[imdb_score])</f>
        <v>7.083333333333333</v>
      </c>
      <c r="G278">
        <f>Table15[[#This Row],[gross]]-Table15[[#This Row],[budget]]</f>
        <v>-2969275</v>
      </c>
      <c r="H278" t="str">
        <f>IF(Table15[[#This Row],[Profit]]&gt;0,"Success","Fasle")</f>
        <v>Fasle</v>
      </c>
      <c r="K278" t="s">
        <v>1130</v>
      </c>
      <c r="L278" s="2">
        <f>AVERAGEIF(Table15[director_name],Table6[Director],Table15[imdb_score])</f>
        <v>7.4</v>
      </c>
      <c r="M278">
        <f>SUMIF(Table15[director_name],Table6[Director],Table15[gross])</f>
        <v>183132370</v>
      </c>
      <c r="N278">
        <f>SUMIF(Table15[director_name],Table6[Director],Table15[budget])</f>
        <v>75000000</v>
      </c>
      <c r="O278">
        <f>Table6[[#This Row],[Gross Amt]]-Table6[[#This Row],[Budget ]]</f>
        <v>108132370</v>
      </c>
      <c r="P278" t="str">
        <f>IF(Table6[[#This Row],[Profit]]&gt;0,"Success","Failure")</f>
        <v>Success</v>
      </c>
    </row>
    <row r="279" spans="1:16" hidden="1" x14ac:dyDescent="0.25">
      <c r="A279" t="s">
        <v>64</v>
      </c>
      <c r="B279">
        <v>130127620</v>
      </c>
      <c r="C279" t="s">
        <v>12</v>
      </c>
      <c r="D279">
        <v>100000000</v>
      </c>
      <c r="E279">
        <v>7.8</v>
      </c>
      <c r="F279">
        <f>AVERAGEIF(Table15[director_name],Table15[director_name],Table15[imdb_score])</f>
        <v>7.1312499999999996</v>
      </c>
      <c r="G279">
        <f>Table15[[#This Row],[gross]]-Table15[[#This Row],[budget]]</f>
        <v>30127620</v>
      </c>
      <c r="H279" t="str">
        <f>IF(Table15[[#This Row],[Profit]]&gt;0,"Success","Fasle")</f>
        <v>Success</v>
      </c>
      <c r="K279" t="s">
        <v>1133</v>
      </c>
      <c r="L279" s="2">
        <f>AVERAGEIF(Table15[director_name],Table6[Director],Table15[imdb_score])</f>
        <v>7.9750000000000005</v>
      </c>
      <c r="M279">
        <f>SUMIF(Table15[director_name],Table6[Director],Table15[gross])</f>
        <v>218531517</v>
      </c>
      <c r="N279">
        <f>SUMIF(Table15[director_name],Table6[Director],Table15[budget])</f>
        <v>175000000</v>
      </c>
      <c r="O279">
        <f>Table6[[#This Row],[Gross Amt]]-Table6[[#This Row],[Budget ]]</f>
        <v>43531517</v>
      </c>
      <c r="P279" t="str">
        <f>IF(Table6[[#This Row],[Profit]]&gt;0,"Success","Failure")</f>
        <v>Success</v>
      </c>
    </row>
    <row r="280" spans="1:16" hidden="1" x14ac:dyDescent="0.25">
      <c r="A280" t="s">
        <v>9</v>
      </c>
      <c r="B280">
        <v>146282411</v>
      </c>
      <c r="C280" t="s">
        <v>12</v>
      </c>
      <c r="D280">
        <v>115000000</v>
      </c>
      <c r="E280">
        <v>7.2</v>
      </c>
      <c r="F280">
        <f>AVERAGEIF(Table15[director_name],Table15[director_name],Table15[imdb_score])</f>
        <v>7.9142857142857137</v>
      </c>
      <c r="G280">
        <f>Table15[[#This Row],[gross]]-Table15[[#This Row],[budget]]</f>
        <v>31282411</v>
      </c>
      <c r="H280" t="str">
        <f>IF(Table15[[#This Row],[Profit]]&gt;0,"Success","Fasle")</f>
        <v>Success</v>
      </c>
      <c r="K280" t="s">
        <v>1141</v>
      </c>
      <c r="L280" s="2">
        <f>AVERAGEIF(Table15[director_name],Table6[Director],Table15[imdb_score])</f>
        <v>5.3000000000000007</v>
      </c>
      <c r="M280">
        <f>SUMIF(Table15[director_name],Table6[Director],Table15[gross])</f>
        <v>433910970</v>
      </c>
      <c r="N280">
        <f>SUMIF(Table15[director_name],Table6[Director],Table15[budget])</f>
        <v>259500000</v>
      </c>
      <c r="O280">
        <f>Table6[[#This Row],[Gross Amt]]-Table6[[#This Row],[Budget ]]</f>
        <v>174410970</v>
      </c>
      <c r="P280" t="str">
        <f>IF(Table6[[#This Row],[Profit]]&gt;0,"Success","Failure")</f>
        <v>Success</v>
      </c>
    </row>
    <row r="281" spans="1:16" hidden="1" x14ac:dyDescent="0.25">
      <c r="A281" t="s">
        <v>597</v>
      </c>
      <c r="B281">
        <v>65452312</v>
      </c>
      <c r="C281" t="s">
        <v>12</v>
      </c>
      <c r="D281">
        <v>100000000</v>
      </c>
      <c r="E281">
        <v>6.4</v>
      </c>
      <c r="F281" s="2">
        <f>AVERAGEIF(Table15[director_name],Table15[director_name],Table15[imdb_score])</f>
        <v>6.791666666666667</v>
      </c>
      <c r="G281">
        <f>Table15[[#This Row],[gross]]-Table15[[#This Row],[budget]]</f>
        <v>-34547688</v>
      </c>
      <c r="H281" t="str">
        <f>IF(Table15[[#This Row],[Profit]]&gt;0,"Success","Fasle")</f>
        <v>Fasle</v>
      </c>
      <c r="K281" t="s">
        <v>1147</v>
      </c>
      <c r="L281" s="2">
        <f>AVERAGEIF(Table15[director_name],Table6[Director],Table15[imdb_score])</f>
        <v>5.9499999999999993</v>
      </c>
      <c r="M281">
        <f>SUMIF(Table15[director_name],Table6[Director],Table15[gross])</f>
        <v>755336386</v>
      </c>
      <c r="N281">
        <f>SUMIF(Table15[director_name],Table6[Director],Table15[budget])</f>
        <v>339000000</v>
      </c>
      <c r="O281">
        <f>Table6[[#This Row],[Gross Amt]]-Table6[[#This Row],[Budget ]]</f>
        <v>416336386</v>
      </c>
      <c r="P281" t="str">
        <f>IF(Table6[[#This Row],[Profit]]&gt;0,"Success","Failure")</f>
        <v>Success</v>
      </c>
    </row>
    <row r="282" spans="1:16" hidden="1" x14ac:dyDescent="0.25">
      <c r="A282" t="s">
        <v>599</v>
      </c>
      <c r="B282">
        <v>148383780</v>
      </c>
      <c r="C282" t="s">
        <v>12</v>
      </c>
      <c r="D282">
        <v>100000000</v>
      </c>
      <c r="E282">
        <v>5.5</v>
      </c>
      <c r="F282" s="2">
        <f>AVERAGEIF(Table15[director_name],Table15[director_name],Table15[imdb_score])</f>
        <v>6.0166666666666657</v>
      </c>
      <c r="G282">
        <f>Table15[[#This Row],[gross]]-Table15[[#This Row],[budget]]</f>
        <v>48383780</v>
      </c>
      <c r="H282" t="str">
        <f>IF(Table15[[#This Row],[Profit]]&gt;0,"Success","Fasle")</f>
        <v>Success</v>
      </c>
      <c r="K282" t="s">
        <v>1150</v>
      </c>
      <c r="L282" s="2">
        <f>AVERAGEIF(Table15[director_name],Table6[Director],Table15[imdb_score])</f>
        <v>6</v>
      </c>
      <c r="M282">
        <f>SUMIF(Table15[director_name],Table6[Director],Table15[gross])</f>
        <v>162495848</v>
      </c>
      <c r="N282">
        <f>SUMIF(Table15[director_name],Table6[Director],Table15[budget])</f>
        <v>74000000</v>
      </c>
      <c r="O282">
        <f>Table6[[#This Row],[Gross Amt]]-Table6[[#This Row],[Budget ]]</f>
        <v>88495848</v>
      </c>
      <c r="P282" t="str">
        <f>IF(Table6[[#This Row],[Profit]]&gt;0,"Success","Failure")</f>
        <v>Success</v>
      </c>
    </row>
    <row r="283" spans="1:16" hidden="1" x14ac:dyDescent="0.25">
      <c r="A283" t="s">
        <v>601</v>
      </c>
      <c r="B283">
        <v>119219978</v>
      </c>
      <c r="C283" t="s">
        <v>12</v>
      </c>
      <c r="D283">
        <v>100000000</v>
      </c>
      <c r="E283">
        <v>6.7</v>
      </c>
      <c r="F283" s="2">
        <f>AVERAGEIF(Table15[director_name],Table15[director_name],Table15[imdb_score])</f>
        <v>6.9166666666666679</v>
      </c>
      <c r="G283">
        <f>Table15[[#This Row],[gross]]-Table15[[#This Row],[budget]]</f>
        <v>19219978</v>
      </c>
      <c r="H283" t="str">
        <f>IF(Table15[[#This Row],[Profit]]&gt;0,"Success","Fasle")</f>
        <v>Success</v>
      </c>
      <c r="K283" t="s">
        <v>1157</v>
      </c>
      <c r="L283" s="2">
        <f>AVERAGEIF(Table15[director_name],Table6[Director],Table15[imdb_score])</f>
        <v>6.05</v>
      </c>
      <c r="M283">
        <f>SUMIF(Table15[director_name],Table6[Director],Table15[gross])</f>
        <v>152922576</v>
      </c>
      <c r="N283">
        <f>SUMIF(Table15[director_name],Table6[Director],Table15[budget])</f>
        <v>140000000</v>
      </c>
      <c r="O283">
        <f>Table6[[#This Row],[Gross Amt]]-Table6[[#This Row],[Budget ]]</f>
        <v>12922576</v>
      </c>
      <c r="P283" t="str">
        <f>IF(Table6[[#This Row],[Profit]]&gt;0,"Success","Failure")</f>
        <v>Success</v>
      </c>
    </row>
    <row r="284" spans="1:16" hidden="1" x14ac:dyDescent="0.25">
      <c r="A284" t="s">
        <v>604</v>
      </c>
      <c r="B284">
        <v>101228120</v>
      </c>
      <c r="C284" t="s">
        <v>12</v>
      </c>
      <c r="D284">
        <v>100000000</v>
      </c>
      <c r="E284">
        <v>6.1</v>
      </c>
      <c r="F284" s="2">
        <f>AVERAGEIF(Table15[director_name],Table15[director_name],Table15[imdb_score])</f>
        <v>6.0400000000000009</v>
      </c>
      <c r="G284">
        <f>Table15[[#This Row],[gross]]-Table15[[#This Row],[budget]]</f>
        <v>1228120</v>
      </c>
      <c r="H284" t="str">
        <f>IF(Table15[[#This Row],[Profit]]&gt;0,"Success","Fasle")</f>
        <v>Success</v>
      </c>
      <c r="K284" t="s">
        <v>1162</v>
      </c>
      <c r="L284" s="2">
        <f>AVERAGEIF(Table15[director_name],Table6[Director],Table15[imdb_score])</f>
        <v>6.7800000000000011</v>
      </c>
      <c r="M284">
        <f>SUMIF(Table15[director_name],Table6[Director],Table15[gross])</f>
        <v>334587918</v>
      </c>
      <c r="N284">
        <f>SUMIF(Table15[director_name],Table6[Director],Table15[budget])</f>
        <v>272000000</v>
      </c>
      <c r="O284">
        <f>Table6[[#This Row],[Gross Amt]]-Table6[[#This Row],[Budget ]]</f>
        <v>62587918</v>
      </c>
      <c r="P284" t="str">
        <f>IF(Table6[[#This Row],[Profit]]&gt;0,"Success","Failure")</f>
        <v>Success</v>
      </c>
    </row>
    <row r="285" spans="1:16" hidden="1" x14ac:dyDescent="0.25">
      <c r="A285" t="s">
        <v>607</v>
      </c>
      <c r="B285">
        <v>162804648</v>
      </c>
      <c r="C285" t="s">
        <v>12</v>
      </c>
      <c r="D285">
        <v>100000000</v>
      </c>
      <c r="E285">
        <v>8.5</v>
      </c>
      <c r="F285" s="2">
        <f>AVERAGEIF(Table15[director_name],Table15[director_name],Table15[imdb_score])</f>
        <v>8.2000000000000011</v>
      </c>
      <c r="G285">
        <f>Table15[[#This Row],[gross]]-Table15[[#This Row],[budget]]</f>
        <v>62804648</v>
      </c>
      <c r="H285" t="str">
        <f>IF(Table15[[#This Row],[Profit]]&gt;0,"Success","Fasle")</f>
        <v>Success</v>
      </c>
      <c r="K285" t="s">
        <v>1170</v>
      </c>
      <c r="L285" s="2">
        <f>AVERAGEIF(Table15[director_name],Table6[Director],Table15[imdb_score])</f>
        <v>6.625</v>
      </c>
      <c r="M285">
        <f>SUMIF(Table15[director_name],Table6[Director],Table15[gross])</f>
        <v>286139327</v>
      </c>
      <c r="N285">
        <f>SUMIF(Table15[director_name],Table6[Director],Table15[budget])</f>
        <v>157000000</v>
      </c>
      <c r="O285">
        <f>Table6[[#This Row],[Gross Amt]]-Table6[[#This Row],[Budget ]]</f>
        <v>129139327</v>
      </c>
      <c r="P285" t="str">
        <f>IF(Table6[[#This Row],[Profit]]&gt;0,"Success","Failure")</f>
        <v>Success</v>
      </c>
    </row>
    <row r="286" spans="1:16" hidden="1" x14ac:dyDescent="0.25">
      <c r="A286" t="s">
        <v>610</v>
      </c>
      <c r="B286">
        <v>100117603</v>
      </c>
      <c r="C286" t="s">
        <v>12</v>
      </c>
      <c r="D286">
        <v>100000000</v>
      </c>
      <c r="E286">
        <v>6.9</v>
      </c>
      <c r="F286" s="2">
        <f>AVERAGEIF(Table15[director_name],Table15[director_name],Table15[imdb_score])</f>
        <v>6.85</v>
      </c>
      <c r="G286">
        <f>Table15[[#This Row],[gross]]-Table15[[#This Row],[budget]]</f>
        <v>117603</v>
      </c>
      <c r="H286" t="str">
        <f>IF(Table15[[#This Row],[Profit]]&gt;0,"Success","Fasle")</f>
        <v>Success</v>
      </c>
      <c r="K286" t="s">
        <v>1173</v>
      </c>
      <c r="L286" s="2">
        <f>AVERAGEIF(Table15[director_name],Table6[Director],Table15[imdb_score])</f>
        <v>5.8500000000000005</v>
      </c>
      <c r="M286">
        <f>SUMIF(Table15[director_name],Table6[Director],Table15[gross])</f>
        <v>205872154</v>
      </c>
      <c r="N286">
        <f>SUMIF(Table15[director_name],Table6[Director],Table15[budget])</f>
        <v>186000000</v>
      </c>
      <c r="O286">
        <f>Table6[[#This Row],[Gross Amt]]-Table6[[#This Row],[Budget ]]</f>
        <v>19872154</v>
      </c>
      <c r="P286" t="str">
        <f>IF(Table6[[#This Row],[Profit]]&gt;0,"Success","Failure")</f>
        <v>Success</v>
      </c>
    </row>
    <row r="287" spans="1:16" hidden="1" x14ac:dyDescent="0.25">
      <c r="A287" t="s">
        <v>613</v>
      </c>
      <c r="B287">
        <v>89296573</v>
      </c>
      <c r="C287" t="s">
        <v>12</v>
      </c>
      <c r="D287">
        <v>100000000</v>
      </c>
      <c r="E287">
        <v>7.3</v>
      </c>
      <c r="F287" s="2">
        <f>AVERAGEIF(Table15[director_name],Table15[director_name],Table15[imdb_score])</f>
        <v>6.666666666666667</v>
      </c>
      <c r="G287">
        <f>Table15[[#This Row],[gross]]-Table15[[#This Row],[budget]]</f>
        <v>-10703427</v>
      </c>
      <c r="H287" t="str">
        <f>IF(Table15[[#This Row],[Profit]]&gt;0,"Success","Fasle")</f>
        <v>Fasle</v>
      </c>
      <c r="K287" t="s">
        <v>1181</v>
      </c>
      <c r="L287" s="2">
        <f>AVERAGEIF(Table15[director_name],Table6[Director],Table15[imdb_score])</f>
        <v>6.6749999999999998</v>
      </c>
      <c r="M287">
        <f>SUMIF(Table15[director_name],Table6[Director],Table15[gross])</f>
        <v>181694587</v>
      </c>
      <c r="N287">
        <f>SUMIF(Table15[director_name],Table6[Director],Table15[budget])</f>
        <v>148000000</v>
      </c>
      <c r="O287">
        <f>Table6[[#This Row],[Gross Amt]]-Table6[[#This Row],[Budget ]]</f>
        <v>33694587</v>
      </c>
      <c r="P287" t="str">
        <f>IF(Table6[[#This Row],[Profit]]&gt;0,"Success","Failure")</f>
        <v>Success</v>
      </c>
    </row>
    <row r="288" spans="1:16" hidden="1" x14ac:dyDescent="0.25">
      <c r="A288" t="s">
        <v>615</v>
      </c>
      <c r="B288">
        <v>85017401</v>
      </c>
      <c r="C288" t="s">
        <v>12</v>
      </c>
      <c r="D288">
        <v>92000000</v>
      </c>
      <c r="E288">
        <v>6.7</v>
      </c>
      <c r="F288" s="2">
        <f>AVERAGEIF(Table15[director_name],Table15[director_name],Table15[imdb_score])</f>
        <v>6.0857142857142863</v>
      </c>
      <c r="G288">
        <f>Table15[[#This Row],[gross]]-Table15[[#This Row],[budget]]</f>
        <v>-6982599</v>
      </c>
      <c r="H288" t="str">
        <f>IF(Table15[[#This Row],[Profit]]&gt;0,"Success","Fasle")</f>
        <v>Fasle</v>
      </c>
      <c r="K288" t="s">
        <v>1186</v>
      </c>
      <c r="L288" s="2">
        <f>AVERAGEIF(Table15[director_name],Table6[Director],Table15[imdb_score])</f>
        <v>6.3</v>
      </c>
      <c r="M288">
        <f>SUMIF(Table15[director_name],Table6[Director],Table15[gross])</f>
        <v>55942830</v>
      </c>
      <c r="N288">
        <f>SUMIF(Table15[director_name],Table6[Director],Table15[budget])</f>
        <v>70000000</v>
      </c>
      <c r="O288">
        <f>Table6[[#This Row],[Gross Amt]]-Table6[[#This Row],[Budget ]]</f>
        <v>-14057170</v>
      </c>
      <c r="P288" t="str">
        <f>IF(Table6[[#This Row],[Profit]]&gt;0,"Success","Failure")</f>
        <v>Failure</v>
      </c>
    </row>
    <row r="289" spans="1:16" hidden="1" x14ac:dyDescent="0.25">
      <c r="A289" t="s">
        <v>237</v>
      </c>
      <c r="B289">
        <v>173005002</v>
      </c>
      <c r="C289" t="s">
        <v>12</v>
      </c>
      <c r="D289">
        <v>100000000</v>
      </c>
      <c r="E289">
        <v>6.9</v>
      </c>
      <c r="F289">
        <f>AVERAGEIF(Table15[director_name],Table15[director_name],Table15[imdb_score])</f>
        <v>6.5</v>
      </c>
      <c r="G289">
        <f>Table15[[#This Row],[gross]]-Table15[[#This Row],[budget]]</f>
        <v>73005002</v>
      </c>
      <c r="H289" t="str">
        <f>IF(Table15[[#This Row],[Profit]]&gt;0,"Success","Fasle")</f>
        <v>Success</v>
      </c>
      <c r="K289" t="s">
        <v>1196</v>
      </c>
      <c r="L289" s="2">
        <f>AVERAGEIF(Table15[director_name],Table6[Director],Table15[imdb_score])</f>
        <v>5.26</v>
      </c>
      <c r="M289">
        <f>SUMIF(Table15[director_name],Table6[Director],Table15[gross])</f>
        <v>179109500</v>
      </c>
      <c r="N289">
        <f>SUMIF(Table15[director_name],Table6[Director],Table15[budget])</f>
        <v>166000000</v>
      </c>
      <c r="O289">
        <f>Table6[[#This Row],[Gross Amt]]-Table6[[#This Row],[Budget ]]</f>
        <v>13109500</v>
      </c>
      <c r="P289" t="str">
        <f>IF(Table6[[#This Row],[Profit]]&gt;0,"Success","Failure")</f>
        <v>Success</v>
      </c>
    </row>
    <row r="290" spans="1:16" hidden="1" x14ac:dyDescent="0.25">
      <c r="A290" t="s">
        <v>619</v>
      </c>
      <c r="B290">
        <v>75030163</v>
      </c>
      <c r="C290" t="s">
        <v>12</v>
      </c>
      <c r="D290">
        <v>100000000</v>
      </c>
      <c r="E290">
        <v>5.0999999999999996</v>
      </c>
      <c r="F290" s="2">
        <f>AVERAGEIF(Table15[director_name],Table15[director_name],Table15[imdb_score])</f>
        <v>5.0999999999999996</v>
      </c>
      <c r="G290">
        <f>Table15[[#This Row],[gross]]-Table15[[#This Row],[budget]]</f>
        <v>-24969837</v>
      </c>
      <c r="H290" t="str">
        <f>IF(Table15[[#This Row],[Profit]]&gt;0,"Success","Fasle")</f>
        <v>Fasle</v>
      </c>
      <c r="K290" t="s">
        <v>1200</v>
      </c>
      <c r="L290" s="2">
        <f>AVERAGEIF(Table15[director_name],Table6[Director],Table15[imdb_score])</f>
        <v>6.4</v>
      </c>
      <c r="M290">
        <f>SUMIF(Table15[director_name],Table6[Director],Table15[gross])</f>
        <v>62321039</v>
      </c>
      <c r="N290">
        <f>SUMIF(Table15[director_name],Table6[Director],Table15[budget])</f>
        <v>70000000</v>
      </c>
      <c r="O290">
        <f>Table6[[#This Row],[Gross Amt]]-Table6[[#This Row],[Budget ]]</f>
        <v>-7678961</v>
      </c>
      <c r="P290" t="str">
        <f>IF(Table6[[#This Row],[Profit]]&gt;0,"Success","Failure")</f>
        <v>Failure</v>
      </c>
    </row>
    <row r="291" spans="1:16" hidden="1" x14ac:dyDescent="0.25">
      <c r="A291" t="s">
        <v>621</v>
      </c>
      <c r="B291">
        <v>77222184</v>
      </c>
      <c r="C291" t="s">
        <v>12</v>
      </c>
      <c r="D291">
        <v>100000000</v>
      </c>
      <c r="E291">
        <v>6.8</v>
      </c>
      <c r="F291" s="2">
        <f>AVERAGEIF(Table15[director_name],Table15[director_name],Table15[imdb_score])</f>
        <v>7.5750000000000002</v>
      </c>
      <c r="G291">
        <f>Table15[[#This Row],[gross]]-Table15[[#This Row],[budget]]</f>
        <v>-22777816</v>
      </c>
      <c r="H291" t="str">
        <f>IF(Table15[[#This Row],[Profit]]&gt;0,"Success","Fasle")</f>
        <v>Fasle</v>
      </c>
      <c r="K291" t="s">
        <v>1205</v>
      </c>
      <c r="L291" s="2">
        <f>AVERAGEIF(Table15[director_name],Table6[Director],Table15[imdb_score])</f>
        <v>6.6000000000000005</v>
      </c>
      <c r="M291">
        <f>SUMIF(Table15[director_name],Table6[Director],Table15[gross])</f>
        <v>92748354</v>
      </c>
      <c r="N291">
        <f>SUMIF(Table15[director_name],Table6[Director],Table15[budget])</f>
        <v>126000000</v>
      </c>
      <c r="O291">
        <f>Table6[[#This Row],[Gross Amt]]-Table6[[#This Row],[Budget ]]</f>
        <v>-33251646</v>
      </c>
      <c r="P291" t="str">
        <f>IF(Table6[[#This Row],[Profit]]&gt;0,"Success","Failure")</f>
        <v>Failure</v>
      </c>
    </row>
    <row r="292" spans="1:16" hidden="1" x14ac:dyDescent="0.25">
      <c r="A292" t="s">
        <v>623</v>
      </c>
      <c r="B292">
        <v>107515297</v>
      </c>
      <c r="C292" t="s">
        <v>12</v>
      </c>
      <c r="D292">
        <v>100000000</v>
      </c>
      <c r="E292">
        <v>6.7</v>
      </c>
      <c r="F292" s="2">
        <f>AVERAGEIF(Table15[director_name],Table15[director_name],Table15[imdb_score])</f>
        <v>6.8666666666666671</v>
      </c>
      <c r="G292">
        <f>Table15[[#This Row],[gross]]-Table15[[#This Row],[budget]]</f>
        <v>7515297</v>
      </c>
      <c r="H292" t="str">
        <f>IF(Table15[[#This Row],[Profit]]&gt;0,"Success","Fasle")</f>
        <v>Success</v>
      </c>
      <c r="K292" t="s">
        <v>1207</v>
      </c>
      <c r="L292" s="2">
        <f>AVERAGEIF(Table15[director_name],Table6[Director],Table15[imdb_score])</f>
        <v>6.5</v>
      </c>
      <c r="M292">
        <f>SUMIF(Table15[director_name],Table6[Director],Table15[gross])</f>
        <v>25093607</v>
      </c>
      <c r="N292">
        <f>SUMIF(Table15[director_name],Table6[Director],Table15[budget])</f>
        <v>35000000</v>
      </c>
      <c r="O292">
        <f>Table6[[#This Row],[Gross Amt]]-Table6[[#This Row],[Budget ]]</f>
        <v>-9906393</v>
      </c>
      <c r="P292" t="str">
        <f>IF(Table6[[#This Row],[Profit]]&gt;0,"Success","Failure")</f>
        <v>Failure</v>
      </c>
    </row>
    <row r="293" spans="1:16" hidden="1" x14ac:dyDescent="0.25">
      <c r="A293" t="s">
        <v>625</v>
      </c>
      <c r="B293">
        <v>67631157</v>
      </c>
      <c r="C293" t="s">
        <v>12</v>
      </c>
      <c r="D293">
        <v>100000000</v>
      </c>
      <c r="E293">
        <v>6</v>
      </c>
      <c r="F293" s="2">
        <f>AVERAGEIF(Table15[director_name],Table15[director_name],Table15[imdb_score])</f>
        <v>7.25</v>
      </c>
      <c r="G293">
        <f>Table15[[#This Row],[gross]]-Table15[[#This Row],[budget]]</f>
        <v>-32368843</v>
      </c>
      <c r="H293" t="str">
        <f>IF(Table15[[#This Row],[Profit]]&gt;0,"Success","Fasle")</f>
        <v>Fasle</v>
      </c>
      <c r="K293" t="s">
        <v>1211</v>
      </c>
      <c r="L293" s="2">
        <f>AVERAGEIF(Table15[director_name],Table6[Director],Table15[imdb_score])</f>
        <v>3.6</v>
      </c>
      <c r="M293">
        <f>SUMIF(Table15[director_name],Table6[Director],Table15[gross])</f>
        <v>14294842</v>
      </c>
      <c r="N293">
        <f>SUMIF(Table15[director_name],Table6[Director],Table15[budget])</f>
        <v>70000000</v>
      </c>
      <c r="O293">
        <f>Table6[[#This Row],[Gross Amt]]-Table6[[#This Row],[Budget ]]</f>
        <v>-55705158</v>
      </c>
      <c r="P293" t="str">
        <f>IF(Table6[[#This Row],[Profit]]&gt;0,"Success","Failure")</f>
        <v>Failure</v>
      </c>
    </row>
    <row r="294" spans="1:16" hidden="1" x14ac:dyDescent="0.25">
      <c r="A294" t="s">
        <v>628</v>
      </c>
      <c r="B294">
        <v>66862068</v>
      </c>
      <c r="C294" t="s">
        <v>12</v>
      </c>
      <c r="D294">
        <v>83000000</v>
      </c>
      <c r="E294">
        <v>5.7</v>
      </c>
      <c r="F294" s="2">
        <f>AVERAGEIF(Table15[director_name],Table15[director_name],Table15[imdb_score])</f>
        <v>5.2200000000000006</v>
      </c>
      <c r="G294">
        <f>Table15[[#This Row],[gross]]-Table15[[#This Row],[budget]]</f>
        <v>-16137932</v>
      </c>
      <c r="H294" t="str">
        <f>IF(Table15[[#This Row],[Profit]]&gt;0,"Success","Fasle")</f>
        <v>Fasle</v>
      </c>
      <c r="K294" t="s">
        <v>1213</v>
      </c>
      <c r="L294" s="2">
        <f>AVERAGEIF(Table15[director_name],Table6[Director],Table15[imdb_score])</f>
        <v>5.8</v>
      </c>
      <c r="M294">
        <f>SUMIF(Table15[director_name],Table6[Director],Table15[gross])</f>
        <v>19819494</v>
      </c>
      <c r="N294">
        <f>SUMIF(Table15[director_name],Table6[Director],Table15[budget])</f>
        <v>70000000</v>
      </c>
      <c r="O294">
        <f>Table6[[#This Row],[Gross Amt]]-Table6[[#This Row],[Budget ]]</f>
        <v>-50180506</v>
      </c>
      <c r="P294" t="str">
        <f>IF(Table6[[#This Row],[Profit]]&gt;0,"Success","Failure")</f>
        <v>Failure</v>
      </c>
    </row>
    <row r="295" spans="1:16" hidden="1" x14ac:dyDescent="0.25">
      <c r="A295" t="s">
        <v>342</v>
      </c>
      <c r="B295">
        <v>57366262</v>
      </c>
      <c r="C295" t="s">
        <v>12</v>
      </c>
      <c r="D295">
        <v>100000000</v>
      </c>
      <c r="E295">
        <v>8</v>
      </c>
      <c r="F295">
        <f>AVERAGEIF(Table15[director_name],Table15[director_name],Table15[imdb_score])</f>
        <v>7.2428571428571429</v>
      </c>
      <c r="G295">
        <f>Table15[[#This Row],[gross]]-Table15[[#This Row],[budget]]</f>
        <v>-42633738</v>
      </c>
      <c r="H295" t="str">
        <f>IF(Table15[[#This Row],[Profit]]&gt;0,"Success","Fasle")</f>
        <v>Fasle</v>
      </c>
      <c r="K295" t="s">
        <v>1215</v>
      </c>
      <c r="L295" s="2">
        <f>AVERAGEIF(Table15[director_name],Table6[Director],Table15[imdb_score])</f>
        <v>6.2444444444444445</v>
      </c>
      <c r="M295">
        <f>SUMIF(Table15[director_name],Table6[Director],Table15[gross])</f>
        <v>583581384</v>
      </c>
      <c r="N295">
        <f>SUMIF(Table15[director_name],Table6[Director],Table15[budget])</f>
        <v>367000000</v>
      </c>
      <c r="O295">
        <f>Table6[[#This Row],[Gross Amt]]-Table6[[#This Row],[Budget ]]</f>
        <v>216581384</v>
      </c>
      <c r="P295" t="str">
        <f>IF(Table6[[#This Row],[Profit]]&gt;0,"Success","Failure")</f>
        <v>Success</v>
      </c>
    </row>
    <row r="296" spans="1:16" hidden="1" x14ac:dyDescent="0.25">
      <c r="A296" t="s">
        <v>159</v>
      </c>
      <c r="B296">
        <v>116866727</v>
      </c>
      <c r="C296" t="s">
        <v>12</v>
      </c>
      <c r="D296">
        <v>100000000</v>
      </c>
      <c r="E296">
        <v>8.1999999999999993</v>
      </c>
      <c r="F296">
        <f>AVERAGEIF(Table15[director_name],Table15[director_name],Table15[imdb_score])</f>
        <v>7.6749999999999998</v>
      </c>
      <c r="G296">
        <f>Table15[[#This Row],[gross]]-Table15[[#This Row],[budget]]</f>
        <v>16866727</v>
      </c>
      <c r="H296" t="str">
        <f>IF(Table15[[#This Row],[Profit]]&gt;0,"Success","Fasle")</f>
        <v>Success</v>
      </c>
      <c r="K296" t="s">
        <v>1221</v>
      </c>
      <c r="L296" s="2">
        <f>AVERAGEIF(Table15[director_name],Table6[Director],Table15[imdb_score])</f>
        <v>6.1</v>
      </c>
      <c r="M296">
        <f>SUMIF(Table15[director_name],Table6[Director],Table15[gross])</f>
        <v>37760080</v>
      </c>
      <c r="N296">
        <f>SUMIF(Table15[director_name],Table6[Director],Table15[budget])</f>
        <v>70000000</v>
      </c>
      <c r="O296">
        <f>Table6[[#This Row],[Gross Amt]]-Table6[[#This Row],[Budget ]]</f>
        <v>-32239920</v>
      </c>
      <c r="P296" t="str">
        <f>IF(Table6[[#This Row],[Profit]]&gt;0,"Success","Failure")</f>
        <v>Failure</v>
      </c>
    </row>
    <row r="297" spans="1:16" hidden="1" x14ac:dyDescent="0.25">
      <c r="A297" t="s">
        <v>454</v>
      </c>
      <c r="B297">
        <v>184031112</v>
      </c>
      <c r="C297" t="s">
        <v>12</v>
      </c>
      <c r="D297">
        <v>100000000</v>
      </c>
      <c r="E297">
        <v>5.4</v>
      </c>
      <c r="F297">
        <f>AVERAGEIF(Table15[director_name],Table15[director_name],Table15[imdb_score])</f>
        <v>6.3416666666666659</v>
      </c>
      <c r="G297">
        <f>Table15[[#This Row],[gross]]-Table15[[#This Row],[budget]]</f>
        <v>84031112</v>
      </c>
      <c r="H297" t="str">
        <f>IF(Table15[[#This Row],[Profit]]&gt;0,"Success","Fasle")</f>
        <v>Success</v>
      </c>
      <c r="K297" t="s">
        <v>1223</v>
      </c>
      <c r="L297" s="2">
        <f>AVERAGEIF(Table15[director_name],Table6[Director],Table15[imdb_score])</f>
        <v>5.9</v>
      </c>
      <c r="M297">
        <f>SUMIF(Table15[director_name],Table6[Director],Table15[gross])</f>
        <v>114795663</v>
      </c>
      <c r="N297">
        <f>SUMIF(Table15[director_name],Table6[Director],Table15[budget])</f>
        <v>218000000</v>
      </c>
      <c r="O297">
        <f>Table6[[#This Row],[Gross Amt]]-Table6[[#This Row],[Budget ]]</f>
        <v>-103204337</v>
      </c>
      <c r="P297" t="str">
        <f>IF(Table6[[#This Row],[Profit]]&gt;0,"Success","Failure")</f>
        <v>Failure</v>
      </c>
    </row>
    <row r="298" spans="1:16" hidden="1" x14ac:dyDescent="0.25">
      <c r="A298" t="s">
        <v>447</v>
      </c>
      <c r="B298">
        <v>54700065</v>
      </c>
      <c r="C298" t="s">
        <v>12</v>
      </c>
      <c r="D298">
        <v>105000000</v>
      </c>
      <c r="E298">
        <v>7.2</v>
      </c>
      <c r="F298">
        <f>AVERAGEIF(Table15[director_name],Table15[director_name],Table15[imdb_score])</f>
        <v>6.56</v>
      </c>
      <c r="G298">
        <f>Table15[[#This Row],[gross]]-Table15[[#This Row],[budget]]</f>
        <v>-50299935</v>
      </c>
      <c r="H298" t="str">
        <f>IF(Table15[[#This Row],[Profit]]&gt;0,"Success","Fasle")</f>
        <v>Fasle</v>
      </c>
      <c r="K298" t="s">
        <v>1225</v>
      </c>
      <c r="L298" s="2">
        <f>AVERAGEIF(Table15[director_name],Table6[Director],Table15[imdb_score])</f>
        <v>6.5250000000000004</v>
      </c>
      <c r="M298">
        <f>SUMIF(Table15[director_name],Table6[Director],Table15[gross])</f>
        <v>166154719</v>
      </c>
      <c r="N298">
        <f>SUMIF(Table15[director_name],Table6[Director],Table15[budget])</f>
        <v>134000000</v>
      </c>
      <c r="O298">
        <f>Table6[[#This Row],[Gross Amt]]-Table6[[#This Row],[Budget ]]</f>
        <v>32154719</v>
      </c>
      <c r="P298" t="str">
        <f>IF(Table6[[#This Row],[Profit]]&gt;0,"Success","Failure")</f>
        <v>Success</v>
      </c>
    </row>
    <row r="299" spans="1:16" hidden="1" x14ac:dyDescent="0.25">
      <c r="A299" t="s">
        <v>638</v>
      </c>
      <c r="B299">
        <v>27098580</v>
      </c>
      <c r="C299" t="s">
        <v>12</v>
      </c>
      <c r="D299">
        <v>102000000</v>
      </c>
      <c r="E299">
        <v>7.5</v>
      </c>
      <c r="F299" s="2">
        <f>AVERAGEIF(Table15[director_name],Table15[director_name],Table15[imdb_score])</f>
        <v>7.3250000000000002</v>
      </c>
      <c r="G299">
        <f>Table15[[#This Row],[gross]]-Table15[[#This Row],[budget]]</f>
        <v>-74901420</v>
      </c>
      <c r="H299" t="str">
        <f>IF(Table15[[#This Row],[Profit]]&gt;0,"Success","Fasle")</f>
        <v>Fasle</v>
      </c>
      <c r="K299" t="s">
        <v>1229</v>
      </c>
      <c r="L299" s="2">
        <f>AVERAGEIF(Table15[director_name],Table6[Director],Table15[imdb_score])</f>
        <v>6.4</v>
      </c>
      <c r="M299">
        <f>SUMIF(Table15[director_name],Table6[Director],Table15[gross])</f>
        <v>118471320</v>
      </c>
      <c r="N299">
        <f>SUMIF(Table15[director_name],Table6[Director],Table15[budget])</f>
        <v>68000000</v>
      </c>
      <c r="O299">
        <f>Table6[[#This Row],[Gross Amt]]-Table6[[#This Row],[Budget ]]</f>
        <v>50471320</v>
      </c>
      <c r="P299" t="str">
        <f>IF(Table6[[#This Row],[Profit]]&gt;0,"Success","Failure")</f>
        <v>Success</v>
      </c>
    </row>
    <row r="300" spans="1:16" hidden="1" x14ac:dyDescent="0.25">
      <c r="A300" t="s">
        <v>39</v>
      </c>
      <c r="B300">
        <v>55673333</v>
      </c>
      <c r="C300" t="s">
        <v>12</v>
      </c>
      <c r="D300">
        <v>80000000</v>
      </c>
      <c r="E300">
        <v>7</v>
      </c>
      <c r="F300">
        <f>AVERAGEIF(Table15[director_name],Table15[director_name],Table15[imdb_score])</f>
        <v>7.1428571428571432</v>
      </c>
      <c r="G300">
        <f>Table15[[#This Row],[gross]]-Table15[[#This Row],[budget]]</f>
        <v>-24326667</v>
      </c>
      <c r="H300" t="str">
        <f>IF(Table15[[#This Row],[Profit]]&gt;0,"Success","Fasle")</f>
        <v>Fasle</v>
      </c>
      <c r="K300" t="s">
        <v>1231</v>
      </c>
      <c r="L300" s="2">
        <f>AVERAGEIF(Table15[director_name],Table6[Director],Table15[imdb_score])</f>
        <v>6.2</v>
      </c>
      <c r="M300">
        <f>SUMIF(Table15[director_name],Table6[Director],Table15[gross])</f>
        <v>341100071</v>
      </c>
      <c r="N300">
        <f>SUMIF(Table15[director_name],Table6[Director],Table15[budget])</f>
        <v>100950000</v>
      </c>
      <c r="O300">
        <f>Table6[[#This Row],[Gross Amt]]-Table6[[#This Row],[Budget ]]</f>
        <v>240150071</v>
      </c>
      <c r="P300" t="str">
        <f>IF(Table6[[#This Row],[Profit]]&gt;0,"Success","Failure")</f>
        <v>Success</v>
      </c>
    </row>
    <row r="301" spans="1:16" hidden="1" x14ac:dyDescent="0.25">
      <c r="A301" t="s">
        <v>643</v>
      </c>
      <c r="B301">
        <v>40198710</v>
      </c>
      <c r="C301" t="s">
        <v>12</v>
      </c>
      <c r="D301">
        <v>100000000</v>
      </c>
      <c r="E301">
        <v>3.3</v>
      </c>
      <c r="F301" s="2">
        <f>AVERAGEIF(Table15[director_name],Table15[director_name],Table15[imdb_score])</f>
        <v>3.3</v>
      </c>
      <c r="G301">
        <f>Table15[[#This Row],[gross]]-Table15[[#This Row],[budget]]</f>
        <v>-59801290</v>
      </c>
      <c r="H301" t="str">
        <f>IF(Table15[[#This Row],[Profit]]&gt;0,"Success","Fasle")</f>
        <v>Fasle</v>
      </c>
      <c r="K301" t="s">
        <v>1235</v>
      </c>
      <c r="L301" s="2">
        <f>AVERAGEIF(Table15[director_name],Table6[Director],Table15[imdb_score])</f>
        <v>5.6</v>
      </c>
      <c r="M301">
        <f>SUMIF(Table15[director_name],Table6[Director],Table15[gross])</f>
        <v>35324232</v>
      </c>
      <c r="N301">
        <f>SUMIF(Table15[director_name],Table6[Director],Table15[budget])</f>
        <v>68000000</v>
      </c>
      <c r="O301">
        <f>Table6[[#This Row],[Gross Amt]]-Table6[[#This Row],[Budget ]]</f>
        <v>-32675768</v>
      </c>
      <c r="P301" t="str">
        <f>IF(Table6[[#This Row],[Profit]]&gt;0,"Success","Failure")</f>
        <v>Failure</v>
      </c>
    </row>
    <row r="302" spans="1:16" hidden="1" x14ac:dyDescent="0.25">
      <c r="A302" t="s">
        <v>89</v>
      </c>
      <c r="B302">
        <v>72660029</v>
      </c>
      <c r="C302" t="s">
        <v>12</v>
      </c>
      <c r="D302">
        <v>100000000</v>
      </c>
      <c r="E302">
        <v>6</v>
      </c>
      <c r="F302">
        <f>AVERAGEIF(Table15[director_name],Table15[director_name],Table15[imdb_score])</f>
        <v>6.4555555555555557</v>
      </c>
      <c r="G302">
        <f>Table15[[#This Row],[gross]]-Table15[[#This Row],[budget]]</f>
        <v>-27339971</v>
      </c>
      <c r="H302" t="str">
        <f>IF(Table15[[#This Row],[Profit]]&gt;0,"Success","Fasle")</f>
        <v>Fasle</v>
      </c>
      <c r="K302" t="s">
        <v>1238</v>
      </c>
      <c r="L302" s="2">
        <f>AVERAGEIF(Table15[director_name],Table6[Director],Table15[imdb_score])</f>
        <v>6.5</v>
      </c>
      <c r="M302">
        <f>SUMIF(Table15[director_name],Table6[Director],Table15[gross])</f>
        <v>342501865</v>
      </c>
      <c r="N302">
        <f>SUMIF(Table15[director_name],Table6[Director],Table15[budget])</f>
        <v>158000000</v>
      </c>
      <c r="O302">
        <f>Table6[[#This Row],[Gross Amt]]-Table6[[#This Row],[Budget ]]</f>
        <v>184501865</v>
      </c>
      <c r="P302" t="str">
        <f>IF(Table6[[#This Row],[Profit]]&gt;0,"Success","Failure")</f>
        <v>Success</v>
      </c>
    </row>
    <row r="303" spans="1:16" hidden="1" x14ac:dyDescent="0.25">
      <c r="A303" t="s">
        <v>570</v>
      </c>
      <c r="B303">
        <v>38120554</v>
      </c>
      <c r="C303" t="s">
        <v>12</v>
      </c>
      <c r="D303">
        <v>140000000</v>
      </c>
      <c r="E303">
        <v>7.1</v>
      </c>
      <c r="F303">
        <f>AVERAGEIF(Table15[director_name],Table15[director_name],Table15[imdb_score])</f>
        <v>7.3999999999999995</v>
      </c>
      <c r="G303">
        <f>Table15[[#This Row],[gross]]-Table15[[#This Row],[budget]]</f>
        <v>-101879446</v>
      </c>
      <c r="H303" t="str">
        <f>IF(Table15[[#This Row],[Profit]]&gt;0,"Success","Fasle")</f>
        <v>Fasle</v>
      </c>
      <c r="K303" t="s">
        <v>1240</v>
      </c>
      <c r="L303" s="2">
        <f>AVERAGEIF(Table15[director_name],Table6[Director],Table15[imdb_score])</f>
        <v>7.6333333333333329</v>
      </c>
      <c r="M303">
        <f>SUMIF(Table15[director_name],Table6[Director],Table15[gross])</f>
        <v>99176030</v>
      </c>
      <c r="N303">
        <f>SUMIF(Table15[director_name],Table6[Director],Table15[budget])</f>
        <v>97000000</v>
      </c>
      <c r="O303">
        <f>Table6[[#This Row],[Gross Amt]]-Table6[[#This Row],[Budget ]]</f>
        <v>2176030</v>
      </c>
      <c r="P303" t="str">
        <f>IF(Table6[[#This Row],[Profit]]&gt;0,"Success","Failure")</f>
        <v>Success</v>
      </c>
    </row>
    <row r="304" spans="1:16" hidden="1" x14ac:dyDescent="0.25">
      <c r="A304" t="s">
        <v>648</v>
      </c>
      <c r="B304">
        <v>49392095</v>
      </c>
      <c r="C304" t="s">
        <v>12</v>
      </c>
      <c r="D304">
        <v>100000000</v>
      </c>
      <c r="E304">
        <v>5.4</v>
      </c>
      <c r="F304" s="2">
        <f>AVERAGEIF(Table15[director_name],Table15[director_name],Table15[imdb_score])</f>
        <v>6.2</v>
      </c>
      <c r="G304">
        <f>Table15[[#This Row],[gross]]-Table15[[#This Row],[budget]]</f>
        <v>-50607905</v>
      </c>
      <c r="H304" t="str">
        <f>IF(Table15[[#This Row],[Profit]]&gt;0,"Success","Fasle")</f>
        <v>Fasle</v>
      </c>
      <c r="K304" t="s">
        <v>1243</v>
      </c>
      <c r="L304" s="2">
        <f>AVERAGEIF(Table15[director_name],Table6[Director],Table15[imdb_score])</f>
        <v>6</v>
      </c>
      <c r="M304">
        <f>SUMIF(Table15[director_name],Table6[Director],Table15[gross])</f>
        <v>29655590</v>
      </c>
      <c r="N304">
        <f>SUMIF(Table15[director_name],Table6[Director],Table15[budget])</f>
        <v>65000000</v>
      </c>
      <c r="O304">
        <f>Table6[[#This Row],[Gross Amt]]-Table6[[#This Row],[Budget ]]</f>
        <v>-35344410</v>
      </c>
      <c r="P304" t="str">
        <f>IF(Table6[[#This Row],[Profit]]&gt;0,"Success","Failure")</f>
        <v>Failure</v>
      </c>
    </row>
    <row r="305" spans="1:16" hidden="1" x14ac:dyDescent="0.25">
      <c r="A305" t="s">
        <v>651</v>
      </c>
      <c r="B305">
        <v>39292022</v>
      </c>
      <c r="C305" t="s">
        <v>12</v>
      </c>
      <c r="D305">
        <v>90000000</v>
      </c>
      <c r="E305">
        <v>6.1</v>
      </c>
      <c r="F305" s="2">
        <f>AVERAGEIF(Table15[director_name],Table15[director_name],Table15[imdb_score])</f>
        <v>6.1</v>
      </c>
      <c r="G305">
        <f>Table15[[#This Row],[gross]]-Table15[[#This Row],[budget]]</f>
        <v>-50707978</v>
      </c>
      <c r="H305" t="str">
        <f>IF(Table15[[#This Row],[Profit]]&gt;0,"Success","Fasle")</f>
        <v>Fasle</v>
      </c>
      <c r="K305" t="s">
        <v>1256</v>
      </c>
      <c r="L305" s="2">
        <f>AVERAGEIF(Table15[director_name],Table6[Director],Table15[imdb_score])</f>
        <v>6.05</v>
      </c>
      <c r="M305">
        <f>SUMIF(Table15[director_name],Table6[Director],Table15[gross])</f>
        <v>154211147</v>
      </c>
      <c r="N305">
        <f>SUMIF(Table15[director_name],Table6[Director],Table15[budget])</f>
        <v>171600000</v>
      </c>
      <c r="O305">
        <f>Table6[[#This Row],[Gross Amt]]-Table6[[#This Row],[Budget ]]</f>
        <v>-17388853</v>
      </c>
      <c r="P305" t="str">
        <f>IF(Table6[[#This Row],[Profit]]&gt;0,"Success","Failure")</f>
        <v>Failure</v>
      </c>
    </row>
    <row r="306" spans="1:16" hidden="1" x14ac:dyDescent="0.25">
      <c r="A306" t="s">
        <v>653</v>
      </c>
      <c r="B306">
        <v>28772222</v>
      </c>
      <c r="C306" t="s">
        <v>12</v>
      </c>
      <c r="D306">
        <v>105000000</v>
      </c>
      <c r="E306">
        <v>5.3</v>
      </c>
      <c r="F306" s="2">
        <f>AVERAGEIF(Table15[director_name],Table15[director_name],Table15[imdb_score])</f>
        <v>5.3</v>
      </c>
      <c r="G306">
        <f>Table15[[#This Row],[gross]]-Table15[[#This Row],[budget]]</f>
        <v>-76227778</v>
      </c>
      <c r="H306" t="str">
        <f>IF(Table15[[#This Row],[Profit]]&gt;0,"Success","Fasle")</f>
        <v>Fasle</v>
      </c>
      <c r="K306" t="s">
        <v>1258</v>
      </c>
      <c r="L306" s="2">
        <f>AVERAGEIF(Table15[director_name],Table6[Director],Table15[imdb_score])</f>
        <v>5.4</v>
      </c>
      <c r="M306">
        <f>SUMIF(Table15[director_name],Table6[Director],Table15[gross])</f>
        <v>5932060</v>
      </c>
      <c r="N306">
        <f>SUMIF(Table15[director_name],Table6[Director],Table15[budget])</f>
        <v>35000000</v>
      </c>
      <c r="O306">
        <f>Table6[[#This Row],[Gross Amt]]-Table6[[#This Row],[Budget ]]</f>
        <v>-29067940</v>
      </c>
      <c r="P306" t="str">
        <f>IF(Table6[[#This Row],[Profit]]&gt;0,"Success","Failure")</f>
        <v>Failure</v>
      </c>
    </row>
    <row r="307" spans="1:16" hidden="1" x14ac:dyDescent="0.25">
      <c r="A307" t="s">
        <v>656</v>
      </c>
      <c r="B307">
        <v>17010646</v>
      </c>
      <c r="C307" t="s">
        <v>12</v>
      </c>
      <c r="D307">
        <v>84000000</v>
      </c>
      <c r="E307">
        <v>2.2000000000000002</v>
      </c>
      <c r="F307" s="2">
        <f>AVERAGEIF(Table15[director_name],Table15[director_name],Table15[imdb_score])</f>
        <v>3.7</v>
      </c>
      <c r="G307">
        <f>Table15[[#This Row],[gross]]-Table15[[#This Row],[budget]]</f>
        <v>-66989354</v>
      </c>
      <c r="H307" t="str">
        <f>IF(Table15[[#This Row],[Profit]]&gt;0,"Success","Fasle")</f>
        <v>Fasle</v>
      </c>
      <c r="K307" t="s">
        <v>1262</v>
      </c>
      <c r="L307" s="2">
        <f>AVERAGEIF(Table15[director_name],Table6[Director],Table15[imdb_score])</f>
        <v>6.5</v>
      </c>
      <c r="M307">
        <f>SUMIF(Table15[director_name],Table6[Director],Table15[gross])</f>
        <v>43568507</v>
      </c>
      <c r="N307">
        <f>SUMIF(Table15[director_name],Table6[Director],Table15[budget])</f>
        <v>66000000</v>
      </c>
      <c r="O307">
        <f>Table6[[#This Row],[Gross Amt]]-Table6[[#This Row],[Budget ]]</f>
        <v>-22431493</v>
      </c>
      <c r="P307" t="str">
        <f>IF(Table6[[#This Row],[Profit]]&gt;0,"Success","Failure")</f>
        <v>Failure</v>
      </c>
    </row>
    <row r="308" spans="1:16" hidden="1" x14ac:dyDescent="0.25">
      <c r="A308" t="s">
        <v>284</v>
      </c>
      <c r="B308">
        <v>24985612</v>
      </c>
      <c r="C308" t="s">
        <v>12</v>
      </c>
      <c r="D308">
        <v>100000000</v>
      </c>
      <c r="E308">
        <v>7</v>
      </c>
      <c r="F308">
        <f>AVERAGEIF(Table15[director_name],Table15[director_name],Table15[imdb_score])</f>
        <v>6.9307692307692301</v>
      </c>
      <c r="G308">
        <f>Table15[[#This Row],[gross]]-Table15[[#This Row],[budget]]</f>
        <v>-75014388</v>
      </c>
      <c r="H308" t="str">
        <f>IF(Table15[[#This Row],[Profit]]&gt;0,"Success","Fasle")</f>
        <v>Fasle</v>
      </c>
      <c r="K308" t="s">
        <v>1267</v>
      </c>
      <c r="L308" s="2">
        <f>AVERAGEIF(Table15[director_name],Table6[Director],Table15[imdb_score])</f>
        <v>6.55</v>
      </c>
      <c r="M308">
        <f>SUMIF(Table15[director_name],Table6[Director],Table15[gross])</f>
        <v>96491837</v>
      </c>
      <c r="N308">
        <f>SUMIF(Table15[director_name],Table6[Director],Table15[budget])</f>
        <v>185000000</v>
      </c>
      <c r="O308">
        <f>Table6[[#This Row],[Gross Amt]]-Table6[[#This Row],[Budget ]]</f>
        <v>-88508163</v>
      </c>
      <c r="P308" t="str">
        <f>IF(Table6[[#This Row],[Profit]]&gt;0,"Success","Failure")</f>
        <v>Failure</v>
      </c>
    </row>
    <row r="309" spans="1:16" hidden="1" x14ac:dyDescent="0.25">
      <c r="A309" t="s">
        <v>660</v>
      </c>
      <c r="B309">
        <v>4411102</v>
      </c>
      <c r="C309" t="s">
        <v>12</v>
      </c>
      <c r="D309">
        <v>100000000</v>
      </c>
      <c r="E309">
        <v>3.8</v>
      </c>
      <c r="F309" s="2">
        <f>AVERAGEIF(Table15[director_name],Table15[director_name],Table15[imdb_score])</f>
        <v>5.5</v>
      </c>
      <c r="G309">
        <f>Table15[[#This Row],[gross]]-Table15[[#This Row],[budget]]</f>
        <v>-95588898</v>
      </c>
      <c r="H309" t="str">
        <f>IF(Table15[[#This Row],[Profit]]&gt;0,"Success","Fasle")</f>
        <v>Fasle</v>
      </c>
      <c r="K309" t="s">
        <v>1272</v>
      </c>
      <c r="L309" s="2">
        <f>AVERAGEIF(Table15[director_name],Table6[Director],Table15[imdb_score])</f>
        <v>5.9</v>
      </c>
      <c r="M309">
        <f>SUMIF(Table15[director_name],Table6[Director],Table15[gross])</f>
        <v>147280134</v>
      </c>
      <c r="N309">
        <f>SUMIF(Table15[director_name],Table6[Director],Table15[budget])</f>
        <v>80000000</v>
      </c>
      <c r="O309">
        <f>Table6[[#This Row],[Gross Amt]]-Table6[[#This Row],[Budget ]]</f>
        <v>67280134</v>
      </c>
      <c r="P309" t="str">
        <f>IF(Table6[[#This Row],[Profit]]&gt;0,"Success","Failure")</f>
        <v>Success</v>
      </c>
    </row>
    <row r="310" spans="1:16" hidden="1" x14ac:dyDescent="0.25">
      <c r="A310" t="s">
        <v>391</v>
      </c>
      <c r="B310">
        <v>35024475</v>
      </c>
      <c r="C310" t="s">
        <v>12</v>
      </c>
      <c r="D310">
        <v>100000000</v>
      </c>
      <c r="E310">
        <v>6.9</v>
      </c>
      <c r="F310">
        <f>AVERAGEIF(Table15[director_name],Table15[director_name],Table15[imdb_score])</f>
        <v>7.5857142857142872</v>
      </c>
      <c r="G310">
        <f>Table15[[#This Row],[gross]]-Table15[[#This Row],[budget]]</f>
        <v>-64975525</v>
      </c>
      <c r="H310" t="str">
        <f>IF(Table15[[#This Row],[Profit]]&gt;0,"Success","Fasle")</f>
        <v>Fasle</v>
      </c>
      <c r="K310" t="s">
        <v>1274</v>
      </c>
      <c r="L310" s="2">
        <f>AVERAGEIF(Table15[director_name],Table6[Director],Table15[imdb_score])</f>
        <v>7.7333333333333334</v>
      </c>
      <c r="M310">
        <f>SUMIF(Table15[director_name],Table6[Director],Table15[gross])</f>
        <v>288020360</v>
      </c>
      <c r="N310">
        <f>SUMIF(Table15[director_name],Table6[Director],Table15[budget])</f>
        <v>86000000</v>
      </c>
      <c r="O310">
        <f>Table6[[#This Row],[Gross Amt]]-Table6[[#This Row],[Budget ]]</f>
        <v>202020360</v>
      </c>
      <c r="P310" t="str">
        <f>IF(Table6[[#This Row],[Profit]]&gt;0,"Success","Failure")</f>
        <v>Success</v>
      </c>
    </row>
    <row r="311" spans="1:16" hidden="1" x14ac:dyDescent="0.25">
      <c r="A311" t="s">
        <v>665</v>
      </c>
      <c r="B311">
        <v>130174897</v>
      </c>
      <c r="C311" t="s">
        <v>12</v>
      </c>
      <c r="D311">
        <v>99000000</v>
      </c>
      <c r="E311">
        <v>7.2</v>
      </c>
      <c r="F311" s="2">
        <f>AVERAGEIF(Table15[director_name],Table15[director_name],Table15[imdb_score])</f>
        <v>6.9</v>
      </c>
      <c r="G311">
        <f>Table15[[#This Row],[gross]]-Table15[[#This Row],[budget]]</f>
        <v>31174897</v>
      </c>
      <c r="H311" t="str">
        <f>IF(Table15[[#This Row],[Profit]]&gt;0,"Success","Fasle")</f>
        <v>Success</v>
      </c>
      <c r="K311" t="s">
        <v>1276</v>
      </c>
      <c r="L311" s="2">
        <f>AVERAGEIF(Table15[director_name],Table6[Director],Table15[imdb_score])</f>
        <v>6.166666666666667</v>
      </c>
      <c r="M311">
        <f>SUMIF(Table15[director_name],Table6[Director],Table15[gross])</f>
        <v>219871202</v>
      </c>
      <c r="N311">
        <f>SUMIF(Table15[director_name],Table6[Director],Table15[budget])</f>
        <v>170000000</v>
      </c>
      <c r="O311">
        <f>Table6[[#This Row],[Gross Amt]]-Table6[[#This Row],[Budget ]]</f>
        <v>49871202</v>
      </c>
      <c r="P311" t="str">
        <f>IF(Table6[[#This Row],[Profit]]&gt;0,"Success","Failure")</f>
        <v>Success</v>
      </c>
    </row>
    <row r="312" spans="1:16" hidden="1" x14ac:dyDescent="0.25">
      <c r="A312" t="s">
        <v>667</v>
      </c>
      <c r="B312">
        <v>10200000</v>
      </c>
      <c r="C312" t="s">
        <v>12</v>
      </c>
      <c r="D312">
        <v>10000000</v>
      </c>
      <c r="E312">
        <v>7.3</v>
      </c>
      <c r="F312" s="2">
        <f>AVERAGEIF(Table15[director_name],Table15[director_name],Table15[imdb_score])</f>
        <v>7.05</v>
      </c>
      <c r="G312">
        <f>Table15[[#This Row],[gross]]-Table15[[#This Row],[budget]]</f>
        <v>200000</v>
      </c>
      <c r="H312" t="str">
        <f>IF(Table15[[#This Row],[Profit]]&gt;0,"Success","Fasle")</f>
        <v>Success</v>
      </c>
      <c r="K312" t="s">
        <v>1282</v>
      </c>
      <c r="L312" s="2">
        <f>AVERAGEIF(Table15[director_name],Table6[Director],Table15[imdb_score])</f>
        <v>5.6000000000000005</v>
      </c>
      <c r="M312">
        <f>SUMIF(Table15[director_name],Table6[Director],Table15[gross])</f>
        <v>116436294</v>
      </c>
      <c r="N312">
        <f>SUMIF(Table15[director_name],Table6[Director],Table15[budget])</f>
        <v>88000000</v>
      </c>
      <c r="O312">
        <f>Table6[[#This Row],[Gross Amt]]-Table6[[#This Row],[Budget ]]</f>
        <v>28436294</v>
      </c>
      <c r="P312" t="str">
        <f>IF(Table6[[#This Row],[Profit]]&gt;0,"Success","Failure")</f>
        <v>Success</v>
      </c>
    </row>
    <row r="313" spans="1:16" hidden="1" x14ac:dyDescent="0.25">
      <c r="A313" t="s">
        <v>177</v>
      </c>
      <c r="B313">
        <v>202007640</v>
      </c>
      <c r="C313" t="s">
        <v>12</v>
      </c>
      <c r="D313">
        <v>98000000</v>
      </c>
      <c r="E313">
        <v>6.3</v>
      </c>
      <c r="F313">
        <f>AVERAGEIF(Table15[director_name],Table15[director_name],Table15[imdb_score])</f>
        <v>6.0750000000000002</v>
      </c>
      <c r="G313">
        <f>Table15[[#This Row],[gross]]-Table15[[#This Row],[budget]]</f>
        <v>104007640</v>
      </c>
      <c r="H313" t="str">
        <f>IF(Table15[[#This Row],[Profit]]&gt;0,"Success","Fasle")</f>
        <v>Success</v>
      </c>
      <c r="K313" t="s">
        <v>1285</v>
      </c>
      <c r="L313" s="2">
        <f>AVERAGEIF(Table15[director_name],Table6[Director],Table15[imdb_score])</f>
        <v>7.2052631578947368</v>
      </c>
      <c r="M313">
        <f>SUMIF(Table15[director_name],Table6[Director],Table15[gross])</f>
        <v>1378321100</v>
      </c>
      <c r="N313">
        <f>SUMIF(Table15[director_name],Table6[Director],Table15[budget])</f>
        <v>768100000</v>
      </c>
      <c r="O313">
        <f>Table6[[#This Row],[Gross Amt]]-Table6[[#This Row],[Budget ]]</f>
        <v>610221100</v>
      </c>
      <c r="P313" t="str">
        <f>IF(Table6[[#This Row],[Profit]]&gt;0,"Success","Failure")</f>
        <v>Success</v>
      </c>
    </row>
    <row r="314" spans="1:16" hidden="1" x14ac:dyDescent="0.25">
      <c r="A314" t="s">
        <v>159</v>
      </c>
      <c r="B314">
        <v>77679638</v>
      </c>
      <c r="C314" t="s">
        <v>12</v>
      </c>
      <c r="D314">
        <v>100000000</v>
      </c>
      <c r="E314">
        <v>7.5</v>
      </c>
      <c r="F314">
        <f>AVERAGEIF(Table15[director_name],Table15[director_name],Table15[imdb_score])</f>
        <v>7.6749999999999998</v>
      </c>
      <c r="G314">
        <f>Table15[[#This Row],[gross]]-Table15[[#This Row],[budget]]</f>
        <v>-22320362</v>
      </c>
      <c r="H314" t="str">
        <f>IF(Table15[[#This Row],[Profit]]&gt;0,"Success","Fasle")</f>
        <v>Fasle</v>
      </c>
      <c r="K314" t="s">
        <v>1292</v>
      </c>
      <c r="L314" s="2">
        <f>AVERAGEIF(Table15[director_name],Table6[Director],Table15[imdb_score])</f>
        <v>6.8</v>
      </c>
      <c r="M314">
        <f>SUMIF(Table15[director_name],Table6[Director],Table15[gross])</f>
        <v>261111459</v>
      </c>
      <c r="N314">
        <f>SUMIF(Table15[director_name],Table6[Director],Table15[budget])</f>
        <v>127500000</v>
      </c>
      <c r="O314">
        <f>Table6[[#This Row],[Gross Amt]]-Table6[[#This Row],[Budget ]]</f>
        <v>133611459</v>
      </c>
      <c r="P314" t="str">
        <f>IF(Table6[[#This Row],[Profit]]&gt;0,"Success","Failure")</f>
        <v>Success</v>
      </c>
    </row>
    <row r="315" spans="1:16" hidden="1" x14ac:dyDescent="0.25">
      <c r="A315" t="s">
        <v>674</v>
      </c>
      <c r="B315">
        <v>9213</v>
      </c>
      <c r="C315" t="s">
        <v>677</v>
      </c>
      <c r="D315">
        <v>94000000</v>
      </c>
      <c r="E315">
        <v>7.6</v>
      </c>
      <c r="F315" s="2">
        <f>AVERAGEIF(Table15[director_name],Table15[director_name],Table15[imdb_score])</f>
        <v>7.5250000000000004</v>
      </c>
      <c r="G315">
        <f>Table15[[#This Row],[gross]]-Table15[[#This Row],[budget]]</f>
        <v>-93990787</v>
      </c>
      <c r="H315" t="str">
        <f>IF(Table15[[#This Row],[Profit]]&gt;0,"Success","Fasle")</f>
        <v>Fasle</v>
      </c>
      <c r="K315" t="s">
        <v>1294</v>
      </c>
      <c r="L315" s="2">
        <f>AVERAGEIF(Table15[director_name],Table6[Director],Table15[imdb_score])</f>
        <v>7.8000000000000007</v>
      </c>
      <c r="M315">
        <f>SUMIF(Table15[director_name],Table6[Director],Table15[gross])</f>
        <v>112353051</v>
      </c>
      <c r="N315">
        <f>SUMIF(Table15[director_name],Table6[Director],Table15[budget])</f>
        <v>77000000</v>
      </c>
      <c r="O315">
        <f>Table6[[#This Row],[Gross Amt]]-Table6[[#This Row],[Budget ]]</f>
        <v>35353051</v>
      </c>
      <c r="P315" t="str">
        <f>IF(Table6[[#This Row],[Profit]]&gt;0,"Success","Failure")</f>
        <v>Success</v>
      </c>
    </row>
    <row r="316" spans="1:16" hidden="1" x14ac:dyDescent="0.25">
      <c r="A316" t="s">
        <v>678</v>
      </c>
      <c r="B316">
        <v>58867694</v>
      </c>
      <c r="C316" t="s">
        <v>12</v>
      </c>
      <c r="D316">
        <v>100000000</v>
      </c>
      <c r="E316">
        <v>6.8</v>
      </c>
      <c r="F316" s="2">
        <f>AVERAGEIF(Table15[director_name],Table15[director_name],Table15[imdb_score])</f>
        <v>6.8</v>
      </c>
      <c r="G316">
        <f>Table15[[#This Row],[gross]]-Table15[[#This Row],[budget]]</f>
        <v>-41132306</v>
      </c>
      <c r="H316" t="str">
        <f>IF(Table15[[#This Row],[Profit]]&gt;0,"Success","Fasle")</f>
        <v>Fasle</v>
      </c>
      <c r="K316" t="s">
        <v>1296</v>
      </c>
      <c r="L316" s="2">
        <f>AVERAGEIF(Table15[director_name],Table6[Director],Table15[imdb_score])</f>
        <v>6.3</v>
      </c>
      <c r="M316">
        <f>SUMIF(Table15[director_name],Table6[Director],Table15[gross])</f>
        <v>200115480</v>
      </c>
      <c r="N316">
        <f>SUMIF(Table15[director_name],Table6[Director],Table15[budget])</f>
        <v>108000000</v>
      </c>
      <c r="O316">
        <f>Table6[[#This Row],[Gross Amt]]-Table6[[#This Row],[Budget ]]</f>
        <v>92115480</v>
      </c>
      <c r="P316" t="str">
        <f>IF(Table6[[#This Row],[Profit]]&gt;0,"Success","Failure")</f>
        <v>Success</v>
      </c>
    </row>
    <row r="317" spans="1:16" hidden="1" x14ac:dyDescent="0.25">
      <c r="A317" t="s">
        <v>681</v>
      </c>
      <c r="B317">
        <v>59475623</v>
      </c>
      <c r="C317" t="s">
        <v>12</v>
      </c>
      <c r="D317">
        <v>90000000</v>
      </c>
      <c r="E317">
        <v>5.2</v>
      </c>
      <c r="F317" s="2">
        <f>AVERAGEIF(Table15[director_name],Table15[director_name],Table15[imdb_score])</f>
        <v>6.4142857142857137</v>
      </c>
      <c r="G317">
        <f>Table15[[#This Row],[gross]]-Table15[[#This Row],[budget]]</f>
        <v>-30524377</v>
      </c>
      <c r="H317" t="str">
        <f>IF(Table15[[#This Row],[Profit]]&gt;0,"Success","Fasle")</f>
        <v>Fasle</v>
      </c>
      <c r="K317" t="s">
        <v>1299</v>
      </c>
      <c r="L317" s="2">
        <f>AVERAGEIF(Table15[director_name],Table6[Director],Table15[imdb_score])</f>
        <v>6.8666666666666671</v>
      </c>
      <c r="M317">
        <f>SUMIF(Table15[director_name],Table6[Director],Table15[gross])</f>
        <v>140127358</v>
      </c>
      <c r="N317">
        <f>SUMIF(Table15[director_name],Table6[Director],Table15[budget])</f>
        <v>113100000</v>
      </c>
      <c r="O317">
        <f>Table6[[#This Row],[Gross Amt]]-Table6[[#This Row],[Budget ]]</f>
        <v>27027358</v>
      </c>
      <c r="P317" t="str">
        <f>IF(Table6[[#This Row],[Profit]]&gt;0,"Success","Failure")</f>
        <v>Success</v>
      </c>
    </row>
    <row r="318" spans="1:16" hidden="1" x14ac:dyDescent="0.25">
      <c r="A318" t="s">
        <v>64</v>
      </c>
      <c r="B318">
        <v>108638745</v>
      </c>
      <c r="C318" t="s">
        <v>12</v>
      </c>
      <c r="D318">
        <v>92000000</v>
      </c>
      <c r="E318">
        <v>7.7</v>
      </c>
      <c r="F318">
        <f>AVERAGEIF(Table15[director_name],Table15[director_name],Table15[imdb_score])</f>
        <v>7.1312499999999996</v>
      </c>
      <c r="G318">
        <f>Table15[[#This Row],[gross]]-Table15[[#This Row],[budget]]</f>
        <v>16638745</v>
      </c>
      <c r="H318" t="str">
        <f>IF(Table15[[#This Row],[Profit]]&gt;0,"Success","Fasle")</f>
        <v>Success</v>
      </c>
      <c r="K318" t="s">
        <v>1302</v>
      </c>
      <c r="L318" s="2">
        <f>AVERAGEIF(Table15[director_name],Table6[Director],Table15[imdb_score])</f>
        <v>5.35</v>
      </c>
      <c r="M318">
        <f>SUMIF(Table15[director_name],Table6[Director],Table15[gross])</f>
        <v>95035554</v>
      </c>
      <c r="N318">
        <f>SUMIF(Table15[director_name],Table6[Director],Table15[budget])</f>
        <v>81000000</v>
      </c>
      <c r="O318">
        <f>Table6[[#This Row],[Gross Amt]]-Table6[[#This Row],[Budget ]]</f>
        <v>14035554</v>
      </c>
      <c r="P318" t="str">
        <f>IF(Table6[[#This Row],[Profit]]&gt;0,"Success","Failure")</f>
        <v>Success</v>
      </c>
    </row>
    <row r="319" spans="1:16" hidden="1" x14ac:dyDescent="0.25">
      <c r="A319" t="s">
        <v>686</v>
      </c>
      <c r="B319">
        <v>86897182</v>
      </c>
      <c r="C319" t="s">
        <v>12</v>
      </c>
      <c r="D319">
        <v>95000000</v>
      </c>
      <c r="E319">
        <v>6.2</v>
      </c>
      <c r="F319" s="2">
        <f>AVERAGEIF(Table15[director_name],Table15[director_name],Table15[imdb_score])</f>
        <v>6.5714285714285712</v>
      </c>
      <c r="G319">
        <f>Table15[[#This Row],[gross]]-Table15[[#This Row],[budget]]</f>
        <v>-8102818</v>
      </c>
      <c r="H319" t="str">
        <f>IF(Table15[[#This Row],[Profit]]&gt;0,"Success","Fasle")</f>
        <v>Fasle</v>
      </c>
      <c r="K319" t="s">
        <v>1310</v>
      </c>
      <c r="L319" s="2">
        <f>AVERAGEIF(Table15[director_name],Table6[Director],Table15[imdb_score])</f>
        <v>6.8833333333333329</v>
      </c>
      <c r="M319">
        <f>SUMIF(Table15[director_name],Table6[Director],Table15[gross])</f>
        <v>191130423</v>
      </c>
      <c r="N319">
        <f>SUMIF(Table15[director_name],Table6[Director],Table15[budget])</f>
        <v>257000000</v>
      </c>
      <c r="O319">
        <f>Table6[[#This Row],[Gross Amt]]-Table6[[#This Row],[Budget ]]</f>
        <v>-65869577</v>
      </c>
      <c r="P319" t="str">
        <f>IF(Table6[[#This Row],[Profit]]&gt;0,"Success","Failure")</f>
        <v>Failure</v>
      </c>
    </row>
    <row r="320" spans="1:16" hidden="1" x14ac:dyDescent="0.25">
      <c r="A320" t="s">
        <v>688</v>
      </c>
      <c r="B320">
        <v>63540020</v>
      </c>
      <c r="C320" t="s">
        <v>12</v>
      </c>
      <c r="D320">
        <v>93000000</v>
      </c>
      <c r="E320">
        <v>7.7</v>
      </c>
      <c r="F320" s="2">
        <f>AVERAGEIF(Table15[director_name],Table15[director_name],Table15[imdb_score])</f>
        <v>6.625</v>
      </c>
      <c r="G320">
        <f>Table15[[#This Row],[gross]]-Table15[[#This Row],[budget]]</f>
        <v>-29459980</v>
      </c>
      <c r="H320" t="str">
        <f>IF(Table15[[#This Row],[Profit]]&gt;0,"Success","Fasle")</f>
        <v>Fasle</v>
      </c>
      <c r="K320" t="s">
        <v>1317</v>
      </c>
      <c r="L320" s="2">
        <f>AVERAGEIF(Table15[director_name],Table6[Director],Table15[imdb_score])</f>
        <v>5.65</v>
      </c>
      <c r="M320">
        <f>SUMIF(Table15[director_name],Table6[Director],Table15[gross])</f>
        <v>55157862</v>
      </c>
      <c r="N320">
        <f>SUMIF(Table15[director_name],Table6[Director],Table15[budget])</f>
        <v>87000000</v>
      </c>
      <c r="O320">
        <f>Table6[[#This Row],[Gross Amt]]-Table6[[#This Row],[Budget ]]</f>
        <v>-31842138</v>
      </c>
      <c r="P320" t="str">
        <f>IF(Table6[[#This Row],[Profit]]&gt;0,"Success","Failure")</f>
        <v>Failure</v>
      </c>
    </row>
    <row r="321" spans="1:16" hidden="1" x14ac:dyDescent="0.25">
      <c r="A321" t="s">
        <v>690</v>
      </c>
      <c r="B321">
        <v>95328937</v>
      </c>
      <c r="C321" t="s">
        <v>12</v>
      </c>
      <c r="D321">
        <v>100000000</v>
      </c>
      <c r="E321">
        <v>4.3</v>
      </c>
      <c r="F321" s="2">
        <f>AVERAGEIF(Table15[director_name],Table15[director_name],Table15[imdb_score])</f>
        <v>4.3</v>
      </c>
      <c r="G321">
        <f>Table15[[#This Row],[gross]]-Table15[[#This Row],[budget]]</f>
        <v>-4671063</v>
      </c>
      <c r="H321" t="str">
        <f>IF(Table15[[#This Row],[Profit]]&gt;0,"Success","Fasle")</f>
        <v>Fasle</v>
      </c>
      <c r="K321" t="s">
        <v>1320</v>
      </c>
      <c r="L321" s="2">
        <f>AVERAGEIF(Table15[director_name],Table6[Director],Table15[imdb_score])</f>
        <v>5.0999999999999996</v>
      </c>
      <c r="M321">
        <f>SUMIF(Table15[director_name],Table6[Director],Table15[gross])</f>
        <v>19059018</v>
      </c>
      <c r="N321">
        <f>SUMIF(Table15[director_name],Table6[Director],Table15[budget])</f>
        <v>65000000</v>
      </c>
      <c r="O321">
        <f>Table6[[#This Row],[Gross Amt]]-Table6[[#This Row],[Budget ]]</f>
        <v>-45940982</v>
      </c>
      <c r="P321" t="str">
        <f>IF(Table6[[#This Row],[Profit]]&gt;0,"Success","Failure")</f>
        <v>Failure</v>
      </c>
    </row>
    <row r="322" spans="1:16" hidden="1" x14ac:dyDescent="0.25">
      <c r="A322" t="s">
        <v>692</v>
      </c>
      <c r="B322">
        <v>50802661</v>
      </c>
      <c r="C322" t="s">
        <v>12</v>
      </c>
      <c r="D322">
        <v>95000000</v>
      </c>
      <c r="E322">
        <v>6.9</v>
      </c>
      <c r="F322" s="2">
        <f>AVERAGEIF(Table15[director_name],Table15[director_name],Table15[imdb_score])</f>
        <v>6.45</v>
      </c>
      <c r="G322">
        <f>Table15[[#This Row],[gross]]-Table15[[#This Row],[budget]]</f>
        <v>-44197339</v>
      </c>
      <c r="H322" t="str">
        <f>IF(Table15[[#This Row],[Profit]]&gt;0,"Success","Fasle")</f>
        <v>Fasle</v>
      </c>
      <c r="K322" t="s">
        <v>1323</v>
      </c>
      <c r="L322" s="2">
        <f>AVERAGEIF(Table15[director_name],Table6[Director],Table15[imdb_score])</f>
        <v>7.3250000000000002</v>
      </c>
      <c r="M322">
        <f>SUMIF(Table15[director_name],Table6[Director],Table15[gross])</f>
        <v>68683523</v>
      </c>
      <c r="N322">
        <f>SUMIF(Table15[director_name],Table6[Director],Table15[budget])</f>
        <v>168000000</v>
      </c>
      <c r="O322">
        <f>Table6[[#This Row],[Gross Amt]]-Table6[[#This Row],[Budget ]]</f>
        <v>-99316477</v>
      </c>
      <c r="P322" t="str">
        <f>IF(Table6[[#This Row],[Profit]]&gt;0,"Success","Failure")</f>
        <v>Failure</v>
      </c>
    </row>
    <row r="323" spans="1:16" hidden="1" x14ac:dyDescent="0.25">
      <c r="A323" t="s">
        <v>665</v>
      </c>
      <c r="B323">
        <v>161317423</v>
      </c>
      <c r="C323" t="s">
        <v>12</v>
      </c>
      <c r="D323">
        <v>95000000</v>
      </c>
      <c r="E323">
        <v>6.6</v>
      </c>
      <c r="F323">
        <f>AVERAGEIF(Table15[director_name],Table15[director_name],Table15[imdb_score])</f>
        <v>6.9</v>
      </c>
      <c r="G323">
        <f>Table15[[#This Row],[gross]]-Table15[[#This Row],[budget]]</f>
        <v>66317423</v>
      </c>
      <c r="H323" t="str">
        <f>IF(Table15[[#This Row],[Profit]]&gt;0,"Success","Fasle")</f>
        <v>Success</v>
      </c>
      <c r="K323" t="s">
        <v>1326</v>
      </c>
      <c r="L323" s="2">
        <f>AVERAGEIF(Table15[director_name],Table6[Director],Table15[imdb_score])</f>
        <v>6.4666666666666659</v>
      </c>
      <c r="M323">
        <f>SUMIF(Table15[director_name],Table6[Director],Table15[gross])</f>
        <v>107631297</v>
      </c>
      <c r="N323">
        <f>SUMIF(Table15[director_name],Table6[Director],Table15[budget])</f>
        <v>165000000</v>
      </c>
      <c r="O323">
        <f>Table6[[#This Row],[Gross Amt]]-Table6[[#This Row],[Budget ]]</f>
        <v>-57368703</v>
      </c>
      <c r="P323" t="str">
        <f>IF(Table6[[#This Row],[Profit]]&gt;0,"Success","Failure")</f>
        <v>Failure</v>
      </c>
    </row>
    <row r="324" spans="1:16" hidden="1" x14ac:dyDescent="0.25">
      <c r="A324" t="s">
        <v>287</v>
      </c>
      <c r="B324">
        <v>201148159</v>
      </c>
      <c r="C324" t="s">
        <v>12</v>
      </c>
      <c r="D324">
        <v>95000000</v>
      </c>
      <c r="E324">
        <v>7</v>
      </c>
      <c r="F324">
        <f>AVERAGEIF(Table15[director_name],Table15[director_name],Table15[imdb_score])</f>
        <v>7.1833333333333336</v>
      </c>
      <c r="G324">
        <f>Table15[[#This Row],[gross]]-Table15[[#This Row],[budget]]</f>
        <v>106148159</v>
      </c>
      <c r="H324" t="str">
        <f>IF(Table15[[#This Row],[Profit]]&gt;0,"Success","Fasle")</f>
        <v>Success</v>
      </c>
      <c r="K324" t="s">
        <v>1330</v>
      </c>
      <c r="L324" s="2">
        <f>AVERAGEIF(Table15[director_name],Table6[Director],Table15[imdb_score])</f>
        <v>6.7666666666666666</v>
      </c>
      <c r="M324">
        <f>SUMIF(Table15[director_name],Table6[Director],Table15[gross])</f>
        <v>185309865</v>
      </c>
      <c r="N324">
        <f>SUMIF(Table15[director_name],Table6[Director],Table15[budget])</f>
        <v>141000000</v>
      </c>
      <c r="O324">
        <f>Table6[[#This Row],[Gross Amt]]-Table6[[#This Row],[Budget ]]</f>
        <v>44309865</v>
      </c>
      <c r="P324" t="str">
        <f>IF(Table6[[#This Row],[Profit]]&gt;0,"Success","Failure")</f>
        <v>Success</v>
      </c>
    </row>
    <row r="325" spans="1:16" hidden="1" x14ac:dyDescent="0.25">
      <c r="A325" t="s">
        <v>59</v>
      </c>
      <c r="B325">
        <v>43982842</v>
      </c>
      <c r="C325" t="s">
        <v>12</v>
      </c>
      <c r="D325">
        <v>65000000</v>
      </c>
      <c r="E325">
        <v>6.7</v>
      </c>
      <c r="F325">
        <f>AVERAGEIF(Table15[director_name],Table15[director_name],Table15[imdb_score])</f>
        <v>7.8888888888888893</v>
      </c>
      <c r="G325">
        <f>Table15[[#This Row],[gross]]-Table15[[#This Row],[budget]]</f>
        <v>-21017158</v>
      </c>
      <c r="H325" t="str">
        <f>IF(Table15[[#This Row],[Profit]]&gt;0,"Success","Fasle")</f>
        <v>Fasle</v>
      </c>
      <c r="K325" t="s">
        <v>1341</v>
      </c>
      <c r="L325" s="2">
        <f>AVERAGEIF(Table15[director_name],Table6[Director],Table15[imdb_score])</f>
        <v>6.1</v>
      </c>
      <c r="M325">
        <f>SUMIF(Table15[director_name],Table6[Director],Table15[gross])</f>
        <v>72413</v>
      </c>
      <c r="N325">
        <f>SUMIF(Table15[director_name],Table6[Director],Table15[budget])</f>
        <v>65000000</v>
      </c>
      <c r="O325">
        <f>Table6[[#This Row],[Gross Amt]]-Table6[[#This Row],[Budget ]]</f>
        <v>-64927587</v>
      </c>
      <c r="P325" t="str">
        <f>IF(Table6[[#This Row],[Profit]]&gt;0,"Success","Failure")</f>
        <v>Failure</v>
      </c>
    </row>
    <row r="326" spans="1:16" hidden="1" x14ac:dyDescent="0.25">
      <c r="A326" t="s">
        <v>25</v>
      </c>
      <c r="B326">
        <v>380838870</v>
      </c>
      <c r="C326" t="s">
        <v>12</v>
      </c>
      <c r="D326">
        <v>94000000</v>
      </c>
      <c r="E326">
        <v>8.1999999999999993</v>
      </c>
      <c r="F326">
        <f>AVERAGEIF(Table15[director_name],Table15[director_name],Table15[imdb_score])</f>
        <v>7.7333333333333334</v>
      </c>
      <c r="G326">
        <f>Table15[[#This Row],[gross]]-Table15[[#This Row],[budget]]</f>
        <v>286838870</v>
      </c>
      <c r="H326" t="str">
        <f>IF(Table15[[#This Row],[Profit]]&gt;0,"Success","Fasle")</f>
        <v>Success</v>
      </c>
      <c r="K326" t="s">
        <v>1343</v>
      </c>
      <c r="L326" s="2">
        <f>AVERAGEIF(Table15[director_name],Table6[Director],Table15[imdb_score])</f>
        <v>5.1749999999999998</v>
      </c>
      <c r="M326">
        <f>SUMIF(Table15[director_name],Table6[Director],Table15[gross])</f>
        <v>228074122</v>
      </c>
      <c r="N326">
        <f>SUMIF(Table15[director_name],Table6[Director],Table15[budget])</f>
        <v>156000000</v>
      </c>
      <c r="O326">
        <f>Table6[[#This Row],[Gross Amt]]-Table6[[#This Row],[Budget ]]</f>
        <v>72074122</v>
      </c>
      <c r="P326" t="str">
        <f>IF(Table6[[#This Row],[Profit]]&gt;0,"Success","Failure")</f>
        <v>Success</v>
      </c>
    </row>
    <row r="327" spans="1:16" hidden="1" x14ac:dyDescent="0.25">
      <c r="A327" t="s">
        <v>59</v>
      </c>
      <c r="B327">
        <v>377019252</v>
      </c>
      <c r="C327" t="s">
        <v>12</v>
      </c>
      <c r="D327">
        <v>94000000</v>
      </c>
      <c r="E327">
        <v>8.9</v>
      </c>
      <c r="F327">
        <f>AVERAGEIF(Table15[director_name],Table15[director_name],Table15[imdb_score])</f>
        <v>7.8888888888888893</v>
      </c>
      <c r="G327">
        <f>Table15[[#This Row],[gross]]-Table15[[#This Row],[budget]]</f>
        <v>283019252</v>
      </c>
      <c r="H327" t="str">
        <f>IF(Table15[[#This Row],[Profit]]&gt;0,"Success","Fasle")</f>
        <v>Success</v>
      </c>
      <c r="K327" t="s">
        <v>1347</v>
      </c>
      <c r="L327" s="2">
        <f>AVERAGEIF(Table15[director_name],Table6[Director],Table15[imdb_score])</f>
        <v>7.0181818181818185</v>
      </c>
      <c r="M327">
        <f>SUMIF(Table15[director_name],Table6[Director],Table15[gross])</f>
        <v>546997333</v>
      </c>
      <c r="N327">
        <f>SUMIF(Table15[director_name],Table6[Director],Table15[budget])</f>
        <v>335000000</v>
      </c>
      <c r="O327">
        <f>Table6[[#This Row],[Gross Amt]]-Table6[[#This Row],[Budget ]]</f>
        <v>211997333</v>
      </c>
      <c r="P327" t="str">
        <f>IF(Table6[[#This Row],[Profit]]&gt;0,"Success","Failure")</f>
        <v>Success</v>
      </c>
    </row>
    <row r="328" spans="1:16" hidden="1" x14ac:dyDescent="0.25">
      <c r="A328" t="s">
        <v>59</v>
      </c>
      <c r="B328">
        <v>340478898</v>
      </c>
      <c r="C328" t="s">
        <v>12</v>
      </c>
      <c r="D328">
        <v>94000000</v>
      </c>
      <c r="E328">
        <v>8.6999999999999993</v>
      </c>
      <c r="F328">
        <f>AVERAGEIF(Table15[director_name],Table15[director_name],Table15[imdb_score])</f>
        <v>7.8888888888888893</v>
      </c>
      <c r="G328">
        <f>Table15[[#This Row],[gross]]-Table15[[#This Row],[budget]]</f>
        <v>246478898</v>
      </c>
      <c r="H328" t="str">
        <f>IF(Table15[[#This Row],[Profit]]&gt;0,"Success","Fasle")</f>
        <v>Success</v>
      </c>
      <c r="K328" t="s">
        <v>1349</v>
      </c>
      <c r="L328" s="2">
        <f>AVERAGEIF(Table15[director_name],Table6[Director],Table15[imdb_score])</f>
        <v>3.8</v>
      </c>
      <c r="M328">
        <f>SUMIF(Table15[director_name],Table6[Director],Table15[gross])</f>
        <v>32178777</v>
      </c>
      <c r="N328">
        <f>SUMIF(Table15[director_name],Table6[Director],Table15[budget])</f>
        <v>62000000</v>
      </c>
      <c r="O328">
        <f>Table6[[#This Row],[Gross Amt]]-Table6[[#This Row],[Budget ]]</f>
        <v>-29821223</v>
      </c>
      <c r="P328" t="str">
        <f>IF(Table6[[#This Row],[Profit]]&gt;0,"Success","Failure")</f>
        <v>Failure</v>
      </c>
    </row>
    <row r="329" spans="1:16" hidden="1" x14ac:dyDescent="0.25">
      <c r="A329" t="s">
        <v>703</v>
      </c>
      <c r="B329">
        <v>17176900</v>
      </c>
      <c r="C329" t="s">
        <v>12</v>
      </c>
      <c r="D329">
        <v>95000000</v>
      </c>
      <c r="E329">
        <v>5.5</v>
      </c>
      <c r="F329" s="2">
        <f>AVERAGEIF(Table15[director_name],Table15[director_name],Table15[imdb_score])</f>
        <v>6.2666666666666666</v>
      </c>
      <c r="G329">
        <f>Table15[[#This Row],[gross]]-Table15[[#This Row],[budget]]</f>
        <v>-77823100</v>
      </c>
      <c r="H329" t="str">
        <f>IF(Table15[[#This Row],[Profit]]&gt;0,"Success","Fasle")</f>
        <v>Fasle</v>
      </c>
      <c r="K329" t="s">
        <v>1352</v>
      </c>
      <c r="L329" s="2">
        <f>AVERAGEIF(Table15[director_name],Table6[Director],Table15[imdb_score])</f>
        <v>5.9</v>
      </c>
      <c r="M329">
        <f>SUMIF(Table15[director_name],Table6[Director],Table15[gross])</f>
        <v>15738632</v>
      </c>
      <c r="N329">
        <f>SUMIF(Table15[director_name],Table6[Director],Table15[budget])</f>
        <v>42000000</v>
      </c>
      <c r="O329">
        <f>Table6[[#This Row],[Gross Amt]]-Table6[[#This Row],[Budget ]]</f>
        <v>-26261368</v>
      </c>
      <c r="P329" t="str">
        <f>IF(Table6[[#This Row],[Profit]]&gt;0,"Success","Failure")</f>
        <v>Failure</v>
      </c>
    </row>
    <row r="330" spans="1:16" hidden="1" x14ac:dyDescent="0.25">
      <c r="A330" t="s">
        <v>615</v>
      </c>
      <c r="B330">
        <v>131144183</v>
      </c>
      <c r="C330" t="s">
        <v>12</v>
      </c>
      <c r="D330">
        <v>115000000</v>
      </c>
      <c r="E330">
        <v>5.7</v>
      </c>
      <c r="F330">
        <f>AVERAGEIF(Table15[director_name],Table15[director_name],Table15[imdb_score])</f>
        <v>6.0857142857142863</v>
      </c>
      <c r="G330">
        <f>Table15[[#This Row],[gross]]-Table15[[#This Row],[budget]]</f>
        <v>16144183</v>
      </c>
      <c r="H330" t="str">
        <f>IF(Table15[[#This Row],[Profit]]&gt;0,"Success","Fasle")</f>
        <v>Success</v>
      </c>
      <c r="K330" t="s">
        <v>1356</v>
      </c>
      <c r="L330" s="2">
        <f>AVERAGEIF(Table15[director_name],Table6[Director],Table15[imdb_score])</f>
        <v>6.1999999999999993</v>
      </c>
      <c r="M330">
        <f>SUMIF(Table15[director_name],Table6[Director],Table15[gross])</f>
        <v>145911998</v>
      </c>
      <c r="N330">
        <f>SUMIF(Table15[director_name],Table6[Director],Table15[budget])</f>
        <v>80000000</v>
      </c>
      <c r="O330">
        <f>Table6[[#This Row],[Gross Amt]]-Table6[[#This Row],[Budget ]]</f>
        <v>65911998</v>
      </c>
      <c r="P330" t="str">
        <f>IF(Table6[[#This Row],[Profit]]&gt;0,"Success","Failure")</f>
        <v>Success</v>
      </c>
    </row>
    <row r="331" spans="1:16" hidden="1" x14ac:dyDescent="0.25">
      <c r="A331" t="s">
        <v>706</v>
      </c>
      <c r="B331">
        <v>23014504</v>
      </c>
      <c r="C331" t="s">
        <v>12</v>
      </c>
      <c r="D331">
        <v>100000000</v>
      </c>
      <c r="E331">
        <v>6.3</v>
      </c>
      <c r="F331" s="2">
        <f>AVERAGEIF(Table15[director_name],Table15[director_name],Table15[imdb_score])</f>
        <v>6.3</v>
      </c>
      <c r="G331">
        <f>Table15[[#This Row],[gross]]-Table15[[#This Row],[budget]]</f>
        <v>-76985496</v>
      </c>
      <c r="H331" t="str">
        <f>IF(Table15[[#This Row],[Profit]]&gt;0,"Success","Fasle")</f>
        <v>Fasle</v>
      </c>
      <c r="K331" t="s">
        <v>1359</v>
      </c>
      <c r="L331" s="2">
        <f>AVERAGEIF(Table15[director_name],Table6[Director],Table15[imdb_score])</f>
        <v>5.55</v>
      </c>
      <c r="M331">
        <f>SUMIF(Table15[director_name],Table6[Director],Table15[gross])</f>
        <v>358921863</v>
      </c>
      <c r="N331">
        <f>SUMIF(Table15[director_name],Table6[Director],Table15[budget])</f>
        <v>159000000</v>
      </c>
      <c r="O331">
        <f>Table6[[#This Row],[Gross Amt]]-Table6[[#This Row],[Budget ]]</f>
        <v>199921863</v>
      </c>
      <c r="P331" t="str">
        <f>IF(Table6[[#This Row],[Profit]]&gt;0,"Success","Failure")</f>
        <v>Success</v>
      </c>
    </row>
    <row r="332" spans="1:16" hidden="1" x14ac:dyDescent="0.25">
      <c r="A332" t="s">
        <v>301</v>
      </c>
      <c r="B332">
        <v>181166115</v>
      </c>
      <c r="C332" t="s">
        <v>12</v>
      </c>
      <c r="D332">
        <v>93000000</v>
      </c>
      <c r="E332">
        <v>5.9</v>
      </c>
      <c r="F332">
        <f>AVERAGEIF(Table15[director_name],Table15[director_name],Table15[imdb_score])</f>
        <v>6.3250000000000002</v>
      </c>
      <c r="G332">
        <f>Table15[[#This Row],[gross]]-Table15[[#This Row],[budget]]</f>
        <v>88166115</v>
      </c>
      <c r="H332" t="str">
        <f>IF(Table15[[#This Row],[Profit]]&gt;0,"Success","Fasle")</f>
        <v>Success</v>
      </c>
      <c r="K332" t="s">
        <v>1363</v>
      </c>
      <c r="L332" s="2">
        <f>AVERAGEIF(Table15[director_name],Table6[Director],Table15[imdb_score])</f>
        <v>6.6000000000000005</v>
      </c>
      <c r="M332">
        <f>SUMIF(Table15[director_name],Table6[Director],Table15[gross])</f>
        <v>338624584</v>
      </c>
      <c r="N332">
        <f>SUMIF(Table15[director_name],Table6[Director],Table15[budget])</f>
        <v>166000000</v>
      </c>
      <c r="O332">
        <f>Table6[[#This Row],[Gross Amt]]-Table6[[#This Row],[Budget ]]</f>
        <v>172624584</v>
      </c>
      <c r="P332" t="str">
        <f>IF(Table6[[#This Row],[Profit]]&gt;0,"Success","Failure")</f>
        <v>Success</v>
      </c>
    </row>
    <row r="333" spans="1:16" hidden="1" x14ac:dyDescent="0.25">
      <c r="A333" t="s">
        <v>710</v>
      </c>
      <c r="B333">
        <v>176740650</v>
      </c>
      <c r="C333" t="s">
        <v>12</v>
      </c>
      <c r="D333">
        <v>93000000</v>
      </c>
      <c r="E333">
        <v>7.6</v>
      </c>
      <c r="F333" s="2">
        <f>AVERAGEIF(Table15[director_name],Table15[director_name],Table15[imdb_score])</f>
        <v>6.8</v>
      </c>
      <c r="G333">
        <f>Table15[[#This Row],[gross]]-Table15[[#This Row],[budget]]</f>
        <v>83740650</v>
      </c>
      <c r="H333" t="str">
        <f>IF(Table15[[#This Row],[Profit]]&gt;0,"Success","Fasle")</f>
        <v>Success</v>
      </c>
      <c r="K333" t="s">
        <v>1375</v>
      </c>
      <c r="L333" s="2">
        <f>AVERAGEIF(Table15[director_name],Table6[Director],Table15[imdb_score])</f>
        <v>7</v>
      </c>
      <c r="M333">
        <f>SUMIF(Table15[director_name],Table6[Director],Table15[gross])</f>
        <v>101217900</v>
      </c>
      <c r="N333">
        <f>SUMIF(Table15[director_name],Table6[Director],Table15[budget])</f>
        <v>70000000</v>
      </c>
      <c r="O333">
        <f>Table6[[#This Row],[Gross Amt]]-Table6[[#This Row],[Budget ]]</f>
        <v>31217900</v>
      </c>
      <c r="P333" t="str">
        <f>IF(Table6[[#This Row],[Profit]]&gt;0,"Success","Failure")</f>
        <v>Success</v>
      </c>
    </row>
    <row r="334" spans="1:16" hidden="1" x14ac:dyDescent="0.25">
      <c r="A334" t="s">
        <v>712</v>
      </c>
      <c r="B334">
        <v>71148699</v>
      </c>
      <c r="C334" t="s">
        <v>12</v>
      </c>
      <c r="D334">
        <v>90000000</v>
      </c>
      <c r="E334">
        <v>6.6</v>
      </c>
      <c r="F334" s="2">
        <f>AVERAGEIF(Table15[director_name],Table15[director_name],Table15[imdb_score])</f>
        <v>6.3</v>
      </c>
      <c r="G334">
        <f>Table15[[#This Row],[gross]]-Table15[[#This Row],[budget]]</f>
        <v>-18851301</v>
      </c>
      <c r="H334" t="str">
        <f>IF(Table15[[#This Row],[Profit]]&gt;0,"Success","Fasle")</f>
        <v>Fasle</v>
      </c>
      <c r="K334" t="s">
        <v>1382</v>
      </c>
      <c r="L334" s="2">
        <f>AVERAGEIF(Table15[director_name],Table6[Director],Table15[imdb_score])</f>
        <v>5.4</v>
      </c>
      <c r="M334">
        <f>SUMIF(Table15[director_name],Table6[Director],Table15[gross])</f>
        <v>122887883</v>
      </c>
      <c r="N334">
        <f>SUMIF(Table15[director_name],Table6[Director],Table15[budget])</f>
        <v>118000000</v>
      </c>
      <c r="O334">
        <f>Table6[[#This Row],[Gross Amt]]-Table6[[#This Row],[Budget ]]</f>
        <v>4887883</v>
      </c>
      <c r="P334" t="str">
        <f>IF(Table6[[#This Row],[Profit]]&gt;0,"Success","Failure")</f>
        <v>Success</v>
      </c>
    </row>
    <row r="335" spans="1:16" hidden="1" x14ac:dyDescent="0.25">
      <c r="A335" t="s">
        <v>714</v>
      </c>
      <c r="B335">
        <v>67344392</v>
      </c>
      <c r="C335" t="s">
        <v>12</v>
      </c>
      <c r="D335">
        <v>92000000</v>
      </c>
      <c r="E335">
        <v>5.3</v>
      </c>
      <c r="F335" s="2">
        <f>AVERAGEIF(Table15[director_name],Table15[director_name],Table15[imdb_score])</f>
        <v>5.7999999999999989</v>
      </c>
      <c r="G335">
        <f>Table15[[#This Row],[gross]]-Table15[[#This Row],[budget]]</f>
        <v>-24655608</v>
      </c>
      <c r="H335" t="str">
        <f>IF(Table15[[#This Row],[Profit]]&gt;0,"Success","Fasle")</f>
        <v>Fasle</v>
      </c>
      <c r="K335" t="s">
        <v>1385</v>
      </c>
      <c r="L335" s="2">
        <f>AVERAGEIF(Table15[director_name],Table6[Director],Table15[imdb_score])</f>
        <v>5.5</v>
      </c>
      <c r="M335">
        <f>SUMIF(Table15[director_name],Table6[Director],Table15[gross])</f>
        <v>109176215</v>
      </c>
      <c r="N335">
        <f>SUMIF(Table15[director_name],Table6[Director],Table15[budget])</f>
        <v>60000000</v>
      </c>
      <c r="O335">
        <f>Table6[[#This Row],[Gross Amt]]-Table6[[#This Row],[Budget ]]</f>
        <v>49176215</v>
      </c>
      <c r="P335" t="str">
        <f>IF(Table6[[#This Row],[Profit]]&gt;0,"Success","Failure")</f>
        <v>Success</v>
      </c>
    </row>
    <row r="336" spans="1:16" hidden="1" x14ac:dyDescent="0.25">
      <c r="A336" t="s">
        <v>716</v>
      </c>
      <c r="B336">
        <v>22406362</v>
      </c>
      <c r="C336" t="s">
        <v>12</v>
      </c>
      <c r="D336">
        <v>107000000</v>
      </c>
      <c r="E336">
        <v>6</v>
      </c>
      <c r="F336" s="2">
        <f>AVERAGEIF(Table15[director_name],Table15[director_name],Table15[imdb_score])</f>
        <v>7.05</v>
      </c>
      <c r="G336">
        <f>Table15[[#This Row],[gross]]-Table15[[#This Row],[budget]]</f>
        <v>-84593638</v>
      </c>
      <c r="H336" t="str">
        <f>IF(Table15[[#This Row],[Profit]]&gt;0,"Success","Fasle")</f>
        <v>Fasle</v>
      </c>
      <c r="K336" t="s">
        <v>1389</v>
      </c>
      <c r="L336" s="2">
        <f>AVERAGEIF(Table15[director_name],Table6[Director],Table15[imdb_score])</f>
        <v>6.6</v>
      </c>
      <c r="M336">
        <f>SUMIF(Table15[director_name],Table6[Director],Table15[gross])</f>
        <v>184101193</v>
      </c>
      <c r="N336">
        <f>SUMIF(Table15[director_name],Table6[Director],Table15[budget])</f>
        <v>95000000</v>
      </c>
      <c r="O336">
        <f>Table6[[#This Row],[Gross Amt]]-Table6[[#This Row],[Budget ]]</f>
        <v>89101193</v>
      </c>
      <c r="P336" t="str">
        <f>IF(Table6[[#This Row],[Profit]]&gt;0,"Success","Failure")</f>
        <v>Success</v>
      </c>
    </row>
    <row r="337" spans="1:16" hidden="1" x14ac:dyDescent="0.25">
      <c r="A337" t="s">
        <v>201</v>
      </c>
      <c r="B337">
        <v>261437578</v>
      </c>
      <c r="C337" t="s">
        <v>12</v>
      </c>
      <c r="D337">
        <v>92000000</v>
      </c>
      <c r="E337">
        <v>8</v>
      </c>
      <c r="F337">
        <f>AVERAGEIF(Table15[director_name],Table15[director_name],Table15[imdb_score])</f>
        <v>7.58</v>
      </c>
      <c r="G337">
        <f>Table15[[#This Row],[gross]]-Table15[[#This Row],[budget]]</f>
        <v>169437578</v>
      </c>
      <c r="H337" t="str">
        <f>IF(Table15[[#This Row],[Profit]]&gt;0,"Success","Fasle")</f>
        <v>Success</v>
      </c>
      <c r="K337" t="s">
        <v>1391</v>
      </c>
      <c r="L337" s="2">
        <f>AVERAGEIF(Table15[director_name],Table6[Director],Table15[imdb_score])</f>
        <v>5.95</v>
      </c>
      <c r="M337">
        <f>SUMIF(Table15[director_name],Table6[Director],Table15[gross])</f>
        <v>87328908</v>
      </c>
      <c r="N337">
        <f>SUMIF(Table15[director_name],Table6[Director],Table15[budget])</f>
        <v>72000000</v>
      </c>
      <c r="O337">
        <f>Table6[[#This Row],[Gross Amt]]-Table6[[#This Row],[Budget ]]</f>
        <v>15328908</v>
      </c>
      <c r="P337" t="str">
        <f>IF(Table6[[#This Row],[Profit]]&gt;0,"Success","Failure")</f>
        <v>Success</v>
      </c>
    </row>
    <row r="338" spans="1:16" hidden="1" x14ac:dyDescent="0.25">
      <c r="A338" t="s">
        <v>721</v>
      </c>
      <c r="B338">
        <v>11000000</v>
      </c>
      <c r="C338" t="s">
        <v>12</v>
      </c>
      <c r="D338">
        <v>98000000</v>
      </c>
      <c r="E338">
        <v>5.6</v>
      </c>
      <c r="F338" s="2">
        <f>AVERAGEIF(Table15[director_name],Table15[director_name],Table15[imdb_score])</f>
        <v>5.7466666666666661</v>
      </c>
      <c r="G338">
        <f>Table15[[#This Row],[gross]]-Table15[[#This Row],[budget]]</f>
        <v>-87000000</v>
      </c>
      <c r="H338" t="str">
        <f>IF(Table15[[#This Row],[Profit]]&gt;0,"Success","Fasle")</f>
        <v>Fasle</v>
      </c>
      <c r="K338" t="s">
        <v>1396</v>
      </c>
      <c r="L338" s="2">
        <f>AVERAGEIF(Table15[director_name],Table6[Director],Table15[imdb_score])</f>
        <v>6.839999999999999</v>
      </c>
      <c r="M338">
        <f>SUMIF(Table15[director_name],Table6[Director],Table15[gross])</f>
        <v>187402264</v>
      </c>
      <c r="N338">
        <f>SUMIF(Table15[director_name],Table6[Director],Table15[budget])</f>
        <v>186000000</v>
      </c>
      <c r="O338">
        <f>Table6[[#This Row],[Gross Amt]]-Table6[[#This Row],[Budget ]]</f>
        <v>1402264</v>
      </c>
      <c r="P338" t="str">
        <f>IF(Table6[[#This Row],[Profit]]&gt;0,"Success","Failure")</f>
        <v>Success</v>
      </c>
    </row>
    <row r="339" spans="1:16" hidden="1" x14ac:dyDescent="0.25">
      <c r="A339" t="s">
        <v>428</v>
      </c>
      <c r="B339">
        <v>88761720</v>
      </c>
      <c r="C339" t="s">
        <v>12</v>
      </c>
      <c r="D339">
        <v>95000000</v>
      </c>
      <c r="E339">
        <v>5.9</v>
      </c>
      <c r="F339">
        <f>AVERAGEIF(Table15[director_name],Table15[director_name],Table15[imdb_score])</f>
        <v>6.6545454545454552</v>
      </c>
      <c r="G339">
        <f>Table15[[#This Row],[gross]]-Table15[[#This Row],[budget]]</f>
        <v>-6238280</v>
      </c>
      <c r="H339" t="str">
        <f>IF(Table15[[#This Row],[Profit]]&gt;0,"Success","Fasle")</f>
        <v>Fasle</v>
      </c>
      <c r="K339" t="s">
        <v>1401</v>
      </c>
      <c r="L339" s="2">
        <f>AVERAGEIF(Table15[director_name],Table6[Director],Table15[imdb_score])</f>
        <v>6.7333333333333334</v>
      </c>
      <c r="M339">
        <f>SUMIF(Table15[director_name],Table6[Director],Table15[gross])</f>
        <v>127798476</v>
      </c>
      <c r="N339">
        <f>SUMIF(Table15[director_name],Table6[Director],Table15[budget])</f>
        <v>75000000</v>
      </c>
      <c r="O339">
        <f>Table6[[#This Row],[Gross Amt]]-Table6[[#This Row],[Budget ]]</f>
        <v>52798476</v>
      </c>
      <c r="P339" t="str">
        <f>IF(Table6[[#This Row],[Profit]]&gt;0,"Success","Failure")</f>
        <v>Success</v>
      </c>
    </row>
    <row r="340" spans="1:16" hidden="1" x14ac:dyDescent="0.25">
      <c r="A340" t="s">
        <v>56</v>
      </c>
      <c r="B340">
        <v>250147615</v>
      </c>
      <c r="C340" t="s">
        <v>12</v>
      </c>
      <c r="D340">
        <v>90000000</v>
      </c>
      <c r="E340">
        <v>7.3</v>
      </c>
      <c r="F340">
        <f>AVERAGEIF(Table15[director_name],Table15[director_name],Table15[imdb_score])</f>
        <v>6.4571428571428564</v>
      </c>
      <c r="G340">
        <f>Table15[[#This Row],[gross]]-Table15[[#This Row],[budget]]</f>
        <v>160147615</v>
      </c>
      <c r="H340" t="str">
        <f>IF(Table15[[#This Row],[Profit]]&gt;0,"Success","Fasle")</f>
        <v>Success</v>
      </c>
      <c r="K340" t="s">
        <v>1405</v>
      </c>
      <c r="L340" s="2">
        <f>AVERAGEIF(Table15[director_name],Table6[Director],Table15[imdb_score])</f>
        <v>6.166666666666667</v>
      </c>
      <c r="M340">
        <f>SUMIF(Table15[director_name],Table6[Director],Table15[gross])</f>
        <v>201915538</v>
      </c>
      <c r="N340">
        <f>SUMIF(Table15[director_name],Table6[Director],Table15[budget])</f>
        <v>99000000</v>
      </c>
      <c r="O340">
        <f>Table6[[#This Row],[Gross Amt]]-Table6[[#This Row],[Budget ]]</f>
        <v>102915538</v>
      </c>
      <c r="P340" t="str">
        <f>IF(Table6[[#This Row],[Profit]]&gt;0,"Success","Failure")</f>
        <v>Success</v>
      </c>
    </row>
    <row r="341" spans="1:16" hidden="1" x14ac:dyDescent="0.25">
      <c r="A341" t="s">
        <v>102</v>
      </c>
      <c r="B341">
        <v>245823397</v>
      </c>
      <c r="C341" t="s">
        <v>12</v>
      </c>
      <c r="D341">
        <v>90000000</v>
      </c>
      <c r="E341">
        <v>7.9</v>
      </c>
      <c r="F341">
        <f>AVERAGEIF(Table15[director_name],Table15[director_name],Table15[imdb_score])</f>
        <v>7.38</v>
      </c>
      <c r="G341">
        <f>Table15[[#This Row],[gross]]-Table15[[#This Row],[budget]]</f>
        <v>155823397</v>
      </c>
      <c r="H341" t="str">
        <f>IF(Table15[[#This Row],[Profit]]&gt;0,"Success","Fasle")</f>
        <v>Success</v>
      </c>
      <c r="K341" t="s">
        <v>1410</v>
      </c>
      <c r="L341" s="2">
        <f>AVERAGEIF(Table15[director_name],Table6[Director],Table15[imdb_score])</f>
        <v>5</v>
      </c>
      <c r="M341">
        <f>SUMIF(Table15[director_name],Table6[Director],Table15[gross])</f>
        <v>127521261</v>
      </c>
      <c r="N341">
        <f>SUMIF(Table15[director_name],Table6[Director],Table15[budget])</f>
        <v>105000000</v>
      </c>
      <c r="O341">
        <f>Table6[[#This Row],[Gross Amt]]-Table6[[#This Row],[Budget ]]</f>
        <v>22521261</v>
      </c>
      <c r="P341" t="str">
        <f>IF(Table6[[#This Row],[Profit]]&gt;0,"Success","Failure")</f>
        <v>Success</v>
      </c>
    </row>
    <row r="342" spans="1:16" hidden="1" x14ac:dyDescent="0.25">
      <c r="A342" t="s">
        <v>597</v>
      </c>
      <c r="B342">
        <v>81557479</v>
      </c>
      <c r="C342" t="s">
        <v>12</v>
      </c>
      <c r="D342">
        <v>100000000</v>
      </c>
      <c r="E342">
        <v>6.8</v>
      </c>
      <c r="F342">
        <f>AVERAGEIF(Table15[director_name],Table15[director_name],Table15[imdb_score])</f>
        <v>6.791666666666667</v>
      </c>
      <c r="G342">
        <f>Table15[[#This Row],[gross]]-Table15[[#This Row],[budget]]</f>
        <v>-18442521</v>
      </c>
      <c r="H342" t="str">
        <f>IF(Table15[[#This Row],[Profit]]&gt;0,"Success","Fasle")</f>
        <v>Fasle</v>
      </c>
      <c r="K342" t="s">
        <v>1416</v>
      </c>
      <c r="L342" s="2">
        <f>AVERAGEIF(Table15[director_name],Table6[Director],Table15[imdb_score])</f>
        <v>5.5333333333333341</v>
      </c>
      <c r="M342">
        <f>SUMIF(Table15[director_name],Table6[Director],Table15[gross])</f>
        <v>196830826</v>
      </c>
      <c r="N342">
        <f>SUMIF(Table15[director_name],Table6[Director],Table15[budget])</f>
        <v>211000000</v>
      </c>
      <c r="O342">
        <f>Table6[[#This Row],[Gross Amt]]-Table6[[#This Row],[Budget ]]</f>
        <v>-14169174</v>
      </c>
      <c r="P342" t="str">
        <f>IF(Table6[[#This Row],[Profit]]&gt;0,"Success","Failure")</f>
        <v>Failure</v>
      </c>
    </row>
    <row r="343" spans="1:16" hidden="1" x14ac:dyDescent="0.25">
      <c r="A343" t="s">
        <v>89</v>
      </c>
      <c r="B343">
        <v>226138454</v>
      </c>
      <c r="C343" t="s">
        <v>12</v>
      </c>
      <c r="D343">
        <v>90000000</v>
      </c>
      <c r="E343">
        <v>6.6</v>
      </c>
      <c r="F343">
        <f>AVERAGEIF(Table15[director_name],Table15[director_name],Table15[imdb_score])</f>
        <v>6.4555555555555557</v>
      </c>
      <c r="G343">
        <f>Table15[[#This Row],[gross]]-Table15[[#This Row],[budget]]</f>
        <v>136138454</v>
      </c>
      <c r="H343" t="str">
        <f>IF(Table15[[#This Row],[Profit]]&gt;0,"Success","Fasle")</f>
        <v>Success</v>
      </c>
      <c r="K343" t="s">
        <v>1419</v>
      </c>
      <c r="L343" s="2">
        <f>AVERAGEIF(Table15[director_name],Table6[Director],Table15[imdb_score])</f>
        <v>4.8166666666666664</v>
      </c>
      <c r="M343">
        <f>SUMIF(Table15[director_name],Table6[Director],Table15[gross])</f>
        <v>414038962</v>
      </c>
      <c r="N343">
        <f>SUMIF(Table15[director_name],Table6[Director],Table15[budget])</f>
        <v>260000000</v>
      </c>
      <c r="O343">
        <f>Table6[[#This Row],[Gross Amt]]-Table6[[#This Row],[Budget ]]</f>
        <v>154038962</v>
      </c>
      <c r="P343" t="str">
        <f>IF(Table6[[#This Row],[Profit]]&gt;0,"Success","Failure")</f>
        <v>Success</v>
      </c>
    </row>
    <row r="344" spans="1:16" hidden="1" x14ac:dyDescent="0.25">
      <c r="A344" t="s">
        <v>141</v>
      </c>
      <c r="B344">
        <v>155370362</v>
      </c>
      <c r="C344" t="s">
        <v>12</v>
      </c>
      <c r="D344">
        <v>100000000</v>
      </c>
      <c r="E344">
        <v>6.6</v>
      </c>
      <c r="F344">
        <f>AVERAGEIF(Table15[director_name],Table15[director_name],Table15[imdb_score])</f>
        <v>7.3076923076923084</v>
      </c>
      <c r="G344">
        <f>Table15[[#This Row],[gross]]-Table15[[#This Row],[budget]]</f>
        <v>55370362</v>
      </c>
      <c r="H344" t="str">
        <f>IF(Table15[[#This Row],[Profit]]&gt;0,"Success","Fasle")</f>
        <v>Success</v>
      </c>
      <c r="K344" t="s">
        <v>1423</v>
      </c>
      <c r="L344" s="2">
        <f>AVERAGEIF(Table15[director_name],Table6[Director],Table15[imdb_score])</f>
        <v>6.35</v>
      </c>
      <c r="M344">
        <f>SUMIF(Table15[director_name],Table6[Director],Table15[gross])</f>
        <v>63924359</v>
      </c>
      <c r="N344">
        <f>SUMIF(Table15[director_name],Table6[Director],Table15[budget])</f>
        <v>115000000</v>
      </c>
      <c r="O344">
        <f>Table6[[#This Row],[Gross Amt]]-Table6[[#This Row],[Budget ]]</f>
        <v>-51075641</v>
      </c>
      <c r="P344" t="str">
        <f>IF(Table6[[#This Row],[Profit]]&gt;0,"Success","Failure")</f>
        <v>Failure</v>
      </c>
    </row>
    <row r="345" spans="1:16" hidden="1" x14ac:dyDescent="0.25">
      <c r="A345" t="s">
        <v>731</v>
      </c>
      <c r="B345">
        <v>124870275</v>
      </c>
      <c r="C345" t="s">
        <v>12</v>
      </c>
      <c r="D345">
        <v>100000000</v>
      </c>
      <c r="E345">
        <v>7</v>
      </c>
      <c r="F345" s="2">
        <f>AVERAGEIF(Table15[director_name],Table15[director_name],Table15[imdb_score])</f>
        <v>7.2749999999999995</v>
      </c>
      <c r="G345">
        <f>Table15[[#This Row],[gross]]-Table15[[#This Row],[budget]]</f>
        <v>24870275</v>
      </c>
      <c r="H345" t="str">
        <f>IF(Table15[[#This Row],[Profit]]&gt;0,"Success","Fasle")</f>
        <v>Success</v>
      </c>
      <c r="K345" t="s">
        <v>1425</v>
      </c>
      <c r="L345" s="2">
        <f>AVERAGEIF(Table15[director_name],Table6[Director],Table15[imdb_score])</f>
        <v>7</v>
      </c>
      <c r="M345">
        <f>SUMIF(Table15[director_name],Table6[Director],Table15[gross])</f>
        <v>55994557</v>
      </c>
      <c r="N345">
        <f>SUMIF(Table15[director_name],Table6[Director],Table15[budget])</f>
        <v>60000000</v>
      </c>
      <c r="O345">
        <f>Table6[[#This Row],[Gross Amt]]-Table6[[#This Row],[Budget ]]</f>
        <v>-4005443</v>
      </c>
      <c r="P345" t="str">
        <f>IF(Table6[[#This Row],[Profit]]&gt;0,"Success","Failure")</f>
        <v>Failure</v>
      </c>
    </row>
    <row r="346" spans="1:16" hidden="1" x14ac:dyDescent="0.25">
      <c r="A346" t="s">
        <v>438</v>
      </c>
      <c r="B346">
        <v>196573705</v>
      </c>
      <c r="C346" t="s">
        <v>12</v>
      </c>
      <c r="D346">
        <v>90000000</v>
      </c>
      <c r="E346">
        <v>7</v>
      </c>
      <c r="F346">
        <f>AVERAGEIF(Table15[director_name],Table15[director_name],Table15[imdb_score])</f>
        <v>6.8249999999999993</v>
      </c>
      <c r="G346">
        <f>Table15[[#This Row],[gross]]-Table15[[#This Row],[budget]]</f>
        <v>106573705</v>
      </c>
      <c r="H346" t="str">
        <f>IF(Table15[[#This Row],[Profit]]&gt;0,"Success","Fasle")</f>
        <v>Success</v>
      </c>
      <c r="K346" t="s">
        <v>1429</v>
      </c>
      <c r="L346" s="2">
        <f>AVERAGEIF(Table15[director_name],Table6[Director],Table15[imdb_score])</f>
        <v>6</v>
      </c>
      <c r="M346">
        <f>SUMIF(Table15[director_name],Table6[Director],Table15[gross])</f>
        <v>108053123</v>
      </c>
      <c r="N346">
        <f>SUMIF(Table15[director_name],Table6[Director],Table15[budget])</f>
        <v>150000000</v>
      </c>
      <c r="O346">
        <f>Table6[[#This Row],[Gross Amt]]-Table6[[#This Row],[Budget ]]</f>
        <v>-41946877</v>
      </c>
      <c r="P346" t="str">
        <f>IF(Table6[[#This Row],[Profit]]&gt;0,"Success","Failure")</f>
        <v>Failure</v>
      </c>
    </row>
    <row r="347" spans="1:16" hidden="1" x14ac:dyDescent="0.25">
      <c r="A347" t="s">
        <v>735</v>
      </c>
      <c r="B347">
        <v>58229120</v>
      </c>
      <c r="C347" t="s">
        <v>12</v>
      </c>
      <c r="D347">
        <v>90000000</v>
      </c>
      <c r="E347">
        <v>7.3</v>
      </c>
      <c r="F347" s="2">
        <f>AVERAGEIF(Table15[director_name],Table15[director_name],Table15[imdb_score])</f>
        <v>6.3400000000000007</v>
      </c>
      <c r="G347">
        <f>Table15[[#This Row],[gross]]-Table15[[#This Row],[budget]]</f>
        <v>-31770880</v>
      </c>
      <c r="H347" t="str">
        <f>IF(Table15[[#This Row],[Profit]]&gt;0,"Success","Fasle")</f>
        <v>Fasle</v>
      </c>
      <c r="K347" t="s">
        <v>1431</v>
      </c>
      <c r="L347" s="2">
        <f>AVERAGEIF(Table15[director_name],Table6[Director],Table15[imdb_score])</f>
        <v>6.1</v>
      </c>
      <c r="M347">
        <f>SUMIF(Table15[director_name],Table6[Director],Table15[gross])</f>
        <v>50818750</v>
      </c>
      <c r="N347">
        <f>SUMIF(Table15[director_name],Table6[Director],Table15[budget])</f>
        <v>60000000</v>
      </c>
      <c r="O347">
        <f>Table6[[#This Row],[Gross Amt]]-Table6[[#This Row],[Budget ]]</f>
        <v>-9181250</v>
      </c>
      <c r="P347" t="str">
        <f>IF(Table6[[#This Row],[Profit]]&gt;0,"Success","Failure")</f>
        <v>Failure</v>
      </c>
    </row>
    <row r="348" spans="1:16" hidden="1" x14ac:dyDescent="0.25">
      <c r="A348" t="s">
        <v>109</v>
      </c>
      <c r="B348">
        <v>125305545</v>
      </c>
      <c r="C348" t="s">
        <v>12</v>
      </c>
      <c r="D348">
        <v>92000000</v>
      </c>
      <c r="E348">
        <v>5.5</v>
      </c>
      <c r="F348">
        <f>AVERAGEIF(Table15[director_name],Table15[director_name],Table15[imdb_score])</f>
        <v>6.083333333333333</v>
      </c>
      <c r="G348">
        <f>Table15[[#This Row],[gross]]-Table15[[#This Row],[budget]]</f>
        <v>33305545</v>
      </c>
      <c r="H348" t="str">
        <f>IF(Table15[[#This Row],[Profit]]&gt;0,"Success","Fasle")</f>
        <v>Success</v>
      </c>
      <c r="K348" t="s">
        <v>1434</v>
      </c>
      <c r="L348" s="2">
        <f>AVERAGEIF(Table15[director_name],Table6[Director],Table15[imdb_score])</f>
        <v>5.3</v>
      </c>
      <c r="M348">
        <f>SUMIF(Table15[director_name],Table6[Director],Table15[gross])</f>
        <v>50189179</v>
      </c>
      <c r="N348">
        <f>SUMIF(Table15[director_name],Table6[Director],Table15[budget])</f>
        <v>60000000</v>
      </c>
      <c r="O348">
        <f>Table6[[#This Row],[Gross Amt]]-Table6[[#This Row],[Budget ]]</f>
        <v>-9810821</v>
      </c>
      <c r="P348" t="str">
        <f>IF(Table6[[#This Row],[Profit]]&gt;0,"Success","Failure")</f>
        <v>Failure</v>
      </c>
    </row>
    <row r="349" spans="1:16" hidden="1" x14ac:dyDescent="0.25">
      <c r="A349" t="s">
        <v>159</v>
      </c>
      <c r="B349">
        <v>132373442</v>
      </c>
      <c r="C349" t="s">
        <v>12</v>
      </c>
      <c r="D349">
        <v>90000000</v>
      </c>
      <c r="E349">
        <v>8.5</v>
      </c>
      <c r="F349">
        <f>AVERAGEIF(Table15[director_name],Table15[director_name],Table15[imdb_score])</f>
        <v>7.6749999999999998</v>
      </c>
      <c r="G349">
        <f>Table15[[#This Row],[gross]]-Table15[[#This Row],[budget]]</f>
        <v>42373442</v>
      </c>
      <c r="H349" t="str">
        <f>IF(Table15[[#This Row],[Profit]]&gt;0,"Success","Fasle")</f>
        <v>Success</v>
      </c>
      <c r="K349" t="s">
        <v>1436</v>
      </c>
      <c r="L349" s="2">
        <f>AVERAGEIF(Table15[director_name],Table6[Director],Table15[imdb_score])</f>
        <v>5.4</v>
      </c>
      <c r="M349">
        <f>SUMIF(Table15[director_name],Table6[Director],Table15[gross])</f>
        <v>50024083</v>
      </c>
      <c r="N349">
        <f>SUMIF(Table15[director_name],Table6[Director],Table15[budget])</f>
        <v>60000000</v>
      </c>
      <c r="O349">
        <f>Table6[[#This Row],[Gross Amt]]-Table6[[#This Row],[Budget ]]</f>
        <v>-9975917</v>
      </c>
      <c r="P349" t="str">
        <f>IF(Table6[[#This Row],[Profit]]&gt;0,"Success","Failure")</f>
        <v>Failure</v>
      </c>
    </row>
    <row r="350" spans="1:16" hidden="1" x14ac:dyDescent="0.25">
      <c r="A350" t="s">
        <v>742</v>
      </c>
      <c r="B350">
        <v>120618403</v>
      </c>
      <c r="C350" t="s">
        <v>12</v>
      </c>
      <c r="D350">
        <v>90000000</v>
      </c>
      <c r="E350">
        <v>7.5</v>
      </c>
      <c r="F350" s="2">
        <f>AVERAGEIF(Table15[director_name],Table15[director_name],Table15[imdb_score])</f>
        <v>7.5</v>
      </c>
      <c r="G350">
        <f>Table15[[#This Row],[gross]]-Table15[[#This Row],[budget]]</f>
        <v>30618403</v>
      </c>
      <c r="H350" t="str">
        <f>IF(Table15[[#This Row],[Profit]]&gt;0,"Success","Fasle")</f>
        <v>Success</v>
      </c>
      <c r="K350" t="s">
        <v>1439</v>
      </c>
      <c r="L350" s="2">
        <f>AVERAGEIF(Table15[director_name],Table6[Director],Table15[imdb_score])</f>
        <v>7.1714285714285708</v>
      </c>
      <c r="M350">
        <f>SUMIF(Table15[director_name],Table6[Director],Table15[gross])</f>
        <v>520549751</v>
      </c>
      <c r="N350">
        <f>SUMIF(Table15[director_name],Table6[Director],Table15[budget])</f>
        <v>223000000</v>
      </c>
      <c r="O350">
        <f>Table6[[#This Row],[Gross Amt]]-Table6[[#This Row],[Budget ]]</f>
        <v>297549751</v>
      </c>
      <c r="P350" t="str">
        <f>IF(Table6[[#This Row],[Profit]]&gt;0,"Success","Failure")</f>
        <v>Success</v>
      </c>
    </row>
    <row r="351" spans="1:16" hidden="1" x14ac:dyDescent="0.25">
      <c r="A351" t="s">
        <v>735</v>
      </c>
      <c r="B351">
        <v>110416702</v>
      </c>
      <c r="C351" t="s">
        <v>12</v>
      </c>
      <c r="D351">
        <v>92000000</v>
      </c>
      <c r="E351">
        <v>7</v>
      </c>
      <c r="F351">
        <f>AVERAGEIF(Table15[director_name],Table15[director_name],Table15[imdb_score])</f>
        <v>6.3400000000000007</v>
      </c>
      <c r="G351">
        <f>Table15[[#This Row],[gross]]-Table15[[#This Row],[budget]]</f>
        <v>18416702</v>
      </c>
      <c r="H351" t="str">
        <f>IF(Table15[[#This Row],[Profit]]&gt;0,"Success","Fasle")</f>
        <v>Success</v>
      </c>
      <c r="K351" t="s">
        <v>1442</v>
      </c>
      <c r="L351" s="2">
        <f>AVERAGEIF(Table15[director_name],Table6[Director],Table15[imdb_score])</f>
        <v>5.9</v>
      </c>
      <c r="M351">
        <f>SUMIF(Table15[director_name],Table6[Director],Table15[gross])</f>
        <v>62401264</v>
      </c>
      <c r="N351">
        <f>SUMIF(Table15[director_name],Table6[Director],Table15[budget])</f>
        <v>60000000</v>
      </c>
      <c r="O351">
        <f>Table6[[#This Row],[Gross Amt]]-Table6[[#This Row],[Budget ]]</f>
        <v>2401264</v>
      </c>
      <c r="P351" t="str">
        <f>IF(Table6[[#This Row],[Profit]]&gt;0,"Success","Failure")</f>
        <v>Success</v>
      </c>
    </row>
    <row r="352" spans="1:16" hidden="1" x14ac:dyDescent="0.25">
      <c r="A352" t="s">
        <v>229</v>
      </c>
      <c r="B352">
        <v>102515793</v>
      </c>
      <c r="C352" t="s">
        <v>12</v>
      </c>
      <c r="D352">
        <v>90000000</v>
      </c>
      <c r="E352">
        <v>7.8</v>
      </c>
      <c r="F352">
        <f>AVERAGEIF(Table15[director_name],Table15[director_name],Table15[imdb_score])</f>
        <v>7.7499999999999982</v>
      </c>
      <c r="G352">
        <f>Table15[[#This Row],[gross]]-Table15[[#This Row],[budget]]</f>
        <v>12515793</v>
      </c>
      <c r="H352" t="str">
        <f>IF(Table15[[#This Row],[Profit]]&gt;0,"Success","Fasle")</f>
        <v>Success</v>
      </c>
      <c r="K352" t="s">
        <v>1444</v>
      </c>
      <c r="L352" s="2">
        <f>AVERAGEIF(Table15[director_name],Table6[Director],Table15[imdb_score])</f>
        <v>7.3400000000000007</v>
      </c>
      <c r="M352">
        <f>SUMIF(Table15[director_name],Table6[Director],Table15[gross])</f>
        <v>88478467</v>
      </c>
      <c r="N352">
        <f>SUMIF(Table15[director_name],Table6[Director],Table15[budget])</f>
        <v>259000000</v>
      </c>
      <c r="O352">
        <f>Table6[[#This Row],[Gross Amt]]-Table6[[#This Row],[Budget ]]</f>
        <v>-170521533</v>
      </c>
      <c r="P352" t="str">
        <f>IF(Table6[[#This Row],[Profit]]&gt;0,"Success","Failure")</f>
        <v>Failure</v>
      </c>
    </row>
    <row r="353" spans="1:16" hidden="1" x14ac:dyDescent="0.25">
      <c r="A353" t="s">
        <v>449</v>
      </c>
      <c r="B353">
        <v>100012500</v>
      </c>
      <c r="C353" t="s">
        <v>12</v>
      </c>
      <c r="D353">
        <v>90000000</v>
      </c>
      <c r="E353">
        <v>7.6</v>
      </c>
      <c r="F353">
        <f>AVERAGEIF(Table15[director_name],Table15[director_name],Table15[imdb_score])</f>
        <v>6.63</v>
      </c>
      <c r="G353">
        <f>Table15[[#This Row],[gross]]-Table15[[#This Row],[budget]]</f>
        <v>10012500</v>
      </c>
      <c r="H353" t="str">
        <f>IF(Table15[[#This Row],[Profit]]&gt;0,"Success","Fasle")</f>
        <v>Success</v>
      </c>
      <c r="K353" t="s">
        <v>1448</v>
      </c>
      <c r="L353" s="2">
        <f>AVERAGEIF(Table15[director_name],Table6[Director],Table15[imdb_score])</f>
        <v>6.8</v>
      </c>
      <c r="M353">
        <f>SUMIF(Table15[director_name],Table6[Director],Table15[gross])</f>
        <v>50807639</v>
      </c>
      <c r="N353">
        <f>SUMIF(Table15[director_name],Table6[Director],Table15[budget])</f>
        <v>60000000</v>
      </c>
      <c r="O353">
        <f>Table6[[#This Row],[Gross Amt]]-Table6[[#This Row],[Budget ]]</f>
        <v>-9192361</v>
      </c>
      <c r="P353" t="str">
        <f>IF(Table6[[#This Row],[Profit]]&gt;0,"Success","Failure")</f>
        <v>Failure</v>
      </c>
    </row>
    <row r="354" spans="1:16" hidden="1" x14ac:dyDescent="0.25">
      <c r="A354" t="s">
        <v>443</v>
      </c>
      <c r="B354">
        <v>209019489</v>
      </c>
      <c r="C354" t="s">
        <v>12</v>
      </c>
      <c r="D354">
        <v>90000000</v>
      </c>
      <c r="E354">
        <v>7.6</v>
      </c>
      <c r="F354">
        <f>AVERAGEIF(Table15[director_name],Table15[director_name],Table15[imdb_score])</f>
        <v>7.1142857142857139</v>
      </c>
      <c r="G354">
        <f>Table15[[#This Row],[gross]]-Table15[[#This Row],[budget]]</f>
        <v>119019489</v>
      </c>
      <c r="H354" t="str">
        <f>IF(Table15[[#This Row],[Profit]]&gt;0,"Success","Fasle")</f>
        <v>Success</v>
      </c>
      <c r="K354" t="s">
        <v>1450</v>
      </c>
      <c r="L354" s="2">
        <f>AVERAGEIF(Table15[director_name],Table6[Director],Table15[imdb_score])</f>
        <v>6.1</v>
      </c>
      <c r="M354">
        <f>SUMIF(Table15[director_name],Table6[Director],Table15[gross])</f>
        <v>46611204</v>
      </c>
      <c r="N354">
        <f>SUMIF(Table15[director_name],Table6[Director],Table15[budget])</f>
        <v>48000000</v>
      </c>
      <c r="O354">
        <f>Table6[[#This Row],[Gross Amt]]-Table6[[#This Row],[Budget ]]</f>
        <v>-1388796</v>
      </c>
      <c r="P354" t="str">
        <f>IF(Table6[[#This Row],[Profit]]&gt;0,"Success","Failure")</f>
        <v>Failure</v>
      </c>
    </row>
    <row r="355" spans="1:16" hidden="1" x14ac:dyDescent="0.25">
      <c r="A355" t="s">
        <v>610</v>
      </c>
      <c r="B355">
        <v>84037039</v>
      </c>
      <c r="C355" t="s">
        <v>12</v>
      </c>
      <c r="D355">
        <v>120000000</v>
      </c>
      <c r="E355">
        <v>6.8</v>
      </c>
      <c r="F355">
        <f>AVERAGEIF(Table15[director_name],Table15[director_name],Table15[imdb_score])</f>
        <v>6.85</v>
      </c>
      <c r="G355">
        <f>Table15[[#This Row],[gross]]-Table15[[#This Row],[budget]]</f>
        <v>-35962961</v>
      </c>
      <c r="H355" t="str">
        <f>IF(Table15[[#This Row],[Profit]]&gt;0,"Success","Fasle")</f>
        <v>Fasle</v>
      </c>
      <c r="K355" t="s">
        <v>1453</v>
      </c>
      <c r="L355" s="2">
        <f>AVERAGEIF(Table15[director_name],Table6[Director],Table15[imdb_score])</f>
        <v>5.6333333333333329</v>
      </c>
      <c r="M355">
        <f>SUMIF(Table15[director_name],Table6[Director],Table15[gross])</f>
        <v>216076434</v>
      </c>
      <c r="N355">
        <f>SUMIF(Table15[director_name],Table6[Director],Table15[budget])</f>
        <v>105000000</v>
      </c>
      <c r="O355">
        <f>Table6[[#This Row],[Gross Amt]]-Table6[[#This Row],[Budget ]]</f>
        <v>111076434</v>
      </c>
      <c r="P355" t="str">
        <f>IF(Table6[[#This Row],[Profit]]&gt;0,"Success","Failure")</f>
        <v>Success</v>
      </c>
    </row>
    <row r="356" spans="1:16" hidden="1" x14ac:dyDescent="0.25">
      <c r="A356" t="s">
        <v>756</v>
      </c>
      <c r="B356">
        <v>85884815</v>
      </c>
      <c r="C356" t="s">
        <v>12</v>
      </c>
      <c r="D356">
        <v>90000000</v>
      </c>
      <c r="E356">
        <v>5</v>
      </c>
      <c r="F356" s="2">
        <f>AVERAGEIF(Table15[director_name],Table15[director_name],Table15[imdb_score])</f>
        <v>5.6000000000000005</v>
      </c>
      <c r="G356">
        <f>Table15[[#This Row],[gross]]-Table15[[#This Row],[budget]]</f>
        <v>-4115185</v>
      </c>
      <c r="H356" t="str">
        <f>IF(Table15[[#This Row],[Profit]]&gt;0,"Success","Fasle")</f>
        <v>Fasle</v>
      </c>
      <c r="K356" t="s">
        <v>1456</v>
      </c>
      <c r="L356" s="2">
        <f>AVERAGEIF(Table15[director_name],Table6[Director],Table15[imdb_score])</f>
        <v>6.833333333333333</v>
      </c>
      <c r="M356">
        <f>SUMIF(Table15[director_name],Table6[Director],Table15[gross])</f>
        <v>158640928</v>
      </c>
      <c r="N356">
        <f>SUMIF(Table15[director_name],Table6[Director],Table15[budget])</f>
        <v>111600000</v>
      </c>
      <c r="O356">
        <f>Table6[[#This Row],[Gross Amt]]-Table6[[#This Row],[Budget ]]</f>
        <v>47040928</v>
      </c>
      <c r="P356" t="str">
        <f>IF(Table6[[#This Row],[Profit]]&gt;0,"Success","Failure")</f>
        <v>Success</v>
      </c>
    </row>
    <row r="357" spans="1:16" hidden="1" x14ac:dyDescent="0.25">
      <c r="A357" t="s">
        <v>41</v>
      </c>
      <c r="B357">
        <v>83077470</v>
      </c>
      <c r="C357" t="s">
        <v>12</v>
      </c>
      <c r="D357">
        <v>75000000</v>
      </c>
      <c r="E357">
        <v>7.1</v>
      </c>
      <c r="F357">
        <f>AVERAGEIF(Table15[director_name],Table15[director_name],Table15[imdb_score])</f>
        <v>7.2875000000000005</v>
      </c>
      <c r="G357">
        <f>Table15[[#This Row],[gross]]-Table15[[#This Row],[budget]]</f>
        <v>8077470</v>
      </c>
      <c r="H357" t="str">
        <f>IF(Table15[[#This Row],[Profit]]&gt;0,"Success","Fasle")</f>
        <v>Success</v>
      </c>
      <c r="K357" t="s">
        <v>1458</v>
      </c>
      <c r="L357" s="2">
        <f>AVERAGEIF(Table15[director_name],Table6[Director],Table15[imdb_score])</f>
        <v>6.55</v>
      </c>
      <c r="M357">
        <f>SUMIF(Table15[director_name],Table6[Director],Table15[gross])</f>
        <v>412242374</v>
      </c>
      <c r="N357">
        <f>SUMIF(Table15[director_name],Table6[Director],Table15[budget])</f>
        <v>278600000</v>
      </c>
      <c r="O357">
        <f>Table6[[#This Row],[Gross Amt]]-Table6[[#This Row],[Budget ]]</f>
        <v>133642374</v>
      </c>
      <c r="P357" t="str">
        <f>IF(Table6[[#This Row],[Profit]]&gt;0,"Success","Failure")</f>
        <v>Success</v>
      </c>
    </row>
    <row r="358" spans="1:16" hidden="1" x14ac:dyDescent="0.25">
      <c r="A358" t="s">
        <v>761</v>
      </c>
      <c r="B358">
        <v>100018837</v>
      </c>
      <c r="C358" t="s">
        <v>12</v>
      </c>
      <c r="D358">
        <v>90000000</v>
      </c>
      <c r="E358">
        <v>5.5</v>
      </c>
      <c r="F358" s="2">
        <f>AVERAGEIF(Table15[director_name],Table15[director_name],Table15[imdb_score])</f>
        <v>5.7333333333333325</v>
      </c>
      <c r="G358">
        <f>Table15[[#This Row],[gross]]-Table15[[#This Row],[budget]]</f>
        <v>10018837</v>
      </c>
      <c r="H358" t="str">
        <f>IF(Table15[[#This Row],[Profit]]&gt;0,"Success","Fasle")</f>
        <v>Success</v>
      </c>
      <c r="K358" t="s">
        <v>1467</v>
      </c>
      <c r="L358" s="2">
        <f>AVERAGEIF(Table15[director_name],Table6[Director],Table15[imdb_score])</f>
        <v>5.6625000000000005</v>
      </c>
      <c r="M358">
        <f>SUMIF(Table15[director_name],Table6[Director],Table15[gross])</f>
        <v>340782703</v>
      </c>
      <c r="N358">
        <f>SUMIF(Table15[director_name],Table6[Director],Table15[budget])</f>
        <v>277000000</v>
      </c>
      <c r="O358">
        <f>Table6[[#This Row],[Gross Amt]]-Table6[[#This Row],[Budget ]]</f>
        <v>63782703</v>
      </c>
      <c r="P358" t="str">
        <f>IF(Table6[[#This Row],[Profit]]&gt;0,"Success","Failure")</f>
        <v>Success</v>
      </c>
    </row>
    <row r="359" spans="1:16" hidden="1" x14ac:dyDescent="0.25">
      <c r="A359" t="s">
        <v>428</v>
      </c>
      <c r="B359">
        <v>78747585</v>
      </c>
      <c r="C359" t="s">
        <v>12</v>
      </c>
      <c r="D359">
        <v>88000000</v>
      </c>
      <c r="E359">
        <v>5.6</v>
      </c>
      <c r="F359">
        <f>AVERAGEIF(Table15[director_name],Table15[director_name],Table15[imdb_score])</f>
        <v>6.6545454545454552</v>
      </c>
      <c r="G359">
        <f>Table15[[#This Row],[gross]]-Table15[[#This Row],[budget]]</f>
        <v>-9252415</v>
      </c>
      <c r="H359" t="str">
        <f>IF(Table15[[#This Row],[Profit]]&gt;0,"Success","Fasle")</f>
        <v>Fasle</v>
      </c>
      <c r="K359" t="s">
        <v>1470</v>
      </c>
      <c r="L359" s="2">
        <f>AVERAGEIF(Table15[director_name],Table6[Director],Table15[imdb_score])</f>
        <v>6.1</v>
      </c>
      <c r="M359">
        <f>SUMIF(Table15[director_name],Table6[Director],Table15[gross])</f>
        <v>42194060</v>
      </c>
      <c r="N359">
        <f>SUMIF(Table15[director_name],Table6[Director],Table15[budget])</f>
        <v>70000000</v>
      </c>
      <c r="O359">
        <f>Table6[[#This Row],[Gross Amt]]-Table6[[#This Row],[Budget ]]</f>
        <v>-27805940</v>
      </c>
      <c r="P359" t="str">
        <f>IF(Table6[[#This Row],[Profit]]&gt;0,"Success","Failure")</f>
        <v>Failure</v>
      </c>
    </row>
    <row r="360" spans="1:16" hidden="1" x14ac:dyDescent="0.25">
      <c r="A360" t="s">
        <v>127</v>
      </c>
      <c r="B360">
        <v>78616689</v>
      </c>
      <c r="C360" t="s">
        <v>12</v>
      </c>
      <c r="D360">
        <v>100000000</v>
      </c>
      <c r="E360">
        <v>7.1</v>
      </c>
      <c r="F360">
        <f>AVERAGEIF(Table15[director_name],Table15[director_name],Table15[imdb_score])</f>
        <v>7.5439999999999996</v>
      </c>
      <c r="G360">
        <f>Table15[[#This Row],[gross]]-Table15[[#This Row],[budget]]</f>
        <v>-21383311</v>
      </c>
      <c r="H360" t="str">
        <f>IF(Table15[[#This Row],[Profit]]&gt;0,"Success","Fasle")</f>
        <v>Fasle</v>
      </c>
      <c r="K360" t="s">
        <v>1472</v>
      </c>
      <c r="L360" s="2">
        <f>AVERAGEIF(Table15[director_name],Table6[Director],Table15[imdb_score])</f>
        <v>6.4</v>
      </c>
      <c r="M360">
        <f>SUMIF(Table15[director_name],Table6[Director],Table15[gross])</f>
        <v>111869879</v>
      </c>
      <c r="N360">
        <f>SUMIF(Table15[director_name],Table6[Director],Table15[budget])</f>
        <v>115000000</v>
      </c>
      <c r="O360">
        <f>Table6[[#This Row],[Gross Amt]]-Table6[[#This Row],[Budget ]]</f>
        <v>-3130121</v>
      </c>
      <c r="P360" t="str">
        <f>IF(Table6[[#This Row],[Profit]]&gt;0,"Success","Failure")</f>
        <v>Failure</v>
      </c>
    </row>
    <row r="361" spans="1:16" hidden="1" x14ac:dyDescent="0.25">
      <c r="A361" t="s">
        <v>319</v>
      </c>
      <c r="B361">
        <v>75817994</v>
      </c>
      <c r="C361" t="s">
        <v>12</v>
      </c>
      <c r="D361">
        <v>90000000</v>
      </c>
      <c r="E361">
        <v>4.9000000000000004</v>
      </c>
      <c r="F361">
        <f>AVERAGEIF(Table15[director_name],Table15[director_name],Table15[imdb_score])</f>
        <v>5.94</v>
      </c>
      <c r="G361">
        <f>Table15[[#This Row],[gross]]-Table15[[#This Row],[budget]]</f>
        <v>-14182006</v>
      </c>
      <c r="H361" t="str">
        <f>IF(Table15[[#This Row],[Profit]]&gt;0,"Success","Fasle")</f>
        <v>Fasle</v>
      </c>
      <c r="K361" t="s">
        <v>1474</v>
      </c>
      <c r="L361" s="2">
        <f>AVERAGEIF(Table15[director_name],Table6[Director],Table15[imdb_score])</f>
        <v>7.3999999999999995</v>
      </c>
      <c r="M361">
        <f>SUMIF(Table15[director_name],Table6[Director],Table15[gross])</f>
        <v>100911341</v>
      </c>
      <c r="N361">
        <f>SUMIF(Table15[director_name],Table6[Director],Table15[budget])</f>
        <v>131000000</v>
      </c>
      <c r="O361">
        <f>Table6[[#This Row],[Gross Amt]]-Table6[[#This Row],[Budget ]]</f>
        <v>-30088659</v>
      </c>
      <c r="P361" t="str">
        <f>IF(Table6[[#This Row],[Profit]]&gt;0,"Success","Failure")</f>
        <v>Failure</v>
      </c>
    </row>
    <row r="362" spans="1:16" hidden="1" x14ac:dyDescent="0.25">
      <c r="A362" t="s">
        <v>141</v>
      </c>
      <c r="B362">
        <v>100853835</v>
      </c>
      <c r="C362" t="s">
        <v>12</v>
      </c>
      <c r="D362">
        <v>90000000</v>
      </c>
      <c r="E362">
        <v>7.4</v>
      </c>
      <c r="F362">
        <f>AVERAGEIF(Table15[director_name],Table15[director_name],Table15[imdb_score])</f>
        <v>7.3076923076923084</v>
      </c>
      <c r="G362">
        <f>Table15[[#This Row],[gross]]-Table15[[#This Row],[budget]]</f>
        <v>10853835</v>
      </c>
      <c r="H362" t="str">
        <f>IF(Table15[[#This Row],[Profit]]&gt;0,"Success","Fasle")</f>
        <v>Success</v>
      </c>
      <c r="K362" t="s">
        <v>1484</v>
      </c>
      <c r="L362" s="2">
        <f>AVERAGEIF(Table15[director_name],Table6[Director],Table15[imdb_score])</f>
        <v>6.15</v>
      </c>
      <c r="M362">
        <f>SUMIF(Table15[director_name],Table6[Director],Table15[gross])</f>
        <v>157019132</v>
      </c>
      <c r="N362">
        <f>SUMIF(Table15[director_name],Table6[Director],Table15[budget])</f>
        <v>172000000</v>
      </c>
      <c r="O362">
        <f>Table6[[#This Row],[Gross Amt]]-Table6[[#This Row],[Budget ]]</f>
        <v>-14980868</v>
      </c>
      <c r="P362" t="str">
        <f>IF(Table6[[#This Row],[Profit]]&gt;0,"Success","Failure")</f>
        <v>Failure</v>
      </c>
    </row>
    <row r="363" spans="1:16" hidden="1" x14ac:dyDescent="0.25">
      <c r="A363" t="s">
        <v>447</v>
      </c>
      <c r="B363">
        <v>73209340</v>
      </c>
      <c r="C363" t="s">
        <v>12</v>
      </c>
      <c r="D363">
        <v>95000000</v>
      </c>
      <c r="E363">
        <v>5.7</v>
      </c>
      <c r="F363">
        <f>AVERAGEIF(Table15[director_name],Table15[director_name],Table15[imdb_score])</f>
        <v>6.56</v>
      </c>
      <c r="G363">
        <f>Table15[[#This Row],[gross]]-Table15[[#This Row],[budget]]</f>
        <v>-21790660</v>
      </c>
      <c r="H363" t="str">
        <f>IF(Table15[[#This Row],[Profit]]&gt;0,"Success","Fasle")</f>
        <v>Fasle</v>
      </c>
      <c r="K363" t="s">
        <v>1494</v>
      </c>
      <c r="L363" s="2">
        <f>AVERAGEIF(Table15[director_name],Table6[Director],Table15[imdb_score])</f>
        <v>5.45</v>
      </c>
      <c r="M363">
        <f>SUMIF(Table15[director_name],Table6[Director],Table15[gross])</f>
        <v>69304706</v>
      </c>
      <c r="N363">
        <f>SUMIF(Table15[director_name],Table6[Director],Table15[budget])</f>
        <v>86000000</v>
      </c>
      <c r="O363">
        <f>Table6[[#This Row],[Gross Amt]]-Table6[[#This Row],[Budget ]]</f>
        <v>-16695294</v>
      </c>
      <c r="P363" t="str">
        <f>IF(Table6[[#This Row],[Profit]]&gt;0,"Success","Failure")</f>
        <v>Failure</v>
      </c>
    </row>
    <row r="364" spans="1:16" hidden="1" x14ac:dyDescent="0.25">
      <c r="A364" t="s">
        <v>772</v>
      </c>
      <c r="B364">
        <v>72515360</v>
      </c>
      <c r="C364" t="s">
        <v>775</v>
      </c>
      <c r="D364">
        <v>80000000</v>
      </c>
      <c r="E364">
        <v>6.4</v>
      </c>
      <c r="F364" s="2">
        <f>AVERAGEIF(Table15[director_name],Table15[director_name],Table15[imdb_score])</f>
        <v>6.58</v>
      </c>
      <c r="G364">
        <f>Table15[[#This Row],[gross]]-Table15[[#This Row],[budget]]</f>
        <v>-7484640</v>
      </c>
      <c r="H364" t="str">
        <f>IF(Table15[[#This Row],[Profit]]&gt;0,"Success","Fasle")</f>
        <v>Fasle</v>
      </c>
      <c r="K364" t="s">
        <v>1497</v>
      </c>
      <c r="L364" s="2">
        <f>AVERAGEIF(Table15[director_name],Table6[Director],Table15[imdb_score])</f>
        <v>6.7</v>
      </c>
      <c r="M364">
        <f>SUMIF(Table15[director_name],Table6[Director],Table15[gross])</f>
        <v>26288320</v>
      </c>
      <c r="N364">
        <f>SUMIF(Table15[director_name],Table6[Director],Table15[budget])</f>
        <v>60000000</v>
      </c>
      <c r="O364">
        <f>Table6[[#This Row],[Gross Amt]]-Table6[[#This Row],[Budget ]]</f>
        <v>-33711680</v>
      </c>
      <c r="P364" t="str">
        <f>IF(Table6[[#This Row],[Profit]]&gt;0,"Success","Failure")</f>
        <v>Failure</v>
      </c>
    </row>
    <row r="365" spans="1:16" hidden="1" x14ac:dyDescent="0.25">
      <c r="A365" t="s">
        <v>776</v>
      </c>
      <c r="B365">
        <v>68558662</v>
      </c>
      <c r="C365" t="s">
        <v>12</v>
      </c>
      <c r="D365">
        <v>90000000</v>
      </c>
      <c r="E365">
        <v>5.9</v>
      </c>
      <c r="F365" s="2">
        <f>AVERAGEIF(Table15[director_name],Table15[director_name],Table15[imdb_score])</f>
        <v>5.833333333333333</v>
      </c>
      <c r="G365">
        <f>Table15[[#This Row],[gross]]-Table15[[#This Row],[budget]]</f>
        <v>-21441338</v>
      </c>
      <c r="H365" t="str">
        <f>IF(Table15[[#This Row],[Profit]]&gt;0,"Success","Fasle")</f>
        <v>Fasle</v>
      </c>
      <c r="K365" t="s">
        <v>1505</v>
      </c>
      <c r="L365" s="2">
        <f>AVERAGEIF(Table15[director_name],Table6[Director],Table15[imdb_score])</f>
        <v>6.6</v>
      </c>
      <c r="M365">
        <f>SUMIF(Table15[director_name],Table6[Director],Table15[gross])</f>
        <v>13082288</v>
      </c>
      <c r="N365">
        <f>SUMIF(Table15[director_name],Table6[Director],Table15[budget])</f>
        <v>60000000</v>
      </c>
      <c r="O365">
        <f>Table6[[#This Row],[Gross Amt]]-Table6[[#This Row],[Budget ]]</f>
        <v>-46917712</v>
      </c>
      <c r="P365" t="str">
        <f>IF(Table6[[#This Row],[Profit]]&gt;0,"Success","Failure")</f>
        <v>Failure</v>
      </c>
    </row>
    <row r="366" spans="1:16" hidden="1" x14ac:dyDescent="0.25">
      <c r="A366" t="s">
        <v>551</v>
      </c>
      <c r="B366">
        <v>65653758</v>
      </c>
      <c r="C366" t="s">
        <v>12</v>
      </c>
      <c r="D366">
        <v>95000000</v>
      </c>
      <c r="E366">
        <v>5.5</v>
      </c>
      <c r="F366">
        <f>AVERAGEIF(Table15[director_name],Table15[director_name],Table15[imdb_score])</f>
        <v>5.52</v>
      </c>
      <c r="G366">
        <f>Table15[[#This Row],[gross]]-Table15[[#This Row],[budget]]</f>
        <v>-29346242</v>
      </c>
      <c r="H366" t="str">
        <f>IF(Table15[[#This Row],[Profit]]&gt;0,"Success","Fasle")</f>
        <v>Fasle</v>
      </c>
      <c r="K366" t="s">
        <v>1508</v>
      </c>
      <c r="L366" s="2">
        <f>AVERAGEIF(Table15[director_name],Table6[Director],Table15[imdb_score])</f>
        <v>6.6</v>
      </c>
      <c r="M366">
        <f>SUMIF(Table15[director_name],Table6[Director],Table15[gross])</f>
        <v>49650799</v>
      </c>
      <c r="N366">
        <f>SUMIF(Table15[director_name],Table6[Director],Table15[budget])</f>
        <v>118800000</v>
      </c>
      <c r="O366">
        <f>Table6[[#This Row],[Gross Amt]]-Table6[[#This Row],[Budget ]]</f>
        <v>-69149201</v>
      </c>
      <c r="P366" t="str">
        <f>IF(Table6[[#This Row],[Profit]]&gt;0,"Success","Failure")</f>
        <v>Failure</v>
      </c>
    </row>
    <row r="367" spans="1:16" hidden="1" x14ac:dyDescent="0.25">
      <c r="A367" t="s">
        <v>360</v>
      </c>
      <c r="B367">
        <v>64685359</v>
      </c>
      <c r="C367" t="s">
        <v>12</v>
      </c>
      <c r="D367">
        <v>90000000</v>
      </c>
      <c r="E367">
        <v>6.9</v>
      </c>
      <c r="F367">
        <f>AVERAGEIF(Table15[director_name],Table15[director_name],Table15[imdb_score])</f>
        <v>5.34</v>
      </c>
      <c r="G367">
        <f>Table15[[#This Row],[gross]]-Table15[[#This Row],[budget]]</f>
        <v>-25314641</v>
      </c>
      <c r="H367" t="str">
        <f>IF(Table15[[#This Row],[Profit]]&gt;0,"Success","Fasle")</f>
        <v>Fasle</v>
      </c>
      <c r="K367" t="s">
        <v>1510</v>
      </c>
      <c r="L367" s="2">
        <f>AVERAGEIF(Table15[director_name],Table6[Director],Table15[imdb_score])</f>
        <v>5.5333333333333341</v>
      </c>
      <c r="M367">
        <f>SUMIF(Table15[director_name],Table6[Director],Table15[gross])</f>
        <v>36101317</v>
      </c>
      <c r="N367">
        <f>SUMIF(Table15[director_name],Table6[Director],Table15[budget])</f>
        <v>140000000</v>
      </c>
      <c r="O367">
        <f>Table6[[#This Row],[Gross Amt]]-Table6[[#This Row],[Budget ]]</f>
        <v>-103898683</v>
      </c>
      <c r="P367" t="str">
        <f>IF(Table6[[#This Row],[Profit]]&gt;0,"Success","Failure")</f>
        <v>Failure</v>
      </c>
    </row>
    <row r="368" spans="1:16" hidden="1" x14ac:dyDescent="0.25">
      <c r="A368" t="s">
        <v>406</v>
      </c>
      <c r="B368">
        <v>61355436</v>
      </c>
      <c r="C368" t="s">
        <v>12</v>
      </c>
      <c r="D368">
        <v>68000000</v>
      </c>
      <c r="E368">
        <v>6.2</v>
      </c>
      <c r="F368">
        <f>AVERAGEIF(Table15[director_name],Table15[director_name],Table15[imdb_score])</f>
        <v>6.7666666666666675</v>
      </c>
      <c r="G368">
        <f>Table15[[#This Row],[gross]]-Table15[[#This Row],[budget]]</f>
        <v>-6644564</v>
      </c>
      <c r="H368" t="str">
        <f>IF(Table15[[#This Row],[Profit]]&gt;0,"Success","Fasle")</f>
        <v>Fasle</v>
      </c>
      <c r="K368" t="s">
        <v>1512</v>
      </c>
      <c r="L368" s="2">
        <f>AVERAGEIF(Table15[director_name],Table6[Director],Table15[imdb_score])</f>
        <v>6.2</v>
      </c>
      <c r="M368">
        <f>SUMIF(Table15[director_name],Table6[Director],Table15[gross])</f>
        <v>22451</v>
      </c>
      <c r="N368">
        <f>SUMIF(Table15[director_name],Table6[Director],Table15[budget])</f>
        <v>60000000</v>
      </c>
      <c r="O368">
        <f>Table6[[#This Row],[Gross Amt]]-Table6[[#This Row],[Budget ]]</f>
        <v>-59977549</v>
      </c>
      <c r="P368" t="str">
        <f>IF(Table6[[#This Row],[Profit]]&gt;0,"Success","Failure")</f>
        <v>Failure</v>
      </c>
    </row>
    <row r="369" spans="1:16" hidden="1" x14ac:dyDescent="0.25">
      <c r="A369" t="s">
        <v>597</v>
      </c>
      <c r="B369">
        <v>26871</v>
      </c>
      <c r="C369" t="s">
        <v>12</v>
      </c>
      <c r="D369">
        <v>92000000</v>
      </c>
      <c r="E369">
        <v>7</v>
      </c>
      <c r="F369">
        <f>AVERAGEIF(Table15[director_name],Table15[director_name],Table15[imdb_score])</f>
        <v>6.791666666666667</v>
      </c>
      <c r="G369">
        <f>Table15[[#This Row],[gross]]-Table15[[#This Row],[budget]]</f>
        <v>-91973129</v>
      </c>
      <c r="H369" t="str">
        <f>IF(Table15[[#This Row],[Profit]]&gt;0,"Success","Fasle")</f>
        <v>Fasle</v>
      </c>
      <c r="K369" t="s">
        <v>1515</v>
      </c>
      <c r="L369" s="2">
        <f>AVERAGEIF(Table15[director_name],Table6[Director],Table15[imdb_score])</f>
        <v>5.5</v>
      </c>
      <c r="M369">
        <f>SUMIF(Table15[director_name],Table6[Director],Table15[gross])</f>
        <v>78450920</v>
      </c>
      <c r="N369">
        <f>SUMIF(Table15[director_name],Table6[Director],Table15[budget])</f>
        <v>86000000</v>
      </c>
      <c r="O369">
        <f>Table6[[#This Row],[Gross Amt]]-Table6[[#This Row],[Budget ]]</f>
        <v>-7549080</v>
      </c>
      <c r="P369" t="str">
        <f>IF(Table6[[#This Row],[Profit]]&gt;0,"Success","Failure")</f>
        <v>Failure</v>
      </c>
    </row>
    <row r="370" spans="1:16" hidden="1" x14ac:dyDescent="0.25">
      <c r="A370" t="s">
        <v>783</v>
      </c>
      <c r="B370">
        <v>60874615</v>
      </c>
      <c r="C370" t="s">
        <v>12</v>
      </c>
      <c r="D370">
        <v>90000000</v>
      </c>
      <c r="E370">
        <v>5.6</v>
      </c>
      <c r="F370" s="2">
        <f>AVERAGEIF(Table15[director_name],Table15[director_name],Table15[imdb_score])</f>
        <v>6.6</v>
      </c>
      <c r="G370">
        <f>Table15[[#This Row],[gross]]-Table15[[#This Row],[budget]]</f>
        <v>-29125385</v>
      </c>
      <c r="H370" t="str">
        <f>IF(Table15[[#This Row],[Profit]]&gt;0,"Success","Fasle")</f>
        <v>Fasle</v>
      </c>
      <c r="K370" t="s">
        <v>1520</v>
      </c>
      <c r="L370" s="2">
        <f>AVERAGEIF(Table15[director_name],Table6[Director],Table15[imdb_score])</f>
        <v>6.5666666666666664</v>
      </c>
      <c r="M370">
        <f>SUMIF(Table15[director_name],Table6[Director],Table15[gross])</f>
        <v>31786148</v>
      </c>
      <c r="N370">
        <f>SUMIF(Table15[director_name],Table6[Director],Table15[budget])</f>
        <v>57900000</v>
      </c>
      <c r="O370">
        <f>Table6[[#This Row],[Gross Amt]]-Table6[[#This Row],[Budget ]]</f>
        <v>-26113852</v>
      </c>
      <c r="P370" t="str">
        <f>IF(Table6[[#This Row],[Profit]]&gt;0,"Success","Failure")</f>
        <v>Failure</v>
      </c>
    </row>
    <row r="371" spans="1:16" hidden="1" x14ac:dyDescent="0.25">
      <c r="A371" t="s">
        <v>438</v>
      </c>
      <c r="B371">
        <v>143618384</v>
      </c>
      <c r="C371" t="s">
        <v>12</v>
      </c>
      <c r="D371">
        <v>90000000</v>
      </c>
      <c r="E371">
        <v>7</v>
      </c>
      <c r="F371">
        <f>AVERAGEIF(Table15[director_name],Table15[director_name],Table15[imdb_score])</f>
        <v>6.8249999999999993</v>
      </c>
      <c r="G371">
        <f>Table15[[#This Row],[gross]]-Table15[[#This Row],[budget]]</f>
        <v>53618384</v>
      </c>
      <c r="H371" t="str">
        <f>IF(Table15[[#This Row],[Profit]]&gt;0,"Success","Fasle")</f>
        <v>Success</v>
      </c>
      <c r="K371" t="s">
        <v>1524</v>
      </c>
      <c r="L371" s="2">
        <f>AVERAGEIF(Table15[director_name],Table6[Director],Table15[imdb_score])</f>
        <v>6.55</v>
      </c>
      <c r="M371">
        <f>SUMIF(Table15[director_name],Table6[Director],Table15[gross])</f>
        <v>122825317</v>
      </c>
      <c r="N371">
        <f>SUMIF(Table15[director_name],Table6[Director],Table15[budget])</f>
        <v>171000000</v>
      </c>
      <c r="O371">
        <f>Table6[[#This Row],[Gross Amt]]-Table6[[#This Row],[Budget ]]</f>
        <v>-48174683</v>
      </c>
      <c r="P371" t="str">
        <f>IF(Table6[[#This Row],[Profit]]&gt;0,"Success","Failure")</f>
        <v>Failure</v>
      </c>
    </row>
    <row r="372" spans="1:16" hidden="1" x14ac:dyDescent="0.25">
      <c r="A372" t="s">
        <v>428</v>
      </c>
      <c r="B372">
        <v>58220776</v>
      </c>
      <c r="C372" t="s">
        <v>12</v>
      </c>
      <c r="D372">
        <v>100000000</v>
      </c>
      <c r="E372">
        <v>6.8</v>
      </c>
      <c r="F372">
        <f>AVERAGEIF(Table15[director_name],Table15[director_name],Table15[imdb_score])</f>
        <v>6.6545454545454552</v>
      </c>
      <c r="G372">
        <f>Table15[[#This Row],[gross]]-Table15[[#This Row],[budget]]</f>
        <v>-41779224</v>
      </c>
      <c r="H372" t="str">
        <f>IF(Table15[[#This Row],[Profit]]&gt;0,"Success","Fasle")</f>
        <v>Fasle</v>
      </c>
      <c r="K372" t="s">
        <v>1527</v>
      </c>
      <c r="L372" s="2">
        <f>AVERAGEIF(Table15[director_name],Table6[Director],Table15[imdb_score])</f>
        <v>6.4599999999999991</v>
      </c>
      <c r="M372">
        <f>SUMIF(Table15[director_name],Table6[Director],Table15[gross])</f>
        <v>110009619</v>
      </c>
      <c r="N372">
        <f>SUMIF(Table15[director_name],Table6[Director],Table15[budget])</f>
        <v>167000000</v>
      </c>
      <c r="O372">
        <f>Table6[[#This Row],[Gross Amt]]-Table6[[#This Row],[Budget ]]</f>
        <v>-56990381</v>
      </c>
      <c r="P372" t="str">
        <f>IF(Table6[[#This Row],[Profit]]&gt;0,"Success","Failure")</f>
        <v>Failure</v>
      </c>
    </row>
    <row r="373" spans="1:16" hidden="1" x14ac:dyDescent="0.25">
      <c r="A373" t="s">
        <v>788</v>
      </c>
      <c r="B373">
        <v>47474112</v>
      </c>
      <c r="C373" t="s">
        <v>12</v>
      </c>
      <c r="D373">
        <v>90000000</v>
      </c>
      <c r="E373">
        <v>5.4</v>
      </c>
      <c r="F373" s="2">
        <f>AVERAGEIF(Table15[director_name],Table15[director_name],Table15[imdb_score])</f>
        <v>5.75</v>
      </c>
      <c r="G373">
        <f>Table15[[#This Row],[gross]]-Table15[[#This Row],[budget]]</f>
        <v>-42525888</v>
      </c>
      <c r="H373" t="str">
        <f>IF(Table15[[#This Row],[Profit]]&gt;0,"Success","Fasle")</f>
        <v>Fasle</v>
      </c>
      <c r="K373" t="s">
        <v>1530</v>
      </c>
      <c r="L373" s="2">
        <f>AVERAGEIF(Table15[director_name],Table6[Director],Table15[imdb_score])</f>
        <v>3</v>
      </c>
      <c r="M373">
        <f>SUMIF(Table15[director_name],Table6[Director],Table15[gross])</f>
        <v>11217772</v>
      </c>
      <c r="N373">
        <f>SUMIF(Table15[director_name],Table6[Director],Table15[budget])</f>
        <v>105000000</v>
      </c>
      <c r="O373">
        <f>Table6[[#This Row],[Gross Amt]]-Table6[[#This Row],[Budget ]]</f>
        <v>-93782228</v>
      </c>
      <c r="P373" t="str">
        <f>IF(Table6[[#This Row],[Profit]]&gt;0,"Success","Failure")</f>
        <v>Failure</v>
      </c>
    </row>
    <row r="374" spans="1:16" hidden="1" x14ac:dyDescent="0.25">
      <c r="A374" t="s">
        <v>790</v>
      </c>
      <c r="B374">
        <v>42877165</v>
      </c>
      <c r="C374" t="s">
        <v>12</v>
      </c>
      <c r="D374">
        <v>86000000</v>
      </c>
      <c r="E374">
        <v>6.1</v>
      </c>
      <c r="F374" s="2">
        <f>AVERAGEIF(Table15[director_name],Table15[director_name],Table15[imdb_score])</f>
        <v>6.3</v>
      </c>
      <c r="G374">
        <f>Table15[[#This Row],[gross]]-Table15[[#This Row],[budget]]</f>
        <v>-43122835</v>
      </c>
      <c r="H374" t="str">
        <f>IF(Table15[[#This Row],[Profit]]&gt;0,"Success","Fasle")</f>
        <v>Fasle</v>
      </c>
      <c r="K374" t="s">
        <v>1535</v>
      </c>
      <c r="L374" s="2">
        <f>AVERAGEIF(Table15[director_name],Table6[Director],Table15[imdb_score])</f>
        <v>6.8000000000000007</v>
      </c>
      <c r="M374">
        <f>SUMIF(Table15[director_name],Table6[Director],Table15[gross])</f>
        <v>57472209</v>
      </c>
      <c r="N374">
        <f>SUMIF(Table15[director_name],Table6[Director],Table15[budget])</f>
        <v>119000000</v>
      </c>
      <c r="O374">
        <f>Table6[[#This Row],[Gross Amt]]-Table6[[#This Row],[Budget ]]</f>
        <v>-61527791</v>
      </c>
      <c r="P374" t="str">
        <f>IF(Table6[[#This Row],[Profit]]&gt;0,"Success","Failure")</f>
        <v>Failure</v>
      </c>
    </row>
    <row r="375" spans="1:16" hidden="1" x14ac:dyDescent="0.25">
      <c r="A375" t="s">
        <v>792</v>
      </c>
      <c r="B375">
        <v>35168677</v>
      </c>
      <c r="C375" t="s">
        <v>12</v>
      </c>
      <c r="D375">
        <v>100000000</v>
      </c>
      <c r="E375">
        <v>6.7</v>
      </c>
      <c r="F375" s="2">
        <f>AVERAGEIF(Table15[director_name],Table15[director_name],Table15[imdb_score])</f>
        <v>7.2333333333333343</v>
      </c>
      <c r="G375">
        <f>Table15[[#This Row],[gross]]-Table15[[#This Row],[budget]]</f>
        <v>-64831323</v>
      </c>
      <c r="H375" t="str">
        <f>IF(Table15[[#This Row],[Profit]]&gt;0,"Success","Fasle")</f>
        <v>Fasle</v>
      </c>
      <c r="K375" t="s">
        <v>1538</v>
      </c>
      <c r="L375" s="2">
        <f>AVERAGEIF(Table15[director_name],Table6[Director],Table15[imdb_score])</f>
        <v>8.1</v>
      </c>
      <c r="M375">
        <f>SUMIF(Table15[director_name],Table6[Director],Table15[gross])</f>
        <v>363024263</v>
      </c>
      <c r="N375">
        <f>SUMIF(Table15[director_name],Table6[Director],Table15[budget])</f>
        <v>58000000</v>
      </c>
      <c r="O375">
        <f>Table6[[#This Row],[Gross Amt]]-Table6[[#This Row],[Budget ]]</f>
        <v>305024263</v>
      </c>
      <c r="P375" t="str">
        <f>IF(Table6[[#This Row],[Profit]]&gt;0,"Success","Failure")</f>
        <v>Success</v>
      </c>
    </row>
    <row r="376" spans="1:16" hidden="1" x14ac:dyDescent="0.25">
      <c r="A376" t="s">
        <v>794</v>
      </c>
      <c r="B376">
        <v>37567440</v>
      </c>
      <c r="C376" t="s">
        <v>12</v>
      </c>
      <c r="D376">
        <v>20000000</v>
      </c>
      <c r="E376">
        <v>6.9</v>
      </c>
      <c r="F376" s="2">
        <f>AVERAGEIF(Table15[director_name],Table15[director_name],Table15[imdb_score])</f>
        <v>6.3000000000000007</v>
      </c>
      <c r="G376">
        <f>Table15[[#This Row],[gross]]-Table15[[#This Row],[budget]]</f>
        <v>17567440</v>
      </c>
      <c r="H376" t="str">
        <f>IF(Table15[[#This Row],[Profit]]&gt;0,"Success","Fasle")</f>
        <v>Success</v>
      </c>
      <c r="K376" t="s">
        <v>1541</v>
      </c>
      <c r="L376" s="2">
        <f>AVERAGEIF(Table15[director_name],Table6[Director],Table15[imdb_score])</f>
        <v>6.1285714285714281</v>
      </c>
      <c r="M376">
        <f>SUMIF(Table15[director_name],Table6[Director],Table15[gross])</f>
        <v>236390196</v>
      </c>
      <c r="N376">
        <f>SUMIF(Table15[director_name],Table6[Director],Table15[budget])</f>
        <v>223500000</v>
      </c>
      <c r="O376">
        <f>Table6[[#This Row],[Gross Amt]]-Table6[[#This Row],[Budget ]]</f>
        <v>12890196</v>
      </c>
      <c r="P376" t="str">
        <f>IF(Table6[[#This Row],[Profit]]&gt;0,"Success","Failure")</f>
        <v>Success</v>
      </c>
    </row>
    <row r="377" spans="1:16" hidden="1" x14ac:dyDescent="0.25">
      <c r="A377" t="s">
        <v>284</v>
      </c>
      <c r="B377">
        <v>61644321</v>
      </c>
      <c r="C377" t="s">
        <v>12</v>
      </c>
      <c r="D377">
        <v>88000000</v>
      </c>
      <c r="E377">
        <v>8</v>
      </c>
      <c r="F377">
        <f>AVERAGEIF(Table15[director_name],Table15[director_name],Table15[imdb_score])</f>
        <v>6.9307692307692301</v>
      </c>
      <c r="G377">
        <f>Table15[[#This Row],[gross]]-Table15[[#This Row],[budget]]</f>
        <v>-26355679</v>
      </c>
      <c r="H377" t="str">
        <f>IF(Table15[[#This Row],[Profit]]&gt;0,"Success","Fasle")</f>
        <v>Fasle</v>
      </c>
      <c r="K377" t="s">
        <v>1551</v>
      </c>
      <c r="L377" s="2">
        <f>AVERAGEIF(Table15[director_name],Table6[Director],Table15[imdb_score])</f>
        <v>5.7</v>
      </c>
      <c r="M377">
        <f>SUMIF(Table15[director_name],Table6[Director],Table15[gross])</f>
        <v>53715611</v>
      </c>
      <c r="N377">
        <f>SUMIF(Table15[director_name],Table6[Director],Table15[budget])</f>
        <v>63000000</v>
      </c>
      <c r="O377">
        <f>Table6[[#This Row],[Gross Amt]]-Table6[[#This Row],[Budget ]]</f>
        <v>-9284389</v>
      </c>
      <c r="P377" t="str">
        <f>IF(Table6[[#This Row],[Profit]]&gt;0,"Success","Failure")</f>
        <v>Failure</v>
      </c>
    </row>
    <row r="378" spans="1:16" hidden="1" x14ac:dyDescent="0.25">
      <c r="A378" t="s">
        <v>797</v>
      </c>
      <c r="B378">
        <v>190562</v>
      </c>
      <c r="C378" t="s">
        <v>12</v>
      </c>
      <c r="D378">
        <v>90000000</v>
      </c>
      <c r="E378">
        <v>4.4000000000000004</v>
      </c>
      <c r="F378" s="2">
        <f>AVERAGEIF(Table15[director_name],Table15[director_name],Table15[imdb_score])</f>
        <v>5.35</v>
      </c>
      <c r="G378">
        <f>Table15[[#This Row],[gross]]-Table15[[#This Row],[budget]]</f>
        <v>-89809438</v>
      </c>
      <c r="H378" t="str">
        <f>IF(Table15[[#This Row],[Profit]]&gt;0,"Success","Fasle")</f>
        <v>Fasle</v>
      </c>
      <c r="K378" t="s">
        <v>1561</v>
      </c>
      <c r="L378" s="2">
        <f>AVERAGEIF(Table15[director_name],Table6[Director],Table15[imdb_score])</f>
        <v>5.9</v>
      </c>
      <c r="M378">
        <f>SUMIF(Table15[director_name],Table6[Director],Table15[gross])</f>
        <v>49875589</v>
      </c>
      <c r="N378">
        <f>SUMIF(Table15[director_name],Table6[Director],Table15[budget])</f>
        <v>58000000</v>
      </c>
      <c r="O378">
        <f>Table6[[#This Row],[Gross Amt]]-Table6[[#This Row],[Budget ]]</f>
        <v>-8124411</v>
      </c>
      <c r="P378" t="str">
        <f>IF(Table6[[#This Row],[Profit]]&gt;0,"Success","Failure")</f>
        <v>Failure</v>
      </c>
    </row>
    <row r="379" spans="1:16" hidden="1" x14ac:dyDescent="0.25">
      <c r="A379" t="s">
        <v>800</v>
      </c>
      <c r="B379">
        <v>120147445</v>
      </c>
      <c r="C379" t="s">
        <v>12</v>
      </c>
      <c r="D379">
        <v>87000000</v>
      </c>
      <c r="E379">
        <v>7.3</v>
      </c>
      <c r="F379" s="2">
        <f>AVERAGEIF(Table15[director_name],Table15[director_name],Table15[imdb_score])</f>
        <v>7.1000000000000005</v>
      </c>
      <c r="G379">
        <f>Table15[[#This Row],[gross]]-Table15[[#This Row],[budget]]</f>
        <v>33147445</v>
      </c>
      <c r="H379" t="str">
        <f>IF(Table15[[#This Row],[Profit]]&gt;0,"Success","Fasle")</f>
        <v>Success</v>
      </c>
      <c r="K379" t="s">
        <v>1565</v>
      </c>
      <c r="L379" s="2">
        <f>AVERAGEIF(Table15[director_name],Table6[Director],Table15[imdb_score])</f>
        <v>6.125</v>
      </c>
      <c r="M379">
        <f>SUMIF(Table15[director_name],Table6[Director],Table15[gross])</f>
        <v>250057902</v>
      </c>
      <c r="N379">
        <f>SUMIF(Table15[director_name],Table6[Director],Table15[budget])</f>
        <v>181000000</v>
      </c>
      <c r="O379">
        <f>Table6[[#This Row],[Gross Amt]]-Table6[[#This Row],[Budget ]]</f>
        <v>69057902</v>
      </c>
      <c r="P379" t="str">
        <f>IF(Table6[[#This Row],[Profit]]&gt;0,"Success","Failure")</f>
        <v>Success</v>
      </c>
    </row>
    <row r="380" spans="1:16" hidden="1" x14ac:dyDescent="0.25">
      <c r="A380" t="s">
        <v>551</v>
      </c>
      <c r="B380">
        <v>241688385</v>
      </c>
      <c r="C380" t="s">
        <v>12</v>
      </c>
      <c r="D380">
        <v>92000000</v>
      </c>
      <c r="E380">
        <v>6.3</v>
      </c>
      <c r="F380">
        <f>AVERAGEIF(Table15[director_name],Table15[director_name],Table15[imdb_score])</f>
        <v>5.52</v>
      </c>
      <c r="G380">
        <f>Table15[[#This Row],[gross]]-Table15[[#This Row],[budget]]</f>
        <v>149688385</v>
      </c>
      <c r="H380" t="str">
        <f>IF(Table15[[#This Row],[Profit]]&gt;0,"Success","Fasle")</f>
        <v>Success</v>
      </c>
      <c r="K380" t="s">
        <v>1570</v>
      </c>
      <c r="L380" s="2">
        <f>AVERAGEIF(Table15[director_name],Table6[Director],Table15[imdb_score])</f>
        <v>5.5600000000000005</v>
      </c>
      <c r="M380">
        <f>SUMIF(Table15[director_name],Table6[Director],Table15[gross])</f>
        <v>115434792</v>
      </c>
      <c r="N380">
        <f>SUMIF(Table15[director_name],Table6[Director],Table15[budget])</f>
        <v>147495000</v>
      </c>
      <c r="O380">
        <f>Table6[[#This Row],[Gross Amt]]-Table6[[#This Row],[Budget ]]</f>
        <v>-32060208</v>
      </c>
      <c r="P380" t="str">
        <f>IF(Table6[[#This Row],[Profit]]&gt;0,"Success","Failure")</f>
        <v>Failure</v>
      </c>
    </row>
    <row r="381" spans="1:16" hidden="1" x14ac:dyDescent="0.25">
      <c r="A381" t="s">
        <v>141</v>
      </c>
      <c r="B381">
        <v>233630478</v>
      </c>
      <c r="C381" t="s">
        <v>12</v>
      </c>
      <c r="D381">
        <v>90000000</v>
      </c>
      <c r="E381">
        <v>7.7</v>
      </c>
      <c r="F381">
        <f>AVERAGEIF(Table15[director_name],Table15[director_name],Table15[imdb_score])</f>
        <v>7.3076923076923084</v>
      </c>
      <c r="G381">
        <f>Table15[[#This Row],[gross]]-Table15[[#This Row],[budget]]</f>
        <v>143630478</v>
      </c>
      <c r="H381" t="str">
        <f>IF(Table15[[#This Row],[Profit]]&gt;0,"Success","Fasle")</f>
        <v>Success</v>
      </c>
      <c r="K381" t="s">
        <v>1572</v>
      </c>
      <c r="L381" s="2">
        <f>AVERAGEIF(Table15[director_name],Table6[Director],Table15[imdb_score])</f>
        <v>6.7799999999999994</v>
      </c>
      <c r="M381">
        <f>SUMIF(Table15[director_name],Table6[Director],Table15[gross])</f>
        <v>236364967</v>
      </c>
      <c r="N381">
        <f>SUMIF(Table15[director_name],Table6[Director],Table15[budget])</f>
        <v>122000000</v>
      </c>
      <c r="O381">
        <f>Table6[[#This Row],[Gross Amt]]-Table6[[#This Row],[Budget ]]</f>
        <v>114364967</v>
      </c>
      <c r="P381" t="str">
        <f>IF(Table6[[#This Row],[Profit]]&gt;0,"Success","Failure")</f>
        <v>Success</v>
      </c>
    </row>
    <row r="382" spans="1:16" hidden="1" x14ac:dyDescent="0.25">
      <c r="A382" t="s">
        <v>282</v>
      </c>
      <c r="B382">
        <v>197992827</v>
      </c>
      <c r="C382" t="s">
        <v>12</v>
      </c>
      <c r="D382">
        <v>100000000</v>
      </c>
      <c r="E382">
        <v>6.5</v>
      </c>
      <c r="F382">
        <f>AVERAGEIF(Table15[director_name],Table15[director_name],Table15[imdb_score])</f>
        <v>6.6833333333333336</v>
      </c>
      <c r="G382">
        <f>Table15[[#This Row],[gross]]-Table15[[#This Row],[budget]]</f>
        <v>97992827</v>
      </c>
      <c r="H382" t="str">
        <f>IF(Table15[[#This Row],[Profit]]&gt;0,"Success","Fasle")</f>
        <v>Success</v>
      </c>
      <c r="K382" t="s">
        <v>1578</v>
      </c>
      <c r="L382" s="2">
        <f>AVERAGEIF(Table15[director_name],Table6[Director],Table15[imdb_score])</f>
        <v>5.95</v>
      </c>
      <c r="M382">
        <f>SUMIF(Table15[director_name],Table6[Director],Table15[gross])</f>
        <v>71342970</v>
      </c>
      <c r="N382">
        <f>SUMIF(Table15[director_name],Table6[Director],Table15[budget])</f>
        <v>70000000</v>
      </c>
      <c r="O382">
        <f>Table6[[#This Row],[Gross Amt]]-Table6[[#This Row],[Budget ]]</f>
        <v>1342970</v>
      </c>
      <c r="P382" t="str">
        <f>IF(Table6[[#This Row],[Profit]]&gt;0,"Success","Failure")</f>
        <v>Success</v>
      </c>
    </row>
    <row r="383" spans="1:16" hidden="1" x14ac:dyDescent="0.25">
      <c r="A383" t="s">
        <v>391</v>
      </c>
      <c r="B383">
        <v>176049130</v>
      </c>
      <c r="C383" t="s">
        <v>12</v>
      </c>
      <c r="D383">
        <v>75000000</v>
      </c>
      <c r="E383">
        <v>7.8</v>
      </c>
      <c r="F383">
        <f>AVERAGEIF(Table15[director_name],Table15[director_name],Table15[imdb_score])</f>
        <v>7.5857142857142872</v>
      </c>
      <c r="G383">
        <f>Table15[[#This Row],[gross]]-Table15[[#This Row],[budget]]</f>
        <v>101049130</v>
      </c>
      <c r="H383" t="str">
        <f>IF(Table15[[#This Row],[Profit]]&gt;0,"Success","Fasle")</f>
        <v>Success</v>
      </c>
      <c r="K383" t="s">
        <v>1584</v>
      </c>
      <c r="L383" s="2">
        <f>AVERAGEIF(Table15[director_name],Table6[Director],Table15[imdb_score])</f>
        <v>6.6</v>
      </c>
      <c r="M383">
        <f>SUMIF(Table15[director_name],Table6[Director],Table15[gross])</f>
        <v>141600000</v>
      </c>
      <c r="N383">
        <f>SUMIF(Table15[director_name],Table6[Director],Table15[budget])</f>
        <v>55000000</v>
      </c>
      <c r="O383">
        <f>Table6[[#This Row],[Gross Amt]]-Table6[[#This Row],[Budget ]]</f>
        <v>86600000</v>
      </c>
      <c r="P383" t="str">
        <f>IF(Table6[[#This Row],[Profit]]&gt;0,"Success","Failure")</f>
        <v>Success</v>
      </c>
    </row>
    <row r="384" spans="1:16" hidden="1" x14ac:dyDescent="0.25">
      <c r="A384" t="s">
        <v>239</v>
      </c>
      <c r="B384">
        <v>172620724</v>
      </c>
      <c r="C384" t="s">
        <v>12</v>
      </c>
      <c r="D384">
        <v>85000000</v>
      </c>
      <c r="E384">
        <v>6.4</v>
      </c>
      <c r="F384">
        <f>AVERAGEIF(Table15[director_name],Table15[director_name],Table15[imdb_score])</f>
        <v>6.7666666666666666</v>
      </c>
      <c r="G384">
        <f>Table15[[#This Row],[gross]]-Table15[[#This Row],[budget]]</f>
        <v>87620724</v>
      </c>
      <c r="H384" t="str">
        <f>IF(Table15[[#This Row],[Profit]]&gt;0,"Success","Fasle")</f>
        <v>Success</v>
      </c>
      <c r="K384" t="s">
        <v>1591</v>
      </c>
      <c r="L384" s="2">
        <f>AVERAGEIF(Table15[director_name],Table6[Director],Table15[imdb_score])</f>
        <v>5.4499999999999993</v>
      </c>
      <c r="M384">
        <f>SUMIF(Table15[director_name],Table6[Director],Table15[gross])</f>
        <v>188628829</v>
      </c>
      <c r="N384">
        <f>SUMIF(Table15[director_name],Table6[Director],Table15[budget])</f>
        <v>157000000</v>
      </c>
      <c r="O384">
        <f>Table6[[#This Row],[Gross Amt]]-Table6[[#This Row],[Budget ]]</f>
        <v>31628829</v>
      </c>
      <c r="P384" t="str">
        <f>IF(Table6[[#This Row],[Profit]]&gt;0,"Success","Failure")</f>
        <v>Success</v>
      </c>
    </row>
    <row r="385" spans="1:16" hidden="1" x14ac:dyDescent="0.25">
      <c r="A385" t="s">
        <v>524</v>
      </c>
      <c r="B385">
        <v>183405771</v>
      </c>
      <c r="C385" t="s">
        <v>12</v>
      </c>
      <c r="D385">
        <v>85000000</v>
      </c>
      <c r="E385">
        <v>7.8</v>
      </c>
      <c r="F385">
        <f>AVERAGEIF(Table15[director_name],Table15[director_name],Table15[imdb_score])</f>
        <v>6.6800000000000006</v>
      </c>
      <c r="G385">
        <f>Table15[[#This Row],[gross]]-Table15[[#This Row],[budget]]</f>
        <v>98405771</v>
      </c>
      <c r="H385" t="str">
        <f>IF(Table15[[#This Row],[Profit]]&gt;0,"Success","Fasle")</f>
        <v>Success</v>
      </c>
      <c r="K385" t="s">
        <v>1594</v>
      </c>
      <c r="L385" s="2">
        <f>AVERAGEIF(Table15[director_name],Table6[Director],Table15[imdb_score])</f>
        <v>6.0333333333333323</v>
      </c>
      <c r="M385">
        <f>SUMIF(Table15[director_name],Table6[Director],Table15[gross])</f>
        <v>188090535</v>
      </c>
      <c r="N385">
        <f>SUMIF(Table15[director_name],Table6[Director],Table15[budget])</f>
        <v>112000000</v>
      </c>
      <c r="O385">
        <f>Table6[[#This Row],[Gross Amt]]-Table6[[#This Row],[Budget ]]</f>
        <v>76090535</v>
      </c>
      <c r="P385" t="str">
        <f>IF(Table6[[#This Row],[Profit]]&gt;0,"Success","Failure")</f>
        <v>Success</v>
      </c>
    </row>
    <row r="386" spans="1:16" hidden="1" x14ac:dyDescent="0.25">
      <c r="A386" t="s">
        <v>811</v>
      </c>
      <c r="B386">
        <v>20315324</v>
      </c>
      <c r="C386" t="s">
        <v>12</v>
      </c>
      <c r="D386">
        <v>75000000</v>
      </c>
      <c r="E386">
        <v>5.8</v>
      </c>
      <c r="F386" s="2">
        <f>AVERAGEIF(Table15[director_name],Table15[director_name],Table15[imdb_score])</f>
        <v>5.99</v>
      </c>
      <c r="G386">
        <f>Table15[[#This Row],[gross]]-Table15[[#This Row],[budget]]</f>
        <v>-54684676</v>
      </c>
      <c r="H386" t="str">
        <f>IF(Table15[[#This Row],[Profit]]&gt;0,"Success","Fasle")</f>
        <v>Fasle</v>
      </c>
      <c r="K386" t="s">
        <v>1600</v>
      </c>
      <c r="L386" s="2">
        <f>AVERAGEIF(Table15[director_name],Table6[Director],Table15[imdb_score])</f>
        <v>6.0200000000000005</v>
      </c>
      <c r="M386">
        <f>SUMIF(Table15[director_name],Table6[Director],Table15[gross])</f>
        <v>184820976</v>
      </c>
      <c r="N386">
        <f>SUMIF(Table15[director_name],Table6[Director],Table15[budget])</f>
        <v>143000000</v>
      </c>
      <c r="O386">
        <f>Table6[[#This Row],[Gross Amt]]-Table6[[#This Row],[Budget ]]</f>
        <v>41820976</v>
      </c>
      <c r="P386" t="str">
        <f>IF(Table6[[#This Row],[Profit]]&gt;0,"Success","Failure")</f>
        <v>Success</v>
      </c>
    </row>
    <row r="387" spans="1:16" hidden="1" x14ac:dyDescent="0.25">
      <c r="A387" t="s">
        <v>813</v>
      </c>
      <c r="B387">
        <v>148313048</v>
      </c>
      <c r="C387" t="s">
        <v>12</v>
      </c>
      <c r="D387">
        <v>85000000</v>
      </c>
      <c r="E387">
        <v>7.1</v>
      </c>
      <c r="F387" s="2">
        <f>AVERAGEIF(Table15[director_name],Table15[director_name],Table15[imdb_score])</f>
        <v>6.9</v>
      </c>
      <c r="G387">
        <f>Table15[[#This Row],[gross]]-Table15[[#This Row],[budget]]</f>
        <v>63313048</v>
      </c>
      <c r="H387" t="str">
        <f>IF(Table15[[#This Row],[Profit]]&gt;0,"Success","Fasle")</f>
        <v>Success</v>
      </c>
      <c r="K387" t="s">
        <v>1603</v>
      </c>
      <c r="L387" s="2">
        <f>AVERAGEIF(Table15[director_name],Table6[Director],Table15[imdb_score])</f>
        <v>6.9749999999999996</v>
      </c>
      <c r="M387">
        <f>SUMIF(Table15[director_name],Table6[Director],Table15[gross])</f>
        <v>245862880</v>
      </c>
      <c r="N387">
        <f>SUMIF(Table15[director_name],Table6[Director],Table15[budget])</f>
        <v>150000000</v>
      </c>
      <c r="O387">
        <f>Table6[[#This Row],[Gross Amt]]-Table6[[#This Row],[Budget ]]</f>
        <v>95862880</v>
      </c>
      <c r="P387" t="str">
        <f>IF(Table6[[#This Row],[Profit]]&gt;0,"Success","Failure")</f>
        <v>Success</v>
      </c>
    </row>
    <row r="388" spans="1:16" hidden="1" x14ac:dyDescent="0.25">
      <c r="A388" t="s">
        <v>815</v>
      </c>
      <c r="B388">
        <v>127706877</v>
      </c>
      <c r="C388" t="s">
        <v>12</v>
      </c>
      <c r="D388">
        <v>85000000</v>
      </c>
      <c r="E388">
        <v>7.1</v>
      </c>
      <c r="F388" s="2">
        <f>AVERAGEIF(Table15[director_name],Table15[director_name],Table15[imdb_score])</f>
        <v>5.9499999999999993</v>
      </c>
      <c r="G388">
        <f>Table15[[#This Row],[gross]]-Table15[[#This Row],[budget]]</f>
        <v>42706877</v>
      </c>
      <c r="H388" t="str">
        <f>IF(Table15[[#This Row],[Profit]]&gt;0,"Success","Fasle")</f>
        <v>Success</v>
      </c>
      <c r="K388" t="s">
        <v>1614</v>
      </c>
      <c r="L388" s="2">
        <f>AVERAGEIF(Table15[director_name],Table6[Director],Table15[imdb_score])</f>
        <v>5.4666666666666659</v>
      </c>
      <c r="M388">
        <f>SUMIF(Table15[director_name],Table6[Director],Table15[gross])</f>
        <v>179233938</v>
      </c>
      <c r="N388">
        <f>SUMIF(Table15[director_name],Table6[Director],Table15[budget])</f>
        <v>155000000</v>
      </c>
      <c r="O388">
        <f>Table6[[#This Row],[Gross Amt]]-Table6[[#This Row],[Budget ]]</f>
        <v>24233938</v>
      </c>
      <c r="P388" t="str">
        <f>IF(Table6[[#This Row],[Profit]]&gt;0,"Success","Failure")</f>
        <v>Success</v>
      </c>
    </row>
    <row r="389" spans="1:16" hidden="1" x14ac:dyDescent="0.25">
      <c r="A389" t="s">
        <v>820</v>
      </c>
      <c r="B389">
        <v>126149655</v>
      </c>
      <c r="C389" t="s">
        <v>12</v>
      </c>
      <c r="D389">
        <v>85000000</v>
      </c>
      <c r="E389">
        <v>6.8</v>
      </c>
      <c r="F389" s="2">
        <f>AVERAGEIF(Table15[director_name],Table15[director_name],Table15[imdb_score])</f>
        <v>6.6</v>
      </c>
      <c r="G389">
        <f>Table15[[#This Row],[gross]]-Table15[[#This Row],[budget]]</f>
        <v>41149655</v>
      </c>
      <c r="H389" t="str">
        <f>IF(Table15[[#This Row],[Profit]]&gt;0,"Success","Fasle")</f>
        <v>Success</v>
      </c>
      <c r="K389" t="s">
        <v>1620</v>
      </c>
      <c r="L389" s="2">
        <f>AVERAGEIF(Table15[director_name],Table6[Director],Table15[imdb_score])</f>
        <v>5.3000000000000007</v>
      </c>
      <c r="M389">
        <f>SUMIF(Table15[director_name],Table6[Director],Table15[gross])</f>
        <v>66287138</v>
      </c>
      <c r="N389">
        <f>SUMIF(Table15[director_name],Table6[Director],Table15[budget])</f>
        <v>102000000</v>
      </c>
      <c r="O389">
        <f>Table6[[#This Row],[Gross Amt]]-Table6[[#This Row],[Budget ]]</f>
        <v>-35712862</v>
      </c>
      <c r="P389" t="str">
        <f>IF(Table6[[#This Row],[Profit]]&gt;0,"Success","Failure")</f>
        <v>Failure</v>
      </c>
    </row>
    <row r="390" spans="1:16" hidden="1" x14ac:dyDescent="0.25">
      <c r="A390" t="s">
        <v>815</v>
      </c>
      <c r="B390">
        <v>66941559</v>
      </c>
      <c r="C390" t="s">
        <v>12</v>
      </c>
      <c r="D390">
        <v>85000000</v>
      </c>
      <c r="E390">
        <v>4.8</v>
      </c>
      <c r="F390">
        <f>AVERAGEIF(Table15[director_name],Table15[director_name],Table15[imdb_score])</f>
        <v>5.9499999999999993</v>
      </c>
      <c r="G390">
        <f>Table15[[#This Row],[gross]]-Table15[[#This Row],[budget]]</f>
        <v>-18058441</v>
      </c>
      <c r="H390" t="str">
        <f>IF(Table15[[#This Row],[Profit]]&gt;0,"Success","Fasle")</f>
        <v>Fasle</v>
      </c>
      <c r="K390" t="s">
        <v>1623</v>
      </c>
      <c r="L390" s="2">
        <f>AVERAGEIF(Table15[director_name],Table6[Director],Table15[imdb_score])</f>
        <v>7.0333333333333341</v>
      </c>
      <c r="M390">
        <f>SUMIF(Table15[director_name],Table6[Director],Table15[gross])</f>
        <v>82627204</v>
      </c>
      <c r="N390">
        <f>SUMIF(Table15[director_name],Table6[Director],Table15[budget])</f>
        <v>130000000</v>
      </c>
      <c r="O390">
        <f>Table6[[#This Row],[Gross Amt]]-Table6[[#This Row],[Budget ]]</f>
        <v>-47372796</v>
      </c>
      <c r="P390" t="str">
        <f>IF(Table6[[#This Row],[Profit]]&gt;0,"Success","Failure")</f>
        <v>Failure</v>
      </c>
    </row>
    <row r="391" spans="1:16" hidden="1" x14ac:dyDescent="0.25">
      <c r="A391" t="s">
        <v>89</v>
      </c>
      <c r="B391">
        <v>78009155</v>
      </c>
      <c r="C391" t="s">
        <v>12</v>
      </c>
      <c r="D391">
        <v>75000000</v>
      </c>
      <c r="E391">
        <v>6.2</v>
      </c>
      <c r="F391">
        <f>AVERAGEIF(Table15[director_name],Table15[director_name],Table15[imdb_score])</f>
        <v>6.4555555555555557</v>
      </c>
      <c r="G391">
        <f>Table15[[#This Row],[gross]]-Table15[[#This Row],[budget]]</f>
        <v>3009155</v>
      </c>
      <c r="H391" t="str">
        <f>IF(Table15[[#This Row],[Profit]]&gt;0,"Success","Fasle")</f>
        <v>Success</v>
      </c>
      <c r="K391" t="s">
        <v>1626</v>
      </c>
      <c r="L391" s="2">
        <f>AVERAGEIF(Table15[director_name],Table6[Director],Table15[imdb_score])</f>
        <v>5.8</v>
      </c>
      <c r="M391">
        <f>SUMIF(Table15[director_name],Table6[Director],Table15[gross])</f>
        <v>92634354</v>
      </c>
      <c r="N391">
        <f>SUMIF(Table15[director_name],Table6[Director],Table15[budget])</f>
        <v>129000000</v>
      </c>
      <c r="O391">
        <f>Table6[[#This Row],[Gross Amt]]-Table6[[#This Row],[Budget ]]</f>
        <v>-36365646</v>
      </c>
      <c r="P391" t="str">
        <f>IF(Table6[[#This Row],[Profit]]&gt;0,"Success","Failure")</f>
        <v>Failure</v>
      </c>
    </row>
    <row r="392" spans="1:16" hidden="1" x14ac:dyDescent="0.25">
      <c r="A392" t="s">
        <v>825</v>
      </c>
      <c r="B392">
        <v>63224849</v>
      </c>
      <c r="C392" t="s">
        <v>12</v>
      </c>
      <c r="D392">
        <v>85000000</v>
      </c>
      <c r="E392">
        <v>6.9</v>
      </c>
      <c r="F392" s="2">
        <f>AVERAGEIF(Table15[director_name],Table15[director_name],Table15[imdb_score])</f>
        <v>6.7600000000000007</v>
      </c>
      <c r="G392">
        <f>Table15[[#This Row],[gross]]-Table15[[#This Row],[budget]]</f>
        <v>-21775151</v>
      </c>
      <c r="H392" t="str">
        <f>IF(Table15[[#This Row],[Profit]]&gt;0,"Success","Fasle")</f>
        <v>Fasle</v>
      </c>
      <c r="K392" t="s">
        <v>1630</v>
      </c>
      <c r="L392" s="2">
        <f>AVERAGEIF(Table15[director_name],Table6[Director],Table15[imdb_score])</f>
        <v>7.2</v>
      </c>
      <c r="M392">
        <f>SUMIF(Table15[director_name],Table6[Director],Table15[gross])</f>
        <v>76137505</v>
      </c>
      <c r="N392">
        <f>SUMIF(Table15[director_name],Table6[Director],Table15[budget])</f>
        <v>55000000</v>
      </c>
      <c r="O392">
        <f>Table6[[#This Row],[Gross Amt]]-Table6[[#This Row],[Budget ]]</f>
        <v>21137505</v>
      </c>
      <c r="P392" t="str">
        <f>IF(Table6[[#This Row],[Profit]]&gt;0,"Success","Failure")</f>
        <v>Success</v>
      </c>
    </row>
    <row r="393" spans="1:16" hidden="1" x14ac:dyDescent="0.25">
      <c r="A393" t="s">
        <v>597</v>
      </c>
      <c r="B393">
        <v>111544445</v>
      </c>
      <c r="C393" t="s">
        <v>12</v>
      </c>
      <c r="D393">
        <v>90000000</v>
      </c>
      <c r="E393">
        <v>7.3</v>
      </c>
      <c r="F393">
        <f>AVERAGEIF(Table15[director_name],Table15[director_name],Table15[imdb_score])</f>
        <v>6.791666666666667</v>
      </c>
      <c r="G393">
        <f>Table15[[#This Row],[gross]]-Table15[[#This Row],[budget]]</f>
        <v>21544445</v>
      </c>
      <c r="H393" t="str">
        <f>IF(Table15[[#This Row],[Profit]]&gt;0,"Success","Fasle")</f>
        <v>Success</v>
      </c>
      <c r="K393" t="s">
        <v>1632</v>
      </c>
      <c r="L393" s="2">
        <f>AVERAGEIF(Table15[director_name],Table6[Director],Table15[imdb_score])</f>
        <v>5.7</v>
      </c>
      <c r="M393">
        <f>SUMIF(Table15[director_name],Table6[Director],Table15[gross])</f>
        <v>34350553</v>
      </c>
      <c r="N393">
        <f>SUMIF(Table15[director_name],Table6[Director],Table15[budget])</f>
        <v>68000000</v>
      </c>
      <c r="O393">
        <f>Table6[[#This Row],[Gross Amt]]-Table6[[#This Row],[Budget ]]</f>
        <v>-33649447</v>
      </c>
      <c r="P393" t="str">
        <f>IF(Table6[[#This Row],[Profit]]&gt;0,"Success","Failure")</f>
        <v>Failure</v>
      </c>
    </row>
    <row r="394" spans="1:16" hidden="1" x14ac:dyDescent="0.25">
      <c r="A394" t="s">
        <v>825</v>
      </c>
      <c r="B394">
        <v>112703470</v>
      </c>
      <c r="C394" t="s">
        <v>12</v>
      </c>
      <c r="D394">
        <v>85000000</v>
      </c>
      <c r="E394">
        <v>6.6</v>
      </c>
      <c r="F394">
        <f>AVERAGEIF(Table15[director_name],Table15[director_name],Table15[imdb_score])</f>
        <v>6.7600000000000007</v>
      </c>
      <c r="G394">
        <f>Table15[[#This Row],[gross]]-Table15[[#This Row],[budget]]</f>
        <v>27703470</v>
      </c>
      <c r="H394" t="str">
        <f>IF(Table15[[#This Row],[Profit]]&gt;0,"Success","Fasle")</f>
        <v>Success</v>
      </c>
      <c r="K394" t="s">
        <v>1634</v>
      </c>
      <c r="L394" s="2">
        <f>AVERAGEIF(Table15[director_name],Table6[Director],Table15[imdb_score])</f>
        <v>6.45</v>
      </c>
      <c r="M394">
        <f>SUMIF(Table15[director_name],Table6[Director],Table15[gross])</f>
        <v>250586390</v>
      </c>
      <c r="N394">
        <f>SUMIF(Table15[director_name],Table6[Director],Table15[budget])</f>
        <v>124000000</v>
      </c>
      <c r="O394">
        <f>Table6[[#This Row],[Gross Amt]]-Table6[[#This Row],[Budget ]]</f>
        <v>126586390</v>
      </c>
      <c r="P394" t="str">
        <f>IF(Table6[[#This Row],[Profit]]&gt;0,"Success","Failure")</f>
        <v>Success</v>
      </c>
    </row>
    <row r="395" spans="1:16" hidden="1" x14ac:dyDescent="0.25">
      <c r="A395" t="s">
        <v>524</v>
      </c>
      <c r="B395">
        <v>117144465</v>
      </c>
      <c r="C395" t="s">
        <v>12</v>
      </c>
      <c r="D395">
        <v>85000000</v>
      </c>
      <c r="E395">
        <v>6.9</v>
      </c>
      <c r="F395">
        <f>AVERAGEIF(Table15[director_name],Table15[director_name],Table15[imdb_score])</f>
        <v>6.6800000000000006</v>
      </c>
      <c r="G395">
        <f>Table15[[#This Row],[gross]]-Table15[[#This Row],[budget]]</f>
        <v>32144465</v>
      </c>
      <c r="H395" t="str">
        <f>IF(Table15[[#This Row],[Profit]]&gt;0,"Success","Fasle")</f>
        <v>Success</v>
      </c>
      <c r="K395" t="s">
        <v>1638</v>
      </c>
      <c r="L395" s="2">
        <f>AVERAGEIF(Table15[director_name],Table6[Director],Table15[imdb_score])</f>
        <v>5.8</v>
      </c>
      <c r="M395">
        <f>SUMIF(Table15[director_name],Table6[Director],Table15[gross])</f>
        <v>33472850</v>
      </c>
      <c r="N395">
        <f>SUMIF(Table15[director_name],Table6[Director],Table15[budget])</f>
        <v>55000000</v>
      </c>
      <c r="O395">
        <f>Table6[[#This Row],[Gross Amt]]-Table6[[#This Row],[Budget ]]</f>
        <v>-21527150</v>
      </c>
      <c r="P395" t="str">
        <f>IF(Table6[[#This Row],[Profit]]&gt;0,"Success","Failure")</f>
        <v>Failure</v>
      </c>
    </row>
    <row r="396" spans="1:16" hidden="1" x14ac:dyDescent="0.25">
      <c r="A396" t="s">
        <v>830</v>
      </c>
      <c r="B396">
        <v>84303558</v>
      </c>
      <c r="C396" t="s">
        <v>12</v>
      </c>
      <c r="D396">
        <v>85000000</v>
      </c>
      <c r="E396">
        <v>6.2</v>
      </c>
      <c r="F396" s="2">
        <f>AVERAGEIF(Table15[director_name],Table15[director_name],Table15[imdb_score])</f>
        <v>7.35</v>
      </c>
      <c r="G396">
        <f>Table15[[#This Row],[gross]]-Table15[[#This Row],[budget]]</f>
        <v>-696442</v>
      </c>
      <c r="H396" t="str">
        <f>IF(Table15[[#This Row],[Profit]]&gt;0,"Success","Fasle")</f>
        <v>Fasle</v>
      </c>
      <c r="K396" t="s">
        <v>1640</v>
      </c>
      <c r="L396" s="2">
        <f>AVERAGEIF(Table15[director_name],Table6[Director],Table15[imdb_score])</f>
        <v>6.85</v>
      </c>
      <c r="M396">
        <f>SUMIF(Table15[director_name],Table6[Director],Table15[gross])</f>
        <v>137845041</v>
      </c>
      <c r="N396">
        <f>SUMIF(Table15[director_name],Table6[Director],Table15[budget])</f>
        <v>100000000</v>
      </c>
      <c r="O396">
        <f>Table6[[#This Row],[Gross Amt]]-Table6[[#This Row],[Budget ]]</f>
        <v>37845041</v>
      </c>
      <c r="P396" t="str">
        <f>IF(Table6[[#This Row],[Profit]]&gt;0,"Success","Failure")</f>
        <v>Success</v>
      </c>
    </row>
    <row r="397" spans="1:16" hidden="1" x14ac:dyDescent="0.25">
      <c r="A397" t="s">
        <v>832</v>
      </c>
      <c r="B397">
        <v>150832203</v>
      </c>
      <c r="C397" t="s">
        <v>12</v>
      </c>
      <c r="D397">
        <v>85000000</v>
      </c>
      <c r="E397">
        <v>6.7</v>
      </c>
      <c r="F397" s="2">
        <f>AVERAGEIF(Table15[director_name],Table15[director_name],Table15[imdb_score])</f>
        <v>6.9749999999999996</v>
      </c>
      <c r="G397">
        <f>Table15[[#This Row],[gross]]-Table15[[#This Row],[budget]]</f>
        <v>65832203</v>
      </c>
      <c r="H397" t="str">
        <f>IF(Table15[[#This Row],[Profit]]&gt;0,"Success","Fasle")</f>
        <v>Success</v>
      </c>
      <c r="K397" t="s">
        <v>1648</v>
      </c>
      <c r="L397" s="2">
        <f>AVERAGEIF(Table15[director_name],Table6[Director],Table15[imdb_score])</f>
        <v>6.9666666666666659</v>
      </c>
      <c r="M397">
        <f>SUMIF(Table15[director_name],Table6[Director],Table15[gross])</f>
        <v>64583631</v>
      </c>
      <c r="N397">
        <f>SUMIF(Table15[director_name],Table6[Director],Table15[budget])</f>
        <v>115000000</v>
      </c>
      <c r="O397">
        <f>Table6[[#This Row],[Gross Amt]]-Table6[[#This Row],[Budget ]]</f>
        <v>-50416369</v>
      </c>
      <c r="P397" t="str">
        <f>IF(Table6[[#This Row],[Profit]]&gt;0,"Success","Failure")</f>
        <v>Failure</v>
      </c>
    </row>
    <row r="398" spans="1:16" hidden="1" x14ac:dyDescent="0.25">
      <c r="A398" t="s">
        <v>834</v>
      </c>
      <c r="B398">
        <v>51396781</v>
      </c>
      <c r="C398" t="s">
        <v>12</v>
      </c>
      <c r="D398">
        <v>68000000</v>
      </c>
      <c r="E398">
        <v>7.6</v>
      </c>
      <c r="F398" s="2">
        <f>AVERAGEIF(Table15[director_name],Table15[director_name],Table15[imdb_score])</f>
        <v>7.2333333333333334</v>
      </c>
      <c r="G398">
        <f>Table15[[#This Row],[gross]]-Table15[[#This Row],[budget]]</f>
        <v>-16603219</v>
      </c>
      <c r="H398" t="str">
        <f>IF(Table15[[#This Row],[Profit]]&gt;0,"Success","Fasle")</f>
        <v>Fasle</v>
      </c>
      <c r="K398" t="s">
        <v>1650</v>
      </c>
      <c r="L398" s="2">
        <f>AVERAGEIF(Table15[director_name],Table6[Director],Table15[imdb_score])</f>
        <v>5.3</v>
      </c>
      <c r="M398">
        <f>SUMIF(Table15[director_name],Table6[Director],Table15[gross])</f>
        <v>42062780</v>
      </c>
      <c r="N398">
        <f>SUMIF(Table15[director_name],Table6[Director],Table15[budget])</f>
        <v>78000000</v>
      </c>
      <c r="O398">
        <f>Table6[[#This Row],[Gross Amt]]-Table6[[#This Row],[Budget ]]</f>
        <v>-35937220</v>
      </c>
      <c r="P398" t="str">
        <f>IF(Table6[[#This Row],[Profit]]&gt;0,"Success","Failure")</f>
        <v>Failure</v>
      </c>
    </row>
    <row r="399" spans="1:16" hidden="1" x14ac:dyDescent="0.25">
      <c r="A399" t="s">
        <v>77</v>
      </c>
      <c r="B399">
        <v>47592825</v>
      </c>
      <c r="C399" t="s">
        <v>12</v>
      </c>
      <c r="D399">
        <v>85000000</v>
      </c>
      <c r="E399">
        <v>6.7</v>
      </c>
      <c r="F399">
        <f>AVERAGEIF(Table15[director_name],Table15[director_name],Table15[imdb_score])</f>
        <v>6.666666666666667</v>
      </c>
      <c r="G399">
        <f>Table15[[#This Row],[gross]]-Table15[[#This Row],[budget]]</f>
        <v>-37407175</v>
      </c>
      <c r="H399" t="str">
        <f>IF(Table15[[#This Row],[Profit]]&gt;0,"Success","Fasle")</f>
        <v>Fasle</v>
      </c>
      <c r="K399" t="s">
        <v>1652</v>
      </c>
      <c r="L399" s="2">
        <f>AVERAGEIF(Table15[director_name],Table6[Director],Table15[imdb_score])</f>
        <v>7</v>
      </c>
      <c r="M399">
        <f>SUMIF(Table15[director_name],Table6[Director],Table15[gross])</f>
        <v>23640529</v>
      </c>
      <c r="N399">
        <f>SUMIF(Table15[director_name],Table6[Director],Table15[budget])</f>
        <v>81000000</v>
      </c>
      <c r="O399">
        <f>Table6[[#This Row],[Gross Amt]]-Table6[[#This Row],[Budget ]]</f>
        <v>-57359471</v>
      </c>
      <c r="P399" t="str">
        <f>IF(Table6[[#This Row],[Profit]]&gt;0,"Success","Failure")</f>
        <v>Failure</v>
      </c>
    </row>
    <row r="400" spans="1:16" hidden="1" x14ac:dyDescent="0.25">
      <c r="A400" t="s">
        <v>449</v>
      </c>
      <c r="B400">
        <v>50016394</v>
      </c>
      <c r="C400" t="s">
        <v>12</v>
      </c>
      <c r="D400">
        <v>70000000</v>
      </c>
      <c r="E400">
        <v>6.2</v>
      </c>
      <c r="F400">
        <f>AVERAGEIF(Table15[director_name],Table15[director_name],Table15[imdb_score])</f>
        <v>6.63</v>
      </c>
      <c r="G400">
        <f>Table15[[#This Row],[gross]]-Table15[[#This Row],[budget]]</f>
        <v>-19983606</v>
      </c>
      <c r="H400" t="str">
        <f>IF(Table15[[#This Row],[Profit]]&gt;0,"Success","Fasle")</f>
        <v>Fasle</v>
      </c>
      <c r="K400" t="s">
        <v>1654</v>
      </c>
      <c r="L400" s="2">
        <f>AVERAGEIF(Table15[director_name],Table6[Director],Table15[imdb_score])</f>
        <v>4.7</v>
      </c>
      <c r="M400">
        <f>SUMIF(Table15[director_name],Table6[Director],Table15[gross])</f>
        <v>11466088</v>
      </c>
      <c r="N400">
        <f>SUMIF(Table15[director_name],Table6[Director],Table15[budget])</f>
        <v>71000000</v>
      </c>
      <c r="O400">
        <f>Table6[[#This Row],[Gross Amt]]-Table6[[#This Row],[Budget ]]</f>
        <v>-59533912</v>
      </c>
      <c r="P400" t="str">
        <f>IF(Table6[[#This Row],[Profit]]&gt;0,"Success","Failure")</f>
        <v>Failure</v>
      </c>
    </row>
    <row r="401" spans="1:16" hidden="1" x14ac:dyDescent="0.25">
      <c r="A401" t="s">
        <v>54</v>
      </c>
      <c r="B401">
        <v>57010853</v>
      </c>
      <c r="C401" t="s">
        <v>12</v>
      </c>
      <c r="D401">
        <v>85000000</v>
      </c>
      <c r="E401">
        <v>7.3</v>
      </c>
      <c r="F401">
        <f>AVERAGEIF(Table15[director_name],Table15[director_name],Table15[imdb_score])</f>
        <v>6.6</v>
      </c>
      <c r="G401">
        <f>Table15[[#This Row],[gross]]-Table15[[#This Row],[budget]]</f>
        <v>-27989147</v>
      </c>
      <c r="H401" t="str">
        <f>IF(Table15[[#This Row],[Profit]]&gt;0,"Success","Fasle")</f>
        <v>Fasle</v>
      </c>
      <c r="K401" t="s">
        <v>1656</v>
      </c>
      <c r="L401" s="2">
        <f>AVERAGEIF(Table15[director_name],Table6[Director],Table15[imdb_score])</f>
        <v>5.6</v>
      </c>
      <c r="M401">
        <f>SUMIF(Table15[director_name],Table6[Director],Table15[gross])</f>
        <v>16088610</v>
      </c>
      <c r="N401">
        <f>SUMIF(Table15[director_name],Table6[Director],Table15[budget])</f>
        <v>55000000</v>
      </c>
      <c r="O401">
        <f>Table6[[#This Row],[Gross Amt]]-Table6[[#This Row],[Budget ]]</f>
        <v>-38911390</v>
      </c>
      <c r="P401" t="str">
        <f>IF(Table6[[#This Row],[Profit]]&gt;0,"Success","Failure")</f>
        <v>Failure</v>
      </c>
    </row>
    <row r="402" spans="1:16" hidden="1" x14ac:dyDescent="0.25">
      <c r="A402" t="s">
        <v>133</v>
      </c>
      <c r="B402">
        <v>62494975</v>
      </c>
      <c r="C402" t="s">
        <v>12</v>
      </c>
      <c r="D402">
        <v>85000000</v>
      </c>
      <c r="E402">
        <v>6</v>
      </c>
      <c r="F402">
        <f>AVERAGEIF(Table15[director_name],Table15[director_name],Table15[imdb_score])</f>
        <v>6.8400000000000007</v>
      </c>
      <c r="G402">
        <f>Table15[[#This Row],[gross]]-Table15[[#This Row],[budget]]</f>
        <v>-22505025</v>
      </c>
      <c r="H402" t="str">
        <f>IF(Table15[[#This Row],[Profit]]&gt;0,"Success","Fasle")</f>
        <v>Fasle</v>
      </c>
      <c r="K402" t="s">
        <v>1662</v>
      </c>
      <c r="L402" s="2">
        <f>AVERAGEIF(Table15[director_name],Table6[Director],Table15[imdb_score])</f>
        <v>6.4</v>
      </c>
      <c r="M402">
        <f>SUMIF(Table15[director_name],Table6[Director],Table15[gross])</f>
        <v>39440655</v>
      </c>
      <c r="N402">
        <f>SUMIF(Table15[director_name],Table6[Director],Table15[budget])</f>
        <v>55000000</v>
      </c>
      <c r="O402">
        <f>Table6[[#This Row],[Gross Amt]]-Table6[[#This Row],[Budget ]]</f>
        <v>-15559345</v>
      </c>
      <c r="P402" t="str">
        <f>IF(Table6[[#This Row],[Profit]]&gt;0,"Success","Failure")</f>
        <v>Failure</v>
      </c>
    </row>
    <row r="403" spans="1:16" hidden="1" x14ac:dyDescent="0.25">
      <c r="A403" t="s">
        <v>841</v>
      </c>
      <c r="B403">
        <v>46440491</v>
      </c>
      <c r="C403" t="s">
        <v>12</v>
      </c>
      <c r="D403">
        <v>100000000</v>
      </c>
      <c r="E403">
        <v>7.1</v>
      </c>
      <c r="F403" s="2">
        <f>AVERAGEIF(Table15[director_name],Table15[director_name],Table15[imdb_score])</f>
        <v>7.1</v>
      </c>
      <c r="G403">
        <f>Table15[[#This Row],[gross]]-Table15[[#This Row],[budget]]</f>
        <v>-53559509</v>
      </c>
      <c r="H403" t="str">
        <f>IF(Table15[[#This Row],[Profit]]&gt;0,"Success","Fasle")</f>
        <v>Fasle</v>
      </c>
      <c r="K403" t="s">
        <v>1675</v>
      </c>
      <c r="L403" s="2">
        <f>AVERAGEIF(Table15[director_name],Table6[Director],Table15[imdb_score])</f>
        <v>7.6555555555555559</v>
      </c>
      <c r="M403">
        <f>SUMIF(Table15[director_name],Table6[Director],Table15[gross])</f>
        <v>558860377</v>
      </c>
      <c r="N403">
        <f>SUMIF(Table15[director_name],Table6[Director],Table15[budget])</f>
        <v>270500000</v>
      </c>
      <c r="O403">
        <f>Table6[[#This Row],[Gross Amt]]-Table6[[#This Row],[Budget ]]</f>
        <v>288360377</v>
      </c>
      <c r="P403" t="str">
        <f>IF(Table6[[#This Row],[Profit]]&gt;0,"Success","Failure")</f>
        <v>Success</v>
      </c>
    </row>
    <row r="404" spans="1:16" hidden="1" x14ac:dyDescent="0.25">
      <c r="A404" t="s">
        <v>843</v>
      </c>
      <c r="B404">
        <v>44606335</v>
      </c>
      <c r="C404" t="s">
        <v>12</v>
      </c>
      <c r="D404">
        <v>90000000</v>
      </c>
      <c r="E404">
        <v>7.1</v>
      </c>
      <c r="F404" s="2">
        <f>AVERAGEIF(Table15[director_name],Table15[director_name],Table15[imdb_score])</f>
        <v>6.1000000000000005</v>
      </c>
      <c r="G404">
        <f>Table15[[#This Row],[gross]]-Table15[[#This Row],[budget]]</f>
        <v>-45393665</v>
      </c>
      <c r="H404" t="str">
        <f>IF(Table15[[#This Row],[Profit]]&gt;0,"Success","Fasle")</f>
        <v>Fasle</v>
      </c>
      <c r="K404" t="s">
        <v>1679</v>
      </c>
      <c r="L404" s="2">
        <f>AVERAGEIF(Table15[director_name],Table6[Director],Table15[imdb_score])</f>
        <v>6.4666666666666659</v>
      </c>
      <c r="M404">
        <f>SUMIF(Table15[director_name],Table6[Director],Table15[gross])</f>
        <v>168715005</v>
      </c>
      <c r="N404">
        <f>SUMIF(Table15[director_name],Table6[Director],Table15[budget])</f>
        <v>93560000</v>
      </c>
      <c r="O404">
        <f>Table6[[#This Row],[Gross Amt]]-Table6[[#This Row],[Budget ]]</f>
        <v>75155005</v>
      </c>
      <c r="P404" t="str">
        <f>IF(Table6[[#This Row],[Profit]]&gt;0,"Success","Failure")</f>
        <v>Success</v>
      </c>
    </row>
    <row r="405" spans="1:16" hidden="1" x14ac:dyDescent="0.25">
      <c r="A405" t="s">
        <v>845</v>
      </c>
      <c r="B405">
        <v>40048332</v>
      </c>
      <c r="C405" t="s">
        <v>12</v>
      </c>
      <c r="D405">
        <v>85000000</v>
      </c>
      <c r="E405">
        <v>5.5</v>
      </c>
      <c r="F405" s="2">
        <f>AVERAGEIF(Table15[director_name],Table15[director_name],Table15[imdb_score])</f>
        <v>6.5</v>
      </c>
      <c r="G405">
        <f>Table15[[#This Row],[gross]]-Table15[[#This Row],[budget]]</f>
        <v>-44951668</v>
      </c>
      <c r="H405" t="str">
        <f>IF(Table15[[#This Row],[Profit]]&gt;0,"Success","Fasle")</f>
        <v>Fasle</v>
      </c>
      <c r="K405" t="s">
        <v>1688</v>
      </c>
      <c r="L405" s="2">
        <f>AVERAGEIF(Table15[director_name],Table6[Director],Table15[imdb_score])</f>
        <v>7.0333333333333341</v>
      </c>
      <c r="M405">
        <f>SUMIF(Table15[director_name],Table6[Director],Table15[gross])</f>
        <v>113352817</v>
      </c>
      <c r="N405">
        <f>SUMIF(Table15[director_name],Table6[Director],Table15[budget])</f>
        <v>82000000</v>
      </c>
      <c r="O405">
        <f>Table6[[#This Row],[Gross Amt]]-Table6[[#This Row],[Budget ]]</f>
        <v>31352817</v>
      </c>
      <c r="P405" t="str">
        <f>IF(Table6[[#This Row],[Profit]]&gt;0,"Success","Failure")</f>
        <v>Success</v>
      </c>
    </row>
    <row r="406" spans="1:16" hidden="1" x14ac:dyDescent="0.25">
      <c r="A406" t="s">
        <v>850</v>
      </c>
      <c r="B406">
        <v>64933670</v>
      </c>
      <c r="C406" t="s">
        <v>12</v>
      </c>
      <c r="D406">
        <v>85000000</v>
      </c>
      <c r="E406">
        <v>5.6</v>
      </c>
      <c r="F406" s="2">
        <f>AVERAGEIF(Table15[director_name],Table15[director_name],Table15[imdb_score])</f>
        <v>6.125</v>
      </c>
      <c r="G406">
        <f>Table15[[#This Row],[gross]]-Table15[[#This Row],[budget]]</f>
        <v>-20066330</v>
      </c>
      <c r="H406" t="str">
        <f>IF(Table15[[#This Row],[Profit]]&gt;0,"Success","Fasle")</f>
        <v>Fasle</v>
      </c>
      <c r="K406" t="s">
        <v>1692</v>
      </c>
      <c r="L406" s="2">
        <f>AVERAGEIF(Table15[director_name],Table6[Director],Table15[imdb_score])</f>
        <v>5.6923076923076925</v>
      </c>
      <c r="M406">
        <f>SUMIF(Table15[director_name],Table6[Director],Table15[gross])</f>
        <v>590283751</v>
      </c>
      <c r="N406">
        <f>SUMIF(Table15[director_name],Table6[Director],Table15[budget])</f>
        <v>371007000</v>
      </c>
      <c r="O406">
        <f>Table6[[#This Row],[Gross Amt]]-Table6[[#This Row],[Budget ]]</f>
        <v>219276751</v>
      </c>
      <c r="P406" t="str">
        <f>IF(Table6[[#This Row],[Profit]]&gt;0,"Success","Failure")</f>
        <v>Success</v>
      </c>
    </row>
    <row r="407" spans="1:16" hidden="1" x14ac:dyDescent="0.25">
      <c r="A407" t="s">
        <v>853</v>
      </c>
      <c r="B407">
        <v>31494270</v>
      </c>
      <c r="C407" t="s">
        <v>12</v>
      </c>
      <c r="D407">
        <v>60000000</v>
      </c>
      <c r="E407">
        <v>7.5</v>
      </c>
      <c r="F407" s="2">
        <f>AVERAGEIF(Table15[director_name],Table15[director_name],Table15[imdb_score])</f>
        <v>7.6</v>
      </c>
      <c r="G407">
        <f>Table15[[#This Row],[gross]]-Table15[[#This Row],[budget]]</f>
        <v>-28505730</v>
      </c>
      <c r="H407" t="str">
        <f>IF(Table15[[#This Row],[Profit]]&gt;0,"Success","Fasle")</f>
        <v>Fasle</v>
      </c>
      <c r="K407" t="s">
        <v>1697</v>
      </c>
      <c r="L407" s="2">
        <f>AVERAGEIF(Table15[director_name],Table6[Director],Table15[imdb_score])</f>
        <v>6.9799999999999995</v>
      </c>
      <c r="M407">
        <f>SUMIF(Table15[director_name],Table6[Director],Table15[gross])</f>
        <v>253289540</v>
      </c>
      <c r="N407">
        <f>SUMIF(Table15[director_name],Table6[Director],Table15[budget])</f>
        <v>231000000</v>
      </c>
      <c r="O407">
        <f>Table6[[#This Row],[Gross Amt]]-Table6[[#This Row],[Budget ]]</f>
        <v>22289540</v>
      </c>
      <c r="P407" t="str">
        <f>IF(Table6[[#This Row],[Profit]]&gt;0,"Success","Failure")</f>
        <v>Success</v>
      </c>
    </row>
    <row r="408" spans="1:16" hidden="1" x14ac:dyDescent="0.25">
      <c r="A408" t="s">
        <v>856</v>
      </c>
      <c r="B408">
        <v>31111260</v>
      </c>
      <c r="C408" t="s">
        <v>12</v>
      </c>
      <c r="D408">
        <v>60000000</v>
      </c>
      <c r="E408">
        <v>5.4</v>
      </c>
      <c r="F408" s="2">
        <f>AVERAGEIF(Table15[director_name],Table15[director_name],Table15[imdb_score])</f>
        <v>6.2000000000000011</v>
      </c>
      <c r="G408">
        <f>Table15[[#This Row],[gross]]-Table15[[#This Row],[budget]]</f>
        <v>-28888740</v>
      </c>
      <c r="H408" t="str">
        <f>IF(Table15[[#This Row],[Profit]]&gt;0,"Success","Fasle")</f>
        <v>Fasle</v>
      </c>
      <c r="K408" t="s">
        <v>1703</v>
      </c>
      <c r="L408" s="2">
        <f>AVERAGEIF(Table15[director_name],Table6[Director],Table15[imdb_score])</f>
        <v>6.35</v>
      </c>
      <c r="M408">
        <f>SUMIF(Table15[director_name],Table6[Director],Table15[gross])</f>
        <v>173663646</v>
      </c>
      <c r="N408">
        <f>SUMIF(Table15[director_name],Table6[Director],Table15[budget])</f>
        <v>65000000</v>
      </c>
      <c r="O408">
        <f>Table6[[#This Row],[Gross Amt]]-Table6[[#This Row],[Budget ]]</f>
        <v>108663646</v>
      </c>
      <c r="P408" t="str">
        <f>IF(Table6[[#This Row],[Profit]]&gt;0,"Success","Failure")</f>
        <v>Success</v>
      </c>
    </row>
    <row r="409" spans="1:16" hidden="1" x14ac:dyDescent="0.25">
      <c r="A409" t="s">
        <v>858</v>
      </c>
      <c r="B409">
        <v>123307945</v>
      </c>
      <c r="C409" t="s">
        <v>12</v>
      </c>
      <c r="D409">
        <v>65000000</v>
      </c>
      <c r="E409">
        <v>4.3</v>
      </c>
      <c r="F409" s="2">
        <f>AVERAGEIF(Table15[director_name],Table15[director_name],Table15[imdb_score])</f>
        <v>6.1857142857142851</v>
      </c>
      <c r="G409">
        <f>Table15[[#This Row],[gross]]-Table15[[#This Row],[budget]]</f>
        <v>58307945</v>
      </c>
      <c r="H409" t="str">
        <f>IF(Table15[[#This Row],[Profit]]&gt;0,"Success","Fasle")</f>
        <v>Success</v>
      </c>
      <c r="K409" t="s">
        <v>1707</v>
      </c>
      <c r="L409" s="2">
        <f>AVERAGEIF(Table15[director_name],Table6[Director],Table15[imdb_score])</f>
        <v>6.0250000000000004</v>
      </c>
      <c r="M409">
        <f>SUMIF(Table15[director_name],Table6[Director],Table15[gross])</f>
        <v>122930669</v>
      </c>
      <c r="N409">
        <f>SUMIF(Table15[director_name],Table6[Director],Table15[budget])</f>
        <v>77250000</v>
      </c>
      <c r="O409">
        <f>Table6[[#This Row],[Gross Amt]]-Table6[[#This Row],[Budget ]]</f>
        <v>45680669</v>
      </c>
      <c r="P409" t="str">
        <f>IF(Table6[[#This Row],[Profit]]&gt;0,"Success","Failure")</f>
        <v>Success</v>
      </c>
    </row>
    <row r="410" spans="1:16" hidden="1" x14ac:dyDescent="0.25">
      <c r="A410" t="s">
        <v>541</v>
      </c>
      <c r="B410">
        <v>153288182</v>
      </c>
      <c r="C410" t="s">
        <v>12</v>
      </c>
      <c r="D410">
        <v>84000000</v>
      </c>
      <c r="E410">
        <v>4.9000000000000004</v>
      </c>
      <c r="F410">
        <f>AVERAGEIF(Table15[director_name],Table15[director_name],Table15[imdb_score])</f>
        <v>4.9166666666666661</v>
      </c>
      <c r="G410">
        <f>Table15[[#This Row],[gross]]-Table15[[#This Row],[budget]]</f>
        <v>69288182</v>
      </c>
      <c r="H410" t="str">
        <f>IF(Table15[[#This Row],[Profit]]&gt;0,"Success","Fasle")</f>
        <v>Success</v>
      </c>
      <c r="K410" t="s">
        <v>1709</v>
      </c>
      <c r="L410" s="2">
        <f>AVERAGEIF(Table15[director_name],Table6[Director],Table15[imdb_score])</f>
        <v>7</v>
      </c>
      <c r="M410">
        <f>SUMIF(Table15[director_name],Table6[Director],Table15[gross])</f>
        <v>62401175</v>
      </c>
      <c r="N410">
        <f>SUMIF(Table15[director_name],Table6[Director],Table15[budget])</f>
        <v>114000000</v>
      </c>
      <c r="O410">
        <f>Table6[[#This Row],[Gross Amt]]-Table6[[#This Row],[Budget ]]</f>
        <v>-51598825</v>
      </c>
      <c r="P410" t="str">
        <f>IF(Table6[[#This Row],[Profit]]&gt;0,"Success","Failure")</f>
        <v>Failure</v>
      </c>
    </row>
    <row r="411" spans="1:16" hidden="1" x14ac:dyDescent="0.25">
      <c r="A411" t="s">
        <v>863</v>
      </c>
      <c r="B411">
        <v>13401683</v>
      </c>
      <c r="C411" t="s">
        <v>12</v>
      </c>
      <c r="D411">
        <v>35000000</v>
      </c>
      <c r="E411">
        <v>7.1</v>
      </c>
      <c r="F411" s="2">
        <f>AVERAGEIF(Table15[director_name],Table15[director_name],Table15[imdb_score])</f>
        <v>6.85</v>
      </c>
      <c r="G411">
        <f>Table15[[#This Row],[gross]]-Table15[[#This Row],[budget]]</f>
        <v>-21598317</v>
      </c>
      <c r="H411" t="str">
        <f>IF(Table15[[#This Row],[Profit]]&gt;0,"Success","Fasle")</f>
        <v>Fasle</v>
      </c>
      <c r="K411" t="s">
        <v>1711</v>
      </c>
      <c r="L411" s="2">
        <f>AVERAGEIF(Table15[director_name],Table6[Director],Table15[imdb_score])</f>
        <v>6.65</v>
      </c>
      <c r="M411">
        <f>SUMIF(Table15[director_name],Table6[Director],Table15[gross])</f>
        <v>146401042</v>
      </c>
      <c r="N411">
        <f>SUMIF(Table15[director_name],Table6[Director],Table15[budget])</f>
        <v>160000000</v>
      </c>
      <c r="O411">
        <f>Table6[[#This Row],[Gross Amt]]-Table6[[#This Row],[Budget ]]</f>
        <v>-13598958</v>
      </c>
      <c r="P411" t="str">
        <f>IF(Table6[[#This Row],[Profit]]&gt;0,"Success","Failure")</f>
        <v>Failure</v>
      </c>
    </row>
    <row r="412" spans="1:16" hidden="1" x14ac:dyDescent="0.25">
      <c r="A412" t="s">
        <v>558</v>
      </c>
      <c r="B412">
        <v>137340146</v>
      </c>
      <c r="C412" t="s">
        <v>12</v>
      </c>
      <c r="D412">
        <v>70000000</v>
      </c>
      <c r="E412">
        <v>6.4</v>
      </c>
      <c r="F412">
        <f>AVERAGEIF(Table15[director_name],Table15[director_name],Table15[imdb_score])</f>
        <v>6.083333333333333</v>
      </c>
      <c r="G412">
        <f>Table15[[#This Row],[gross]]-Table15[[#This Row],[budget]]</f>
        <v>67340146</v>
      </c>
      <c r="H412" t="str">
        <f>IF(Table15[[#This Row],[Profit]]&gt;0,"Success","Fasle")</f>
        <v>Success</v>
      </c>
      <c r="K412" t="s">
        <v>1713</v>
      </c>
      <c r="L412" s="2">
        <f>AVERAGEIF(Table15[director_name],Table6[Director],Table15[imdb_score])</f>
        <v>8.1333333333333329</v>
      </c>
      <c r="M412">
        <f>SUMIF(Table15[director_name],Table6[Director],Table15[gross])</f>
        <v>198180635</v>
      </c>
      <c r="N412">
        <f>SUMIF(Table15[director_name],Table6[Director],Table15[budget])</f>
        <v>74400000</v>
      </c>
      <c r="O412">
        <f>Table6[[#This Row],[Gross Amt]]-Table6[[#This Row],[Budget ]]</f>
        <v>123780635</v>
      </c>
      <c r="P412" t="str">
        <f>IF(Table6[[#This Row],[Profit]]&gt;0,"Success","Failure")</f>
        <v>Success</v>
      </c>
    </row>
    <row r="413" spans="1:16" hidden="1" x14ac:dyDescent="0.25">
      <c r="A413" t="s">
        <v>519</v>
      </c>
      <c r="B413">
        <v>43575716</v>
      </c>
      <c r="C413" t="s">
        <v>12</v>
      </c>
      <c r="D413">
        <v>85000000</v>
      </c>
      <c r="E413">
        <v>4.3</v>
      </c>
      <c r="F413">
        <f>AVERAGEIF(Table15[director_name],Table15[director_name],Table15[imdb_score])</f>
        <v>5.3999999999999995</v>
      </c>
      <c r="G413">
        <f>Table15[[#This Row],[gross]]-Table15[[#This Row],[budget]]</f>
        <v>-41424284</v>
      </c>
      <c r="H413" t="str">
        <f>IF(Table15[[#This Row],[Profit]]&gt;0,"Success","Fasle")</f>
        <v>Fasle</v>
      </c>
      <c r="K413" t="s">
        <v>1716</v>
      </c>
      <c r="L413" s="2">
        <f>AVERAGEIF(Table15[director_name],Table6[Director],Table15[imdb_score])</f>
        <v>6.8500000000000005</v>
      </c>
      <c r="M413">
        <f>SUMIF(Table15[director_name],Table6[Director],Table15[gross])</f>
        <v>180164086</v>
      </c>
      <c r="N413">
        <f>SUMIF(Table15[director_name],Table6[Director],Table15[budget])</f>
        <v>129000000</v>
      </c>
      <c r="O413">
        <f>Table6[[#This Row],[Gross Amt]]-Table6[[#This Row],[Budget ]]</f>
        <v>51164086</v>
      </c>
      <c r="P413" t="str">
        <f>IF(Table6[[#This Row],[Profit]]&gt;0,"Success","Failure")</f>
        <v>Success</v>
      </c>
    </row>
    <row r="414" spans="1:16" hidden="1" x14ac:dyDescent="0.25">
      <c r="A414" t="s">
        <v>173</v>
      </c>
      <c r="B414">
        <v>80170146</v>
      </c>
      <c r="C414" t="s">
        <v>12</v>
      </c>
      <c r="D414">
        <v>85000000</v>
      </c>
      <c r="E414">
        <v>6.1</v>
      </c>
      <c r="F414">
        <f>AVERAGEIF(Table15[director_name],Table15[director_name],Table15[imdb_score])</f>
        <v>7.1285714285714272</v>
      </c>
      <c r="G414">
        <f>Table15[[#This Row],[gross]]-Table15[[#This Row],[budget]]</f>
        <v>-4829854</v>
      </c>
      <c r="H414" t="str">
        <f>IF(Table15[[#This Row],[Profit]]&gt;0,"Success","Fasle")</f>
        <v>Fasle</v>
      </c>
      <c r="K414" t="s">
        <v>1718</v>
      </c>
      <c r="L414" s="2">
        <f>AVERAGEIF(Table15[director_name],Table6[Director],Table15[imdb_score])</f>
        <v>5.5</v>
      </c>
      <c r="M414">
        <f>SUMIF(Table15[director_name],Table6[Director],Table15[gross])</f>
        <v>23020488</v>
      </c>
      <c r="N414">
        <f>SUMIF(Table15[director_name],Table6[Director],Table15[budget])</f>
        <v>52000000</v>
      </c>
      <c r="O414">
        <f>Table6[[#This Row],[Gross Amt]]-Table6[[#This Row],[Budget ]]</f>
        <v>-28979512</v>
      </c>
      <c r="P414" t="str">
        <f>IF(Table6[[#This Row],[Profit]]&gt;0,"Success","Failure")</f>
        <v>Failure</v>
      </c>
    </row>
    <row r="415" spans="1:16" hidden="1" x14ac:dyDescent="0.25">
      <c r="A415" t="s">
        <v>124</v>
      </c>
      <c r="B415">
        <v>75754670</v>
      </c>
      <c r="C415" t="s">
        <v>12</v>
      </c>
      <c r="D415">
        <v>85000000</v>
      </c>
      <c r="E415">
        <v>7</v>
      </c>
      <c r="F415">
        <f>AVERAGEIF(Table15[director_name],Table15[director_name],Table15[imdb_score])</f>
        <v>7.1400000000000006</v>
      </c>
      <c r="G415">
        <f>Table15[[#This Row],[gross]]-Table15[[#This Row],[budget]]</f>
        <v>-9245330</v>
      </c>
      <c r="H415" t="str">
        <f>IF(Table15[[#This Row],[Profit]]&gt;0,"Success","Fasle")</f>
        <v>Fasle</v>
      </c>
      <c r="K415" t="s">
        <v>1721</v>
      </c>
      <c r="L415" s="2">
        <f>AVERAGEIF(Table15[director_name],Table6[Director],Table15[imdb_score])</f>
        <v>6.1999999999999993</v>
      </c>
      <c r="M415">
        <f>SUMIF(Table15[director_name],Table6[Director],Table15[gross])</f>
        <v>241450927</v>
      </c>
      <c r="N415">
        <f>SUMIF(Table15[director_name],Table6[Director],Table15[budget])</f>
        <v>116000000</v>
      </c>
      <c r="O415">
        <f>Table6[[#This Row],[Gross Amt]]-Table6[[#This Row],[Budget ]]</f>
        <v>125450927</v>
      </c>
      <c r="P415" t="str">
        <f>IF(Table6[[#This Row],[Profit]]&gt;0,"Success","Failure")</f>
        <v>Success</v>
      </c>
    </row>
    <row r="416" spans="1:16" hidden="1" x14ac:dyDescent="0.25">
      <c r="A416" t="s">
        <v>229</v>
      </c>
      <c r="B416">
        <v>33048353</v>
      </c>
      <c r="C416" t="s">
        <v>12</v>
      </c>
      <c r="D416">
        <v>65000000</v>
      </c>
      <c r="E416">
        <v>7.7</v>
      </c>
      <c r="F416">
        <f>AVERAGEIF(Table15[director_name],Table15[director_name],Table15[imdb_score])</f>
        <v>7.7499999999999982</v>
      </c>
      <c r="G416">
        <f>Table15[[#This Row],[gross]]-Table15[[#This Row],[budget]]</f>
        <v>-31951647</v>
      </c>
      <c r="H416" t="str">
        <f>IF(Table15[[#This Row],[Profit]]&gt;0,"Success","Fasle")</f>
        <v>Fasle</v>
      </c>
      <c r="K416" t="s">
        <v>1727</v>
      </c>
      <c r="L416" s="2">
        <f>AVERAGEIF(Table15[director_name],Table6[Director],Table15[imdb_score])</f>
        <v>7.1</v>
      </c>
      <c r="M416">
        <f>SUMIF(Table15[director_name],Table6[Director],Table15[gross])</f>
        <v>62453315</v>
      </c>
      <c r="N416">
        <f>SUMIF(Table15[director_name],Table6[Director],Table15[budget])</f>
        <v>50200000</v>
      </c>
      <c r="O416">
        <f>Table6[[#This Row],[Gross Amt]]-Table6[[#This Row],[Budget ]]</f>
        <v>12253315</v>
      </c>
      <c r="P416" t="str">
        <f>IF(Table6[[#This Row],[Profit]]&gt;0,"Success","Failure")</f>
        <v>Success</v>
      </c>
    </row>
    <row r="417" spans="1:16" hidden="1" x14ac:dyDescent="0.25">
      <c r="A417" t="s">
        <v>521</v>
      </c>
      <c r="B417">
        <v>34543701</v>
      </c>
      <c r="C417" t="s">
        <v>12</v>
      </c>
      <c r="D417">
        <v>82000000</v>
      </c>
      <c r="E417">
        <v>5.9</v>
      </c>
      <c r="F417">
        <f>AVERAGEIF(Table15[director_name],Table15[director_name],Table15[imdb_score])</f>
        <v>6.5</v>
      </c>
      <c r="G417">
        <f>Table15[[#This Row],[gross]]-Table15[[#This Row],[budget]]</f>
        <v>-47456299</v>
      </c>
      <c r="H417" t="str">
        <f>IF(Table15[[#This Row],[Profit]]&gt;0,"Success","Fasle")</f>
        <v>Fasle</v>
      </c>
      <c r="K417" t="s">
        <v>1743</v>
      </c>
      <c r="L417" s="2">
        <f>AVERAGEIF(Table15[director_name],Table6[Director],Table15[imdb_score])</f>
        <v>6.7624999999999993</v>
      </c>
      <c r="M417">
        <f>SUMIF(Table15[director_name],Table6[Director],Table15[gross])</f>
        <v>216026797</v>
      </c>
      <c r="N417">
        <f>SUMIF(Table15[director_name],Table6[Director],Table15[budget])</f>
        <v>200300000</v>
      </c>
      <c r="O417">
        <f>Table6[[#This Row],[Gross Amt]]-Table6[[#This Row],[Budget ]]</f>
        <v>15726797</v>
      </c>
      <c r="P417" t="str">
        <f>IF(Table6[[#This Row],[Profit]]&gt;0,"Success","Failure")</f>
        <v>Success</v>
      </c>
    </row>
    <row r="418" spans="1:16" hidden="1" x14ac:dyDescent="0.25">
      <c r="A418" t="s">
        <v>170</v>
      </c>
      <c r="B418">
        <v>242589580</v>
      </c>
      <c r="C418" t="s">
        <v>12</v>
      </c>
      <c r="D418">
        <v>81000000</v>
      </c>
      <c r="E418">
        <v>6.7</v>
      </c>
      <c r="F418">
        <f>AVERAGEIF(Table15[director_name],Table15[director_name],Table15[imdb_score])</f>
        <v>6.3142857142857149</v>
      </c>
      <c r="G418">
        <f>Table15[[#This Row],[gross]]-Table15[[#This Row],[budget]]</f>
        <v>161589580</v>
      </c>
      <c r="H418" t="str">
        <f>IF(Table15[[#This Row],[Profit]]&gt;0,"Success","Fasle")</f>
        <v>Success</v>
      </c>
      <c r="K418" t="s">
        <v>1747</v>
      </c>
      <c r="L418" s="2">
        <f>AVERAGEIF(Table15[director_name],Table6[Director],Table15[imdb_score])</f>
        <v>6.7666666666666666</v>
      </c>
      <c r="M418">
        <f>SUMIF(Table15[director_name],Table6[Director],Table15[gross])</f>
        <v>390781920</v>
      </c>
      <c r="N418">
        <f>SUMIF(Table15[director_name],Table6[Director],Table15[budget])</f>
        <v>107000000</v>
      </c>
      <c r="O418">
        <f>Table6[[#This Row],[Gross Amt]]-Table6[[#This Row],[Budget ]]</f>
        <v>283781920</v>
      </c>
      <c r="P418" t="str">
        <f>IF(Table6[[#This Row],[Profit]]&gt;0,"Success","Failure")</f>
        <v>Success</v>
      </c>
    </row>
    <row r="419" spans="1:16" hidden="1" x14ac:dyDescent="0.25">
      <c r="A419" t="s">
        <v>879</v>
      </c>
      <c r="B419">
        <v>102981571</v>
      </c>
      <c r="C419" t="s">
        <v>12</v>
      </c>
      <c r="D419">
        <v>80000000</v>
      </c>
      <c r="E419">
        <v>6.5</v>
      </c>
      <c r="F419" s="2">
        <f>AVERAGEIF(Table15[director_name],Table15[director_name],Table15[imdb_score])</f>
        <v>6.85</v>
      </c>
      <c r="G419">
        <f>Table15[[#This Row],[gross]]-Table15[[#This Row],[budget]]</f>
        <v>22981571</v>
      </c>
      <c r="H419" t="str">
        <f>IF(Table15[[#This Row],[Profit]]&gt;0,"Success","Fasle")</f>
        <v>Success</v>
      </c>
      <c r="K419" t="s">
        <v>1753</v>
      </c>
      <c r="L419" s="2">
        <f>AVERAGEIF(Table15[director_name],Table6[Director],Table15[imdb_score])</f>
        <v>6.7333333333333334</v>
      </c>
      <c r="M419">
        <f>SUMIF(Table15[director_name],Table6[Director],Table15[gross])</f>
        <v>328500427</v>
      </c>
      <c r="N419">
        <f>SUMIF(Table15[director_name],Table6[Director],Table15[budget])</f>
        <v>249575000</v>
      </c>
      <c r="O419">
        <f>Table6[[#This Row],[Gross Amt]]-Table6[[#This Row],[Budget ]]</f>
        <v>78925427</v>
      </c>
      <c r="P419" t="str">
        <f>IF(Table6[[#This Row],[Profit]]&gt;0,"Success","Failure")</f>
        <v>Success</v>
      </c>
    </row>
    <row r="420" spans="1:16" hidden="1" x14ac:dyDescent="0.25">
      <c r="A420" t="s">
        <v>783</v>
      </c>
      <c r="B420">
        <v>180965237</v>
      </c>
      <c r="C420" t="s">
        <v>12</v>
      </c>
      <c r="D420">
        <v>80000000</v>
      </c>
      <c r="E420">
        <v>7.1</v>
      </c>
      <c r="F420">
        <f>AVERAGEIF(Table15[director_name],Table15[director_name],Table15[imdb_score])</f>
        <v>6.6</v>
      </c>
      <c r="G420">
        <f>Table15[[#This Row],[gross]]-Table15[[#This Row],[budget]]</f>
        <v>100965237</v>
      </c>
      <c r="H420" t="str">
        <f>IF(Table15[[#This Row],[Profit]]&gt;0,"Success","Fasle")</f>
        <v>Success</v>
      </c>
      <c r="K420" t="s">
        <v>1755</v>
      </c>
      <c r="L420" s="2">
        <f>AVERAGEIF(Table15[director_name],Table6[Director],Table15[imdb_score])</f>
        <v>6.7200000000000006</v>
      </c>
      <c r="M420">
        <f>SUMIF(Table15[director_name],Table6[Director],Table15[gross])</f>
        <v>242128271</v>
      </c>
      <c r="N420">
        <f>SUMIF(Table15[director_name],Table6[Director],Table15[budget])</f>
        <v>223000000</v>
      </c>
      <c r="O420">
        <f>Table6[[#This Row],[Gross Amt]]-Table6[[#This Row],[Budget ]]</f>
        <v>19128271</v>
      </c>
      <c r="P420" t="str">
        <f>IF(Table6[[#This Row],[Profit]]&gt;0,"Success","Failure")</f>
        <v>Success</v>
      </c>
    </row>
    <row r="421" spans="1:16" hidden="1" x14ac:dyDescent="0.25">
      <c r="A421" t="s">
        <v>800</v>
      </c>
      <c r="B421">
        <v>407999255</v>
      </c>
      <c r="C421" t="s">
        <v>12</v>
      </c>
      <c r="D421">
        <v>78000000</v>
      </c>
      <c r="E421">
        <v>7.3</v>
      </c>
      <c r="F421">
        <f>AVERAGEIF(Table15[director_name],Table15[director_name],Table15[imdb_score])</f>
        <v>7.1000000000000005</v>
      </c>
      <c r="G421">
        <f>Table15[[#This Row],[gross]]-Table15[[#This Row],[budget]]</f>
        <v>329999255</v>
      </c>
      <c r="H421" t="str">
        <f>IF(Table15[[#This Row],[Profit]]&gt;0,"Success","Fasle")</f>
        <v>Success</v>
      </c>
      <c r="K421" t="s">
        <v>1757</v>
      </c>
      <c r="L421" s="2">
        <f>AVERAGEIF(Table15[director_name],Table6[Director],Table15[imdb_score])</f>
        <v>6.4249999999999998</v>
      </c>
      <c r="M421">
        <f>SUMIF(Table15[director_name],Table6[Director],Table15[gross])</f>
        <v>252483657</v>
      </c>
      <c r="N421">
        <f>SUMIF(Table15[director_name],Table6[Director],Table15[budget])</f>
        <v>153000000</v>
      </c>
      <c r="O421">
        <f>Table6[[#This Row],[Gross Amt]]-Table6[[#This Row],[Budget ]]</f>
        <v>99483657</v>
      </c>
      <c r="P421" t="str">
        <f>IF(Table6[[#This Row],[Profit]]&gt;0,"Success","Failure")</f>
        <v>Success</v>
      </c>
    </row>
    <row r="422" spans="1:16" hidden="1" x14ac:dyDescent="0.25">
      <c r="A422" t="s">
        <v>883</v>
      </c>
      <c r="B422">
        <v>254455986</v>
      </c>
      <c r="C422" t="s">
        <v>12</v>
      </c>
      <c r="D422">
        <v>80000000</v>
      </c>
      <c r="E422">
        <v>6.5</v>
      </c>
      <c r="F422" s="2">
        <f>AVERAGEIF(Table15[director_name],Table15[director_name],Table15[imdb_score])</f>
        <v>6.6571428571428575</v>
      </c>
      <c r="G422">
        <f>Table15[[#This Row],[gross]]-Table15[[#This Row],[budget]]</f>
        <v>174455986</v>
      </c>
      <c r="H422" t="str">
        <f>IF(Table15[[#This Row],[Profit]]&gt;0,"Success","Fasle")</f>
        <v>Success</v>
      </c>
      <c r="K422" t="s">
        <v>1766</v>
      </c>
      <c r="L422" s="2">
        <f>AVERAGEIF(Table15[director_name],Table6[Director],Table15[imdb_score])</f>
        <v>5.3</v>
      </c>
      <c r="M422">
        <f>SUMIF(Table15[director_name],Table6[Director],Table15[gross])</f>
        <v>147395744</v>
      </c>
      <c r="N422">
        <f>SUMIF(Table15[director_name],Table6[Director],Table15[budget])</f>
        <v>119000000</v>
      </c>
      <c r="O422">
        <f>Table6[[#This Row],[Gross Amt]]-Table6[[#This Row],[Budget ]]</f>
        <v>28395744</v>
      </c>
      <c r="P422" t="str">
        <f>IF(Table6[[#This Row],[Profit]]&gt;0,"Success","Failure")</f>
        <v>Success</v>
      </c>
    </row>
    <row r="423" spans="1:16" hidden="1" x14ac:dyDescent="0.25">
      <c r="A423" t="s">
        <v>87</v>
      </c>
      <c r="B423">
        <v>162831698</v>
      </c>
      <c r="C423" t="s">
        <v>12</v>
      </c>
      <c r="D423">
        <v>80000000</v>
      </c>
      <c r="E423">
        <v>7</v>
      </c>
      <c r="F423">
        <f>AVERAGEIF(Table15[director_name],Table15[director_name],Table15[imdb_score])</f>
        <v>7.05</v>
      </c>
      <c r="G423">
        <f>Table15[[#This Row],[gross]]-Table15[[#This Row],[budget]]</f>
        <v>82831698</v>
      </c>
      <c r="H423" t="str">
        <f>IF(Table15[[#This Row],[Profit]]&gt;0,"Success","Fasle")</f>
        <v>Success</v>
      </c>
      <c r="K423" t="s">
        <v>1768</v>
      </c>
      <c r="L423" s="2">
        <f>AVERAGEIF(Table15[director_name],Table6[Director],Table15[imdb_score])</f>
        <v>5.45</v>
      </c>
      <c r="M423">
        <f>SUMIF(Table15[director_name],Table6[Director],Table15[gross])</f>
        <v>167309575</v>
      </c>
      <c r="N423">
        <f>SUMIF(Table15[director_name],Table6[Director],Table15[budget])</f>
        <v>108000000</v>
      </c>
      <c r="O423">
        <f>Table6[[#This Row],[Gross Amt]]-Table6[[#This Row],[Budget ]]</f>
        <v>59309575</v>
      </c>
      <c r="P423" t="str">
        <f>IF(Table6[[#This Row],[Profit]]&gt;0,"Success","Failure")</f>
        <v>Success</v>
      </c>
    </row>
    <row r="424" spans="1:16" hidden="1" x14ac:dyDescent="0.25">
      <c r="A424" t="s">
        <v>400</v>
      </c>
      <c r="B424">
        <v>155019340</v>
      </c>
      <c r="C424" t="s">
        <v>12</v>
      </c>
      <c r="D424">
        <v>80000000</v>
      </c>
      <c r="E424">
        <v>6.8</v>
      </c>
      <c r="F424">
        <f>AVERAGEIF(Table15[director_name],Table15[director_name],Table15[imdb_score])</f>
        <v>6.75</v>
      </c>
      <c r="G424">
        <f>Table15[[#This Row],[gross]]-Table15[[#This Row],[budget]]</f>
        <v>75019340</v>
      </c>
      <c r="H424" t="str">
        <f>IF(Table15[[#This Row],[Profit]]&gt;0,"Success","Fasle")</f>
        <v>Success</v>
      </c>
      <c r="K424" t="s">
        <v>1770</v>
      </c>
      <c r="L424" s="2">
        <f>AVERAGEIF(Table15[director_name],Table6[Director],Table15[imdb_score])</f>
        <v>7.5</v>
      </c>
      <c r="M424">
        <f>SUMIF(Table15[director_name],Table6[Director],Table15[gross])</f>
        <v>104353062</v>
      </c>
      <c r="N424">
        <f>SUMIF(Table15[director_name],Table6[Director],Table15[budget])</f>
        <v>57000000</v>
      </c>
      <c r="O424">
        <f>Table6[[#This Row],[Gross Amt]]-Table6[[#This Row],[Budget ]]</f>
        <v>47353062</v>
      </c>
      <c r="P424" t="str">
        <f>IF(Table6[[#This Row],[Profit]]&gt;0,"Success","Failure")</f>
        <v>Success</v>
      </c>
    </row>
    <row r="425" spans="1:16" hidden="1" x14ac:dyDescent="0.25">
      <c r="A425" t="s">
        <v>213</v>
      </c>
      <c r="B425">
        <v>145771527</v>
      </c>
      <c r="C425" t="s">
        <v>12</v>
      </c>
      <c r="D425">
        <v>80000000</v>
      </c>
      <c r="E425">
        <v>7.2</v>
      </c>
      <c r="F425">
        <f>AVERAGEIF(Table15[director_name],Table15[director_name],Table15[imdb_score])</f>
        <v>7.7666666666666666</v>
      </c>
      <c r="G425">
        <f>Table15[[#This Row],[gross]]-Table15[[#This Row],[budget]]</f>
        <v>65771527</v>
      </c>
      <c r="H425" t="str">
        <f>IF(Table15[[#This Row],[Profit]]&gt;0,"Success","Fasle")</f>
        <v>Success</v>
      </c>
      <c r="K425" t="s">
        <v>1773</v>
      </c>
      <c r="L425" s="2">
        <f>AVERAGEIF(Table15[director_name],Table6[Director],Table15[imdb_score])</f>
        <v>6.5200000000000005</v>
      </c>
      <c r="M425">
        <f>SUMIF(Table15[director_name],Table6[Director],Table15[gross])</f>
        <v>265282796</v>
      </c>
      <c r="N425">
        <f>SUMIF(Table15[director_name],Table6[Director],Table15[budget])</f>
        <v>177000000</v>
      </c>
      <c r="O425">
        <f>Table6[[#This Row],[Gross Amt]]-Table6[[#This Row],[Budget ]]</f>
        <v>88282796</v>
      </c>
      <c r="P425" t="str">
        <f>IF(Table6[[#This Row],[Profit]]&gt;0,"Success","Failure")</f>
        <v>Success</v>
      </c>
    </row>
    <row r="426" spans="1:16" hidden="1" x14ac:dyDescent="0.25">
      <c r="A426" t="s">
        <v>891</v>
      </c>
      <c r="B426">
        <v>140459099</v>
      </c>
      <c r="C426" t="s">
        <v>12</v>
      </c>
      <c r="D426">
        <v>75000000</v>
      </c>
      <c r="E426">
        <v>6.1</v>
      </c>
      <c r="F426" s="2">
        <f>AVERAGEIF(Table15[director_name],Table15[director_name],Table15[imdb_score])</f>
        <v>6.3999999999999995</v>
      </c>
      <c r="G426">
        <f>Table15[[#This Row],[gross]]-Table15[[#This Row],[budget]]</f>
        <v>65459099</v>
      </c>
      <c r="H426" t="str">
        <f>IF(Table15[[#This Row],[Profit]]&gt;0,"Success","Fasle")</f>
        <v>Success</v>
      </c>
      <c r="K426" t="s">
        <v>1775</v>
      </c>
      <c r="L426" s="2">
        <f>AVERAGEIF(Table15[director_name],Table6[Director],Table15[imdb_score])</f>
        <v>5.7666666666666666</v>
      </c>
      <c r="M426">
        <f>SUMIF(Table15[director_name],Table6[Director],Table15[gross])</f>
        <v>365433732</v>
      </c>
      <c r="N426">
        <f>SUMIF(Table15[director_name],Table6[Director],Table15[budget])</f>
        <v>182000000</v>
      </c>
      <c r="O426">
        <f>Table6[[#This Row],[Gross Amt]]-Table6[[#This Row],[Budget ]]</f>
        <v>183433732</v>
      </c>
      <c r="P426" t="str">
        <f>IF(Table6[[#This Row],[Profit]]&gt;0,"Success","Failure")</f>
        <v>Success</v>
      </c>
    </row>
    <row r="427" spans="1:16" hidden="1" x14ac:dyDescent="0.25">
      <c r="A427" t="s">
        <v>339</v>
      </c>
      <c r="B427">
        <v>53215979</v>
      </c>
      <c r="C427" t="s">
        <v>12</v>
      </c>
      <c r="D427">
        <v>84000000</v>
      </c>
      <c r="E427">
        <v>6.7</v>
      </c>
      <c r="F427">
        <f>AVERAGEIF(Table15[director_name],Table15[director_name],Table15[imdb_score])</f>
        <v>6.2750000000000004</v>
      </c>
      <c r="G427">
        <f>Table15[[#This Row],[gross]]-Table15[[#This Row],[budget]]</f>
        <v>-30784021</v>
      </c>
      <c r="H427" t="str">
        <f>IF(Table15[[#This Row],[Profit]]&gt;0,"Success","Fasle")</f>
        <v>Fasle</v>
      </c>
      <c r="K427" t="s">
        <v>1778</v>
      </c>
      <c r="L427" s="2">
        <f>AVERAGEIF(Table15[director_name],Table6[Director],Table15[imdb_score])</f>
        <v>7</v>
      </c>
      <c r="M427">
        <f>SUMIF(Table15[director_name],Table6[Director],Table15[gross])</f>
        <v>124607857</v>
      </c>
      <c r="N427">
        <f>SUMIF(Table15[director_name],Table6[Director],Table15[budget])</f>
        <v>120000000</v>
      </c>
      <c r="O427">
        <f>Table6[[#This Row],[Gross Amt]]-Table6[[#This Row],[Budget ]]</f>
        <v>4607857</v>
      </c>
      <c r="P427" t="str">
        <f>IF(Table6[[#This Row],[Profit]]&gt;0,"Success","Failure")</f>
        <v>Success</v>
      </c>
    </row>
    <row r="428" spans="1:16" hidden="1" x14ac:dyDescent="0.25">
      <c r="A428" t="s">
        <v>858</v>
      </c>
      <c r="B428">
        <v>158115031</v>
      </c>
      <c r="C428" t="s">
        <v>12</v>
      </c>
      <c r="D428">
        <v>82000000</v>
      </c>
      <c r="E428">
        <v>6.4</v>
      </c>
      <c r="F428">
        <f>AVERAGEIF(Table15[director_name],Table15[director_name],Table15[imdb_score])</f>
        <v>6.1857142857142851</v>
      </c>
      <c r="G428">
        <f>Table15[[#This Row],[gross]]-Table15[[#This Row],[budget]]</f>
        <v>76115031</v>
      </c>
      <c r="H428" t="str">
        <f>IF(Table15[[#This Row],[Profit]]&gt;0,"Success","Fasle")</f>
        <v>Success</v>
      </c>
      <c r="K428" t="s">
        <v>1782</v>
      </c>
      <c r="L428" s="2">
        <f>AVERAGEIF(Table15[director_name],Table6[Director],Table15[imdb_score])</f>
        <v>6.6</v>
      </c>
      <c r="M428">
        <f>SUMIF(Table15[director_name],Table6[Director],Table15[gross])</f>
        <v>58336565</v>
      </c>
      <c r="N428">
        <f>SUMIF(Table15[director_name],Table6[Director],Table15[budget])</f>
        <v>50000000</v>
      </c>
      <c r="O428">
        <f>Table6[[#This Row],[Gross Amt]]-Table6[[#This Row],[Budget ]]</f>
        <v>8336565</v>
      </c>
      <c r="P428" t="str">
        <f>IF(Table6[[#This Row],[Profit]]&gt;0,"Success","Failure")</f>
        <v>Success</v>
      </c>
    </row>
    <row r="429" spans="1:16" hidden="1" x14ac:dyDescent="0.25">
      <c r="A429" t="s">
        <v>199</v>
      </c>
      <c r="B429">
        <v>133103929</v>
      </c>
      <c r="C429" t="s">
        <v>12</v>
      </c>
      <c r="D429">
        <v>75000000</v>
      </c>
      <c r="E429">
        <v>4.4000000000000004</v>
      </c>
      <c r="F429">
        <f>AVERAGEIF(Table15[director_name],Table15[director_name],Table15[imdb_score])</f>
        <v>5.6749999999999998</v>
      </c>
      <c r="G429">
        <f>Table15[[#This Row],[gross]]-Table15[[#This Row],[budget]]</f>
        <v>58103929</v>
      </c>
      <c r="H429" t="str">
        <f>IF(Table15[[#This Row],[Profit]]&gt;0,"Success","Fasle")</f>
        <v>Success</v>
      </c>
      <c r="K429" t="s">
        <v>1784</v>
      </c>
      <c r="L429" s="2">
        <f>AVERAGEIF(Table15[director_name],Table6[Director],Table15[imdb_score])</f>
        <v>5</v>
      </c>
      <c r="M429">
        <f>SUMIF(Table15[director_name],Table6[Director],Table15[gross])</f>
        <v>66098797</v>
      </c>
      <c r="N429">
        <f>SUMIF(Table15[director_name],Table6[Director],Table15[budget])</f>
        <v>53500000</v>
      </c>
      <c r="O429">
        <f>Table6[[#This Row],[Gross Amt]]-Table6[[#This Row],[Budget ]]</f>
        <v>12598797</v>
      </c>
      <c r="P429" t="str">
        <f>IF(Table6[[#This Row],[Profit]]&gt;0,"Success","Failure")</f>
        <v>Success</v>
      </c>
    </row>
    <row r="430" spans="1:16" hidden="1" x14ac:dyDescent="0.25">
      <c r="A430" t="s">
        <v>761</v>
      </c>
      <c r="B430">
        <v>133668525</v>
      </c>
      <c r="C430" t="s">
        <v>12</v>
      </c>
      <c r="D430">
        <v>80000000</v>
      </c>
      <c r="E430">
        <v>5.4</v>
      </c>
      <c r="F430">
        <f>AVERAGEIF(Table15[director_name],Table15[director_name],Table15[imdb_score])</f>
        <v>5.7333333333333325</v>
      </c>
      <c r="G430">
        <f>Table15[[#This Row],[gross]]-Table15[[#This Row],[budget]]</f>
        <v>53668525</v>
      </c>
      <c r="H430" t="str">
        <f>IF(Table15[[#This Row],[Profit]]&gt;0,"Success","Fasle")</f>
        <v>Success</v>
      </c>
      <c r="K430" t="s">
        <v>1787</v>
      </c>
      <c r="L430" s="2">
        <f>AVERAGEIF(Table15[director_name],Table6[Director],Table15[imdb_score])</f>
        <v>6.6166666666666663</v>
      </c>
      <c r="M430">
        <f>SUMIF(Table15[director_name],Table6[Director],Table15[gross])</f>
        <v>151506691</v>
      </c>
      <c r="N430">
        <f>SUMIF(Table15[director_name],Table6[Director],Table15[budget])</f>
        <v>186000000</v>
      </c>
      <c r="O430">
        <f>Table6[[#This Row],[Gross Amt]]-Table6[[#This Row],[Budget ]]</f>
        <v>-34493309</v>
      </c>
      <c r="P430" t="str">
        <f>IF(Table6[[#This Row],[Profit]]&gt;0,"Success","Failure")</f>
        <v>Failure</v>
      </c>
    </row>
    <row r="431" spans="1:16" hidden="1" x14ac:dyDescent="0.25">
      <c r="A431" t="s">
        <v>858</v>
      </c>
      <c r="B431">
        <v>130313314</v>
      </c>
      <c r="C431" t="s">
        <v>12</v>
      </c>
      <c r="D431">
        <v>80000000</v>
      </c>
      <c r="E431">
        <v>6.5</v>
      </c>
      <c r="F431">
        <f>AVERAGEIF(Table15[director_name],Table15[director_name],Table15[imdb_score])</f>
        <v>6.1857142857142851</v>
      </c>
      <c r="G431">
        <f>Table15[[#This Row],[gross]]-Table15[[#This Row],[budget]]</f>
        <v>50313314</v>
      </c>
      <c r="H431" t="str">
        <f>IF(Table15[[#This Row],[Profit]]&gt;0,"Success","Fasle")</f>
        <v>Success</v>
      </c>
      <c r="K431" t="s">
        <v>1789</v>
      </c>
      <c r="L431" s="2">
        <f>AVERAGEIF(Table15[director_name],Table6[Director],Table15[imdb_score])</f>
        <v>6.25</v>
      </c>
      <c r="M431">
        <f>SUMIF(Table15[director_name],Table6[Director],Table15[gross])</f>
        <v>55723779</v>
      </c>
      <c r="N431">
        <f>SUMIF(Table15[director_name],Table6[Director],Table15[budget])</f>
        <v>50800000</v>
      </c>
      <c r="O431">
        <f>Table6[[#This Row],[Gross Amt]]-Table6[[#This Row],[Budget ]]</f>
        <v>4923779</v>
      </c>
      <c r="P431" t="str">
        <f>IF(Table6[[#This Row],[Profit]]&gt;0,"Success","Failure")</f>
        <v>Success</v>
      </c>
    </row>
    <row r="432" spans="1:16" hidden="1" x14ac:dyDescent="0.25">
      <c r="A432" t="s">
        <v>825</v>
      </c>
      <c r="B432">
        <v>124590960</v>
      </c>
      <c r="C432" t="s">
        <v>12</v>
      </c>
      <c r="D432">
        <v>80000000</v>
      </c>
      <c r="E432">
        <v>6.7</v>
      </c>
      <c r="F432">
        <f>AVERAGEIF(Table15[director_name],Table15[director_name],Table15[imdb_score])</f>
        <v>6.7600000000000007</v>
      </c>
      <c r="G432">
        <f>Table15[[#This Row],[gross]]-Table15[[#This Row],[budget]]</f>
        <v>44590960</v>
      </c>
      <c r="H432" t="str">
        <f>IF(Table15[[#This Row],[Profit]]&gt;0,"Success","Fasle")</f>
        <v>Success</v>
      </c>
      <c r="K432" t="s">
        <v>1791</v>
      </c>
      <c r="L432" s="2">
        <f>AVERAGEIF(Table15[director_name],Table6[Director],Table15[imdb_score])</f>
        <v>6.4</v>
      </c>
      <c r="M432">
        <f>SUMIF(Table15[director_name],Table6[Director],Table15[gross])</f>
        <v>311033012</v>
      </c>
      <c r="N432">
        <f>SUMIF(Table15[director_name],Table6[Director],Table15[budget])</f>
        <v>85000000</v>
      </c>
      <c r="O432">
        <f>Table6[[#This Row],[Gross Amt]]-Table6[[#This Row],[Budget ]]</f>
        <v>226033012</v>
      </c>
      <c r="P432" t="str">
        <f>IF(Table6[[#This Row],[Profit]]&gt;0,"Success","Failure")</f>
        <v>Success</v>
      </c>
    </row>
    <row r="433" spans="1:16" hidden="1" x14ac:dyDescent="0.25">
      <c r="A433" t="s">
        <v>159</v>
      </c>
      <c r="B433">
        <v>127968405</v>
      </c>
      <c r="C433" t="s">
        <v>12</v>
      </c>
      <c r="D433">
        <v>80000000</v>
      </c>
      <c r="E433">
        <v>8.1</v>
      </c>
      <c r="F433">
        <f>AVERAGEIF(Table15[director_name],Table15[director_name],Table15[imdb_score])</f>
        <v>7.6749999999999998</v>
      </c>
      <c r="G433">
        <f>Table15[[#This Row],[gross]]-Table15[[#This Row],[budget]]</f>
        <v>47968405</v>
      </c>
      <c r="H433" t="str">
        <f>IF(Table15[[#This Row],[Profit]]&gt;0,"Success","Fasle")</f>
        <v>Success</v>
      </c>
      <c r="K433" t="s">
        <v>1794</v>
      </c>
      <c r="L433" s="2">
        <f>AVERAGEIF(Table15[director_name],Table6[Director],Table15[imdb_score])</f>
        <v>5.95</v>
      </c>
      <c r="M433">
        <f>SUMIF(Table15[director_name],Table6[Director],Table15[gross])</f>
        <v>61534655</v>
      </c>
      <c r="N433">
        <f>SUMIF(Table15[director_name],Table6[Director],Table15[budget])</f>
        <v>75000000</v>
      </c>
      <c r="O433">
        <f>Table6[[#This Row],[Gross Amt]]-Table6[[#This Row],[Budget ]]</f>
        <v>-13465345</v>
      </c>
      <c r="P433" t="str">
        <f>IF(Table6[[#This Row],[Profit]]&gt;0,"Success","Failure")</f>
        <v>Failure</v>
      </c>
    </row>
    <row r="434" spans="1:16" hidden="1" x14ac:dyDescent="0.25">
      <c r="A434" t="s">
        <v>902</v>
      </c>
      <c r="B434">
        <v>120136047</v>
      </c>
      <c r="C434" t="s">
        <v>12</v>
      </c>
      <c r="D434">
        <v>80000000</v>
      </c>
      <c r="E434">
        <v>5.6</v>
      </c>
      <c r="F434" s="2">
        <f>AVERAGEIF(Table15[director_name],Table15[director_name],Table15[imdb_score])</f>
        <v>6.0666666666666664</v>
      </c>
      <c r="G434">
        <f>Table15[[#This Row],[gross]]-Table15[[#This Row],[budget]]</f>
        <v>40136047</v>
      </c>
      <c r="H434" t="str">
        <f>IF(Table15[[#This Row],[Profit]]&gt;0,"Success","Fasle")</f>
        <v>Success</v>
      </c>
      <c r="K434" t="s">
        <v>1797</v>
      </c>
      <c r="L434" s="2">
        <f>AVERAGEIF(Table15[director_name],Table6[Director],Table15[imdb_score])</f>
        <v>7.3</v>
      </c>
      <c r="M434">
        <f>SUMIF(Table15[director_name],Table6[Director],Table15[gross])</f>
        <v>50150619</v>
      </c>
      <c r="N434">
        <f>SUMIF(Table15[director_name],Table6[Director],Table15[budget])</f>
        <v>50000000</v>
      </c>
      <c r="O434">
        <f>Table6[[#This Row],[Gross Amt]]-Table6[[#This Row],[Budget ]]</f>
        <v>150619</v>
      </c>
      <c r="P434" t="str">
        <f>IF(Table6[[#This Row],[Profit]]&gt;0,"Success","Failure")</f>
        <v>Success</v>
      </c>
    </row>
    <row r="435" spans="1:16" hidden="1" x14ac:dyDescent="0.25">
      <c r="A435" t="s">
        <v>623</v>
      </c>
      <c r="B435">
        <v>128200012</v>
      </c>
      <c r="C435" t="s">
        <v>12</v>
      </c>
      <c r="D435">
        <v>75000000</v>
      </c>
      <c r="E435">
        <v>6.3</v>
      </c>
      <c r="F435">
        <f>AVERAGEIF(Table15[director_name],Table15[director_name],Table15[imdb_score])</f>
        <v>6.8666666666666671</v>
      </c>
      <c r="G435">
        <f>Table15[[#This Row],[gross]]-Table15[[#This Row],[budget]]</f>
        <v>53200012</v>
      </c>
      <c r="H435" t="str">
        <f>IF(Table15[[#This Row],[Profit]]&gt;0,"Success","Fasle")</f>
        <v>Success</v>
      </c>
      <c r="K435" t="s">
        <v>1799</v>
      </c>
      <c r="L435" s="2">
        <f>AVERAGEIF(Table15[director_name],Table6[Director],Table15[imdb_score])</f>
        <v>6.5333333333333341</v>
      </c>
      <c r="M435">
        <f>SUMIF(Table15[director_name],Table6[Director],Table15[gross])</f>
        <v>68176655</v>
      </c>
      <c r="N435">
        <f>SUMIF(Table15[director_name],Table6[Director],Table15[budget])</f>
        <v>87000000</v>
      </c>
      <c r="O435">
        <f>Table6[[#This Row],[Gross Amt]]-Table6[[#This Row],[Budget ]]</f>
        <v>-18823345</v>
      </c>
      <c r="P435" t="str">
        <f>IF(Table6[[#This Row],[Profit]]&gt;0,"Success","Failure")</f>
        <v>Failure</v>
      </c>
    </row>
    <row r="436" spans="1:16" hidden="1" x14ac:dyDescent="0.25">
      <c r="A436" t="s">
        <v>459</v>
      </c>
      <c r="B436">
        <v>112225777</v>
      </c>
      <c r="C436" t="s">
        <v>12</v>
      </c>
      <c r="D436">
        <v>80000000</v>
      </c>
      <c r="E436">
        <v>7.3</v>
      </c>
      <c r="F436">
        <f>AVERAGEIF(Table15[director_name],Table15[director_name],Table15[imdb_score])</f>
        <v>6.5166666666666666</v>
      </c>
      <c r="G436">
        <f>Table15[[#This Row],[gross]]-Table15[[#This Row],[budget]]</f>
        <v>32225777</v>
      </c>
      <c r="H436" t="str">
        <f>IF(Table15[[#This Row],[Profit]]&gt;0,"Success","Fasle")</f>
        <v>Success</v>
      </c>
      <c r="K436" t="s">
        <v>1804</v>
      </c>
      <c r="L436" s="2">
        <f>AVERAGEIF(Table15[director_name],Table6[Director],Table15[imdb_score])</f>
        <v>6.6</v>
      </c>
      <c r="M436">
        <f>SUMIF(Table15[director_name],Table6[Director],Table15[gross])</f>
        <v>46982632</v>
      </c>
      <c r="N436">
        <f>SUMIF(Table15[director_name],Table6[Director],Table15[budget])</f>
        <v>50000000</v>
      </c>
      <c r="O436">
        <f>Table6[[#This Row],[Gross Amt]]-Table6[[#This Row],[Budget ]]</f>
        <v>-3017368</v>
      </c>
      <c r="P436" t="str">
        <f>IF(Table6[[#This Row],[Profit]]&gt;0,"Success","Failure")</f>
        <v>Failure</v>
      </c>
    </row>
    <row r="437" spans="1:16" hidden="1" x14ac:dyDescent="0.25">
      <c r="A437" t="s">
        <v>906</v>
      </c>
      <c r="B437">
        <v>109993847</v>
      </c>
      <c r="C437" t="s">
        <v>12</v>
      </c>
      <c r="D437">
        <v>80000000</v>
      </c>
      <c r="E437">
        <v>6.1</v>
      </c>
      <c r="F437" s="2">
        <f>AVERAGEIF(Table15[director_name],Table15[director_name],Table15[imdb_score])</f>
        <v>5.9625000000000004</v>
      </c>
      <c r="G437">
        <f>Table15[[#This Row],[gross]]-Table15[[#This Row],[budget]]</f>
        <v>29993847</v>
      </c>
      <c r="H437" t="str">
        <f>IF(Table15[[#This Row],[Profit]]&gt;0,"Success","Fasle")</f>
        <v>Success</v>
      </c>
      <c r="K437" t="s">
        <v>1807</v>
      </c>
      <c r="L437" s="2">
        <f>AVERAGEIF(Table15[director_name],Table6[Director],Table15[imdb_score])</f>
        <v>5.9666666666666659</v>
      </c>
      <c r="M437">
        <f>SUMIF(Table15[director_name],Table6[Director],Table15[gross])</f>
        <v>80212892</v>
      </c>
      <c r="N437">
        <f>SUMIF(Table15[director_name],Table6[Director],Table15[budget])</f>
        <v>130000000</v>
      </c>
      <c r="O437">
        <f>Table6[[#This Row],[Gross Amt]]-Table6[[#This Row],[Budget ]]</f>
        <v>-49787108</v>
      </c>
      <c r="P437" t="str">
        <f>IF(Table6[[#This Row],[Profit]]&gt;0,"Success","Failure")</f>
        <v>Failure</v>
      </c>
    </row>
    <row r="438" spans="1:16" hidden="1" x14ac:dyDescent="0.25">
      <c r="A438" t="s">
        <v>16</v>
      </c>
      <c r="B438">
        <v>104054514</v>
      </c>
      <c r="C438" t="s">
        <v>12</v>
      </c>
      <c r="D438">
        <v>80000000</v>
      </c>
      <c r="E438">
        <v>7.7</v>
      </c>
      <c r="F438">
        <f>AVERAGEIF(Table15[director_name],Table15[director_name],Table15[imdb_score])</f>
        <v>7.4571428571428564</v>
      </c>
      <c r="G438">
        <f>Table15[[#This Row],[gross]]-Table15[[#This Row],[budget]]</f>
        <v>24054514</v>
      </c>
      <c r="H438" t="str">
        <f>IF(Table15[[#This Row],[Profit]]&gt;0,"Success","Fasle")</f>
        <v>Success</v>
      </c>
      <c r="K438" t="s">
        <v>1809</v>
      </c>
      <c r="L438" s="2">
        <f>AVERAGEIF(Table15[director_name],Table6[Director],Table15[imdb_score])</f>
        <v>6.65</v>
      </c>
      <c r="M438">
        <f>SUMIF(Table15[director_name],Table6[Director],Table15[gross])</f>
        <v>94811446</v>
      </c>
      <c r="N438">
        <f>SUMIF(Table15[director_name],Table6[Director],Table15[budget])</f>
        <v>62000000</v>
      </c>
      <c r="O438">
        <f>Table6[[#This Row],[Gross Amt]]-Table6[[#This Row],[Budget ]]</f>
        <v>32811446</v>
      </c>
      <c r="P438" t="str">
        <f>IF(Table6[[#This Row],[Profit]]&gt;0,"Success","Failure")</f>
        <v>Success</v>
      </c>
    </row>
    <row r="439" spans="1:16" hidden="1" x14ac:dyDescent="0.25">
      <c r="A439" t="s">
        <v>761</v>
      </c>
      <c r="B439">
        <v>103028109</v>
      </c>
      <c r="C439" t="s">
        <v>12</v>
      </c>
      <c r="D439">
        <v>80000000</v>
      </c>
      <c r="E439">
        <v>6.4</v>
      </c>
      <c r="F439">
        <f>AVERAGEIF(Table15[director_name],Table15[director_name],Table15[imdb_score])</f>
        <v>5.7333333333333325</v>
      </c>
      <c r="G439">
        <f>Table15[[#This Row],[gross]]-Table15[[#This Row],[budget]]</f>
        <v>23028109</v>
      </c>
      <c r="H439" t="str">
        <f>IF(Table15[[#This Row],[Profit]]&gt;0,"Success","Fasle")</f>
        <v>Success</v>
      </c>
      <c r="K439" t="s">
        <v>1812</v>
      </c>
      <c r="L439" s="2">
        <f>AVERAGEIF(Table15[director_name],Table6[Director],Table15[imdb_score])</f>
        <v>5.85</v>
      </c>
      <c r="M439">
        <f>SUMIF(Table15[director_name],Table6[Director],Table15[gross])</f>
        <v>90129230</v>
      </c>
      <c r="N439">
        <f>SUMIF(Table15[director_name],Table6[Director],Table15[budget])</f>
        <v>90000000</v>
      </c>
      <c r="O439">
        <f>Table6[[#This Row],[Gross Amt]]-Table6[[#This Row],[Budget ]]</f>
        <v>129230</v>
      </c>
      <c r="P439" t="str">
        <f>IF(Table6[[#This Row],[Profit]]&gt;0,"Success","Failure")</f>
        <v>Success</v>
      </c>
    </row>
    <row r="440" spans="1:16" hidden="1" x14ac:dyDescent="0.25">
      <c r="A440" t="s">
        <v>615</v>
      </c>
      <c r="B440">
        <v>101087161</v>
      </c>
      <c r="C440" t="s">
        <v>12</v>
      </c>
      <c r="D440">
        <v>75000000</v>
      </c>
      <c r="E440">
        <v>6.8</v>
      </c>
      <c r="F440">
        <f>AVERAGEIF(Table15[director_name],Table15[director_name],Table15[imdb_score])</f>
        <v>6.0857142857142863</v>
      </c>
      <c r="G440">
        <f>Table15[[#This Row],[gross]]-Table15[[#This Row],[budget]]</f>
        <v>26087161</v>
      </c>
      <c r="H440" t="str">
        <f>IF(Table15[[#This Row],[Profit]]&gt;0,"Success","Fasle")</f>
        <v>Success</v>
      </c>
      <c r="K440" t="s">
        <v>1814</v>
      </c>
      <c r="L440" s="2">
        <f>AVERAGEIF(Table15[director_name],Table6[Director],Table15[imdb_score])</f>
        <v>7</v>
      </c>
      <c r="M440">
        <f>SUMIF(Table15[director_name],Table6[Director],Table15[gross])</f>
        <v>238410000</v>
      </c>
      <c r="N440">
        <f>SUMIF(Table15[director_name],Table6[Director],Table15[budget])</f>
        <v>85000000</v>
      </c>
      <c r="O440">
        <f>Table6[[#This Row],[Gross Amt]]-Table6[[#This Row],[Budget ]]</f>
        <v>153410000</v>
      </c>
      <c r="P440" t="str">
        <f>IF(Table6[[#This Row],[Profit]]&gt;0,"Success","Failure")</f>
        <v>Success</v>
      </c>
    </row>
    <row r="441" spans="1:16" hidden="1" x14ac:dyDescent="0.25">
      <c r="A441" t="s">
        <v>914</v>
      </c>
      <c r="B441">
        <v>101111837</v>
      </c>
      <c r="C441" t="s">
        <v>12</v>
      </c>
      <c r="D441">
        <v>80000000</v>
      </c>
      <c r="E441">
        <v>6.6</v>
      </c>
      <c r="F441" s="2">
        <f>AVERAGEIF(Table15[director_name],Table15[director_name],Table15[imdb_score])</f>
        <v>6.7</v>
      </c>
      <c r="G441">
        <f>Table15[[#This Row],[gross]]-Table15[[#This Row],[budget]]</f>
        <v>21111837</v>
      </c>
      <c r="H441" t="str">
        <f>IF(Table15[[#This Row],[Profit]]&gt;0,"Success","Fasle")</f>
        <v>Success</v>
      </c>
      <c r="K441" t="s">
        <v>1819</v>
      </c>
      <c r="L441" s="2">
        <f>AVERAGEIF(Table15[director_name],Table6[Director],Table15[imdb_score])</f>
        <v>6.2</v>
      </c>
      <c r="M441">
        <f>SUMIF(Table15[director_name],Table6[Director],Table15[gross])</f>
        <v>50740078</v>
      </c>
      <c r="N441">
        <f>SUMIF(Table15[director_name],Table6[Director],Table15[budget])</f>
        <v>45000000</v>
      </c>
      <c r="O441">
        <f>Table6[[#This Row],[Gross Amt]]-Table6[[#This Row],[Budget ]]</f>
        <v>5740078</v>
      </c>
      <c r="P441" t="str">
        <f>IF(Table6[[#This Row],[Profit]]&gt;0,"Success","Failure")</f>
        <v>Success</v>
      </c>
    </row>
    <row r="442" spans="1:16" hidden="1" x14ac:dyDescent="0.25">
      <c r="A442" t="s">
        <v>916</v>
      </c>
      <c r="B442">
        <v>95632614</v>
      </c>
      <c r="C442" t="s">
        <v>12</v>
      </c>
      <c r="D442">
        <v>79000000</v>
      </c>
      <c r="E442">
        <v>7.2</v>
      </c>
      <c r="F442" s="2">
        <f>AVERAGEIF(Table15[director_name],Table15[director_name],Table15[imdb_score])</f>
        <v>7.3</v>
      </c>
      <c r="G442">
        <f>Table15[[#This Row],[gross]]-Table15[[#This Row],[budget]]</f>
        <v>16632614</v>
      </c>
      <c r="H442" t="str">
        <f>IF(Table15[[#This Row],[Profit]]&gt;0,"Success","Fasle")</f>
        <v>Success</v>
      </c>
      <c r="K442" t="s">
        <v>1821</v>
      </c>
      <c r="L442" s="2">
        <f>AVERAGEIF(Table15[director_name],Table6[Director],Table15[imdb_score])</f>
        <v>5.9</v>
      </c>
      <c r="M442">
        <f>SUMIF(Table15[director_name],Table6[Director],Table15[gross])</f>
        <v>40203020</v>
      </c>
      <c r="N442">
        <f>SUMIF(Table15[director_name],Table6[Director],Table15[budget])</f>
        <v>40000000</v>
      </c>
      <c r="O442">
        <f>Table6[[#This Row],[Gross Amt]]-Table6[[#This Row],[Budget ]]</f>
        <v>203020</v>
      </c>
      <c r="P442" t="str">
        <f>IF(Table6[[#This Row],[Profit]]&gt;0,"Success","Failure")</f>
        <v>Success</v>
      </c>
    </row>
    <row r="443" spans="1:16" hidden="1" x14ac:dyDescent="0.25">
      <c r="A443" t="s">
        <v>919</v>
      </c>
      <c r="B443">
        <v>94822707</v>
      </c>
      <c r="C443" t="s">
        <v>12</v>
      </c>
      <c r="D443">
        <v>80000000</v>
      </c>
      <c r="E443">
        <v>6.9</v>
      </c>
      <c r="F443" s="2">
        <f>AVERAGEIF(Table15[director_name],Table15[director_name],Table15[imdb_score])</f>
        <v>7.0666666666666664</v>
      </c>
      <c r="G443">
        <f>Table15[[#This Row],[gross]]-Table15[[#This Row],[budget]]</f>
        <v>14822707</v>
      </c>
      <c r="H443" t="str">
        <f>IF(Table15[[#This Row],[Profit]]&gt;0,"Success","Fasle")</f>
        <v>Success</v>
      </c>
      <c r="K443" t="s">
        <v>1823</v>
      </c>
      <c r="L443" s="2">
        <f>AVERAGEIF(Table15[director_name],Table6[Director],Table15[imdb_score])</f>
        <v>6.6000000000000005</v>
      </c>
      <c r="M443">
        <f>SUMIF(Table15[director_name],Table6[Director],Table15[gross])</f>
        <v>105657924</v>
      </c>
      <c r="N443">
        <f>SUMIF(Table15[director_name],Table6[Director],Table15[budget])</f>
        <v>122000000</v>
      </c>
      <c r="O443">
        <f>Table6[[#This Row],[Gross Amt]]-Table6[[#This Row],[Budget ]]</f>
        <v>-16342076</v>
      </c>
      <c r="P443" t="str">
        <f>IF(Table6[[#This Row],[Profit]]&gt;0,"Success","Failure")</f>
        <v>Failure</v>
      </c>
    </row>
    <row r="444" spans="1:16" hidden="1" x14ac:dyDescent="0.25">
      <c r="A444" t="s">
        <v>921</v>
      </c>
      <c r="B444">
        <v>92969824</v>
      </c>
      <c r="C444" t="s">
        <v>12</v>
      </c>
      <c r="D444">
        <v>80000000</v>
      </c>
      <c r="E444">
        <v>5.2</v>
      </c>
      <c r="F444" s="2">
        <f>AVERAGEIF(Table15[director_name],Table15[director_name],Table15[imdb_score])</f>
        <v>5.5</v>
      </c>
      <c r="G444">
        <f>Table15[[#This Row],[gross]]-Table15[[#This Row],[budget]]</f>
        <v>12969824</v>
      </c>
      <c r="H444" t="str">
        <f>IF(Table15[[#This Row],[Profit]]&gt;0,"Success","Fasle")</f>
        <v>Success</v>
      </c>
      <c r="K444" t="s">
        <v>1826</v>
      </c>
      <c r="L444" s="2">
        <f>AVERAGEIF(Table15[director_name],Table6[Director],Table15[imdb_score])</f>
        <v>4.4000000000000004</v>
      </c>
      <c r="M444">
        <f>SUMIF(Table15[director_name],Table6[Director],Table15[gross])</f>
        <v>38590500</v>
      </c>
      <c r="N444">
        <f>SUMIF(Table15[director_name],Table6[Director],Table15[budget])</f>
        <v>50000000</v>
      </c>
      <c r="O444">
        <f>Table6[[#This Row],[Gross Amt]]-Table6[[#This Row],[Budget ]]</f>
        <v>-11409500</v>
      </c>
      <c r="P444" t="str">
        <f>IF(Table6[[#This Row],[Profit]]&gt;0,"Success","Failure")</f>
        <v>Failure</v>
      </c>
    </row>
    <row r="445" spans="1:16" hidden="1" x14ac:dyDescent="0.25">
      <c r="A445" t="s">
        <v>551</v>
      </c>
      <c r="B445">
        <v>91188905</v>
      </c>
      <c r="C445" t="s">
        <v>12</v>
      </c>
      <c r="D445">
        <v>80000000</v>
      </c>
      <c r="E445">
        <v>4.9000000000000004</v>
      </c>
      <c r="F445">
        <f>AVERAGEIF(Table15[director_name],Table15[director_name],Table15[imdb_score])</f>
        <v>5.52</v>
      </c>
      <c r="G445">
        <f>Table15[[#This Row],[gross]]-Table15[[#This Row],[budget]]</f>
        <v>11188905</v>
      </c>
      <c r="H445" t="str">
        <f>IF(Table15[[#This Row],[Profit]]&gt;0,"Success","Fasle")</f>
        <v>Success</v>
      </c>
      <c r="K445" t="s">
        <v>1829</v>
      </c>
      <c r="L445" s="2">
        <f>AVERAGEIF(Table15[director_name],Table6[Director],Table15[imdb_score])</f>
        <v>7.4375</v>
      </c>
      <c r="M445">
        <f>SUMIF(Table15[director_name],Table6[Director],Table15[gross])</f>
        <v>284737776</v>
      </c>
      <c r="N445">
        <f>SUMIF(Table15[director_name],Table6[Director],Table15[budget])</f>
        <v>170500000</v>
      </c>
      <c r="O445">
        <f>Table6[[#This Row],[Gross Amt]]-Table6[[#This Row],[Budget ]]</f>
        <v>114237776</v>
      </c>
      <c r="P445" t="str">
        <f>IF(Table6[[#This Row],[Profit]]&gt;0,"Success","Failure")</f>
        <v>Success</v>
      </c>
    </row>
    <row r="446" spans="1:16" hidden="1" x14ac:dyDescent="0.25">
      <c r="A446" t="s">
        <v>926</v>
      </c>
      <c r="B446">
        <v>90443603</v>
      </c>
      <c r="C446" t="s">
        <v>12</v>
      </c>
      <c r="D446">
        <v>80000000</v>
      </c>
      <c r="E446">
        <v>6.3</v>
      </c>
      <c r="F446" s="2">
        <f>AVERAGEIF(Table15[director_name],Table15[director_name],Table15[imdb_score])</f>
        <v>6.3</v>
      </c>
      <c r="G446">
        <f>Table15[[#This Row],[gross]]-Table15[[#This Row],[budget]]</f>
        <v>10443603</v>
      </c>
      <c r="H446" t="str">
        <f>IF(Table15[[#This Row],[Profit]]&gt;0,"Success","Fasle")</f>
        <v>Success</v>
      </c>
      <c r="K446" t="s">
        <v>1835</v>
      </c>
      <c r="L446" s="2">
        <f>AVERAGEIF(Table15[director_name],Table6[Director],Table15[imdb_score])</f>
        <v>4.8</v>
      </c>
      <c r="M446">
        <f>SUMIF(Table15[director_name],Table6[Director],Table15[gross])</f>
        <v>35754405</v>
      </c>
      <c r="N446">
        <f>SUMIF(Table15[director_name],Table6[Director],Table15[budget])</f>
        <v>76000000</v>
      </c>
      <c r="O446">
        <f>Table6[[#This Row],[Gross Amt]]-Table6[[#This Row],[Budget ]]</f>
        <v>-40245595</v>
      </c>
      <c r="P446" t="str">
        <f>IF(Table6[[#This Row],[Profit]]&gt;0,"Success","Failure")</f>
        <v>Failure</v>
      </c>
    </row>
    <row r="447" spans="1:16" hidden="1" x14ac:dyDescent="0.25">
      <c r="A447" t="s">
        <v>272</v>
      </c>
      <c r="B447">
        <v>82226474</v>
      </c>
      <c r="C447" t="s">
        <v>12</v>
      </c>
      <c r="D447">
        <v>65000000</v>
      </c>
      <c r="E447">
        <v>5.6</v>
      </c>
      <c r="F447">
        <f>AVERAGEIF(Table15[director_name],Table15[director_name],Table15[imdb_score])</f>
        <v>6.0909090909090908</v>
      </c>
      <c r="G447">
        <f>Table15[[#This Row],[gross]]-Table15[[#This Row],[budget]]</f>
        <v>17226474</v>
      </c>
      <c r="H447" t="str">
        <f>IF(Table15[[#This Row],[Profit]]&gt;0,"Success","Fasle")</f>
        <v>Success</v>
      </c>
      <c r="K447" t="s">
        <v>1841</v>
      </c>
      <c r="L447" s="2">
        <f>AVERAGEIF(Table15[director_name],Table6[Director],Table15[imdb_score])</f>
        <v>6</v>
      </c>
      <c r="M447">
        <f>SUMIF(Table15[director_name],Table6[Director],Table15[gross])</f>
        <v>46817291</v>
      </c>
      <c r="N447">
        <f>SUMIF(Table15[director_name],Table6[Director],Table15[budget])</f>
        <v>90000000</v>
      </c>
      <c r="O447">
        <f>Table6[[#This Row],[Gross Amt]]-Table6[[#This Row],[Budget ]]</f>
        <v>-43182709</v>
      </c>
      <c r="P447" t="str">
        <f>IF(Table6[[#This Row],[Profit]]&gt;0,"Success","Failure")</f>
        <v>Failure</v>
      </c>
    </row>
    <row r="448" spans="1:16" hidden="1" x14ac:dyDescent="0.25">
      <c r="A448" t="s">
        <v>931</v>
      </c>
      <c r="B448">
        <v>79363785</v>
      </c>
      <c r="C448" t="s">
        <v>12</v>
      </c>
      <c r="D448">
        <v>80000000</v>
      </c>
      <c r="E448">
        <v>5.5</v>
      </c>
      <c r="F448" s="2">
        <f>AVERAGEIF(Table15[director_name],Table15[director_name],Table15[imdb_score])</f>
        <v>6.3</v>
      </c>
      <c r="G448">
        <f>Table15[[#This Row],[gross]]-Table15[[#This Row],[budget]]</f>
        <v>-636215</v>
      </c>
      <c r="H448" t="str">
        <f>IF(Table15[[#This Row],[Profit]]&gt;0,"Success","Fasle")</f>
        <v>Fasle</v>
      </c>
      <c r="K448" t="s">
        <v>1844</v>
      </c>
      <c r="L448" s="2">
        <f>AVERAGEIF(Table15[director_name],Table6[Director],Table15[imdb_score])</f>
        <v>6.2</v>
      </c>
      <c r="M448">
        <f>SUMIF(Table15[director_name],Table6[Director],Table15[gross])</f>
        <v>27667947</v>
      </c>
      <c r="N448">
        <f>SUMIF(Table15[director_name],Table6[Director],Table15[budget])</f>
        <v>50000000</v>
      </c>
      <c r="O448">
        <f>Table6[[#This Row],[Gross Amt]]-Table6[[#This Row],[Budget ]]</f>
        <v>-22332053</v>
      </c>
      <c r="P448" t="str">
        <f>IF(Table6[[#This Row],[Profit]]&gt;0,"Success","Failure")</f>
        <v>Failure</v>
      </c>
    </row>
    <row r="449" spans="1:16" hidden="1" x14ac:dyDescent="0.25">
      <c r="A449" t="s">
        <v>356</v>
      </c>
      <c r="B449">
        <v>76081498</v>
      </c>
      <c r="C449" t="s">
        <v>12</v>
      </c>
      <c r="D449">
        <v>75000000</v>
      </c>
      <c r="E449">
        <v>6.7</v>
      </c>
      <c r="F449">
        <f>AVERAGEIF(Table15[director_name],Table15[director_name],Table15[imdb_score])</f>
        <v>6.6333333333333337</v>
      </c>
      <c r="G449">
        <f>Table15[[#This Row],[gross]]-Table15[[#This Row],[budget]]</f>
        <v>1081498</v>
      </c>
      <c r="H449" t="str">
        <f>IF(Table15[[#This Row],[Profit]]&gt;0,"Success","Fasle")</f>
        <v>Success</v>
      </c>
      <c r="K449" t="s">
        <v>1847</v>
      </c>
      <c r="L449" s="2">
        <f>AVERAGEIF(Table15[director_name],Table6[Director],Table15[imdb_score])</f>
        <v>7</v>
      </c>
      <c r="M449">
        <f>SUMIF(Table15[director_name],Table6[Director],Table15[gross])</f>
        <v>100638459</v>
      </c>
      <c r="N449">
        <f>SUMIF(Table15[director_name],Table6[Director],Table15[budget])</f>
        <v>166000000</v>
      </c>
      <c r="O449">
        <f>Table6[[#This Row],[Gross Amt]]-Table6[[#This Row],[Budget ]]</f>
        <v>-65361541</v>
      </c>
      <c r="P449" t="str">
        <f>IF(Table6[[#This Row],[Profit]]&gt;0,"Success","Failure")</f>
        <v>Failure</v>
      </c>
    </row>
    <row r="450" spans="1:16" hidden="1" x14ac:dyDescent="0.25">
      <c r="A450" t="s">
        <v>167</v>
      </c>
      <c r="B450">
        <v>85707116</v>
      </c>
      <c r="C450" t="s">
        <v>12</v>
      </c>
      <c r="D450">
        <v>68000000</v>
      </c>
      <c r="E450">
        <v>7.6</v>
      </c>
      <c r="F450">
        <f>AVERAGEIF(Table15[director_name],Table15[director_name],Table15[imdb_score])</f>
        <v>6.95</v>
      </c>
      <c r="G450">
        <f>Table15[[#This Row],[gross]]-Table15[[#This Row],[budget]]</f>
        <v>17707116</v>
      </c>
      <c r="H450" t="str">
        <f>IF(Table15[[#This Row],[Profit]]&gt;0,"Success","Fasle")</f>
        <v>Success</v>
      </c>
      <c r="K450" t="s">
        <v>1852</v>
      </c>
      <c r="L450" s="2">
        <f>AVERAGEIF(Table15[director_name],Table6[Director],Table15[imdb_score])</f>
        <v>6.7299999999999995</v>
      </c>
      <c r="M450">
        <f>SUMIF(Table15[director_name],Table6[Director],Table15[gross])</f>
        <v>199955745</v>
      </c>
      <c r="N450">
        <f>SUMIF(Table15[director_name],Table6[Director],Table15[budget])</f>
        <v>189300000</v>
      </c>
      <c r="O450">
        <f>Table6[[#This Row],[Gross Amt]]-Table6[[#This Row],[Budget ]]</f>
        <v>10655745</v>
      </c>
      <c r="P450" t="str">
        <f>IF(Table6[[#This Row],[Profit]]&gt;0,"Success","Failure")</f>
        <v>Success</v>
      </c>
    </row>
    <row r="451" spans="1:16" hidden="1" x14ac:dyDescent="0.25">
      <c r="A451" t="s">
        <v>937</v>
      </c>
      <c r="B451">
        <v>74329966</v>
      </c>
      <c r="C451" t="s">
        <v>12</v>
      </c>
      <c r="D451">
        <v>70000000</v>
      </c>
      <c r="E451">
        <v>5.7</v>
      </c>
      <c r="F451" s="2">
        <f>AVERAGEIF(Table15[director_name],Table15[director_name],Table15[imdb_score])</f>
        <v>6.0750000000000002</v>
      </c>
      <c r="G451">
        <f>Table15[[#This Row],[gross]]-Table15[[#This Row],[budget]]</f>
        <v>4329966</v>
      </c>
      <c r="H451" t="str">
        <f>IF(Table15[[#This Row],[Profit]]&gt;0,"Success","Fasle")</f>
        <v>Success</v>
      </c>
      <c r="K451" t="s">
        <v>1856</v>
      </c>
      <c r="L451" s="2">
        <f>AVERAGEIF(Table15[director_name],Table6[Director],Table15[imdb_score])</f>
        <v>7.6285714285714281</v>
      </c>
      <c r="M451">
        <f>SUMIF(Table15[director_name],Table6[Director],Table15[gross])</f>
        <v>220077223</v>
      </c>
      <c r="N451">
        <f>SUMIF(Table15[director_name],Table6[Director],Table15[budget])</f>
        <v>168000000</v>
      </c>
      <c r="O451">
        <f>Table6[[#This Row],[Gross Amt]]-Table6[[#This Row],[Budget ]]</f>
        <v>52077223</v>
      </c>
      <c r="P451" t="str">
        <f>IF(Table6[[#This Row],[Profit]]&gt;0,"Success","Failure")</f>
        <v>Success</v>
      </c>
    </row>
    <row r="452" spans="1:16" hidden="1" x14ac:dyDescent="0.25">
      <c r="A452" t="s">
        <v>940</v>
      </c>
      <c r="B452">
        <v>100169068</v>
      </c>
      <c r="C452" t="s">
        <v>12</v>
      </c>
      <c r="D452">
        <v>80000000</v>
      </c>
      <c r="E452">
        <v>4.5999999999999996</v>
      </c>
      <c r="F452" s="2">
        <f>AVERAGEIF(Table15[director_name],Table15[director_name],Table15[imdb_score])</f>
        <v>5.1999999999999993</v>
      </c>
      <c r="G452">
        <f>Table15[[#This Row],[gross]]-Table15[[#This Row],[budget]]</f>
        <v>20169068</v>
      </c>
      <c r="H452" t="str">
        <f>IF(Table15[[#This Row],[Profit]]&gt;0,"Success","Fasle")</f>
        <v>Success</v>
      </c>
      <c r="K452" t="s">
        <v>1864</v>
      </c>
      <c r="L452" s="2">
        <f>AVERAGEIF(Table15[director_name],Table6[Director],Table15[imdb_score])</f>
        <v>7.06</v>
      </c>
      <c r="M452">
        <f>SUMIF(Table15[director_name],Table6[Director],Table15[gross])</f>
        <v>58792952</v>
      </c>
      <c r="N452">
        <f>SUMIF(Table15[director_name],Table6[Director],Table15[budget])</f>
        <v>111000000</v>
      </c>
      <c r="O452">
        <f>Table6[[#This Row],[Gross Amt]]-Table6[[#This Row],[Budget ]]</f>
        <v>-52207048</v>
      </c>
      <c r="P452" t="str">
        <f>IF(Table6[[#This Row],[Profit]]&gt;0,"Success","Failure")</f>
        <v>Failure</v>
      </c>
    </row>
    <row r="453" spans="1:16" hidden="1" x14ac:dyDescent="0.25">
      <c r="A453" t="s">
        <v>942</v>
      </c>
      <c r="B453">
        <v>73215310</v>
      </c>
      <c r="C453" t="s">
        <v>12</v>
      </c>
      <c r="D453">
        <v>80000000</v>
      </c>
      <c r="E453">
        <v>7</v>
      </c>
      <c r="F453" s="2">
        <f>AVERAGEIF(Table15[director_name],Table15[director_name],Table15[imdb_score])</f>
        <v>7</v>
      </c>
      <c r="G453">
        <f>Table15[[#This Row],[gross]]-Table15[[#This Row],[budget]]</f>
        <v>-6784690</v>
      </c>
      <c r="H453" t="str">
        <f>IF(Table15[[#This Row],[Profit]]&gt;0,"Success","Fasle")</f>
        <v>Fasle</v>
      </c>
      <c r="K453" t="s">
        <v>1866</v>
      </c>
      <c r="L453" s="2">
        <f>AVERAGEIF(Table15[director_name],Table6[Director],Table15[imdb_score])</f>
        <v>5.9666666666666659</v>
      </c>
      <c r="M453">
        <f>SUMIF(Table15[director_name],Table6[Director],Table15[gross])</f>
        <v>75519906</v>
      </c>
      <c r="N453">
        <f>SUMIF(Table15[director_name],Table6[Director],Table15[budget])</f>
        <v>94000000</v>
      </c>
      <c r="O453">
        <f>Table6[[#This Row],[Gross Amt]]-Table6[[#This Row],[Budget ]]</f>
        <v>-18480094</v>
      </c>
      <c r="P453" t="str">
        <f>IF(Table6[[#This Row],[Profit]]&gt;0,"Success","Failure")</f>
        <v>Failure</v>
      </c>
    </row>
    <row r="454" spans="1:16" hidden="1" x14ac:dyDescent="0.25">
      <c r="A454" t="s">
        <v>558</v>
      </c>
      <c r="B454">
        <v>80360866</v>
      </c>
      <c r="C454" t="s">
        <v>12</v>
      </c>
      <c r="D454">
        <v>80000000</v>
      </c>
      <c r="E454">
        <v>5.2</v>
      </c>
      <c r="F454">
        <f>AVERAGEIF(Table15[director_name],Table15[director_name],Table15[imdb_score])</f>
        <v>6.083333333333333</v>
      </c>
      <c r="G454">
        <f>Table15[[#This Row],[gross]]-Table15[[#This Row],[budget]]</f>
        <v>360866</v>
      </c>
      <c r="H454" t="str">
        <f>IF(Table15[[#This Row],[Profit]]&gt;0,"Success","Fasle")</f>
        <v>Success</v>
      </c>
      <c r="K454" t="s">
        <v>1869</v>
      </c>
      <c r="L454" s="2">
        <f>AVERAGEIF(Table15[director_name],Table6[Director],Table15[imdb_score])</f>
        <v>6.666666666666667</v>
      </c>
      <c r="M454">
        <f>SUMIF(Table15[director_name],Table6[Director],Table15[gross])</f>
        <v>117059369</v>
      </c>
      <c r="N454">
        <f>SUMIF(Table15[director_name],Table6[Director],Table15[budget])</f>
        <v>111442000</v>
      </c>
      <c r="O454">
        <f>Table6[[#This Row],[Gross Amt]]-Table6[[#This Row],[Budget ]]</f>
        <v>5617369</v>
      </c>
      <c r="P454" t="str">
        <f>IF(Table6[[#This Row],[Profit]]&gt;0,"Success","Failure")</f>
        <v>Success</v>
      </c>
    </row>
    <row r="455" spans="1:16" hidden="1" x14ac:dyDescent="0.25">
      <c r="A455" t="s">
        <v>947</v>
      </c>
      <c r="B455">
        <v>69102910</v>
      </c>
      <c r="C455" t="s">
        <v>12</v>
      </c>
      <c r="D455">
        <v>80000000</v>
      </c>
      <c r="E455">
        <v>5.0999999999999996</v>
      </c>
      <c r="F455" s="2">
        <f>AVERAGEIF(Table15[director_name],Table15[director_name],Table15[imdb_score])</f>
        <v>5.7799999999999994</v>
      </c>
      <c r="G455">
        <f>Table15[[#This Row],[gross]]-Table15[[#This Row],[budget]]</f>
        <v>-10897090</v>
      </c>
      <c r="H455" t="str">
        <f>IF(Table15[[#This Row],[Profit]]&gt;0,"Success","Fasle")</f>
        <v>Fasle</v>
      </c>
      <c r="K455" t="s">
        <v>1872</v>
      </c>
      <c r="L455" s="2">
        <f>AVERAGEIF(Table15[director_name],Table6[Director],Table15[imdb_score])</f>
        <v>6.0333333333333341</v>
      </c>
      <c r="M455">
        <f>SUMIF(Table15[director_name],Table6[Director],Table15[gross])</f>
        <v>80766941</v>
      </c>
      <c r="N455">
        <f>SUMIF(Table15[director_name],Table6[Director],Table15[budget])</f>
        <v>121000000</v>
      </c>
      <c r="O455">
        <f>Table6[[#This Row],[Gross Amt]]-Table6[[#This Row],[Budget ]]</f>
        <v>-40233059</v>
      </c>
      <c r="P455" t="str">
        <f>IF(Table6[[#This Row],[Profit]]&gt;0,"Success","Failure")</f>
        <v>Failure</v>
      </c>
    </row>
    <row r="456" spans="1:16" hidden="1" x14ac:dyDescent="0.25">
      <c r="A456" t="s">
        <v>950</v>
      </c>
      <c r="B456">
        <v>65948711</v>
      </c>
      <c r="C456" t="s">
        <v>12</v>
      </c>
      <c r="D456">
        <v>80000000</v>
      </c>
      <c r="E456">
        <v>6.6</v>
      </c>
      <c r="F456" s="2">
        <f>AVERAGEIF(Table15[director_name],Table15[director_name],Table15[imdb_score])</f>
        <v>7.2</v>
      </c>
      <c r="G456">
        <f>Table15[[#This Row],[gross]]-Table15[[#This Row],[budget]]</f>
        <v>-14051289</v>
      </c>
      <c r="H456" t="str">
        <f>IF(Table15[[#This Row],[Profit]]&gt;0,"Success","Fasle")</f>
        <v>Fasle</v>
      </c>
      <c r="K456" t="s">
        <v>1874</v>
      </c>
      <c r="L456" s="2">
        <f>AVERAGEIF(Table15[director_name],Table6[Director],Table15[imdb_score])</f>
        <v>6.75</v>
      </c>
      <c r="M456">
        <f>SUMIF(Table15[director_name],Table6[Director],Table15[gross])</f>
        <v>10830495</v>
      </c>
      <c r="N456">
        <f>SUMIF(Table15[director_name],Table6[Director],Table15[budget])</f>
        <v>153000000</v>
      </c>
      <c r="O456">
        <f>Table6[[#This Row],[Gross Amt]]-Table6[[#This Row],[Budget ]]</f>
        <v>-142169505</v>
      </c>
      <c r="P456" t="str">
        <f>IF(Table6[[#This Row],[Profit]]&gt;0,"Success","Failure")</f>
        <v>Failure</v>
      </c>
    </row>
    <row r="457" spans="1:16" hidden="1" x14ac:dyDescent="0.25">
      <c r="A457" t="s">
        <v>813</v>
      </c>
      <c r="B457">
        <v>169692572</v>
      </c>
      <c r="C457" t="s">
        <v>12</v>
      </c>
      <c r="D457">
        <v>80000000</v>
      </c>
      <c r="E457">
        <v>6.7</v>
      </c>
      <c r="F457">
        <f>AVERAGEIF(Table15[director_name],Table15[director_name],Table15[imdb_score])</f>
        <v>6.9</v>
      </c>
      <c r="G457">
        <f>Table15[[#This Row],[gross]]-Table15[[#This Row],[budget]]</f>
        <v>89692572</v>
      </c>
      <c r="H457" t="str">
        <f>IF(Table15[[#This Row],[Profit]]&gt;0,"Success","Fasle")</f>
        <v>Success</v>
      </c>
      <c r="K457" t="s">
        <v>1876</v>
      </c>
      <c r="L457" s="2">
        <f>AVERAGEIF(Table15[director_name],Table6[Director],Table15[imdb_score])</f>
        <v>5.6</v>
      </c>
      <c r="M457">
        <f>SUMIF(Table15[director_name],Table6[Director],Table15[gross])</f>
        <v>32041078</v>
      </c>
      <c r="N457">
        <f>SUMIF(Table15[director_name],Table6[Director],Table15[budget])</f>
        <v>53000000</v>
      </c>
      <c r="O457">
        <f>Table6[[#This Row],[Gross Amt]]-Table6[[#This Row],[Budget ]]</f>
        <v>-20958922</v>
      </c>
      <c r="P457" t="str">
        <f>IF(Table6[[#This Row],[Profit]]&gt;0,"Success","Failure")</f>
        <v>Failure</v>
      </c>
    </row>
    <row r="458" spans="1:16" hidden="1" x14ac:dyDescent="0.25">
      <c r="A458" t="s">
        <v>956</v>
      </c>
      <c r="B458">
        <v>60507228</v>
      </c>
      <c r="C458" t="s">
        <v>12</v>
      </c>
      <c r="D458">
        <v>80000000</v>
      </c>
      <c r="E458">
        <v>7.3</v>
      </c>
      <c r="F458" s="2">
        <f>AVERAGEIF(Table15[director_name],Table15[director_name],Table15[imdb_score])</f>
        <v>7.55</v>
      </c>
      <c r="G458">
        <f>Table15[[#This Row],[gross]]-Table15[[#This Row],[budget]]</f>
        <v>-19492772</v>
      </c>
      <c r="H458" t="str">
        <f>IF(Table15[[#This Row],[Profit]]&gt;0,"Success","Fasle")</f>
        <v>Fasle</v>
      </c>
      <c r="K458" t="s">
        <v>193</v>
      </c>
      <c r="L458" s="2">
        <f>AVERAGEIF(Table15[director_name],Table6[Director],Table15[imdb_score])</f>
        <v>5.5</v>
      </c>
      <c r="M458">
        <f>SUMIF(Table15[director_name],Table6[Director],Table15[gross])</f>
        <v>11468392</v>
      </c>
      <c r="N458">
        <f>SUMIF(Table15[director_name],Table6[Director],Table15[budget])</f>
        <v>86000000</v>
      </c>
      <c r="O458">
        <f>Table6[[#This Row],[Gross Amt]]-Table6[[#This Row],[Budget ]]</f>
        <v>-74531608</v>
      </c>
      <c r="P458" t="str">
        <f>IF(Table6[[#This Row],[Profit]]&gt;0,"Success","Failure")</f>
        <v>Failure</v>
      </c>
    </row>
    <row r="459" spans="1:16" hidden="1" x14ac:dyDescent="0.25">
      <c r="A459" t="s">
        <v>313</v>
      </c>
      <c r="B459">
        <v>56684819</v>
      </c>
      <c r="C459" t="s">
        <v>12</v>
      </c>
      <c r="D459">
        <v>80000000</v>
      </c>
      <c r="E459">
        <v>5.9</v>
      </c>
      <c r="F459">
        <f>AVERAGEIF(Table15[director_name],Table15[director_name],Table15[imdb_score])</f>
        <v>5.65</v>
      </c>
      <c r="G459">
        <f>Table15[[#This Row],[gross]]-Table15[[#This Row],[budget]]</f>
        <v>-23315181</v>
      </c>
      <c r="H459" t="str">
        <f>IF(Table15[[#This Row],[Profit]]&gt;0,"Success","Fasle")</f>
        <v>Fasle</v>
      </c>
      <c r="K459" t="s">
        <v>1886</v>
      </c>
      <c r="L459" s="2">
        <f>AVERAGEIF(Table15[director_name],Table6[Director],Table15[imdb_score])</f>
        <v>6.85</v>
      </c>
      <c r="M459">
        <f>SUMIF(Table15[director_name],Table6[Director],Table15[gross])</f>
        <v>122610488</v>
      </c>
      <c r="N459">
        <f>SUMIF(Table15[director_name],Table6[Director],Table15[budget])</f>
        <v>123000000</v>
      </c>
      <c r="O459">
        <f>Table6[[#This Row],[Gross Amt]]-Table6[[#This Row],[Budget ]]</f>
        <v>-389512</v>
      </c>
      <c r="P459" t="str">
        <f>IF(Table6[[#This Row],[Profit]]&gt;0,"Success","Failure")</f>
        <v>Failure</v>
      </c>
    </row>
    <row r="460" spans="1:16" hidden="1" x14ac:dyDescent="0.25">
      <c r="A460" t="s">
        <v>660</v>
      </c>
      <c r="B460">
        <v>50628009</v>
      </c>
      <c r="C460" t="s">
        <v>12</v>
      </c>
      <c r="D460">
        <v>90000000</v>
      </c>
      <c r="E460">
        <v>5.6</v>
      </c>
      <c r="F460">
        <f>AVERAGEIF(Table15[director_name],Table15[director_name],Table15[imdb_score])</f>
        <v>5.5</v>
      </c>
      <c r="G460">
        <f>Table15[[#This Row],[gross]]-Table15[[#This Row],[budget]]</f>
        <v>-39371991</v>
      </c>
      <c r="H460" t="str">
        <f>IF(Table15[[#This Row],[Profit]]&gt;0,"Success","Fasle")</f>
        <v>Fasle</v>
      </c>
      <c r="K460" t="s">
        <v>1888</v>
      </c>
      <c r="L460" s="2">
        <f>AVERAGEIF(Table15[director_name],Table6[Director],Table15[imdb_score])</f>
        <v>6.2666666666666657</v>
      </c>
      <c r="M460">
        <f>SUMIF(Table15[director_name],Table6[Director],Table15[gross])</f>
        <v>42284315</v>
      </c>
      <c r="N460">
        <f>SUMIF(Table15[director_name],Table6[Director],Table15[budget])</f>
        <v>130000000</v>
      </c>
      <c r="O460">
        <f>Table6[[#This Row],[Gross Amt]]-Table6[[#This Row],[Budget ]]</f>
        <v>-87715685</v>
      </c>
      <c r="P460" t="str">
        <f>IF(Table6[[#This Row],[Profit]]&gt;0,"Success","Failure")</f>
        <v>Failure</v>
      </c>
    </row>
    <row r="461" spans="1:16" hidden="1" x14ac:dyDescent="0.25">
      <c r="A461" t="s">
        <v>582</v>
      </c>
      <c r="B461">
        <v>69772969</v>
      </c>
      <c r="C461" t="s">
        <v>12</v>
      </c>
      <c r="D461">
        <v>80000000</v>
      </c>
      <c r="E461">
        <v>6.5</v>
      </c>
      <c r="F461">
        <f>AVERAGEIF(Table15[director_name],Table15[director_name],Table15[imdb_score])</f>
        <v>6.166666666666667</v>
      </c>
      <c r="G461">
        <f>Table15[[#This Row],[gross]]-Table15[[#This Row],[budget]]</f>
        <v>-10227031</v>
      </c>
      <c r="H461" t="str">
        <f>IF(Table15[[#This Row],[Profit]]&gt;0,"Success","Fasle")</f>
        <v>Fasle</v>
      </c>
      <c r="K461" t="s">
        <v>1891</v>
      </c>
      <c r="L461" s="2">
        <f>AVERAGEIF(Table15[director_name],Table6[Director],Table15[imdb_score])</f>
        <v>6.15</v>
      </c>
      <c r="M461">
        <f>SUMIF(Table15[director_name],Table6[Director],Table15[gross])</f>
        <v>34485930</v>
      </c>
      <c r="N461">
        <f>SUMIF(Table15[director_name],Table6[Director],Table15[budget])</f>
        <v>65000000</v>
      </c>
      <c r="O461">
        <f>Table6[[#This Row],[Gross Amt]]-Table6[[#This Row],[Budget ]]</f>
        <v>-30514070</v>
      </c>
      <c r="P461" t="str">
        <f>IF(Table6[[#This Row],[Profit]]&gt;0,"Success","Failure")</f>
        <v>Failure</v>
      </c>
    </row>
    <row r="462" spans="1:16" hidden="1" x14ac:dyDescent="0.25">
      <c r="A462" t="s">
        <v>105</v>
      </c>
      <c r="B462">
        <v>45356386</v>
      </c>
      <c r="C462" t="s">
        <v>964</v>
      </c>
      <c r="D462">
        <v>75000000</v>
      </c>
      <c r="E462">
        <v>5.9</v>
      </c>
      <c r="F462">
        <f>AVERAGEIF(Table15[director_name],Table15[director_name],Table15[imdb_score])</f>
        <v>6.5500000000000007</v>
      </c>
      <c r="G462">
        <f>Table15[[#This Row],[gross]]-Table15[[#This Row],[budget]]</f>
        <v>-29643614</v>
      </c>
      <c r="H462" t="str">
        <f>IF(Table15[[#This Row],[Profit]]&gt;0,"Success","Fasle")</f>
        <v>Fasle</v>
      </c>
      <c r="K462" t="s">
        <v>1895</v>
      </c>
      <c r="L462" s="2">
        <f>AVERAGEIF(Table15[director_name],Table6[Director],Table15[imdb_score])</f>
        <v>5.3</v>
      </c>
      <c r="M462">
        <f>SUMIF(Table15[director_name],Table6[Director],Table15[gross])</f>
        <v>95234950</v>
      </c>
      <c r="N462">
        <f>SUMIF(Table15[director_name],Table6[Director],Table15[budget])</f>
        <v>93000000</v>
      </c>
      <c r="O462">
        <f>Table6[[#This Row],[Gross Amt]]-Table6[[#This Row],[Budget ]]</f>
        <v>2234950</v>
      </c>
      <c r="P462" t="str">
        <f>IF(Table6[[#This Row],[Profit]]&gt;0,"Success","Failure")</f>
        <v>Success</v>
      </c>
    </row>
    <row r="463" spans="1:16" hidden="1" x14ac:dyDescent="0.25">
      <c r="A463" t="s">
        <v>965</v>
      </c>
      <c r="B463">
        <v>55350897</v>
      </c>
      <c r="C463" t="s">
        <v>12</v>
      </c>
      <c r="D463">
        <v>85000000</v>
      </c>
      <c r="E463">
        <v>7</v>
      </c>
      <c r="F463" s="2">
        <f>AVERAGEIF(Table15[director_name],Table15[director_name],Table15[imdb_score])</f>
        <v>7</v>
      </c>
      <c r="G463">
        <f>Table15[[#This Row],[gross]]-Table15[[#This Row],[budget]]</f>
        <v>-29649103</v>
      </c>
      <c r="H463" t="str">
        <f>IF(Table15[[#This Row],[Profit]]&gt;0,"Success","Fasle")</f>
        <v>Fasle</v>
      </c>
      <c r="K463" t="s">
        <v>1898</v>
      </c>
      <c r="L463" s="2">
        <f>AVERAGEIF(Table15[director_name],Table6[Director],Table15[imdb_score])</f>
        <v>5.2750000000000004</v>
      </c>
      <c r="M463">
        <f>SUMIF(Table15[director_name],Table6[Director],Table15[gross])</f>
        <v>160659684</v>
      </c>
      <c r="N463">
        <f>SUMIF(Table15[director_name],Table6[Director],Table15[budget])</f>
        <v>142000000</v>
      </c>
      <c r="O463">
        <f>Table6[[#This Row],[Gross Amt]]-Table6[[#This Row],[Budget ]]</f>
        <v>18659684</v>
      </c>
      <c r="P463" t="str">
        <f>IF(Table6[[#This Row],[Profit]]&gt;0,"Success","Failure")</f>
        <v>Success</v>
      </c>
    </row>
    <row r="464" spans="1:16" hidden="1" x14ac:dyDescent="0.25">
      <c r="A464" t="s">
        <v>967</v>
      </c>
      <c r="B464">
        <v>39442871</v>
      </c>
      <c r="C464" t="s">
        <v>12</v>
      </c>
      <c r="D464">
        <v>80000000</v>
      </c>
      <c r="E464">
        <v>5.3</v>
      </c>
      <c r="F464" s="2">
        <f>AVERAGEIF(Table15[director_name],Table15[director_name],Table15[imdb_score])</f>
        <v>5.6750000000000007</v>
      </c>
      <c r="G464">
        <f>Table15[[#This Row],[gross]]-Table15[[#This Row],[budget]]</f>
        <v>-40557129</v>
      </c>
      <c r="H464" t="str">
        <f>IF(Table15[[#This Row],[Profit]]&gt;0,"Success","Fasle")</f>
        <v>Fasle</v>
      </c>
      <c r="K464" t="s">
        <v>1929</v>
      </c>
      <c r="L464" s="2">
        <f>AVERAGEIF(Table15[director_name],Table6[Director],Table15[imdb_score])</f>
        <v>6.2333333333333343</v>
      </c>
      <c r="M464">
        <f>SUMIF(Table15[director_name],Table6[Director],Table15[gross])</f>
        <v>265772165</v>
      </c>
      <c r="N464">
        <f>SUMIF(Table15[director_name],Table6[Director],Table15[budget])</f>
        <v>133000000</v>
      </c>
      <c r="O464">
        <f>Table6[[#This Row],[Gross Amt]]-Table6[[#This Row],[Budget ]]</f>
        <v>132772165</v>
      </c>
      <c r="P464" t="str">
        <f>IF(Table6[[#This Row],[Profit]]&gt;0,"Success","Failure")</f>
        <v>Success</v>
      </c>
    </row>
    <row r="465" spans="1:16" hidden="1" x14ac:dyDescent="0.25">
      <c r="A465" t="s">
        <v>970</v>
      </c>
      <c r="B465">
        <v>37899638</v>
      </c>
      <c r="C465" t="s">
        <v>12</v>
      </c>
      <c r="D465">
        <v>88000000</v>
      </c>
      <c r="E465">
        <v>5.9</v>
      </c>
      <c r="F465" s="2">
        <f>AVERAGEIF(Table15[director_name],Table15[director_name],Table15[imdb_score])</f>
        <v>7.3285714285714283</v>
      </c>
      <c r="G465">
        <f>Table15[[#This Row],[gross]]-Table15[[#This Row],[budget]]</f>
        <v>-50100362</v>
      </c>
      <c r="H465" t="str">
        <f>IF(Table15[[#This Row],[Profit]]&gt;0,"Success","Fasle")</f>
        <v>Fasle</v>
      </c>
      <c r="K465" t="s">
        <v>1938</v>
      </c>
      <c r="L465" s="2">
        <f>AVERAGEIF(Table15[director_name],Table6[Director],Table15[imdb_score])</f>
        <v>6.4499999999999993</v>
      </c>
      <c r="M465">
        <f>SUMIF(Table15[director_name],Table6[Director],Table15[gross])</f>
        <v>130264560</v>
      </c>
      <c r="N465">
        <f>SUMIF(Table15[director_name],Table6[Director],Table15[budget])</f>
        <v>130000000</v>
      </c>
      <c r="O465">
        <f>Table6[[#This Row],[Gross Amt]]-Table6[[#This Row],[Budget ]]</f>
        <v>264560</v>
      </c>
      <c r="P465" t="str">
        <f>IF(Table6[[#This Row],[Profit]]&gt;0,"Success","Failure")</f>
        <v>Success</v>
      </c>
    </row>
    <row r="466" spans="1:16" hidden="1" x14ac:dyDescent="0.25">
      <c r="A466" t="s">
        <v>87</v>
      </c>
      <c r="B466">
        <v>37754208</v>
      </c>
      <c r="C466" t="s">
        <v>12</v>
      </c>
      <c r="D466">
        <v>70000000</v>
      </c>
      <c r="E466">
        <v>6.3</v>
      </c>
      <c r="F466">
        <f>AVERAGEIF(Table15[director_name],Table15[director_name],Table15[imdb_score])</f>
        <v>7.05</v>
      </c>
      <c r="G466">
        <f>Table15[[#This Row],[gross]]-Table15[[#This Row],[budget]]</f>
        <v>-32245792</v>
      </c>
      <c r="H466" t="str">
        <f>IF(Table15[[#This Row],[Profit]]&gt;0,"Success","Fasle")</f>
        <v>Fasle</v>
      </c>
      <c r="K466" t="s">
        <v>1943</v>
      </c>
      <c r="L466" s="2">
        <f>AVERAGEIF(Table15[director_name],Table6[Director],Table15[imdb_score])</f>
        <v>6.7500000000000009</v>
      </c>
      <c r="M466">
        <f>SUMIF(Table15[director_name],Table6[Director],Table15[gross])</f>
        <v>276541336</v>
      </c>
      <c r="N466">
        <f>SUMIF(Table15[director_name],Table6[Director],Table15[budget])</f>
        <v>146000000</v>
      </c>
      <c r="O466">
        <f>Table6[[#This Row],[Gross Amt]]-Table6[[#This Row],[Budget ]]</f>
        <v>130541336</v>
      </c>
      <c r="P466" t="str">
        <f>IF(Table6[[#This Row],[Profit]]&gt;0,"Success","Failure")</f>
        <v>Success</v>
      </c>
    </row>
    <row r="467" spans="1:16" hidden="1" x14ac:dyDescent="0.25">
      <c r="A467" t="s">
        <v>215</v>
      </c>
      <c r="B467">
        <v>38542418</v>
      </c>
      <c r="C467" t="s">
        <v>12</v>
      </c>
      <c r="D467">
        <v>80000000</v>
      </c>
      <c r="E467">
        <v>6.3</v>
      </c>
      <c r="F467">
        <f>AVERAGEIF(Table15[director_name],Table15[director_name],Table15[imdb_score])</f>
        <v>6.5499999999999989</v>
      </c>
      <c r="G467">
        <f>Table15[[#This Row],[gross]]-Table15[[#This Row],[budget]]</f>
        <v>-41457582</v>
      </c>
      <c r="H467" t="str">
        <f>IF(Table15[[#This Row],[Profit]]&gt;0,"Success","Fasle")</f>
        <v>Fasle</v>
      </c>
      <c r="K467" t="s">
        <v>1950</v>
      </c>
      <c r="L467" s="2">
        <f>AVERAGEIF(Table15[director_name],Table6[Director],Table15[imdb_score])</f>
        <v>4.5</v>
      </c>
      <c r="M467">
        <f>SUMIF(Table15[director_name],Table6[Director],Table15[gross])</f>
        <v>15519841</v>
      </c>
      <c r="N467">
        <f>SUMIF(Table15[director_name],Table6[Director],Table15[budget])</f>
        <v>47000000</v>
      </c>
      <c r="O467">
        <f>Table6[[#This Row],[Gross Amt]]-Table6[[#This Row],[Budget ]]</f>
        <v>-31480159</v>
      </c>
      <c r="P467" t="str">
        <f>IF(Table6[[#This Row],[Profit]]&gt;0,"Success","Failure")</f>
        <v>Failure</v>
      </c>
    </row>
    <row r="468" spans="1:16" hidden="1" x14ac:dyDescent="0.25">
      <c r="A468" t="s">
        <v>511</v>
      </c>
      <c r="B468">
        <v>34566746</v>
      </c>
      <c r="C468" t="s">
        <v>12</v>
      </c>
      <c r="D468">
        <v>80000000</v>
      </c>
      <c r="E468">
        <v>7.3</v>
      </c>
      <c r="F468">
        <f>AVERAGEIF(Table15[director_name],Table15[director_name],Table15[imdb_score])</f>
        <v>6.7714285714285705</v>
      </c>
      <c r="G468">
        <f>Table15[[#This Row],[gross]]-Table15[[#This Row],[budget]]</f>
        <v>-45433254</v>
      </c>
      <c r="H468" t="str">
        <f>IF(Table15[[#This Row],[Profit]]&gt;0,"Success","Fasle")</f>
        <v>Fasle</v>
      </c>
      <c r="K468" t="s">
        <v>1952</v>
      </c>
      <c r="L468" s="2">
        <f>AVERAGEIF(Table15[director_name],Table6[Director],Table15[imdb_score])</f>
        <v>7.0874999999999995</v>
      </c>
      <c r="M468">
        <f>SUMIF(Table15[director_name],Table6[Director],Table15[gross])</f>
        <v>183576705</v>
      </c>
      <c r="N468">
        <f>SUMIF(Table15[director_name],Table6[Director],Table15[budget])</f>
        <v>155800000</v>
      </c>
      <c r="O468">
        <f>Table6[[#This Row],[Gross Amt]]-Table6[[#This Row],[Budget ]]</f>
        <v>27776705</v>
      </c>
      <c r="P468" t="str">
        <f>IF(Table6[[#This Row],[Profit]]&gt;0,"Success","Failure")</f>
        <v>Success</v>
      </c>
    </row>
    <row r="469" spans="1:16" hidden="1" x14ac:dyDescent="0.25">
      <c r="A469" t="s">
        <v>164</v>
      </c>
      <c r="B469">
        <v>32885565</v>
      </c>
      <c r="C469" t="s">
        <v>12</v>
      </c>
      <c r="D469">
        <v>80000000</v>
      </c>
      <c r="E469">
        <v>5.8</v>
      </c>
      <c r="F469">
        <f>AVERAGEIF(Table15[director_name],Table15[director_name],Table15[imdb_score])</f>
        <v>5.5777777777777784</v>
      </c>
      <c r="G469">
        <f>Table15[[#This Row],[gross]]-Table15[[#This Row],[budget]]</f>
        <v>-47114435</v>
      </c>
      <c r="H469" t="str">
        <f>IF(Table15[[#This Row],[Profit]]&gt;0,"Success","Fasle")</f>
        <v>Fasle</v>
      </c>
      <c r="K469" t="s">
        <v>1954</v>
      </c>
      <c r="L469" s="2">
        <f>AVERAGEIF(Table15[director_name],Table6[Director],Table15[imdb_score])</f>
        <v>6.3</v>
      </c>
      <c r="M469">
        <f>SUMIF(Table15[director_name],Table6[Director],Table15[gross])</f>
        <v>126805112</v>
      </c>
      <c r="N469">
        <f>SUMIF(Table15[director_name],Table6[Director],Table15[budget])</f>
        <v>46000000</v>
      </c>
      <c r="O469">
        <f>Table6[[#This Row],[Gross Amt]]-Table6[[#This Row],[Budget ]]</f>
        <v>80805112</v>
      </c>
      <c r="P469" t="str">
        <f>IF(Table6[[#This Row],[Profit]]&gt;0,"Success","Failure")</f>
        <v>Success</v>
      </c>
    </row>
    <row r="470" spans="1:16" hidden="1" x14ac:dyDescent="0.25">
      <c r="A470" t="s">
        <v>983</v>
      </c>
      <c r="B470">
        <v>36073232</v>
      </c>
      <c r="C470" t="s">
        <v>12</v>
      </c>
      <c r="D470">
        <v>80000000</v>
      </c>
      <c r="E470">
        <v>5.2</v>
      </c>
      <c r="F470" s="2">
        <f>AVERAGEIF(Table15[director_name],Table15[director_name],Table15[imdb_score])</f>
        <v>5.2</v>
      </c>
      <c r="G470">
        <f>Table15[[#This Row],[gross]]-Table15[[#This Row],[budget]]</f>
        <v>-43926768</v>
      </c>
      <c r="H470" t="str">
        <f>IF(Table15[[#This Row],[Profit]]&gt;0,"Success","Fasle")</f>
        <v>Fasle</v>
      </c>
      <c r="K470" t="s">
        <v>1965</v>
      </c>
      <c r="L470" s="2">
        <f>AVERAGEIF(Table15[director_name],Table6[Director],Table15[imdb_score])</f>
        <v>6.7333333333333334</v>
      </c>
      <c r="M470">
        <f>SUMIF(Table15[director_name],Table6[Director],Table15[gross])</f>
        <v>92244764</v>
      </c>
      <c r="N470">
        <f>SUMIF(Table15[director_name],Table6[Director],Table15[budget])</f>
        <v>95000000</v>
      </c>
      <c r="O470">
        <f>Table6[[#This Row],[Gross Amt]]-Table6[[#This Row],[Budget ]]</f>
        <v>-2755236</v>
      </c>
      <c r="P470" t="str">
        <f>IF(Table6[[#This Row],[Profit]]&gt;0,"Success","Failure")</f>
        <v>Failure</v>
      </c>
    </row>
    <row r="471" spans="1:16" hidden="1" x14ac:dyDescent="0.25">
      <c r="A471" t="s">
        <v>986</v>
      </c>
      <c r="B471">
        <v>21471685</v>
      </c>
      <c r="C471" t="s">
        <v>12</v>
      </c>
      <c r="D471">
        <v>44000000</v>
      </c>
      <c r="E471">
        <v>2.4</v>
      </c>
      <c r="F471" s="2">
        <f>AVERAGEIF(Table15[director_name],Table15[director_name],Table15[imdb_score])</f>
        <v>2.4</v>
      </c>
      <c r="G471">
        <f>Table15[[#This Row],[gross]]-Table15[[#This Row],[budget]]</f>
        <v>-22528315</v>
      </c>
      <c r="H471" t="str">
        <f>IF(Table15[[#This Row],[Profit]]&gt;0,"Success","Fasle")</f>
        <v>Fasle</v>
      </c>
      <c r="K471" t="s">
        <v>1972</v>
      </c>
      <c r="L471" s="2">
        <f>AVERAGEIF(Table15[director_name],Table6[Director],Table15[imdb_score])</f>
        <v>5.26</v>
      </c>
      <c r="M471">
        <f>SUMIF(Table15[director_name],Table6[Director],Table15[gross])</f>
        <v>310185660</v>
      </c>
      <c r="N471">
        <f>SUMIF(Table15[director_name],Table6[Director],Table15[budget])</f>
        <v>142000000</v>
      </c>
      <c r="O471">
        <f>Table6[[#This Row],[Gross Amt]]-Table6[[#This Row],[Budget ]]</f>
        <v>168185660</v>
      </c>
      <c r="P471" t="str">
        <f>IF(Table6[[#This Row],[Profit]]&gt;0,"Success","Failure")</f>
        <v>Success</v>
      </c>
    </row>
    <row r="472" spans="1:16" hidden="1" x14ac:dyDescent="0.25">
      <c r="A472" t="s">
        <v>988</v>
      </c>
      <c r="B472">
        <v>20950820</v>
      </c>
      <c r="C472" t="s">
        <v>12</v>
      </c>
      <c r="D472">
        <v>80000000</v>
      </c>
      <c r="E472">
        <v>5.7</v>
      </c>
      <c r="F472" s="2">
        <f>AVERAGEIF(Table15[director_name],Table15[director_name],Table15[imdb_score])</f>
        <v>6.3999999999999995</v>
      </c>
      <c r="G472">
        <f>Table15[[#This Row],[gross]]-Table15[[#This Row],[budget]]</f>
        <v>-59049180</v>
      </c>
      <c r="H472" t="str">
        <f>IF(Table15[[#This Row],[Profit]]&gt;0,"Success","Fasle")</f>
        <v>Fasle</v>
      </c>
      <c r="K472" t="s">
        <v>1984</v>
      </c>
      <c r="L472" s="2">
        <f>AVERAGEIF(Table15[director_name],Table6[Director],Table15[imdb_score])</f>
        <v>7.9666666666666659</v>
      </c>
      <c r="M472">
        <f>SUMIF(Table15[director_name],Table6[Director],Table15[gross])</f>
        <v>114695442</v>
      </c>
      <c r="N472">
        <f>SUMIF(Table15[director_name],Table6[Director],Table15[budget])</f>
        <v>82800000</v>
      </c>
      <c r="O472">
        <f>Table6[[#This Row],[Gross Amt]]-Table6[[#This Row],[Budget ]]</f>
        <v>31895442</v>
      </c>
      <c r="P472" t="str">
        <f>IF(Table6[[#This Row],[Profit]]&gt;0,"Success","Failure")</f>
        <v>Success</v>
      </c>
    </row>
    <row r="473" spans="1:16" hidden="1" x14ac:dyDescent="0.25">
      <c r="A473" t="s">
        <v>54</v>
      </c>
      <c r="B473">
        <v>19673424</v>
      </c>
      <c r="C473" t="s">
        <v>12</v>
      </c>
      <c r="D473">
        <v>80000000</v>
      </c>
      <c r="E473">
        <v>5.8</v>
      </c>
      <c r="F473">
        <f>AVERAGEIF(Table15[director_name],Table15[director_name],Table15[imdb_score])</f>
        <v>6.6</v>
      </c>
      <c r="G473">
        <f>Table15[[#This Row],[gross]]-Table15[[#This Row],[budget]]</f>
        <v>-60326576</v>
      </c>
      <c r="H473" t="str">
        <f>IF(Table15[[#This Row],[Profit]]&gt;0,"Success","Fasle")</f>
        <v>Fasle</v>
      </c>
      <c r="K473" t="s">
        <v>1993</v>
      </c>
      <c r="L473" s="2">
        <f>AVERAGEIF(Table15[director_name],Table6[Director],Table15[imdb_score])</f>
        <v>6.666666666666667</v>
      </c>
      <c r="M473">
        <f>SUMIF(Table15[director_name],Table6[Director],Table15[gross])</f>
        <v>188419331</v>
      </c>
      <c r="N473">
        <f>SUMIF(Table15[director_name],Table6[Director],Table15[budget])</f>
        <v>58000000</v>
      </c>
      <c r="O473">
        <f>Table6[[#This Row],[Gross Amt]]-Table6[[#This Row],[Budget ]]</f>
        <v>130419331</v>
      </c>
      <c r="P473" t="str">
        <f>IF(Table6[[#This Row],[Profit]]&gt;0,"Success","Failure")</f>
        <v>Success</v>
      </c>
    </row>
    <row r="474" spans="1:16" hidden="1" x14ac:dyDescent="0.25">
      <c r="A474" t="s">
        <v>356</v>
      </c>
      <c r="B474">
        <v>19480739</v>
      </c>
      <c r="C474" t="s">
        <v>12</v>
      </c>
      <c r="D474">
        <v>80000000</v>
      </c>
      <c r="E474">
        <v>5.6</v>
      </c>
      <c r="F474">
        <f>AVERAGEIF(Table15[director_name],Table15[director_name],Table15[imdb_score])</f>
        <v>6.6333333333333337</v>
      </c>
      <c r="G474">
        <f>Table15[[#This Row],[gross]]-Table15[[#This Row],[budget]]</f>
        <v>-60519261</v>
      </c>
      <c r="H474" t="str">
        <f>IF(Table15[[#This Row],[Profit]]&gt;0,"Success","Fasle")</f>
        <v>Fasle</v>
      </c>
      <c r="K474" t="s">
        <v>1995</v>
      </c>
      <c r="L474" s="2">
        <f>AVERAGEIF(Table15[director_name],Table6[Director],Table15[imdb_score])</f>
        <v>6.666666666666667</v>
      </c>
      <c r="M474">
        <f>SUMIF(Table15[director_name],Table6[Director],Table15[gross])</f>
        <v>213789872</v>
      </c>
      <c r="N474">
        <f>SUMIF(Table15[director_name],Table6[Director],Table15[budget])</f>
        <v>127000000</v>
      </c>
      <c r="O474">
        <f>Table6[[#This Row],[Gross Amt]]-Table6[[#This Row],[Budget ]]</f>
        <v>86789872</v>
      </c>
      <c r="P474" t="str">
        <f>IF(Table6[[#This Row],[Profit]]&gt;0,"Success","Failure")</f>
        <v>Success</v>
      </c>
    </row>
    <row r="475" spans="1:16" hidden="1" x14ac:dyDescent="0.25">
      <c r="A475" t="s">
        <v>993</v>
      </c>
      <c r="B475">
        <v>17593391</v>
      </c>
      <c r="C475" t="s">
        <v>12</v>
      </c>
      <c r="D475">
        <v>80000000</v>
      </c>
      <c r="E475">
        <v>6</v>
      </c>
      <c r="F475" s="2">
        <f>AVERAGEIF(Table15[director_name],Table15[director_name],Table15[imdb_score])</f>
        <v>7.166666666666667</v>
      </c>
      <c r="G475">
        <f>Table15[[#This Row],[gross]]-Table15[[#This Row],[budget]]</f>
        <v>-62406609</v>
      </c>
      <c r="H475" t="str">
        <f>IF(Table15[[#This Row],[Profit]]&gt;0,"Success","Fasle")</f>
        <v>Fasle</v>
      </c>
      <c r="K475" t="s">
        <v>1997</v>
      </c>
      <c r="L475" s="2">
        <f>AVERAGEIF(Table15[director_name],Table6[Director],Table15[imdb_score])</f>
        <v>5</v>
      </c>
      <c r="M475">
        <f>SUMIF(Table15[director_name],Table6[Director],Table15[gross])</f>
        <v>122920570</v>
      </c>
      <c r="N475">
        <f>SUMIF(Table15[director_name],Table6[Director],Table15[budget])</f>
        <v>90000000</v>
      </c>
      <c r="O475">
        <f>Table6[[#This Row],[Gross Amt]]-Table6[[#This Row],[Budget ]]</f>
        <v>32920570</v>
      </c>
      <c r="P475" t="str">
        <f>IF(Table6[[#This Row],[Profit]]&gt;0,"Success","Failure")</f>
        <v>Success</v>
      </c>
    </row>
    <row r="476" spans="1:16" hidden="1" x14ac:dyDescent="0.25">
      <c r="A476" t="s">
        <v>282</v>
      </c>
      <c r="B476">
        <v>18318000</v>
      </c>
      <c r="C476" t="s">
        <v>12</v>
      </c>
      <c r="D476">
        <v>80000000</v>
      </c>
      <c r="E476">
        <v>5.8</v>
      </c>
      <c r="F476">
        <f>AVERAGEIF(Table15[director_name],Table15[director_name],Table15[imdb_score])</f>
        <v>6.6833333333333336</v>
      </c>
      <c r="G476">
        <f>Table15[[#This Row],[gross]]-Table15[[#This Row],[budget]]</f>
        <v>-61682000</v>
      </c>
      <c r="H476" t="str">
        <f>IF(Table15[[#This Row],[Profit]]&gt;0,"Success","Fasle")</f>
        <v>Fasle</v>
      </c>
      <c r="K476" t="s">
        <v>1904</v>
      </c>
      <c r="L476" s="2">
        <f>AVERAGEIF(Table15[director_name],Table6[Director],Table15[imdb_score])</f>
        <v>7.75</v>
      </c>
      <c r="M476">
        <f>SUMIF(Table15[director_name],Table6[Director],Table15[gross])</f>
        <v>74659658</v>
      </c>
      <c r="N476">
        <f>SUMIF(Table15[director_name],Table6[Director],Table15[budget])</f>
        <v>57000000</v>
      </c>
      <c r="O476">
        <f>Table6[[#This Row],[Gross Amt]]-Table6[[#This Row],[Budget ]]</f>
        <v>17659658</v>
      </c>
      <c r="P476" t="str">
        <f>IF(Table6[[#This Row],[Profit]]&gt;0,"Success","Failure")</f>
        <v>Success</v>
      </c>
    </row>
    <row r="477" spans="1:16" hidden="1" x14ac:dyDescent="0.25">
      <c r="A477" t="s">
        <v>362</v>
      </c>
      <c r="B477">
        <v>27356090</v>
      </c>
      <c r="C477" t="s">
        <v>12</v>
      </c>
      <c r="D477">
        <v>90000000</v>
      </c>
      <c r="E477">
        <v>6</v>
      </c>
      <c r="F477">
        <f>AVERAGEIF(Table15[director_name],Table15[director_name],Table15[imdb_score])</f>
        <v>6.166666666666667</v>
      </c>
      <c r="G477">
        <f>Table15[[#This Row],[gross]]-Table15[[#This Row],[budget]]</f>
        <v>-62643910</v>
      </c>
      <c r="H477" t="str">
        <f>IF(Table15[[#This Row],[Profit]]&gt;0,"Success","Fasle")</f>
        <v>Fasle</v>
      </c>
      <c r="K477" t="s">
        <v>2012</v>
      </c>
      <c r="L477" s="2">
        <f>AVERAGEIF(Table15[director_name],Table6[Director],Table15[imdb_score])</f>
        <v>6.8</v>
      </c>
      <c r="M477">
        <f>SUMIF(Table15[director_name],Table6[Director],Table15[gross])</f>
        <v>51019112</v>
      </c>
      <c r="N477">
        <f>SUMIF(Table15[director_name],Table6[Director],Table15[budget])</f>
        <v>50000000</v>
      </c>
      <c r="O477">
        <f>Table6[[#This Row],[Gross Amt]]-Table6[[#This Row],[Budget ]]</f>
        <v>1019112</v>
      </c>
      <c r="P477" t="str">
        <f>IF(Table6[[#This Row],[Profit]]&gt;0,"Success","Failure")</f>
        <v>Success</v>
      </c>
    </row>
    <row r="478" spans="1:16" hidden="1" x14ac:dyDescent="0.25">
      <c r="A478" t="s">
        <v>997</v>
      </c>
      <c r="B478">
        <v>17473245</v>
      </c>
      <c r="C478" t="s">
        <v>12</v>
      </c>
      <c r="D478">
        <v>70000000</v>
      </c>
      <c r="E478">
        <v>5.7</v>
      </c>
      <c r="F478" s="2">
        <f>AVERAGEIF(Table15[director_name],Table15[director_name],Table15[imdb_score])</f>
        <v>5.7</v>
      </c>
      <c r="G478">
        <f>Table15[[#This Row],[gross]]-Table15[[#This Row],[budget]]</f>
        <v>-52526755</v>
      </c>
      <c r="H478" t="str">
        <f>IF(Table15[[#This Row],[Profit]]&gt;0,"Success","Fasle")</f>
        <v>Fasle</v>
      </c>
      <c r="K478" t="s">
        <v>2014</v>
      </c>
      <c r="L478" s="2">
        <f>AVERAGEIF(Table15[director_name],Table6[Director],Table15[imdb_score])</f>
        <v>5.4499999999999993</v>
      </c>
      <c r="M478">
        <f>SUMIF(Table15[director_name],Table6[Director],Table15[gross])</f>
        <v>289551983</v>
      </c>
      <c r="N478">
        <f>SUMIF(Table15[director_name],Table6[Director],Table15[budget])</f>
        <v>31000000</v>
      </c>
      <c r="O478">
        <f>Table6[[#This Row],[Gross Amt]]-Table6[[#This Row],[Budget ]]</f>
        <v>258551983</v>
      </c>
      <c r="P478" t="str">
        <f>IF(Table6[[#This Row],[Profit]]&gt;0,"Success","Failure")</f>
        <v>Success</v>
      </c>
    </row>
    <row r="479" spans="1:16" hidden="1" x14ac:dyDescent="0.25">
      <c r="A479" t="s">
        <v>688</v>
      </c>
      <c r="B479">
        <v>15131330</v>
      </c>
      <c r="C479" t="s">
        <v>12</v>
      </c>
      <c r="D479">
        <v>86000000</v>
      </c>
      <c r="E479">
        <v>6</v>
      </c>
      <c r="F479">
        <f>AVERAGEIF(Table15[director_name],Table15[director_name],Table15[imdb_score])</f>
        <v>6.625</v>
      </c>
      <c r="G479">
        <f>Table15[[#This Row],[gross]]-Table15[[#This Row],[budget]]</f>
        <v>-70868670</v>
      </c>
      <c r="H479" t="str">
        <f>IF(Table15[[#This Row],[Profit]]&gt;0,"Success","Fasle")</f>
        <v>Fasle</v>
      </c>
      <c r="K479" t="s">
        <v>2016</v>
      </c>
      <c r="L479" s="2">
        <f>AVERAGEIF(Table15[director_name],Table6[Director],Table15[imdb_score])</f>
        <v>6.5</v>
      </c>
      <c r="M479">
        <f>SUMIF(Table15[director_name],Table6[Director],Table15[gross])</f>
        <v>88603927</v>
      </c>
      <c r="N479">
        <f>SUMIF(Table15[director_name],Table6[Director],Table15[budget])</f>
        <v>86000000</v>
      </c>
      <c r="O479">
        <f>Table6[[#This Row],[Gross Amt]]-Table6[[#This Row],[Budget ]]</f>
        <v>2603927</v>
      </c>
      <c r="P479" t="str">
        <f>IF(Table6[[#This Row],[Profit]]&gt;0,"Success","Failure")</f>
        <v>Success</v>
      </c>
    </row>
    <row r="480" spans="1:16" hidden="1" x14ac:dyDescent="0.25">
      <c r="A480" t="s">
        <v>1000</v>
      </c>
      <c r="B480">
        <v>19406406</v>
      </c>
      <c r="C480" t="s">
        <v>503</v>
      </c>
      <c r="D480">
        <v>40000000</v>
      </c>
      <c r="E480">
        <v>7.8</v>
      </c>
      <c r="F480" s="2">
        <f>AVERAGEIF(Table15[director_name],Table15[director_name],Table15[imdb_score])</f>
        <v>7.9</v>
      </c>
      <c r="G480">
        <f>Table15[[#This Row],[gross]]-Table15[[#This Row],[budget]]</f>
        <v>-20593594</v>
      </c>
      <c r="H480" t="str">
        <f>IF(Table15[[#This Row],[Profit]]&gt;0,"Success","Fasle")</f>
        <v>Fasle</v>
      </c>
      <c r="K480" t="s">
        <v>2024</v>
      </c>
      <c r="L480" s="2">
        <f>AVERAGEIF(Table15[director_name],Table6[Director],Table15[imdb_score])</f>
        <v>5.4999999999999991</v>
      </c>
      <c r="M480">
        <f>SUMIF(Table15[director_name],Table6[Director],Table15[gross])</f>
        <v>197800595</v>
      </c>
      <c r="N480">
        <f>SUMIF(Table15[director_name],Table6[Director],Table15[budget])</f>
        <v>149000000</v>
      </c>
      <c r="O480">
        <f>Table6[[#This Row],[Gross Amt]]-Table6[[#This Row],[Budget ]]</f>
        <v>48800595</v>
      </c>
      <c r="P480" t="str">
        <f>IF(Table6[[#This Row],[Profit]]&gt;0,"Success","Failure")</f>
        <v>Success</v>
      </c>
    </row>
    <row r="481" spans="1:16" hidden="1" x14ac:dyDescent="0.25">
      <c r="A481" t="s">
        <v>628</v>
      </c>
      <c r="B481">
        <v>1891821</v>
      </c>
      <c r="C481" t="s">
        <v>12</v>
      </c>
      <c r="D481">
        <v>52000000</v>
      </c>
      <c r="E481">
        <v>4.2</v>
      </c>
      <c r="F481">
        <f>AVERAGEIF(Table15[director_name],Table15[director_name],Table15[imdb_score])</f>
        <v>5.2200000000000006</v>
      </c>
      <c r="G481">
        <f>Table15[[#This Row],[gross]]-Table15[[#This Row],[budget]]</f>
        <v>-50108179</v>
      </c>
      <c r="H481" t="str">
        <f>IF(Table15[[#This Row],[Profit]]&gt;0,"Success","Fasle")</f>
        <v>Fasle</v>
      </c>
      <c r="K481" t="s">
        <v>2026</v>
      </c>
      <c r="L481" s="2">
        <f>AVERAGEIF(Table15[director_name],Table6[Director],Table15[imdb_score])</f>
        <v>6.2250000000000005</v>
      </c>
      <c r="M481">
        <f>SUMIF(Table15[director_name],Table6[Director],Table15[gross])</f>
        <v>68669436</v>
      </c>
      <c r="N481">
        <f>SUMIF(Table15[director_name],Table6[Director],Table15[budget])</f>
        <v>102000000</v>
      </c>
      <c r="O481">
        <f>Table6[[#This Row],[Gross Amt]]-Table6[[#This Row],[Budget ]]</f>
        <v>-33330564</v>
      </c>
      <c r="P481" t="str">
        <f>IF(Table6[[#This Row],[Profit]]&gt;0,"Success","Failure")</f>
        <v>Failure</v>
      </c>
    </row>
    <row r="482" spans="1:16" hidden="1" x14ac:dyDescent="0.25">
      <c r="A482" t="s">
        <v>811</v>
      </c>
      <c r="B482">
        <v>23219748</v>
      </c>
      <c r="C482" t="s">
        <v>12</v>
      </c>
      <c r="D482">
        <v>80000000</v>
      </c>
      <c r="E482">
        <v>5.6</v>
      </c>
      <c r="F482">
        <f>AVERAGEIF(Table15[director_name],Table15[director_name],Table15[imdb_score])</f>
        <v>5.99</v>
      </c>
      <c r="G482">
        <f>Table15[[#This Row],[gross]]-Table15[[#This Row],[budget]]</f>
        <v>-56780252</v>
      </c>
      <c r="H482" t="str">
        <f>IF(Table15[[#This Row],[Profit]]&gt;0,"Success","Fasle")</f>
        <v>Fasle</v>
      </c>
      <c r="K482" t="s">
        <v>2028</v>
      </c>
      <c r="L482" s="2">
        <f>AVERAGEIF(Table15[director_name],Table6[Director],Table15[imdb_score])</f>
        <v>5.95</v>
      </c>
      <c r="M482">
        <f>SUMIF(Table15[director_name],Table6[Director],Table15[gross])</f>
        <v>109054107</v>
      </c>
      <c r="N482">
        <f>SUMIF(Table15[director_name],Table6[Director],Table15[budget])</f>
        <v>80000000</v>
      </c>
      <c r="O482">
        <f>Table6[[#This Row],[Gross Amt]]-Table6[[#This Row],[Budget ]]</f>
        <v>29054107</v>
      </c>
      <c r="P482" t="str">
        <f>IF(Table6[[#This Row],[Profit]]&gt;0,"Success","Failure")</f>
        <v>Success</v>
      </c>
    </row>
    <row r="483" spans="1:16" hidden="1" x14ac:dyDescent="0.25">
      <c r="A483" t="s">
        <v>284</v>
      </c>
      <c r="B483">
        <v>170708996</v>
      </c>
      <c r="C483" t="s">
        <v>12</v>
      </c>
      <c r="D483">
        <v>58000000</v>
      </c>
      <c r="E483">
        <v>8.1999999999999993</v>
      </c>
      <c r="F483">
        <f>AVERAGEIF(Table15[director_name],Table15[director_name],Table15[imdb_score])</f>
        <v>6.9307692307692301</v>
      </c>
      <c r="G483">
        <f>Table15[[#This Row],[gross]]-Table15[[#This Row],[budget]]</f>
        <v>112708996</v>
      </c>
      <c r="H483" t="str">
        <f>IF(Table15[[#This Row],[Profit]]&gt;0,"Success","Fasle")</f>
        <v>Success</v>
      </c>
      <c r="K483" t="s">
        <v>2030</v>
      </c>
      <c r="L483" s="2">
        <f>AVERAGEIF(Table15[director_name],Table6[Director],Table15[imdb_score])</f>
        <v>7.5333333333333341</v>
      </c>
      <c r="M483">
        <f>SUMIF(Table15[director_name],Table6[Director],Table15[gross])</f>
        <v>40817444</v>
      </c>
      <c r="N483">
        <f>SUMIF(Table15[director_name],Table6[Director],Table15[budget])</f>
        <v>65000000</v>
      </c>
      <c r="O483">
        <f>Table6[[#This Row],[Gross Amt]]-Table6[[#This Row],[Budget ]]</f>
        <v>-24182556</v>
      </c>
      <c r="P483" t="str">
        <f>IF(Table6[[#This Row],[Profit]]&gt;0,"Success","Failure")</f>
        <v>Failure</v>
      </c>
    </row>
    <row r="484" spans="1:16" hidden="1" x14ac:dyDescent="0.25">
      <c r="A484" t="s">
        <v>830</v>
      </c>
      <c r="B484">
        <v>422783777</v>
      </c>
      <c r="C484" t="s">
        <v>12</v>
      </c>
      <c r="D484">
        <v>45000000</v>
      </c>
      <c r="E484">
        <v>8.5</v>
      </c>
      <c r="F484">
        <f>AVERAGEIF(Table15[director_name],Table15[director_name],Table15[imdb_score])</f>
        <v>7.35</v>
      </c>
      <c r="G484">
        <f>Table15[[#This Row],[gross]]-Table15[[#This Row],[budget]]</f>
        <v>377783777</v>
      </c>
      <c r="H484" t="str">
        <f>IF(Table15[[#This Row],[Profit]]&gt;0,"Success","Fasle")</f>
        <v>Success</v>
      </c>
      <c r="K484" t="s">
        <v>2032</v>
      </c>
      <c r="L484" s="2">
        <f>AVERAGEIF(Table15[director_name],Table6[Director],Table15[imdb_score])</f>
        <v>6.7333333333333343</v>
      </c>
      <c r="M484">
        <f>SUMIF(Table15[director_name],Table6[Director],Table15[gross])</f>
        <v>50383100</v>
      </c>
      <c r="N484">
        <f>SUMIF(Table15[director_name],Table6[Director],Table15[budget])</f>
        <v>77000000</v>
      </c>
      <c r="O484">
        <f>Table6[[#This Row],[Gross Amt]]-Table6[[#This Row],[Budget ]]</f>
        <v>-26616900</v>
      </c>
      <c r="P484" t="str">
        <f>IF(Table6[[#This Row],[Profit]]&gt;0,"Success","Failure")</f>
        <v>Failure</v>
      </c>
    </row>
    <row r="485" spans="1:16" hidden="1" x14ac:dyDescent="0.25">
      <c r="A485" t="s">
        <v>519</v>
      </c>
      <c r="B485">
        <v>103812241</v>
      </c>
      <c r="C485" t="s">
        <v>12</v>
      </c>
      <c r="D485">
        <v>79000000</v>
      </c>
      <c r="E485">
        <v>5.8</v>
      </c>
      <c r="F485">
        <f>AVERAGEIF(Table15[director_name],Table15[director_name],Table15[imdb_score])</f>
        <v>5.3999999999999995</v>
      </c>
      <c r="G485">
        <f>Table15[[#This Row],[gross]]-Table15[[#This Row],[budget]]</f>
        <v>24812241</v>
      </c>
      <c r="H485" t="str">
        <f>IF(Table15[[#This Row],[Profit]]&gt;0,"Success","Fasle")</f>
        <v>Success</v>
      </c>
      <c r="K485" t="s">
        <v>2037</v>
      </c>
      <c r="L485" s="2">
        <f>AVERAGEIF(Table15[director_name],Table6[Director],Table15[imdb_score])</f>
        <v>5.6999999999999993</v>
      </c>
      <c r="M485">
        <f>SUMIF(Table15[director_name],Table6[Director],Table15[gross])</f>
        <v>82119766</v>
      </c>
      <c r="N485">
        <f>SUMIF(Table15[director_name],Table6[Director],Table15[budget])</f>
        <v>110000000</v>
      </c>
      <c r="O485">
        <f>Table6[[#This Row],[Gross Amt]]-Table6[[#This Row],[Budget ]]</f>
        <v>-27880234</v>
      </c>
      <c r="P485" t="str">
        <f>IF(Table6[[#This Row],[Profit]]&gt;0,"Success","Failure")</f>
        <v>Failure</v>
      </c>
    </row>
    <row r="486" spans="1:16" hidden="1" x14ac:dyDescent="0.25">
      <c r="A486" t="s">
        <v>1013</v>
      </c>
      <c r="B486">
        <v>119793567</v>
      </c>
      <c r="C486" t="s">
        <v>12</v>
      </c>
      <c r="D486">
        <v>78000000</v>
      </c>
      <c r="E486">
        <v>6.5</v>
      </c>
      <c r="F486" s="2">
        <f>AVERAGEIF(Table15[director_name],Table15[director_name],Table15[imdb_score])</f>
        <v>6.5</v>
      </c>
      <c r="G486">
        <f>Table15[[#This Row],[gross]]-Table15[[#This Row],[budget]]</f>
        <v>41793567</v>
      </c>
      <c r="H486" t="str">
        <f>IF(Table15[[#This Row],[Profit]]&gt;0,"Success","Fasle")</f>
        <v>Success</v>
      </c>
      <c r="K486" t="s">
        <v>2039</v>
      </c>
      <c r="L486" s="2">
        <f>AVERAGEIF(Table15[director_name],Table6[Director],Table15[imdb_score])</f>
        <v>5.3</v>
      </c>
      <c r="M486">
        <f>SUMIF(Table15[director_name],Table6[Director],Table15[gross])</f>
        <v>20400913</v>
      </c>
      <c r="N486">
        <f>SUMIF(Table15[director_name],Table6[Director],Table15[budget])</f>
        <v>45000000</v>
      </c>
      <c r="O486">
        <f>Table6[[#This Row],[Gross Amt]]-Table6[[#This Row],[Budget ]]</f>
        <v>-24599087</v>
      </c>
      <c r="P486" t="str">
        <f>IF(Table6[[#This Row],[Profit]]&gt;0,"Success","Failure")</f>
        <v>Failure</v>
      </c>
    </row>
    <row r="487" spans="1:16" hidden="1" x14ac:dyDescent="0.25">
      <c r="A487" t="s">
        <v>89</v>
      </c>
      <c r="B487">
        <v>92930005</v>
      </c>
      <c r="C487" t="s">
        <v>12</v>
      </c>
      <c r="D487">
        <v>78000000</v>
      </c>
      <c r="E487">
        <v>7.2</v>
      </c>
      <c r="F487">
        <f>AVERAGEIF(Table15[director_name],Table15[director_name],Table15[imdb_score])</f>
        <v>6.4555555555555557</v>
      </c>
      <c r="G487">
        <f>Table15[[#This Row],[gross]]-Table15[[#This Row],[budget]]</f>
        <v>14930005</v>
      </c>
      <c r="H487" t="str">
        <f>IF(Table15[[#This Row],[Profit]]&gt;0,"Success","Fasle")</f>
        <v>Success</v>
      </c>
      <c r="K487" t="s">
        <v>2042</v>
      </c>
      <c r="L487" s="2">
        <f>AVERAGEIF(Table15[director_name],Table6[Director],Table15[imdb_score])</f>
        <v>5.3999999999999995</v>
      </c>
      <c r="M487">
        <f>SUMIF(Table15[director_name],Table6[Director],Table15[gross])</f>
        <v>94476214</v>
      </c>
      <c r="N487">
        <f>SUMIF(Table15[director_name],Table6[Director],Table15[budget])</f>
        <v>83000000</v>
      </c>
      <c r="O487">
        <f>Table6[[#This Row],[Gross Amt]]-Table6[[#This Row],[Budget ]]</f>
        <v>11476214</v>
      </c>
      <c r="P487" t="str">
        <f>IF(Table6[[#This Row],[Profit]]&gt;0,"Success","Failure")</f>
        <v>Success</v>
      </c>
    </row>
    <row r="488" spans="1:16" hidden="1" x14ac:dyDescent="0.25">
      <c r="A488" t="s">
        <v>301</v>
      </c>
      <c r="B488">
        <v>67286731</v>
      </c>
      <c r="C488" t="s">
        <v>12</v>
      </c>
      <c r="D488">
        <v>100000000</v>
      </c>
      <c r="E488">
        <v>6.7</v>
      </c>
      <c r="F488">
        <f>AVERAGEIF(Table15[director_name],Table15[director_name],Table15[imdb_score])</f>
        <v>6.3250000000000002</v>
      </c>
      <c r="G488">
        <f>Table15[[#This Row],[gross]]-Table15[[#This Row],[budget]]</f>
        <v>-32713269</v>
      </c>
      <c r="H488" t="str">
        <f>IF(Table15[[#This Row],[Profit]]&gt;0,"Success","Fasle")</f>
        <v>Fasle</v>
      </c>
      <c r="K488" t="s">
        <v>2045</v>
      </c>
      <c r="L488" s="2">
        <f>AVERAGEIF(Table15[director_name],Table6[Director],Table15[imdb_score])</f>
        <v>7.5</v>
      </c>
      <c r="M488">
        <f>SUMIF(Table15[director_name],Table6[Director],Table15[gross])</f>
        <v>38072384</v>
      </c>
      <c r="N488">
        <f>SUMIF(Table15[director_name],Table6[Director],Table15[budget])</f>
        <v>60000000</v>
      </c>
      <c r="O488">
        <f>Table6[[#This Row],[Gross Amt]]-Table6[[#This Row],[Budget ]]</f>
        <v>-21927616</v>
      </c>
      <c r="P488" t="str">
        <f>IF(Table6[[#This Row],[Profit]]&gt;0,"Success","Failure")</f>
        <v>Failure</v>
      </c>
    </row>
    <row r="489" spans="1:16" hidden="1" x14ac:dyDescent="0.25">
      <c r="A489" t="s">
        <v>761</v>
      </c>
      <c r="B489">
        <v>74158157</v>
      </c>
      <c r="C489" t="s">
        <v>12</v>
      </c>
      <c r="D489">
        <v>79000000</v>
      </c>
      <c r="E489">
        <v>3.4</v>
      </c>
      <c r="F489">
        <f>AVERAGEIF(Table15[director_name],Table15[director_name],Table15[imdb_score])</f>
        <v>5.7333333333333325</v>
      </c>
      <c r="G489">
        <f>Table15[[#This Row],[gross]]-Table15[[#This Row],[budget]]</f>
        <v>-4841843</v>
      </c>
      <c r="H489" t="str">
        <f>IF(Table15[[#This Row],[Profit]]&gt;0,"Success","Fasle")</f>
        <v>Fasle</v>
      </c>
      <c r="K489" t="s">
        <v>2047</v>
      </c>
      <c r="L489" s="2">
        <f>AVERAGEIF(Table15[director_name],Table6[Director],Table15[imdb_score])</f>
        <v>6.4</v>
      </c>
      <c r="M489">
        <f>SUMIF(Table15[director_name],Table6[Director],Table15[gross])</f>
        <v>19377727</v>
      </c>
      <c r="N489">
        <f>SUMIF(Table15[director_name],Table6[Director],Table15[budget])</f>
        <v>45000000</v>
      </c>
      <c r="O489">
        <f>Table6[[#This Row],[Gross Amt]]-Table6[[#This Row],[Budget ]]</f>
        <v>-25622273</v>
      </c>
      <c r="P489" t="str">
        <f>IF(Table6[[#This Row],[Profit]]&gt;0,"Success","Failure")</f>
        <v>Failure</v>
      </c>
    </row>
    <row r="490" spans="1:16" hidden="1" x14ac:dyDescent="0.25">
      <c r="A490" t="s">
        <v>1019</v>
      </c>
      <c r="B490">
        <v>127083765</v>
      </c>
      <c r="C490" t="s">
        <v>12</v>
      </c>
      <c r="D490">
        <v>76000000</v>
      </c>
      <c r="E490">
        <v>5.9</v>
      </c>
      <c r="F490" s="2">
        <f>AVERAGEIF(Table15[director_name],Table15[director_name],Table15[imdb_score])</f>
        <v>6.2571428571428571</v>
      </c>
      <c r="G490">
        <f>Table15[[#This Row],[gross]]-Table15[[#This Row],[budget]]</f>
        <v>51083765</v>
      </c>
      <c r="H490" t="str">
        <f>IF(Table15[[#This Row],[Profit]]&gt;0,"Success","Fasle")</f>
        <v>Success</v>
      </c>
      <c r="K490" t="s">
        <v>2050</v>
      </c>
      <c r="L490" s="2">
        <f>AVERAGEIF(Table15[director_name],Table6[Director],Table15[imdb_score])</f>
        <v>5.625</v>
      </c>
      <c r="M490">
        <f>SUMIF(Table15[director_name],Table6[Director],Table15[gross])</f>
        <v>71738839</v>
      </c>
      <c r="N490">
        <f>SUMIF(Table15[director_name],Table6[Director],Table15[budget])</f>
        <v>109150000</v>
      </c>
      <c r="O490">
        <f>Table6[[#This Row],[Gross Amt]]-Table6[[#This Row],[Budget ]]</f>
        <v>-37411161</v>
      </c>
      <c r="P490" t="str">
        <f>IF(Table6[[#This Row],[Profit]]&gt;0,"Success","Failure")</f>
        <v>Failure</v>
      </c>
    </row>
    <row r="491" spans="1:16" hidden="1" x14ac:dyDescent="0.25">
      <c r="A491" t="s">
        <v>394</v>
      </c>
      <c r="B491">
        <v>1339152</v>
      </c>
      <c r="C491" t="s">
        <v>12</v>
      </c>
      <c r="D491">
        <v>81200000</v>
      </c>
      <c r="E491">
        <v>7.8</v>
      </c>
      <c r="F491">
        <f>AVERAGEIF(Table15[director_name],Table15[director_name],Table15[imdb_score])</f>
        <v>7.6999999999999993</v>
      </c>
      <c r="G491">
        <f>Table15[[#This Row],[gross]]-Table15[[#This Row],[budget]]</f>
        <v>-79860848</v>
      </c>
      <c r="H491" t="str">
        <f>IF(Table15[[#This Row],[Profit]]&gt;0,"Success","Fasle")</f>
        <v>Fasle</v>
      </c>
      <c r="K491" t="s">
        <v>2052</v>
      </c>
      <c r="L491" s="2">
        <f>AVERAGEIF(Table15[director_name],Table6[Director],Table15[imdb_score])</f>
        <v>6.9</v>
      </c>
      <c r="M491">
        <f>SUMIF(Table15[director_name],Table6[Director],Table15[gross])</f>
        <v>40002541</v>
      </c>
      <c r="N491">
        <f>SUMIF(Table15[director_name],Table6[Director],Table15[budget])</f>
        <v>57890000</v>
      </c>
      <c r="O491">
        <f>Table6[[#This Row],[Gross Amt]]-Table6[[#This Row],[Budget ]]</f>
        <v>-17887459</v>
      </c>
      <c r="P491" t="str">
        <f>IF(Table6[[#This Row],[Profit]]&gt;0,"Success","Failure")</f>
        <v>Failure</v>
      </c>
    </row>
    <row r="492" spans="1:16" hidden="1" x14ac:dyDescent="0.25">
      <c r="A492" t="s">
        <v>1023</v>
      </c>
      <c r="B492">
        <v>15071514</v>
      </c>
      <c r="C492" t="s">
        <v>12</v>
      </c>
      <c r="D492">
        <v>80000000</v>
      </c>
      <c r="E492">
        <v>5.9</v>
      </c>
      <c r="F492" s="2">
        <f>AVERAGEIF(Table15[director_name],Table15[director_name],Table15[imdb_score])</f>
        <v>7.1000000000000005</v>
      </c>
      <c r="G492">
        <f>Table15[[#This Row],[gross]]-Table15[[#This Row],[budget]]</f>
        <v>-64928486</v>
      </c>
      <c r="H492" t="str">
        <f>IF(Table15[[#This Row],[Profit]]&gt;0,"Success","Fasle")</f>
        <v>Fasle</v>
      </c>
      <c r="K492" t="s">
        <v>2061</v>
      </c>
      <c r="L492" s="2">
        <f>AVERAGEIF(Table15[director_name],Table6[Director],Table15[imdb_score])</f>
        <v>5.4</v>
      </c>
      <c r="M492">
        <f>SUMIF(Table15[director_name],Table6[Director],Table15[gross])</f>
        <v>15279680</v>
      </c>
      <c r="N492">
        <f>SUMIF(Table15[director_name],Table6[Director],Table15[budget])</f>
        <v>40000000</v>
      </c>
      <c r="O492">
        <f>Table6[[#This Row],[Gross Amt]]-Table6[[#This Row],[Budget ]]</f>
        <v>-24720320</v>
      </c>
      <c r="P492" t="str">
        <f>IF(Table6[[#This Row],[Profit]]&gt;0,"Success","Failure")</f>
        <v>Failure</v>
      </c>
    </row>
    <row r="493" spans="1:16" hidden="1" x14ac:dyDescent="0.25">
      <c r="A493" t="s">
        <v>1026</v>
      </c>
      <c r="B493">
        <v>26000610</v>
      </c>
      <c r="C493" t="s">
        <v>12</v>
      </c>
      <c r="D493">
        <v>76000000</v>
      </c>
      <c r="E493">
        <v>4.0999999999999996</v>
      </c>
      <c r="F493" s="2">
        <f>AVERAGEIF(Table15[director_name],Table15[director_name],Table15[imdb_score])</f>
        <v>4.0999999999999996</v>
      </c>
      <c r="G493">
        <f>Table15[[#This Row],[gross]]-Table15[[#This Row],[budget]]</f>
        <v>-49999390</v>
      </c>
      <c r="H493" t="str">
        <f>IF(Table15[[#This Row],[Profit]]&gt;0,"Success","Fasle")</f>
        <v>Fasle</v>
      </c>
      <c r="K493" t="s">
        <v>2068</v>
      </c>
      <c r="L493" s="2">
        <f>AVERAGEIF(Table15[director_name],Table6[Director],Table15[imdb_score])</f>
        <v>6.3666666666666671</v>
      </c>
      <c r="M493">
        <f>SUMIF(Table15[director_name],Table6[Director],Table15[gross])</f>
        <v>209075037</v>
      </c>
      <c r="N493">
        <f>SUMIF(Table15[director_name],Table6[Director],Table15[budget])</f>
        <v>114000000</v>
      </c>
      <c r="O493">
        <f>Table6[[#This Row],[Gross Amt]]-Table6[[#This Row],[Budget ]]</f>
        <v>95075037</v>
      </c>
      <c r="P493" t="str">
        <f>IF(Table6[[#This Row],[Profit]]&gt;0,"Success","Failure")</f>
        <v>Success</v>
      </c>
    </row>
    <row r="494" spans="1:16" hidden="1" x14ac:dyDescent="0.25">
      <c r="A494" t="s">
        <v>1028</v>
      </c>
      <c r="B494">
        <v>323505540</v>
      </c>
      <c r="C494" t="s">
        <v>12</v>
      </c>
      <c r="D494">
        <v>75000000</v>
      </c>
      <c r="E494">
        <v>6.8</v>
      </c>
      <c r="F494" s="2">
        <f>AVERAGEIF(Table15[director_name],Table15[director_name],Table15[imdb_score])</f>
        <v>6.8</v>
      </c>
      <c r="G494">
        <f>Table15[[#This Row],[gross]]-Table15[[#This Row],[budget]]</f>
        <v>248505540</v>
      </c>
      <c r="H494" t="str">
        <f>IF(Table15[[#This Row],[Profit]]&gt;0,"Success","Fasle")</f>
        <v>Success</v>
      </c>
      <c r="K494" t="s">
        <v>2070</v>
      </c>
      <c r="L494" s="2">
        <f>AVERAGEIF(Table15[director_name],Table6[Director],Table15[imdb_score])</f>
        <v>6.7</v>
      </c>
      <c r="M494">
        <f>SUMIF(Table15[director_name],Table6[Director],Table15[gross])</f>
        <v>35042787</v>
      </c>
      <c r="N494">
        <f>SUMIF(Table15[director_name],Table6[Director],Table15[budget])</f>
        <v>74000000</v>
      </c>
      <c r="O494">
        <f>Table6[[#This Row],[Gross Amt]]-Table6[[#This Row],[Budget ]]</f>
        <v>-38957213</v>
      </c>
      <c r="P494" t="str">
        <f>IF(Table6[[#This Row],[Profit]]&gt;0,"Success","Failure")</f>
        <v>Failure</v>
      </c>
    </row>
    <row r="495" spans="1:16" hidden="1" x14ac:dyDescent="0.25">
      <c r="A495" t="s">
        <v>1031</v>
      </c>
      <c r="B495">
        <v>66462600</v>
      </c>
      <c r="C495" t="s">
        <v>12</v>
      </c>
      <c r="D495">
        <v>78000000</v>
      </c>
      <c r="E495">
        <v>5.8</v>
      </c>
      <c r="F495" s="2">
        <f>AVERAGEIF(Table15[director_name],Table15[director_name],Table15[imdb_score])</f>
        <v>6.4499999999999993</v>
      </c>
      <c r="G495">
        <f>Table15[[#This Row],[gross]]-Table15[[#This Row],[budget]]</f>
        <v>-11537400</v>
      </c>
      <c r="H495" t="str">
        <f>IF(Table15[[#This Row],[Profit]]&gt;0,"Success","Fasle")</f>
        <v>Fasle</v>
      </c>
      <c r="K495" t="s">
        <v>2075</v>
      </c>
      <c r="L495" s="2">
        <f>AVERAGEIF(Table15[director_name],Table6[Director],Table15[imdb_score])</f>
        <v>7.65</v>
      </c>
      <c r="M495">
        <f>SUMIF(Table15[director_name],Table6[Director],Table15[gross])</f>
        <v>228192683</v>
      </c>
      <c r="N495">
        <f>SUMIF(Table15[director_name],Table6[Director],Table15[budget])</f>
        <v>81500000</v>
      </c>
      <c r="O495">
        <f>Table6[[#This Row],[Gross Amt]]-Table6[[#This Row],[Budget ]]</f>
        <v>146692683</v>
      </c>
      <c r="P495" t="str">
        <f>IF(Table6[[#This Row],[Profit]]&gt;0,"Success","Failure")</f>
        <v>Success</v>
      </c>
    </row>
    <row r="496" spans="1:16" hidden="1" x14ac:dyDescent="0.25">
      <c r="A496" t="s">
        <v>1033</v>
      </c>
      <c r="B496">
        <v>368049635</v>
      </c>
      <c r="C496" t="s">
        <v>12</v>
      </c>
      <c r="D496">
        <v>76000000</v>
      </c>
      <c r="E496">
        <v>7.5</v>
      </c>
      <c r="F496" s="2">
        <f>AVERAGEIF(Table15[director_name],Table15[director_name],Table15[imdb_score])</f>
        <v>7.6</v>
      </c>
      <c r="G496">
        <f>Table15[[#This Row],[gross]]-Table15[[#This Row],[budget]]</f>
        <v>292049635</v>
      </c>
      <c r="H496" t="str">
        <f>IF(Table15[[#This Row],[Profit]]&gt;0,"Success","Fasle")</f>
        <v>Success</v>
      </c>
      <c r="K496" t="s">
        <v>2083</v>
      </c>
      <c r="L496" s="2">
        <f>AVERAGEIF(Table15[director_name],Table6[Director],Table15[imdb_score])</f>
        <v>5.6</v>
      </c>
      <c r="M496">
        <f>SUMIF(Table15[director_name],Table6[Director],Table15[gross])</f>
        <v>44834712</v>
      </c>
      <c r="N496">
        <f>SUMIF(Table15[director_name],Table6[Director],Table15[budget])</f>
        <v>44000000</v>
      </c>
      <c r="O496">
        <f>Table6[[#This Row],[Gross Amt]]-Table6[[#This Row],[Budget ]]</f>
        <v>834712</v>
      </c>
      <c r="P496" t="str">
        <f>IF(Table6[[#This Row],[Profit]]&gt;0,"Success","Failure")</f>
        <v>Success</v>
      </c>
    </row>
    <row r="497" spans="1:16" hidden="1" x14ac:dyDescent="0.25">
      <c r="A497" t="s">
        <v>139</v>
      </c>
      <c r="B497">
        <v>306124059</v>
      </c>
      <c r="C497" t="s">
        <v>12</v>
      </c>
      <c r="D497">
        <v>75000000</v>
      </c>
      <c r="E497">
        <v>6.9</v>
      </c>
      <c r="F497">
        <f>AVERAGEIF(Table15[director_name],Table15[director_name],Table15[imdb_score])</f>
        <v>6.1875</v>
      </c>
      <c r="G497">
        <f>Table15[[#This Row],[gross]]-Table15[[#This Row],[budget]]</f>
        <v>231124059</v>
      </c>
      <c r="H497" t="str">
        <f>IF(Table15[[#This Row],[Profit]]&gt;0,"Success","Fasle")</f>
        <v>Success</v>
      </c>
      <c r="K497" t="s">
        <v>2085</v>
      </c>
      <c r="L497" s="2">
        <f>AVERAGEIF(Table15[director_name],Table6[Director],Table15[imdb_score])</f>
        <v>7.5</v>
      </c>
      <c r="M497">
        <f>SUMIF(Table15[director_name],Table6[Director],Table15[gross])</f>
        <v>84300000</v>
      </c>
      <c r="N497">
        <f>SUMIF(Table15[director_name],Table6[Director],Table15[budget])</f>
        <v>2600000</v>
      </c>
      <c r="O497">
        <f>Table6[[#This Row],[Gross Amt]]-Table6[[#This Row],[Budget ]]</f>
        <v>81700000</v>
      </c>
      <c r="P497" t="str">
        <f>IF(Table6[[#This Row],[Profit]]&gt;0,"Success","Failure")</f>
        <v>Success</v>
      </c>
    </row>
    <row r="498" spans="1:16" hidden="1" x14ac:dyDescent="0.25">
      <c r="A498" t="s">
        <v>127</v>
      </c>
      <c r="B498">
        <v>229074524</v>
      </c>
      <c r="C498" t="s">
        <v>12</v>
      </c>
      <c r="D498">
        <v>73000000</v>
      </c>
      <c r="E498">
        <v>6.5</v>
      </c>
      <c r="F498">
        <f>AVERAGEIF(Table15[director_name],Table15[director_name],Table15[imdb_score])</f>
        <v>7.5439999999999996</v>
      </c>
      <c r="G498">
        <f>Table15[[#This Row],[gross]]-Table15[[#This Row],[budget]]</f>
        <v>156074524</v>
      </c>
      <c r="H498" t="str">
        <f>IF(Table15[[#This Row],[Profit]]&gt;0,"Success","Fasle")</f>
        <v>Success</v>
      </c>
      <c r="K498" t="s">
        <v>2088</v>
      </c>
      <c r="L498" s="2">
        <f>AVERAGEIF(Table15[director_name],Table6[Director],Table15[imdb_score])</f>
        <v>6.8</v>
      </c>
      <c r="M498">
        <f>SUMIF(Table15[director_name],Table6[Director],Table15[gross])</f>
        <v>1500000</v>
      </c>
      <c r="N498">
        <f>SUMIF(Table15[director_name],Table6[Director],Table15[budget])</f>
        <v>44000000</v>
      </c>
      <c r="O498">
        <f>Table6[[#This Row],[Gross Amt]]-Table6[[#This Row],[Budget ]]</f>
        <v>-42500000</v>
      </c>
      <c r="P498" t="str">
        <f>IF(Table6[[#This Row],[Profit]]&gt;0,"Success","Failure")</f>
        <v>Failure</v>
      </c>
    </row>
    <row r="499" spans="1:16" hidden="1" x14ac:dyDescent="0.25">
      <c r="A499" t="s">
        <v>269</v>
      </c>
      <c r="B499">
        <v>193136719</v>
      </c>
      <c r="C499" t="s">
        <v>12</v>
      </c>
      <c r="D499">
        <v>75000000</v>
      </c>
      <c r="E499">
        <v>6.9</v>
      </c>
      <c r="F499">
        <f>AVERAGEIF(Table15[director_name],Table15[director_name],Table15[imdb_score])</f>
        <v>6.7600000000000007</v>
      </c>
      <c r="G499">
        <f>Table15[[#This Row],[gross]]-Table15[[#This Row],[budget]]</f>
        <v>118136719</v>
      </c>
      <c r="H499" t="str">
        <f>IF(Table15[[#This Row],[Profit]]&gt;0,"Success","Fasle")</f>
        <v>Success</v>
      </c>
      <c r="K499" t="s">
        <v>2092</v>
      </c>
      <c r="L499" s="2">
        <f>AVERAGEIF(Table15[director_name],Table6[Director],Table15[imdb_score])</f>
        <v>6.9333333333333336</v>
      </c>
      <c r="M499">
        <f>SUMIF(Table15[director_name],Table6[Director],Table15[gross])</f>
        <v>41099127</v>
      </c>
      <c r="N499">
        <f>SUMIF(Table15[director_name],Table6[Director],Table15[budget])</f>
        <v>97000000</v>
      </c>
      <c r="O499">
        <f>Table6[[#This Row],[Gross Amt]]-Table6[[#This Row],[Budget ]]</f>
        <v>-55900873</v>
      </c>
      <c r="P499" t="str">
        <f>IF(Table6[[#This Row],[Profit]]&gt;0,"Success","Failure")</f>
        <v>Failure</v>
      </c>
    </row>
    <row r="500" spans="1:16" hidden="1" x14ac:dyDescent="0.25">
      <c r="A500" t="s">
        <v>413</v>
      </c>
      <c r="B500">
        <v>35286428</v>
      </c>
      <c r="C500" t="s">
        <v>12</v>
      </c>
      <c r="D500">
        <v>76000000</v>
      </c>
      <c r="E500">
        <v>7.9</v>
      </c>
      <c r="F500">
        <f>AVERAGEIF(Table15[director_name],Table15[director_name],Table15[imdb_score])</f>
        <v>7.8</v>
      </c>
      <c r="G500">
        <f>Table15[[#This Row],[gross]]-Table15[[#This Row],[budget]]</f>
        <v>-40713572</v>
      </c>
      <c r="H500" t="str">
        <f>IF(Table15[[#This Row],[Profit]]&gt;0,"Success","Fasle")</f>
        <v>Fasle</v>
      </c>
      <c r="K500" t="s">
        <v>2094</v>
      </c>
      <c r="L500" s="2">
        <f>AVERAGEIF(Table15[director_name],Table6[Director],Table15[imdb_score])</f>
        <v>7.1285714285714281</v>
      </c>
      <c r="M500">
        <f>SUMIF(Table15[director_name],Table6[Director],Table15[gross])</f>
        <v>257340346</v>
      </c>
      <c r="N500">
        <f>SUMIF(Table15[director_name],Table6[Director],Table15[budget])</f>
        <v>114000000</v>
      </c>
      <c r="O500">
        <f>Table6[[#This Row],[Gross Amt]]-Table6[[#This Row],[Budget ]]</f>
        <v>143340346</v>
      </c>
      <c r="P500" t="str">
        <f>IF(Table6[[#This Row],[Profit]]&gt;0,"Success","Failure")</f>
        <v>Success</v>
      </c>
    </row>
    <row r="501" spans="1:16" hidden="1" x14ac:dyDescent="0.25">
      <c r="A501" t="s">
        <v>41</v>
      </c>
      <c r="B501">
        <v>157299717</v>
      </c>
      <c r="C501" t="s">
        <v>12</v>
      </c>
      <c r="D501">
        <v>75000000</v>
      </c>
      <c r="E501">
        <v>7.4</v>
      </c>
      <c r="F501">
        <f>AVERAGEIF(Table15[director_name],Table15[director_name],Table15[imdb_score])</f>
        <v>7.2875000000000005</v>
      </c>
      <c r="G501">
        <f>Table15[[#This Row],[gross]]-Table15[[#This Row],[budget]]</f>
        <v>82299717</v>
      </c>
      <c r="H501" t="str">
        <f>IF(Table15[[#This Row],[Profit]]&gt;0,"Success","Fasle")</f>
        <v>Success</v>
      </c>
      <c r="K501" t="s">
        <v>2098</v>
      </c>
      <c r="L501" s="2">
        <f>AVERAGEIF(Table15[director_name],Table6[Director],Table15[imdb_score])</f>
        <v>5.2666666666666666</v>
      </c>
      <c r="M501">
        <f>SUMIF(Table15[director_name],Table6[Director],Table15[gross])</f>
        <v>80228423</v>
      </c>
      <c r="N501">
        <f>SUMIF(Table15[director_name],Table6[Director],Table15[budget])</f>
        <v>88500000</v>
      </c>
      <c r="O501">
        <f>Table6[[#This Row],[Gross Amt]]-Table6[[#This Row],[Budget ]]</f>
        <v>-8271577</v>
      </c>
      <c r="P501" t="str">
        <f>IF(Table6[[#This Row],[Profit]]&gt;0,"Success","Failure")</f>
        <v>Failure</v>
      </c>
    </row>
    <row r="502" spans="1:16" hidden="1" x14ac:dyDescent="0.25">
      <c r="A502" t="s">
        <v>751</v>
      </c>
      <c r="B502">
        <v>134568845</v>
      </c>
      <c r="C502" t="s">
        <v>12</v>
      </c>
      <c r="D502">
        <v>75000000</v>
      </c>
      <c r="E502">
        <v>6.7</v>
      </c>
      <c r="F502" s="2">
        <f>AVERAGEIF(Table15[director_name],Table15[director_name],Table15[imdb_score])</f>
        <v>6.3666666666666671</v>
      </c>
      <c r="G502">
        <f>Table15[[#This Row],[gross]]-Table15[[#This Row],[budget]]</f>
        <v>59568845</v>
      </c>
      <c r="H502" t="str">
        <f>IF(Table15[[#This Row],[Profit]]&gt;0,"Success","Fasle")</f>
        <v>Success</v>
      </c>
      <c r="K502" t="s">
        <v>2101</v>
      </c>
      <c r="L502" s="2">
        <f>AVERAGEIF(Table15[director_name],Table6[Director],Table15[imdb_score])</f>
        <v>6.4249999999999998</v>
      </c>
      <c r="M502">
        <f>SUMIF(Table15[director_name],Table6[Director],Table15[gross])</f>
        <v>110875581</v>
      </c>
      <c r="N502">
        <f>SUMIF(Table15[director_name],Table6[Director],Table15[budget])</f>
        <v>101000000</v>
      </c>
      <c r="O502">
        <f>Table6[[#This Row],[Gross Amt]]-Table6[[#This Row],[Budget ]]</f>
        <v>9875581</v>
      </c>
      <c r="P502" t="str">
        <f>IF(Table6[[#This Row],[Profit]]&gt;0,"Success","Failure")</f>
        <v>Success</v>
      </c>
    </row>
    <row r="503" spans="1:16" hidden="1" x14ac:dyDescent="0.25">
      <c r="A503" t="s">
        <v>95</v>
      </c>
      <c r="B503">
        <v>134006721</v>
      </c>
      <c r="C503" t="s">
        <v>12</v>
      </c>
      <c r="D503">
        <v>75000000</v>
      </c>
      <c r="E503">
        <v>7.4</v>
      </c>
      <c r="F503">
        <f>AVERAGEIF(Table15[director_name],Table15[director_name],Table15[imdb_score])</f>
        <v>6.6166666666666671</v>
      </c>
      <c r="G503">
        <f>Table15[[#This Row],[gross]]-Table15[[#This Row],[budget]]</f>
        <v>59006721</v>
      </c>
      <c r="H503" t="str">
        <f>IF(Table15[[#This Row],[Profit]]&gt;0,"Success","Fasle")</f>
        <v>Success</v>
      </c>
      <c r="K503" t="s">
        <v>2107</v>
      </c>
      <c r="L503" s="2">
        <f>AVERAGEIF(Table15[director_name],Table6[Director],Table15[imdb_score])</f>
        <v>6.3666666666666671</v>
      </c>
      <c r="M503">
        <f>SUMIF(Table15[director_name],Table6[Director],Table15[gross])</f>
        <v>159224785</v>
      </c>
      <c r="N503">
        <f>SUMIF(Table15[director_name],Table6[Director],Table15[budget])</f>
        <v>83000000</v>
      </c>
      <c r="O503">
        <f>Table6[[#This Row],[Gross Amt]]-Table6[[#This Row],[Budget ]]</f>
        <v>76224785</v>
      </c>
      <c r="P503" t="str">
        <f>IF(Table6[[#This Row],[Profit]]&gt;0,"Success","Failure")</f>
        <v>Success</v>
      </c>
    </row>
    <row r="504" spans="1:16" hidden="1" x14ac:dyDescent="0.25">
      <c r="A504" t="s">
        <v>438</v>
      </c>
      <c r="B504">
        <v>195329763</v>
      </c>
      <c r="C504" t="s">
        <v>12</v>
      </c>
      <c r="D504">
        <v>80000000</v>
      </c>
      <c r="E504">
        <v>6.9</v>
      </c>
      <c r="F504">
        <f>AVERAGEIF(Table15[director_name],Table15[director_name],Table15[imdb_score])</f>
        <v>6.8249999999999993</v>
      </c>
      <c r="G504">
        <f>Table15[[#This Row],[gross]]-Table15[[#This Row],[budget]]</f>
        <v>115329763</v>
      </c>
      <c r="H504" t="str">
        <f>IF(Table15[[#This Row],[Profit]]&gt;0,"Success","Fasle")</f>
        <v>Success</v>
      </c>
      <c r="K504" t="s">
        <v>2109</v>
      </c>
      <c r="L504" s="2">
        <f>AVERAGEIF(Table15[director_name],Table6[Director],Table15[imdb_score])</f>
        <v>5.2666666666666666</v>
      </c>
      <c r="M504">
        <f>SUMIF(Table15[director_name],Table6[Director],Table15[gross])</f>
        <v>100623057</v>
      </c>
      <c r="N504">
        <f>SUMIF(Table15[director_name],Table6[Director],Table15[budget])</f>
        <v>80000000</v>
      </c>
      <c r="O504">
        <f>Table6[[#This Row],[Gross Amt]]-Table6[[#This Row],[Budget ]]</f>
        <v>20623057</v>
      </c>
      <c r="P504" t="str">
        <f>IF(Table6[[#This Row],[Profit]]&gt;0,"Success","Failure")</f>
        <v>Success</v>
      </c>
    </row>
    <row r="505" spans="1:16" hidden="1" x14ac:dyDescent="0.25">
      <c r="A505" t="s">
        <v>858</v>
      </c>
      <c r="B505">
        <v>120776832</v>
      </c>
      <c r="C505" t="s">
        <v>12</v>
      </c>
      <c r="D505">
        <v>75000000</v>
      </c>
      <c r="E505">
        <v>6.8</v>
      </c>
      <c r="F505">
        <f>AVERAGEIF(Table15[director_name],Table15[director_name],Table15[imdb_score])</f>
        <v>6.1857142857142851</v>
      </c>
      <c r="G505">
        <f>Table15[[#This Row],[gross]]-Table15[[#This Row],[budget]]</f>
        <v>45776832</v>
      </c>
      <c r="H505" t="str">
        <f>IF(Table15[[#This Row],[Profit]]&gt;0,"Success","Fasle")</f>
        <v>Success</v>
      </c>
      <c r="K505" t="s">
        <v>2112</v>
      </c>
      <c r="L505" s="2">
        <f>AVERAGEIF(Table15[director_name],Table6[Director],Table15[imdb_score])</f>
        <v>7</v>
      </c>
      <c r="M505">
        <f>SUMIF(Table15[director_name],Table6[Director],Table15[gross])</f>
        <v>57750000</v>
      </c>
      <c r="N505">
        <f>SUMIF(Table15[director_name],Table6[Director],Table15[budget])</f>
        <v>31115000</v>
      </c>
      <c r="O505">
        <f>Table6[[#This Row],[Gross Amt]]-Table6[[#This Row],[Budget ]]</f>
        <v>26635000</v>
      </c>
      <c r="P505" t="str">
        <f>IF(Table6[[#This Row],[Profit]]&gt;0,"Success","Failure")</f>
        <v>Success</v>
      </c>
    </row>
    <row r="506" spans="1:16" hidden="1" x14ac:dyDescent="0.25">
      <c r="A506" t="s">
        <v>906</v>
      </c>
      <c r="B506">
        <v>118823091</v>
      </c>
      <c r="C506" t="s">
        <v>12</v>
      </c>
      <c r="D506">
        <v>75000000</v>
      </c>
      <c r="E506">
        <v>6.7</v>
      </c>
      <c r="F506">
        <f>AVERAGEIF(Table15[director_name],Table15[director_name],Table15[imdb_score])</f>
        <v>5.9625000000000004</v>
      </c>
      <c r="G506">
        <f>Table15[[#This Row],[gross]]-Table15[[#This Row],[budget]]</f>
        <v>43823091</v>
      </c>
      <c r="H506" t="str">
        <f>IF(Table15[[#This Row],[Profit]]&gt;0,"Success","Fasle")</f>
        <v>Success</v>
      </c>
      <c r="K506" t="s">
        <v>2117</v>
      </c>
      <c r="L506" s="2">
        <f>AVERAGEIF(Table15[director_name],Table6[Director],Table15[imdb_score])</f>
        <v>6.5666666666666664</v>
      </c>
      <c r="M506">
        <f>SUMIF(Table15[director_name],Table6[Director],Table15[gross])</f>
        <v>146440027</v>
      </c>
      <c r="N506">
        <f>SUMIF(Table15[director_name],Table6[Director],Table15[budget])</f>
        <v>84000000</v>
      </c>
      <c r="O506">
        <f>Table6[[#This Row],[Gross Amt]]-Table6[[#This Row],[Budget ]]</f>
        <v>62440027</v>
      </c>
      <c r="P506" t="str">
        <f>IF(Table6[[#This Row],[Profit]]&gt;0,"Success","Failure")</f>
        <v>Success</v>
      </c>
    </row>
    <row r="507" spans="1:16" hidden="1" x14ac:dyDescent="0.25">
      <c r="A507" t="s">
        <v>721</v>
      </c>
      <c r="B507">
        <v>41814863</v>
      </c>
      <c r="C507" t="s">
        <v>12</v>
      </c>
      <c r="D507">
        <v>50000000</v>
      </c>
      <c r="E507">
        <v>5.0999999999999996</v>
      </c>
      <c r="F507">
        <f>AVERAGEIF(Table15[director_name],Table15[director_name],Table15[imdb_score])</f>
        <v>5.7466666666666661</v>
      </c>
      <c r="G507">
        <f>Table15[[#This Row],[gross]]-Table15[[#This Row],[budget]]</f>
        <v>-8185137</v>
      </c>
      <c r="H507" t="str">
        <f>IF(Table15[[#This Row],[Profit]]&gt;0,"Success","Fasle")</f>
        <v>Fasle</v>
      </c>
      <c r="K507" t="s">
        <v>2119</v>
      </c>
      <c r="L507" s="2">
        <f>AVERAGEIF(Table15[director_name],Table6[Director],Table15[imdb_score])</f>
        <v>6.85</v>
      </c>
      <c r="M507">
        <f>SUMIF(Table15[director_name],Table6[Director],Table15[gross])</f>
        <v>59591197</v>
      </c>
      <c r="N507">
        <f>SUMIF(Table15[director_name],Table6[Director],Table15[budget])</f>
        <v>53500000</v>
      </c>
      <c r="O507">
        <f>Table6[[#This Row],[Gross Amt]]-Table6[[#This Row],[Budget ]]</f>
        <v>6091197</v>
      </c>
      <c r="P507" t="str">
        <f>IF(Table6[[#This Row],[Profit]]&gt;0,"Success","Failure")</f>
        <v>Success</v>
      </c>
    </row>
    <row r="508" spans="1:16" hidden="1" x14ac:dyDescent="0.25">
      <c r="A508" t="s">
        <v>1049</v>
      </c>
      <c r="B508">
        <v>97360069</v>
      </c>
      <c r="C508" t="s">
        <v>12</v>
      </c>
      <c r="D508">
        <v>75000000</v>
      </c>
      <c r="E508">
        <v>4.0999999999999996</v>
      </c>
      <c r="F508" s="2">
        <f>AVERAGEIF(Table15[director_name],Table15[director_name],Table15[imdb_score])</f>
        <v>4.0999999999999996</v>
      </c>
      <c r="G508">
        <f>Table15[[#This Row],[gross]]-Table15[[#This Row],[budget]]</f>
        <v>22360069</v>
      </c>
      <c r="H508" t="str">
        <f>IF(Table15[[#This Row],[Profit]]&gt;0,"Success","Fasle")</f>
        <v>Success</v>
      </c>
      <c r="K508" t="s">
        <v>2123</v>
      </c>
      <c r="L508" s="2">
        <f>AVERAGEIF(Table15[director_name],Table6[Director],Table15[imdb_score])</f>
        <v>6.6</v>
      </c>
      <c r="M508">
        <f>SUMIF(Table15[director_name],Table6[Director],Table15[gross])</f>
        <v>266352912</v>
      </c>
      <c r="N508">
        <f>SUMIF(Table15[director_name],Table6[Director],Table15[budget])</f>
        <v>147500000</v>
      </c>
      <c r="O508">
        <f>Table6[[#This Row],[Gross Amt]]-Table6[[#This Row],[Budget ]]</f>
        <v>118852912</v>
      </c>
      <c r="P508" t="str">
        <f>IF(Table6[[#This Row],[Profit]]&gt;0,"Success","Failure")</f>
        <v>Success</v>
      </c>
    </row>
    <row r="509" spans="1:16" hidden="1" x14ac:dyDescent="0.25">
      <c r="A509" t="s">
        <v>378</v>
      </c>
      <c r="B509">
        <v>117698894</v>
      </c>
      <c r="C509" t="s">
        <v>12</v>
      </c>
      <c r="D509">
        <v>75000000</v>
      </c>
      <c r="E509">
        <v>7.3</v>
      </c>
      <c r="F509">
        <f>AVERAGEIF(Table15[director_name],Table15[director_name],Table15[imdb_score])</f>
        <v>6.6666666666666652</v>
      </c>
      <c r="G509">
        <f>Table15[[#This Row],[gross]]-Table15[[#This Row],[budget]]</f>
        <v>42698894</v>
      </c>
      <c r="H509" t="str">
        <f>IF(Table15[[#This Row],[Profit]]&gt;0,"Success","Fasle")</f>
        <v>Success</v>
      </c>
      <c r="K509" t="s">
        <v>2125</v>
      </c>
      <c r="L509" s="2">
        <f>AVERAGEIF(Table15[director_name],Table6[Director],Table15[imdb_score])</f>
        <v>6.26</v>
      </c>
      <c r="M509">
        <f>SUMIF(Table15[director_name],Table6[Director],Table15[gross])</f>
        <v>282328099</v>
      </c>
      <c r="N509">
        <f>SUMIF(Table15[director_name],Table6[Director],Table15[budget])</f>
        <v>135500000</v>
      </c>
      <c r="O509">
        <f>Table6[[#This Row],[Gross Amt]]-Table6[[#This Row],[Budget ]]</f>
        <v>146828099</v>
      </c>
      <c r="P509" t="str">
        <f>IF(Table6[[#This Row],[Profit]]&gt;0,"Success","Failure")</f>
        <v>Success</v>
      </c>
    </row>
    <row r="510" spans="1:16" hidden="1" x14ac:dyDescent="0.25">
      <c r="A510" t="s">
        <v>761</v>
      </c>
      <c r="B510">
        <v>162001186</v>
      </c>
      <c r="C510" t="s">
        <v>12</v>
      </c>
      <c r="D510">
        <v>80000000</v>
      </c>
      <c r="E510">
        <v>6</v>
      </c>
      <c r="F510">
        <f>AVERAGEIF(Table15[director_name],Table15[director_name],Table15[imdb_score])</f>
        <v>5.7333333333333325</v>
      </c>
      <c r="G510">
        <f>Table15[[#This Row],[gross]]-Table15[[#This Row],[budget]]</f>
        <v>82001186</v>
      </c>
      <c r="H510" t="str">
        <f>IF(Table15[[#This Row],[Profit]]&gt;0,"Success","Fasle")</f>
        <v>Success</v>
      </c>
      <c r="K510" t="s">
        <v>2127</v>
      </c>
      <c r="L510" s="2">
        <f>AVERAGEIF(Table15[director_name],Table6[Director],Table15[imdb_score])</f>
        <v>6.1</v>
      </c>
      <c r="M510">
        <f>SUMIF(Table15[director_name],Table6[Director],Table15[gross])</f>
        <v>24375436</v>
      </c>
      <c r="N510">
        <f>SUMIF(Table15[director_name],Table6[Director],Table15[budget])</f>
        <v>42000000</v>
      </c>
      <c r="O510">
        <f>Table6[[#This Row],[Gross Amt]]-Table6[[#This Row],[Budget ]]</f>
        <v>-17624564</v>
      </c>
      <c r="P510" t="str">
        <f>IF(Table6[[#This Row],[Profit]]&gt;0,"Success","Failure")</f>
        <v>Failure</v>
      </c>
    </row>
    <row r="511" spans="1:16" hidden="1" x14ac:dyDescent="0.25">
      <c r="A511" t="s">
        <v>127</v>
      </c>
      <c r="B511">
        <v>77032279</v>
      </c>
      <c r="C511" t="s">
        <v>12</v>
      </c>
      <c r="D511">
        <v>60000000</v>
      </c>
      <c r="E511">
        <v>7.3</v>
      </c>
      <c r="F511">
        <f>AVERAGEIF(Table15[director_name],Table15[director_name],Table15[imdb_score])</f>
        <v>7.5439999999999996</v>
      </c>
      <c r="G511">
        <f>Table15[[#This Row],[gross]]-Table15[[#This Row],[budget]]</f>
        <v>17032279</v>
      </c>
      <c r="H511" t="str">
        <f>IF(Table15[[#This Row],[Profit]]&gt;0,"Success","Fasle")</f>
        <v>Success</v>
      </c>
      <c r="K511" t="s">
        <v>2129</v>
      </c>
      <c r="L511" s="2">
        <f>AVERAGEIF(Table15[director_name],Table6[Director],Table15[imdb_score])</f>
        <v>4</v>
      </c>
      <c r="M511">
        <f>SUMIF(Table15[director_name],Table6[Director],Table15[gross])</f>
        <v>20915465</v>
      </c>
      <c r="N511">
        <f>SUMIF(Table15[director_name],Table6[Director],Table15[budget])</f>
        <v>42000000</v>
      </c>
      <c r="O511">
        <f>Table6[[#This Row],[Gross Amt]]-Table6[[#This Row],[Budget ]]</f>
        <v>-21084535</v>
      </c>
      <c r="P511" t="str">
        <f>IF(Table6[[#This Row],[Profit]]&gt;0,"Success","Failure")</f>
        <v>Failure</v>
      </c>
    </row>
    <row r="512" spans="1:16" hidden="1" x14ac:dyDescent="0.25">
      <c r="A512" t="s">
        <v>776</v>
      </c>
      <c r="B512">
        <v>73023275</v>
      </c>
      <c r="C512" t="s">
        <v>12</v>
      </c>
      <c r="D512">
        <v>35000000</v>
      </c>
      <c r="E512">
        <v>5.4</v>
      </c>
      <c r="F512">
        <f>AVERAGEIF(Table15[director_name],Table15[director_name],Table15[imdb_score])</f>
        <v>5.833333333333333</v>
      </c>
      <c r="G512">
        <f>Table15[[#This Row],[gross]]-Table15[[#This Row],[budget]]</f>
        <v>38023275</v>
      </c>
      <c r="H512" t="str">
        <f>IF(Table15[[#This Row],[Profit]]&gt;0,"Success","Fasle")</f>
        <v>Success</v>
      </c>
      <c r="K512" t="s">
        <v>2133</v>
      </c>
      <c r="L512" s="2">
        <f>AVERAGEIF(Table15[director_name],Table6[Director],Table15[imdb_score])</f>
        <v>5.55</v>
      </c>
      <c r="M512">
        <f>SUMIF(Table15[director_name],Table6[Director],Table15[gross])</f>
        <v>89338546</v>
      </c>
      <c r="N512">
        <f>SUMIF(Table15[director_name],Table6[Director],Table15[budget])</f>
        <v>60000000</v>
      </c>
      <c r="O512">
        <f>Table6[[#This Row],[Gross Amt]]-Table6[[#This Row],[Budget ]]</f>
        <v>29338546</v>
      </c>
      <c r="P512" t="str">
        <f>IF(Table6[[#This Row],[Profit]]&gt;0,"Success","Failure")</f>
        <v>Success</v>
      </c>
    </row>
    <row r="513" spans="1:16" hidden="1" x14ac:dyDescent="0.25">
      <c r="A513" t="s">
        <v>105</v>
      </c>
      <c r="B513">
        <v>68473360</v>
      </c>
      <c r="C513" t="s">
        <v>12</v>
      </c>
      <c r="D513">
        <v>75000000</v>
      </c>
      <c r="E513">
        <v>5.9</v>
      </c>
      <c r="F513">
        <f>AVERAGEIF(Table15[director_name],Table15[director_name],Table15[imdb_score])</f>
        <v>6.5500000000000007</v>
      </c>
      <c r="G513">
        <f>Table15[[#This Row],[gross]]-Table15[[#This Row],[budget]]</f>
        <v>-6526640</v>
      </c>
      <c r="H513" t="str">
        <f>IF(Table15[[#This Row],[Profit]]&gt;0,"Success","Fasle")</f>
        <v>Fasle</v>
      </c>
      <c r="K513" t="s">
        <v>2135</v>
      </c>
      <c r="L513" s="2">
        <f>AVERAGEIF(Table15[director_name],Table6[Director],Table15[imdb_score])</f>
        <v>6.65</v>
      </c>
      <c r="M513">
        <f>SUMIF(Table15[director_name],Table6[Director],Table15[gross])</f>
        <v>107575377</v>
      </c>
      <c r="N513">
        <f>SUMIF(Table15[director_name],Table6[Director],Table15[budget])</f>
        <v>76000000</v>
      </c>
      <c r="O513">
        <f>Table6[[#This Row],[Gross Amt]]-Table6[[#This Row],[Budget ]]</f>
        <v>31575377</v>
      </c>
      <c r="P513" t="str">
        <f>IF(Table6[[#This Row],[Profit]]&gt;0,"Success","Failure")</f>
        <v>Success</v>
      </c>
    </row>
    <row r="514" spans="1:16" hidden="1" x14ac:dyDescent="0.25">
      <c r="A514" t="s">
        <v>1059</v>
      </c>
      <c r="B514">
        <v>66636385</v>
      </c>
      <c r="C514" t="s">
        <v>12</v>
      </c>
      <c r="D514">
        <v>75000000</v>
      </c>
      <c r="E514">
        <v>7.1</v>
      </c>
      <c r="F514" s="2">
        <f>AVERAGEIF(Table15[director_name],Table15[director_name],Table15[imdb_score])</f>
        <v>6.58</v>
      </c>
      <c r="G514">
        <f>Table15[[#This Row],[gross]]-Table15[[#This Row],[budget]]</f>
        <v>-8363615</v>
      </c>
      <c r="H514" t="str">
        <f>IF(Table15[[#This Row],[Profit]]&gt;0,"Success","Fasle")</f>
        <v>Fasle</v>
      </c>
      <c r="K514" t="s">
        <v>2137</v>
      </c>
      <c r="L514" s="2">
        <f>AVERAGEIF(Table15[director_name],Table6[Director],Table15[imdb_score])</f>
        <v>6.3</v>
      </c>
      <c r="M514">
        <f>SUMIF(Table15[director_name],Table6[Director],Table15[gross])</f>
        <v>5664251</v>
      </c>
      <c r="N514">
        <f>SUMIF(Table15[director_name],Table6[Director],Table15[budget])</f>
        <v>45000000</v>
      </c>
      <c r="O514">
        <f>Table6[[#This Row],[Gross Amt]]-Table6[[#This Row],[Budget ]]</f>
        <v>-39335749</v>
      </c>
      <c r="P514" t="str">
        <f>IF(Table6[[#This Row],[Profit]]&gt;0,"Success","Failure")</f>
        <v>Failure</v>
      </c>
    </row>
    <row r="515" spans="1:16" hidden="1" x14ac:dyDescent="0.25">
      <c r="A515" t="s">
        <v>692</v>
      </c>
      <c r="B515">
        <v>160762022</v>
      </c>
      <c r="C515" t="s">
        <v>12</v>
      </c>
      <c r="D515">
        <v>75000000</v>
      </c>
      <c r="E515">
        <v>6</v>
      </c>
      <c r="F515">
        <f>AVERAGEIF(Table15[director_name],Table15[director_name],Table15[imdb_score])</f>
        <v>6.45</v>
      </c>
      <c r="G515">
        <f>Table15[[#This Row],[gross]]-Table15[[#This Row],[budget]]</f>
        <v>85762022</v>
      </c>
      <c r="H515" t="str">
        <f>IF(Table15[[#This Row],[Profit]]&gt;0,"Success","Fasle")</f>
        <v>Success</v>
      </c>
      <c r="K515" t="s">
        <v>2148</v>
      </c>
      <c r="L515" s="2">
        <f>AVERAGEIF(Table15[director_name],Table6[Director],Table15[imdb_score])</f>
        <v>5.2</v>
      </c>
      <c r="M515">
        <f>SUMIF(Table15[director_name],Table6[Director],Table15[gross])</f>
        <v>22108977</v>
      </c>
      <c r="N515">
        <f>SUMIF(Table15[director_name],Table6[Director],Table15[budget])</f>
        <v>41000000</v>
      </c>
      <c r="O515">
        <f>Table6[[#This Row],[Gross Amt]]-Table6[[#This Row],[Budget ]]</f>
        <v>-18891023</v>
      </c>
      <c r="P515" t="str">
        <f>IF(Table6[[#This Row],[Profit]]&gt;0,"Success","Failure")</f>
        <v>Failure</v>
      </c>
    </row>
    <row r="516" spans="1:16" hidden="1" x14ac:dyDescent="0.25">
      <c r="A516" t="s">
        <v>373</v>
      </c>
      <c r="B516">
        <v>103338338</v>
      </c>
      <c r="C516" t="s">
        <v>12</v>
      </c>
      <c r="D516">
        <v>70000000</v>
      </c>
      <c r="E516">
        <v>6.5</v>
      </c>
      <c r="F516">
        <f>AVERAGEIF(Table15[director_name],Table15[director_name],Table15[imdb_score])</f>
        <v>6.56</v>
      </c>
      <c r="G516">
        <f>Table15[[#This Row],[gross]]-Table15[[#This Row],[budget]]</f>
        <v>33338338</v>
      </c>
      <c r="H516" t="str">
        <f>IF(Table15[[#This Row],[Profit]]&gt;0,"Success","Fasle")</f>
        <v>Success</v>
      </c>
      <c r="K516" t="s">
        <v>2151</v>
      </c>
      <c r="L516" s="2">
        <f>AVERAGEIF(Table15[director_name],Table6[Director],Table15[imdb_score])</f>
        <v>6.6</v>
      </c>
      <c r="M516">
        <f>SUMIF(Table15[director_name],Table6[Director],Table15[gross])</f>
        <v>18600911</v>
      </c>
      <c r="N516">
        <f>SUMIF(Table15[director_name],Table6[Director],Table15[budget])</f>
        <v>42000000</v>
      </c>
      <c r="O516">
        <f>Table6[[#This Row],[Gross Amt]]-Table6[[#This Row],[Budget ]]</f>
        <v>-23399089</v>
      </c>
      <c r="P516" t="str">
        <f>IF(Table6[[#This Row],[Profit]]&gt;0,"Success","Failure")</f>
        <v>Failure</v>
      </c>
    </row>
    <row r="517" spans="1:16" hidden="1" x14ac:dyDescent="0.25">
      <c r="A517" t="s">
        <v>1067</v>
      </c>
      <c r="B517">
        <v>55808744</v>
      </c>
      <c r="C517" t="s">
        <v>12</v>
      </c>
      <c r="D517">
        <v>53000000</v>
      </c>
      <c r="E517">
        <v>5.7</v>
      </c>
      <c r="F517" s="2">
        <f>AVERAGEIF(Table15[director_name],Table15[director_name],Table15[imdb_score])</f>
        <v>6.9374999999999991</v>
      </c>
      <c r="G517">
        <f>Table15[[#This Row],[gross]]-Table15[[#This Row],[budget]]</f>
        <v>2808744</v>
      </c>
      <c r="H517" t="str">
        <f>IF(Table15[[#This Row],[Profit]]&gt;0,"Success","Fasle")</f>
        <v>Success</v>
      </c>
      <c r="K517" t="s">
        <v>2154</v>
      </c>
      <c r="L517" s="2">
        <f>AVERAGEIF(Table15[director_name],Table6[Director],Table15[imdb_score])</f>
        <v>7.65</v>
      </c>
      <c r="M517">
        <f>SUMIF(Table15[director_name],Table6[Director],Table15[gross])</f>
        <v>208035247</v>
      </c>
      <c r="N517">
        <f>SUMIF(Table15[director_name],Table6[Director],Table15[budget])</f>
        <v>8960000</v>
      </c>
      <c r="O517">
        <f>Table6[[#This Row],[Gross Amt]]-Table6[[#This Row],[Budget ]]</f>
        <v>199075247</v>
      </c>
      <c r="P517" t="str">
        <f>IF(Table6[[#This Row],[Profit]]&gt;0,"Success","Failure")</f>
        <v>Success</v>
      </c>
    </row>
    <row r="518" spans="1:16" hidden="1" x14ac:dyDescent="0.25">
      <c r="A518" t="s">
        <v>127</v>
      </c>
      <c r="B518">
        <v>47379090</v>
      </c>
      <c r="C518" t="s">
        <v>12</v>
      </c>
      <c r="D518">
        <v>70000000</v>
      </c>
      <c r="E518">
        <v>7.6</v>
      </c>
      <c r="F518">
        <f>AVERAGEIF(Table15[director_name],Table15[director_name],Table15[imdb_score])</f>
        <v>7.5439999999999996</v>
      </c>
      <c r="G518">
        <f>Table15[[#This Row],[gross]]-Table15[[#This Row],[budget]]</f>
        <v>-22620910</v>
      </c>
      <c r="H518" t="str">
        <f>IF(Table15[[#This Row],[Profit]]&gt;0,"Success","Fasle")</f>
        <v>Fasle</v>
      </c>
      <c r="K518" t="s">
        <v>2158</v>
      </c>
      <c r="L518" s="2">
        <f>AVERAGEIF(Table15[director_name],Table6[Director],Table15[imdb_score])</f>
        <v>6.0400000000000009</v>
      </c>
      <c r="M518">
        <f>SUMIF(Table15[director_name],Table6[Director],Table15[gross])</f>
        <v>377630465</v>
      </c>
      <c r="N518">
        <f>SUMIF(Table15[director_name],Table6[Director],Table15[budget])</f>
        <v>157000000</v>
      </c>
      <c r="O518">
        <f>Table6[[#This Row],[Gross Amt]]-Table6[[#This Row],[Budget ]]</f>
        <v>220630465</v>
      </c>
      <c r="P518" t="str">
        <f>IF(Table6[[#This Row],[Profit]]&gt;0,"Success","Failure")</f>
        <v>Success</v>
      </c>
    </row>
    <row r="519" spans="1:16" hidden="1" x14ac:dyDescent="0.25">
      <c r="A519" t="s">
        <v>1071</v>
      </c>
      <c r="B519">
        <v>43426961</v>
      </c>
      <c r="C519" t="s">
        <v>12</v>
      </c>
      <c r="D519">
        <v>70000000</v>
      </c>
      <c r="E519">
        <v>6.6</v>
      </c>
      <c r="F519" s="2">
        <f>AVERAGEIF(Table15[director_name],Table15[director_name],Table15[imdb_score])</f>
        <v>6.9375000000000009</v>
      </c>
      <c r="G519">
        <f>Table15[[#This Row],[gross]]-Table15[[#This Row],[budget]]</f>
        <v>-26573039</v>
      </c>
      <c r="H519" t="str">
        <f>IF(Table15[[#This Row],[Profit]]&gt;0,"Success","Fasle")</f>
        <v>Fasle</v>
      </c>
      <c r="K519" t="s">
        <v>2160</v>
      </c>
      <c r="L519" s="2">
        <f>AVERAGEIF(Table15[director_name],Table6[Director],Table15[imdb_score])</f>
        <v>6.9</v>
      </c>
      <c r="M519">
        <f>SUMIF(Table15[director_name],Table6[Director],Table15[gross])</f>
        <v>223328527</v>
      </c>
      <c r="N519">
        <f>SUMIF(Table15[director_name],Table6[Director],Table15[budget])</f>
        <v>77500000</v>
      </c>
      <c r="O519">
        <f>Table6[[#This Row],[Gross Amt]]-Table6[[#This Row],[Budget ]]</f>
        <v>145828527</v>
      </c>
      <c r="P519" t="str">
        <f>IF(Table6[[#This Row],[Profit]]&gt;0,"Success","Failure")</f>
        <v>Success</v>
      </c>
    </row>
    <row r="520" spans="1:16" hidden="1" x14ac:dyDescent="0.25">
      <c r="A520" t="s">
        <v>1073</v>
      </c>
      <c r="B520">
        <v>47000485</v>
      </c>
      <c r="C520" t="s">
        <v>12</v>
      </c>
      <c r="D520">
        <v>75000000</v>
      </c>
      <c r="E520">
        <v>5.4</v>
      </c>
      <c r="F520" s="2">
        <f>AVERAGEIF(Table15[director_name],Table15[director_name],Table15[imdb_score])</f>
        <v>6</v>
      </c>
      <c r="G520">
        <f>Table15[[#This Row],[gross]]-Table15[[#This Row],[budget]]</f>
        <v>-27999515</v>
      </c>
      <c r="H520" t="str">
        <f>IF(Table15[[#This Row],[Profit]]&gt;0,"Success","Fasle")</f>
        <v>Fasle</v>
      </c>
      <c r="K520" t="s">
        <v>2164</v>
      </c>
      <c r="L520" s="2">
        <f>AVERAGEIF(Table15[director_name],Table6[Director],Table15[imdb_score])</f>
        <v>4.0999999999999996</v>
      </c>
      <c r="M520">
        <f>SUMIF(Table15[director_name],Table6[Director],Table15[gross])</f>
        <v>166147885</v>
      </c>
      <c r="N520">
        <f>SUMIF(Table15[director_name],Table6[Director],Table15[budget])</f>
        <v>40000000</v>
      </c>
      <c r="O520">
        <f>Table6[[#This Row],[Gross Amt]]-Table6[[#This Row],[Budget ]]</f>
        <v>126147885</v>
      </c>
      <c r="P520" t="str">
        <f>IF(Table6[[#This Row],[Profit]]&gt;0,"Success","Failure")</f>
        <v>Success</v>
      </c>
    </row>
    <row r="521" spans="1:16" hidden="1" x14ac:dyDescent="0.25">
      <c r="A521" t="s">
        <v>443</v>
      </c>
      <c r="B521">
        <v>45434443</v>
      </c>
      <c r="C521" t="s">
        <v>12</v>
      </c>
      <c r="D521">
        <v>75000000</v>
      </c>
      <c r="E521">
        <v>7.3</v>
      </c>
      <c r="F521">
        <f>AVERAGEIF(Table15[director_name],Table15[director_name],Table15[imdb_score])</f>
        <v>7.1142857142857139</v>
      </c>
      <c r="G521">
        <f>Table15[[#This Row],[gross]]-Table15[[#This Row],[budget]]</f>
        <v>-29565557</v>
      </c>
      <c r="H521" t="str">
        <f>IF(Table15[[#This Row],[Profit]]&gt;0,"Success","Fasle")</f>
        <v>Fasle</v>
      </c>
      <c r="K521" t="s">
        <v>2175</v>
      </c>
      <c r="L521" s="2">
        <f>AVERAGEIF(Table15[director_name],Table6[Director],Table15[imdb_score])</f>
        <v>6.1999999999999993</v>
      </c>
      <c r="M521">
        <f>SUMIF(Table15[director_name],Table6[Director],Table15[gross])</f>
        <v>196867623</v>
      </c>
      <c r="N521">
        <f>SUMIF(Table15[director_name],Table6[Director],Table15[budget])</f>
        <v>140000000</v>
      </c>
      <c r="O521">
        <f>Table6[[#This Row],[Gross Amt]]-Table6[[#This Row],[Budget ]]</f>
        <v>56867623</v>
      </c>
      <c r="P521" t="str">
        <f>IF(Table6[[#This Row],[Profit]]&gt;0,"Success","Failure")</f>
        <v>Success</v>
      </c>
    </row>
    <row r="522" spans="1:16" hidden="1" x14ac:dyDescent="0.25">
      <c r="A522" t="s">
        <v>485</v>
      </c>
      <c r="B522">
        <v>42044321</v>
      </c>
      <c r="C522" t="s">
        <v>12</v>
      </c>
      <c r="D522">
        <v>80000000</v>
      </c>
      <c r="E522">
        <v>6.5</v>
      </c>
      <c r="F522">
        <f>AVERAGEIF(Table15[director_name],Table15[director_name],Table15[imdb_score])</f>
        <v>6.5</v>
      </c>
      <c r="G522">
        <f>Table15[[#This Row],[gross]]-Table15[[#This Row],[budget]]</f>
        <v>-37955679</v>
      </c>
      <c r="H522" t="str">
        <f>IF(Table15[[#This Row],[Profit]]&gt;0,"Success","Fasle")</f>
        <v>Fasle</v>
      </c>
      <c r="K522" t="s">
        <v>2178</v>
      </c>
      <c r="L522" s="2">
        <f>AVERAGEIF(Table15[director_name],Table6[Director],Table15[imdb_score])</f>
        <v>5.9700000000000006</v>
      </c>
      <c r="M522">
        <f>SUMIF(Table15[director_name],Table6[Director],Table15[gross])</f>
        <v>487937305</v>
      </c>
      <c r="N522">
        <f>SUMIF(Table15[director_name],Table6[Director],Table15[budget])</f>
        <v>234800000</v>
      </c>
      <c r="O522">
        <f>Table6[[#This Row],[Gross Amt]]-Table6[[#This Row],[Budget ]]</f>
        <v>253137305</v>
      </c>
      <c r="P522" t="str">
        <f>IF(Table6[[#This Row],[Profit]]&gt;0,"Success","Failure")</f>
        <v>Success</v>
      </c>
    </row>
    <row r="523" spans="1:16" hidden="1" x14ac:dyDescent="0.25">
      <c r="A523" t="s">
        <v>1078</v>
      </c>
      <c r="B523">
        <v>73661010</v>
      </c>
      <c r="C523" t="s">
        <v>12</v>
      </c>
      <c r="D523">
        <v>75000000</v>
      </c>
      <c r="E523">
        <v>6.6</v>
      </c>
      <c r="F523" s="2">
        <f>AVERAGEIF(Table15[director_name],Table15[director_name],Table15[imdb_score])</f>
        <v>6.55</v>
      </c>
      <c r="G523">
        <f>Table15[[#This Row],[gross]]-Table15[[#This Row],[budget]]</f>
        <v>-1338990</v>
      </c>
      <c r="H523" t="str">
        <f>IF(Table15[[#This Row],[Profit]]&gt;0,"Success","Fasle")</f>
        <v>Fasle</v>
      </c>
      <c r="K523" t="s">
        <v>2182</v>
      </c>
      <c r="L523" s="2">
        <f>AVERAGEIF(Table15[director_name],Table6[Director],Table15[imdb_score])</f>
        <v>6</v>
      </c>
      <c r="M523">
        <f>SUMIF(Table15[director_name],Table6[Director],Table15[gross])</f>
        <v>90353764</v>
      </c>
      <c r="N523">
        <f>SUMIF(Table15[director_name],Table6[Director],Table15[budget])</f>
        <v>40000000</v>
      </c>
      <c r="O523">
        <f>Table6[[#This Row],[Gross Amt]]-Table6[[#This Row],[Budget ]]</f>
        <v>50353764</v>
      </c>
      <c r="P523" t="str">
        <f>IF(Table6[[#This Row],[Profit]]&gt;0,"Success","Failure")</f>
        <v>Success</v>
      </c>
    </row>
    <row r="524" spans="1:16" hidden="1" x14ac:dyDescent="0.25">
      <c r="A524" t="s">
        <v>1081</v>
      </c>
      <c r="B524">
        <v>41523271</v>
      </c>
      <c r="C524" t="s">
        <v>12</v>
      </c>
      <c r="D524">
        <v>80000000</v>
      </c>
      <c r="E524">
        <v>6.6</v>
      </c>
      <c r="F524" s="2">
        <f>AVERAGEIF(Table15[director_name],Table15[director_name],Table15[imdb_score])</f>
        <v>6.5769230769230758</v>
      </c>
      <c r="G524">
        <f>Table15[[#This Row],[gross]]-Table15[[#This Row],[budget]]</f>
        <v>-38476729</v>
      </c>
      <c r="H524" t="str">
        <f>IF(Table15[[#This Row],[Profit]]&gt;0,"Success","Fasle")</f>
        <v>Fasle</v>
      </c>
      <c r="K524" t="s">
        <v>1723</v>
      </c>
      <c r="L524" s="2">
        <f>AVERAGEIF(Table15[director_name],Table6[Director],Table15[imdb_score])</f>
        <v>4.875</v>
      </c>
      <c r="M524">
        <f>SUMIF(Table15[director_name],Table6[Director],Table15[gross])</f>
        <v>175741905</v>
      </c>
      <c r="N524">
        <f>SUMIF(Table15[director_name],Table6[Director],Table15[budget])</f>
        <v>123000000</v>
      </c>
      <c r="O524">
        <f>Table6[[#This Row],[Gross Amt]]-Table6[[#This Row],[Budget ]]</f>
        <v>52741905</v>
      </c>
      <c r="P524" t="str">
        <f>IF(Table6[[#This Row],[Profit]]&gt;0,"Success","Failure")</f>
        <v>Success</v>
      </c>
    </row>
    <row r="525" spans="1:16" hidden="1" x14ac:dyDescent="0.25">
      <c r="A525" t="s">
        <v>1084</v>
      </c>
      <c r="B525">
        <v>37600435</v>
      </c>
      <c r="C525" t="s">
        <v>12</v>
      </c>
      <c r="D525">
        <v>55000000</v>
      </c>
      <c r="E525">
        <v>5.9</v>
      </c>
      <c r="F525" s="2">
        <f>AVERAGEIF(Table15[director_name],Table15[director_name],Table15[imdb_score])</f>
        <v>6.4333333333333336</v>
      </c>
      <c r="G525">
        <f>Table15[[#This Row],[gross]]-Table15[[#This Row],[budget]]</f>
        <v>-17399565</v>
      </c>
      <c r="H525" t="str">
        <f>IF(Table15[[#This Row],[Profit]]&gt;0,"Success","Fasle")</f>
        <v>Fasle</v>
      </c>
      <c r="K525" t="s">
        <v>2207</v>
      </c>
      <c r="L525" s="2">
        <f>AVERAGEIF(Table15[director_name],Table6[Director],Table15[imdb_score])</f>
        <v>7.0749999999999993</v>
      </c>
      <c r="M525">
        <f>SUMIF(Table15[director_name],Table6[Director],Table15[gross])</f>
        <v>204183029</v>
      </c>
      <c r="N525">
        <f>SUMIF(Table15[director_name],Table6[Director],Table15[budget])</f>
        <v>135000000</v>
      </c>
      <c r="O525">
        <f>Table6[[#This Row],[Gross Amt]]-Table6[[#This Row],[Budget ]]</f>
        <v>69183029</v>
      </c>
      <c r="P525" t="str">
        <f>IF(Table6[[#This Row],[Profit]]&gt;0,"Success","Failure")</f>
        <v>Success</v>
      </c>
    </row>
    <row r="526" spans="1:16" hidden="1" x14ac:dyDescent="0.25">
      <c r="A526" t="s">
        <v>1087</v>
      </c>
      <c r="B526">
        <v>39251128</v>
      </c>
      <c r="C526" t="s">
        <v>12</v>
      </c>
      <c r="D526">
        <v>75000000</v>
      </c>
      <c r="E526">
        <v>6.7</v>
      </c>
      <c r="F526" s="2">
        <f>AVERAGEIF(Table15[director_name],Table15[director_name],Table15[imdb_score])</f>
        <v>6.25</v>
      </c>
      <c r="G526">
        <f>Table15[[#This Row],[gross]]-Table15[[#This Row],[budget]]</f>
        <v>-35748872</v>
      </c>
      <c r="H526" t="str">
        <f>IF(Table15[[#This Row],[Profit]]&gt;0,"Success","Fasle")</f>
        <v>Fasle</v>
      </c>
      <c r="K526" t="s">
        <v>2218</v>
      </c>
      <c r="L526" s="2">
        <f>AVERAGEIF(Table15[director_name],Table6[Director],Table15[imdb_score])</f>
        <v>5.2</v>
      </c>
      <c r="M526">
        <f>SUMIF(Table15[director_name],Table6[Director],Table15[gross])</f>
        <v>54967359</v>
      </c>
      <c r="N526">
        <f>SUMIF(Table15[director_name],Table6[Director],Table15[budget])</f>
        <v>40000000</v>
      </c>
      <c r="O526">
        <f>Table6[[#This Row],[Gross Amt]]-Table6[[#This Row],[Budget ]]</f>
        <v>14967359</v>
      </c>
      <c r="P526" t="str">
        <f>IF(Table6[[#This Row],[Profit]]&gt;0,"Success","Failure")</f>
        <v>Success</v>
      </c>
    </row>
    <row r="527" spans="1:16" hidden="1" x14ac:dyDescent="0.25">
      <c r="A527" t="s">
        <v>850</v>
      </c>
      <c r="B527">
        <v>83503161</v>
      </c>
      <c r="C527" t="s">
        <v>12</v>
      </c>
      <c r="D527">
        <v>75000000</v>
      </c>
      <c r="E527">
        <v>6.1</v>
      </c>
      <c r="F527">
        <f>AVERAGEIF(Table15[director_name],Table15[director_name],Table15[imdb_score])</f>
        <v>6.125</v>
      </c>
      <c r="G527">
        <f>Table15[[#This Row],[gross]]-Table15[[#This Row],[budget]]</f>
        <v>8503161</v>
      </c>
      <c r="H527" t="str">
        <f>IF(Table15[[#This Row],[Profit]]&gt;0,"Success","Fasle")</f>
        <v>Success</v>
      </c>
      <c r="K527" t="s">
        <v>2226</v>
      </c>
      <c r="L527" s="2">
        <f>AVERAGEIF(Table15[director_name],Table6[Director],Table15[imdb_score])</f>
        <v>5.9</v>
      </c>
      <c r="M527">
        <f>SUMIF(Table15[director_name],Table6[Director],Table15[gross])</f>
        <v>57011847</v>
      </c>
      <c r="N527">
        <f>SUMIF(Table15[director_name],Table6[Director],Table15[budget])</f>
        <v>40000000</v>
      </c>
      <c r="O527">
        <f>Table6[[#This Row],[Gross Amt]]-Table6[[#This Row],[Budget ]]</f>
        <v>17011847</v>
      </c>
      <c r="P527" t="str">
        <f>IF(Table6[[#This Row],[Profit]]&gt;0,"Success","Failure")</f>
        <v>Success</v>
      </c>
    </row>
    <row r="528" spans="1:16" hidden="1" x14ac:dyDescent="0.25">
      <c r="A528" t="s">
        <v>1092</v>
      </c>
      <c r="B528">
        <v>34636443</v>
      </c>
      <c r="C528" t="s">
        <v>12</v>
      </c>
      <c r="D528">
        <v>52000000</v>
      </c>
      <c r="E528">
        <v>6.6</v>
      </c>
      <c r="F528" s="2">
        <f>AVERAGEIF(Table15[director_name],Table15[director_name],Table15[imdb_score])</f>
        <v>6.6</v>
      </c>
      <c r="G528">
        <f>Table15[[#This Row],[gross]]-Table15[[#This Row],[budget]]</f>
        <v>-17363557</v>
      </c>
      <c r="H528" t="str">
        <f>IF(Table15[[#This Row],[Profit]]&gt;0,"Success","Fasle")</f>
        <v>Fasle</v>
      </c>
      <c r="K528" t="s">
        <v>2231</v>
      </c>
      <c r="L528" s="2">
        <f>AVERAGEIF(Table15[director_name],Table6[Director],Table15[imdb_score])</f>
        <v>6.0500000000000007</v>
      </c>
      <c r="M528">
        <f>SUMIF(Table15[director_name],Table6[Director],Table15[gross])</f>
        <v>67989564</v>
      </c>
      <c r="N528">
        <f>SUMIF(Table15[director_name],Table6[Director],Table15[budget])</f>
        <v>67000000</v>
      </c>
      <c r="O528">
        <f>Table6[[#This Row],[Gross Amt]]-Table6[[#This Row],[Budget ]]</f>
        <v>989564</v>
      </c>
      <c r="P528" t="str">
        <f>IF(Table6[[#This Row],[Profit]]&gt;0,"Success","Failure")</f>
        <v>Success</v>
      </c>
    </row>
    <row r="529" spans="1:16" hidden="1" x14ac:dyDescent="0.25">
      <c r="A529" t="s">
        <v>1094</v>
      </c>
      <c r="B529">
        <v>22751979</v>
      </c>
      <c r="C529" t="s">
        <v>12</v>
      </c>
      <c r="D529">
        <v>75000000</v>
      </c>
      <c r="E529">
        <v>6.6</v>
      </c>
      <c r="F529" s="2">
        <f>AVERAGEIF(Table15[director_name],Table15[director_name],Table15[imdb_score])</f>
        <v>7</v>
      </c>
      <c r="G529">
        <f>Table15[[#This Row],[gross]]-Table15[[#This Row],[budget]]</f>
        <v>-52248021</v>
      </c>
      <c r="H529" t="str">
        <f>IF(Table15[[#This Row],[Profit]]&gt;0,"Success","Fasle")</f>
        <v>Fasle</v>
      </c>
      <c r="K529" t="s">
        <v>2235</v>
      </c>
      <c r="L529" s="2">
        <f>AVERAGEIF(Table15[director_name],Table6[Director],Table15[imdb_score])</f>
        <v>6.8</v>
      </c>
      <c r="M529">
        <f>SUMIF(Table15[director_name],Table6[Director],Table15[gross])</f>
        <v>52320979</v>
      </c>
      <c r="N529">
        <f>SUMIF(Table15[director_name],Table6[Director],Table15[budget])</f>
        <v>40000000</v>
      </c>
      <c r="O529">
        <f>Table6[[#This Row],[Gross Amt]]-Table6[[#This Row],[Budget ]]</f>
        <v>12320979</v>
      </c>
      <c r="P529" t="str">
        <f>IF(Table6[[#This Row],[Profit]]&gt;0,"Success","Failure")</f>
        <v>Success</v>
      </c>
    </row>
    <row r="530" spans="1:16" hidden="1" x14ac:dyDescent="0.25">
      <c r="A530" t="s">
        <v>1097</v>
      </c>
      <c r="B530">
        <v>30013346</v>
      </c>
      <c r="C530" t="s">
        <v>12</v>
      </c>
      <c r="D530">
        <v>75000000</v>
      </c>
      <c r="E530">
        <v>5.3</v>
      </c>
      <c r="F530" s="2">
        <f>AVERAGEIF(Table15[director_name],Table15[director_name],Table15[imdb_score])</f>
        <v>5.9</v>
      </c>
      <c r="G530">
        <f>Table15[[#This Row],[gross]]-Table15[[#This Row],[budget]]</f>
        <v>-44986654</v>
      </c>
      <c r="H530" t="str">
        <f>IF(Table15[[#This Row],[Profit]]&gt;0,"Success","Fasle")</f>
        <v>Fasle</v>
      </c>
      <c r="K530" t="s">
        <v>2238</v>
      </c>
      <c r="L530" s="2">
        <f>AVERAGEIF(Table15[director_name],Table6[Director],Table15[imdb_score])</f>
        <v>6.85</v>
      </c>
      <c r="M530">
        <f>SUMIF(Table15[director_name],Table6[Director],Table15[gross])</f>
        <v>54213634</v>
      </c>
      <c r="N530">
        <f>SUMIF(Table15[director_name],Table6[Director],Table15[budget])</f>
        <v>25300000</v>
      </c>
      <c r="O530">
        <f>Table6[[#This Row],[Gross Amt]]-Table6[[#This Row],[Budget ]]</f>
        <v>28913634</v>
      </c>
      <c r="P530" t="str">
        <f>IF(Table6[[#This Row],[Profit]]&gt;0,"Success","Failure")</f>
        <v>Success</v>
      </c>
    </row>
    <row r="531" spans="1:16" hidden="1" x14ac:dyDescent="0.25">
      <c r="A531" t="s">
        <v>811</v>
      </c>
      <c r="B531">
        <v>14567883</v>
      </c>
      <c r="C531" t="s">
        <v>12</v>
      </c>
      <c r="D531">
        <v>75000000</v>
      </c>
      <c r="E531">
        <v>6</v>
      </c>
      <c r="F531">
        <f>AVERAGEIF(Table15[director_name],Table15[director_name],Table15[imdb_score])</f>
        <v>5.99</v>
      </c>
      <c r="G531">
        <f>Table15[[#This Row],[gross]]-Table15[[#This Row],[budget]]</f>
        <v>-60432117</v>
      </c>
      <c r="H531" t="str">
        <f>IF(Table15[[#This Row],[Profit]]&gt;0,"Success","Fasle")</f>
        <v>Fasle</v>
      </c>
      <c r="K531" t="s">
        <v>2240</v>
      </c>
      <c r="L531" s="2">
        <f>AVERAGEIF(Table15[director_name],Table6[Director],Table15[imdb_score])</f>
        <v>5.8</v>
      </c>
      <c r="M531">
        <f>SUMIF(Table15[director_name],Table6[Director],Table15[gross])</f>
        <v>46012734</v>
      </c>
      <c r="N531">
        <f>SUMIF(Table15[director_name],Table6[Director],Table15[budget])</f>
        <v>40000000</v>
      </c>
      <c r="O531">
        <f>Table6[[#This Row],[Gross Amt]]-Table6[[#This Row],[Budget ]]</f>
        <v>6012734</v>
      </c>
      <c r="P531" t="str">
        <f>IF(Table6[[#This Row],[Profit]]&gt;0,"Success","Failure")</f>
        <v>Success</v>
      </c>
    </row>
    <row r="532" spans="1:16" hidden="1" x14ac:dyDescent="0.25">
      <c r="A532" t="s">
        <v>1104</v>
      </c>
      <c r="B532">
        <v>5409517</v>
      </c>
      <c r="C532" t="s">
        <v>12</v>
      </c>
      <c r="D532">
        <v>75000000</v>
      </c>
      <c r="E532">
        <v>4.7</v>
      </c>
      <c r="F532" s="2">
        <f>AVERAGEIF(Table15[director_name],Table15[director_name],Table15[imdb_score])</f>
        <v>6.2</v>
      </c>
      <c r="G532">
        <f>Table15[[#This Row],[gross]]-Table15[[#This Row],[budget]]</f>
        <v>-69590483</v>
      </c>
      <c r="H532" t="str">
        <f>IF(Table15[[#This Row],[Profit]]&gt;0,"Success","Fasle")</f>
        <v>Fasle</v>
      </c>
      <c r="K532" t="s">
        <v>2249</v>
      </c>
      <c r="L532" s="2">
        <f>AVERAGEIF(Table15[director_name],Table6[Director],Table15[imdb_score])</f>
        <v>4.5500000000000007</v>
      </c>
      <c r="M532">
        <f>SUMIF(Table15[director_name],Table6[Director],Table15[gross])</f>
        <v>63168491</v>
      </c>
      <c r="N532">
        <f>SUMIF(Table15[director_name],Table6[Director],Table15[budget])</f>
        <v>50000000</v>
      </c>
      <c r="O532">
        <f>Table6[[#This Row],[Gross Amt]]-Table6[[#This Row],[Budget ]]</f>
        <v>13168491</v>
      </c>
      <c r="P532" t="str">
        <f>IF(Table6[[#This Row],[Profit]]&gt;0,"Success","Failure")</f>
        <v>Success</v>
      </c>
    </row>
    <row r="533" spans="1:16" hidden="1" x14ac:dyDescent="0.25">
      <c r="A533" t="s">
        <v>714</v>
      </c>
      <c r="B533">
        <v>21009180</v>
      </c>
      <c r="C533" t="s">
        <v>12</v>
      </c>
      <c r="D533">
        <v>45000000</v>
      </c>
      <c r="E533">
        <v>6.1</v>
      </c>
      <c r="F533">
        <f>AVERAGEIF(Table15[director_name],Table15[director_name],Table15[imdb_score])</f>
        <v>5.7999999999999989</v>
      </c>
      <c r="G533">
        <f>Table15[[#This Row],[gross]]-Table15[[#This Row],[budget]]</f>
        <v>-23990820</v>
      </c>
      <c r="H533" t="str">
        <f>IF(Table15[[#This Row],[Profit]]&gt;0,"Success","Fasle")</f>
        <v>Fasle</v>
      </c>
      <c r="K533" t="s">
        <v>2252</v>
      </c>
      <c r="L533" s="2">
        <f>AVERAGEIF(Table15[director_name],Table6[Director],Table15[imdb_score])</f>
        <v>5.5</v>
      </c>
      <c r="M533">
        <f>SUMIF(Table15[director_name],Table6[Director],Table15[gross])</f>
        <v>37752931</v>
      </c>
      <c r="N533">
        <f>SUMIF(Table15[director_name],Table6[Director],Table15[budget])</f>
        <v>40000000</v>
      </c>
      <c r="O533">
        <f>Table6[[#This Row],[Gross Amt]]-Table6[[#This Row],[Budget ]]</f>
        <v>-2247069</v>
      </c>
      <c r="P533" t="str">
        <f>IF(Table6[[#This Row],[Profit]]&gt;0,"Success","Failure")</f>
        <v>Failure</v>
      </c>
    </row>
    <row r="534" spans="1:16" hidden="1" x14ac:dyDescent="0.25">
      <c r="A534" t="s">
        <v>308</v>
      </c>
      <c r="B534">
        <v>94999143</v>
      </c>
      <c r="C534" t="s">
        <v>12</v>
      </c>
      <c r="D534">
        <v>75000000</v>
      </c>
      <c r="E534">
        <v>7.2</v>
      </c>
      <c r="F534">
        <f>AVERAGEIF(Table15[director_name],Table15[director_name],Table15[imdb_score])</f>
        <v>6.0444444444444452</v>
      </c>
      <c r="G534">
        <f>Table15[[#This Row],[gross]]-Table15[[#This Row],[budget]]</f>
        <v>19999143</v>
      </c>
      <c r="H534" t="str">
        <f>IF(Table15[[#This Row],[Profit]]&gt;0,"Success","Fasle")</f>
        <v>Success</v>
      </c>
      <c r="K534" t="s">
        <v>2256</v>
      </c>
      <c r="L534" s="2">
        <f>AVERAGEIF(Table15[director_name],Table6[Director],Table15[imdb_score])</f>
        <v>7.3</v>
      </c>
      <c r="M534">
        <f>SUMIF(Table15[director_name],Table6[Director],Table15[gross])</f>
        <v>158834611</v>
      </c>
      <c r="N534">
        <f>SUMIF(Table15[director_name],Table6[Director],Table15[budget])</f>
        <v>60000000</v>
      </c>
      <c r="O534">
        <f>Table6[[#This Row],[Gross Amt]]-Table6[[#This Row],[Budget ]]</f>
        <v>98834611</v>
      </c>
      <c r="P534" t="str">
        <f>IF(Table6[[#This Row],[Profit]]&gt;0,"Success","Failure")</f>
        <v>Success</v>
      </c>
    </row>
    <row r="535" spans="1:16" hidden="1" x14ac:dyDescent="0.25">
      <c r="A535" t="s">
        <v>1109</v>
      </c>
      <c r="B535">
        <v>336029560</v>
      </c>
      <c r="C535" t="s">
        <v>12</v>
      </c>
      <c r="D535">
        <v>74000000</v>
      </c>
      <c r="E535">
        <v>6.4</v>
      </c>
      <c r="F535" s="2">
        <f>AVERAGEIF(Table15[director_name],Table15[director_name],Table15[imdb_score])</f>
        <v>6.4</v>
      </c>
      <c r="G535">
        <f>Table15[[#This Row],[gross]]-Table15[[#This Row],[budget]]</f>
        <v>262029560</v>
      </c>
      <c r="H535" t="str">
        <f>IF(Table15[[#This Row],[Profit]]&gt;0,"Success","Fasle")</f>
        <v>Success</v>
      </c>
      <c r="K535" t="s">
        <v>2262</v>
      </c>
      <c r="L535" s="2">
        <f>AVERAGEIF(Table15[director_name],Table6[Director],Table15[imdb_score])</f>
        <v>6.125</v>
      </c>
      <c r="M535">
        <f>SUMIF(Table15[director_name],Table6[Director],Table15[gross])</f>
        <v>159133818</v>
      </c>
      <c r="N535">
        <f>SUMIF(Table15[director_name],Table6[Director],Table15[budget])</f>
        <v>100000000</v>
      </c>
      <c r="O535">
        <f>Table6[[#This Row],[Gross Amt]]-Table6[[#This Row],[Budget ]]</f>
        <v>59133818</v>
      </c>
      <c r="P535" t="str">
        <f>IF(Table6[[#This Row],[Profit]]&gt;0,"Success","Failure")</f>
        <v>Success</v>
      </c>
    </row>
    <row r="536" spans="1:16" hidden="1" x14ac:dyDescent="0.25">
      <c r="A536" t="s">
        <v>39</v>
      </c>
      <c r="B536">
        <v>36381716</v>
      </c>
      <c r="C536" t="s">
        <v>12</v>
      </c>
      <c r="D536">
        <v>82000000</v>
      </c>
      <c r="E536">
        <v>6.1</v>
      </c>
      <c r="F536">
        <f>AVERAGEIF(Table15[director_name],Table15[director_name],Table15[imdb_score])</f>
        <v>7.1428571428571432</v>
      </c>
      <c r="G536">
        <f>Table15[[#This Row],[gross]]-Table15[[#This Row],[budget]]</f>
        <v>-45618284</v>
      </c>
      <c r="H536" t="str">
        <f>IF(Table15[[#This Row],[Profit]]&gt;0,"Success","Fasle")</f>
        <v>Fasle</v>
      </c>
      <c r="K536" t="s">
        <v>2264</v>
      </c>
      <c r="L536" s="2">
        <f>AVERAGEIF(Table15[director_name],Table6[Director],Table15[imdb_score])</f>
        <v>4.7</v>
      </c>
      <c r="M536">
        <f>SUMIF(Table15[director_name],Table6[Director],Table15[gross])</f>
        <v>36037909</v>
      </c>
      <c r="N536">
        <f>SUMIF(Table15[director_name],Table6[Director],Table15[budget])</f>
        <v>60000000</v>
      </c>
      <c r="O536">
        <f>Table6[[#This Row],[Gross Amt]]-Table6[[#This Row],[Budget ]]</f>
        <v>-23962091</v>
      </c>
      <c r="P536" t="str">
        <f>IF(Table6[[#This Row],[Profit]]&gt;0,"Success","Failure")</f>
        <v>Failure</v>
      </c>
    </row>
    <row r="537" spans="1:16" hidden="1" x14ac:dyDescent="0.25">
      <c r="A537" t="s">
        <v>783</v>
      </c>
      <c r="B537">
        <v>55585389</v>
      </c>
      <c r="C537" t="s">
        <v>12</v>
      </c>
      <c r="D537">
        <v>69000000</v>
      </c>
      <c r="E537">
        <v>5.9</v>
      </c>
      <c r="F537">
        <f>AVERAGEIF(Table15[director_name],Table15[director_name],Table15[imdb_score])</f>
        <v>6.6</v>
      </c>
      <c r="G537">
        <f>Table15[[#This Row],[gross]]-Table15[[#This Row],[budget]]</f>
        <v>-13414611</v>
      </c>
      <c r="H537" t="str">
        <f>IF(Table15[[#This Row],[Profit]]&gt;0,"Success","Fasle")</f>
        <v>Fasle</v>
      </c>
      <c r="K537" t="s">
        <v>2267</v>
      </c>
      <c r="L537" s="2">
        <f>AVERAGEIF(Table15[director_name],Table6[Director],Table15[imdb_score])</f>
        <v>5.8</v>
      </c>
      <c r="M537">
        <f>SUMIF(Table15[director_name],Table6[Director],Table15[gross])</f>
        <v>33864342</v>
      </c>
      <c r="N537">
        <f>SUMIF(Table15[director_name],Table6[Director],Table15[budget])</f>
        <v>40000000</v>
      </c>
      <c r="O537">
        <f>Table6[[#This Row],[Gross Amt]]-Table6[[#This Row],[Budget ]]</f>
        <v>-6135658</v>
      </c>
      <c r="P537" t="str">
        <f>IF(Table6[[#This Row],[Profit]]&gt;0,"Success","Failure")</f>
        <v>Failure</v>
      </c>
    </row>
    <row r="538" spans="1:16" hidden="1" x14ac:dyDescent="0.25">
      <c r="A538" t="s">
        <v>1081</v>
      </c>
      <c r="B538">
        <v>36976367</v>
      </c>
      <c r="C538" t="s">
        <v>12</v>
      </c>
      <c r="D538">
        <v>75000000</v>
      </c>
      <c r="E538">
        <v>6</v>
      </c>
      <c r="F538">
        <f>AVERAGEIF(Table15[director_name],Table15[director_name],Table15[imdb_score])</f>
        <v>6.5769230769230758</v>
      </c>
      <c r="G538">
        <f>Table15[[#This Row],[gross]]-Table15[[#This Row],[budget]]</f>
        <v>-38023633</v>
      </c>
      <c r="H538" t="str">
        <f>IF(Table15[[#This Row],[Profit]]&gt;0,"Success","Fasle")</f>
        <v>Fasle</v>
      </c>
      <c r="K538" t="s">
        <v>2276</v>
      </c>
      <c r="L538" s="2">
        <f>AVERAGEIF(Table15[director_name],Table6[Director],Table15[imdb_score])</f>
        <v>7.45</v>
      </c>
      <c r="M538">
        <f>SUMIF(Table15[director_name],Table6[Director],Table15[gross])</f>
        <v>129610440</v>
      </c>
      <c r="N538">
        <f>SUMIF(Table15[director_name],Table6[Director],Table15[budget])</f>
        <v>102000000</v>
      </c>
      <c r="O538">
        <f>Table6[[#This Row],[Gross Amt]]-Table6[[#This Row],[Budget ]]</f>
        <v>27610440</v>
      </c>
      <c r="P538" t="str">
        <f>IF(Table6[[#This Row],[Profit]]&gt;0,"Success","Failure")</f>
        <v>Success</v>
      </c>
    </row>
    <row r="539" spans="1:16" hidden="1" x14ac:dyDescent="0.25">
      <c r="A539" t="s">
        <v>1114</v>
      </c>
      <c r="B539">
        <v>107225164</v>
      </c>
      <c r="C539" t="s">
        <v>12</v>
      </c>
      <c r="D539">
        <v>73000000</v>
      </c>
      <c r="E539">
        <v>6.3</v>
      </c>
      <c r="F539" s="2">
        <f>AVERAGEIF(Table15[director_name],Table15[director_name],Table15[imdb_score])</f>
        <v>6.3</v>
      </c>
      <c r="G539">
        <f>Table15[[#This Row],[gross]]-Table15[[#This Row],[budget]]</f>
        <v>34225164</v>
      </c>
      <c r="H539" t="str">
        <f>IF(Table15[[#This Row],[Profit]]&gt;0,"Success","Fasle")</f>
        <v>Success</v>
      </c>
      <c r="K539" t="s">
        <v>2282</v>
      </c>
      <c r="L539" s="2">
        <f>AVERAGEIF(Table15[director_name],Table6[Director],Table15[imdb_score])</f>
        <v>5.0999999999999996</v>
      </c>
      <c r="M539">
        <f>SUMIF(Table15[director_name],Table6[Director],Table15[gross])</f>
        <v>35035073</v>
      </c>
      <c r="N539">
        <f>SUMIF(Table15[director_name],Table6[Director],Table15[budget])</f>
        <v>80000000</v>
      </c>
      <c r="O539">
        <f>Table6[[#This Row],[Gross Amt]]-Table6[[#This Row],[Budget ]]</f>
        <v>-44964927</v>
      </c>
      <c r="P539" t="str">
        <f>IF(Table6[[#This Row],[Profit]]&gt;0,"Success","Failure")</f>
        <v>Failure</v>
      </c>
    </row>
    <row r="540" spans="1:16" hidden="1" x14ac:dyDescent="0.25">
      <c r="A540" t="s">
        <v>1087</v>
      </c>
      <c r="B540">
        <v>70224196</v>
      </c>
      <c r="C540" t="s">
        <v>12</v>
      </c>
      <c r="D540">
        <v>70000000</v>
      </c>
      <c r="E540">
        <v>5.6</v>
      </c>
      <c r="F540">
        <f>AVERAGEIF(Table15[director_name],Table15[director_name],Table15[imdb_score])</f>
        <v>6.25</v>
      </c>
      <c r="G540">
        <f>Table15[[#This Row],[gross]]-Table15[[#This Row],[budget]]</f>
        <v>224196</v>
      </c>
      <c r="H540" t="str">
        <f>IF(Table15[[#This Row],[Profit]]&gt;0,"Success","Fasle")</f>
        <v>Success</v>
      </c>
      <c r="K540" t="s">
        <v>2290</v>
      </c>
      <c r="L540" s="2">
        <f>AVERAGEIF(Table15[director_name],Table6[Director],Table15[imdb_score])</f>
        <v>6.9</v>
      </c>
      <c r="M540">
        <f>SUMIF(Table15[director_name],Table6[Director],Table15[gross])</f>
        <v>35139705</v>
      </c>
      <c r="N540">
        <f>SUMIF(Table15[director_name],Table6[Director],Table15[budget])</f>
        <v>70000000</v>
      </c>
      <c r="O540">
        <f>Table6[[#This Row],[Gross Amt]]-Table6[[#This Row],[Budget ]]</f>
        <v>-34860295</v>
      </c>
      <c r="P540" t="str">
        <f>IF(Table6[[#This Row],[Profit]]&gt;0,"Success","Failure")</f>
        <v>Failure</v>
      </c>
    </row>
    <row r="541" spans="1:16" hidden="1" x14ac:dyDescent="0.25">
      <c r="A541" t="s">
        <v>1119</v>
      </c>
      <c r="B541">
        <v>51814190</v>
      </c>
      <c r="C541" t="s">
        <v>12</v>
      </c>
      <c r="D541">
        <v>75000000</v>
      </c>
      <c r="E541">
        <v>6.4</v>
      </c>
      <c r="F541" s="2">
        <f>AVERAGEIF(Table15[director_name],Table15[director_name],Table15[imdb_score])</f>
        <v>6.6</v>
      </c>
      <c r="G541">
        <f>Table15[[#This Row],[gross]]-Table15[[#This Row],[budget]]</f>
        <v>-23185810</v>
      </c>
      <c r="H541" t="str">
        <f>IF(Table15[[#This Row],[Profit]]&gt;0,"Success","Fasle")</f>
        <v>Fasle</v>
      </c>
      <c r="K541" t="s">
        <v>2292</v>
      </c>
      <c r="L541" s="2">
        <f>AVERAGEIF(Table15[director_name],Table6[Director],Table15[imdb_score])</f>
        <v>6.7</v>
      </c>
      <c r="M541">
        <f>SUMIF(Table15[director_name],Table6[Director],Table15[gross])</f>
        <v>25178165</v>
      </c>
      <c r="N541">
        <f>SUMIF(Table15[director_name],Table6[Director],Table15[budget])</f>
        <v>40000000</v>
      </c>
      <c r="O541">
        <f>Table6[[#This Row],[Gross Amt]]-Table6[[#This Row],[Budget ]]</f>
        <v>-14821835</v>
      </c>
      <c r="P541" t="str">
        <f>IF(Table6[[#This Row],[Profit]]&gt;0,"Success","Failure")</f>
        <v>Failure</v>
      </c>
    </row>
    <row r="542" spans="1:16" hidden="1" x14ac:dyDescent="0.25">
      <c r="A542" t="s">
        <v>77</v>
      </c>
      <c r="B542">
        <v>47456450</v>
      </c>
      <c r="C542" t="s">
        <v>12</v>
      </c>
      <c r="D542">
        <v>70000000</v>
      </c>
      <c r="E542">
        <v>7.1</v>
      </c>
      <c r="F542">
        <f>AVERAGEIF(Table15[director_name],Table15[director_name],Table15[imdb_score])</f>
        <v>6.666666666666667</v>
      </c>
      <c r="G542">
        <f>Table15[[#This Row],[gross]]-Table15[[#This Row],[budget]]</f>
        <v>-22543550</v>
      </c>
      <c r="H542" t="str">
        <f>IF(Table15[[#This Row],[Profit]]&gt;0,"Success","Fasle")</f>
        <v>Fasle</v>
      </c>
      <c r="K542" t="s">
        <v>2298</v>
      </c>
      <c r="L542" s="2">
        <f>AVERAGEIF(Table15[director_name],Table6[Director],Table15[imdb_score])</f>
        <v>6.2</v>
      </c>
      <c r="M542">
        <f>SUMIF(Table15[director_name],Table6[Director],Table15[gross])</f>
        <v>22717758</v>
      </c>
      <c r="N542">
        <f>SUMIF(Table15[director_name],Table6[Director],Table15[budget])</f>
        <v>40000000</v>
      </c>
      <c r="O542">
        <f>Table6[[#This Row],[Gross Amt]]-Table6[[#This Row],[Budget ]]</f>
        <v>-17282242</v>
      </c>
      <c r="P542" t="str">
        <f>IF(Table6[[#This Row],[Profit]]&gt;0,"Success","Failure")</f>
        <v>Failure</v>
      </c>
    </row>
    <row r="543" spans="1:16" hidden="1" x14ac:dyDescent="0.25">
      <c r="A543" t="s">
        <v>601</v>
      </c>
      <c r="B543">
        <v>148213377</v>
      </c>
      <c r="C543" t="s">
        <v>12</v>
      </c>
      <c r="D543">
        <v>73000000</v>
      </c>
      <c r="E543">
        <v>6.6</v>
      </c>
      <c r="F543">
        <f>AVERAGEIF(Table15[director_name],Table15[director_name],Table15[imdb_score])</f>
        <v>6.9166666666666679</v>
      </c>
      <c r="G543">
        <f>Table15[[#This Row],[gross]]-Table15[[#This Row],[budget]]</f>
        <v>75213377</v>
      </c>
      <c r="H543" t="str">
        <f>IF(Table15[[#This Row],[Profit]]&gt;0,"Success","Fasle")</f>
        <v>Success</v>
      </c>
      <c r="K543" t="s">
        <v>2302</v>
      </c>
      <c r="L543" s="2">
        <f>AVERAGEIF(Table15[director_name],Table6[Director],Table15[imdb_score])</f>
        <v>6.4499999999999993</v>
      </c>
      <c r="M543">
        <f>SUMIF(Table15[director_name],Table6[Director],Table15[gross])</f>
        <v>101953173</v>
      </c>
      <c r="N543">
        <f>SUMIF(Table15[director_name],Table6[Director],Table15[budget])</f>
        <v>120000000</v>
      </c>
      <c r="O543">
        <f>Table6[[#This Row],[Gross Amt]]-Table6[[#This Row],[Budget ]]</f>
        <v>-18046827</v>
      </c>
      <c r="P543" t="str">
        <f>IF(Table6[[#This Row],[Profit]]&gt;0,"Success","Failure")</f>
        <v>Failure</v>
      </c>
    </row>
    <row r="544" spans="1:16" hidden="1" x14ac:dyDescent="0.25">
      <c r="A544" t="s">
        <v>1124</v>
      </c>
      <c r="B544">
        <v>112950721</v>
      </c>
      <c r="C544" t="s">
        <v>12</v>
      </c>
      <c r="D544">
        <v>72000000</v>
      </c>
      <c r="E544">
        <v>4.5999999999999996</v>
      </c>
      <c r="F544" s="2">
        <f>AVERAGEIF(Table15[director_name],Table15[director_name],Table15[imdb_score])</f>
        <v>5.35</v>
      </c>
      <c r="G544">
        <f>Table15[[#This Row],[gross]]-Table15[[#This Row],[budget]]</f>
        <v>40950721</v>
      </c>
      <c r="H544" t="str">
        <f>IF(Table15[[#This Row],[Profit]]&gt;0,"Success","Fasle")</f>
        <v>Success</v>
      </c>
      <c r="K544" t="s">
        <v>2304</v>
      </c>
      <c r="L544" s="2">
        <f>AVERAGEIF(Table15[director_name],Table6[Director],Table15[imdb_score])</f>
        <v>4</v>
      </c>
      <c r="M544">
        <f>SUMIF(Table15[director_name],Table6[Director],Table15[gross])</f>
        <v>21176322</v>
      </c>
      <c r="N544">
        <f>SUMIF(Table15[director_name],Table6[Director],Table15[budget])</f>
        <v>40000000</v>
      </c>
      <c r="O544">
        <f>Table6[[#This Row],[Gross Amt]]-Table6[[#This Row],[Budget ]]</f>
        <v>-18823678</v>
      </c>
      <c r="P544" t="str">
        <f>IF(Table6[[#This Row],[Profit]]&gt;0,"Success","Failure")</f>
        <v>Failure</v>
      </c>
    </row>
    <row r="545" spans="1:16" hidden="1" x14ac:dyDescent="0.25">
      <c r="A545" t="s">
        <v>1126</v>
      </c>
      <c r="B545">
        <v>75600000</v>
      </c>
      <c r="C545" t="s">
        <v>12</v>
      </c>
      <c r="D545">
        <v>72000000</v>
      </c>
      <c r="E545">
        <v>8.4</v>
      </c>
      <c r="F545" s="2">
        <f>AVERAGEIF(Table15[director_name],Table15[director_name],Table15[imdb_score])</f>
        <v>7.7666666666666657</v>
      </c>
      <c r="G545">
        <f>Table15[[#This Row],[gross]]-Table15[[#This Row],[budget]]</f>
        <v>3600000</v>
      </c>
      <c r="H545" t="str">
        <f>IF(Table15[[#This Row],[Profit]]&gt;0,"Success","Fasle")</f>
        <v>Success</v>
      </c>
      <c r="K545" t="s">
        <v>2308</v>
      </c>
      <c r="L545" s="2">
        <f>AVERAGEIF(Table15[director_name],Table6[Director],Table15[imdb_score])</f>
        <v>6.9249999999999998</v>
      </c>
      <c r="M545">
        <f>SUMIF(Table15[director_name],Table6[Director],Table15[gross])</f>
        <v>67156366</v>
      </c>
      <c r="N545">
        <f>SUMIF(Table15[director_name],Table6[Director],Table15[budget])</f>
        <v>57000000</v>
      </c>
      <c r="O545">
        <f>Table6[[#This Row],[Gross Amt]]-Table6[[#This Row],[Budget ]]</f>
        <v>10156366</v>
      </c>
      <c r="P545" t="str">
        <f>IF(Table6[[#This Row],[Profit]]&gt;0,"Success","Failure")</f>
        <v>Success</v>
      </c>
    </row>
    <row r="546" spans="1:16" hidden="1" x14ac:dyDescent="0.25">
      <c r="A546" t="s">
        <v>16</v>
      </c>
      <c r="B546">
        <v>62647540</v>
      </c>
      <c r="C546" t="s">
        <v>12</v>
      </c>
      <c r="D546">
        <v>70000000</v>
      </c>
      <c r="E546">
        <v>7.1</v>
      </c>
      <c r="F546">
        <f>AVERAGEIF(Table15[director_name],Table15[director_name],Table15[imdb_score])</f>
        <v>7.4571428571428564</v>
      </c>
      <c r="G546">
        <f>Table15[[#This Row],[gross]]-Table15[[#This Row],[budget]]</f>
        <v>-7352460</v>
      </c>
      <c r="H546" t="str">
        <f>IF(Table15[[#This Row],[Profit]]&gt;0,"Success","Fasle")</f>
        <v>Fasle</v>
      </c>
      <c r="K546" t="s">
        <v>2311</v>
      </c>
      <c r="L546" s="2">
        <f>AVERAGEIF(Table15[director_name],Table6[Director],Table15[imdb_score])</f>
        <v>5</v>
      </c>
      <c r="M546">
        <f>SUMIF(Table15[director_name],Table6[Director],Table15[gross])</f>
        <v>61343136</v>
      </c>
      <c r="N546">
        <f>SUMIF(Table15[director_name],Table6[Director],Table15[budget])</f>
        <v>64000000</v>
      </c>
      <c r="O546">
        <f>Table6[[#This Row],[Gross Amt]]-Table6[[#This Row],[Budget ]]</f>
        <v>-2656864</v>
      </c>
      <c r="P546" t="str">
        <f>IF(Table6[[#This Row],[Profit]]&gt;0,"Success","Failure")</f>
        <v>Failure</v>
      </c>
    </row>
    <row r="547" spans="1:16" hidden="1" x14ac:dyDescent="0.25">
      <c r="A547" t="s">
        <v>1130</v>
      </c>
      <c r="B547">
        <v>183132370</v>
      </c>
      <c r="C547" t="s">
        <v>12</v>
      </c>
      <c r="D547">
        <v>75000000</v>
      </c>
      <c r="E547">
        <v>7.4</v>
      </c>
      <c r="F547" s="2">
        <f>AVERAGEIF(Table15[director_name],Table15[director_name],Table15[imdb_score])</f>
        <v>7.4</v>
      </c>
      <c r="G547">
        <f>Table15[[#This Row],[gross]]-Table15[[#This Row],[budget]]</f>
        <v>108132370</v>
      </c>
      <c r="H547" t="str">
        <f>IF(Table15[[#This Row],[Profit]]&gt;0,"Success","Fasle")</f>
        <v>Success</v>
      </c>
      <c r="K547" t="s">
        <v>2313</v>
      </c>
      <c r="L547" s="2">
        <f>AVERAGEIF(Table15[director_name],Table6[Director],Table15[imdb_score])</f>
        <v>7.55</v>
      </c>
      <c r="M547">
        <f>SUMIF(Table15[director_name],Table6[Director],Table15[gross])</f>
        <v>26155902</v>
      </c>
      <c r="N547">
        <f>SUMIF(Table15[director_name],Table6[Director],Table15[budget])</f>
        <v>48400000</v>
      </c>
      <c r="O547">
        <f>Table6[[#This Row],[Gross Amt]]-Table6[[#This Row],[Budget ]]</f>
        <v>-22244098</v>
      </c>
      <c r="P547" t="str">
        <f>IF(Table6[[#This Row],[Profit]]&gt;0,"Success","Failure")</f>
        <v>Failure</v>
      </c>
    </row>
    <row r="548" spans="1:16" hidden="1" x14ac:dyDescent="0.25">
      <c r="A548" t="s">
        <v>1133</v>
      </c>
      <c r="B548">
        <v>27796042</v>
      </c>
      <c r="C548" t="s">
        <v>12</v>
      </c>
      <c r="D548">
        <v>72000000</v>
      </c>
      <c r="E548">
        <v>6.9</v>
      </c>
      <c r="F548" s="2">
        <f>AVERAGEIF(Table15[director_name],Table15[director_name],Table15[imdb_score])</f>
        <v>7.9750000000000005</v>
      </c>
      <c r="G548">
        <f>Table15[[#This Row],[gross]]-Table15[[#This Row],[budget]]</f>
        <v>-44203958</v>
      </c>
      <c r="H548" t="str">
        <f>IF(Table15[[#This Row],[Profit]]&gt;0,"Success","Fasle")</f>
        <v>Fasle</v>
      </c>
      <c r="K548" t="s">
        <v>2315</v>
      </c>
      <c r="L548" s="2">
        <f>AVERAGEIF(Table15[director_name],Table6[Director],Table15[imdb_score])</f>
        <v>4.2</v>
      </c>
      <c r="M548">
        <f>SUMIF(Table15[director_name],Table6[Director],Table15[gross])</f>
        <v>14375181</v>
      </c>
      <c r="N548">
        <f>SUMIF(Table15[director_name],Table6[Director],Table15[budget])</f>
        <v>51000000</v>
      </c>
      <c r="O548">
        <f>Table6[[#This Row],[Gross Amt]]-Table6[[#This Row],[Budget ]]</f>
        <v>-36624819</v>
      </c>
      <c r="P548" t="str">
        <f>IF(Table6[[#This Row],[Profit]]&gt;0,"Success","Failure")</f>
        <v>Failure</v>
      </c>
    </row>
    <row r="549" spans="1:16" hidden="1" x14ac:dyDescent="0.25">
      <c r="A549" t="s">
        <v>721</v>
      </c>
      <c r="B549">
        <v>32616869</v>
      </c>
      <c r="C549" t="s">
        <v>12</v>
      </c>
      <c r="D549">
        <v>72000000</v>
      </c>
      <c r="E549">
        <v>4.5</v>
      </c>
      <c r="F549">
        <f>AVERAGEIF(Table15[director_name],Table15[director_name],Table15[imdb_score])</f>
        <v>5.7466666666666661</v>
      </c>
      <c r="G549">
        <f>Table15[[#This Row],[gross]]-Table15[[#This Row],[budget]]</f>
        <v>-39383131</v>
      </c>
      <c r="H549" t="str">
        <f>IF(Table15[[#This Row],[Profit]]&gt;0,"Success","Fasle")</f>
        <v>Fasle</v>
      </c>
      <c r="K549" t="s">
        <v>2324</v>
      </c>
      <c r="L549" s="2">
        <f>AVERAGEIF(Table15[director_name],Table6[Director],Table15[imdb_score])</f>
        <v>5.5</v>
      </c>
      <c r="M549">
        <f>SUMIF(Table15[director_name],Table6[Director],Table15[gross])</f>
        <v>77096564</v>
      </c>
      <c r="N549">
        <f>SUMIF(Table15[director_name],Table6[Director],Table15[budget])</f>
        <v>67700000</v>
      </c>
      <c r="O549">
        <f>Table6[[#This Row],[Gross Amt]]-Table6[[#This Row],[Budget ]]</f>
        <v>9396564</v>
      </c>
      <c r="P549" t="str">
        <f>IF(Table6[[#This Row],[Profit]]&gt;0,"Success","Failure")</f>
        <v>Success</v>
      </c>
    </row>
    <row r="550" spans="1:16" hidden="1" x14ac:dyDescent="0.25">
      <c r="A550" t="s">
        <v>834</v>
      </c>
      <c r="B550">
        <v>18947630</v>
      </c>
      <c r="C550" t="s">
        <v>12</v>
      </c>
      <c r="D550">
        <v>59660000</v>
      </c>
      <c r="E550">
        <v>7.1</v>
      </c>
      <c r="F550">
        <f>AVERAGEIF(Table15[director_name],Table15[director_name],Table15[imdb_score])</f>
        <v>7.2333333333333334</v>
      </c>
      <c r="G550">
        <f>Table15[[#This Row],[gross]]-Table15[[#This Row],[budget]]</f>
        <v>-40712370</v>
      </c>
      <c r="H550" t="str">
        <f>IF(Table15[[#This Row],[Profit]]&gt;0,"Success","Fasle")</f>
        <v>Fasle</v>
      </c>
      <c r="K550" t="s">
        <v>2327</v>
      </c>
      <c r="L550" s="2">
        <f>AVERAGEIF(Table15[director_name],Table6[Director],Table15[imdb_score])</f>
        <v>6.2</v>
      </c>
      <c r="M550">
        <f>SUMIF(Table15[director_name],Table6[Director],Table15[gross])</f>
        <v>13395939</v>
      </c>
      <c r="N550">
        <f>SUMIF(Table15[director_name],Table6[Director],Table15[budget])</f>
        <v>60000000</v>
      </c>
      <c r="O550">
        <f>Table6[[#This Row],[Gross Amt]]-Table6[[#This Row],[Budget ]]</f>
        <v>-46604061</v>
      </c>
      <c r="P550" t="str">
        <f>IF(Table6[[#This Row],[Profit]]&gt;0,"Success","Failure")</f>
        <v>Failure</v>
      </c>
    </row>
    <row r="551" spans="1:16" hidden="1" x14ac:dyDescent="0.25">
      <c r="A551" t="s">
        <v>308</v>
      </c>
      <c r="B551">
        <v>114195633</v>
      </c>
      <c r="C551" t="s">
        <v>12</v>
      </c>
      <c r="D551">
        <v>60000000</v>
      </c>
      <c r="E551">
        <v>6.5</v>
      </c>
      <c r="F551">
        <f>AVERAGEIF(Table15[director_name],Table15[director_name],Table15[imdb_score])</f>
        <v>6.0444444444444452</v>
      </c>
      <c r="G551">
        <f>Table15[[#This Row],[gross]]-Table15[[#This Row],[budget]]</f>
        <v>54195633</v>
      </c>
      <c r="H551" t="str">
        <f>IF(Table15[[#This Row],[Profit]]&gt;0,"Success","Fasle")</f>
        <v>Success</v>
      </c>
      <c r="K551" t="s">
        <v>2330</v>
      </c>
      <c r="L551" s="2">
        <f>AVERAGEIF(Table15[director_name],Table6[Director],Table15[imdb_score])</f>
        <v>6.3</v>
      </c>
      <c r="M551">
        <f>SUMIF(Table15[director_name],Table6[Director],Table15[gross])</f>
        <v>13376506</v>
      </c>
      <c r="N551">
        <f>SUMIF(Table15[director_name],Table6[Director],Table15[budget])</f>
        <v>40000000</v>
      </c>
      <c r="O551">
        <f>Table6[[#This Row],[Gross Amt]]-Table6[[#This Row],[Budget ]]</f>
        <v>-26623494</v>
      </c>
      <c r="P551" t="str">
        <f>IF(Table6[[#This Row],[Profit]]&gt;0,"Success","Failure")</f>
        <v>Failure</v>
      </c>
    </row>
    <row r="552" spans="1:16" hidden="1" x14ac:dyDescent="0.25">
      <c r="A552" t="s">
        <v>1141</v>
      </c>
      <c r="B552">
        <v>144156464</v>
      </c>
      <c r="C552" t="s">
        <v>12</v>
      </c>
      <c r="D552">
        <v>71500000</v>
      </c>
      <c r="E552">
        <v>5.3</v>
      </c>
      <c r="F552" s="2">
        <f>AVERAGEIF(Table15[director_name],Table15[director_name],Table15[imdb_score])</f>
        <v>5.3000000000000007</v>
      </c>
      <c r="G552">
        <f>Table15[[#This Row],[gross]]-Table15[[#This Row],[budget]]</f>
        <v>72656464</v>
      </c>
      <c r="H552" t="str">
        <f>IF(Table15[[#This Row],[Profit]]&gt;0,"Success","Fasle")</f>
        <v>Success</v>
      </c>
      <c r="K552" t="s">
        <v>2332</v>
      </c>
      <c r="L552" s="2">
        <f>AVERAGEIF(Table15[director_name],Table6[Director],Table15[imdb_score])</f>
        <v>4.4499999999999993</v>
      </c>
      <c r="M552">
        <f>SUMIF(Table15[director_name],Table6[Director],Table15[gross])</f>
        <v>54054105</v>
      </c>
      <c r="N552">
        <f>SUMIF(Table15[director_name],Table6[Director],Table15[budget])</f>
        <v>61000000</v>
      </c>
      <c r="O552">
        <f>Table6[[#This Row],[Gross Amt]]-Table6[[#This Row],[Budget ]]</f>
        <v>-6945895</v>
      </c>
      <c r="P552" t="str">
        <f>IF(Table6[[#This Row],[Profit]]&gt;0,"Success","Failure")</f>
        <v>Failure</v>
      </c>
    </row>
    <row r="553" spans="1:16" hidden="1" x14ac:dyDescent="0.25">
      <c r="A553" t="s">
        <v>308</v>
      </c>
      <c r="B553">
        <v>227965690</v>
      </c>
      <c r="C553" t="s">
        <v>12</v>
      </c>
      <c r="D553">
        <v>72000000</v>
      </c>
      <c r="E553">
        <v>6.7</v>
      </c>
      <c r="F553">
        <f>AVERAGEIF(Table15[director_name],Table15[director_name],Table15[imdb_score])</f>
        <v>6.0444444444444452</v>
      </c>
      <c r="G553">
        <f>Table15[[#This Row],[gross]]-Table15[[#This Row],[budget]]</f>
        <v>155965690</v>
      </c>
      <c r="H553" t="str">
        <f>IF(Table15[[#This Row],[Profit]]&gt;0,"Success","Fasle")</f>
        <v>Success</v>
      </c>
      <c r="K553" t="s">
        <v>2339</v>
      </c>
      <c r="L553" s="2">
        <f>AVERAGEIF(Table15[director_name],Table6[Director],Table15[imdb_score])</f>
        <v>5</v>
      </c>
      <c r="M553">
        <f>SUMIF(Table15[director_name],Table6[Director],Table15[gross])</f>
        <v>9557668</v>
      </c>
      <c r="N553">
        <f>SUMIF(Table15[director_name],Table6[Director],Table15[budget])</f>
        <v>38000000</v>
      </c>
      <c r="O553">
        <f>Table6[[#This Row],[Gross Amt]]-Table6[[#This Row],[Budget ]]</f>
        <v>-28442332</v>
      </c>
      <c r="P553" t="str">
        <f>IF(Table6[[#This Row],[Profit]]&gt;0,"Success","Failure")</f>
        <v>Failure</v>
      </c>
    </row>
    <row r="554" spans="1:16" hidden="1" x14ac:dyDescent="0.25">
      <c r="A554" t="s">
        <v>50</v>
      </c>
      <c r="B554">
        <v>436471036</v>
      </c>
      <c r="C554" t="s">
        <v>12</v>
      </c>
      <c r="D554">
        <v>150000000</v>
      </c>
      <c r="E554">
        <v>7.2</v>
      </c>
      <c r="F554">
        <f>AVERAGEIF(Table15[director_name],Table15[director_name],Table15[imdb_score])</f>
        <v>7.15</v>
      </c>
      <c r="G554">
        <f>Table15[[#This Row],[gross]]-Table15[[#This Row],[budget]]</f>
        <v>286471036</v>
      </c>
      <c r="H554" t="str">
        <f>IF(Table15[[#This Row],[Profit]]&gt;0,"Success","Fasle")</f>
        <v>Success</v>
      </c>
      <c r="K554" t="s">
        <v>2341</v>
      </c>
      <c r="L554" s="2">
        <f>AVERAGEIF(Table15[director_name],Table6[Director],Table15[imdb_score])</f>
        <v>4.0999999999999996</v>
      </c>
      <c r="M554">
        <f>SUMIF(Table15[director_name],Table6[Director],Table15[gross])</f>
        <v>10431220</v>
      </c>
      <c r="N554">
        <f>SUMIF(Table15[director_name],Table6[Director],Table15[budget])</f>
        <v>24000000</v>
      </c>
      <c r="O554">
        <f>Table6[[#This Row],[Gross Amt]]-Table6[[#This Row],[Budget ]]</f>
        <v>-13568780</v>
      </c>
      <c r="P554" t="str">
        <f>IF(Table6[[#This Row],[Profit]]&gt;0,"Success","Failure")</f>
        <v>Failure</v>
      </c>
    </row>
    <row r="555" spans="1:16" hidden="1" x14ac:dyDescent="0.25">
      <c r="A555" t="s">
        <v>102</v>
      </c>
      <c r="B555">
        <v>244052771</v>
      </c>
      <c r="C555" t="s">
        <v>12</v>
      </c>
      <c r="D555">
        <v>120000000</v>
      </c>
      <c r="E555">
        <v>7.2</v>
      </c>
      <c r="F555">
        <f>AVERAGEIF(Table15[director_name],Table15[director_name],Table15[imdb_score])</f>
        <v>7.38</v>
      </c>
      <c r="G555">
        <f>Table15[[#This Row],[gross]]-Table15[[#This Row],[budget]]</f>
        <v>124052771</v>
      </c>
      <c r="H555" t="str">
        <f>IF(Table15[[#This Row],[Profit]]&gt;0,"Success","Fasle")</f>
        <v>Success</v>
      </c>
      <c r="K555" t="s">
        <v>2343</v>
      </c>
      <c r="L555" s="2">
        <f>AVERAGEIF(Table15[director_name],Table6[Director],Table15[imdb_score])</f>
        <v>6.5</v>
      </c>
      <c r="M555">
        <f>SUMIF(Table15[director_name],Table6[Director],Table15[gross])</f>
        <v>23574539</v>
      </c>
      <c r="N555">
        <f>SUMIF(Table15[director_name],Table6[Director],Table15[budget])</f>
        <v>60000000</v>
      </c>
      <c r="O555">
        <f>Table6[[#This Row],[Gross Amt]]-Table6[[#This Row],[Budget ]]</f>
        <v>-36425461</v>
      </c>
      <c r="P555" t="str">
        <f>IF(Table6[[#This Row],[Profit]]&gt;0,"Success","Failure")</f>
        <v>Failure</v>
      </c>
    </row>
    <row r="556" spans="1:16" hidden="1" x14ac:dyDescent="0.25">
      <c r="A556" t="s">
        <v>1147</v>
      </c>
      <c r="B556">
        <v>152149590</v>
      </c>
      <c r="C556" t="s">
        <v>12</v>
      </c>
      <c r="D556">
        <v>70000000</v>
      </c>
      <c r="E556">
        <v>5.5</v>
      </c>
      <c r="F556" s="2">
        <f>AVERAGEIF(Table15[director_name],Table15[director_name],Table15[imdb_score])</f>
        <v>5.9499999999999993</v>
      </c>
      <c r="G556">
        <f>Table15[[#This Row],[gross]]-Table15[[#This Row],[budget]]</f>
        <v>82149590</v>
      </c>
      <c r="H556" t="str">
        <f>IF(Table15[[#This Row],[Profit]]&gt;0,"Success","Fasle")</f>
        <v>Success</v>
      </c>
      <c r="K556" t="s">
        <v>2348</v>
      </c>
      <c r="L556" s="2">
        <f>AVERAGEIF(Table15[director_name],Table6[Director],Table15[imdb_score])</f>
        <v>6.2666666666666666</v>
      </c>
      <c r="M556">
        <f>SUMIF(Table15[director_name],Table6[Director],Table15[gross])</f>
        <v>5623079</v>
      </c>
      <c r="N556">
        <f>SUMIF(Table15[director_name],Table6[Director],Table15[budget])</f>
        <v>230000000</v>
      </c>
      <c r="O556">
        <f>Table6[[#This Row],[Gross Amt]]-Table6[[#This Row],[Budget ]]</f>
        <v>-224376921</v>
      </c>
      <c r="P556" t="str">
        <f>IF(Table6[[#This Row],[Profit]]&gt;0,"Success","Failure")</f>
        <v>Failure</v>
      </c>
    </row>
    <row r="557" spans="1:16" hidden="1" x14ac:dyDescent="0.25">
      <c r="A557" t="s">
        <v>164</v>
      </c>
      <c r="B557">
        <v>141204016</v>
      </c>
      <c r="C557" t="s">
        <v>12</v>
      </c>
      <c r="D557">
        <v>70000000</v>
      </c>
      <c r="E557">
        <v>5.8</v>
      </c>
      <c r="F557">
        <f>AVERAGEIF(Table15[director_name],Table15[director_name],Table15[imdb_score])</f>
        <v>5.5777777777777784</v>
      </c>
      <c r="G557">
        <f>Table15[[#This Row],[gross]]-Table15[[#This Row],[budget]]</f>
        <v>71204016</v>
      </c>
      <c r="H557" t="str">
        <f>IF(Table15[[#This Row],[Profit]]&gt;0,"Success","Fasle")</f>
        <v>Success</v>
      </c>
      <c r="K557" t="s">
        <v>2353</v>
      </c>
      <c r="L557" s="2">
        <f>AVERAGEIF(Table15[director_name],Table6[Director],Table15[imdb_score])</f>
        <v>4.4000000000000004</v>
      </c>
      <c r="M557">
        <f>SUMIF(Table15[director_name],Table6[Director],Table15[gross])</f>
        <v>511920</v>
      </c>
      <c r="N557">
        <f>SUMIF(Table15[director_name],Table6[Director],Table15[budget])</f>
        <v>40000000</v>
      </c>
      <c r="O557">
        <f>Table6[[#This Row],[Gross Amt]]-Table6[[#This Row],[Budget ]]</f>
        <v>-39488080</v>
      </c>
      <c r="P557" t="str">
        <f>IF(Table6[[#This Row],[Profit]]&gt;0,"Success","Failure")</f>
        <v>Failure</v>
      </c>
    </row>
    <row r="558" spans="1:16" hidden="1" x14ac:dyDescent="0.25">
      <c r="A558" t="s">
        <v>1150</v>
      </c>
      <c r="B558">
        <v>162495848</v>
      </c>
      <c r="C558" t="s">
        <v>12</v>
      </c>
      <c r="D558">
        <v>74000000</v>
      </c>
      <c r="E558">
        <v>6</v>
      </c>
      <c r="F558" s="2">
        <f>AVERAGEIF(Table15[director_name],Table15[director_name],Table15[imdb_score])</f>
        <v>6</v>
      </c>
      <c r="G558">
        <f>Table15[[#This Row],[gross]]-Table15[[#This Row],[budget]]</f>
        <v>88495848</v>
      </c>
      <c r="H558" t="str">
        <f>IF(Table15[[#This Row],[Profit]]&gt;0,"Success","Fasle")</f>
        <v>Success</v>
      </c>
      <c r="K558" t="s">
        <v>2357</v>
      </c>
      <c r="L558" s="2">
        <f>AVERAGEIF(Table15[director_name],Table6[Director],Table15[imdb_score])</f>
        <v>5.3</v>
      </c>
      <c r="M558">
        <f>SUMIF(Table15[director_name],Table6[Director],Table15[gross])</f>
        <v>56518241</v>
      </c>
      <c r="N558">
        <f>SUMIF(Table15[director_name],Table6[Director],Table15[budget])</f>
        <v>50000000</v>
      </c>
      <c r="O558">
        <f>Table6[[#This Row],[Gross Amt]]-Table6[[#This Row],[Budget ]]</f>
        <v>6518241</v>
      </c>
      <c r="P558" t="str">
        <f>IF(Table6[[#This Row],[Profit]]&gt;0,"Success","Failure")</f>
        <v>Success</v>
      </c>
    </row>
    <row r="559" spans="1:16" hidden="1" x14ac:dyDescent="0.25">
      <c r="A559" t="s">
        <v>284</v>
      </c>
      <c r="B559">
        <v>136448821</v>
      </c>
      <c r="C559" t="s">
        <v>12</v>
      </c>
      <c r="D559">
        <v>80000000</v>
      </c>
      <c r="E559">
        <v>6.6</v>
      </c>
      <c r="F559">
        <f>AVERAGEIF(Table15[director_name],Table15[director_name],Table15[imdb_score])</f>
        <v>6.9307692307692301</v>
      </c>
      <c r="G559">
        <f>Table15[[#This Row],[gross]]-Table15[[#This Row],[budget]]</f>
        <v>56448821</v>
      </c>
      <c r="H559" t="str">
        <f>IF(Table15[[#This Row],[Profit]]&gt;0,"Success","Fasle")</f>
        <v>Success</v>
      </c>
      <c r="K559" t="s">
        <v>2362</v>
      </c>
      <c r="L559" s="2">
        <f>AVERAGEIF(Table15[director_name],Table6[Director],Table15[imdb_score])</f>
        <v>6.85</v>
      </c>
      <c r="M559">
        <f>SUMIF(Table15[director_name],Table6[Director],Table15[gross])</f>
        <v>13447113</v>
      </c>
      <c r="N559">
        <f>SUMIF(Table15[director_name],Table6[Director],Table15[budget])</f>
        <v>35000000</v>
      </c>
      <c r="O559">
        <f>Table6[[#This Row],[Gross Amt]]-Table6[[#This Row],[Budget ]]</f>
        <v>-21552887</v>
      </c>
      <c r="P559" t="str">
        <f>IF(Table6[[#This Row],[Profit]]&gt;0,"Success","Failure")</f>
        <v>Failure</v>
      </c>
    </row>
    <row r="560" spans="1:16" hidden="1" x14ac:dyDescent="0.25">
      <c r="A560" t="s">
        <v>607</v>
      </c>
      <c r="B560">
        <v>120523073</v>
      </c>
      <c r="C560" t="s">
        <v>12</v>
      </c>
      <c r="D560">
        <v>75000000</v>
      </c>
      <c r="E560">
        <v>8.3000000000000007</v>
      </c>
      <c r="F560">
        <f>AVERAGEIF(Table15[director_name],Table15[director_name],Table15[imdb_score])</f>
        <v>8.2000000000000011</v>
      </c>
      <c r="G560">
        <f>Table15[[#This Row],[gross]]-Table15[[#This Row],[budget]]</f>
        <v>45523073</v>
      </c>
      <c r="H560" t="str">
        <f>IF(Table15[[#This Row],[Profit]]&gt;0,"Success","Fasle")</f>
        <v>Success</v>
      </c>
      <c r="K560" t="s">
        <v>2366</v>
      </c>
      <c r="L560" s="2">
        <f>AVERAGEIF(Table15[director_name],Table6[Director],Table15[imdb_score])</f>
        <v>7.1</v>
      </c>
      <c r="M560">
        <f>SUMIF(Table15[director_name],Table6[Director],Table15[gross])</f>
        <v>128978</v>
      </c>
      <c r="N560">
        <f>SUMIF(Table15[director_name],Table6[Director],Table15[budget])</f>
        <v>40000000</v>
      </c>
      <c r="O560">
        <f>Table6[[#This Row],[Gross Amt]]-Table6[[#This Row],[Budget ]]</f>
        <v>-39871022</v>
      </c>
      <c r="P560" t="str">
        <f>IF(Table6[[#This Row],[Profit]]&gt;0,"Success","Failure")</f>
        <v>Failure</v>
      </c>
    </row>
    <row r="561" spans="1:16" hidden="1" x14ac:dyDescent="0.25">
      <c r="A561" t="s">
        <v>127</v>
      </c>
      <c r="B561">
        <v>119654900</v>
      </c>
      <c r="C561" t="s">
        <v>12</v>
      </c>
      <c r="D561">
        <v>70000000</v>
      </c>
      <c r="E561">
        <v>6.7</v>
      </c>
      <c r="F561">
        <f>AVERAGEIF(Table15[director_name],Table15[director_name],Table15[imdb_score])</f>
        <v>7.5439999999999996</v>
      </c>
      <c r="G561">
        <f>Table15[[#This Row],[gross]]-Table15[[#This Row],[budget]]</f>
        <v>49654900</v>
      </c>
      <c r="H561" t="str">
        <f>IF(Table15[[#This Row],[Profit]]&gt;0,"Success","Fasle")</f>
        <v>Success</v>
      </c>
      <c r="K561" t="s">
        <v>2370</v>
      </c>
      <c r="L561" s="2">
        <f>AVERAGEIF(Table15[director_name],Table6[Director],Table15[imdb_score])</f>
        <v>7</v>
      </c>
      <c r="M561">
        <f>SUMIF(Table15[director_name],Table6[Director],Table15[gross])</f>
        <v>6764441</v>
      </c>
      <c r="N561">
        <f>SUMIF(Table15[director_name],Table6[Director],Table15[budget])</f>
        <v>12254700000</v>
      </c>
      <c r="O561">
        <f>Table6[[#This Row],[Gross Amt]]-Table6[[#This Row],[Budget ]]</f>
        <v>-12247935559</v>
      </c>
      <c r="P561" t="str">
        <f>IF(Table6[[#This Row],[Profit]]&gt;0,"Success","Failure")</f>
        <v>Failure</v>
      </c>
    </row>
    <row r="562" spans="1:16" hidden="1" x14ac:dyDescent="0.25">
      <c r="A562" t="s">
        <v>721</v>
      </c>
      <c r="B562">
        <v>117541000</v>
      </c>
      <c r="C562" t="s">
        <v>12</v>
      </c>
      <c r="D562">
        <v>70000000</v>
      </c>
      <c r="E562">
        <v>7.1</v>
      </c>
      <c r="F562">
        <f>AVERAGEIF(Table15[director_name],Table15[director_name],Table15[imdb_score])</f>
        <v>5.7466666666666661</v>
      </c>
      <c r="G562">
        <f>Table15[[#This Row],[gross]]-Table15[[#This Row],[budget]]</f>
        <v>47541000</v>
      </c>
      <c r="H562" t="str">
        <f>IF(Table15[[#This Row],[Profit]]&gt;0,"Success","Fasle")</f>
        <v>Success</v>
      </c>
      <c r="K562" t="s">
        <v>2652</v>
      </c>
      <c r="L562" s="2">
        <f>AVERAGEIF(Table15[director_name],Table6[Director],Table15[imdb_score])</f>
        <v>8.6</v>
      </c>
      <c r="M562">
        <f>SUMIF(Table15[director_name],Table6[Director],Table15[gross])</f>
        <v>6712241</v>
      </c>
      <c r="N562">
        <f>SUMIF(Table15[director_name],Table6[Director],Table15[budget])</f>
        <v>7500000</v>
      </c>
      <c r="O562">
        <f>Table6[[#This Row],[Gross Amt]]-Table6[[#This Row],[Budget ]]</f>
        <v>-787759</v>
      </c>
      <c r="P562" t="str">
        <f>IF(Table6[[#This Row],[Profit]]&gt;0,"Success","Failure")</f>
        <v>Failure</v>
      </c>
    </row>
    <row r="563" spans="1:16" hidden="1" x14ac:dyDescent="0.25">
      <c r="A563" t="s">
        <v>1157</v>
      </c>
      <c r="B563">
        <v>116643346</v>
      </c>
      <c r="C563" t="s">
        <v>12</v>
      </c>
      <c r="D563">
        <v>80000000</v>
      </c>
      <c r="E563">
        <v>6</v>
      </c>
      <c r="F563" s="2">
        <f>AVERAGEIF(Table15[director_name],Table15[director_name],Table15[imdb_score])</f>
        <v>6.05</v>
      </c>
      <c r="G563">
        <f>Table15[[#This Row],[gross]]-Table15[[#This Row],[budget]]</f>
        <v>36643346</v>
      </c>
      <c r="H563" t="str">
        <f>IF(Table15[[#This Row],[Profit]]&gt;0,"Success","Fasle")</f>
        <v>Success</v>
      </c>
      <c r="K563" t="s">
        <v>2388</v>
      </c>
      <c r="L563" s="2">
        <f>AVERAGEIF(Table15[director_name],Table6[Director],Table15[imdb_score])</f>
        <v>5.3</v>
      </c>
      <c r="M563">
        <f>SUMIF(Table15[director_name],Table6[Director],Table15[gross])</f>
        <v>5881504</v>
      </c>
      <c r="N563">
        <f>SUMIF(Table15[director_name],Table6[Director],Table15[budget])</f>
        <v>39000000</v>
      </c>
      <c r="O563">
        <f>Table6[[#This Row],[Gross Amt]]-Table6[[#This Row],[Budget ]]</f>
        <v>-33118496</v>
      </c>
      <c r="P563" t="str">
        <f>IF(Table6[[#This Row],[Profit]]&gt;0,"Success","Failure")</f>
        <v>Failure</v>
      </c>
    </row>
    <row r="564" spans="1:16" hidden="1" x14ac:dyDescent="0.25">
      <c r="A564" t="s">
        <v>1162</v>
      </c>
      <c r="B564">
        <v>100614858</v>
      </c>
      <c r="C564" t="s">
        <v>12</v>
      </c>
      <c r="D564">
        <v>68000000</v>
      </c>
      <c r="E564">
        <v>6.9</v>
      </c>
      <c r="F564" s="2">
        <f>AVERAGEIF(Table15[director_name],Table15[director_name],Table15[imdb_score])</f>
        <v>6.7800000000000011</v>
      </c>
      <c r="G564">
        <f>Table15[[#This Row],[gross]]-Table15[[#This Row],[budget]]</f>
        <v>32614858</v>
      </c>
      <c r="H564" t="str">
        <f>IF(Table15[[#This Row],[Profit]]&gt;0,"Success","Fasle")</f>
        <v>Success</v>
      </c>
      <c r="K564" t="s">
        <v>2396</v>
      </c>
      <c r="L564" s="2">
        <f>AVERAGEIF(Table15[director_name],Table6[Director],Table15[imdb_score])</f>
        <v>6.6999999999999993</v>
      </c>
      <c r="M564">
        <f>SUMIF(Table15[director_name],Table6[Director],Table15[gross])</f>
        <v>140708850</v>
      </c>
      <c r="N564">
        <f>SUMIF(Table15[director_name],Table6[Director],Table15[budget])</f>
        <v>82000000</v>
      </c>
      <c r="O564">
        <f>Table6[[#This Row],[Gross Amt]]-Table6[[#This Row],[Budget ]]</f>
        <v>58708850</v>
      </c>
      <c r="P564" t="str">
        <f>IF(Table6[[#This Row],[Profit]]&gt;0,"Success","Failure")</f>
        <v>Success</v>
      </c>
    </row>
    <row r="565" spans="1:16" hidden="1" x14ac:dyDescent="0.25">
      <c r="A565" t="s">
        <v>308</v>
      </c>
      <c r="B565">
        <v>42272747</v>
      </c>
      <c r="C565" t="s">
        <v>12</v>
      </c>
      <c r="D565">
        <v>70000000</v>
      </c>
      <c r="E565">
        <v>5.6</v>
      </c>
      <c r="F565">
        <f>AVERAGEIF(Table15[director_name],Table15[director_name],Table15[imdb_score])</f>
        <v>6.0444444444444452</v>
      </c>
      <c r="G565">
        <f>Table15[[#This Row],[gross]]-Table15[[#This Row],[budget]]</f>
        <v>-27727253</v>
      </c>
      <c r="H565" t="str">
        <f>IF(Table15[[#This Row],[Profit]]&gt;0,"Success","Fasle")</f>
        <v>Fasle</v>
      </c>
      <c r="K565" t="s">
        <v>2399</v>
      </c>
      <c r="L565" s="2">
        <f>AVERAGEIF(Table15[director_name],Table6[Director],Table15[imdb_score])</f>
        <v>6.6</v>
      </c>
      <c r="M565">
        <f>SUMIF(Table15[director_name],Table6[Director],Table15[gross])</f>
        <v>75668868</v>
      </c>
      <c r="N565">
        <f>SUMIF(Table15[director_name],Table6[Director],Table15[budget])</f>
        <v>35000000</v>
      </c>
      <c r="O565">
        <f>Table6[[#This Row],[Gross Amt]]-Table6[[#This Row],[Budget ]]</f>
        <v>40668868</v>
      </c>
      <c r="P565" t="str">
        <f>IF(Table6[[#This Row],[Profit]]&gt;0,"Success","Failure")</f>
        <v>Success</v>
      </c>
    </row>
    <row r="566" spans="1:16" hidden="1" x14ac:dyDescent="0.25">
      <c r="A566" t="s">
        <v>811</v>
      </c>
      <c r="B566">
        <v>80281096</v>
      </c>
      <c r="C566" t="s">
        <v>12</v>
      </c>
      <c r="D566">
        <v>60000000</v>
      </c>
      <c r="E566">
        <v>5.6</v>
      </c>
      <c r="F566">
        <f>AVERAGEIF(Table15[director_name],Table15[director_name],Table15[imdb_score])</f>
        <v>5.99</v>
      </c>
      <c r="G566">
        <f>Table15[[#This Row],[gross]]-Table15[[#This Row],[budget]]</f>
        <v>20281096</v>
      </c>
      <c r="H566" t="str">
        <f>IF(Table15[[#This Row],[Profit]]&gt;0,"Success","Fasle")</f>
        <v>Success</v>
      </c>
      <c r="K566" t="s">
        <v>2401</v>
      </c>
      <c r="L566" s="2">
        <f>AVERAGEIF(Table15[director_name],Table6[Director],Table15[imdb_score])</f>
        <v>6.8999999999999995</v>
      </c>
      <c r="M566">
        <f>SUMIF(Table15[director_name],Table6[Director],Table15[gross])</f>
        <v>7722395</v>
      </c>
      <c r="N566">
        <f>SUMIF(Table15[director_name],Table6[Director],Table15[budget])</f>
        <v>60600000</v>
      </c>
      <c r="O566">
        <f>Table6[[#This Row],[Gross Amt]]-Table6[[#This Row],[Budget ]]</f>
        <v>-52877605</v>
      </c>
      <c r="P566" t="str">
        <f>IF(Table6[[#This Row],[Profit]]&gt;0,"Success","Failure")</f>
        <v>Failure</v>
      </c>
    </row>
    <row r="567" spans="1:16" hidden="1" x14ac:dyDescent="0.25">
      <c r="A567" t="s">
        <v>1141</v>
      </c>
      <c r="B567">
        <v>219613391</v>
      </c>
      <c r="C567" t="s">
        <v>12</v>
      </c>
      <c r="D567">
        <v>75000000</v>
      </c>
      <c r="E567">
        <v>4.5</v>
      </c>
      <c r="F567">
        <f>AVERAGEIF(Table15[director_name],Table15[director_name],Table15[imdb_score])</f>
        <v>5.3000000000000007</v>
      </c>
      <c r="G567">
        <f>Table15[[#This Row],[gross]]-Table15[[#This Row],[budget]]</f>
        <v>144613391</v>
      </c>
      <c r="H567" t="str">
        <f>IF(Table15[[#This Row],[Profit]]&gt;0,"Success","Fasle")</f>
        <v>Success</v>
      </c>
      <c r="K567" t="s">
        <v>2408</v>
      </c>
      <c r="L567" s="2">
        <f>AVERAGEIF(Table15[director_name],Table6[Director],Table15[imdb_score])</f>
        <v>6.7749999999999995</v>
      </c>
      <c r="M567">
        <f>SUMIF(Table15[director_name],Table6[Director],Table15[gross])</f>
        <v>105788950</v>
      </c>
      <c r="N567">
        <f>SUMIF(Table15[director_name],Table6[Director],Table15[budget])</f>
        <v>100000000</v>
      </c>
      <c r="O567">
        <f>Table6[[#This Row],[Gross Amt]]-Table6[[#This Row],[Budget ]]</f>
        <v>5788950</v>
      </c>
      <c r="P567" t="str">
        <f>IF(Table6[[#This Row],[Profit]]&gt;0,"Success","Failure")</f>
        <v>Success</v>
      </c>
    </row>
    <row r="568" spans="1:16" hidden="1" x14ac:dyDescent="0.25">
      <c r="A568" t="s">
        <v>1170</v>
      </c>
      <c r="B568">
        <v>78120196</v>
      </c>
      <c r="C568" t="s">
        <v>12</v>
      </c>
      <c r="D568">
        <v>75000000</v>
      </c>
      <c r="E568">
        <v>7.1</v>
      </c>
      <c r="F568" s="2">
        <f>AVERAGEIF(Table15[director_name],Table15[director_name],Table15[imdb_score])</f>
        <v>6.625</v>
      </c>
      <c r="G568">
        <f>Table15[[#This Row],[gross]]-Table15[[#This Row],[budget]]</f>
        <v>3120196</v>
      </c>
      <c r="H568" t="str">
        <f>IF(Table15[[#This Row],[Profit]]&gt;0,"Success","Fasle")</f>
        <v>Success</v>
      </c>
      <c r="K568" t="s">
        <v>2411</v>
      </c>
      <c r="L568" s="2">
        <f>AVERAGEIF(Table15[director_name],Table6[Director],Table15[imdb_score])</f>
        <v>6.2</v>
      </c>
      <c r="M568">
        <f>SUMIF(Table15[director_name],Table6[Director],Table15[gross])</f>
        <v>40334024</v>
      </c>
      <c r="N568">
        <f>SUMIF(Table15[director_name],Table6[Director],Table15[budget])</f>
        <v>35000000</v>
      </c>
      <c r="O568">
        <f>Table6[[#This Row],[Gross Amt]]-Table6[[#This Row],[Budget ]]</f>
        <v>5334024</v>
      </c>
      <c r="P568" t="str">
        <f>IF(Table6[[#This Row],[Profit]]&gt;0,"Success","Failure")</f>
        <v>Success</v>
      </c>
    </row>
    <row r="569" spans="1:16" hidden="1" x14ac:dyDescent="0.25">
      <c r="A569" t="s">
        <v>1071</v>
      </c>
      <c r="B569">
        <v>98895417</v>
      </c>
      <c r="C569" t="s">
        <v>12</v>
      </c>
      <c r="D569">
        <v>70000000</v>
      </c>
      <c r="E569">
        <v>6.5</v>
      </c>
      <c r="F569">
        <f>AVERAGEIF(Table15[director_name],Table15[director_name],Table15[imdb_score])</f>
        <v>6.9375000000000009</v>
      </c>
      <c r="G569">
        <f>Table15[[#This Row],[gross]]-Table15[[#This Row],[budget]]</f>
        <v>28895417</v>
      </c>
      <c r="H569" t="str">
        <f>IF(Table15[[#This Row],[Profit]]&gt;0,"Success","Fasle")</f>
        <v>Success</v>
      </c>
      <c r="K569" t="s">
        <v>2414</v>
      </c>
      <c r="L569" s="2">
        <f>AVERAGEIF(Table15[director_name],Table6[Director],Table15[imdb_score])</f>
        <v>5.85</v>
      </c>
      <c r="M569">
        <f>SUMIF(Table15[director_name],Table6[Director],Table15[gross])</f>
        <v>76843536</v>
      </c>
      <c r="N569">
        <f>SUMIF(Table15[director_name],Table6[Director],Table15[budget])</f>
        <v>93000000</v>
      </c>
      <c r="O569">
        <f>Table6[[#This Row],[Gross Amt]]-Table6[[#This Row],[Budget ]]</f>
        <v>-16156464</v>
      </c>
      <c r="P569" t="str">
        <f>IF(Table6[[#This Row],[Profit]]&gt;0,"Success","Failure")</f>
        <v>Failure</v>
      </c>
    </row>
    <row r="570" spans="1:16" hidden="1" x14ac:dyDescent="0.25">
      <c r="A570" t="s">
        <v>1173</v>
      </c>
      <c r="B570">
        <v>70117571</v>
      </c>
      <c r="C570" t="s">
        <v>12</v>
      </c>
      <c r="D570">
        <v>58000000</v>
      </c>
      <c r="E570">
        <v>6.4</v>
      </c>
      <c r="F570" s="2">
        <f>AVERAGEIF(Table15[director_name],Table15[director_name],Table15[imdb_score])</f>
        <v>5.8500000000000005</v>
      </c>
      <c r="G570">
        <f>Table15[[#This Row],[gross]]-Table15[[#This Row],[budget]]</f>
        <v>12117571</v>
      </c>
      <c r="H570" t="str">
        <f>IF(Table15[[#This Row],[Profit]]&gt;0,"Success","Fasle")</f>
        <v>Success</v>
      </c>
      <c r="K570" t="s">
        <v>2420</v>
      </c>
      <c r="L570" s="2">
        <f>AVERAGEIF(Table15[director_name],Table6[Director],Table15[imdb_score])</f>
        <v>7.25</v>
      </c>
      <c r="M570">
        <f>SUMIF(Table15[director_name],Table6[Director],Table15[gross])</f>
        <v>164168269</v>
      </c>
      <c r="N570">
        <f>SUMIF(Table15[director_name],Table6[Director],Table15[budget])</f>
        <v>40000000</v>
      </c>
      <c r="O570">
        <f>Table6[[#This Row],[Gross Amt]]-Table6[[#This Row],[Budget ]]</f>
        <v>124168269</v>
      </c>
      <c r="P570" t="str">
        <f>IF(Table6[[#This Row],[Profit]]&gt;0,"Success","Failure")</f>
        <v>Success</v>
      </c>
    </row>
    <row r="571" spans="1:16" hidden="1" x14ac:dyDescent="0.25">
      <c r="A571" t="s">
        <v>295</v>
      </c>
      <c r="B571">
        <v>83552429</v>
      </c>
      <c r="C571" t="s">
        <v>12</v>
      </c>
      <c r="D571">
        <v>70000000</v>
      </c>
      <c r="E571">
        <v>5.8</v>
      </c>
      <c r="F571">
        <f>AVERAGEIF(Table15[director_name],Table15[director_name],Table15[imdb_score])</f>
        <v>5.6599999999999993</v>
      </c>
      <c r="G571">
        <f>Table15[[#This Row],[gross]]-Table15[[#This Row],[budget]]</f>
        <v>13552429</v>
      </c>
      <c r="H571" t="str">
        <f>IF(Table15[[#This Row],[Profit]]&gt;0,"Success","Fasle")</f>
        <v>Success</v>
      </c>
      <c r="K571" t="s">
        <v>2427</v>
      </c>
      <c r="L571" s="2">
        <f>AVERAGEIF(Table15[director_name],Table6[Director],Table15[imdb_score])</f>
        <v>6.4</v>
      </c>
      <c r="M571">
        <f>SUMIF(Table15[director_name],Table6[Director],Table15[gross])</f>
        <v>6482195</v>
      </c>
      <c r="N571">
        <f>SUMIF(Table15[director_name],Table6[Director],Table15[budget])</f>
        <v>37000000</v>
      </c>
      <c r="O571">
        <f>Table6[[#This Row],[Gross Amt]]-Table6[[#This Row],[Budget ]]</f>
        <v>-30517805</v>
      </c>
      <c r="P571" t="str">
        <f>IF(Table6[[#This Row],[Profit]]&gt;0,"Success","Failure")</f>
        <v>Failure</v>
      </c>
    </row>
    <row r="572" spans="1:16" hidden="1" x14ac:dyDescent="0.25">
      <c r="A572" t="s">
        <v>87</v>
      </c>
      <c r="B572">
        <v>66257002</v>
      </c>
      <c r="C572" t="s">
        <v>12</v>
      </c>
      <c r="D572">
        <v>70000000</v>
      </c>
      <c r="E572">
        <v>8</v>
      </c>
      <c r="F572">
        <f>AVERAGEIF(Table15[director_name],Table15[director_name],Table15[imdb_score])</f>
        <v>7.05</v>
      </c>
      <c r="G572">
        <f>Table15[[#This Row],[gross]]-Table15[[#This Row],[budget]]</f>
        <v>-3742998</v>
      </c>
      <c r="H572" t="str">
        <f>IF(Table15[[#This Row],[Profit]]&gt;0,"Success","Fasle")</f>
        <v>Fasle</v>
      </c>
      <c r="K572" t="s">
        <v>2429</v>
      </c>
      <c r="L572" s="2">
        <f>AVERAGEIF(Table15[director_name],Table6[Director],Table15[imdb_score])</f>
        <v>5.76</v>
      </c>
      <c r="M572">
        <f>SUMIF(Table15[director_name],Table6[Director],Table15[gross])</f>
        <v>96786199</v>
      </c>
      <c r="N572">
        <f>SUMIF(Table15[director_name],Table6[Director],Table15[budget])</f>
        <v>77250000</v>
      </c>
      <c r="O572">
        <f>Table6[[#This Row],[Gross Amt]]-Table6[[#This Row],[Budget ]]</f>
        <v>19536199</v>
      </c>
      <c r="P572" t="str">
        <f>IF(Table6[[#This Row],[Profit]]&gt;0,"Success","Failure")</f>
        <v>Success</v>
      </c>
    </row>
    <row r="573" spans="1:16" hidden="1" x14ac:dyDescent="0.25">
      <c r="A573" t="s">
        <v>1059</v>
      </c>
      <c r="B573">
        <v>65012000</v>
      </c>
      <c r="C573" t="s">
        <v>12</v>
      </c>
      <c r="D573">
        <v>70000000</v>
      </c>
      <c r="E573">
        <v>6.2</v>
      </c>
      <c r="F573">
        <f>AVERAGEIF(Table15[director_name],Table15[director_name],Table15[imdb_score])</f>
        <v>6.58</v>
      </c>
      <c r="G573">
        <f>Table15[[#This Row],[gross]]-Table15[[#This Row],[budget]]</f>
        <v>-4988000</v>
      </c>
      <c r="H573" t="str">
        <f>IF(Table15[[#This Row],[Profit]]&gt;0,"Success","Fasle")</f>
        <v>Fasle</v>
      </c>
      <c r="K573" t="s">
        <v>2434</v>
      </c>
      <c r="L573" s="2">
        <f>AVERAGEIF(Table15[director_name],Table6[Director],Table15[imdb_score])</f>
        <v>7.5166666666666666</v>
      </c>
      <c r="M573">
        <f>SUMIF(Table15[director_name],Table6[Director],Table15[gross])</f>
        <v>131316420</v>
      </c>
      <c r="N573">
        <f>SUMIF(Table15[director_name],Table6[Director],Table15[budget])</f>
        <v>154000000</v>
      </c>
      <c r="O573">
        <f>Table6[[#This Row],[Gross Amt]]-Table6[[#This Row],[Budget ]]</f>
        <v>-22683580</v>
      </c>
      <c r="P573" t="str">
        <f>IF(Table6[[#This Row],[Profit]]&gt;0,"Success","Failure")</f>
        <v>Failure</v>
      </c>
    </row>
    <row r="574" spans="1:16" hidden="1" x14ac:dyDescent="0.25">
      <c r="A574" t="s">
        <v>127</v>
      </c>
      <c r="B574">
        <v>79883359</v>
      </c>
      <c r="C574" t="s">
        <v>12</v>
      </c>
      <c r="D574">
        <v>66000000</v>
      </c>
      <c r="E574">
        <v>7.2</v>
      </c>
      <c r="F574">
        <f>AVERAGEIF(Table15[director_name],Table15[director_name],Table15[imdb_score])</f>
        <v>7.5439999999999996</v>
      </c>
      <c r="G574">
        <f>Table15[[#This Row],[gross]]-Table15[[#This Row],[budget]]</f>
        <v>13883359</v>
      </c>
      <c r="H574" t="str">
        <f>IF(Table15[[#This Row],[Profit]]&gt;0,"Success","Fasle")</f>
        <v>Success</v>
      </c>
      <c r="K574" t="s">
        <v>2440</v>
      </c>
      <c r="L574" s="2">
        <f>AVERAGEIF(Table15[director_name],Table6[Director],Table15[imdb_score])</f>
        <v>5.2</v>
      </c>
      <c r="M574">
        <f>SUMIF(Table15[director_name],Table6[Director],Table15[gross])</f>
        <v>34912982</v>
      </c>
      <c r="N574">
        <f>SUMIF(Table15[director_name],Table6[Director],Table15[budget])</f>
        <v>38000000</v>
      </c>
      <c r="O574">
        <f>Table6[[#This Row],[Gross Amt]]-Table6[[#This Row],[Budget ]]</f>
        <v>-3087018</v>
      </c>
      <c r="P574" t="str">
        <f>IF(Table6[[#This Row],[Profit]]&gt;0,"Success","Failure")</f>
        <v>Failure</v>
      </c>
    </row>
    <row r="575" spans="1:16" hidden="1" x14ac:dyDescent="0.25">
      <c r="A575" t="s">
        <v>1181</v>
      </c>
      <c r="B575">
        <v>78031620</v>
      </c>
      <c r="C575" t="s">
        <v>12</v>
      </c>
      <c r="D575">
        <v>70000000</v>
      </c>
      <c r="E575">
        <v>6.1</v>
      </c>
      <c r="F575" s="2">
        <f>AVERAGEIF(Table15[director_name],Table15[director_name],Table15[imdb_score])</f>
        <v>6.6749999999999998</v>
      </c>
      <c r="G575">
        <f>Table15[[#This Row],[gross]]-Table15[[#This Row],[budget]]</f>
        <v>8031620</v>
      </c>
      <c r="H575" t="str">
        <f>IF(Table15[[#This Row],[Profit]]&gt;0,"Success","Fasle")</f>
        <v>Success</v>
      </c>
      <c r="K575" t="s">
        <v>2442</v>
      </c>
      <c r="L575" s="2">
        <f>AVERAGEIF(Table15[director_name],Table6[Director],Table15[imdb_score])</f>
        <v>7.6</v>
      </c>
      <c r="M575">
        <f>SUMIF(Table15[director_name],Table6[Director],Table15[gross])</f>
        <v>125810727</v>
      </c>
      <c r="N575">
        <f>SUMIF(Table15[director_name],Table6[Director],Table15[budget])</f>
        <v>35900000</v>
      </c>
      <c r="O575">
        <f>Table6[[#This Row],[Gross Amt]]-Table6[[#This Row],[Budget ]]</f>
        <v>89910727</v>
      </c>
      <c r="P575" t="str">
        <f>IF(Table6[[#This Row],[Profit]]&gt;0,"Success","Failure")</f>
        <v>Success</v>
      </c>
    </row>
    <row r="576" spans="1:16" hidden="1" x14ac:dyDescent="0.25">
      <c r="A576" t="s">
        <v>9</v>
      </c>
      <c r="B576">
        <v>54222000</v>
      </c>
      <c r="C576" t="s">
        <v>12</v>
      </c>
      <c r="D576">
        <v>69500000</v>
      </c>
      <c r="E576">
        <v>7.6</v>
      </c>
      <c r="F576">
        <f>AVERAGEIF(Table15[director_name],Table15[director_name],Table15[imdb_score])</f>
        <v>7.9142857142857137</v>
      </c>
      <c r="G576">
        <f>Table15[[#This Row],[gross]]-Table15[[#This Row],[budget]]</f>
        <v>-15278000</v>
      </c>
      <c r="H576" t="str">
        <f>IF(Table15[[#This Row],[Profit]]&gt;0,"Success","Fasle")</f>
        <v>Fasle</v>
      </c>
      <c r="K576" t="s">
        <v>2445</v>
      </c>
      <c r="L576" s="2">
        <f>AVERAGEIF(Table15[director_name],Table6[Director],Table15[imdb_score])</f>
        <v>6.6</v>
      </c>
      <c r="M576">
        <f>SUMIF(Table15[director_name],Table6[Director],Table15[gross])</f>
        <v>181444109</v>
      </c>
      <c r="N576">
        <f>SUMIF(Table15[director_name],Table6[Director],Table15[budget])</f>
        <v>107000000</v>
      </c>
      <c r="O576">
        <f>Table6[[#This Row],[Gross Amt]]-Table6[[#This Row],[Budget ]]</f>
        <v>74444109</v>
      </c>
      <c r="P576" t="str">
        <f>IF(Table6[[#This Row],[Profit]]&gt;0,"Success","Failure")</f>
        <v>Success</v>
      </c>
    </row>
    <row r="577" spans="1:16" hidden="1" x14ac:dyDescent="0.25">
      <c r="A577" t="s">
        <v>255</v>
      </c>
      <c r="B577">
        <v>52474616</v>
      </c>
      <c r="C577" t="s">
        <v>12</v>
      </c>
      <c r="D577">
        <v>70000000</v>
      </c>
      <c r="E577">
        <v>6.3</v>
      </c>
      <c r="F577">
        <f>AVERAGEIF(Table15[director_name],Table15[director_name],Table15[imdb_score])</f>
        <v>6.9076923076923071</v>
      </c>
      <c r="G577">
        <f>Table15[[#This Row],[gross]]-Table15[[#This Row],[budget]]</f>
        <v>-17525384</v>
      </c>
      <c r="H577" t="str">
        <f>IF(Table15[[#This Row],[Profit]]&gt;0,"Success","Fasle")</f>
        <v>Fasle</v>
      </c>
      <c r="K577" t="s">
        <v>2447</v>
      </c>
      <c r="L577" s="2">
        <f>AVERAGEIF(Table15[director_name],Table6[Director],Table15[imdb_score])</f>
        <v>7.1142857142857139</v>
      </c>
      <c r="M577">
        <f>SUMIF(Table15[director_name],Table6[Director],Table15[gross])</f>
        <v>397737757</v>
      </c>
      <c r="N577">
        <f>SUMIF(Table15[director_name],Table6[Director],Table15[budget])</f>
        <v>175000000</v>
      </c>
      <c r="O577">
        <f>Table6[[#This Row],[Gross Amt]]-Table6[[#This Row],[Budget ]]</f>
        <v>222737757</v>
      </c>
      <c r="P577" t="str">
        <f>IF(Table6[[#This Row],[Profit]]&gt;0,"Success","Failure")</f>
        <v>Success</v>
      </c>
    </row>
    <row r="578" spans="1:16" hidden="1" x14ac:dyDescent="0.25">
      <c r="A578" t="s">
        <v>1186</v>
      </c>
      <c r="B578">
        <v>55942830</v>
      </c>
      <c r="C578" t="s">
        <v>12</v>
      </c>
      <c r="D578">
        <v>70000000</v>
      </c>
      <c r="E578">
        <v>6.3</v>
      </c>
      <c r="F578" s="2">
        <f>AVERAGEIF(Table15[director_name],Table15[director_name],Table15[imdb_score])</f>
        <v>6.3</v>
      </c>
      <c r="G578">
        <f>Table15[[#This Row],[gross]]-Table15[[#This Row],[budget]]</f>
        <v>-14057170</v>
      </c>
      <c r="H578" t="str">
        <f>IF(Table15[[#This Row],[Profit]]&gt;0,"Success","Fasle")</f>
        <v>Fasle</v>
      </c>
      <c r="K578" t="s">
        <v>2449</v>
      </c>
      <c r="L578" s="2">
        <f>AVERAGEIF(Table15[director_name],Table6[Director],Table15[imdb_score])</f>
        <v>6</v>
      </c>
      <c r="M578">
        <f>SUMIF(Table15[director_name],Table6[Director],Table15[gross])</f>
        <v>48006503</v>
      </c>
      <c r="N578">
        <f>SUMIF(Table15[director_name],Table6[Director],Table15[budget])</f>
        <v>37000000</v>
      </c>
      <c r="O578">
        <f>Table6[[#This Row],[Gross Amt]]-Table6[[#This Row],[Budget ]]</f>
        <v>11006503</v>
      </c>
      <c r="P578" t="str">
        <f>IF(Table6[[#This Row],[Profit]]&gt;0,"Success","Failure")</f>
        <v>Success</v>
      </c>
    </row>
    <row r="579" spans="1:16" hidden="1" x14ac:dyDescent="0.25">
      <c r="A579" t="s">
        <v>342</v>
      </c>
      <c r="B579">
        <v>40932372</v>
      </c>
      <c r="C579" t="s">
        <v>12</v>
      </c>
      <c r="D579">
        <v>70000000</v>
      </c>
      <c r="E579">
        <v>6.3</v>
      </c>
      <c r="F579">
        <f>AVERAGEIF(Table15[director_name],Table15[director_name],Table15[imdb_score])</f>
        <v>7.2428571428571429</v>
      </c>
      <c r="G579">
        <f>Table15[[#This Row],[gross]]-Table15[[#This Row],[budget]]</f>
        <v>-29067628</v>
      </c>
      <c r="H579" t="str">
        <f>IF(Table15[[#This Row],[Profit]]&gt;0,"Success","Fasle")</f>
        <v>Fasle</v>
      </c>
      <c r="K579" t="s">
        <v>2454</v>
      </c>
      <c r="L579" s="2">
        <f>AVERAGEIF(Table15[director_name],Table6[Director],Table15[imdb_score])</f>
        <v>6.7799999999999994</v>
      </c>
      <c r="M579">
        <f>SUMIF(Table15[director_name],Table6[Director],Table15[gross])</f>
        <v>205538086</v>
      </c>
      <c r="N579">
        <f>SUMIF(Table15[director_name],Table6[Director],Table15[budget])</f>
        <v>142480000</v>
      </c>
      <c r="O579">
        <f>Table6[[#This Row],[Gross Amt]]-Table6[[#This Row],[Budget ]]</f>
        <v>63058086</v>
      </c>
      <c r="P579" t="str">
        <f>IF(Table6[[#This Row],[Profit]]&gt;0,"Success","Failure")</f>
        <v>Success</v>
      </c>
    </row>
    <row r="580" spans="1:16" hidden="1" x14ac:dyDescent="0.25">
      <c r="A580" t="s">
        <v>232</v>
      </c>
      <c r="B580">
        <v>38345403</v>
      </c>
      <c r="C580" t="s">
        <v>12</v>
      </c>
      <c r="D580">
        <v>70000000</v>
      </c>
      <c r="E580">
        <v>7.7</v>
      </c>
      <c r="F580">
        <f>AVERAGEIF(Table15[director_name],Table15[director_name],Table15[imdb_score])</f>
        <v>7.65</v>
      </c>
      <c r="G580">
        <f>Table15[[#This Row],[gross]]-Table15[[#This Row],[budget]]</f>
        <v>-31654597</v>
      </c>
      <c r="H580" t="str">
        <f>IF(Table15[[#This Row],[Profit]]&gt;0,"Success","Fasle")</f>
        <v>Fasle</v>
      </c>
      <c r="K580" t="s">
        <v>2456</v>
      </c>
      <c r="L580" s="2">
        <f>AVERAGEIF(Table15[director_name],Table6[Director],Table15[imdb_score])</f>
        <v>6.1</v>
      </c>
      <c r="M580">
        <f>SUMIF(Table15[director_name],Table6[Director],Table15[gross])</f>
        <v>46813366</v>
      </c>
      <c r="N580">
        <f>SUMIF(Table15[director_name],Table6[Director],Table15[budget])</f>
        <v>38000000</v>
      </c>
      <c r="O580">
        <f>Table6[[#This Row],[Gross Amt]]-Table6[[#This Row],[Budget ]]</f>
        <v>8813366</v>
      </c>
      <c r="P580" t="str">
        <f>IF(Table6[[#This Row],[Profit]]&gt;0,"Success","Failure")</f>
        <v>Success</v>
      </c>
    </row>
    <row r="581" spans="1:16" hidden="1" x14ac:dyDescent="0.25">
      <c r="A581" t="s">
        <v>834</v>
      </c>
      <c r="B581">
        <v>37901509</v>
      </c>
      <c r="C581" t="s">
        <v>12</v>
      </c>
      <c r="D581">
        <v>70000000</v>
      </c>
      <c r="E581">
        <v>7</v>
      </c>
      <c r="F581">
        <f>AVERAGEIF(Table15[director_name],Table15[director_name],Table15[imdb_score])</f>
        <v>7.2333333333333334</v>
      </c>
      <c r="G581">
        <f>Table15[[#This Row],[gross]]-Table15[[#This Row],[budget]]</f>
        <v>-32098491</v>
      </c>
      <c r="H581" t="str">
        <f>IF(Table15[[#This Row],[Profit]]&gt;0,"Success","Fasle")</f>
        <v>Fasle</v>
      </c>
      <c r="K581" t="s">
        <v>2458</v>
      </c>
      <c r="L581" s="2">
        <f>AVERAGEIF(Table15[director_name],Table6[Director],Table15[imdb_score])</f>
        <v>6.1333333333333329</v>
      </c>
      <c r="M581">
        <f>SUMIF(Table15[director_name],Table6[Director],Table15[gross])</f>
        <v>138929089</v>
      </c>
      <c r="N581">
        <f>SUMIF(Table15[director_name],Table6[Director],Table15[budget])</f>
        <v>76000000</v>
      </c>
      <c r="O581">
        <f>Table6[[#This Row],[Gross Amt]]-Table6[[#This Row],[Budget ]]</f>
        <v>62929089</v>
      </c>
      <c r="P581" t="str">
        <f>IF(Table6[[#This Row],[Profit]]&gt;0,"Success","Failure")</f>
        <v>Success</v>
      </c>
    </row>
    <row r="582" spans="1:16" hidden="1" x14ac:dyDescent="0.25">
      <c r="A582" t="s">
        <v>284</v>
      </c>
      <c r="B582">
        <v>48430355</v>
      </c>
      <c r="C582" t="s">
        <v>12</v>
      </c>
      <c r="D582">
        <v>70000000</v>
      </c>
      <c r="E582">
        <v>5.3</v>
      </c>
      <c r="F582">
        <f>AVERAGEIF(Table15[director_name],Table15[director_name],Table15[imdb_score])</f>
        <v>6.9307692307692301</v>
      </c>
      <c r="G582">
        <f>Table15[[#This Row],[gross]]-Table15[[#This Row],[budget]]</f>
        <v>-21569645</v>
      </c>
      <c r="H582" t="str">
        <f>IF(Table15[[#This Row],[Profit]]&gt;0,"Success","Fasle")</f>
        <v>Fasle</v>
      </c>
      <c r="K582" t="s">
        <v>2468</v>
      </c>
      <c r="L582" s="2">
        <f>AVERAGEIF(Table15[director_name],Table6[Director],Table15[imdb_score])</f>
        <v>7.5</v>
      </c>
      <c r="M582">
        <f>SUMIF(Table15[director_name],Table6[Director],Table15[gross])</f>
        <v>345658751</v>
      </c>
      <c r="N582">
        <f>SUMIF(Table15[director_name],Table6[Director],Table15[budget])</f>
        <v>54000000</v>
      </c>
      <c r="O582">
        <f>Table6[[#This Row],[Gross Amt]]-Table6[[#This Row],[Budget ]]</f>
        <v>291658751</v>
      </c>
      <c r="P582" t="str">
        <f>IF(Table6[[#This Row],[Profit]]&gt;0,"Success","Failure")</f>
        <v>Success</v>
      </c>
    </row>
    <row r="583" spans="1:16" hidden="1" x14ac:dyDescent="0.25">
      <c r="A583" t="s">
        <v>454</v>
      </c>
      <c r="B583">
        <v>30157016</v>
      </c>
      <c r="C583" t="s">
        <v>12</v>
      </c>
      <c r="D583">
        <v>70000000</v>
      </c>
      <c r="E583">
        <v>5.6</v>
      </c>
      <c r="F583">
        <f>AVERAGEIF(Table15[director_name],Table15[director_name],Table15[imdb_score])</f>
        <v>6.3416666666666659</v>
      </c>
      <c r="G583">
        <f>Table15[[#This Row],[gross]]-Table15[[#This Row],[budget]]</f>
        <v>-39842984</v>
      </c>
      <c r="H583" t="str">
        <f>IF(Table15[[#This Row],[Profit]]&gt;0,"Success","Fasle")</f>
        <v>Fasle</v>
      </c>
      <c r="K583" t="s">
        <v>2470</v>
      </c>
      <c r="L583" s="2">
        <f>AVERAGEIF(Table15[director_name],Table6[Director],Table15[imdb_score])</f>
        <v>5.8666666666666671</v>
      </c>
      <c r="M583">
        <f>SUMIF(Table15[director_name],Table6[Director],Table15[gross])</f>
        <v>111133980</v>
      </c>
      <c r="N583">
        <f>SUMIF(Table15[director_name],Table6[Director],Table15[budget])</f>
        <v>62500000</v>
      </c>
      <c r="O583">
        <f>Table6[[#This Row],[Gross Amt]]-Table6[[#This Row],[Budget ]]</f>
        <v>48633980</v>
      </c>
      <c r="P583" t="str">
        <f>IF(Table6[[#This Row],[Profit]]&gt;0,"Success","Failure")</f>
        <v>Success</v>
      </c>
    </row>
    <row r="584" spans="1:16" hidden="1" x14ac:dyDescent="0.25">
      <c r="A584" t="s">
        <v>1196</v>
      </c>
      <c r="B584">
        <v>28031250</v>
      </c>
      <c r="C584" t="s">
        <v>12</v>
      </c>
      <c r="D584">
        <v>60000000</v>
      </c>
      <c r="E584">
        <v>5.2</v>
      </c>
      <c r="F584" s="2">
        <f>AVERAGEIF(Table15[director_name],Table15[director_name],Table15[imdb_score])</f>
        <v>5.26</v>
      </c>
      <c r="G584">
        <f>Table15[[#This Row],[gross]]-Table15[[#This Row],[budget]]</f>
        <v>-31968750</v>
      </c>
      <c r="H584" t="str">
        <f>IF(Table15[[#This Row],[Profit]]&gt;0,"Success","Fasle")</f>
        <v>Fasle</v>
      </c>
      <c r="K584" t="s">
        <v>2478</v>
      </c>
      <c r="L584" s="2">
        <f>AVERAGEIF(Table15[director_name],Table6[Director],Table15[imdb_score])</f>
        <v>6.8400000000000007</v>
      </c>
      <c r="M584">
        <f>SUMIF(Table15[director_name],Table6[Director],Table15[gross])</f>
        <v>177916532</v>
      </c>
      <c r="N584">
        <f>SUMIF(Table15[director_name],Table6[Director],Table15[budget])</f>
        <v>125500000</v>
      </c>
      <c r="O584">
        <f>Table6[[#This Row],[Gross Amt]]-Table6[[#This Row],[Budget ]]</f>
        <v>52416532</v>
      </c>
      <c r="P584" t="str">
        <f>IF(Table6[[#This Row],[Profit]]&gt;0,"Success","Failure")</f>
        <v>Success</v>
      </c>
    </row>
    <row r="585" spans="1:16" hidden="1" x14ac:dyDescent="0.25">
      <c r="A585" t="s">
        <v>1141</v>
      </c>
      <c r="B585">
        <v>33105600</v>
      </c>
      <c r="C585" t="s">
        <v>12</v>
      </c>
      <c r="D585">
        <v>70000000</v>
      </c>
      <c r="E585">
        <v>5.4</v>
      </c>
      <c r="F585">
        <f>AVERAGEIF(Table15[director_name],Table15[director_name],Table15[imdb_score])</f>
        <v>5.3000000000000007</v>
      </c>
      <c r="G585">
        <f>Table15[[#This Row],[gross]]-Table15[[#This Row],[budget]]</f>
        <v>-36894400</v>
      </c>
      <c r="H585" t="str">
        <f>IF(Table15[[#This Row],[Profit]]&gt;0,"Success","Fasle")</f>
        <v>Fasle</v>
      </c>
      <c r="K585" t="s">
        <v>2485</v>
      </c>
      <c r="L585" s="2">
        <f>AVERAGEIF(Table15[director_name],Table6[Director],Table15[imdb_score])</f>
        <v>5.95</v>
      </c>
      <c r="M585">
        <f>SUMIF(Table15[director_name],Table6[Director],Table15[gross])</f>
        <v>63065789</v>
      </c>
      <c r="N585">
        <f>SUMIF(Table15[director_name],Table6[Director],Table15[budget])</f>
        <v>47200000</v>
      </c>
      <c r="O585">
        <f>Table6[[#This Row],[Gross Amt]]-Table6[[#This Row],[Budget ]]</f>
        <v>15865789</v>
      </c>
      <c r="P585" t="str">
        <f>IF(Table6[[#This Row],[Profit]]&gt;0,"Success","Failure")</f>
        <v>Success</v>
      </c>
    </row>
    <row r="586" spans="1:16" hidden="1" x14ac:dyDescent="0.25">
      <c r="A586" t="s">
        <v>1200</v>
      </c>
      <c r="B586">
        <v>62321039</v>
      </c>
      <c r="C586" t="s">
        <v>12</v>
      </c>
      <c r="D586">
        <v>70000000</v>
      </c>
      <c r="E586">
        <v>6.4</v>
      </c>
      <c r="F586" s="2">
        <f>AVERAGEIF(Table15[director_name],Table15[director_name],Table15[imdb_score])</f>
        <v>6.4</v>
      </c>
      <c r="G586">
        <f>Table15[[#This Row],[gross]]-Table15[[#This Row],[budget]]</f>
        <v>-7678961</v>
      </c>
      <c r="H586" t="str">
        <f>IF(Table15[[#This Row],[Profit]]&gt;0,"Success","Fasle")</f>
        <v>Fasle</v>
      </c>
      <c r="K586" t="s">
        <v>2488</v>
      </c>
      <c r="L586" s="2">
        <f>AVERAGEIF(Table15[director_name],Table6[Director],Table15[imdb_score])</f>
        <v>7.2</v>
      </c>
      <c r="M586">
        <f>SUMIF(Table15[director_name],Table6[Director],Table15[gross])</f>
        <v>2126511</v>
      </c>
      <c r="N586">
        <f>SUMIF(Table15[director_name],Table6[Director],Table15[budget])</f>
        <v>36000000</v>
      </c>
      <c r="O586">
        <f>Table6[[#This Row],[Gross Amt]]-Table6[[#This Row],[Budget ]]</f>
        <v>-33873489</v>
      </c>
      <c r="P586" t="str">
        <f>IF(Table6[[#This Row],[Profit]]&gt;0,"Success","Failure")</f>
        <v>Failure</v>
      </c>
    </row>
    <row r="587" spans="1:16" hidden="1" x14ac:dyDescent="0.25">
      <c r="A587" t="s">
        <v>906</v>
      </c>
      <c r="B587">
        <v>38509342</v>
      </c>
      <c r="C587" t="s">
        <v>12</v>
      </c>
      <c r="D587">
        <v>75000000</v>
      </c>
      <c r="E587">
        <v>5.9</v>
      </c>
      <c r="F587">
        <f>AVERAGEIF(Table15[director_name],Table15[director_name],Table15[imdb_score])</f>
        <v>5.9625000000000004</v>
      </c>
      <c r="G587">
        <f>Table15[[#This Row],[gross]]-Table15[[#This Row],[budget]]</f>
        <v>-36490658</v>
      </c>
      <c r="H587" t="str">
        <f>IF(Table15[[#This Row],[Profit]]&gt;0,"Success","Fasle")</f>
        <v>Fasle</v>
      </c>
      <c r="K587" t="s">
        <v>2503</v>
      </c>
      <c r="L587" s="2">
        <f>AVERAGEIF(Table15[director_name],Table6[Director],Table15[imdb_score])</f>
        <v>7.2</v>
      </c>
      <c r="M587">
        <f>SUMIF(Table15[director_name],Table6[Director],Table15[gross])</f>
        <v>245514286</v>
      </c>
      <c r="N587">
        <f>SUMIF(Table15[director_name],Table6[Director],Table15[budget])</f>
        <v>43200000</v>
      </c>
      <c r="O587">
        <f>Table6[[#This Row],[Gross Amt]]-Table6[[#This Row],[Budget ]]</f>
        <v>202314286</v>
      </c>
      <c r="P587" t="str">
        <f>IF(Table6[[#This Row],[Profit]]&gt;0,"Success","Failure")</f>
        <v>Success</v>
      </c>
    </row>
    <row r="588" spans="1:16" hidden="1" x14ac:dyDescent="0.25">
      <c r="A588" t="s">
        <v>1205</v>
      </c>
      <c r="B588">
        <v>19076815</v>
      </c>
      <c r="C588" t="s">
        <v>12</v>
      </c>
      <c r="D588">
        <v>60000000</v>
      </c>
      <c r="E588">
        <v>6.3</v>
      </c>
      <c r="F588" s="2">
        <f>AVERAGEIF(Table15[director_name],Table15[director_name],Table15[imdb_score])</f>
        <v>6.6000000000000005</v>
      </c>
      <c r="G588">
        <f>Table15[[#This Row],[gross]]-Table15[[#This Row],[budget]]</f>
        <v>-40923185</v>
      </c>
      <c r="H588" t="str">
        <f>IF(Table15[[#This Row],[Profit]]&gt;0,"Success","Fasle")</f>
        <v>Fasle</v>
      </c>
      <c r="K588" t="s">
        <v>2509</v>
      </c>
      <c r="L588" s="2">
        <f>AVERAGEIF(Table15[director_name],Table6[Director],Table15[imdb_score])</f>
        <v>5.7</v>
      </c>
      <c r="M588">
        <f>SUMIF(Table15[director_name],Table6[Director],Table15[gross])</f>
        <v>170590639</v>
      </c>
      <c r="N588">
        <f>SUMIF(Table15[director_name],Table6[Director],Table15[budget])</f>
        <v>73000000</v>
      </c>
      <c r="O588">
        <f>Table6[[#This Row],[Gross Amt]]-Table6[[#This Row],[Budget ]]</f>
        <v>97590639</v>
      </c>
      <c r="P588" t="str">
        <f>IF(Table6[[#This Row],[Profit]]&gt;0,"Success","Failure")</f>
        <v>Success</v>
      </c>
    </row>
    <row r="589" spans="1:16" hidden="1" x14ac:dyDescent="0.25">
      <c r="A589" t="s">
        <v>1207</v>
      </c>
      <c r="B589">
        <v>25093607</v>
      </c>
      <c r="C589" t="s">
        <v>12</v>
      </c>
      <c r="D589">
        <v>35000000</v>
      </c>
      <c r="E589">
        <v>6.5</v>
      </c>
      <c r="F589" s="2">
        <f>AVERAGEIF(Table15[director_name],Table15[director_name],Table15[imdb_score])</f>
        <v>6.5</v>
      </c>
      <c r="G589">
        <f>Table15[[#This Row],[gross]]-Table15[[#This Row],[budget]]</f>
        <v>-9906393</v>
      </c>
      <c r="H589" t="str">
        <f>IF(Table15[[#This Row],[Profit]]&gt;0,"Success","Fasle")</f>
        <v>Fasle</v>
      </c>
      <c r="K589" t="s">
        <v>2522</v>
      </c>
      <c r="L589" s="2">
        <f>AVERAGEIF(Table15[director_name],Table6[Director],Table15[imdb_score])</f>
        <v>5.6999999999999993</v>
      </c>
      <c r="M589">
        <f>SUMIF(Table15[director_name],Table6[Director],Table15[gross])</f>
        <v>55315950</v>
      </c>
      <c r="N589">
        <f>SUMIF(Table15[director_name],Table6[Director],Table15[budget])</f>
        <v>54000000</v>
      </c>
      <c r="O589">
        <f>Table6[[#This Row],[Gross Amt]]-Table6[[#This Row],[Budget ]]</f>
        <v>1315950</v>
      </c>
      <c r="P589" t="str">
        <f>IF(Table6[[#This Row],[Profit]]&gt;0,"Success","Failure")</f>
        <v>Success</v>
      </c>
    </row>
    <row r="590" spans="1:16" hidden="1" x14ac:dyDescent="0.25">
      <c r="A590" t="s">
        <v>449</v>
      </c>
      <c r="B590">
        <v>18990542</v>
      </c>
      <c r="C590" t="s">
        <v>12</v>
      </c>
      <c r="D590">
        <v>70000000</v>
      </c>
      <c r="E590">
        <v>3</v>
      </c>
      <c r="F590">
        <f>AVERAGEIF(Table15[director_name],Table15[director_name],Table15[imdb_score])</f>
        <v>6.63</v>
      </c>
      <c r="G590">
        <f>Table15[[#This Row],[gross]]-Table15[[#This Row],[budget]]</f>
        <v>-51009458</v>
      </c>
      <c r="H590" t="str">
        <f>IF(Table15[[#This Row],[Profit]]&gt;0,"Success","Fasle")</f>
        <v>Fasle</v>
      </c>
      <c r="K590" t="s">
        <v>2524</v>
      </c>
      <c r="L590" s="2">
        <f>AVERAGEIF(Table15[director_name],Table6[Director],Table15[imdb_score])</f>
        <v>5.9</v>
      </c>
      <c r="M590">
        <f>SUMIF(Table15[director_name],Table6[Director],Table15[gross])</f>
        <v>71971376</v>
      </c>
      <c r="N590">
        <f>SUMIF(Table15[director_name],Table6[Director],Table15[budget])</f>
        <v>69000000</v>
      </c>
      <c r="O590">
        <f>Table6[[#This Row],[Gross Amt]]-Table6[[#This Row],[Budget ]]</f>
        <v>2971376</v>
      </c>
      <c r="P590" t="str">
        <f>IF(Table6[[#This Row],[Profit]]&gt;0,"Success","Failure")</f>
        <v>Success</v>
      </c>
    </row>
    <row r="591" spans="1:16" hidden="1" x14ac:dyDescent="0.25">
      <c r="A591" t="s">
        <v>1211</v>
      </c>
      <c r="B591">
        <v>14294842</v>
      </c>
      <c r="C591" t="s">
        <v>12</v>
      </c>
      <c r="D591">
        <v>70000000</v>
      </c>
      <c r="E591">
        <v>3.6</v>
      </c>
      <c r="F591" s="2">
        <f>AVERAGEIF(Table15[director_name],Table15[director_name],Table15[imdb_score])</f>
        <v>3.6</v>
      </c>
      <c r="G591">
        <f>Table15[[#This Row],[gross]]-Table15[[#This Row],[budget]]</f>
        <v>-55705158</v>
      </c>
      <c r="H591" t="str">
        <f>IF(Table15[[#This Row],[Profit]]&gt;0,"Success","Fasle")</f>
        <v>Fasle</v>
      </c>
      <c r="K591" t="s">
        <v>2213</v>
      </c>
      <c r="L591" s="2">
        <f>AVERAGEIF(Table15[director_name],Table6[Director],Table15[imdb_score])</f>
        <v>6.4499999999999993</v>
      </c>
      <c r="M591">
        <f>SUMIF(Table15[director_name],Table6[Director],Table15[gross])</f>
        <v>296870265</v>
      </c>
      <c r="N591">
        <f>SUMIF(Table15[director_name],Table6[Director],Table15[budget])</f>
        <v>113000000</v>
      </c>
      <c r="O591">
        <f>Table6[[#This Row],[Gross Amt]]-Table6[[#This Row],[Budget ]]</f>
        <v>183870265</v>
      </c>
      <c r="P591" t="str">
        <f>IF(Table6[[#This Row],[Profit]]&gt;0,"Success","Failure")</f>
        <v>Success</v>
      </c>
    </row>
    <row r="592" spans="1:16" hidden="1" x14ac:dyDescent="0.25">
      <c r="A592" t="s">
        <v>1213</v>
      </c>
      <c r="B592">
        <v>19819494</v>
      </c>
      <c r="C592" t="s">
        <v>12</v>
      </c>
      <c r="D592">
        <v>70000000</v>
      </c>
      <c r="E592">
        <v>5.8</v>
      </c>
      <c r="F592" s="2">
        <f>AVERAGEIF(Table15[director_name],Table15[director_name],Table15[imdb_score])</f>
        <v>5.8</v>
      </c>
      <c r="G592">
        <f>Table15[[#This Row],[gross]]-Table15[[#This Row],[budget]]</f>
        <v>-50180506</v>
      </c>
      <c r="H592" t="str">
        <f>IF(Table15[[#This Row],[Profit]]&gt;0,"Success","Fasle")</f>
        <v>Fasle</v>
      </c>
      <c r="K592" t="s">
        <v>2533</v>
      </c>
      <c r="L592" s="2">
        <f>AVERAGEIF(Table15[director_name],Table6[Director],Table15[imdb_score])</f>
        <v>6.6</v>
      </c>
      <c r="M592">
        <f>SUMIF(Table15[director_name],Table6[Director],Table15[gross])</f>
        <v>45802315</v>
      </c>
      <c r="N592">
        <f>SUMIF(Table15[director_name],Table6[Director],Table15[budget])</f>
        <v>35000000</v>
      </c>
      <c r="O592">
        <f>Table6[[#This Row],[Gross Amt]]-Table6[[#This Row],[Budget ]]</f>
        <v>10802315</v>
      </c>
      <c r="P592" t="str">
        <f>IF(Table6[[#This Row],[Profit]]&gt;0,"Success","Failure")</f>
        <v>Success</v>
      </c>
    </row>
    <row r="593" spans="1:16" hidden="1" x14ac:dyDescent="0.25">
      <c r="A593" t="s">
        <v>1215</v>
      </c>
      <c r="B593">
        <v>13596911</v>
      </c>
      <c r="C593" t="s">
        <v>12</v>
      </c>
      <c r="D593">
        <v>70000000</v>
      </c>
      <c r="E593">
        <v>6.2</v>
      </c>
      <c r="F593" s="2">
        <f>AVERAGEIF(Table15[director_name],Table15[director_name],Table15[imdb_score])</f>
        <v>6.2444444444444445</v>
      </c>
      <c r="G593">
        <f>Table15[[#This Row],[gross]]-Table15[[#This Row],[budget]]</f>
        <v>-56403089</v>
      </c>
      <c r="H593" t="str">
        <f>IF(Table15[[#This Row],[Profit]]&gt;0,"Success","Fasle")</f>
        <v>Fasle</v>
      </c>
      <c r="K593" t="s">
        <v>2537</v>
      </c>
      <c r="L593" s="2">
        <f>AVERAGEIF(Table15[director_name],Table6[Director],Table15[imdb_score])</f>
        <v>5.9</v>
      </c>
      <c r="M593">
        <f>SUMIF(Table15[director_name],Table6[Director],Table15[gross])</f>
        <v>43894863</v>
      </c>
      <c r="N593">
        <f>SUMIF(Table15[director_name],Table6[Director],Table15[budget])</f>
        <v>30000000</v>
      </c>
      <c r="O593">
        <f>Table6[[#This Row],[Gross Amt]]-Table6[[#This Row],[Budget ]]</f>
        <v>13894863</v>
      </c>
      <c r="P593" t="str">
        <f>IF(Table6[[#This Row],[Profit]]&gt;0,"Success","Failure")</f>
        <v>Success</v>
      </c>
    </row>
    <row r="594" spans="1:16" hidden="1" x14ac:dyDescent="0.25">
      <c r="A594" t="s">
        <v>543</v>
      </c>
      <c r="B594">
        <v>8460990</v>
      </c>
      <c r="C594" t="s">
        <v>12</v>
      </c>
      <c r="D594">
        <v>70000000</v>
      </c>
      <c r="E594">
        <v>5.6</v>
      </c>
      <c r="F594">
        <f>AVERAGEIF(Table15[director_name],Table15[director_name],Table15[imdb_score])</f>
        <v>5.5</v>
      </c>
      <c r="G594">
        <f>Table15[[#This Row],[gross]]-Table15[[#This Row],[budget]]</f>
        <v>-61539010</v>
      </c>
      <c r="H594" t="str">
        <f>IF(Table15[[#This Row],[Profit]]&gt;0,"Success","Fasle")</f>
        <v>Fasle</v>
      </c>
      <c r="K594" t="s">
        <v>2541</v>
      </c>
      <c r="L594" s="2">
        <f>AVERAGEIF(Table15[director_name],Table6[Director],Table15[imdb_score])</f>
        <v>6.4749999999999996</v>
      </c>
      <c r="M594">
        <f>SUMIF(Table15[director_name],Table6[Director],Table15[gross])</f>
        <v>120369535</v>
      </c>
      <c r="N594">
        <f>SUMIF(Table15[director_name],Table6[Director],Table15[budget])</f>
        <v>27483532</v>
      </c>
      <c r="O594">
        <f>Table6[[#This Row],[Gross Amt]]-Table6[[#This Row],[Budget ]]</f>
        <v>92886003</v>
      </c>
      <c r="P594" t="str">
        <f>IF(Table6[[#This Row],[Profit]]&gt;0,"Success","Failure")</f>
        <v>Success</v>
      </c>
    </row>
    <row r="595" spans="1:16" hidden="1" x14ac:dyDescent="0.25">
      <c r="A595" t="s">
        <v>561</v>
      </c>
      <c r="B595">
        <v>7097125</v>
      </c>
      <c r="C595" t="s">
        <v>12</v>
      </c>
      <c r="D595">
        <v>70000000</v>
      </c>
      <c r="E595">
        <v>5.4</v>
      </c>
      <c r="F595">
        <f>AVERAGEIF(Table15[director_name],Table15[director_name],Table15[imdb_score])</f>
        <v>7.083333333333333</v>
      </c>
      <c r="G595">
        <f>Table15[[#This Row],[gross]]-Table15[[#This Row],[budget]]</f>
        <v>-62902875</v>
      </c>
      <c r="H595" t="str">
        <f>IF(Table15[[#This Row],[Profit]]&gt;0,"Success","Fasle")</f>
        <v>Fasle</v>
      </c>
      <c r="K595" t="s">
        <v>2547</v>
      </c>
      <c r="L595" s="2">
        <f>AVERAGEIF(Table15[director_name],Table6[Director],Table15[imdb_score])</f>
        <v>5.3</v>
      </c>
      <c r="M595">
        <f>SUMIF(Table15[director_name],Table6[Director],Table15[gross])</f>
        <v>37481242</v>
      </c>
      <c r="N595">
        <f>SUMIF(Table15[director_name],Table6[Director],Table15[budget])</f>
        <v>35000000</v>
      </c>
      <c r="O595">
        <f>Table6[[#This Row],[Gross Amt]]-Table6[[#This Row],[Budget ]]</f>
        <v>2481242</v>
      </c>
      <c r="P595" t="str">
        <f>IF(Table6[[#This Row],[Profit]]&gt;0,"Success","Failure")</f>
        <v>Success</v>
      </c>
    </row>
    <row r="596" spans="1:16" hidden="1" x14ac:dyDescent="0.25">
      <c r="A596" t="s">
        <v>1221</v>
      </c>
      <c r="B596">
        <v>37760080</v>
      </c>
      <c r="C596" t="s">
        <v>12</v>
      </c>
      <c r="D596">
        <v>70000000</v>
      </c>
      <c r="E596">
        <v>6.1</v>
      </c>
      <c r="F596" s="2">
        <f>AVERAGEIF(Table15[director_name],Table15[director_name],Table15[imdb_score])</f>
        <v>6.1</v>
      </c>
      <c r="G596">
        <f>Table15[[#This Row],[gross]]-Table15[[#This Row],[budget]]</f>
        <v>-32239920</v>
      </c>
      <c r="H596" t="str">
        <f>IF(Table15[[#This Row],[Profit]]&gt;0,"Success","Fasle")</f>
        <v>Fasle</v>
      </c>
      <c r="K596" t="s">
        <v>2549</v>
      </c>
      <c r="L596" s="2">
        <f>AVERAGEIF(Table15[director_name],Table6[Director],Table15[imdb_score])</f>
        <v>6</v>
      </c>
      <c r="M596">
        <f>SUMIF(Table15[director_name],Table6[Director],Table15[gross])</f>
        <v>191767419</v>
      </c>
      <c r="N596">
        <f>SUMIF(Table15[director_name],Table6[Director],Table15[budget])</f>
        <v>99000000</v>
      </c>
      <c r="O596">
        <f>Table6[[#This Row],[Gross Amt]]-Table6[[#This Row],[Budget ]]</f>
        <v>92767419</v>
      </c>
      <c r="P596" t="str">
        <f>IF(Table6[[#This Row],[Profit]]&gt;0,"Success","Failure")</f>
        <v>Success</v>
      </c>
    </row>
    <row r="597" spans="1:16" hidden="1" x14ac:dyDescent="0.25">
      <c r="A597" t="s">
        <v>1223</v>
      </c>
      <c r="B597">
        <v>5851188</v>
      </c>
      <c r="C597" t="s">
        <v>12</v>
      </c>
      <c r="D597">
        <v>70000000</v>
      </c>
      <c r="E597">
        <v>4.2</v>
      </c>
      <c r="F597" s="2">
        <f>AVERAGEIF(Table15[director_name],Table15[director_name],Table15[imdb_score])</f>
        <v>5.9</v>
      </c>
      <c r="G597">
        <f>Table15[[#This Row],[gross]]-Table15[[#This Row],[budget]]</f>
        <v>-64148812</v>
      </c>
      <c r="H597" t="str">
        <f>IF(Table15[[#This Row],[Profit]]&gt;0,"Success","Fasle")</f>
        <v>Fasle</v>
      </c>
      <c r="K597" t="s">
        <v>2552</v>
      </c>
      <c r="L597" s="2">
        <f>AVERAGEIF(Table15[director_name],Table6[Director],Table15[imdb_score])</f>
        <v>6</v>
      </c>
      <c r="M597">
        <f>SUMIF(Table15[director_name],Table6[Director],Table15[gross])</f>
        <v>71598914</v>
      </c>
      <c r="N597">
        <f>SUMIF(Table15[director_name],Table6[Director],Table15[budget])</f>
        <v>66000000</v>
      </c>
      <c r="O597">
        <f>Table6[[#This Row],[Gross Amt]]-Table6[[#This Row],[Budget ]]</f>
        <v>5598914</v>
      </c>
      <c r="P597" t="str">
        <f>IF(Table6[[#This Row],[Profit]]&gt;0,"Success","Failure")</f>
        <v>Success</v>
      </c>
    </row>
    <row r="598" spans="1:16" hidden="1" x14ac:dyDescent="0.25">
      <c r="A598" t="s">
        <v>1225</v>
      </c>
      <c r="B598">
        <v>25121291</v>
      </c>
      <c r="C598" t="s">
        <v>12</v>
      </c>
      <c r="D598">
        <v>50000000</v>
      </c>
      <c r="E598">
        <v>6.7</v>
      </c>
      <c r="F598" s="2">
        <f>AVERAGEIF(Table15[director_name],Table15[director_name],Table15[imdb_score])</f>
        <v>6.5250000000000004</v>
      </c>
      <c r="G598">
        <f>Table15[[#This Row],[gross]]-Table15[[#This Row],[budget]]</f>
        <v>-24878709</v>
      </c>
      <c r="H598" t="str">
        <f>IF(Table15[[#This Row],[Profit]]&gt;0,"Success","Fasle")</f>
        <v>Fasle</v>
      </c>
      <c r="K598" t="s">
        <v>2557</v>
      </c>
      <c r="L598" s="2">
        <f>AVERAGEIF(Table15[director_name],Table6[Director],Table15[imdb_score])</f>
        <v>3.8</v>
      </c>
      <c r="M598">
        <f>SUMIF(Table15[director_name],Table6[Director],Table15[gross])</f>
        <v>33423521</v>
      </c>
      <c r="N598">
        <f>SUMIF(Table15[director_name],Table6[Director],Table15[budget])</f>
        <v>35000000</v>
      </c>
      <c r="O598">
        <f>Table6[[#This Row],[Gross Amt]]-Table6[[#This Row],[Budget ]]</f>
        <v>-1576479</v>
      </c>
      <c r="P598" t="str">
        <f>IF(Table6[[#This Row],[Profit]]&gt;0,"Success","Failure")</f>
        <v>Failure</v>
      </c>
    </row>
    <row r="599" spans="1:16" hidden="1" x14ac:dyDescent="0.25">
      <c r="A599" t="s">
        <v>721</v>
      </c>
      <c r="B599">
        <v>18821279</v>
      </c>
      <c r="C599" t="s">
        <v>12</v>
      </c>
      <c r="D599">
        <v>70000000</v>
      </c>
      <c r="E599">
        <v>4.2</v>
      </c>
      <c r="F599">
        <f>AVERAGEIF(Table15[director_name],Table15[director_name],Table15[imdb_score])</f>
        <v>5.7466666666666661</v>
      </c>
      <c r="G599">
        <f>Table15[[#This Row],[gross]]-Table15[[#This Row],[budget]]</f>
        <v>-51178721</v>
      </c>
      <c r="H599" t="str">
        <f>IF(Table15[[#This Row],[Profit]]&gt;0,"Success","Fasle")</f>
        <v>Fasle</v>
      </c>
      <c r="K599" t="s">
        <v>2564</v>
      </c>
      <c r="L599" s="2">
        <f>AVERAGEIF(Table15[director_name],Table6[Director],Table15[imdb_score])</f>
        <v>6.2250000000000005</v>
      </c>
      <c r="M599">
        <f>SUMIF(Table15[director_name],Table6[Director],Table15[gross])</f>
        <v>101117513</v>
      </c>
      <c r="N599">
        <f>SUMIF(Table15[director_name],Table6[Director],Table15[budget])</f>
        <v>76200000</v>
      </c>
      <c r="O599">
        <f>Table6[[#This Row],[Gross Amt]]-Table6[[#This Row],[Budget ]]</f>
        <v>24917513</v>
      </c>
      <c r="P599" t="str">
        <f>IF(Table6[[#This Row],[Profit]]&gt;0,"Success","Failure")</f>
        <v>Success</v>
      </c>
    </row>
    <row r="600" spans="1:16" hidden="1" x14ac:dyDescent="0.25">
      <c r="A600" t="s">
        <v>1229</v>
      </c>
      <c r="B600">
        <v>118471320</v>
      </c>
      <c r="C600" t="s">
        <v>12</v>
      </c>
      <c r="D600">
        <v>68000000</v>
      </c>
      <c r="E600">
        <v>6.4</v>
      </c>
      <c r="F600" s="2">
        <f>AVERAGEIF(Table15[director_name],Table15[director_name],Table15[imdb_score])</f>
        <v>6.4</v>
      </c>
      <c r="G600">
        <f>Table15[[#This Row],[gross]]-Table15[[#This Row],[budget]]</f>
        <v>50471320</v>
      </c>
      <c r="H600" t="str">
        <f>IF(Table15[[#This Row],[Profit]]&gt;0,"Success","Fasle")</f>
        <v>Success</v>
      </c>
      <c r="K600" t="s">
        <v>2566</v>
      </c>
      <c r="L600" s="2">
        <f>AVERAGEIF(Table15[director_name],Table6[Director],Table15[imdb_score])</f>
        <v>5.65</v>
      </c>
      <c r="M600">
        <f>SUMIF(Table15[director_name],Table6[Director],Table15[gross])</f>
        <v>44310945</v>
      </c>
      <c r="N600">
        <f>SUMIF(Table15[director_name],Table6[Director],Table15[budget])</f>
        <v>42000000</v>
      </c>
      <c r="O600">
        <f>Table6[[#This Row],[Gross Amt]]-Table6[[#This Row],[Budget ]]</f>
        <v>2310945</v>
      </c>
      <c r="P600" t="str">
        <f>IF(Table6[[#This Row],[Profit]]&gt;0,"Success","Failure")</f>
        <v>Success</v>
      </c>
    </row>
    <row r="601" spans="1:16" hidden="1" x14ac:dyDescent="0.25">
      <c r="A601" t="s">
        <v>1231</v>
      </c>
      <c r="B601">
        <v>300523113</v>
      </c>
      <c r="C601" t="s">
        <v>12</v>
      </c>
      <c r="D601">
        <v>68000000</v>
      </c>
      <c r="E601">
        <v>4.9000000000000004</v>
      </c>
      <c r="F601" s="2">
        <f>AVERAGEIF(Table15[director_name],Table15[director_name],Table15[imdb_score])</f>
        <v>6.2</v>
      </c>
      <c r="G601">
        <f>Table15[[#This Row],[gross]]-Table15[[#This Row],[budget]]</f>
        <v>232523113</v>
      </c>
      <c r="H601" t="str">
        <f>IF(Table15[[#This Row],[Profit]]&gt;0,"Success","Fasle")</f>
        <v>Success</v>
      </c>
      <c r="K601" t="s">
        <v>2570</v>
      </c>
      <c r="L601" s="2">
        <f>AVERAGEIF(Table15[director_name],Table6[Director],Table15[imdb_score])</f>
        <v>5.8250000000000002</v>
      </c>
      <c r="M601">
        <f>SUMIF(Table15[director_name],Table6[Director],Table15[gross])</f>
        <v>222833135</v>
      </c>
      <c r="N601">
        <f>SUMIF(Table15[director_name],Table6[Director],Table15[budget])</f>
        <v>87500000</v>
      </c>
      <c r="O601">
        <f>Table6[[#This Row],[Gross Amt]]-Table6[[#This Row],[Budget ]]</f>
        <v>135333135</v>
      </c>
      <c r="P601" t="str">
        <f>IF(Table6[[#This Row],[Profit]]&gt;0,"Success","Failure")</f>
        <v>Success</v>
      </c>
    </row>
    <row r="602" spans="1:16" hidden="1" x14ac:dyDescent="0.25">
      <c r="A602" t="s">
        <v>681</v>
      </c>
      <c r="B602">
        <v>71069884</v>
      </c>
      <c r="C602" t="s">
        <v>12</v>
      </c>
      <c r="D602">
        <v>68000000</v>
      </c>
      <c r="E602">
        <v>6.8</v>
      </c>
      <c r="F602">
        <f>AVERAGEIF(Table15[director_name],Table15[director_name],Table15[imdb_score])</f>
        <v>6.4142857142857137</v>
      </c>
      <c r="G602">
        <f>Table15[[#This Row],[gross]]-Table15[[#This Row],[budget]]</f>
        <v>3069884</v>
      </c>
      <c r="H602" t="str">
        <f>IF(Table15[[#This Row],[Profit]]&gt;0,"Success","Fasle")</f>
        <v>Success</v>
      </c>
      <c r="K602" t="s">
        <v>2580</v>
      </c>
      <c r="L602" s="2">
        <f>AVERAGEIF(Table15[director_name],Table6[Director],Table15[imdb_score])</f>
        <v>6.1</v>
      </c>
      <c r="M602">
        <f>SUMIF(Table15[director_name],Table6[Director],Table15[gross])</f>
        <v>28995450</v>
      </c>
      <c r="N602">
        <f>SUMIF(Table15[director_name],Table6[Director],Table15[budget])</f>
        <v>35000000</v>
      </c>
      <c r="O602">
        <f>Table6[[#This Row],[Gross Amt]]-Table6[[#This Row],[Budget ]]</f>
        <v>-6004550</v>
      </c>
      <c r="P602" t="str">
        <f>IF(Table6[[#This Row],[Profit]]&gt;0,"Success","Failure")</f>
        <v>Failure</v>
      </c>
    </row>
    <row r="603" spans="1:16" hidden="1" x14ac:dyDescent="0.25">
      <c r="A603" t="s">
        <v>1033</v>
      </c>
      <c r="B603">
        <v>251501645</v>
      </c>
      <c r="C603" t="s">
        <v>12</v>
      </c>
      <c r="D603">
        <v>69000000</v>
      </c>
      <c r="E603">
        <v>7.7</v>
      </c>
      <c r="F603">
        <f>AVERAGEIF(Table15[director_name],Table15[director_name],Table15[imdb_score])</f>
        <v>7.6</v>
      </c>
      <c r="G603">
        <f>Table15[[#This Row],[gross]]-Table15[[#This Row],[budget]]</f>
        <v>182501645</v>
      </c>
      <c r="H603" t="str">
        <f>IF(Table15[[#This Row],[Profit]]&gt;0,"Success","Fasle")</f>
        <v>Success</v>
      </c>
      <c r="K603" t="s">
        <v>2583</v>
      </c>
      <c r="L603" s="2">
        <f>AVERAGEIF(Table15[director_name],Table6[Director],Table15[imdb_score])</f>
        <v>5.9</v>
      </c>
      <c r="M603">
        <f>SUMIF(Table15[director_name],Table6[Director],Table15[gross])</f>
        <v>20981633</v>
      </c>
      <c r="N603">
        <f>SUMIF(Table15[director_name],Table6[Director],Table15[budget])</f>
        <v>30000000</v>
      </c>
      <c r="O603">
        <f>Table6[[#This Row],[Gross Amt]]-Table6[[#This Row],[Budget ]]</f>
        <v>-9018367</v>
      </c>
      <c r="P603" t="str">
        <f>IF(Table6[[#This Row],[Profit]]&gt;0,"Success","Failure")</f>
        <v>Failure</v>
      </c>
    </row>
    <row r="604" spans="1:16" hidden="1" x14ac:dyDescent="0.25">
      <c r="A604" t="s">
        <v>1235</v>
      </c>
      <c r="B604">
        <v>35324232</v>
      </c>
      <c r="C604" t="s">
        <v>12</v>
      </c>
      <c r="D604">
        <v>68000000</v>
      </c>
      <c r="E604">
        <v>5.6</v>
      </c>
      <c r="F604" s="2">
        <f>AVERAGEIF(Table15[director_name],Table15[director_name],Table15[imdb_score])</f>
        <v>5.6</v>
      </c>
      <c r="G604">
        <f>Table15[[#This Row],[gross]]-Table15[[#This Row],[budget]]</f>
        <v>-32675768</v>
      </c>
      <c r="H604" t="str">
        <f>IF(Table15[[#This Row],[Profit]]&gt;0,"Success","Fasle")</f>
        <v>Fasle</v>
      </c>
      <c r="K604" t="s">
        <v>2585</v>
      </c>
      <c r="L604" s="2">
        <f>AVERAGEIF(Table15[director_name],Table6[Director],Table15[imdb_score])</f>
        <v>6.05</v>
      </c>
      <c r="M604">
        <f>SUMIF(Table15[director_name],Table6[Director],Table15[gross])</f>
        <v>34473936</v>
      </c>
      <c r="N604">
        <f>SUMIF(Table15[director_name],Table6[Director],Table15[budget])</f>
        <v>57000000</v>
      </c>
      <c r="O604">
        <f>Table6[[#This Row],[Gross Amt]]-Table6[[#This Row],[Budget ]]</f>
        <v>-22526064</v>
      </c>
      <c r="P604" t="str">
        <f>IF(Table6[[#This Row],[Profit]]&gt;0,"Success","Failure")</f>
        <v>Failure</v>
      </c>
    </row>
    <row r="605" spans="1:16" hidden="1" x14ac:dyDescent="0.25">
      <c r="A605" t="s">
        <v>1238</v>
      </c>
      <c r="B605">
        <v>81257500</v>
      </c>
      <c r="C605" t="s">
        <v>12</v>
      </c>
      <c r="D605">
        <v>68000000</v>
      </c>
      <c r="E605">
        <v>6.4</v>
      </c>
      <c r="F605" s="2">
        <f>AVERAGEIF(Table15[director_name],Table15[director_name],Table15[imdb_score])</f>
        <v>6.5</v>
      </c>
      <c r="G605">
        <f>Table15[[#This Row],[gross]]-Table15[[#This Row],[budget]]</f>
        <v>13257500</v>
      </c>
      <c r="H605" t="str">
        <f>IF(Table15[[#This Row],[Profit]]&gt;0,"Success","Fasle")</f>
        <v>Success</v>
      </c>
      <c r="K605" t="s">
        <v>2587</v>
      </c>
      <c r="L605" s="2">
        <f>AVERAGEIF(Table15[director_name],Table6[Director],Table15[imdb_score])</f>
        <v>7.1</v>
      </c>
      <c r="M605">
        <f>SUMIF(Table15[director_name],Table6[Director],Table15[gross])</f>
        <v>34531832</v>
      </c>
      <c r="N605">
        <f>SUMIF(Table15[director_name],Table6[Director],Table15[budget])</f>
        <v>35000000</v>
      </c>
      <c r="O605">
        <f>Table6[[#This Row],[Gross Amt]]-Table6[[#This Row],[Budget ]]</f>
        <v>-468168</v>
      </c>
      <c r="P605" t="str">
        <f>IF(Table6[[#This Row],[Profit]]&gt;0,"Success","Failure")</f>
        <v>Failure</v>
      </c>
    </row>
    <row r="606" spans="1:16" hidden="1" x14ac:dyDescent="0.25">
      <c r="A606" t="s">
        <v>1240</v>
      </c>
      <c r="B606">
        <v>617840</v>
      </c>
      <c r="C606" t="s">
        <v>12</v>
      </c>
      <c r="D606">
        <v>70000000</v>
      </c>
      <c r="E606">
        <v>7.2</v>
      </c>
      <c r="F606" s="2">
        <f>AVERAGEIF(Table15[director_name],Table15[director_name],Table15[imdb_score])</f>
        <v>7.6333333333333329</v>
      </c>
      <c r="G606">
        <f>Table15[[#This Row],[gross]]-Table15[[#This Row],[budget]]</f>
        <v>-69382160</v>
      </c>
      <c r="H606" t="str">
        <f>IF(Table15[[#This Row],[Profit]]&gt;0,"Success","Fasle")</f>
        <v>Fasle</v>
      </c>
      <c r="K606" t="s">
        <v>2590</v>
      </c>
      <c r="L606" s="2">
        <f>AVERAGEIF(Table15[director_name],Table6[Director],Table15[imdb_score])</f>
        <v>5.6</v>
      </c>
      <c r="M606">
        <f>SUMIF(Table15[director_name],Table6[Director],Table15[gross])</f>
        <v>19447478</v>
      </c>
      <c r="N606">
        <f>SUMIF(Table15[director_name],Table6[Director],Table15[budget])</f>
        <v>35000000</v>
      </c>
      <c r="O606">
        <f>Table6[[#This Row],[Gross Amt]]-Table6[[#This Row],[Budget ]]</f>
        <v>-15552522</v>
      </c>
      <c r="P606" t="str">
        <f>IF(Table6[[#This Row],[Profit]]&gt;0,"Success","Failure")</f>
        <v>Failure</v>
      </c>
    </row>
    <row r="607" spans="1:16" hidden="1" x14ac:dyDescent="0.25">
      <c r="A607" t="s">
        <v>1243</v>
      </c>
      <c r="B607">
        <v>29655590</v>
      </c>
      <c r="C607" t="s">
        <v>12</v>
      </c>
      <c r="D607">
        <v>65000000</v>
      </c>
      <c r="E607">
        <v>6</v>
      </c>
      <c r="F607" s="2">
        <f>AVERAGEIF(Table15[director_name],Table15[director_name],Table15[imdb_score])</f>
        <v>6</v>
      </c>
      <c r="G607">
        <f>Table15[[#This Row],[gross]]-Table15[[#This Row],[budget]]</f>
        <v>-35344410</v>
      </c>
      <c r="H607" t="str">
        <f>IF(Table15[[#This Row],[Profit]]&gt;0,"Success","Fasle")</f>
        <v>Fasle</v>
      </c>
      <c r="K607" t="s">
        <v>2594</v>
      </c>
      <c r="L607" s="2">
        <f>AVERAGEIF(Table15[director_name],Table6[Director],Table15[imdb_score])</f>
        <v>5.25</v>
      </c>
      <c r="M607">
        <f>SUMIF(Table15[director_name],Table6[Director],Table15[gross])</f>
        <v>25884830</v>
      </c>
      <c r="N607">
        <f>SUMIF(Table15[director_name],Table6[Director],Table15[budget])</f>
        <v>36000000</v>
      </c>
      <c r="O607">
        <f>Table6[[#This Row],[Gross Amt]]-Table6[[#This Row],[Budget ]]</f>
        <v>-10115170</v>
      </c>
      <c r="P607" t="str">
        <f>IF(Table6[[#This Row],[Profit]]&gt;0,"Success","Failure")</f>
        <v>Failure</v>
      </c>
    </row>
    <row r="608" spans="1:16" hidden="1" x14ac:dyDescent="0.25">
      <c r="A608" t="s">
        <v>1215</v>
      </c>
      <c r="B608">
        <v>45045037</v>
      </c>
      <c r="C608" t="s">
        <v>12</v>
      </c>
      <c r="D608">
        <v>36000000</v>
      </c>
      <c r="E608">
        <v>5.9</v>
      </c>
      <c r="F608">
        <f>AVERAGEIF(Table15[director_name],Table15[director_name],Table15[imdb_score])</f>
        <v>6.2444444444444445</v>
      </c>
      <c r="G608">
        <f>Table15[[#This Row],[gross]]-Table15[[#This Row],[budget]]</f>
        <v>9045037</v>
      </c>
      <c r="H608" t="str">
        <f>IF(Table15[[#This Row],[Profit]]&gt;0,"Success","Fasle")</f>
        <v>Success</v>
      </c>
      <c r="K608" t="s">
        <v>2597</v>
      </c>
      <c r="L608" s="2">
        <f>AVERAGEIF(Table15[director_name],Table6[Director],Table15[imdb_score])</f>
        <v>6.2</v>
      </c>
      <c r="M608">
        <f>SUMIF(Table15[director_name],Table6[Director],Table15[gross])</f>
        <v>19692608</v>
      </c>
      <c r="N608">
        <f>SUMIF(Table15[director_name],Table6[Director],Table15[budget])</f>
        <v>35000000</v>
      </c>
      <c r="O608">
        <f>Table6[[#This Row],[Gross Amt]]-Table6[[#This Row],[Budget ]]</f>
        <v>-15307392</v>
      </c>
      <c r="P608" t="str">
        <f>IF(Table6[[#This Row],[Profit]]&gt;0,"Success","Failure")</f>
        <v>Failure</v>
      </c>
    </row>
    <row r="609" spans="1:16" hidden="1" x14ac:dyDescent="0.25">
      <c r="A609" t="s">
        <v>561</v>
      </c>
      <c r="B609">
        <v>28965197</v>
      </c>
      <c r="C609" t="s">
        <v>12</v>
      </c>
      <c r="D609">
        <v>68000000</v>
      </c>
      <c r="E609">
        <v>7.9</v>
      </c>
      <c r="F609">
        <f>AVERAGEIF(Table15[director_name],Table15[director_name],Table15[imdb_score])</f>
        <v>7.083333333333333</v>
      </c>
      <c r="G609">
        <f>Table15[[#This Row],[gross]]-Table15[[#This Row],[budget]]</f>
        <v>-39034803</v>
      </c>
      <c r="H609" t="str">
        <f>IF(Table15[[#This Row],[Profit]]&gt;0,"Success","Fasle")</f>
        <v>Fasle</v>
      </c>
      <c r="K609" t="s">
        <v>2615</v>
      </c>
      <c r="L609" s="2">
        <f>AVERAGEIF(Table15[director_name],Table6[Director],Table15[imdb_score])</f>
        <v>6.9874999999999998</v>
      </c>
      <c r="M609">
        <f>SUMIF(Table15[director_name],Table6[Director],Table15[gross])</f>
        <v>313175520</v>
      </c>
      <c r="N609">
        <f>SUMIF(Table15[director_name],Table6[Director],Table15[budget])</f>
        <v>201000000</v>
      </c>
      <c r="O609">
        <f>Table6[[#This Row],[Gross Amt]]-Table6[[#This Row],[Budget ]]</f>
        <v>112175520</v>
      </c>
      <c r="P609" t="str">
        <f>IF(Table6[[#This Row],[Profit]]&gt;0,"Success","Failure")</f>
        <v>Success</v>
      </c>
    </row>
    <row r="610" spans="1:16" hidden="1" x14ac:dyDescent="0.25">
      <c r="A610" t="s">
        <v>64</v>
      </c>
      <c r="B610">
        <v>39380442</v>
      </c>
      <c r="C610" t="s">
        <v>12</v>
      </c>
      <c r="D610">
        <v>70000000</v>
      </c>
      <c r="E610">
        <v>7.1</v>
      </c>
      <c r="F610">
        <f>AVERAGEIF(Table15[director_name],Table15[director_name],Table15[imdb_score])</f>
        <v>7.1312499999999996</v>
      </c>
      <c r="G610">
        <f>Table15[[#This Row],[gross]]-Table15[[#This Row],[budget]]</f>
        <v>-30619558</v>
      </c>
      <c r="H610" t="str">
        <f>IF(Table15[[#This Row],[Profit]]&gt;0,"Success","Fasle")</f>
        <v>Fasle</v>
      </c>
      <c r="K610" t="s">
        <v>2619</v>
      </c>
      <c r="L610" s="2">
        <f>AVERAGEIF(Table15[director_name],Table6[Director],Table15[imdb_score])</f>
        <v>7.4666666666666659</v>
      </c>
      <c r="M610">
        <f>SUMIF(Table15[director_name],Table6[Director],Table15[gross])</f>
        <v>76165854</v>
      </c>
      <c r="N610">
        <f>SUMIF(Table15[director_name],Table6[Director],Table15[budget])</f>
        <v>55000000</v>
      </c>
      <c r="O610">
        <f>Table6[[#This Row],[Gross Amt]]-Table6[[#This Row],[Budget ]]</f>
        <v>21165854</v>
      </c>
      <c r="P610" t="str">
        <f>IF(Table6[[#This Row],[Profit]]&gt;0,"Success","Failure")</f>
        <v>Success</v>
      </c>
    </row>
    <row r="611" spans="1:16" hidden="1" x14ac:dyDescent="0.25">
      <c r="A611" t="s">
        <v>751</v>
      </c>
      <c r="B611">
        <v>37516013</v>
      </c>
      <c r="C611" t="s">
        <v>12</v>
      </c>
      <c r="D611">
        <v>69000000</v>
      </c>
      <c r="E611">
        <v>5.9</v>
      </c>
      <c r="F611">
        <f>AVERAGEIF(Table15[director_name],Table15[director_name],Table15[imdb_score])</f>
        <v>6.3666666666666671</v>
      </c>
      <c r="G611">
        <f>Table15[[#This Row],[gross]]-Table15[[#This Row],[budget]]</f>
        <v>-31483987</v>
      </c>
      <c r="H611" t="str">
        <f>IF(Table15[[#This Row],[Profit]]&gt;0,"Success","Fasle")</f>
        <v>Fasle</v>
      </c>
      <c r="K611" t="s">
        <v>2623</v>
      </c>
      <c r="L611" s="2">
        <f>AVERAGEIF(Table15[director_name],Table6[Director],Table15[imdb_score])</f>
        <v>4.8</v>
      </c>
      <c r="M611">
        <f>SUMIF(Table15[director_name],Table6[Director],Table15[gross])</f>
        <v>10076136</v>
      </c>
      <c r="N611">
        <f>SUMIF(Table15[director_name],Table6[Director],Table15[budget])</f>
        <v>35000000</v>
      </c>
      <c r="O611">
        <f>Table6[[#This Row],[Gross Amt]]-Table6[[#This Row],[Budget ]]</f>
        <v>-24923864</v>
      </c>
      <c r="P611" t="str">
        <f>IF(Table6[[#This Row],[Profit]]&gt;0,"Success","Failure")</f>
        <v>Failure</v>
      </c>
    </row>
    <row r="612" spans="1:16" hidden="1" x14ac:dyDescent="0.25">
      <c r="A612" t="s">
        <v>856</v>
      </c>
      <c r="B612">
        <v>87704396</v>
      </c>
      <c r="C612" t="s">
        <v>12</v>
      </c>
      <c r="D612">
        <v>66000000</v>
      </c>
      <c r="E612">
        <v>6.2</v>
      </c>
      <c r="F612">
        <f>AVERAGEIF(Table15[director_name],Table15[director_name],Table15[imdb_score])</f>
        <v>6.2000000000000011</v>
      </c>
      <c r="G612">
        <f>Table15[[#This Row],[gross]]-Table15[[#This Row],[budget]]</f>
        <v>21704396</v>
      </c>
      <c r="H612" t="str">
        <f>IF(Table15[[#This Row],[Profit]]&gt;0,"Success","Fasle")</f>
        <v>Success</v>
      </c>
      <c r="K612" t="s">
        <v>2627</v>
      </c>
      <c r="L612" s="2">
        <f>AVERAGEIF(Table15[director_name],Table6[Director],Table15[imdb_score])</f>
        <v>6</v>
      </c>
      <c r="M612">
        <f>SUMIF(Table15[director_name],Table6[Director],Table15[gross])</f>
        <v>7948159</v>
      </c>
      <c r="N612">
        <f>SUMIF(Table15[director_name],Table6[Director],Table15[budget])</f>
        <v>35000000</v>
      </c>
      <c r="O612">
        <f>Table6[[#This Row],[Gross Amt]]-Table6[[#This Row],[Budget ]]</f>
        <v>-27051841</v>
      </c>
      <c r="P612" t="str">
        <f>IF(Table6[[#This Row],[Profit]]&gt;0,"Success","Failure")</f>
        <v>Failure</v>
      </c>
    </row>
    <row r="613" spans="1:16" hidden="1" x14ac:dyDescent="0.25">
      <c r="A613" t="s">
        <v>1256</v>
      </c>
      <c r="B613">
        <v>83892374</v>
      </c>
      <c r="C613" t="s">
        <v>12</v>
      </c>
      <c r="D613">
        <v>66000000</v>
      </c>
      <c r="E613">
        <v>7</v>
      </c>
      <c r="F613" s="2">
        <f>AVERAGEIF(Table15[director_name],Table15[director_name],Table15[imdb_score])</f>
        <v>6.05</v>
      </c>
      <c r="G613">
        <f>Table15[[#This Row],[gross]]-Table15[[#This Row],[budget]]</f>
        <v>17892374</v>
      </c>
      <c r="H613" t="str">
        <f>IF(Table15[[#This Row],[Profit]]&gt;0,"Success","Fasle")</f>
        <v>Success</v>
      </c>
      <c r="K613" t="s">
        <v>2633</v>
      </c>
      <c r="L613" s="2">
        <f>AVERAGEIF(Table15[director_name],Table6[Director],Table15[imdb_score])</f>
        <v>5.5</v>
      </c>
      <c r="M613">
        <f>SUMIF(Table15[director_name],Table6[Director],Table15[gross])</f>
        <v>126185101</v>
      </c>
      <c r="N613">
        <f>SUMIF(Table15[director_name],Table6[Director],Table15[budget])</f>
        <v>118000000</v>
      </c>
      <c r="O613">
        <f>Table6[[#This Row],[Gross Amt]]-Table6[[#This Row],[Budget ]]</f>
        <v>8185101</v>
      </c>
      <c r="P613" t="str">
        <f>IF(Table6[[#This Row],[Profit]]&gt;0,"Success","Failure")</f>
        <v>Success</v>
      </c>
    </row>
    <row r="614" spans="1:16" hidden="1" x14ac:dyDescent="0.25">
      <c r="A614" t="s">
        <v>1258</v>
      </c>
      <c r="B614">
        <v>5932060</v>
      </c>
      <c r="C614" t="s">
        <v>12</v>
      </c>
      <c r="D614">
        <v>35000000</v>
      </c>
      <c r="E614">
        <v>5.4</v>
      </c>
      <c r="F614" s="2">
        <f>AVERAGEIF(Table15[director_name],Table15[director_name],Table15[imdb_score])</f>
        <v>5.4</v>
      </c>
      <c r="G614">
        <f>Table15[[#This Row],[gross]]-Table15[[#This Row],[budget]]</f>
        <v>-29067940</v>
      </c>
      <c r="H614" t="str">
        <f>IF(Table15[[#This Row],[Profit]]&gt;0,"Success","Fasle")</f>
        <v>Fasle</v>
      </c>
      <c r="K614" t="s">
        <v>2639</v>
      </c>
      <c r="L614" s="2">
        <f>AVERAGEIF(Table15[director_name],Table6[Director],Table15[imdb_score])</f>
        <v>6.4</v>
      </c>
      <c r="M614">
        <f>SUMIF(Table15[director_name],Table6[Director],Table15[gross])</f>
        <v>2221994</v>
      </c>
      <c r="N614">
        <f>SUMIF(Table15[director_name],Table6[Director],Table15[budget])</f>
        <v>35000000</v>
      </c>
      <c r="O614">
        <f>Table6[[#This Row],[Gross Amt]]-Table6[[#This Row],[Budget ]]</f>
        <v>-32778006</v>
      </c>
      <c r="P614" t="str">
        <f>IF(Table6[[#This Row],[Profit]]&gt;0,"Success","Failure")</f>
        <v>Failure</v>
      </c>
    </row>
    <row r="615" spans="1:16" hidden="1" x14ac:dyDescent="0.25">
      <c r="A615" t="s">
        <v>127</v>
      </c>
      <c r="B615">
        <v>216119491</v>
      </c>
      <c r="C615" t="s">
        <v>12</v>
      </c>
      <c r="D615">
        <v>70000000</v>
      </c>
      <c r="E615">
        <v>8.6</v>
      </c>
      <c r="F615">
        <f>AVERAGEIF(Table15[director_name],Table15[director_name],Table15[imdb_score])</f>
        <v>7.5439999999999996</v>
      </c>
      <c r="G615">
        <f>Table15[[#This Row],[gross]]-Table15[[#This Row],[budget]]</f>
        <v>146119491</v>
      </c>
      <c r="H615" t="str">
        <f>IF(Table15[[#This Row],[Profit]]&gt;0,"Success","Fasle")</f>
        <v>Success</v>
      </c>
      <c r="K615" t="s">
        <v>2655</v>
      </c>
      <c r="L615" s="2">
        <f>AVERAGEIF(Table15[director_name],Table6[Director],Table15[imdb_score])</f>
        <v>5.9</v>
      </c>
      <c r="M615">
        <f>SUMIF(Table15[director_name],Table6[Director],Table15[gross])</f>
        <v>40873830</v>
      </c>
      <c r="N615">
        <f>SUMIF(Table15[director_name],Table6[Director],Table15[budget])</f>
        <v>61000000</v>
      </c>
      <c r="O615">
        <f>Table6[[#This Row],[Gross Amt]]-Table6[[#This Row],[Budget ]]</f>
        <v>-20126170</v>
      </c>
      <c r="P615" t="str">
        <f>IF(Table6[[#This Row],[Profit]]&gt;0,"Success","Failure")</f>
        <v>Failure</v>
      </c>
    </row>
    <row r="616" spans="1:16" hidden="1" x14ac:dyDescent="0.25">
      <c r="A616" t="s">
        <v>1262</v>
      </c>
      <c r="B616">
        <v>43568507</v>
      </c>
      <c r="C616" t="s">
        <v>12</v>
      </c>
      <c r="D616">
        <v>66000000</v>
      </c>
      <c r="E616">
        <v>6.5</v>
      </c>
      <c r="F616" s="2">
        <f>AVERAGEIF(Table15[director_name],Table15[director_name],Table15[imdb_score])</f>
        <v>6.5</v>
      </c>
      <c r="G616">
        <f>Table15[[#This Row],[gross]]-Table15[[#This Row],[budget]]</f>
        <v>-22431493</v>
      </c>
      <c r="H616" t="str">
        <f>IF(Table15[[#This Row],[Profit]]&gt;0,"Success","Fasle")</f>
        <v>Fasle</v>
      </c>
      <c r="K616" t="s">
        <v>2659</v>
      </c>
      <c r="L616" s="2">
        <f>AVERAGEIF(Table15[director_name],Table6[Director],Table15[imdb_score])</f>
        <v>5.2</v>
      </c>
      <c r="M616">
        <f>SUMIF(Table15[director_name],Table6[Director],Table15[gross])</f>
        <v>11227940</v>
      </c>
      <c r="N616">
        <f>SUMIF(Table15[director_name],Table6[Director],Table15[budget])</f>
        <v>34000000</v>
      </c>
      <c r="O616">
        <f>Table6[[#This Row],[Gross Amt]]-Table6[[#This Row],[Budget ]]</f>
        <v>-22772060</v>
      </c>
      <c r="P616" t="str">
        <f>IF(Table6[[#This Row],[Profit]]&gt;0,"Success","Failure")</f>
        <v>Failure</v>
      </c>
    </row>
    <row r="617" spans="1:16" hidden="1" x14ac:dyDescent="0.25">
      <c r="A617" t="s">
        <v>825</v>
      </c>
      <c r="B617">
        <v>182805123</v>
      </c>
      <c r="C617" t="s">
        <v>12</v>
      </c>
      <c r="D617">
        <v>70000000</v>
      </c>
      <c r="E617">
        <v>6.4</v>
      </c>
      <c r="F617">
        <f>AVERAGEIF(Table15[director_name],Table15[director_name],Table15[imdb_score])</f>
        <v>6.7600000000000007</v>
      </c>
      <c r="G617">
        <f>Table15[[#This Row],[gross]]-Table15[[#This Row],[budget]]</f>
        <v>112805123</v>
      </c>
      <c r="H617" t="str">
        <f>IF(Table15[[#This Row],[Profit]]&gt;0,"Success","Fasle")</f>
        <v>Success</v>
      </c>
      <c r="K617" t="s">
        <v>2663</v>
      </c>
      <c r="L617" s="2">
        <f>AVERAGEIF(Table15[director_name],Table6[Director],Table15[imdb_score])</f>
        <v>8.2249999999999996</v>
      </c>
      <c r="M617">
        <f>SUMIF(Table15[director_name],Table6[Director],Table15[gross])</f>
        <v>32140315</v>
      </c>
      <c r="N617">
        <f>SUMIF(Table15[director_name],Table6[Director],Table15[budget])</f>
        <v>2477000000</v>
      </c>
      <c r="O617">
        <f>Table6[[#This Row],[Gross Amt]]-Table6[[#This Row],[Budget ]]</f>
        <v>-2444859685</v>
      </c>
      <c r="P617" t="str">
        <f>IF(Table6[[#This Row],[Profit]]&gt;0,"Success","Failure")</f>
        <v>Failure</v>
      </c>
    </row>
    <row r="618" spans="1:16" hidden="1" x14ac:dyDescent="0.25">
      <c r="A618" t="s">
        <v>623</v>
      </c>
      <c r="B618">
        <v>176387405</v>
      </c>
      <c r="C618" t="s">
        <v>12</v>
      </c>
      <c r="D618">
        <v>59000000</v>
      </c>
      <c r="E618">
        <v>7.6</v>
      </c>
      <c r="F618">
        <f>AVERAGEIF(Table15[director_name],Table15[director_name],Table15[imdb_score])</f>
        <v>6.8666666666666671</v>
      </c>
      <c r="G618">
        <f>Table15[[#This Row],[gross]]-Table15[[#This Row],[budget]]</f>
        <v>117387405</v>
      </c>
      <c r="H618" t="str">
        <f>IF(Table15[[#This Row],[Profit]]&gt;0,"Success","Fasle")</f>
        <v>Success</v>
      </c>
      <c r="K618" t="s">
        <v>2665</v>
      </c>
      <c r="L618" s="2">
        <f>AVERAGEIF(Table15[director_name],Table6[Director],Table15[imdb_score])</f>
        <v>6.9250000000000007</v>
      </c>
      <c r="M618">
        <f>SUMIF(Table15[director_name],Table6[Director],Table15[gross])</f>
        <v>152963176</v>
      </c>
      <c r="N618">
        <f>SUMIF(Table15[director_name],Table6[Director],Table15[budget])</f>
        <v>97500000</v>
      </c>
      <c r="O618">
        <f>Table6[[#This Row],[Gross Amt]]-Table6[[#This Row],[Budget ]]</f>
        <v>55463176</v>
      </c>
      <c r="P618" t="str">
        <f>IF(Table6[[#This Row],[Profit]]&gt;0,"Success","Failure")</f>
        <v>Success</v>
      </c>
    </row>
    <row r="619" spans="1:16" hidden="1" x14ac:dyDescent="0.25">
      <c r="A619" t="s">
        <v>1267</v>
      </c>
      <c r="B619">
        <v>33685268</v>
      </c>
      <c r="C619" t="s">
        <v>12</v>
      </c>
      <c r="D619">
        <v>68000000</v>
      </c>
      <c r="E619">
        <v>5.5</v>
      </c>
      <c r="F619" s="2">
        <f>AVERAGEIF(Table15[director_name],Table15[director_name],Table15[imdb_score])</f>
        <v>6.55</v>
      </c>
      <c r="G619">
        <f>Table15[[#This Row],[gross]]-Table15[[#This Row],[budget]]</f>
        <v>-34314732</v>
      </c>
      <c r="H619" t="str">
        <f>IF(Table15[[#This Row],[Profit]]&gt;0,"Success","Fasle")</f>
        <v>Fasle</v>
      </c>
      <c r="K619" t="s">
        <v>2667</v>
      </c>
      <c r="L619" s="2">
        <f>AVERAGEIF(Table15[director_name],Table6[Director],Table15[imdb_score])</f>
        <v>5.3</v>
      </c>
      <c r="M619">
        <f>SUMIF(Table15[director_name],Table6[Director],Table15[gross])</f>
        <v>10654581</v>
      </c>
      <c r="N619">
        <f>SUMIF(Table15[director_name],Table6[Director],Table15[budget])</f>
        <v>34000000</v>
      </c>
      <c r="O619">
        <f>Table6[[#This Row],[Gross Amt]]-Table6[[#This Row],[Budget ]]</f>
        <v>-23345419</v>
      </c>
      <c r="P619" t="str">
        <f>IF(Table6[[#This Row],[Profit]]&gt;0,"Success","Failure")</f>
        <v>Failure</v>
      </c>
    </row>
    <row r="620" spans="1:16" hidden="1" x14ac:dyDescent="0.25">
      <c r="A620" t="s">
        <v>127</v>
      </c>
      <c r="B620">
        <v>182204440</v>
      </c>
      <c r="C620" t="s">
        <v>12</v>
      </c>
      <c r="D620">
        <v>65000000</v>
      </c>
      <c r="E620">
        <v>7.4</v>
      </c>
      <c r="F620">
        <f>AVERAGEIF(Table15[director_name],Table15[director_name],Table15[imdb_score])</f>
        <v>7.5439999999999996</v>
      </c>
      <c r="G620">
        <f>Table15[[#This Row],[gross]]-Table15[[#This Row],[budget]]</f>
        <v>117204440</v>
      </c>
      <c r="H620" t="str">
        <f>IF(Table15[[#This Row],[Profit]]&gt;0,"Success","Fasle")</f>
        <v>Success</v>
      </c>
      <c r="K620" t="s">
        <v>2669</v>
      </c>
      <c r="L620" s="2">
        <f>AVERAGEIF(Table15[director_name],Table6[Director],Table15[imdb_score])</f>
        <v>6.4</v>
      </c>
      <c r="M620">
        <f>SUMIF(Table15[director_name],Table6[Director],Table15[gross])</f>
        <v>65343194</v>
      </c>
      <c r="N620">
        <f>SUMIF(Table15[director_name],Table6[Director],Table15[budget])</f>
        <v>39500000</v>
      </c>
      <c r="O620">
        <f>Table6[[#This Row],[Gross Amt]]-Table6[[#This Row],[Budget ]]</f>
        <v>25843194</v>
      </c>
      <c r="P620" t="str">
        <f>IF(Table6[[#This Row],[Profit]]&gt;0,"Success","Failure")</f>
        <v>Success</v>
      </c>
    </row>
    <row r="621" spans="1:16" hidden="1" x14ac:dyDescent="0.25">
      <c r="A621" t="s">
        <v>144</v>
      </c>
      <c r="B621">
        <v>171383253</v>
      </c>
      <c r="C621" t="s">
        <v>12</v>
      </c>
      <c r="D621">
        <v>63000000</v>
      </c>
      <c r="E621">
        <v>8.6999999999999993</v>
      </c>
      <c r="F621">
        <f>AVERAGEIF(Table15[director_name],Table15[director_name],Table15[imdb_score])</f>
        <v>6.9166666666666652</v>
      </c>
      <c r="G621">
        <f>Table15[[#This Row],[gross]]-Table15[[#This Row],[budget]]</f>
        <v>108383253</v>
      </c>
      <c r="H621" t="str">
        <f>IF(Table15[[#This Row],[Profit]]&gt;0,"Success","Fasle")</f>
        <v>Success</v>
      </c>
      <c r="K621" t="s">
        <v>2677</v>
      </c>
      <c r="L621" s="2">
        <f>AVERAGEIF(Table15[director_name],Table6[Director],Table15[imdb_score])</f>
        <v>6.3</v>
      </c>
      <c r="M621">
        <f>SUMIF(Table15[director_name],Table6[Director],Table15[gross])</f>
        <v>4091</v>
      </c>
      <c r="N621">
        <f>SUMIF(Table15[director_name],Table6[Director],Table15[budget])</f>
        <v>34000000</v>
      </c>
      <c r="O621">
        <f>Table6[[#This Row],[Gross Amt]]-Table6[[#This Row],[Budget ]]</f>
        <v>-33995909</v>
      </c>
      <c r="P621" t="str">
        <f>IF(Table6[[#This Row],[Profit]]&gt;0,"Success","Failure")</f>
        <v>Failure</v>
      </c>
    </row>
    <row r="622" spans="1:16" hidden="1" x14ac:dyDescent="0.25">
      <c r="A622" t="s">
        <v>284</v>
      </c>
      <c r="B622">
        <v>172071312</v>
      </c>
      <c r="C622" t="s">
        <v>12</v>
      </c>
      <c r="D622">
        <v>62000000</v>
      </c>
      <c r="E622">
        <v>7.6</v>
      </c>
      <c r="F622">
        <f>AVERAGEIF(Table15[director_name],Table15[director_name],Table15[imdb_score])</f>
        <v>6.9307692307692301</v>
      </c>
      <c r="G622">
        <f>Table15[[#This Row],[gross]]-Table15[[#This Row],[budget]]</f>
        <v>110071312</v>
      </c>
      <c r="H622" t="str">
        <f>IF(Table15[[#This Row],[Profit]]&gt;0,"Success","Fasle")</f>
        <v>Success</v>
      </c>
      <c r="K622" t="s">
        <v>2679</v>
      </c>
      <c r="L622" s="2">
        <f>AVERAGEIF(Table15[director_name],Table6[Director],Table15[imdb_score])</f>
        <v>4.9000000000000004</v>
      </c>
      <c r="M622">
        <f>SUMIF(Table15[director_name],Table6[Director],Table15[gross])</f>
        <v>21426805</v>
      </c>
      <c r="N622">
        <f>SUMIF(Table15[director_name],Table6[Director],Table15[budget])</f>
        <v>30000000</v>
      </c>
      <c r="O622">
        <f>Table6[[#This Row],[Gross Amt]]-Table6[[#This Row],[Budget ]]</f>
        <v>-8573195</v>
      </c>
      <c r="P622" t="str">
        <f>IF(Table6[[#This Row],[Profit]]&gt;0,"Success","Failure")</f>
        <v>Failure</v>
      </c>
    </row>
    <row r="623" spans="1:16" hidden="1" x14ac:dyDescent="0.25">
      <c r="A623" t="s">
        <v>1272</v>
      </c>
      <c r="B623">
        <v>139225854</v>
      </c>
      <c r="C623" t="s">
        <v>12</v>
      </c>
      <c r="D623">
        <v>60000000</v>
      </c>
      <c r="E623">
        <v>5.5</v>
      </c>
      <c r="F623" s="2">
        <f>AVERAGEIF(Table15[director_name],Table15[director_name],Table15[imdb_score])</f>
        <v>5.9</v>
      </c>
      <c r="G623">
        <f>Table15[[#This Row],[gross]]-Table15[[#This Row],[budget]]</f>
        <v>79225854</v>
      </c>
      <c r="H623" t="str">
        <f>IF(Table15[[#This Row],[Profit]]&gt;0,"Success","Fasle")</f>
        <v>Success</v>
      </c>
      <c r="K623" t="s">
        <v>2681</v>
      </c>
      <c r="L623" s="2">
        <f>AVERAGEIF(Table15[director_name],Table6[Director],Table15[imdb_score])</f>
        <v>6.5</v>
      </c>
      <c r="M623">
        <f>SUMIF(Table15[director_name],Table6[Director],Table15[gross])</f>
        <v>35057332</v>
      </c>
      <c r="N623">
        <f>SUMIF(Table15[director_name],Table6[Director],Table15[budget])</f>
        <v>33000000</v>
      </c>
      <c r="O623">
        <f>Table6[[#This Row],[Gross Amt]]-Table6[[#This Row],[Budget ]]</f>
        <v>2057332</v>
      </c>
      <c r="P623" t="str">
        <f>IF(Table6[[#This Row],[Profit]]&gt;0,"Success","Failure")</f>
        <v>Success</v>
      </c>
    </row>
    <row r="624" spans="1:16" hidden="1" x14ac:dyDescent="0.25">
      <c r="A624" t="s">
        <v>1274</v>
      </c>
      <c r="B624">
        <v>148775460</v>
      </c>
      <c r="C624" t="s">
        <v>12</v>
      </c>
      <c r="D624">
        <v>61000000</v>
      </c>
      <c r="E624">
        <v>7.6</v>
      </c>
      <c r="F624" s="2">
        <f>AVERAGEIF(Table15[director_name],Table15[director_name],Table15[imdb_score])</f>
        <v>7.7333333333333334</v>
      </c>
      <c r="G624">
        <f>Table15[[#This Row],[gross]]-Table15[[#This Row],[budget]]</f>
        <v>87775460</v>
      </c>
      <c r="H624" t="str">
        <f>IF(Table15[[#This Row],[Profit]]&gt;0,"Success","Fasle")</f>
        <v>Success</v>
      </c>
      <c r="K624" t="s">
        <v>2686</v>
      </c>
      <c r="L624" s="2">
        <f>AVERAGEIF(Table15[director_name],Table6[Director],Table15[imdb_score])</f>
        <v>5.3</v>
      </c>
      <c r="M624">
        <f>SUMIF(Table15[director_name],Table6[Director],Table15[gross])</f>
        <v>28927720</v>
      </c>
      <c r="N624">
        <f>SUMIF(Table15[director_name],Table6[Director],Table15[budget])</f>
        <v>33000000</v>
      </c>
      <c r="O624">
        <f>Table6[[#This Row],[Gross Amt]]-Table6[[#This Row],[Budget ]]</f>
        <v>-4072280</v>
      </c>
      <c r="P624" t="str">
        <f>IF(Table6[[#This Row],[Profit]]&gt;0,"Success","Failure")</f>
        <v>Failure</v>
      </c>
    </row>
    <row r="625" spans="1:16" hidden="1" x14ac:dyDescent="0.25">
      <c r="A625" t="s">
        <v>1276</v>
      </c>
      <c r="B625">
        <v>115731542</v>
      </c>
      <c r="C625" t="s">
        <v>12</v>
      </c>
      <c r="D625">
        <v>65000000</v>
      </c>
      <c r="E625">
        <v>6.5</v>
      </c>
      <c r="F625" s="2">
        <f>AVERAGEIF(Table15[director_name],Table15[director_name],Table15[imdb_score])</f>
        <v>6.166666666666667</v>
      </c>
      <c r="G625">
        <f>Table15[[#This Row],[gross]]-Table15[[#This Row],[budget]]</f>
        <v>50731542</v>
      </c>
      <c r="H625" t="str">
        <f>IF(Table15[[#This Row],[Profit]]&gt;0,"Success","Fasle")</f>
        <v>Success</v>
      </c>
      <c r="K625" t="s">
        <v>2688</v>
      </c>
      <c r="L625" s="2">
        <f>AVERAGEIF(Table15[director_name],Table6[Director],Table15[imdb_score])</f>
        <v>6.5</v>
      </c>
      <c r="M625">
        <f>SUMIF(Table15[director_name],Table6[Director],Table15[gross])</f>
        <v>33682273</v>
      </c>
      <c r="N625">
        <f>SUMIF(Table15[director_name],Table6[Director],Table15[budget])</f>
        <v>33000000</v>
      </c>
      <c r="O625">
        <f>Table6[[#This Row],[Gross Amt]]-Table6[[#This Row],[Budget ]]</f>
        <v>682273</v>
      </c>
      <c r="P625" t="str">
        <f>IF(Table6[[#This Row],[Profit]]&gt;0,"Success","Failure")</f>
        <v>Success</v>
      </c>
    </row>
    <row r="626" spans="1:16" hidden="1" x14ac:dyDescent="0.25">
      <c r="A626" t="s">
        <v>601</v>
      </c>
      <c r="B626">
        <v>100468793</v>
      </c>
      <c r="C626" t="s">
        <v>12</v>
      </c>
      <c r="D626">
        <v>65000000</v>
      </c>
      <c r="E626">
        <v>6.9</v>
      </c>
      <c r="F626">
        <f>AVERAGEIF(Table15[director_name],Table15[director_name],Table15[imdb_score])</f>
        <v>6.9166666666666679</v>
      </c>
      <c r="G626">
        <f>Table15[[#This Row],[gross]]-Table15[[#This Row],[budget]]</f>
        <v>35468793</v>
      </c>
      <c r="H626" t="str">
        <f>IF(Table15[[#This Row],[Profit]]&gt;0,"Success","Fasle")</f>
        <v>Success</v>
      </c>
      <c r="K626" t="s">
        <v>2690</v>
      </c>
      <c r="L626" s="2">
        <f>AVERAGEIF(Table15[director_name],Table6[Director],Table15[imdb_score])</f>
        <v>5.6999999999999993</v>
      </c>
      <c r="M626">
        <f>SUMIF(Table15[director_name],Table6[Director],Table15[gross])</f>
        <v>44269585</v>
      </c>
      <c r="N626">
        <f>SUMIF(Table15[director_name],Table6[Director],Table15[budget])</f>
        <v>34000000</v>
      </c>
      <c r="O626">
        <f>Table6[[#This Row],[Gross Amt]]-Table6[[#This Row],[Budget ]]</f>
        <v>10269585</v>
      </c>
      <c r="P626" t="str">
        <f>IF(Table6[[#This Row],[Profit]]&gt;0,"Success","Failure")</f>
        <v>Success</v>
      </c>
    </row>
    <row r="627" spans="1:16" hidden="1" x14ac:dyDescent="0.25">
      <c r="A627" t="s">
        <v>105</v>
      </c>
      <c r="B627">
        <v>93771072</v>
      </c>
      <c r="C627" t="s">
        <v>12</v>
      </c>
      <c r="D627">
        <v>65000000</v>
      </c>
      <c r="E627">
        <v>6.7</v>
      </c>
      <c r="F627">
        <f>AVERAGEIF(Table15[director_name],Table15[director_name],Table15[imdb_score])</f>
        <v>6.5500000000000007</v>
      </c>
      <c r="G627">
        <f>Table15[[#This Row],[gross]]-Table15[[#This Row],[budget]]</f>
        <v>28771072</v>
      </c>
      <c r="H627" t="str">
        <f>IF(Table15[[#This Row],[Profit]]&gt;0,"Success","Fasle")</f>
        <v>Success</v>
      </c>
      <c r="K627" t="s">
        <v>2692</v>
      </c>
      <c r="L627" s="2">
        <f>AVERAGEIF(Table15[director_name],Table6[Director],Table15[imdb_score])</f>
        <v>7.0333333333333341</v>
      </c>
      <c r="M627">
        <f>SUMIF(Table15[director_name],Table6[Director],Table15[gross])</f>
        <v>175420607</v>
      </c>
      <c r="N627">
        <f>SUMIF(Table15[director_name],Table6[Director],Table15[budget])</f>
        <v>80000000</v>
      </c>
      <c r="O627">
        <f>Table6[[#This Row],[Gross Amt]]-Table6[[#This Row],[Budget ]]</f>
        <v>95420607</v>
      </c>
      <c r="P627" t="str">
        <f>IF(Table6[[#This Row],[Profit]]&gt;0,"Success","Failure")</f>
        <v>Success</v>
      </c>
    </row>
    <row r="628" spans="1:16" hidden="1" x14ac:dyDescent="0.25">
      <c r="A628" t="s">
        <v>883</v>
      </c>
      <c r="B628">
        <v>100448498</v>
      </c>
      <c r="C628" t="s">
        <v>12</v>
      </c>
      <c r="D628">
        <v>65000000</v>
      </c>
      <c r="E628">
        <v>6.6</v>
      </c>
      <c r="F628">
        <f>AVERAGEIF(Table15[director_name],Table15[director_name],Table15[imdb_score])</f>
        <v>6.6571428571428575</v>
      </c>
      <c r="G628">
        <f>Table15[[#This Row],[gross]]-Table15[[#This Row],[budget]]</f>
        <v>35448498</v>
      </c>
      <c r="H628" t="str">
        <f>IF(Table15[[#This Row],[Profit]]&gt;0,"Success","Fasle")</f>
        <v>Success</v>
      </c>
      <c r="K628" t="s">
        <v>3777</v>
      </c>
      <c r="L628" s="2">
        <f>AVERAGEIF(Table15[director_name],Table6[Director],Table15[imdb_score])</f>
        <v>8.5</v>
      </c>
      <c r="M628">
        <f>SUMIF(Table15[director_name],Table6[Director],Table15[gross])</f>
        <v>32000000</v>
      </c>
      <c r="N628">
        <f>SUMIF(Table15[director_name],Table6[Director],Table15[budget])</f>
        <v>806947</v>
      </c>
      <c r="O628">
        <f>Table6[[#This Row],[Gross Amt]]-Table6[[#This Row],[Budget ]]</f>
        <v>31193053</v>
      </c>
      <c r="P628" t="str">
        <f>IF(Table6[[#This Row],[Profit]]&gt;0,"Success","Failure")</f>
        <v>Success</v>
      </c>
    </row>
    <row r="629" spans="1:16" hidden="1" x14ac:dyDescent="0.25">
      <c r="A629" t="s">
        <v>1282</v>
      </c>
      <c r="B629">
        <v>115603980</v>
      </c>
      <c r="C629" t="s">
        <v>12</v>
      </c>
      <c r="D629">
        <v>65000000</v>
      </c>
      <c r="E629">
        <v>7.2</v>
      </c>
      <c r="F629" s="2">
        <f>AVERAGEIF(Table15[director_name],Table15[director_name],Table15[imdb_score])</f>
        <v>5.6000000000000005</v>
      </c>
      <c r="G629">
        <f>Table15[[#This Row],[gross]]-Table15[[#This Row],[budget]]</f>
        <v>50603980</v>
      </c>
      <c r="H629" t="str">
        <f>IF(Table15[[#This Row],[Profit]]&gt;0,"Success","Fasle")</f>
        <v>Success</v>
      </c>
      <c r="K629" t="s">
        <v>2697</v>
      </c>
      <c r="L629" s="2">
        <f>AVERAGEIF(Table15[director_name],Table6[Director],Table15[imdb_score])</f>
        <v>6.6</v>
      </c>
      <c r="M629">
        <f>SUMIF(Table15[director_name],Table6[Director],Table15[gross])</f>
        <v>36961333</v>
      </c>
      <c r="N629">
        <f>SUMIF(Table15[director_name],Table6[Director],Table15[budget])</f>
        <v>33500000</v>
      </c>
      <c r="O629">
        <f>Table6[[#This Row],[Gross Amt]]-Table6[[#This Row],[Budget ]]</f>
        <v>3461333</v>
      </c>
      <c r="P629" t="str">
        <f>IF(Table6[[#This Row],[Profit]]&gt;0,"Success","Failure")</f>
        <v>Success</v>
      </c>
    </row>
    <row r="630" spans="1:16" hidden="1" x14ac:dyDescent="0.25">
      <c r="A630" t="s">
        <v>1285</v>
      </c>
      <c r="B630">
        <v>90454043</v>
      </c>
      <c r="C630" t="s">
        <v>12</v>
      </c>
      <c r="D630">
        <v>65000000</v>
      </c>
      <c r="E630">
        <v>6.4</v>
      </c>
      <c r="F630" s="2">
        <f>AVERAGEIF(Table15[director_name],Table15[director_name],Table15[imdb_score])</f>
        <v>7.2052631578947368</v>
      </c>
      <c r="G630">
        <f>Table15[[#This Row],[gross]]-Table15[[#This Row],[budget]]</f>
        <v>25454043</v>
      </c>
      <c r="H630" t="str">
        <f>IF(Table15[[#This Row],[Profit]]&gt;0,"Success","Fasle")</f>
        <v>Success</v>
      </c>
      <c r="K630" t="s">
        <v>2708</v>
      </c>
      <c r="L630" s="2">
        <f>AVERAGEIF(Table15[director_name],Table6[Director],Table15[imdb_score])</f>
        <v>6.3000000000000007</v>
      </c>
      <c r="M630">
        <f>SUMIF(Table15[director_name],Table6[Director],Table15[gross])</f>
        <v>124738949</v>
      </c>
      <c r="N630">
        <f>SUMIF(Table15[director_name],Table6[Director],Table15[budget])</f>
        <v>32400000</v>
      </c>
      <c r="O630">
        <f>Table6[[#This Row],[Gross Amt]]-Table6[[#This Row],[Budget ]]</f>
        <v>92338949</v>
      </c>
      <c r="P630" t="str">
        <f>IF(Table6[[#This Row],[Profit]]&gt;0,"Success","Failure")</f>
        <v>Success</v>
      </c>
    </row>
    <row r="631" spans="1:16" hidden="1" x14ac:dyDescent="0.25">
      <c r="A631" t="s">
        <v>721</v>
      </c>
      <c r="B631">
        <v>84049211</v>
      </c>
      <c r="C631" t="s">
        <v>12</v>
      </c>
      <c r="D631">
        <v>70000000</v>
      </c>
      <c r="E631">
        <v>6.4</v>
      </c>
      <c r="F631">
        <f>AVERAGEIF(Table15[director_name],Table15[director_name],Table15[imdb_score])</f>
        <v>5.7466666666666661</v>
      </c>
      <c r="G631">
        <f>Table15[[#This Row],[gross]]-Table15[[#This Row],[budget]]</f>
        <v>14049211</v>
      </c>
      <c r="H631" t="str">
        <f>IF(Table15[[#This Row],[Profit]]&gt;0,"Success","Fasle")</f>
        <v>Success</v>
      </c>
      <c r="K631" t="s">
        <v>2713</v>
      </c>
      <c r="L631" s="2">
        <f>AVERAGEIF(Table15[director_name],Table6[Director],Table15[imdb_score])</f>
        <v>6.2</v>
      </c>
      <c r="M631">
        <f>SUMIF(Table15[director_name],Table6[Director],Table15[gross])</f>
        <v>50041732</v>
      </c>
      <c r="N631">
        <f>SUMIF(Table15[director_name],Table6[Director],Table15[budget])</f>
        <v>29000000</v>
      </c>
      <c r="O631">
        <f>Table6[[#This Row],[Gross Amt]]-Table6[[#This Row],[Budget ]]</f>
        <v>21041732</v>
      </c>
      <c r="P631" t="str">
        <f>IF(Table6[[#This Row],[Profit]]&gt;0,"Success","Failure")</f>
        <v>Success</v>
      </c>
    </row>
    <row r="632" spans="1:16" hidden="1" x14ac:dyDescent="0.25">
      <c r="A632" t="s">
        <v>459</v>
      </c>
      <c r="B632">
        <v>70450000</v>
      </c>
      <c r="C632" t="s">
        <v>12</v>
      </c>
      <c r="D632">
        <v>50000000</v>
      </c>
      <c r="E632">
        <v>6</v>
      </c>
      <c r="F632">
        <f>AVERAGEIF(Table15[director_name],Table15[director_name],Table15[imdb_score])</f>
        <v>6.5166666666666666</v>
      </c>
      <c r="G632">
        <f>Table15[[#This Row],[gross]]-Table15[[#This Row],[budget]]</f>
        <v>20450000</v>
      </c>
      <c r="H632" t="str">
        <f>IF(Table15[[#This Row],[Profit]]&gt;0,"Success","Fasle")</f>
        <v>Success</v>
      </c>
      <c r="K632" t="s">
        <v>2716</v>
      </c>
      <c r="L632" s="2">
        <f>AVERAGEIF(Table15[director_name],Table6[Director],Table15[imdb_score])</f>
        <v>5.5</v>
      </c>
      <c r="M632">
        <f>SUMIF(Table15[director_name],Table6[Director],Table15[gross])</f>
        <v>92078976</v>
      </c>
      <c r="N632">
        <f>SUMIF(Table15[director_name],Table6[Director],Table15[budget])</f>
        <v>31000000</v>
      </c>
      <c r="O632">
        <f>Table6[[#This Row],[Gross Amt]]-Table6[[#This Row],[Budget ]]</f>
        <v>61078976</v>
      </c>
      <c r="P632" t="str">
        <f>IF(Table6[[#This Row],[Profit]]&gt;0,"Success","Failure")</f>
        <v>Success</v>
      </c>
    </row>
    <row r="633" spans="1:16" hidden="1" x14ac:dyDescent="0.25">
      <c r="A633" t="s">
        <v>237</v>
      </c>
      <c r="B633">
        <v>69688384</v>
      </c>
      <c r="C633" t="s">
        <v>12</v>
      </c>
      <c r="D633">
        <v>60000000</v>
      </c>
      <c r="E633">
        <v>6.1</v>
      </c>
      <c r="F633">
        <f>AVERAGEIF(Table15[director_name],Table15[director_name],Table15[imdb_score])</f>
        <v>6.5</v>
      </c>
      <c r="G633">
        <f>Table15[[#This Row],[gross]]-Table15[[#This Row],[budget]]</f>
        <v>9688384</v>
      </c>
      <c r="H633" t="str">
        <f>IF(Table15[[#This Row],[Profit]]&gt;0,"Success","Fasle")</f>
        <v>Success</v>
      </c>
      <c r="K633" t="s">
        <v>2718</v>
      </c>
      <c r="L633" s="2">
        <f>AVERAGEIF(Table15[director_name],Table6[Director],Table15[imdb_score])</f>
        <v>5.6</v>
      </c>
      <c r="M633">
        <f>SUMIF(Table15[director_name],Table6[Director],Table15[gross])</f>
        <v>21784432</v>
      </c>
      <c r="N633">
        <f>SUMIF(Table15[director_name],Table6[Director],Table15[budget])</f>
        <v>35000000</v>
      </c>
      <c r="O633">
        <f>Table6[[#This Row],[Gross Amt]]-Table6[[#This Row],[Budget ]]</f>
        <v>-13215568</v>
      </c>
      <c r="P633" t="str">
        <f>IF(Table6[[#This Row],[Profit]]&gt;0,"Success","Failure")</f>
        <v>Failure</v>
      </c>
    </row>
    <row r="634" spans="1:16" hidden="1" x14ac:dyDescent="0.25">
      <c r="A634" t="s">
        <v>255</v>
      </c>
      <c r="B634">
        <v>70236496</v>
      </c>
      <c r="C634" t="s">
        <v>12</v>
      </c>
      <c r="D634">
        <v>63000000</v>
      </c>
      <c r="E634">
        <v>6</v>
      </c>
      <c r="F634">
        <f>AVERAGEIF(Table15[director_name],Table15[director_name],Table15[imdb_score])</f>
        <v>6.9076923076923071</v>
      </c>
      <c r="G634">
        <f>Table15[[#This Row],[gross]]-Table15[[#This Row],[budget]]</f>
        <v>7236496</v>
      </c>
      <c r="H634" t="str">
        <f>IF(Table15[[#This Row],[Profit]]&gt;0,"Success","Fasle")</f>
        <v>Success</v>
      </c>
      <c r="K634" t="s">
        <v>2728</v>
      </c>
      <c r="L634" s="2">
        <f>AVERAGEIF(Table15[director_name],Table6[Director],Table15[imdb_score])</f>
        <v>6.9</v>
      </c>
      <c r="M634">
        <f>SUMIF(Table15[director_name],Table6[Director],Table15[gross])</f>
        <v>32701088</v>
      </c>
      <c r="N634">
        <f>SUMIF(Table15[director_name],Table6[Director],Table15[budget])</f>
        <v>32000000</v>
      </c>
      <c r="O634">
        <f>Table6[[#This Row],[Gross Amt]]-Table6[[#This Row],[Budget ]]</f>
        <v>701088</v>
      </c>
      <c r="P634" t="str">
        <f>IF(Table6[[#This Row],[Profit]]&gt;0,"Success","Failure")</f>
        <v>Success</v>
      </c>
    </row>
    <row r="635" spans="1:16" hidden="1" x14ac:dyDescent="0.25">
      <c r="A635" t="s">
        <v>122</v>
      </c>
      <c r="B635">
        <v>63695760</v>
      </c>
      <c r="C635" t="s">
        <v>12</v>
      </c>
      <c r="D635">
        <v>65000000</v>
      </c>
      <c r="E635">
        <v>6.4</v>
      </c>
      <c r="F635">
        <f>AVERAGEIF(Table15[director_name],Table15[director_name],Table15[imdb_score])</f>
        <v>6.8428571428571425</v>
      </c>
      <c r="G635">
        <f>Table15[[#This Row],[gross]]-Table15[[#This Row],[budget]]</f>
        <v>-1304240</v>
      </c>
      <c r="H635" t="str">
        <f>IF(Table15[[#This Row],[Profit]]&gt;0,"Success","Fasle")</f>
        <v>Fasle</v>
      </c>
      <c r="K635" t="s">
        <v>2737</v>
      </c>
      <c r="L635" s="2">
        <f>AVERAGEIF(Table15[director_name],Table6[Director],Table15[imdb_score])</f>
        <v>6.3</v>
      </c>
      <c r="M635">
        <f>SUMIF(Table15[director_name],Table6[Director],Table15[gross])</f>
        <v>13763130</v>
      </c>
      <c r="N635">
        <f>SUMIF(Table15[director_name],Table6[Director],Table15[budget])</f>
        <v>32000000</v>
      </c>
      <c r="O635">
        <f>Table6[[#This Row],[Gross Amt]]-Table6[[#This Row],[Budget ]]</f>
        <v>-18236870</v>
      </c>
      <c r="P635" t="str">
        <f>IF(Table6[[#This Row],[Profit]]&gt;0,"Success","Failure")</f>
        <v>Failure</v>
      </c>
    </row>
    <row r="636" spans="1:16" hidden="1" x14ac:dyDescent="0.25">
      <c r="A636" t="s">
        <v>1292</v>
      </c>
      <c r="B636">
        <v>59617068</v>
      </c>
      <c r="C636" t="s">
        <v>12</v>
      </c>
      <c r="D636">
        <v>65000000</v>
      </c>
      <c r="E636">
        <v>6.4</v>
      </c>
      <c r="F636" s="2">
        <f>AVERAGEIF(Table15[director_name],Table15[director_name],Table15[imdb_score])</f>
        <v>6.8</v>
      </c>
      <c r="G636">
        <f>Table15[[#This Row],[gross]]-Table15[[#This Row],[budget]]</f>
        <v>-5382932</v>
      </c>
      <c r="H636" t="str">
        <f>IF(Table15[[#This Row],[Profit]]&gt;0,"Success","Fasle")</f>
        <v>Fasle</v>
      </c>
      <c r="K636" t="s">
        <v>2739</v>
      </c>
      <c r="L636" s="2">
        <f>AVERAGEIF(Table15[director_name],Table6[Director],Table15[imdb_score])</f>
        <v>3.6</v>
      </c>
      <c r="M636">
        <f>SUMIF(Table15[director_name],Table6[Director],Table15[gross])</f>
        <v>11119970</v>
      </c>
      <c r="N636">
        <f>SUMIF(Table15[director_name],Table6[Director],Table15[budget])</f>
        <v>48400000</v>
      </c>
      <c r="O636">
        <f>Table6[[#This Row],[Gross Amt]]-Table6[[#This Row],[Budget ]]</f>
        <v>-37280030</v>
      </c>
      <c r="P636" t="str">
        <f>IF(Table6[[#This Row],[Profit]]&gt;0,"Success","Failure")</f>
        <v>Failure</v>
      </c>
    </row>
    <row r="637" spans="1:16" hidden="1" x14ac:dyDescent="0.25">
      <c r="A637" t="s">
        <v>1294</v>
      </c>
      <c r="B637">
        <v>55637680</v>
      </c>
      <c r="C637" t="s">
        <v>12</v>
      </c>
      <c r="D637">
        <v>65000000</v>
      </c>
      <c r="E637">
        <v>7.3</v>
      </c>
      <c r="F637" s="2">
        <f>AVERAGEIF(Table15[director_name],Table15[director_name],Table15[imdb_score])</f>
        <v>7.8000000000000007</v>
      </c>
      <c r="G637">
        <f>Table15[[#This Row],[gross]]-Table15[[#This Row],[budget]]</f>
        <v>-9362320</v>
      </c>
      <c r="H637" t="str">
        <f>IF(Table15[[#This Row],[Profit]]&gt;0,"Success","Fasle")</f>
        <v>Fasle</v>
      </c>
      <c r="K637" t="s">
        <v>2743</v>
      </c>
      <c r="L637" s="2">
        <f>AVERAGEIF(Table15[director_name],Table6[Director],Table15[imdb_score])</f>
        <v>5.9</v>
      </c>
      <c r="M637">
        <f>SUMIF(Table15[director_name],Table6[Director],Table15[gross])</f>
        <v>22525921</v>
      </c>
      <c r="N637">
        <f>SUMIF(Table15[director_name],Table6[Director],Table15[budget])</f>
        <v>30000000</v>
      </c>
      <c r="O637">
        <f>Table6[[#This Row],[Gross Amt]]-Table6[[#This Row],[Budget ]]</f>
        <v>-7474079</v>
      </c>
      <c r="P637" t="str">
        <f>IF(Table6[[#This Row],[Profit]]&gt;0,"Success","Failure")</f>
        <v>Failure</v>
      </c>
    </row>
    <row r="638" spans="1:16" hidden="1" x14ac:dyDescent="0.25">
      <c r="A638" t="s">
        <v>1296</v>
      </c>
      <c r="B638">
        <v>85911262</v>
      </c>
      <c r="C638" t="s">
        <v>12</v>
      </c>
      <c r="D638">
        <v>65000000</v>
      </c>
      <c r="E638">
        <v>5.2</v>
      </c>
      <c r="F638" s="2">
        <f>AVERAGEIF(Table15[director_name],Table15[director_name],Table15[imdb_score])</f>
        <v>6.3</v>
      </c>
      <c r="G638">
        <f>Table15[[#This Row],[gross]]-Table15[[#This Row],[budget]]</f>
        <v>20911262</v>
      </c>
      <c r="H638" t="str">
        <f>IF(Table15[[#This Row],[Profit]]&gt;0,"Success","Fasle")</f>
        <v>Success</v>
      </c>
      <c r="K638" t="s">
        <v>2747</v>
      </c>
      <c r="L638" s="2">
        <f>AVERAGEIF(Table15[director_name],Table6[Director],Table15[imdb_score])</f>
        <v>7.25</v>
      </c>
      <c r="M638">
        <f>SUMIF(Table15[director_name],Table6[Director],Table15[gross])</f>
        <v>41924970</v>
      </c>
      <c r="N638">
        <f>SUMIF(Table15[director_name],Table6[Director],Table15[budget])</f>
        <v>43000000</v>
      </c>
      <c r="O638">
        <f>Table6[[#This Row],[Gross Amt]]-Table6[[#This Row],[Budget ]]</f>
        <v>-1075030</v>
      </c>
      <c r="P638" t="str">
        <f>IF(Table6[[#This Row],[Profit]]&gt;0,"Success","Failure")</f>
        <v>Failure</v>
      </c>
    </row>
    <row r="639" spans="1:16" hidden="1" x14ac:dyDescent="0.25">
      <c r="A639" t="s">
        <v>1299</v>
      </c>
      <c r="B639">
        <v>53846915</v>
      </c>
      <c r="C639" t="s">
        <v>12</v>
      </c>
      <c r="D639">
        <v>50100000</v>
      </c>
      <c r="E639">
        <v>6.6</v>
      </c>
      <c r="F639" s="2">
        <f>AVERAGEIF(Table15[director_name],Table15[director_name],Table15[imdb_score])</f>
        <v>6.8666666666666671</v>
      </c>
      <c r="G639">
        <f>Table15[[#This Row],[gross]]-Table15[[#This Row],[budget]]</f>
        <v>3746915</v>
      </c>
      <c r="H639" t="str">
        <f>IF(Table15[[#This Row],[Profit]]&gt;0,"Success","Fasle")</f>
        <v>Success</v>
      </c>
      <c r="K639" t="s">
        <v>2754</v>
      </c>
      <c r="L639" s="2">
        <f>AVERAGEIF(Table15[director_name],Table6[Director],Table15[imdb_score])</f>
        <v>6.3</v>
      </c>
      <c r="M639">
        <f>SUMIF(Table15[director_name],Table6[Director],Table15[gross])</f>
        <v>17797316</v>
      </c>
      <c r="N639">
        <f>SUMIF(Table15[director_name],Table6[Director],Table15[budget])</f>
        <v>32000000</v>
      </c>
      <c r="O639">
        <f>Table6[[#This Row],[Gross Amt]]-Table6[[#This Row],[Budget ]]</f>
        <v>-14202684</v>
      </c>
      <c r="P639" t="str">
        <f>IF(Table6[[#This Row],[Profit]]&gt;0,"Success","Failure")</f>
        <v>Failure</v>
      </c>
    </row>
    <row r="640" spans="1:16" hidden="1" x14ac:dyDescent="0.25">
      <c r="A640" t="s">
        <v>109</v>
      </c>
      <c r="B640">
        <v>54758461</v>
      </c>
      <c r="C640" t="s">
        <v>12</v>
      </c>
      <c r="D640">
        <v>65000000</v>
      </c>
      <c r="E640">
        <v>6.3</v>
      </c>
      <c r="F640">
        <f>AVERAGEIF(Table15[director_name],Table15[director_name],Table15[imdb_score])</f>
        <v>6.083333333333333</v>
      </c>
      <c r="G640">
        <f>Table15[[#This Row],[gross]]-Table15[[#This Row],[budget]]</f>
        <v>-10241539</v>
      </c>
      <c r="H640" t="str">
        <f>IF(Table15[[#This Row],[Profit]]&gt;0,"Success","Fasle")</f>
        <v>Fasle</v>
      </c>
      <c r="K640" t="s">
        <v>2757</v>
      </c>
      <c r="L640" s="2">
        <f>AVERAGEIF(Table15[director_name],Table6[Director],Table15[imdb_score])</f>
        <v>6.6</v>
      </c>
      <c r="M640">
        <f>SUMIF(Table15[director_name],Table6[Director],Table15[gross])</f>
        <v>16207974</v>
      </c>
      <c r="N640">
        <f>SUMIF(Table15[director_name],Table6[Director],Table15[budget])</f>
        <v>41500000</v>
      </c>
      <c r="O640">
        <f>Table6[[#This Row],[Gross Amt]]-Table6[[#This Row],[Budget ]]</f>
        <v>-25292026</v>
      </c>
      <c r="P640" t="str">
        <f>IF(Table6[[#This Row],[Profit]]&gt;0,"Success","Failure")</f>
        <v>Failure</v>
      </c>
    </row>
    <row r="641" spans="1:16" hidden="1" x14ac:dyDescent="0.25">
      <c r="A641" t="s">
        <v>1302</v>
      </c>
      <c r="B641">
        <v>52397389</v>
      </c>
      <c r="C641" t="s">
        <v>12</v>
      </c>
      <c r="D641">
        <v>65000000</v>
      </c>
      <c r="E641">
        <v>5.9</v>
      </c>
      <c r="F641" s="2">
        <f>AVERAGEIF(Table15[director_name],Table15[director_name],Table15[imdb_score])</f>
        <v>5.35</v>
      </c>
      <c r="G641">
        <f>Table15[[#This Row],[gross]]-Table15[[#This Row],[budget]]</f>
        <v>-12602611</v>
      </c>
      <c r="H641" t="str">
        <f>IF(Table15[[#This Row],[Profit]]&gt;0,"Success","Fasle")</f>
        <v>Fasle</v>
      </c>
      <c r="K641" t="s">
        <v>2762</v>
      </c>
      <c r="L641" s="2">
        <f>AVERAGEIF(Table15[director_name],Table6[Director],Table15[imdb_score])</f>
        <v>6.7666666666666657</v>
      </c>
      <c r="M641">
        <f>SUMIF(Table15[director_name],Table6[Director],Table15[gross])</f>
        <v>152600000</v>
      </c>
      <c r="N641">
        <f>SUMIF(Table15[director_name],Table6[Director],Table15[budget])</f>
        <v>57500000</v>
      </c>
      <c r="O641">
        <f>Table6[[#This Row],[Gross Amt]]-Table6[[#This Row],[Budget ]]</f>
        <v>95100000</v>
      </c>
      <c r="P641" t="str">
        <f>IF(Table6[[#This Row],[Profit]]&gt;0,"Success","Failure")</f>
        <v>Success</v>
      </c>
    </row>
    <row r="642" spans="1:16" hidden="1" x14ac:dyDescent="0.25">
      <c r="A642" t="s">
        <v>1059</v>
      </c>
      <c r="B642">
        <v>38966057</v>
      </c>
      <c r="C642" t="s">
        <v>12</v>
      </c>
      <c r="D642">
        <v>65000000</v>
      </c>
      <c r="E642">
        <v>6.7</v>
      </c>
      <c r="F642">
        <f>AVERAGEIF(Table15[director_name],Table15[director_name],Table15[imdb_score])</f>
        <v>6.58</v>
      </c>
      <c r="G642">
        <f>Table15[[#This Row],[gross]]-Table15[[#This Row],[budget]]</f>
        <v>-26033943</v>
      </c>
      <c r="H642" t="str">
        <f>IF(Table15[[#This Row],[Profit]]&gt;0,"Success","Fasle")</f>
        <v>Fasle</v>
      </c>
      <c r="K642" t="s">
        <v>2772</v>
      </c>
      <c r="L642" s="2">
        <f>AVERAGEIF(Table15[director_name],Table6[Director],Table15[imdb_score])</f>
        <v>6.1</v>
      </c>
      <c r="M642">
        <f>SUMIF(Table15[director_name],Table6[Director],Table15[gross])</f>
        <v>58879132</v>
      </c>
      <c r="N642">
        <f>SUMIF(Table15[director_name],Table6[Director],Table15[budget])</f>
        <v>31000000</v>
      </c>
      <c r="O642">
        <f>Table6[[#This Row],[Gross Amt]]-Table6[[#This Row],[Budget ]]</f>
        <v>27879132</v>
      </c>
      <c r="P642" t="str">
        <f>IF(Table6[[#This Row],[Profit]]&gt;0,"Success","Failure")</f>
        <v>Success</v>
      </c>
    </row>
    <row r="643" spans="1:16" hidden="1" x14ac:dyDescent="0.25">
      <c r="A643" t="s">
        <v>811</v>
      </c>
      <c r="B643">
        <v>42345531</v>
      </c>
      <c r="C643" t="s">
        <v>12</v>
      </c>
      <c r="D643">
        <v>65000000</v>
      </c>
      <c r="E643">
        <v>5.4</v>
      </c>
      <c r="F643">
        <f>AVERAGEIF(Table15[director_name],Table15[director_name],Table15[imdb_score])</f>
        <v>5.99</v>
      </c>
      <c r="G643">
        <f>Table15[[#This Row],[gross]]-Table15[[#This Row],[budget]]</f>
        <v>-22654469</v>
      </c>
      <c r="H643" t="str">
        <f>IF(Table15[[#This Row],[Profit]]&gt;0,"Success","Fasle")</f>
        <v>Fasle</v>
      </c>
      <c r="K643" t="s">
        <v>2778</v>
      </c>
      <c r="L643" s="2">
        <f>AVERAGEIF(Table15[director_name],Table6[Director],Table15[imdb_score])</f>
        <v>5.65</v>
      </c>
      <c r="M643">
        <f>SUMIF(Table15[director_name],Table6[Director],Table15[gross])</f>
        <v>150613528</v>
      </c>
      <c r="N643">
        <f>SUMIF(Table15[director_name],Table6[Director],Table15[budget])</f>
        <v>55000000</v>
      </c>
      <c r="O643">
        <f>Table6[[#This Row],[Gross Amt]]-Table6[[#This Row],[Budget ]]</f>
        <v>95613528</v>
      </c>
      <c r="P643" t="str">
        <f>IF(Table6[[#This Row],[Profit]]&gt;0,"Success","Failure")</f>
        <v>Success</v>
      </c>
    </row>
    <row r="644" spans="1:16" hidden="1" x14ac:dyDescent="0.25">
      <c r="A644" t="s">
        <v>811</v>
      </c>
      <c r="B644">
        <v>36064910</v>
      </c>
      <c r="C644" t="s">
        <v>12</v>
      </c>
      <c r="D644">
        <v>45000000</v>
      </c>
      <c r="E644">
        <v>6.4</v>
      </c>
      <c r="F644">
        <f>AVERAGEIF(Table15[director_name],Table15[director_name],Table15[imdb_score])</f>
        <v>5.99</v>
      </c>
      <c r="G644">
        <f>Table15[[#This Row],[gross]]-Table15[[#This Row],[budget]]</f>
        <v>-8935090</v>
      </c>
      <c r="H644" t="str">
        <f>IF(Table15[[#This Row],[Profit]]&gt;0,"Success","Fasle")</f>
        <v>Fasle</v>
      </c>
      <c r="K644" t="s">
        <v>2782</v>
      </c>
      <c r="L644" s="2">
        <f>AVERAGEIF(Table15[director_name],Table6[Director],Table15[imdb_score])</f>
        <v>6.8</v>
      </c>
      <c r="M644">
        <f>SUMIF(Table15[director_name],Table6[Director],Table15[gross])</f>
        <v>125014030</v>
      </c>
      <c r="N644">
        <f>SUMIF(Table15[director_name],Table6[Director],Table15[budget])</f>
        <v>30000000</v>
      </c>
      <c r="O644">
        <f>Table6[[#This Row],[Gross Amt]]-Table6[[#This Row],[Budget ]]</f>
        <v>95014030</v>
      </c>
      <c r="P644" t="str">
        <f>IF(Table6[[#This Row],[Profit]]&gt;0,"Success","Failure")</f>
        <v>Success</v>
      </c>
    </row>
    <row r="645" spans="1:16" hidden="1" x14ac:dyDescent="0.25">
      <c r="A645" t="s">
        <v>721</v>
      </c>
      <c r="B645">
        <v>33328051</v>
      </c>
      <c r="C645" t="s">
        <v>12</v>
      </c>
      <c r="D645">
        <v>65000000</v>
      </c>
      <c r="E645">
        <v>6.7</v>
      </c>
      <c r="F645">
        <f>AVERAGEIF(Table15[director_name],Table15[director_name],Table15[imdb_score])</f>
        <v>5.7466666666666661</v>
      </c>
      <c r="G645">
        <f>Table15[[#This Row],[gross]]-Table15[[#This Row],[budget]]</f>
        <v>-31671949</v>
      </c>
      <c r="H645" t="str">
        <f>IF(Table15[[#This Row],[Profit]]&gt;0,"Success","Fasle")</f>
        <v>Fasle</v>
      </c>
      <c r="K645" t="s">
        <v>2784</v>
      </c>
      <c r="L645" s="2">
        <f>AVERAGEIF(Table15[director_name],Table6[Director],Table15[imdb_score])</f>
        <v>6.3</v>
      </c>
      <c r="M645">
        <f>SUMIF(Table15[director_name],Table6[Director],Table15[gross])</f>
        <v>92131606</v>
      </c>
      <c r="N645">
        <f>SUMIF(Table15[director_name],Table6[Director],Table15[budget])</f>
        <v>66000000</v>
      </c>
      <c r="O645">
        <f>Table6[[#This Row],[Gross Amt]]-Table6[[#This Row],[Budget ]]</f>
        <v>26131606</v>
      </c>
      <c r="P645" t="str">
        <f>IF(Table6[[#This Row],[Profit]]&gt;0,"Success","Failure")</f>
        <v>Success</v>
      </c>
    </row>
    <row r="646" spans="1:16" hidden="1" x14ac:dyDescent="0.25">
      <c r="A646" t="s">
        <v>1310</v>
      </c>
      <c r="B646">
        <v>32598931</v>
      </c>
      <c r="C646" t="s">
        <v>12</v>
      </c>
      <c r="D646">
        <v>65000000</v>
      </c>
      <c r="E646">
        <v>6.2</v>
      </c>
      <c r="F646" s="2">
        <f>AVERAGEIF(Table15[director_name],Table15[director_name],Table15[imdb_score])</f>
        <v>6.8833333333333329</v>
      </c>
      <c r="G646">
        <f>Table15[[#This Row],[gross]]-Table15[[#This Row],[budget]]</f>
        <v>-32401069</v>
      </c>
      <c r="H646" t="str">
        <f>IF(Table15[[#This Row],[Profit]]&gt;0,"Success","Fasle")</f>
        <v>Fasle</v>
      </c>
      <c r="K646" t="s">
        <v>2796</v>
      </c>
      <c r="L646" s="2">
        <f>AVERAGEIF(Table15[director_name],Table6[Director],Table15[imdb_score])</f>
        <v>7</v>
      </c>
      <c r="M646">
        <f>SUMIF(Table15[director_name],Table6[Director],Table15[gross])</f>
        <v>85416609</v>
      </c>
      <c r="N646">
        <f>SUMIF(Table15[director_name],Table6[Director],Table15[budget])</f>
        <v>30000000</v>
      </c>
      <c r="O646">
        <f>Table6[[#This Row],[Gross Amt]]-Table6[[#This Row],[Budget ]]</f>
        <v>55416609</v>
      </c>
      <c r="P646" t="str">
        <f>IF(Table6[[#This Row],[Profit]]&gt;0,"Success","Failure")</f>
        <v>Success</v>
      </c>
    </row>
    <row r="647" spans="1:16" hidden="1" x14ac:dyDescent="0.25">
      <c r="A647" t="s">
        <v>157</v>
      </c>
      <c r="B647">
        <v>28045540</v>
      </c>
      <c r="C647" t="s">
        <v>12</v>
      </c>
      <c r="D647">
        <v>65000000</v>
      </c>
      <c r="E647">
        <v>6.1</v>
      </c>
      <c r="F647">
        <f>AVERAGEIF(Table15[director_name],Table15[director_name],Table15[imdb_score])</f>
        <v>7.0166666666666657</v>
      </c>
      <c r="G647">
        <f>Table15[[#This Row],[gross]]-Table15[[#This Row],[budget]]</f>
        <v>-36954460</v>
      </c>
      <c r="H647" t="str">
        <f>IF(Table15[[#This Row],[Profit]]&gt;0,"Success","Fasle")</f>
        <v>Fasle</v>
      </c>
      <c r="K647" t="s">
        <v>2805</v>
      </c>
      <c r="L647" s="2">
        <f>AVERAGEIF(Table15[director_name],Table6[Director],Table15[imdb_score])</f>
        <v>6.1</v>
      </c>
      <c r="M647">
        <f>SUMIF(Table15[director_name],Table6[Director],Table15[gross])</f>
        <v>76501438</v>
      </c>
      <c r="N647">
        <f>SUMIF(Table15[director_name],Table6[Director],Table15[budget])</f>
        <v>30000000</v>
      </c>
      <c r="O647">
        <f>Table6[[#This Row],[Gross Amt]]-Table6[[#This Row],[Budget ]]</f>
        <v>46501438</v>
      </c>
      <c r="P647" t="str">
        <f>IF(Table6[[#This Row],[Profit]]&gt;0,"Success","Failure")</f>
        <v>Success</v>
      </c>
    </row>
    <row r="648" spans="1:16" hidden="1" x14ac:dyDescent="0.25">
      <c r="A648" t="s">
        <v>229</v>
      </c>
      <c r="B648">
        <v>37023395</v>
      </c>
      <c r="C648" t="s">
        <v>12</v>
      </c>
      <c r="D648">
        <v>63000000</v>
      </c>
      <c r="E648">
        <v>8.8000000000000007</v>
      </c>
      <c r="F648">
        <f>AVERAGEIF(Table15[director_name],Table15[director_name],Table15[imdb_score])</f>
        <v>7.7499999999999982</v>
      </c>
      <c r="G648">
        <f>Table15[[#This Row],[gross]]-Table15[[#This Row],[budget]]</f>
        <v>-25976605</v>
      </c>
      <c r="H648" t="str">
        <f>IF(Table15[[#This Row],[Profit]]&gt;0,"Success","Fasle")</f>
        <v>Fasle</v>
      </c>
      <c r="K648" t="s">
        <v>2809</v>
      </c>
      <c r="L648" s="2">
        <f>AVERAGEIF(Table15[director_name],Table6[Director],Table15[imdb_score])</f>
        <v>7.1400000000000006</v>
      </c>
      <c r="M648">
        <f>SUMIF(Table15[director_name],Table6[Director],Table15[gross])</f>
        <v>281760971</v>
      </c>
      <c r="N648">
        <f>SUMIF(Table15[director_name],Table6[Director],Table15[budget])</f>
        <v>69000000</v>
      </c>
      <c r="O648">
        <f>Table6[[#This Row],[Gross Amt]]-Table6[[#This Row],[Budget ]]</f>
        <v>212760971</v>
      </c>
      <c r="P648" t="str">
        <f>IF(Table6[[#This Row],[Profit]]&gt;0,"Success","Failure")</f>
        <v>Success</v>
      </c>
    </row>
    <row r="649" spans="1:16" hidden="1" x14ac:dyDescent="0.25">
      <c r="A649" t="s">
        <v>109</v>
      </c>
      <c r="B649">
        <v>43532294</v>
      </c>
      <c r="C649" t="s">
        <v>12</v>
      </c>
      <c r="D649">
        <v>65000000</v>
      </c>
      <c r="E649">
        <v>7.1</v>
      </c>
      <c r="F649">
        <f>AVERAGEIF(Table15[director_name],Table15[director_name],Table15[imdb_score])</f>
        <v>6.083333333333333</v>
      </c>
      <c r="G649">
        <f>Table15[[#This Row],[gross]]-Table15[[#This Row],[budget]]</f>
        <v>-21467706</v>
      </c>
      <c r="H649" t="str">
        <f>IF(Table15[[#This Row],[Profit]]&gt;0,"Success","Fasle")</f>
        <v>Fasle</v>
      </c>
      <c r="K649" t="s">
        <v>2811</v>
      </c>
      <c r="L649" s="2">
        <f>AVERAGEIF(Table15[director_name],Table6[Director],Table15[imdb_score])</f>
        <v>7.42</v>
      </c>
      <c r="M649">
        <f>SUMIF(Table15[director_name],Table6[Director],Table15[gross])</f>
        <v>251630386</v>
      </c>
      <c r="N649">
        <f>SUMIF(Table15[director_name],Table6[Director],Table15[budget])</f>
        <v>82000000</v>
      </c>
      <c r="O649">
        <f>Table6[[#This Row],[Gross Amt]]-Table6[[#This Row],[Budget ]]</f>
        <v>169630386</v>
      </c>
      <c r="P649" t="str">
        <f>IF(Table6[[#This Row],[Profit]]&gt;0,"Success","Failure")</f>
        <v>Success</v>
      </c>
    </row>
    <row r="650" spans="1:16" hidden="1" x14ac:dyDescent="0.25">
      <c r="A650" t="s">
        <v>1317</v>
      </c>
      <c r="B650">
        <v>17218080</v>
      </c>
      <c r="C650" t="s">
        <v>12</v>
      </c>
      <c r="D650">
        <v>70000000</v>
      </c>
      <c r="E650">
        <v>5.7</v>
      </c>
      <c r="F650" s="2">
        <f>AVERAGEIF(Table15[director_name],Table15[director_name],Table15[imdb_score])</f>
        <v>5.65</v>
      </c>
      <c r="G650">
        <f>Table15[[#This Row],[gross]]-Table15[[#This Row],[budget]]</f>
        <v>-52781920</v>
      </c>
      <c r="H650" t="str">
        <f>IF(Table15[[#This Row],[Profit]]&gt;0,"Success","Fasle")</f>
        <v>Fasle</v>
      </c>
      <c r="K650" t="s">
        <v>2813</v>
      </c>
      <c r="L650" s="2">
        <f>AVERAGEIF(Table15[director_name],Table6[Director],Table15[imdb_score])</f>
        <v>7.2</v>
      </c>
      <c r="M650">
        <f>SUMIF(Table15[director_name],Table6[Director],Table15[gross])</f>
        <v>103400972</v>
      </c>
      <c r="N650">
        <f>SUMIF(Table15[director_name],Table6[Director],Table15[budget])</f>
        <v>49000000</v>
      </c>
      <c r="O650">
        <f>Table6[[#This Row],[Gross Amt]]-Table6[[#This Row],[Budget ]]</f>
        <v>54400972</v>
      </c>
      <c r="P650" t="str">
        <f>IF(Table6[[#This Row],[Profit]]&gt;0,"Success","Failure")</f>
        <v>Success</v>
      </c>
    </row>
    <row r="651" spans="1:16" hidden="1" x14ac:dyDescent="0.25">
      <c r="A651" t="s">
        <v>1276</v>
      </c>
      <c r="B651">
        <v>10014234</v>
      </c>
      <c r="C651" t="s">
        <v>12</v>
      </c>
      <c r="D651">
        <v>65000000</v>
      </c>
      <c r="E651">
        <v>5</v>
      </c>
      <c r="F651">
        <f>AVERAGEIF(Table15[director_name],Table15[director_name],Table15[imdb_score])</f>
        <v>6.166666666666667</v>
      </c>
      <c r="G651">
        <f>Table15[[#This Row],[gross]]-Table15[[#This Row],[budget]]</f>
        <v>-54985766</v>
      </c>
      <c r="H651" t="str">
        <f>IF(Table15[[#This Row],[Profit]]&gt;0,"Success","Fasle")</f>
        <v>Fasle</v>
      </c>
      <c r="K651" t="s">
        <v>2816</v>
      </c>
      <c r="L651" s="2">
        <f>AVERAGEIF(Table15[director_name],Table6[Director],Table15[imdb_score])</f>
        <v>7.15</v>
      </c>
      <c r="M651">
        <f>SUMIF(Table15[director_name],Table6[Director],Table15[gross])</f>
        <v>69987942</v>
      </c>
      <c r="N651">
        <f>SUMIF(Table15[director_name],Table6[Director],Table15[budget])</f>
        <v>50000000</v>
      </c>
      <c r="O651">
        <f>Table6[[#This Row],[Gross Amt]]-Table6[[#This Row],[Budget ]]</f>
        <v>19987942</v>
      </c>
      <c r="P651" t="str">
        <f>IF(Table6[[#This Row],[Profit]]&gt;0,"Success","Failure")</f>
        <v>Success</v>
      </c>
    </row>
    <row r="652" spans="1:16" hidden="1" x14ac:dyDescent="0.25">
      <c r="A652" t="s">
        <v>1320</v>
      </c>
      <c r="B652">
        <v>19059018</v>
      </c>
      <c r="C652" t="s">
        <v>12</v>
      </c>
      <c r="D652">
        <v>65000000</v>
      </c>
      <c r="E652">
        <v>5.0999999999999996</v>
      </c>
      <c r="F652" s="2">
        <f>AVERAGEIF(Table15[director_name],Table15[director_name],Table15[imdb_score])</f>
        <v>5.0999999999999996</v>
      </c>
      <c r="G652">
        <f>Table15[[#This Row],[gross]]-Table15[[#This Row],[budget]]</f>
        <v>-45940982</v>
      </c>
      <c r="H652" t="str">
        <f>IF(Table15[[#This Row],[Profit]]&gt;0,"Success","Fasle")</f>
        <v>Fasle</v>
      </c>
      <c r="K652" t="s">
        <v>2819</v>
      </c>
      <c r="L652" s="2">
        <f>AVERAGEIF(Table15[director_name],Table6[Director],Table15[imdb_score])</f>
        <v>6.9</v>
      </c>
      <c r="M652">
        <f>SUMIF(Table15[director_name],Table6[Director],Table15[gross])</f>
        <v>69575649</v>
      </c>
      <c r="N652">
        <f>SUMIF(Table15[director_name],Table6[Director],Table15[budget])</f>
        <v>60000000</v>
      </c>
      <c r="O652">
        <f>Table6[[#This Row],[Gross Amt]]-Table6[[#This Row],[Budget ]]</f>
        <v>9575649</v>
      </c>
      <c r="P652" t="str">
        <f>IF(Table6[[#This Row],[Profit]]&gt;0,"Success","Failure")</f>
        <v>Success</v>
      </c>
    </row>
    <row r="653" spans="1:16" hidden="1" x14ac:dyDescent="0.25">
      <c r="A653" t="s">
        <v>1323</v>
      </c>
      <c r="B653">
        <v>1987287</v>
      </c>
      <c r="C653" t="s">
        <v>12</v>
      </c>
      <c r="D653">
        <v>50000000</v>
      </c>
      <c r="E653">
        <v>6.9</v>
      </c>
      <c r="F653" s="2">
        <f>AVERAGEIF(Table15[director_name],Table15[director_name],Table15[imdb_score])</f>
        <v>7.3250000000000002</v>
      </c>
      <c r="G653">
        <f>Table15[[#This Row],[gross]]-Table15[[#This Row],[budget]]</f>
        <v>-48012713</v>
      </c>
      <c r="H653" t="str">
        <f>IF(Table15[[#This Row],[Profit]]&gt;0,"Success","Fasle")</f>
        <v>Fasle</v>
      </c>
      <c r="K653" t="s">
        <v>2825</v>
      </c>
      <c r="L653" s="2">
        <f>AVERAGEIF(Table15[director_name],Table6[Director],Table15[imdb_score])</f>
        <v>6</v>
      </c>
      <c r="M653">
        <f>SUMIF(Table15[director_name],Table6[Director],Table15[gross])</f>
        <v>60269340</v>
      </c>
      <c r="N653">
        <f>SUMIF(Table15[director_name],Table6[Director],Table15[budget])</f>
        <v>30000000</v>
      </c>
      <c r="O653">
        <f>Table6[[#This Row],[Gross Amt]]-Table6[[#This Row],[Budget ]]</f>
        <v>30269340</v>
      </c>
      <c r="P653" t="str">
        <f>IF(Table6[[#This Row],[Profit]]&gt;0,"Success","Failure")</f>
        <v>Success</v>
      </c>
    </row>
    <row r="654" spans="1:16" hidden="1" x14ac:dyDescent="0.25">
      <c r="A654" t="s">
        <v>1256</v>
      </c>
      <c r="B654">
        <v>24407944</v>
      </c>
      <c r="C654" t="s">
        <v>12</v>
      </c>
      <c r="D654">
        <v>43000000</v>
      </c>
      <c r="E654">
        <v>4.8</v>
      </c>
      <c r="F654">
        <f>AVERAGEIF(Table15[director_name],Table15[director_name],Table15[imdb_score])</f>
        <v>6.05</v>
      </c>
      <c r="G654">
        <f>Table15[[#This Row],[gross]]-Table15[[#This Row],[budget]]</f>
        <v>-18592056</v>
      </c>
      <c r="H654" t="str">
        <f>IF(Table15[[#This Row],[Profit]]&gt;0,"Success","Fasle")</f>
        <v>Fasle</v>
      </c>
      <c r="K654" t="s">
        <v>2827</v>
      </c>
      <c r="L654" s="2">
        <f>AVERAGEIF(Table15[director_name],Table6[Director],Table15[imdb_score])</f>
        <v>5.9</v>
      </c>
      <c r="M654">
        <f>SUMIF(Table15[director_name],Table6[Director],Table15[gross])</f>
        <v>60033780</v>
      </c>
      <c r="N654">
        <f>SUMIF(Table15[director_name],Table6[Director],Table15[budget])</f>
        <v>30000000</v>
      </c>
      <c r="O654">
        <f>Table6[[#This Row],[Gross Amt]]-Table6[[#This Row],[Budget ]]</f>
        <v>30033780</v>
      </c>
      <c r="P654" t="str">
        <f>IF(Table6[[#This Row],[Profit]]&gt;0,"Success","Failure")</f>
        <v>Success</v>
      </c>
    </row>
    <row r="655" spans="1:16" hidden="1" x14ac:dyDescent="0.25">
      <c r="A655" t="s">
        <v>1326</v>
      </c>
      <c r="B655">
        <v>13750556</v>
      </c>
      <c r="C655" t="s">
        <v>12</v>
      </c>
      <c r="D655">
        <v>65000000</v>
      </c>
      <c r="E655">
        <v>6.5</v>
      </c>
      <c r="F655" s="2">
        <f>AVERAGEIF(Table15[director_name],Table15[director_name],Table15[imdb_score])</f>
        <v>6.4666666666666659</v>
      </c>
      <c r="G655">
        <f>Table15[[#This Row],[gross]]-Table15[[#This Row],[budget]]</f>
        <v>-51249444</v>
      </c>
      <c r="H655" t="str">
        <f>IF(Table15[[#This Row],[Profit]]&gt;0,"Success","Fasle")</f>
        <v>Fasle</v>
      </c>
      <c r="K655" t="s">
        <v>889</v>
      </c>
      <c r="L655" s="2">
        <f>AVERAGEIF(Table15[director_name],Table6[Director],Table15[imdb_score])</f>
        <v>6.0750000000000002</v>
      </c>
      <c r="M655">
        <f>SUMIF(Table15[director_name],Table6[Director],Table15[gross])</f>
        <v>170663373</v>
      </c>
      <c r="N655">
        <f>SUMIF(Table15[director_name],Table6[Director],Table15[budget])</f>
        <v>97150000</v>
      </c>
      <c r="O655">
        <f>Table6[[#This Row],[Gross Amt]]-Table6[[#This Row],[Budget ]]</f>
        <v>73513373</v>
      </c>
      <c r="P655" t="str">
        <f>IF(Table6[[#This Row],[Profit]]&gt;0,"Success","Failure")</f>
        <v>Success</v>
      </c>
    </row>
    <row r="656" spans="1:16" hidden="1" x14ac:dyDescent="0.25">
      <c r="A656" t="s">
        <v>772</v>
      </c>
      <c r="B656">
        <v>31054924</v>
      </c>
      <c r="C656" t="s">
        <v>12</v>
      </c>
      <c r="D656">
        <v>64000000</v>
      </c>
      <c r="E656">
        <v>5.0999999999999996</v>
      </c>
      <c r="F656">
        <f>AVERAGEIF(Table15[director_name],Table15[director_name],Table15[imdb_score])</f>
        <v>6.58</v>
      </c>
      <c r="G656">
        <f>Table15[[#This Row],[gross]]-Table15[[#This Row],[budget]]</f>
        <v>-32945076</v>
      </c>
      <c r="H656" t="str">
        <f>IF(Table15[[#This Row],[Profit]]&gt;0,"Success","Fasle")</f>
        <v>Fasle</v>
      </c>
      <c r="K656" t="s">
        <v>2832</v>
      </c>
      <c r="L656" s="2">
        <f>AVERAGEIF(Table15[director_name],Table6[Director],Table15[imdb_score])</f>
        <v>6.9999999999999982</v>
      </c>
      <c r="M656">
        <f>SUMIF(Table15[director_name],Table6[Director],Table15[gross])</f>
        <v>308345443</v>
      </c>
      <c r="N656">
        <f>SUMIF(Table15[director_name],Table6[Director],Table15[budget])</f>
        <v>308500000</v>
      </c>
      <c r="O656">
        <f>Table6[[#This Row],[Gross Amt]]-Table6[[#This Row],[Budget ]]</f>
        <v>-154557</v>
      </c>
      <c r="P656" t="str">
        <f>IF(Table6[[#This Row],[Profit]]&gt;0,"Success","Failure")</f>
        <v>Failure</v>
      </c>
    </row>
    <row r="657" spans="1:16" hidden="1" x14ac:dyDescent="0.25">
      <c r="A657" t="s">
        <v>1330</v>
      </c>
      <c r="B657">
        <v>43247140</v>
      </c>
      <c r="C657" t="s">
        <v>12</v>
      </c>
      <c r="D657">
        <v>55000000</v>
      </c>
      <c r="E657">
        <v>7.1</v>
      </c>
      <c r="F657" s="2">
        <f>AVERAGEIF(Table15[director_name],Table15[director_name],Table15[imdb_score])</f>
        <v>6.7666666666666666</v>
      </c>
      <c r="G657">
        <f>Table15[[#This Row],[gross]]-Table15[[#This Row],[budget]]</f>
        <v>-11752860</v>
      </c>
      <c r="H657" t="str">
        <f>IF(Table15[[#This Row],[Profit]]&gt;0,"Success","Fasle")</f>
        <v>Fasle</v>
      </c>
      <c r="K657" t="s">
        <v>2834</v>
      </c>
      <c r="L657" s="2">
        <f>AVERAGEIF(Table15[director_name],Table6[Director],Table15[imdb_score])</f>
        <v>5.8</v>
      </c>
      <c r="M657">
        <f>SUMIF(Table15[director_name],Table6[Director],Table15[gross])</f>
        <v>64238770</v>
      </c>
      <c r="N657">
        <f>SUMIF(Table15[director_name],Table6[Director],Table15[budget])</f>
        <v>42000000</v>
      </c>
      <c r="O657">
        <f>Table6[[#This Row],[Gross Amt]]-Table6[[#This Row],[Budget ]]</f>
        <v>22238770</v>
      </c>
      <c r="P657" t="str">
        <f>IF(Table6[[#This Row],[Profit]]&gt;0,"Success","Failure")</f>
        <v>Success</v>
      </c>
    </row>
    <row r="658" spans="1:16" hidden="1" x14ac:dyDescent="0.25">
      <c r="A658" t="s">
        <v>638</v>
      </c>
      <c r="B658">
        <v>2208939</v>
      </c>
      <c r="C658" t="s">
        <v>12</v>
      </c>
      <c r="D658">
        <v>50000000</v>
      </c>
      <c r="E658">
        <v>7.5</v>
      </c>
      <c r="F658">
        <f>AVERAGEIF(Table15[director_name],Table15[director_name],Table15[imdb_score])</f>
        <v>7.3250000000000002</v>
      </c>
      <c r="G658">
        <f>Table15[[#This Row],[gross]]-Table15[[#This Row],[budget]]</f>
        <v>-47791061</v>
      </c>
      <c r="H658" t="str">
        <f>IF(Table15[[#This Row],[Profit]]&gt;0,"Success","Fasle")</f>
        <v>Fasle</v>
      </c>
      <c r="K658" t="s">
        <v>2836</v>
      </c>
      <c r="L658" s="2">
        <f>AVERAGEIF(Table15[director_name],Table6[Director],Table15[imdb_score])</f>
        <v>7.6</v>
      </c>
      <c r="M658">
        <f>SUMIF(Table15[director_name],Table6[Director],Table15[gross])</f>
        <v>52937130</v>
      </c>
      <c r="N658">
        <f>SUMIF(Table15[director_name],Table6[Director],Table15[budget])</f>
        <v>30000000</v>
      </c>
      <c r="O658">
        <f>Table6[[#This Row],[Gross Amt]]-Table6[[#This Row],[Budget ]]</f>
        <v>22937130</v>
      </c>
      <c r="P658" t="str">
        <f>IF(Table6[[#This Row],[Profit]]&gt;0,"Success","Failure")</f>
        <v>Success</v>
      </c>
    </row>
    <row r="659" spans="1:16" hidden="1" x14ac:dyDescent="0.25">
      <c r="A659" t="s">
        <v>686</v>
      </c>
      <c r="B659">
        <v>213079163</v>
      </c>
      <c r="C659" t="s">
        <v>12</v>
      </c>
      <c r="D659">
        <v>63000000</v>
      </c>
      <c r="E659">
        <v>6.2</v>
      </c>
      <c r="F659">
        <f>AVERAGEIF(Table15[director_name],Table15[director_name],Table15[imdb_score])</f>
        <v>6.5714285714285712</v>
      </c>
      <c r="G659">
        <f>Table15[[#This Row],[gross]]-Table15[[#This Row],[budget]]</f>
        <v>150079163</v>
      </c>
      <c r="H659" t="str">
        <f>IF(Table15[[#This Row],[Profit]]&gt;0,"Success","Fasle")</f>
        <v>Success</v>
      </c>
      <c r="K659" t="s">
        <v>2839</v>
      </c>
      <c r="L659" s="2">
        <f>AVERAGEIF(Table15[director_name],Table6[Director],Table15[imdb_score])</f>
        <v>5.4</v>
      </c>
      <c r="M659">
        <f>SUMIF(Table15[director_name],Table6[Director],Table15[gross])</f>
        <v>55210049</v>
      </c>
      <c r="N659">
        <f>SUMIF(Table15[director_name],Table6[Director],Table15[budget])</f>
        <v>27800000</v>
      </c>
      <c r="O659">
        <f>Table6[[#This Row],[Gross Amt]]-Table6[[#This Row],[Budget ]]</f>
        <v>27410049</v>
      </c>
      <c r="P659" t="str">
        <f>IF(Table6[[#This Row],[Profit]]&gt;0,"Success","Failure")</f>
        <v>Success</v>
      </c>
    </row>
    <row r="660" spans="1:16" hidden="1" x14ac:dyDescent="0.25">
      <c r="A660" t="s">
        <v>315</v>
      </c>
      <c r="B660">
        <v>19548064</v>
      </c>
      <c r="C660" t="s">
        <v>12</v>
      </c>
      <c r="D660">
        <v>65000000</v>
      </c>
      <c r="E660">
        <v>6.3</v>
      </c>
      <c r="F660">
        <f>AVERAGEIF(Table15[director_name],Table15[director_name],Table15[imdb_score])</f>
        <v>6.5</v>
      </c>
      <c r="G660">
        <f>Table15[[#This Row],[gross]]-Table15[[#This Row],[budget]]</f>
        <v>-45451936</v>
      </c>
      <c r="H660" t="str">
        <f>IF(Table15[[#This Row],[Profit]]&gt;0,"Success","Fasle")</f>
        <v>Fasle</v>
      </c>
      <c r="K660" t="s">
        <v>2845</v>
      </c>
      <c r="L660" s="2">
        <f>AVERAGEIF(Table15[director_name],Table6[Director],Table15[imdb_score])</f>
        <v>7.5</v>
      </c>
      <c r="M660">
        <f>SUMIF(Table15[director_name],Table6[Director],Table15[gross])</f>
        <v>56068547</v>
      </c>
      <c r="N660">
        <f>SUMIF(Table15[director_name],Table6[Director],Table15[budget])</f>
        <v>30000000</v>
      </c>
      <c r="O660">
        <f>Table6[[#This Row],[Gross Amt]]-Table6[[#This Row],[Budget ]]</f>
        <v>26068547</v>
      </c>
      <c r="P660" t="str">
        <f>IF(Table6[[#This Row],[Profit]]&gt;0,"Success","Failure")</f>
        <v>Success</v>
      </c>
    </row>
    <row r="661" spans="1:16" hidden="1" x14ac:dyDescent="0.25">
      <c r="A661" t="s">
        <v>127</v>
      </c>
      <c r="B661">
        <v>356784000</v>
      </c>
      <c r="C661" t="s">
        <v>12</v>
      </c>
      <c r="D661">
        <v>63000000</v>
      </c>
      <c r="E661">
        <v>8.1</v>
      </c>
      <c r="F661">
        <f>AVERAGEIF(Table15[director_name],Table15[director_name],Table15[imdb_score])</f>
        <v>7.5439999999999996</v>
      </c>
      <c r="G661">
        <f>Table15[[#This Row],[gross]]-Table15[[#This Row],[budget]]</f>
        <v>293784000</v>
      </c>
      <c r="H661" t="str">
        <f>IF(Table15[[#This Row],[Profit]]&gt;0,"Success","Fasle")</f>
        <v>Success</v>
      </c>
      <c r="K661" t="s">
        <v>2862</v>
      </c>
      <c r="L661" s="2">
        <f>AVERAGEIF(Table15[director_name],Table6[Director],Table15[imdb_score])</f>
        <v>7.2</v>
      </c>
      <c r="M661">
        <f>SUMIF(Table15[director_name],Table6[Director],Table15[gross])</f>
        <v>42478175</v>
      </c>
      <c r="N661">
        <f>SUMIF(Table15[director_name],Table6[Director],Table15[budget])</f>
        <v>25000000</v>
      </c>
      <c r="O661">
        <f>Table6[[#This Row],[Gross Amt]]-Table6[[#This Row],[Budget ]]</f>
        <v>17478175</v>
      </c>
      <c r="P661" t="str">
        <f>IF(Table6[[#This Row],[Profit]]&gt;0,"Success","Failure")</f>
        <v>Success</v>
      </c>
    </row>
    <row r="662" spans="1:16" hidden="1" x14ac:dyDescent="0.25">
      <c r="A662" t="s">
        <v>1267</v>
      </c>
      <c r="B662">
        <v>25052000</v>
      </c>
      <c r="C662" t="s">
        <v>12</v>
      </c>
      <c r="D662">
        <v>63000000</v>
      </c>
      <c r="E662">
        <v>6.6</v>
      </c>
      <c r="F662">
        <f>AVERAGEIF(Table15[director_name],Table15[director_name],Table15[imdb_score])</f>
        <v>6.55</v>
      </c>
      <c r="G662">
        <f>Table15[[#This Row],[gross]]-Table15[[#This Row],[budget]]</f>
        <v>-37948000</v>
      </c>
      <c r="H662" t="str">
        <f>IF(Table15[[#This Row],[Profit]]&gt;0,"Success","Fasle")</f>
        <v>Fasle</v>
      </c>
      <c r="K662" t="s">
        <v>2864</v>
      </c>
      <c r="L662" s="2">
        <f>AVERAGEIF(Table15[director_name],Table6[Director],Table15[imdb_score])</f>
        <v>7.6</v>
      </c>
      <c r="M662">
        <f>SUMIF(Table15[director_name],Table6[Director],Table15[gross])</f>
        <v>41407470</v>
      </c>
      <c r="N662">
        <f>SUMIF(Table15[director_name],Table6[Director],Table15[budget])</f>
        <v>30000000</v>
      </c>
      <c r="O662">
        <f>Table6[[#This Row],[Gross Amt]]-Table6[[#This Row],[Budget ]]</f>
        <v>11407470</v>
      </c>
      <c r="P662" t="str">
        <f>IF(Table6[[#This Row],[Profit]]&gt;0,"Success","Failure")</f>
        <v>Success</v>
      </c>
    </row>
    <row r="663" spans="1:16" hidden="1" x14ac:dyDescent="0.25">
      <c r="A663" t="s">
        <v>406</v>
      </c>
      <c r="B663">
        <v>122012710</v>
      </c>
      <c r="C663" t="s">
        <v>12</v>
      </c>
      <c r="D663">
        <v>62000000</v>
      </c>
      <c r="E663">
        <v>6.9</v>
      </c>
      <c r="F663">
        <f>AVERAGEIF(Table15[director_name],Table15[director_name],Table15[imdb_score])</f>
        <v>6.7666666666666675</v>
      </c>
      <c r="G663">
        <f>Table15[[#This Row],[gross]]-Table15[[#This Row],[budget]]</f>
        <v>60012710</v>
      </c>
      <c r="H663" t="str">
        <f>IF(Table15[[#This Row],[Profit]]&gt;0,"Success","Fasle")</f>
        <v>Success</v>
      </c>
      <c r="K663" t="s">
        <v>2870</v>
      </c>
      <c r="L663" s="2">
        <f>AVERAGEIF(Table15[director_name],Table6[Director],Table15[imdb_score])</f>
        <v>7</v>
      </c>
      <c r="M663">
        <f>SUMIF(Table15[director_name],Table6[Director],Table15[gross])</f>
        <v>42043633</v>
      </c>
      <c r="N663">
        <f>SUMIF(Table15[director_name],Table6[Director],Table15[budget])</f>
        <v>30000000</v>
      </c>
      <c r="O663">
        <f>Table6[[#This Row],[Gross Amt]]-Table6[[#This Row],[Budget ]]</f>
        <v>12043633</v>
      </c>
      <c r="P663" t="str">
        <f>IF(Table6[[#This Row],[Profit]]&gt;0,"Success","Failure")</f>
        <v>Success</v>
      </c>
    </row>
    <row r="664" spans="1:16" hidden="1" x14ac:dyDescent="0.25">
      <c r="A664" t="s">
        <v>1341</v>
      </c>
      <c r="B664">
        <v>72413</v>
      </c>
      <c r="C664" t="s">
        <v>677</v>
      </c>
      <c r="D664">
        <v>65000000</v>
      </c>
      <c r="E664">
        <v>6.1</v>
      </c>
      <c r="F664" s="2">
        <f>AVERAGEIF(Table15[director_name],Table15[director_name],Table15[imdb_score])</f>
        <v>6.1</v>
      </c>
      <c r="G664">
        <f>Table15[[#This Row],[gross]]-Table15[[#This Row],[budget]]</f>
        <v>-64927587</v>
      </c>
      <c r="H664" t="str">
        <f>IF(Table15[[#This Row],[Profit]]&gt;0,"Success","Fasle")</f>
        <v>Fasle</v>
      </c>
      <c r="K664" t="s">
        <v>2872</v>
      </c>
      <c r="L664" s="2">
        <f>AVERAGEIF(Table15[director_name],Table6[Director],Table15[imdb_score])</f>
        <v>2.6</v>
      </c>
      <c r="M664">
        <f>SUMIF(Table15[director_name],Table6[Director],Table15[gross])</f>
        <v>128803031</v>
      </c>
      <c r="N664">
        <f>SUMIF(Table15[director_name],Table6[Director],Table15[budget])</f>
        <v>95000000</v>
      </c>
      <c r="O664">
        <f>Table6[[#This Row],[Gross Amt]]-Table6[[#This Row],[Budget ]]</f>
        <v>33803031</v>
      </c>
      <c r="P664" t="str">
        <f>IF(Table6[[#This Row],[Profit]]&gt;0,"Success","Failure")</f>
        <v>Success</v>
      </c>
    </row>
    <row r="665" spans="1:16" hidden="1" x14ac:dyDescent="0.25">
      <c r="A665" t="s">
        <v>1343</v>
      </c>
      <c r="B665">
        <v>58255287</v>
      </c>
      <c r="C665" t="s">
        <v>12</v>
      </c>
      <c r="D665">
        <v>64000000</v>
      </c>
      <c r="E665">
        <v>4.3</v>
      </c>
      <c r="F665" s="2">
        <f>AVERAGEIF(Table15[director_name],Table15[director_name],Table15[imdb_score])</f>
        <v>5.1749999999999998</v>
      </c>
      <c r="G665">
        <f>Table15[[#This Row],[gross]]-Table15[[#This Row],[budget]]</f>
        <v>-5744713</v>
      </c>
      <c r="H665" t="str">
        <f>IF(Table15[[#This Row],[Profit]]&gt;0,"Success","Fasle")</f>
        <v>Fasle</v>
      </c>
      <c r="K665" t="s">
        <v>2875</v>
      </c>
      <c r="L665" s="2">
        <f>AVERAGEIF(Table15[director_name],Table6[Director],Table15[imdb_score])</f>
        <v>6.6</v>
      </c>
      <c r="M665">
        <f>SUMIF(Table15[director_name],Table6[Director],Table15[gross])</f>
        <v>38122105</v>
      </c>
      <c r="N665">
        <f>SUMIF(Table15[director_name],Table6[Director],Table15[budget])</f>
        <v>27000000</v>
      </c>
      <c r="O665">
        <f>Table6[[#This Row],[Gross Amt]]-Table6[[#This Row],[Budget ]]</f>
        <v>11122105</v>
      </c>
      <c r="P665" t="str">
        <f>IF(Table6[[#This Row],[Profit]]&gt;0,"Success","Failure")</f>
        <v>Success</v>
      </c>
    </row>
    <row r="666" spans="1:16" hidden="1" x14ac:dyDescent="0.25">
      <c r="A666" t="s">
        <v>215</v>
      </c>
      <c r="B666">
        <v>77086030</v>
      </c>
      <c r="C666" t="s">
        <v>12</v>
      </c>
      <c r="D666">
        <v>62000000</v>
      </c>
      <c r="E666">
        <v>6.6</v>
      </c>
      <c r="F666">
        <f>AVERAGEIF(Table15[director_name],Table15[director_name],Table15[imdb_score])</f>
        <v>6.5499999999999989</v>
      </c>
      <c r="G666">
        <f>Table15[[#This Row],[gross]]-Table15[[#This Row],[budget]]</f>
        <v>15086030</v>
      </c>
      <c r="H666" t="str">
        <f>IF(Table15[[#This Row],[Profit]]&gt;0,"Success","Fasle")</f>
        <v>Success</v>
      </c>
      <c r="K666" t="s">
        <v>2881</v>
      </c>
      <c r="L666" s="2">
        <f>AVERAGEIF(Table15[director_name],Table6[Director],Table15[imdb_score])</f>
        <v>4.5500000000000007</v>
      </c>
      <c r="M666">
        <f>SUMIF(Table15[director_name],Table6[Director],Table15[gross])</f>
        <v>120191243</v>
      </c>
      <c r="N666">
        <f>SUMIF(Table15[director_name],Table6[Director],Table15[budget])</f>
        <v>36500000</v>
      </c>
      <c r="O666">
        <f>Table6[[#This Row],[Gross Amt]]-Table6[[#This Row],[Budget ]]</f>
        <v>83691243</v>
      </c>
      <c r="P666" t="str">
        <f>IF(Table6[[#This Row],[Profit]]&gt;0,"Success","Failure")</f>
        <v>Success</v>
      </c>
    </row>
    <row r="667" spans="1:16" hidden="1" x14ac:dyDescent="0.25">
      <c r="A667" t="s">
        <v>1347</v>
      </c>
      <c r="B667">
        <v>65000000</v>
      </c>
      <c r="C667" t="s">
        <v>12</v>
      </c>
      <c r="D667">
        <v>62000000</v>
      </c>
      <c r="E667">
        <v>6.8</v>
      </c>
      <c r="F667" s="2">
        <f>AVERAGEIF(Table15[director_name],Table15[director_name],Table15[imdb_score])</f>
        <v>7.0181818181818185</v>
      </c>
      <c r="G667">
        <f>Table15[[#This Row],[gross]]-Table15[[#This Row],[budget]]</f>
        <v>3000000</v>
      </c>
      <c r="H667" t="str">
        <f>IF(Table15[[#This Row],[Profit]]&gt;0,"Success","Fasle")</f>
        <v>Success</v>
      </c>
      <c r="K667" t="s">
        <v>2883</v>
      </c>
      <c r="L667" s="2">
        <f>AVERAGEIF(Table15[director_name],Table6[Director],Table15[imdb_score])</f>
        <v>6.5</v>
      </c>
      <c r="M667">
        <f>SUMIF(Table15[director_name],Table6[Director],Table15[gross])</f>
        <v>61375788</v>
      </c>
      <c r="N667">
        <f>SUMIF(Table15[director_name],Table6[Director],Table15[budget])</f>
        <v>56000000</v>
      </c>
      <c r="O667">
        <f>Table6[[#This Row],[Gross Amt]]-Table6[[#This Row],[Budget ]]</f>
        <v>5375788</v>
      </c>
      <c r="P667" t="str">
        <f>IF(Table6[[#This Row],[Profit]]&gt;0,"Success","Failure")</f>
        <v>Success</v>
      </c>
    </row>
    <row r="668" spans="1:16" hidden="1" x14ac:dyDescent="0.25">
      <c r="A668" t="s">
        <v>1349</v>
      </c>
      <c r="B668">
        <v>32178777</v>
      </c>
      <c r="C668" t="s">
        <v>12</v>
      </c>
      <c r="D668">
        <v>62000000</v>
      </c>
      <c r="E668">
        <v>3.8</v>
      </c>
      <c r="F668" s="2">
        <f>AVERAGEIF(Table15[director_name],Table15[director_name],Table15[imdb_score])</f>
        <v>3.8</v>
      </c>
      <c r="G668">
        <f>Table15[[#This Row],[gross]]-Table15[[#This Row],[budget]]</f>
        <v>-29821223</v>
      </c>
      <c r="H668" t="str">
        <f>IF(Table15[[#This Row],[Profit]]&gt;0,"Success","Fasle")</f>
        <v>Fasle</v>
      </c>
      <c r="K668" t="s">
        <v>2885</v>
      </c>
      <c r="L668" s="2">
        <f>AVERAGEIF(Table15[director_name],Table6[Director],Table15[imdb_score])</f>
        <v>6.666666666666667</v>
      </c>
      <c r="M668">
        <f>SUMIF(Table15[director_name],Table6[Director],Table15[gross])</f>
        <v>57712314</v>
      </c>
      <c r="N668">
        <f>SUMIF(Table15[director_name],Table6[Director],Table15[budget])</f>
        <v>57000000</v>
      </c>
      <c r="O668">
        <f>Table6[[#This Row],[Gross Amt]]-Table6[[#This Row],[Budget ]]</f>
        <v>712314</v>
      </c>
      <c r="P668" t="str">
        <f>IF(Table6[[#This Row],[Profit]]&gt;0,"Success","Failure")</f>
        <v>Success</v>
      </c>
    </row>
    <row r="669" spans="1:16" hidden="1" x14ac:dyDescent="0.25">
      <c r="A669" t="s">
        <v>1352</v>
      </c>
      <c r="B669">
        <v>15738632</v>
      </c>
      <c r="C669" t="s">
        <v>12</v>
      </c>
      <c r="D669">
        <v>42000000</v>
      </c>
      <c r="E669">
        <v>5.9</v>
      </c>
      <c r="F669" s="2">
        <f>AVERAGEIF(Table15[director_name],Table15[director_name],Table15[imdb_score])</f>
        <v>5.9</v>
      </c>
      <c r="G669">
        <f>Table15[[#This Row],[gross]]-Table15[[#This Row],[budget]]</f>
        <v>-26261368</v>
      </c>
      <c r="H669" t="str">
        <f>IF(Table15[[#This Row],[Profit]]&gt;0,"Success","Fasle")</f>
        <v>Fasle</v>
      </c>
      <c r="K669" t="s">
        <v>2887</v>
      </c>
      <c r="L669" s="2">
        <f>AVERAGEIF(Table15[director_name],Table6[Director],Table15[imdb_score])</f>
        <v>6.7</v>
      </c>
      <c r="M669">
        <f>SUMIF(Table15[director_name],Table6[Director],Table15[gross])</f>
        <v>34703228</v>
      </c>
      <c r="N669">
        <f>SUMIF(Table15[director_name],Table6[Director],Table15[budget])</f>
        <v>30000000</v>
      </c>
      <c r="O669">
        <f>Table6[[#This Row],[Gross Amt]]-Table6[[#This Row],[Budget ]]</f>
        <v>4703228</v>
      </c>
      <c r="P669" t="str">
        <f>IF(Table6[[#This Row],[Profit]]&gt;0,"Success","Failure")</f>
        <v>Success</v>
      </c>
    </row>
    <row r="670" spans="1:16" hidden="1" x14ac:dyDescent="0.25">
      <c r="A670" t="s">
        <v>607</v>
      </c>
      <c r="B670">
        <v>54116191</v>
      </c>
      <c r="C670" t="s">
        <v>12</v>
      </c>
      <c r="D670">
        <v>44000000</v>
      </c>
      <c r="E670">
        <v>7.9</v>
      </c>
      <c r="F670">
        <f>AVERAGEIF(Table15[director_name],Table15[director_name],Table15[imdb_score])</f>
        <v>8.2000000000000011</v>
      </c>
      <c r="G670">
        <f>Table15[[#This Row],[gross]]-Table15[[#This Row],[budget]]</f>
        <v>10116191</v>
      </c>
      <c r="H670" t="str">
        <f>IF(Table15[[#This Row],[Profit]]&gt;0,"Success","Fasle")</f>
        <v>Success</v>
      </c>
      <c r="K670" t="s">
        <v>2890</v>
      </c>
      <c r="L670" s="2">
        <f>AVERAGEIF(Table15[director_name],Table6[Director],Table15[imdb_score])</f>
        <v>6.9</v>
      </c>
      <c r="M670">
        <f>SUMIF(Table15[director_name],Table6[Director],Table15[gross])</f>
        <v>38432823</v>
      </c>
      <c r="N670">
        <f>SUMIF(Table15[director_name],Table6[Director],Table15[budget])</f>
        <v>30000000</v>
      </c>
      <c r="O670">
        <f>Table6[[#This Row],[Gross Amt]]-Table6[[#This Row],[Budget ]]</f>
        <v>8432823</v>
      </c>
      <c r="P670" t="str">
        <f>IF(Table6[[#This Row],[Profit]]&gt;0,"Success","Failure")</f>
        <v>Success</v>
      </c>
    </row>
    <row r="671" spans="1:16" hidden="1" x14ac:dyDescent="0.25">
      <c r="A671" t="s">
        <v>1356</v>
      </c>
      <c r="B671">
        <v>118153533</v>
      </c>
      <c r="C671" t="s">
        <v>12</v>
      </c>
      <c r="D671">
        <v>61000000</v>
      </c>
      <c r="E671">
        <v>6.3</v>
      </c>
      <c r="F671" s="2">
        <f>AVERAGEIF(Table15[director_name],Table15[director_name],Table15[imdb_score])</f>
        <v>6.1999999999999993</v>
      </c>
      <c r="G671">
        <f>Table15[[#This Row],[gross]]-Table15[[#This Row],[budget]]</f>
        <v>57153533</v>
      </c>
      <c r="H671" t="str">
        <f>IF(Table15[[#This Row],[Profit]]&gt;0,"Success","Fasle")</f>
        <v>Success</v>
      </c>
      <c r="K671" t="s">
        <v>2894</v>
      </c>
      <c r="L671" s="2">
        <f>AVERAGEIF(Table15[director_name],Table6[Director],Table15[imdb_score])</f>
        <v>7.1</v>
      </c>
      <c r="M671">
        <f>SUMIF(Table15[director_name],Table6[Director],Table15[gross])</f>
        <v>31743332</v>
      </c>
      <c r="N671">
        <f>SUMIF(Table15[director_name],Table6[Director],Table15[budget])</f>
        <v>30000000</v>
      </c>
      <c r="O671">
        <f>Table6[[#This Row],[Gross Amt]]-Table6[[#This Row],[Budget ]]</f>
        <v>1743332</v>
      </c>
      <c r="P671" t="str">
        <f>IF(Table6[[#This Row],[Profit]]&gt;0,"Success","Failure")</f>
        <v>Success</v>
      </c>
    </row>
    <row r="672" spans="1:16" hidden="1" x14ac:dyDescent="0.25">
      <c r="A672" t="s">
        <v>1359</v>
      </c>
      <c r="B672">
        <v>108012170</v>
      </c>
      <c r="C672" t="s">
        <v>12</v>
      </c>
      <c r="D672">
        <v>63000000</v>
      </c>
      <c r="E672">
        <v>5.5</v>
      </c>
      <c r="F672" s="2">
        <f>AVERAGEIF(Table15[director_name],Table15[director_name],Table15[imdb_score])</f>
        <v>5.55</v>
      </c>
      <c r="G672">
        <f>Table15[[#This Row],[gross]]-Table15[[#This Row],[budget]]</f>
        <v>45012170</v>
      </c>
      <c r="H672" t="str">
        <f>IF(Table15[[#This Row],[Profit]]&gt;0,"Success","Fasle")</f>
        <v>Success</v>
      </c>
      <c r="K672" t="s">
        <v>2900</v>
      </c>
      <c r="L672" s="2">
        <f>AVERAGEIF(Table15[director_name],Table6[Director],Table15[imdb_score])</f>
        <v>7.3</v>
      </c>
      <c r="M672">
        <f>SUMIF(Table15[director_name],Table6[Director],Table15[gross])</f>
        <v>26687172</v>
      </c>
      <c r="N672">
        <f>SUMIF(Table15[director_name],Table6[Director],Table15[budget])</f>
        <v>30000000</v>
      </c>
      <c r="O672">
        <f>Table6[[#This Row],[Gross Amt]]-Table6[[#This Row],[Budget ]]</f>
        <v>-3312828</v>
      </c>
      <c r="P672" t="str">
        <f>IF(Table6[[#This Row],[Profit]]&gt;0,"Success","Failure")</f>
        <v>Failure</v>
      </c>
    </row>
    <row r="673" spans="1:16" hidden="1" x14ac:dyDescent="0.25">
      <c r="A673" t="s">
        <v>39</v>
      </c>
      <c r="B673">
        <v>210592590</v>
      </c>
      <c r="C673" t="s">
        <v>12</v>
      </c>
      <c r="D673">
        <v>65000000</v>
      </c>
      <c r="E673">
        <v>7.7</v>
      </c>
      <c r="F673">
        <f>AVERAGEIF(Table15[director_name],Table15[director_name],Table15[imdb_score])</f>
        <v>7.1428571428571432</v>
      </c>
      <c r="G673">
        <f>Table15[[#This Row],[gross]]-Table15[[#This Row],[budget]]</f>
        <v>145592590</v>
      </c>
      <c r="H673" t="str">
        <f>IF(Table15[[#This Row],[Profit]]&gt;0,"Success","Fasle")</f>
        <v>Success</v>
      </c>
      <c r="K673" t="s">
        <v>2902</v>
      </c>
      <c r="L673" s="2">
        <f>AVERAGEIF(Table15[director_name],Table6[Director],Table15[imdb_score])</f>
        <v>3.4</v>
      </c>
      <c r="M673">
        <f>SUMIF(Table15[director_name],Table6[Director],Table15[gross])</f>
        <v>26096584</v>
      </c>
      <c r="N673">
        <f>SUMIF(Table15[director_name],Table6[Director],Table15[budget])</f>
        <v>19000000</v>
      </c>
      <c r="O673">
        <f>Table6[[#This Row],[Gross Amt]]-Table6[[#This Row],[Budget ]]</f>
        <v>7096584</v>
      </c>
      <c r="P673" t="str">
        <f>IF(Table6[[#This Row],[Profit]]&gt;0,"Success","Failure")</f>
        <v>Success</v>
      </c>
    </row>
    <row r="674" spans="1:16" hidden="1" x14ac:dyDescent="0.25">
      <c r="A674" t="s">
        <v>686</v>
      </c>
      <c r="B674">
        <v>279167575</v>
      </c>
      <c r="C674" t="s">
        <v>12</v>
      </c>
      <c r="D674">
        <v>80000000</v>
      </c>
      <c r="E674">
        <v>6.3</v>
      </c>
      <c r="F674">
        <f>AVERAGEIF(Table15[director_name],Table15[director_name],Table15[imdb_score])</f>
        <v>6.5714285714285712</v>
      </c>
      <c r="G674">
        <f>Table15[[#This Row],[gross]]-Table15[[#This Row],[budget]]</f>
        <v>199167575</v>
      </c>
      <c r="H674" t="str">
        <f>IF(Table15[[#This Row],[Profit]]&gt;0,"Success","Fasle")</f>
        <v>Success</v>
      </c>
      <c r="K674" t="s">
        <v>2905</v>
      </c>
      <c r="L674" s="2">
        <f>AVERAGEIF(Table15[director_name],Table6[Director],Table15[imdb_score])</f>
        <v>7.5</v>
      </c>
      <c r="M674">
        <f>SUMIF(Table15[director_name],Table6[Director],Table15[gross])</f>
        <v>200219527</v>
      </c>
      <c r="N674">
        <f>SUMIF(Table15[director_name],Table6[Director],Table15[budget])</f>
        <v>55000000</v>
      </c>
      <c r="O674">
        <f>Table6[[#This Row],[Gross Amt]]-Table6[[#This Row],[Budget ]]</f>
        <v>145219527</v>
      </c>
      <c r="P674" t="str">
        <f>IF(Table6[[#This Row],[Profit]]&gt;0,"Success","Failure")</f>
        <v>Success</v>
      </c>
    </row>
    <row r="675" spans="1:16" hidden="1" x14ac:dyDescent="0.25">
      <c r="A675" t="s">
        <v>1363</v>
      </c>
      <c r="B675">
        <v>143151473</v>
      </c>
      <c r="C675" t="s">
        <v>12</v>
      </c>
      <c r="D675">
        <v>60000000</v>
      </c>
      <c r="E675">
        <v>7.1</v>
      </c>
      <c r="F675" s="2">
        <f>AVERAGEIF(Table15[director_name],Table15[director_name],Table15[imdb_score])</f>
        <v>6.6000000000000005</v>
      </c>
      <c r="G675">
        <f>Table15[[#This Row],[gross]]-Table15[[#This Row],[budget]]</f>
        <v>83151473</v>
      </c>
      <c r="H675" t="str">
        <f>IF(Table15[[#This Row],[Profit]]&gt;0,"Success","Fasle")</f>
        <v>Success</v>
      </c>
      <c r="K675" t="s">
        <v>2908</v>
      </c>
      <c r="L675" s="2">
        <f>AVERAGEIF(Table15[director_name],Table6[Director],Table15[imdb_score])</f>
        <v>5.45</v>
      </c>
      <c r="M675">
        <f>SUMIF(Table15[director_name],Table6[Director],Table15[gross])</f>
        <v>56149000</v>
      </c>
      <c r="N675">
        <f>SUMIF(Table15[director_name],Table6[Director],Table15[budget])</f>
        <v>40000000</v>
      </c>
      <c r="O675">
        <f>Table6[[#This Row],[Gross Amt]]-Table6[[#This Row],[Budget ]]</f>
        <v>16149000</v>
      </c>
      <c r="P675" t="str">
        <f>IF(Table6[[#This Row],[Profit]]&gt;0,"Success","Failure")</f>
        <v>Success</v>
      </c>
    </row>
    <row r="676" spans="1:16" hidden="1" x14ac:dyDescent="0.25">
      <c r="A676" t="s">
        <v>1133</v>
      </c>
      <c r="B676">
        <v>136801374</v>
      </c>
      <c r="C676" t="s">
        <v>12</v>
      </c>
      <c r="D676">
        <v>60000000</v>
      </c>
      <c r="E676">
        <v>8.5</v>
      </c>
      <c r="F676">
        <f>AVERAGEIF(Table15[director_name],Table15[director_name],Table15[imdb_score])</f>
        <v>7.9750000000000005</v>
      </c>
      <c r="G676">
        <f>Table15[[#This Row],[gross]]-Table15[[#This Row],[budget]]</f>
        <v>76801374</v>
      </c>
      <c r="H676" t="str">
        <f>IF(Table15[[#This Row],[Profit]]&gt;0,"Success","Fasle")</f>
        <v>Success</v>
      </c>
      <c r="K676" t="s">
        <v>2912</v>
      </c>
      <c r="L676" s="2">
        <f>AVERAGEIF(Table15[director_name],Table6[Director],Table15[imdb_score])</f>
        <v>5.9</v>
      </c>
      <c r="M676">
        <f>SUMIF(Table15[director_name],Table6[Director],Table15[gross])</f>
        <v>23070045</v>
      </c>
      <c r="N676">
        <f>SUMIF(Table15[director_name],Table6[Director],Table15[budget])</f>
        <v>30000000</v>
      </c>
      <c r="O676">
        <f>Table6[[#This Row],[Gross Amt]]-Table6[[#This Row],[Budget ]]</f>
        <v>-6929955</v>
      </c>
      <c r="P676" t="str">
        <f>IF(Table6[[#This Row],[Profit]]&gt;0,"Success","Failure")</f>
        <v>Failure</v>
      </c>
    </row>
    <row r="677" spans="1:16" hidden="1" x14ac:dyDescent="0.25">
      <c r="A677" t="s">
        <v>613</v>
      </c>
      <c r="B677">
        <v>135381507</v>
      </c>
      <c r="C677" t="s">
        <v>12</v>
      </c>
      <c r="D677">
        <v>150000000</v>
      </c>
      <c r="E677">
        <v>5.8</v>
      </c>
      <c r="F677">
        <f>AVERAGEIF(Table15[director_name],Table15[director_name],Table15[imdb_score])</f>
        <v>6.666666666666667</v>
      </c>
      <c r="G677">
        <f>Table15[[#This Row],[gross]]-Table15[[#This Row],[budget]]</f>
        <v>-14618493</v>
      </c>
      <c r="H677" t="str">
        <f>IF(Table15[[#This Row],[Profit]]&gt;0,"Success","Fasle")</f>
        <v>Fasle</v>
      </c>
      <c r="K677" t="s">
        <v>2914</v>
      </c>
      <c r="L677" s="2">
        <f>AVERAGEIF(Table15[director_name],Table6[Director],Table15[imdb_score])</f>
        <v>5.2</v>
      </c>
      <c r="M677">
        <f>SUMIF(Table15[director_name],Table6[Director],Table15[gross])</f>
        <v>20422207</v>
      </c>
      <c r="N677">
        <f>SUMIF(Table15[director_name],Table6[Director],Table15[budget])</f>
        <v>35000000</v>
      </c>
      <c r="O677">
        <f>Table6[[#This Row],[Gross Amt]]-Table6[[#This Row],[Budget ]]</f>
        <v>-14577793</v>
      </c>
      <c r="P677" t="str">
        <f>IF(Table6[[#This Row],[Profit]]&gt;0,"Success","Failure")</f>
        <v>Failure</v>
      </c>
    </row>
    <row r="678" spans="1:16" hidden="1" x14ac:dyDescent="0.25">
      <c r="A678" t="s">
        <v>229</v>
      </c>
      <c r="B678">
        <v>167735396</v>
      </c>
      <c r="C678" t="s">
        <v>12</v>
      </c>
      <c r="D678">
        <v>61000000</v>
      </c>
      <c r="E678">
        <v>8.1</v>
      </c>
      <c r="F678">
        <f>AVERAGEIF(Table15[director_name],Table15[director_name],Table15[imdb_score])</f>
        <v>7.7499999999999982</v>
      </c>
      <c r="G678">
        <f>Table15[[#This Row],[gross]]-Table15[[#This Row],[budget]]</f>
        <v>106735396</v>
      </c>
      <c r="H678" t="str">
        <f>IF(Table15[[#This Row],[Profit]]&gt;0,"Success","Fasle")</f>
        <v>Success</v>
      </c>
      <c r="K678" t="s">
        <v>2917</v>
      </c>
      <c r="L678" s="2">
        <f>AVERAGEIF(Table15[director_name],Table6[Director],Table15[imdb_score])</f>
        <v>5.6</v>
      </c>
      <c r="M678">
        <f>SUMIF(Table15[director_name],Table6[Director],Table15[gross])</f>
        <v>78198464</v>
      </c>
      <c r="N678">
        <f>SUMIF(Table15[director_name],Table6[Director],Table15[budget])</f>
        <v>50000000</v>
      </c>
      <c r="O678">
        <f>Table6[[#This Row],[Gross Amt]]-Table6[[#This Row],[Budget ]]</f>
        <v>28198464</v>
      </c>
      <c r="P678" t="str">
        <f>IF(Table6[[#This Row],[Profit]]&gt;0,"Success","Failure")</f>
        <v>Success</v>
      </c>
    </row>
    <row r="679" spans="1:16" hidden="1" x14ac:dyDescent="0.25">
      <c r="A679" t="s">
        <v>173</v>
      </c>
      <c r="B679">
        <v>121468960</v>
      </c>
      <c r="C679" t="s">
        <v>12</v>
      </c>
      <c r="D679">
        <v>60000000</v>
      </c>
      <c r="E679">
        <v>7.9</v>
      </c>
      <c r="F679">
        <f>AVERAGEIF(Table15[director_name],Table15[director_name],Table15[imdb_score])</f>
        <v>7.1285714285714272</v>
      </c>
      <c r="G679">
        <f>Table15[[#This Row],[gross]]-Table15[[#This Row],[budget]]</f>
        <v>61468960</v>
      </c>
      <c r="H679" t="str">
        <f>IF(Table15[[#This Row],[Profit]]&gt;0,"Success","Fasle")</f>
        <v>Success</v>
      </c>
      <c r="K679" t="s">
        <v>2919</v>
      </c>
      <c r="L679" s="2">
        <f>AVERAGEIF(Table15[director_name],Table6[Director],Table15[imdb_score])</f>
        <v>7.65</v>
      </c>
      <c r="M679">
        <f>SUMIF(Table15[director_name],Table6[Director],Table15[gross])</f>
        <v>75686696</v>
      </c>
      <c r="N679">
        <f>SUMIF(Table15[director_name],Table6[Director],Table15[budget])</f>
        <v>41500000</v>
      </c>
      <c r="O679">
        <f>Table6[[#This Row],[Gross Amt]]-Table6[[#This Row],[Budget ]]</f>
        <v>34186696</v>
      </c>
      <c r="P679" t="str">
        <f>IF(Table6[[#This Row],[Profit]]&gt;0,"Success","Failure")</f>
        <v>Success</v>
      </c>
    </row>
    <row r="680" spans="1:16" hidden="1" x14ac:dyDescent="0.25">
      <c r="A680" t="s">
        <v>105</v>
      </c>
      <c r="B680">
        <v>106635996</v>
      </c>
      <c r="C680" t="s">
        <v>12</v>
      </c>
      <c r="D680">
        <v>58000000</v>
      </c>
      <c r="E680">
        <v>7.2</v>
      </c>
      <c r="F680">
        <f>AVERAGEIF(Table15[director_name],Table15[director_name],Table15[imdb_score])</f>
        <v>6.5500000000000007</v>
      </c>
      <c r="G680">
        <f>Table15[[#This Row],[gross]]-Table15[[#This Row],[budget]]</f>
        <v>48635996</v>
      </c>
      <c r="H680" t="str">
        <f>IF(Table15[[#This Row],[Profit]]&gt;0,"Success","Fasle")</f>
        <v>Success</v>
      </c>
      <c r="K680" t="s">
        <v>2921</v>
      </c>
      <c r="L680" s="2">
        <f>AVERAGEIF(Table15[director_name],Table6[Director],Table15[imdb_score])</f>
        <v>5.95</v>
      </c>
      <c r="M680">
        <f>SUMIF(Table15[director_name],Table6[Director],Table15[gross])</f>
        <v>19690984</v>
      </c>
      <c r="N680">
        <f>SUMIF(Table15[director_name],Table6[Director],Table15[budget])</f>
        <v>50000000</v>
      </c>
      <c r="O680">
        <f>Table6[[#This Row],[Gross Amt]]-Table6[[#This Row],[Budget ]]</f>
        <v>-30309016</v>
      </c>
      <c r="P680" t="str">
        <f>IF(Table6[[#This Row],[Profit]]&gt;0,"Success","Failure")</f>
        <v>Failure</v>
      </c>
    </row>
    <row r="681" spans="1:16" hidden="1" x14ac:dyDescent="0.25">
      <c r="A681" t="s">
        <v>615</v>
      </c>
      <c r="B681">
        <v>102678089</v>
      </c>
      <c r="C681" t="s">
        <v>12</v>
      </c>
      <c r="D681">
        <v>95000000</v>
      </c>
      <c r="E681">
        <v>6.3</v>
      </c>
      <c r="F681">
        <f>AVERAGEIF(Table15[director_name],Table15[director_name],Table15[imdb_score])</f>
        <v>6.0857142857142863</v>
      </c>
      <c r="G681">
        <f>Table15[[#This Row],[gross]]-Table15[[#This Row],[budget]]</f>
        <v>7678089</v>
      </c>
      <c r="H681" t="str">
        <f>IF(Table15[[#This Row],[Profit]]&gt;0,"Success","Fasle")</f>
        <v>Success</v>
      </c>
      <c r="K681" t="s">
        <v>2923</v>
      </c>
      <c r="L681" s="2">
        <f>AVERAGEIF(Table15[director_name],Table6[Director],Table15[imdb_score])</f>
        <v>6.3</v>
      </c>
      <c r="M681">
        <f>SUMIF(Table15[director_name],Table6[Director],Table15[gross])</f>
        <v>19976073</v>
      </c>
      <c r="N681">
        <f>SUMIF(Table15[director_name],Table6[Director],Table15[budget])</f>
        <v>20000000</v>
      </c>
      <c r="O681">
        <f>Table6[[#This Row],[Gross Amt]]-Table6[[#This Row],[Budget ]]</f>
        <v>-23927</v>
      </c>
      <c r="P681" t="str">
        <f>IF(Table6[[#This Row],[Profit]]&gt;0,"Success","Failure")</f>
        <v>Failure</v>
      </c>
    </row>
    <row r="682" spans="1:16" hidden="1" x14ac:dyDescent="0.25">
      <c r="A682" t="s">
        <v>370</v>
      </c>
      <c r="B682">
        <v>125603360</v>
      </c>
      <c r="C682" t="s">
        <v>12</v>
      </c>
      <c r="D682">
        <v>60000000</v>
      </c>
      <c r="E682">
        <v>8.1</v>
      </c>
      <c r="F682">
        <f>AVERAGEIF(Table15[director_name],Table15[director_name],Table15[imdb_score])</f>
        <v>7.7249999999999996</v>
      </c>
      <c r="G682">
        <f>Table15[[#This Row],[gross]]-Table15[[#This Row],[budget]]</f>
        <v>65603360</v>
      </c>
      <c r="H682" t="str">
        <f>IF(Table15[[#This Row],[Profit]]&gt;0,"Success","Fasle")</f>
        <v>Success</v>
      </c>
      <c r="K682" t="s">
        <v>2926</v>
      </c>
      <c r="L682" s="2">
        <f>AVERAGEIF(Table15[director_name],Table6[Director],Table15[imdb_score])</f>
        <v>5.3</v>
      </c>
      <c r="M682">
        <f>SUMIF(Table15[director_name],Table6[Director],Table15[gross])</f>
        <v>17100000</v>
      </c>
      <c r="N682">
        <f>SUMIF(Table15[director_name],Table6[Director],Table15[budget])</f>
        <v>25000000</v>
      </c>
      <c r="O682">
        <f>Table6[[#This Row],[Gross Amt]]-Table6[[#This Row],[Budget ]]</f>
        <v>-7900000</v>
      </c>
      <c r="P682" t="str">
        <f>IF(Table6[[#This Row],[Profit]]&gt;0,"Success","Failure")</f>
        <v>Failure</v>
      </c>
    </row>
    <row r="683" spans="1:16" hidden="1" x14ac:dyDescent="0.25">
      <c r="A683" t="s">
        <v>1375</v>
      </c>
      <c r="B683">
        <v>101217900</v>
      </c>
      <c r="C683" t="s">
        <v>12</v>
      </c>
      <c r="D683">
        <v>70000000</v>
      </c>
      <c r="E683">
        <v>7</v>
      </c>
      <c r="F683" s="2">
        <f>AVERAGEIF(Table15[director_name],Table15[director_name],Table15[imdb_score])</f>
        <v>7</v>
      </c>
      <c r="G683">
        <f>Table15[[#This Row],[gross]]-Table15[[#This Row],[budget]]</f>
        <v>31217900</v>
      </c>
      <c r="H683" t="str">
        <f>IF(Table15[[#This Row],[Profit]]&gt;0,"Success","Fasle")</f>
        <v>Success</v>
      </c>
      <c r="K683" t="s">
        <v>2929</v>
      </c>
      <c r="L683" s="2">
        <f>AVERAGEIF(Table15[director_name],Table6[Director],Table15[imdb_score])</f>
        <v>5.4</v>
      </c>
      <c r="M683">
        <f>SUMIF(Table15[director_name],Table6[Director],Table15[gross])</f>
        <v>17266505</v>
      </c>
      <c r="N683">
        <f>SUMIF(Table15[director_name],Table6[Director],Table15[budget])</f>
        <v>30000000</v>
      </c>
      <c r="O683">
        <f>Table6[[#This Row],[Gross Amt]]-Table6[[#This Row],[Budget ]]</f>
        <v>-12733495</v>
      </c>
      <c r="P683" t="str">
        <f>IF(Table6[[#This Row],[Profit]]&gt;0,"Success","Failure")</f>
        <v>Failure</v>
      </c>
    </row>
    <row r="684" spans="1:16" hidden="1" x14ac:dyDescent="0.25">
      <c r="A684" t="s">
        <v>1124</v>
      </c>
      <c r="B684">
        <v>104148781</v>
      </c>
      <c r="C684" t="s">
        <v>12</v>
      </c>
      <c r="D684">
        <v>60000000</v>
      </c>
      <c r="E684">
        <v>5.5</v>
      </c>
      <c r="F684">
        <f>AVERAGEIF(Table15[director_name],Table15[director_name],Table15[imdb_score])</f>
        <v>5.35</v>
      </c>
      <c r="G684">
        <f>Table15[[#This Row],[gross]]-Table15[[#This Row],[budget]]</f>
        <v>44148781</v>
      </c>
      <c r="H684" t="str">
        <f>IF(Table15[[#This Row],[Profit]]&gt;0,"Success","Fasle")</f>
        <v>Success</v>
      </c>
      <c r="K684" t="s">
        <v>2934</v>
      </c>
      <c r="L684" s="2">
        <f>AVERAGEIF(Table15[director_name],Table6[Director],Table15[imdb_score])</f>
        <v>7.4333333333333327</v>
      </c>
      <c r="M684">
        <f>SUMIF(Table15[director_name],Table6[Director],Table15[gross])</f>
        <v>83566640</v>
      </c>
      <c r="N684">
        <f>SUMIF(Table15[director_name],Table6[Director],Table15[budget])</f>
        <v>58000000</v>
      </c>
      <c r="O684">
        <f>Table6[[#This Row],[Gross Amt]]-Table6[[#This Row],[Budget ]]</f>
        <v>25566640</v>
      </c>
      <c r="P684" t="str">
        <f>IF(Table6[[#This Row],[Profit]]&gt;0,"Success","Failure")</f>
        <v>Success</v>
      </c>
    </row>
    <row r="685" spans="1:16" hidden="1" x14ac:dyDescent="0.25">
      <c r="A685" t="s">
        <v>1330</v>
      </c>
      <c r="B685">
        <v>75573300</v>
      </c>
      <c r="C685" t="s">
        <v>12</v>
      </c>
      <c r="D685">
        <v>61000000</v>
      </c>
      <c r="E685">
        <v>6.7</v>
      </c>
      <c r="F685">
        <f>AVERAGEIF(Table15[director_name],Table15[director_name],Table15[imdb_score])</f>
        <v>6.7666666666666666</v>
      </c>
      <c r="G685">
        <f>Table15[[#This Row],[gross]]-Table15[[#This Row],[budget]]</f>
        <v>14573300</v>
      </c>
      <c r="H685" t="str">
        <f>IF(Table15[[#This Row],[Profit]]&gt;0,"Success","Fasle")</f>
        <v>Success</v>
      </c>
      <c r="K685" t="s">
        <v>2937</v>
      </c>
      <c r="L685" s="2">
        <f>AVERAGEIF(Table15[director_name],Table6[Director],Table15[imdb_score])</f>
        <v>6.55</v>
      </c>
      <c r="M685">
        <f>SUMIF(Table15[director_name],Table6[Director],Table15[gross])</f>
        <v>17488266</v>
      </c>
      <c r="N685">
        <f>SUMIF(Table15[director_name],Table6[Director],Table15[budget])</f>
        <v>26365000</v>
      </c>
      <c r="O685">
        <f>Table6[[#This Row],[Gross Amt]]-Table6[[#This Row],[Budget ]]</f>
        <v>-8876734</v>
      </c>
      <c r="P685" t="str">
        <f>IF(Table6[[#This Row],[Profit]]&gt;0,"Success","Failure")</f>
        <v>Failure</v>
      </c>
    </row>
    <row r="686" spans="1:16" hidden="1" x14ac:dyDescent="0.25">
      <c r="A686" t="s">
        <v>656</v>
      </c>
      <c r="B686">
        <v>93375151</v>
      </c>
      <c r="C686" t="s">
        <v>12</v>
      </c>
      <c r="D686">
        <v>60000000</v>
      </c>
      <c r="E686">
        <v>5.2</v>
      </c>
      <c r="F686">
        <f>AVERAGEIF(Table15[director_name],Table15[director_name],Table15[imdb_score])</f>
        <v>3.7</v>
      </c>
      <c r="G686">
        <f>Table15[[#This Row],[gross]]-Table15[[#This Row],[budget]]</f>
        <v>33375151</v>
      </c>
      <c r="H686" t="str">
        <f>IF(Table15[[#This Row],[Profit]]&gt;0,"Success","Fasle")</f>
        <v>Success</v>
      </c>
      <c r="K686" t="s">
        <v>2939</v>
      </c>
      <c r="L686" s="2">
        <f>AVERAGEIF(Table15[director_name],Table6[Director],Table15[imdb_score])</f>
        <v>4.5999999999999996</v>
      </c>
      <c r="M686">
        <f>SUMIF(Table15[director_name],Table6[Director],Table15[gross])</f>
        <v>16295774</v>
      </c>
      <c r="N686">
        <f>SUMIF(Table15[director_name],Table6[Director],Table15[budget])</f>
        <v>35000000</v>
      </c>
      <c r="O686">
        <f>Table6[[#This Row],[Gross Amt]]-Table6[[#This Row],[Budget ]]</f>
        <v>-18704226</v>
      </c>
      <c r="P686" t="str">
        <f>IF(Table6[[#This Row],[Profit]]&gt;0,"Success","Failure")</f>
        <v>Failure</v>
      </c>
    </row>
    <row r="687" spans="1:16" hidden="1" x14ac:dyDescent="0.25">
      <c r="A687" t="s">
        <v>1067</v>
      </c>
      <c r="B687">
        <v>106126012</v>
      </c>
      <c r="C687" t="s">
        <v>12</v>
      </c>
      <c r="D687">
        <v>60000000</v>
      </c>
      <c r="E687">
        <v>7</v>
      </c>
      <c r="F687">
        <f>AVERAGEIF(Table15[director_name],Table15[director_name],Table15[imdb_score])</f>
        <v>6.9374999999999991</v>
      </c>
      <c r="G687">
        <f>Table15[[#This Row],[gross]]-Table15[[#This Row],[budget]]</f>
        <v>46126012</v>
      </c>
      <c r="H687" t="str">
        <f>IF(Table15[[#This Row],[Profit]]&gt;0,"Success","Fasle")</f>
        <v>Success</v>
      </c>
      <c r="K687" t="s">
        <v>2941</v>
      </c>
      <c r="L687" s="2">
        <f>AVERAGEIF(Table15[director_name],Table6[Director],Table15[imdb_score])</f>
        <v>6.9799999999999995</v>
      </c>
      <c r="M687">
        <f>SUMIF(Table15[director_name],Table6[Director],Table15[gross])</f>
        <v>96526219</v>
      </c>
      <c r="N687">
        <f>SUMIF(Table15[director_name],Table6[Director],Table15[budget])</f>
        <v>108312000</v>
      </c>
      <c r="O687">
        <f>Table6[[#This Row],[Gross Amt]]-Table6[[#This Row],[Budget ]]</f>
        <v>-11785781</v>
      </c>
      <c r="P687" t="str">
        <f>IF(Table6[[#This Row],[Profit]]&gt;0,"Success","Failure")</f>
        <v>Failure</v>
      </c>
    </row>
    <row r="688" spans="1:16" hidden="1" x14ac:dyDescent="0.25">
      <c r="A688" t="s">
        <v>1382</v>
      </c>
      <c r="B688">
        <v>93307796</v>
      </c>
      <c r="C688" t="s">
        <v>12</v>
      </c>
      <c r="D688">
        <v>60000000</v>
      </c>
      <c r="E688">
        <v>6.1</v>
      </c>
      <c r="F688" s="2">
        <f>AVERAGEIF(Table15[director_name],Table15[director_name],Table15[imdb_score])</f>
        <v>5.4</v>
      </c>
      <c r="G688">
        <f>Table15[[#This Row],[gross]]-Table15[[#This Row],[budget]]</f>
        <v>33307796</v>
      </c>
      <c r="H688" t="str">
        <f>IF(Table15[[#This Row],[Profit]]&gt;0,"Success","Fasle")</f>
        <v>Success</v>
      </c>
      <c r="K688" t="s">
        <v>2943</v>
      </c>
      <c r="L688" s="2">
        <f>AVERAGEIF(Table15[director_name],Table6[Director],Table15[imdb_score])</f>
        <v>5.0999999999999996</v>
      </c>
      <c r="M688">
        <f>SUMIF(Table15[director_name],Table6[Director],Table15[gross])</f>
        <v>14888028</v>
      </c>
      <c r="N688">
        <f>SUMIF(Table15[director_name],Table6[Director],Table15[budget])</f>
        <v>30000000</v>
      </c>
      <c r="O688">
        <f>Table6[[#This Row],[Gross Amt]]-Table6[[#This Row],[Budget ]]</f>
        <v>-15111972</v>
      </c>
      <c r="P688" t="str">
        <f>IF(Table6[[#This Row],[Profit]]&gt;0,"Success","Failure")</f>
        <v>Failure</v>
      </c>
    </row>
    <row r="689" spans="1:16" hidden="1" x14ac:dyDescent="0.25">
      <c r="A689" t="s">
        <v>269</v>
      </c>
      <c r="B689">
        <v>90646554</v>
      </c>
      <c r="C689" t="s">
        <v>12</v>
      </c>
      <c r="D689">
        <v>105000000</v>
      </c>
      <c r="E689">
        <v>6.6</v>
      </c>
      <c r="F689">
        <f>AVERAGEIF(Table15[director_name],Table15[director_name],Table15[imdb_score])</f>
        <v>6.7600000000000007</v>
      </c>
      <c r="G689">
        <f>Table15[[#This Row],[gross]]-Table15[[#This Row],[budget]]</f>
        <v>-14353446</v>
      </c>
      <c r="H689" t="str">
        <f>IF(Table15[[#This Row],[Profit]]&gt;0,"Success","Fasle")</f>
        <v>Fasle</v>
      </c>
      <c r="K689" t="s">
        <v>1248</v>
      </c>
      <c r="L689" s="2">
        <f>AVERAGEIF(Table15[director_name],Table6[Director],Table15[imdb_score])</f>
        <v>6.9333333333333336</v>
      </c>
      <c r="M689">
        <f>SUMIF(Table15[director_name],Table6[Director],Table15[gross])</f>
        <v>60696301</v>
      </c>
      <c r="N689">
        <f>SUMIF(Table15[director_name],Table6[Director],Table15[budget])</f>
        <v>67000000</v>
      </c>
      <c r="O689">
        <f>Table6[[#This Row],[Gross Amt]]-Table6[[#This Row],[Budget ]]</f>
        <v>-6303699</v>
      </c>
      <c r="P689" t="str">
        <f>IF(Table6[[#This Row],[Profit]]&gt;0,"Success","Failure")</f>
        <v>Failure</v>
      </c>
    </row>
    <row r="690" spans="1:16" hidden="1" x14ac:dyDescent="0.25">
      <c r="A690" t="s">
        <v>1385</v>
      </c>
      <c r="B690">
        <v>109176215</v>
      </c>
      <c r="C690" t="s">
        <v>12</v>
      </c>
      <c r="D690">
        <v>60000000</v>
      </c>
      <c r="E690">
        <v>5.5</v>
      </c>
      <c r="F690" s="2">
        <f>AVERAGEIF(Table15[director_name],Table15[director_name],Table15[imdb_score])</f>
        <v>5.5</v>
      </c>
      <c r="G690">
        <f>Table15[[#This Row],[gross]]-Table15[[#This Row],[budget]]</f>
        <v>49176215</v>
      </c>
      <c r="H690" t="str">
        <f>IF(Table15[[#This Row],[Profit]]&gt;0,"Success","Fasle")</f>
        <v>Success</v>
      </c>
      <c r="K690" t="s">
        <v>2950</v>
      </c>
      <c r="L690" s="2">
        <f>AVERAGEIF(Table15[director_name],Table6[Director],Table15[imdb_score])</f>
        <v>4.0999999999999996</v>
      </c>
      <c r="M690">
        <f>SUMIF(Table15[director_name],Table6[Director],Table15[gross])</f>
        <v>11576087</v>
      </c>
      <c r="N690">
        <f>SUMIF(Table15[director_name],Table6[Director],Table15[budget])</f>
        <v>30000000</v>
      </c>
      <c r="O690">
        <f>Table6[[#This Row],[Gross Amt]]-Table6[[#This Row],[Budget ]]</f>
        <v>-18423913</v>
      </c>
      <c r="P690" t="str">
        <f>IF(Table6[[#This Row],[Profit]]&gt;0,"Success","Failure")</f>
        <v>Failure</v>
      </c>
    </row>
    <row r="691" spans="1:16" hidden="1" x14ac:dyDescent="0.25">
      <c r="A691" t="s">
        <v>597</v>
      </c>
      <c r="B691">
        <v>82670733</v>
      </c>
      <c r="C691" t="s">
        <v>12</v>
      </c>
      <c r="D691">
        <v>60000000</v>
      </c>
      <c r="E691">
        <v>5.9</v>
      </c>
      <c r="F691">
        <f>AVERAGEIF(Table15[director_name],Table15[director_name],Table15[imdb_score])</f>
        <v>6.791666666666667</v>
      </c>
      <c r="G691">
        <f>Table15[[#This Row],[gross]]-Table15[[#This Row],[budget]]</f>
        <v>22670733</v>
      </c>
      <c r="H691" t="str">
        <f>IF(Table15[[#This Row],[Profit]]&gt;0,"Success","Fasle")</f>
        <v>Success</v>
      </c>
      <c r="K691" t="s">
        <v>2954</v>
      </c>
      <c r="L691" s="2">
        <f>AVERAGEIF(Table15[director_name],Table6[Director],Table15[imdb_score])</f>
        <v>6.85</v>
      </c>
      <c r="M691">
        <f>SUMIF(Table15[director_name],Table6[Director],Table15[gross])</f>
        <v>12155156</v>
      </c>
      <c r="N691">
        <f>SUMIF(Table15[director_name],Table6[Director],Table15[budget])</f>
        <v>55000000</v>
      </c>
      <c r="O691">
        <f>Table6[[#This Row],[Gross Amt]]-Table6[[#This Row],[Budget ]]</f>
        <v>-42844844</v>
      </c>
      <c r="P691" t="str">
        <f>IF(Table6[[#This Row],[Profit]]&gt;0,"Success","Failure")</f>
        <v>Failure</v>
      </c>
    </row>
    <row r="692" spans="1:16" hidden="1" x14ac:dyDescent="0.25">
      <c r="A692" t="s">
        <v>906</v>
      </c>
      <c r="B692">
        <v>82569532</v>
      </c>
      <c r="C692" t="s">
        <v>12</v>
      </c>
      <c r="D692">
        <v>60000000</v>
      </c>
      <c r="E692">
        <v>5.4</v>
      </c>
      <c r="F692">
        <f>AVERAGEIF(Table15[director_name],Table15[director_name],Table15[imdb_score])</f>
        <v>5.9625000000000004</v>
      </c>
      <c r="G692">
        <f>Table15[[#This Row],[gross]]-Table15[[#This Row],[budget]]</f>
        <v>22569532</v>
      </c>
      <c r="H692" t="str">
        <f>IF(Table15[[#This Row],[Profit]]&gt;0,"Success","Fasle")</f>
        <v>Success</v>
      </c>
      <c r="K692" t="s">
        <v>2956</v>
      </c>
      <c r="L692" s="2">
        <f>AVERAGEIF(Table15[director_name],Table6[Director],Table15[imdb_score])</f>
        <v>4.8</v>
      </c>
      <c r="M692">
        <f>SUMIF(Table15[director_name],Table6[Director],Table15[gross])</f>
        <v>14334645</v>
      </c>
      <c r="N692">
        <f>SUMIF(Table15[director_name],Table6[Director],Table15[budget])</f>
        <v>25000000</v>
      </c>
      <c r="O692">
        <f>Table6[[#This Row],[Gross Amt]]-Table6[[#This Row],[Budget ]]</f>
        <v>-10665355</v>
      </c>
      <c r="P692" t="str">
        <f>IF(Table6[[#This Row],[Profit]]&gt;0,"Success","Failure")</f>
        <v>Failure</v>
      </c>
    </row>
    <row r="693" spans="1:16" hidden="1" x14ac:dyDescent="0.25">
      <c r="A693" t="s">
        <v>1389</v>
      </c>
      <c r="B693">
        <v>81687587</v>
      </c>
      <c r="C693" t="s">
        <v>12</v>
      </c>
      <c r="D693">
        <v>61000000</v>
      </c>
      <c r="E693">
        <v>6.4</v>
      </c>
      <c r="F693" s="2">
        <f>AVERAGEIF(Table15[director_name],Table15[director_name],Table15[imdb_score])</f>
        <v>6.6</v>
      </c>
      <c r="G693">
        <f>Table15[[#This Row],[gross]]-Table15[[#This Row],[budget]]</f>
        <v>20687587</v>
      </c>
      <c r="H693" t="str">
        <f>IF(Table15[[#This Row],[Profit]]&gt;0,"Success","Fasle")</f>
        <v>Success</v>
      </c>
      <c r="K693" t="s">
        <v>2958</v>
      </c>
      <c r="L693" s="2">
        <f>AVERAGEIF(Table15[director_name],Table6[Director],Table15[imdb_score])</f>
        <v>6.1</v>
      </c>
      <c r="M693">
        <f>SUMIF(Table15[director_name],Table6[Director],Table15[gross])</f>
        <v>12189514</v>
      </c>
      <c r="N693">
        <f>SUMIF(Table15[director_name],Table6[Director],Table15[budget])</f>
        <v>23000000</v>
      </c>
      <c r="O693">
        <f>Table6[[#This Row],[Gross Amt]]-Table6[[#This Row],[Budget ]]</f>
        <v>-10810486</v>
      </c>
      <c r="P693" t="str">
        <f>IF(Table6[[#This Row],[Profit]]&gt;0,"Success","Failure")</f>
        <v>Failure</v>
      </c>
    </row>
    <row r="694" spans="1:16" hidden="1" x14ac:dyDescent="0.25">
      <c r="A694" t="s">
        <v>1391</v>
      </c>
      <c r="B694">
        <v>80574010</v>
      </c>
      <c r="C694" t="s">
        <v>12</v>
      </c>
      <c r="D694">
        <v>60000000</v>
      </c>
      <c r="E694">
        <v>5.7</v>
      </c>
      <c r="F694" s="2">
        <f>AVERAGEIF(Table15[director_name],Table15[director_name],Table15[imdb_score])</f>
        <v>5.95</v>
      </c>
      <c r="G694">
        <f>Table15[[#This Row],[gross]]-Table15[[#This Row],[budget]]</f>
        <v>20574010</v>
      </c>
      <c r="H694" t="str">
        <f>IF(Table15[[#This Row],[Profit]]&gt;0,"Success","Fasle")</f>
        <v>Success</v>
      </c>
      <c r="K694" t="s">
        <v>2960</v>
      </c>
      <c r="L694" s="2">
        <f>AVERAGEIF(Table15[director_name],Table6[Director],Table15[imdb_score])</f>
        <v>4.8</v>
      </c>
      <c r="M694">
        <f>SUMIF(Table15[director_name],Table6[Director],Table15[gross])</f>
        <v>10134754</v>
      </c>
      <c r="N694">
        <f>SUMIF(Table15[director_name],Table6[Director],Table15[budget])</f>
        <v>30000000</v>
      </c>
      <c r="O694">
        <f>Table6[[#This Row],[Gross Amt]]-Table6[[#This Row],[Budget ]]</f>
        <v>-19865246</v>
      </c>
      <c r="P694" t="str">
        <f>IF(Table6[[#This Row],[Profit]]&gt;0,"Success","Failure")</f>
        <v>Failure</v>
      </c>
    </row>
    <row r="695" spans="1:16" hidden="1" x14ac:dyDescent="0.25">
      <c r="A695" t="s">
        <v>89</v>
      </c>
      <c r="B695">
        <v>75764085</v>
      </c>
      <c r="C695" t="s">
        <v>12</v>
      </c>
      <c r="D695">
        <v>60000000</v>
      </c>
      <c r="E695">
        <v>6.7</v>
      </c>
      <c r="F695">
        <f>AVERAGEIF(Table15[director_name],Table15[director_name],Table15[imdb_score])</f>
        <v>6.4555555555555557</v>
      </c>
      <c r="G695">
        <f>Table15[[#This Row],[gross]]-Table15[[#This Row],[budget]]</f>
        <v>15764085</v>
      </c>
      <c r="H695" t="str">
        <f>IF(Table15[[#This Row],[Profit]]&gt;0,"Success","Fasle")</f>
        <v>Success</v>
      </c>
      <c r="K695" t="s">
        <v>6569</v>
      </c>
      <c r="L695" s="2">
        <f>AVERAGEIF(Table15[director_name],Table6[Director],Table15[imdb_score])</f>
        <v>8.5</v>
      </c>
      <c r="M695">
        <f>SUMIF(Table15[director_name],Table6[Director],Table15[gross])</f>
        <v>13092000</v>
      </c>
      <c r="N695">
        <f>SUMIF(Table15[director_name],Table6[Director],Table15[budget])</f>
        <v>3300000</v>
      </c>
      <c r="O695">
        <f>Table6[[#This Row],[Gross Amt]]-Table6[[#This Row],[Budget ]]</f>
        <v>9792000</v>
      </c>
      <c r="P695" t="str">
        <f>IF(Table6[[#This Row],[Profit]]&gt;0,"Success","Failure")</f>
        <v>Success</v>
      </c>
    </row>
    <row r="696" spans="1:16" hidden="1" x14ac:dyDescent="0.25">
      <c r="A696" t="s">
        <v>430</v>
      </c>
      <c r="B696">
        <v>90356857</v>
      </c>
      <c r="C696" t="s">
        <v>12</v>
      </c>
      <c r="D696">
        <v>58000000</v>
      </c>
      <c r="E696">
        <v>7.1</v>
      </c>
      <c r="F696">
        <f>AVERAGEIF(Table15[director_name],Table15[director_name],Table15[imdb_score])</f>
        <v>6.3499999999999988</v>
      </c>
      <c r="G696">
        <f>Table15[[#This Row],[gross]]-Table15[[#This Row],[budget]]</f>
        <v>32356857</v>
      </c>
      <c r="H696" t="str">
        <f>IF(Table15[[#This Row],[Profit]]&gt;0,"Success","Fasle")</f>
        <v>Success</v>
      </c>
      <c r="K696" t="s">
        <v>2974</v>
      </c>
      <c r="L696" s="2">
        <f>AVERAGEIF(Table15[director_name],Table6[Director],Table15[imdb_score])</f>
        <v>6.5</v>
      </c>
      <c r="M696">
        <f>SUMIF(Table15[director_name],Table6[Director],Table15[gross])</f>
        <v>10880926</v>
      </c>
      <c r="N696">
        <f>SUMIF(Table15[director_name],Table6[Director],Table15[budget])</f>
        <v>30000000</v>
      </c>
      <c r="O696">
        <f>Table6[[#This Row],[Gross Amt]]-Table6[[#This Row],[Budget ]]</f>
        <v>-19119074</v>
      </c>
      <c r="P696" t="str">
        <f>IF(Table6[[#This Row],[Profit]]&gt;0,"Success","Failure")</f>
        <v>Failure</v>
      </c>
    </row>
    <row r="697" spans="1:16" hidden="1" x14ac:dyDescent="0.25">
      <c r="A697" t="s">
        <v>255</v>
      </c>
      <c r="B697">
        <v>75530832</v>
      </c>
      <c r="C697" t="s">
        <v>12</v>
      </c>
      <c r="D697">
        <v>55000000</v>
      </c>
      <c r="E697">
        <v>6.8</v>
      </c>
      <c r="F697">
        <f>AVERAGEIF(Table15[director_name],Table15[director_name],Table15[imdb_score])</f>
        <v>6.9076923076923071</v>
      </c>
      <c r="G697">
        <f>Table15[[#This Row],[gross]]-Table15[[#This Row],[budget]]</f>
        <v>20530832</v>
      </c>
      <c r="H697" t="str">
        <f>IF(Table15[[#This Row],[Profit]]&gt;0,"Success","Fasle")</f>
        <v>Success</v>
      </c>
      <c r="K697" t="s">
        <v>2976</v>
      </c>
      <c r="L697" s="2">
        <f>AVERAGEIF(Table15[director_name],Table6[Director],Table15[imdb_score])</f>
        <v>7.1</v>
      </c>
      <c r="M697">
        <f>SUMIF(Table15[director_name],Table6[Director],Table15[gross])</f>
        <v>3752725</v>
      </c>
      <c r="N697">
        <f>SUMIF(Table15[director_name],Table6[Director],Table15[budget])</f>
        <v>18000000</v>
      </c>
      <c r="O697">
        <f>Table6[[#This Row],[Gross Amt]]-Table6[[#This Row],[Budget ]]</f>
        <v>-14247275</v>
      </c>
      <c r="P697" t="str">
        <f>IF(Table6[[#This Row],[Profit]]&gt;0,"Success","Failure")</f>
        <v>Failure</v>
      </c>
    </row>
    <row r="698" spans="1:16" hidden="1" x14ac:dyDescent="0.25">
      <c r="A698" t="s">
        <v>1396</v>
      </c>
      <c r="B698">
        <v>75370763</v>
      </c>
      <c r="C698" t="s">
        <v>12</v>
      </c>
      <c r="D698">
        <v>60000000</v>
      </c>
      <c r="E698">
        <v>6.5</v>
      </c>
      <c r="F698" s="2">
        <f>AVERAGEIF(Table15[director_name],Table15[director_name],Table15[imdb_score])</f>
        <v>6.839999999999999</v>
      </c>
      <c r="G698">
        <f>Table15[[#This Row],[gross]]-Table15[[#This Row],[budget]]</f>
        <v>15370763</v>
      </c>
      <c r="H698" t="str">
        <f>IF(Table15[[#This Row],[Profit]]&gt;0,"Success","Fasle")</f>
        <v>Success</v>
      </c>
      <c r="K698" t="s">
        <v>2983</v>
      </c>
      <c r="L698" s="2">
        <f>AVERAGEIF(Table15[director_name],Table6[Director],Table15[imdb_score])</f>
        <v>5.6</v>
      </c>
      <c r="M698">
        <f>SUMIF(Table15[director_name],Table6[Director],Table15[gross])</f>
        <v>668171</v>
      </c>
      <c r="N698">
        <f>SUMIF(Table15[director_name],Table6[Director],Table15[budget])</f>
        <v>60000000</v>
      </c>
      <c r="O698">
        <f>Table6[[#This Row],[Gross Amt]]-Table6[[#This Row],[Budget ]]</f>
        <v>-59331829</v>
      </c>
      <c r="P698" t="str">
        <f>IF(Table6[[#This Row],[Profit]]&gt;0,"Success","Failure")</f>
        <v>Failure</v>
      </c>
    </row>
    <row r="699" spans="1:16" hidden="1" x14ac:dyDescent="0.25">
      <c r="A699" t="s">
        <v>561</v>
      </c>
      <c r="B699">
        <v>100003492</v>
      </c>
      <c r="C699" t="s">
        <v>12</v>
      </c>
      <c r="D699">
        <v>65000000</v>
      </c>
      <c r="E699">
        <v>7.6</v>
      </c>
      <c r="F699">
        <f>AVERAGEIF(Table15[director_name],Table15[director_name],Table15[imdb_score])</f>
        <v>7.083333333333333</v>
      </c>
      <c r="G699">
        <f>Table15[[#This Row],[gross]]-Table15[[#This Row],[budget]]</f>
        <v>35003492</v>
      </c>
      <c r="H699" t="str">
        <f>IF(Table15[[#This Row],[Profit]]&gt;0,"Success","Fasle")</f>
        <v>Success</v>
      </c>
      <c r="K699" t="s">
        <v>2985</v>
      </c>
      <c r="L699" s="2">
        <f>AVERAGEIF(Table15[director_name],Table6[Director],Table15[imdb_score])</f>
        <v>4.8</v>
      </c>
      <c r="M699">
        <f>SUMIF(Table15[director_name],Table6[Director],Table15[gross])</f>
        <v>480314</v>
      </c>
      <c r="N699">
        <f>SUMIF(Table15[director_name],Table6[Director],Table15[budget])</f>
        <v>21000000</v>
      </c>
      <c r="O699">
        <f>Table6[[#This Row],[Gross Amt]]-Table6[[#This Row],[Budget ]]</f>
        <v>-20519686</v>
      </c>
      <c r="P699" t="str">
        <f>IF(Table6[[#This Row],[Profit]]&gt;0,"Success","Failure")</f>
        <v>Failure</v>
      </c>
    </row>
    <row r="700" spans="1:16" hidden="1" x14ac:dyDescent="0.25">
      <c r="A700" t="s">
        <v>604</v>
      </c>
      <c r="B700">
        <v>90341670</v>
      </c>
      <c r="C700" t="s">
        <v>12</v>
      </c>
      <c r="D700">
        <v>60000000</v>
      </c>
      <c r="E700">
        <v>5.5</v>
      </c>
      <c r="F700">
        <f>AVERAGEIF(Table15[director_name],Table15[director_name],Table15[imdb_score])</f>
        <v>6.0400000000000009</v>
      </c>
      <c r="G700">
        <f>Table15[[#This Row],[gross]]-Table15[[#This Row],[budget]]</f>
        <v>30341670</v>
      </c>
      <c r="H700" t="str">
        <f>IF(Table15[[#This Row],[Profit]]&gt;0,"Success","Fasle")</f>
        <v>Success</v>
      </c>
      <c r="K700" t="s">
        <v>2987</v>
      </c>
      <c r="L700" s="2">
        <f>AVERAGEIF(Table15[director_name],Table6[Director],Table15[imdb_score])</f>
        <v>6.85</v>
      </c>
      <c r="M700">
        <f>SUMIF(Table15[director_name],Table6[Director],Table15[gross])</f>
        <v>18843552</v>
      </c>
      <c r="N700">
        <f>SUMIF(Table15[director_name],Table6[Director],Table15[budget])</f>
        <v>45000000</v>
      </c>
      <c r="O700">
        <f>Table6[[#This Row],[Gross Amt]]-Table6[[#This Row],[Budget ]]</f>
        <v>-26156448</v>
      </c>
      <c r="P700" t="str">
        <f>IF(Table6[[#This Row],[Profit]]&gt;0,"Success","Failure")</f>
        <v>Failure</v>
      </c>
    </row>
    <row r="701" spans="1:16" hidden="1" x14ac:dyDescent="0.25">
      <c r="A701" t="s">
        <v>1401</v>
      </c>
      <c r="B701">
        <v>74540762</v>
      </c>
      <c r="C701" t="s">
        <v>12</v>
      </c>
      <c r="D701">
        <v>55000000</v>
      </c>
      <c r="E701">
        <v>6.5</v>
      </c>
      <c r="F701" s="2">
        <f>AVERAGEIF(Table15[director_name],Table15[director_name],Table15[imdb_score])</f>
        <v>6.7333333333333334</v>
      </c>
      <c r="G701">
        <f>Table15[[#This Row],[gross]]-Table15[[#This Row],[budget]]</f>
        <v>19540762</v>
      </c>
      <c r="H701" t="str">
        <f>IF(Table15[[#This Row],[Profit]]&gt;0,"Success","Fasle")</f>
        <v>Success</v>
      </c>
      <c r="K701" t="s">
        <v>2990</v>
      </c>
      <c r="L701" s="2">
        <f>AVERAGEIF(Table15[director_name],Table6[Director],Table15[imdb_score])</f>
        <v>6</v>
      </c>
      <c r="M701">
        <f>SUMIF(Table15[director_name],Table6[Director],Table15[gross])</f>
        <v>127437</v>
      </c>
      <c r="N701">
        <f>SUMIF(Table15[director_name],Table6[Director],Table15[budget])</f>
        <v>18000000</v>
      </c>
      <c r="O701">
        <f>Table6[[#This Row],[Gross Amt]]-Table6[[#This Row],[Budget ]]</f>
        <v>-17872563</v>
      </c>
      <c r="P701" t="str">
        <f>IF(Table6[[#This Row],[Profit]]&gt;0,"Success","Failure")</f>
        <v>Failure</v>
      </c>
    </row>
    <row r="702" spans="1:16" hidden="1" x14ac:dyDescent="0.25">
      <c r="A702" t="s">
        <v>299</v>
      </c>
      <c r="B702">
        <v>80033643</v>
      </c>
      <c r="C702" t="s">
        <v>12</v>
      </c>
      <c r="D702">
        <v>60000000</v>
      </c>
      <c r="E702">
        <v>7</v>
      </c>
      <c r="F702">
        <f>AVERAGEIF(Table15[director_name],Table15[director_name],Table15[imdb_score])</f>
        <v>7.0333333333333341</v>
      </c>
      <c r="G702">
        <f>Table15[[#This Row],[gross]]-Table15[[#This Row],[budget]]</f>
        <v>20033643</v>
      </c>
      <c r="H702" t="str">
        <f>IF(Table15[[#This Row],[Profit]]&gt;0,"Success","Fasle")</f>
        <v>Success</v>
      </c>
      <c r="K702" t="s">
        <v>3013</v>
      </c>
      <c r="L702" s="2">
        <f>AVERAGEIF(Table15[director_name],Table6[Director],Table15[imdb_score])</f>
        <v>5.4</v>
      </c>
      <c r="M702">
        <f>SUMIF(Table15[director_name],Table6[Director],Table15[gross])</f>
        <v>192265151</v>
      </c>
      <c r="N702">
        <f>SUMIF(Table15[director_name],Table6[Director],Table15[budget])</f>
        <v>35000000</v>
      </c>
      <c r="O702">
        <f>Table6[[#This Row],[Gross Amt]]-Table6[[#This Row],[Budget ]]</f>
        <v>157265151</v>
      </c>
      <c r="P702" t="str">
        <f>IF(Table6[[#This Row],[Profit]]&gt;0,"Success","Failure")</f>
        <v>Success</v>
      </c>
    </row>
    <row r="703" spans="1:16" hidden="1" x14ac:dyDescent="0.25">
      <c r="A703" t="s">
        <v>721</v>
      </c>
      <c r="B703">
        <v>73648142</v>
      </c>
      <c r="C703" t="s">
        <v>12</v>
      </c>
      <c r="D703">
        <v>60000000</v>
      </c>
      <c r="E703">
        <v>5.8</v>
      </c>
      <c r="F703">
        <f>AVERAGEIF(Table15[director_name],Table15[director_name],Table15[imdb_score])</f>
        <v>5.7466666666666661</v>
      </c>
      <c r="G703">
        <f>Table15[[#This Row],[gross]]-Table15[[#This Row],[budget]]</f>
        <v>13648142</v>
      </c>
      <c r="H703" t="str">
        <f>IF(Table15[[#This Row],[Profit]]&gt;0,"Success","Fasle")</f>
        <v>Success</v>
      </c>
      <c r="K703" t="s">
        <v>3019</v>
      </c>
      <c r="L703" s="2">
        <f>AVERAGEIF(Table15[director_name],Table6[Director],Table15[imdb_score])</f>
        <v>6.4</v>
      </c>
      <c r="M703">
        <f>SUMIF(Table15[director_name],Table6[Director],Table15[gross])</f>
        <v>37036404</v>
      </c>
      <c r="N703">
        <f>SUMIF(Table15[director_name],Table6[Director],Table15[budget])</f>
        <v>30000000</v>
      </c>
      <c r="O703">
        <f>Table6[[#This Row],[Gross Amt]]-Table6[[#This Row],[Budget ]]</f>
        <v>7036404</v>
      </c>
      <c r="P703" t="str">
        <f>IF(Table6[[#This Row],[Profit]]&gt;0,"Success","Failure")</f>
        <v>Success</v>
      </c>
    </row>
    <row r="704" spans="1:16" hidden="1" x14ac:dyDescent="0.25">
      <c r="A704" t="s">
        <v>1405</v>
      </c>
      <c r="B704">
        <v>71844424</v>
      </c>
      <c r="C704" t="s">
        <v>12</v>
      </c>
      <c r="D704">
        <v>60000000</v>
      </c>
      <c r="E704">
        <v>7.3</v>
      </c>
      <c r="F704" s="2">
        <f>AVERAGEIF(Table15[director_name],Table15[director_name],Table15[imdb_score])</f>
        <v>6.166666666666667</v>
      </c>
      <c r="G704">
        <f>Table15[[#This Row],[gross]]-Table15[[#This Row],[budget]]</f>
        <v>11844424</v>
      </c>
      <c r="H704" t="str">
        <f>IF(Table15[[#This Row],[Profit]]&gt;0,"Success","Fasle")</f>
        <v>Success</v>
      </c>
      <c r="K704" t="s">
        <v>3026</v>
      </c>
      <c r="L704" s="2">
        <f>AVERAGEIF(Table15[director_name],Table6[Director],Table15[imdb_score])</f>
        <v>5.0999999999999996</v>
      </c>
      <c r="M704">
        <f>SUMIF(Table15[director_name],Table6[Director],Table15[gross])</f>
        <v>147552910</v>
      </c>
      <c r="N704">
        <f>SUMIF(Table15[director_name],Table6[Director],Table15[budget])</f>
        <v>49000000</v>
      </c>
      <c r="O704">
        <f>Table6[[#This Row],[Gross Amt]]-Table6[[#This Row],[Budget ]]</f>
        <v>98552910</v>
      </c>
      <c r="P704" t="str">
        <f>IF(Table6[[#This Row],[Profit]]&gt;0,"Success","Failure")</f>
        <v>Success</v>
      </c>
    </row>
    <row r="705" spans="1:16" hidden="1" x14ac:dyDescent="0.25">
      <c r="A705" t="s">
        <v>524</v>
      </c>
      <c r="B705">
        <v>75638743</v>
      </c>
      <c r="C705" t="s">
        <v>12</v>
      </c>
      <c r="D705">
        <v>60000000</v>
      </c>
      <c r="E705">
        <v>6.6</v>
      </c>
      <c r="F705">
        <f>AVERAGEIF(Table15[director_name],Table15[director_name],Table15[imdb_score])</f>
        <v>6.6800000000000006</v>
      </c>
      <c r="G705">
        <f>Table15[[#This Row],[gross]]-Table15[[#This Row],[budget]]</f>
        <v>15638743</v>
      </c>
      <c r="H705" t="str">
        <f>IF(Table15[[#This Row],[Profit]]&gt;0,"Success","Fasle")</f>
        <v>Success</v>
      </c>
      <c r="K705" t="s">
        <v>3028</v>
      </c>
      <c r="L705" s="2">
        <f>AVERAGEIF(Table15[director_name],Table6[Director],Table15[imdb_score])</f>
        <v>7.4333333333333336</v>
      </c>
      <c r="M705">
        <f>SUMIF(Table15[director_name],Table6[Director],Table15[gross])</f>
        <v>82541797</v>
      </c>
      <c r="N705">
        <f>SUMIF(Table15[director_name],Table6[Director],Table15[budget])</f>
        <v>77000000</v>
      </c>
      <c r="O705">
        <f>Table6[[#This Row],[Gross Amt]]-Table6[[#This Row],[Budget ]]</f>
        <v>5541797</v>
      </c>
      <c r="P705" t="str">
        <f>IF(Table6[[#This Row],[Profit]]&gt;0,"Success","Failure")</f>
        <v>Success</v>
      </c>
    </row>
    <row r="706" spans="1:16" hidden="1" x14ac:dyDescent="0.25">
      <c r="A706" t="s">
        <v>1410</v>
      </c>
      <c r="B706">
        <v>66734992</v>
      </c>
      <c r="C706" t="s">
        <v>12</v>
      </c>
      <c r="D706">
        <v>60000000</v>
      </c>
      <c r="E706">
        <v>4.4000000000000004</v>
      </c>
      <c r="F706" s="2">
        <f>AVERAGEIF(Table15[director_name],Table15[director_name],Table15[imdb_score])</f>
        <v>5</v>
      </c>
      <c r="G706">
        <f>Table15[[#This Row],[gross]]-Table15[[#This Row],[budget]]</f>
        <v>6734992</v>
      </c>
      <c r="H706" t="str">
        <f>IF(Table15[[#This Row],[Profit]]&gt;0,"Success","Fasle")</f>
        <v>Success</v>
      </c>
      <c r="K706" t="s">
        <v>3031</v>
      </c>
      <c r="L706" s="2">
        <f>AVERAGEIF(Table15[director_name],Table6[Director],Table15[imdb_score])</f>
        <v>4.9000000000000004</v>
      </c>
      <c r="M706">
        <f>SUMIF(Table15[director_name],Table6[Director],Table15[gross])</f>
        <v>17016190</v>
      </c>
      <c r="N706">
        <f>SUMIF(Table15[director_name],Table6[Director],Table15[budget])</f>
        <v>12000000</v>
      </c>
      <c r="O706">
        <f>Table6[[#This Row],[Gross Amt]]-Table6[[#This Row],[Budget ]]</f>
        <v>5016190</v>
      </c>
      <c r="P706" t="str">
        <f>IF(Table6[[#This Row],[Profit]]&gt;0,"Success","Failure")</f>
        <v>Success</v>
      </c>
    </row>
    <row r="707" spans="1:16" hidden="1" x14ac:dyDescent="0.25">
      <c r="A707" t="s">
        <v>1104</v>
      </c>
      <c r="B707">
        <v>75280058</v>
      </c>
      <c r="C707" t="s">
        <v>12</v>
      </c>
      <c r="D707">
        <v>60000000</v>
      </c>
      <c r="E707">
        <v>7.7</v>
      </c>
      <c r="F707">
        <f>AVERAGEIF(Table15[director_name],Table15[director_name],Table15[imdb_score])</f>
        <v>6.2</v>
      </c>
      <c r="G707">
        <f>Table15[[#This Row],[gross]]-Table15[[#This Row],[budget]]</f>
        <v>15280058</v>
      </c>
      <c r="H707" t="str">
        <f>IF(Table15[[#This Row],[Profit]]&gt;0,"Success","Fasle")</f>
        <v>Success</v>
      </c>
      <c r="K707" t="s">
        <v>3033</v>
      </c>
      <c r="L707" s="2">
        <f>AVERAGEIF(Table15[director_name],Table6[Director],Table15[imdb_score])</f>
        <v>7.1</v>
      </c>
      <c r="M707">
        <f>SUMIF(Table15[director_name],Table6[Director],Table15[gross])</f>
        <v>6301131</v>
      </c>
      <c r="N707">
        <f>SUMIF(Table15[director_name],Table6[Director],Table15[budget])</f>
        <v>29000000</v>
      </c>
      <c r="O707">
        <f>Table6[[#This Row],[Gross Amt]]-Table6[[#This Row],[Budget ]]</f>
        <v>-22698869</v>
      </c>
      <c r="P707" t="str">
        <f>IF(Table6[[#This Row],[Profit]]&gt;0,"Success","Failure")</f>
        <v>Failure</v>
      </c>
    </row>
    <row r="708" spans="1:16" hidden="1" x14ac:dyDescent="0.25">
      <c r="A708" t="s">
        <v>308</v>
      </c>
      <c r="B708">
        <v>64505912</v>
      </c>
      <c r="C708" t="s">
        <v>12</v>
      </c>
      <c r="D708">
        <v>48000000</v>
      </c>
      <c r="E708">
        <v>5</v>
      </c>
      <c r="F708">
        <f>AVERAGEIF(Table15[director_name],Table15[director_name],Table15[imdb_score])</f>
        <v>6.0444444444444452</v>
      </c>
      <c r="G708">
        <f>Table15[[#This Row],[gross]]-Table15[[#This Row],[budget]]</f>
        <v>16505912</v>
      </c>
      <c r="H708" t="str">
        <f>IF(Table15[[#This Row],[Profit]]&gt;0,"Success","Fasle")</f>
        <v>Success</v>
      </c>
      <c r="K708" t="s">
        <v>3039</v>
      </c>
      <c r="L708" s="2">
        <f>AVERAGEIF(Table15[director_name],Table6[Director],Table15[imdb_score])</f>
        <v>5.9</v>
      </c>
      <c r="M708">
        <f>SUMIF(Table15[director_name],Table6[Director],Table15[gross])</f>
        <v>100491683</v>
      </c>
      <c r="N708">
        <f>SUMIF(Table15[director_name],Table6[Director],Table15[budget])</f>
        <v>24000000</v>
      </c>
      <c r="O708">
        <f>Table6[[#This Row],[Gross Amt]]-Table6[[#This Row],[Budget ]]</f>
        <v>76491683</v>
      </c>
      <c r="P708" t="str">
        <f>IF(Table6[[#This Row],[Profit]]&gt;0,"Success","Failure")</f>
        <v>Success</v>
      </c>
    </row>
    <row r="709" spans="1:16" hidden="1" x14ac:dyDescent="0.25">
      <c r="A709" t="s">
        <v>597</v>
      </c>
      <c r="B709">
        <v>77862546</v>
      </c>
      <c r="C709" t="s">
        <v>12</v>
      </c>
      <c r="D709">
        <v>70000000</v>
      </c>
      <c r="E709">
        <v>7.7</v>
      </c>
      <c r="F709">
        <f>AVERAGEIF(Table15[director_name],Table15[director_name],Table15[imdb_score])</f>
        <v>6.791666666666667</v>
      </c>
      <c r="G709">
        <f>Table15[[#This Row],[gross]]-Table15[[#This Row],[budget]]</f>
        <v>7862546</v>
      </c>
      <c r="H709" t="str">
        <f>IF(Table15[[#This Row],[Profit]]&gt;0,"Success","Fasle")</f>
        <v>Success</v>
      </c>
      <c r="K709" t="s">
        <v>2700</v>
      </c>
      <c r="L709" s="2">
        <f>AVERAGEIF(Table15[director_name],Table6[Director],Table15[imdb_score])</f>
        <v>5.95</v>
      </c>
      <c r="M709">
        <f>SUMIF(Table15[director_name],Table6[Director],Table15[gross])</f>
        <v>68032787</v>
      </c>
      <c r="N709">
        <f>SUMIF(Table15[director_name],Table6[Director],Table15[budget])</f>
        <v>33250000</v>
      </c>
      <c r="O709">
        <f>Table6[[#This Row],[Gross Amt]]-Table6[[#This Row],[Budget ]]</f>
        <v>34782787</v>
      </c>
      <c r="P709" t="str">
        <f>IF(Table6[[#This Row],[Profit]]&gt;0,"Success","Failure")</f>
        <v>Success</v>
      </c>
    </row>
    <row r="710" spans="1:16" hidden="1" x14ac:dyDescent="0.25">
      <c r="A710" t="s">
        <v>1416</v>
      </c>
      <c r="B710">
        <v>61112916</v>
      </c>
      <c r="C710" t="s">
        <v>12</v>
      </c>
      <c r="D710">
        <v>50000000</v>
      </c>
      <c r="E710">
        <v>4.4000000000000004</v>
      </c>
      <c r="F710" s="2">
        <f>AVERAGEIF(Table15[director_name],Table15[director_name],Table15[imdb_score])</f>
        <v>5.5333333333333341</v>
      </c>
      <c r="G710">
        <f>Table15[[#This Row],[gross]]-Table15[[#This Row],[budget]]</f>
        <v>11112916</v>
      </c>
      <c r="H710" t="str">
        <f>IF(Table15[[#This Row],[Profit]]&gt;0,"Success","Fasle")</f>
        <v>Success</v>
      </c>
      <c r="K710" t="s">
        <v>3071</v>
      </c>
      <c r="L710" s="2">
        <f>AVERAGEIF(Table15[director_name],Table6[Director],Table15[imdb_score])</f>
        <v>6.4499999999999993</v>
      </c>
      <c r="M710">
        <f>SUMIF(Table15[director_name],Table6[Director],Table15[gross])</f>
        <v>97298155</v>
      </c>
      <c r="N710">
        <f>SUMIF(Table15[director_name],Table6[Director],Table15[budget])</f>
        <v>51250000</v>
      </c>
      <c r="O710">
        <f>Table6[[#This Row],[Gross Amt]]-Table6[[#This Row],[Budget ]]</f>
        <v>46048155</v>
      </c>
      <c r="P710" t="str">
        <f>IF(Table6[[#This Row],[Profit]]&gt;0,"Success","Failure")</f>
        <v>Success</v>
      </c>
    </row>
    <row r="711" spans="1:16" hidden="1" x14ac:dyDescent="0.25">
      <c r="A711" t="s">
        <v>883</v>
      </c>
      <c r="B711">
        <v>88200225</v>
      </c>
      <c r="C711" t="s">
        <v>12</v>
      </c>
      <c r="D711">
        <v>60000000</v>
      </c>
      <c r="E711">
        <v>6.1</v>
      </c>
      <c r="F711">
        <f>AVERAGEIF(Table15[director_name],Table15[director_name],Table15[imdb_score])</f>
        <v>6.6571428571428575</v>
      </c>
      <c r="G711">
        <f>Table15[[#This Row],[gross]]-Table15[[#This Row],[budget]]</f>
        <v>28200225</v>
      </c>
      <c r="H711" t="str">
        <f>IF(Table15[[#This Row],[Profit]]&gt;0,"Success","Fasle")</f>
        <v>Success</v>
      </c>
      <c r="K711" t="s">
        <v>3078</v>
      </c>
      <c r="L711" s="2">
        <f>AVERAGEIF(Table15[director_name],Table6[Director],Table15[imdb_score])</f>
        <v>6.75</v>
      </c>
      <c r="M711">
        <f>SUMIF(Table15[director_name],Table6[Director],Table15[gross])</f>
        <v>34579114</v>
      </c>
      <c r="N711">
        <f>SUMIF(Table15[director_name],Table6[Director],Table15[budget])</f>
        <v>73000000</v>
      </c>
      <c r="O711">
        <f>Table6[[#This Row],[Gross Amt]]-Table6[[#This Row],[Budget ]]</f>
        <v>-38420886</v>
      </c>
      <c r="P711" t="str">
        <f>IF(Table6[[#This Row],[Profit]]&gt;0,"Success","Failure")</f>
        <v>Failure</v>
      </c>
    </row>
    <row r="712" spans="1:16" hidden="1" x14ac:dyDescent="0.25">
      <c r="A712" t="s">
        <v>1419</v>
      </c>
      <c r="B712">
        <v>60573641</v>
      </c>
      <c r="C712" t="s">
        <v>12</v>
      </c>
      <c r="D712">
        <v>60000000</v>
      </c>
      <c r="E712">
        <v>5.4</v>
      </c>
      <c r="F712" s="2">
        <f>AVERAGEIF(Table15[director_name],Table15[director_name],Table15[imdb_score])</f>
        <v>4.8166666666666664</v>
      </c>
      <c r="G712">
        <f>Table15[[#This Row],[gross]]-Table15[[#This Row],[budget]]</f>
        <v>573641</v>
      </c>
      <c r="H712" t="str">
        <f>IF(Table15[[#This Row],[Profit]]&gt;0,"Success","Fasle")</f>
        <v>Success</v>
      </c>
      <c r="K712" t="s">
        <v>3080</v>
      </c>
      <c r="L712" s="2">
        <f>AVERAGEIF(Table15[director_name],Table6[Director],Table15[imdb_score])</f>
        <v>4.8</v>
      </c>
      <c r="M712">
        <f>SUMIF(Table15[director_name],Table6[Director],Table15[gross])</f>
        <v>16779636</v>
      </c>
      <c r="N712">
        <f>SUMIF(Table15[director_name],Table6[Director],Table15[budget])</f>
        <v>28000000</v>
      </c>
      <c r="O712">
        <f>Table6[[#This Row],[Gross Amt]]-Table6[[#This Row],[Budget ]]</f>
        <v>-11220364</v>
      </c>
      <c r="P712" t="str">
        <f>IF(Table6[[#This Row],[Profit]]&gt;0,"Success","Failure")</f>
        <v>Failure</v>
      </c>
    </row>
    <row r="713" spans="1:16" hidden="1" x14ac:dyDescent="0.25">
      <c r="A713" t="s">
        <v>124</v>
      </c>
      <c r="B713">
        <v>59035104</v>
      </c>
      <c r="C713" t="s">
        <v>12</v>
      </c>
      <c r="D713">
        <v>66000000</v>
      </c>
      <c r="E713">
        <v>6.8</v>
      </c>
      <c r="F713">
        <f>AVERAGEIF(Table15[director_name],Table15[director_name],Table15[imdb_score])</f>
        <v>7.1400000000000006</v>
      </c>
      <c r="G713">
        <f>Table15[[#This Row],[gross]]-Table15[[#This Row],[budget]]</f>
        <v>-6964896</v>
      </c>
      <c r="H713" t="str">
        <f>IF(Table15[[#This Row],[Profit]]&gt;0,"Success","Fasle")</f>
        <v>Fasle</v>
      </c>
      <c r="K713" t="s">
        <v>2554</v>
      </c>
      <c r="L713" s="2">
        <f>AVERAGEIF(Table15[director_name],Table6[Director],Table15[imdb_score])</f>
        <v>5.65</v>
      </c>
      <c r="M713">
        <f>SUMIF(Table15[director_name],Table6[Director],Table15[gross])</f>
        <v>87937142</v>
      </c>
      <c r="N713">
        <f>SUMIF(Table15[director_name],Table6[Director],Table15[budget])</f>
        <v>53000000</v>
      </c>
      <c r="O713">
        <f>Table6[[#This Row],[Gross Amt]]-Table6[[#This Row],[Budget ]]</f>
        <v>34937142</v>
      </c>
      <c r="P713" t="str">
        <f>IF(Table6[[#This Row],[Profit]]&gt;0,"Success","Failure")</f>
        <v>Success</v>
      </c>
    </row>
    <row r="714" spans="1:16" hidden="1" x14ac:dyDescent="0.25">
      <c r="A714" t="s">
        <v>1423</v>
      </c>
      <c r="B714">
        <v>56702901</v>
      </c>
      <c r="C714" t="s">
        <v>12</v>
      </c>
      <c r="D714">
        <v>60000000</v>
      </c>
      <c r="E714">
        <v>6.5</v>
      </c>
      <c r="F714" s="2">
        <f>AVERAGEIF(Table15[director_name],Table15[director_name],Table15[imdb_score])</f>
        <v>6.35</v>
      </c>
      <c r="G714">
        <f>Table15[[#This Row],[gross]]-Table15[[#This Row],[budget]]</f>
        <v>-3297099</v>
      </c>
      <c r="H714" t="str">
        <f>IF(Table15[[#This Row],[Profit]]&gt;0,"Success","Fasle")</f>
        <v>Fasle</v>
      </c>
      <c r="K714" t="s">
        <v>3093</v>
      </c>
      <c r="L714" s="2">
        <f>AVERAGEIF(Table15[director_name],Table6[Director],Table15[imdb_score])</f>
        <v>6.5</v>
      </c>
      <c r="M714">
        <f>SUMIF(Table15[director_name],Table6[Director],Table15[gross])</f>
        <v>2775593</v>
      </c>
      <c r="N714">
        <f>SUMIF(Table15[director_name],Table6[Director],Table15[budget])</f>
        <v>27000000</v>
      </c>
      <c r="O714">
        <f>Table6[[#This Row],[Gross Amt]]-Table6[[#This Row],[Budget ]]</f>
        <v>-24224407</v>
      </c>
      <c r="P714" t="str">
        <f>IF(Table6[[#This Row],[Profit]]&gt;0,"Success","Failure")</f>
        <v>Failure</v>
      </c>
    </row>
    <row r="715" spans="1:16" hidden="1" x14ac:dyDescent="0.25">
      <c r="A715" t="s">
        <v>1425</v>
      </c>
      <c r="B715">
        <v>55994557</v>
      </c>
      <c r="C715" t="s">
        <v>12</v>
      </c>
      <c r="D715">
        <v>60000000</v>
      </c>
      <c r="E715">
        <v>7</v>
      </c>
      <c r="F715" s="2">
        <f>AVERAGEIF(Table15[director_name],Table15[director_name],Table15[imdb_score])</f>
        <v>7</v>
      </c>
      <c r="G715">
        <f>Table15[[#This Row],[gross]]-Table15[[#This Row],[budget]]</f>
        <v>-4005443</v>
      </c>
      <c r="H715" t="str">
        <f>IF(Table15[[#This Row],[Profit]]&gt;0,"Success","Fasle")</f>
        <v>Fasle</v>
      </c>
      <c r="K715" t="s">
        <v>3095</v>
      </c>
      <c r="L715" s="2">
        <f>AVERAGEIF(Table15[director_name],Table6[Director],Table15[imdb_score])</f>
        <v>6.3666666666666671</v>
      </c>
      <c r="M715">
        <f>SUMIF(Table15[director_name],Table6[Director],Table15[gross])</f>
        <v>63642273</v>
      </c>
      <c r="N715">
        <f>SUMIF(Table15[director_name],Table6[Director],Table15[budget])</f>
        <v>49000000</v>
      </c>
      <c r="O715">
        <f>Table6[[#This Row],[Gross Amt]]-Table6[[#This Row],[Budget ]]</f>
        <v>14642273</v>
      </c>
      <c r="P715" t="str">
        <f>IF(Table6[[#This Row],[Profit]]&gt;0,"Success","Failure")</f>
        <v>Success</v>
      </c>
    </row>
    <row r="716" spans="1:16" hidden="1" x14ac:dyDescent="0.25">
      <c r="A716" t="s">
        <v>1223</v>
      </c>
      <c r="B716">
        <v>54910560</v>
      </c>
      <c r="C716" t="s">
        <v>12</v>
      </c>
      <c r="D716">
        <v>60000000</v>
      </c>
      <c r="E716">
        <v>6.3</v>
      </c>
      <c r="F716">
        <f>AVERAGEIF(Table15[director_name],Table15[director_name],Table15[imdb_score])</f>
        <v>5.9</v>
      </c>
      <c r="G716">
        <f>Table15[[#This Row],[gross]]-Table15[[#This Row],[budget]]</f>
        <v>-5089440</v>
      </c>
      <c r="H716" t="str">
        <f>IF(Table15[[#This Row],[Profit]]&gt;0,"Success","Fasle")</f>
        <v>Fasle</v>
      </c>
      <c r="K716" t="s">
        <v>3100</v>
      </c>
      <c r="L716" s="2">
        <f>AVERAGEIF(Table15[director_name],Table6[Director],Table15[imdb_score])</f>
        <v>5.4</v>
      </c>
      <c r="M716">
        <f>SUMIF(Table15[director_name],Table6[Director],Table15[gross])</f>
        <v>36313384</v>
      </c>
      <c r="N716">
        <f>SUMIF(Table15[director_name],Table6[Director],Table15[budget])</f>
        <v>53000000</v>
      </c>
      <c r="O716">
        <f>Table6[[#This Row],[Gross Amt]]-Table6[[#This Row],[Budget ]]</f>
        <v>-16686616</v>
      </c>
      <c r="P716" t="str">
        <f>IF(Table6[[#This Row],[Profit]]&gt;0,"Success","Failure")</f>
        <v>Failure</v>
      </c>
    </row>
    <row r="717" spans="1:16" hidden="1" x14ac:dyDescent="0.25">
      <c r="A717" t="s">
        <v>459</v>
      </c>
      <c r="B717">
        <v>53789313</v>
      </c>
      <c r="C717" t="s">
        <v>12</v>
      </c>
      <c r="D717">
        <v>60000000</v>
      </c>
      <c r="E717">
        <v>6.3</v>
      </c>
      <c r="F717">
        <f>AVERAGEIF(Table15[director_name],Table15[director_name],Table15[imdb_score])</f>
        <v>6.5166666666666666</v>
      </c>
      <c r="G717">
        <f>Table15[[#This Row],[gross]]-Table15[[#This Row],[budget]]</f>
        <v>-6210687</v>
      </c>
      <c r="H717" t="str">
        <f>IF(Table15[[#This Row],[Profit]]&gt;0,"Success","Fasle")</f>
        <v>Fasle</v>
      </c>
      <c r="K717" t="s">
        <v>2337</v>
      </c>
      <c r="L717" s="2">
        <f>AVERAGEIF(Table15[director_name],Table6[Director],Table15[imdb_score])</f>
        <v>5.6</v>
      </c>
      <c r="M717">
        <f>SUMIF(Table15[director_name],Table6[Director],Table15[gross])</f>
        <v>216980749</v>
      </c>
      <c r="N717">
        <f>SUMIF(Table15[director_name],Table6[Director],Table15[budget])</f>
        <v>106000000</v>
      </c>
      <c r="O717">
        <f>Table6[[#This Row],[Gross Amt]]-Table6[[#This Row],[Budget ]]</f>
        <v>110980749</v>
      </c>
      <c r="P717" t="str">
        <f>IF(Table6[[#This Row],[Profit]]&gt;0,"Success","Failure")</f>
        <v>Success</v>
      </c>
    </row>
    <row r="718" spans="1:16" hidden="1" x14ac:dyDescent="0.25">
      <c r="A718" t="s">
        <v>1429</v>
      </c>
      <c r="B718">
        <v>51045801</v>
      </c>
      <c r="C718" t="s">
        <v>12</v>
      </c>
      <c r="D718">
        <v>60000000</v>
      </c>
      <c r="E718">
        <v>6.1</v>
      </c>
      <c r="F718" s="2">
        <f>AVERAGEIF(Table15[director_name],Table15[director_name],Table15[imdb_score])</f>
        <v>6</v>
      </c>
      <c r="G718">
        <f>Table15[[#This Row],[gross]]-Table15[[#This Row],[budget]]</f>
        <v>-8954199</v>
      </c>
      <c r="H718" t="str">
        <f>IF(Table15[[#This Row],[Profit]]&gt;0,"Success","Fasle")</f>
        <v>Fasle</v>
      </c>
      <c r="K718" t="s">
        <v>3106</v>
      </c>
      <c r="L718" s="2">
        <f>AVERAGEIF(Table15[director_name],Table6[Director],Table15[imdb_score])</f>
        <v>8</v>
      </c>
      <c r="M718">
        <f>SUMIF(Table15[director_name],Table6[Director],Table15[gross])</f>
        <v>171322000</v>
      </c>
      <c r="N718">
        <f>SUMIF(Table15[director_name],Table6[Director],Table15[budget])</f>
        <v>45000000</v>
      </c>
      <c r="O718">
        <f>Table6[[#This Row],[Gross Amt]]-Table6[[#This Row],[Budget ]]</f>
        <v>126322000</v>
      </c>
      <c r="P718" t="str">
        <f>IF(Table6[[#This Row],[Profit]]&gt;0,"Success","Failure")</f>
        <v>Success</v>
      </c>
    </row>
    <row r="719" spans="1:16" hidden="1" x14ac:dyDescent="0.25">
      <c r="A719" t="s">
        <v>1431</v>
      </c>
      <c r="B719">
        <v>50818750</v>
      </c>
      <c r="C719" t="s">
        <v>12</v>
      </c>
      <c r="D719">
        <v>60000000</v>
      </c>
      <c r="E719">
        <v>6.1</v>
      </c>
      <c r="F719" s="2">
        <f>AVERAGEIF(Table15[director_name],Table15[director_name],Table15[imdb_score])</f>
        <v>6.1</v>
      </c>
      <c r="G719">
        <f>Table15[[#This Row],[gross]]-Table15[[#This Row],[budget]]</f>
        <v>-9181250</v>
      </c>
      <c r="H719" t="str">
        <f>IF(Table15[[#This Row],[Profit]]&gt;0,"Success","Fasle")</f>
        <v>Fasle</v>
      </c>
      <c r="K719" t="s">
        <v>3108</v>
      </c>
      <c r="L719" s="2">
        <f>AVERAGEIF(Table15[director_name],Table6[Director],Table15[imdb_score])</f>
        <v>7.25</v>
      </c>
      <c r="M719">
        <f>SUMIF(Table15[director_name],Table6[Director],Table15[gross])</f>
        <v>18800789</v>
      </c>
      <c r="N719">
        <f>SUMIF(Table15[director_name],Table6[Director],Table15[budget])</f>
        <v>20500000</v>
      </c>
      <c r="O719">
        <f>Table6[[#This Row],[Gross Amt]]-Table6[[#This Row],[Budget ]]</f>
        <v>-1699211</v>
      </c>
      <c r="P719" t="str">
        <f>IF(Table6[[#This Row],[Profit]]&gt;0,"Success","Failure")</f>
        <v>Failure</v>
      </c>
    </row>
    <row r="720" spans="1:16" hidden="1" x14ac:dyDescent="0.25">
      <c r="A720" t="s">
        <v>1434</v>
      </c>
      <c r="B720">
        <v>50189179</v>
      </c>
      <c r="C720" t="s">
        <v>12</v>
      </c>
      <c r="D720">
        <v>60000000</v>
      </c>
      <c r="E720">
        <v>5.3</v>
      </c>
      <c r="F720" s="2">
        <f>AVERAGEIF(Table15[director_name],Table15[director_name],Table15[imdb_score])</f>
        <v>5.3</v>
      </c>
      <c r="G720">
        <f>Table15[[#This Row],[gross]]-Table15[[#This Row],[budget]]</f>
        <v>-9810821</v>
      </c>
      <c r="H720" t="str">
        <f>IF(Table15[[#This Row],[Profit]]&gt;0,"Success","Fasle")</f>
        <v>Fasle</v>
      </c>
      <c r="K720" t="s">
        <v>3113</v>
      </c>
      <c r="L720" s="2">
        <f>AVERAGEIF(Table15[director_name],Table6[Director],Table15[imdb_score])</f>
        <v>7.45</v>
      </c>
      <c r="M720">
        <f>SUMIF(Table15[director_name],Table6[Director],Table15[gross])</f>
        <v>153788996</v>
      </c>
      <c r="N720">
        <f>SUMIF(Table15[director_name],Table6[Director],Table15[budget])</f>
        <v>41000000</v>
      </c>
      <c r="O720">
        <f>Table6[[#This Row],[Gross Amt]]-Table6[[#This Row],[Budget ]]</f>
        <v>112788996</v>
      </c>
      <c r="P720" t="str">
        <f>IF(Table6[[#This Row],[Profit]]&gt;0,"Success","Failure")</f>
        <v>Success</v>
      </c>
    </row>
    <row r="721" spans="1:16" hidden="1" x14ac:dyDescent="0.25">
      <c r="A721" t="s">
        <v>1436</v>
      </c>
      <c r="B721">
        <v>50024083</v>
      </c>
      <c r="C721" t="s">
        <v>12</v>
      </c>
      <c r="D721">
        <v>60000000</v>
      </c>
      <c r="E721">
        <v>5.4</v>
      </c>
      <c r="F721" s="2">
        <f>AVERAGEIF(Table15[director_name],Table15[director_name],Table15[imdb_score])</f>
        <v>5.4</v>
      </c>
      <c r="G721">
        <f>Table15[[#This Row],[gross]]-Table15[[#This Row],[budget]]</f>
        <v>-9975917</v>
      </c>
      <c r="H721" t="str">
        <f>IF(Table15[[#This Row],[Profit]]&gt;0,"Success","Fasle")</f>
        <v>Fasle</v>
      </c>
      <c r="K721" t="s">
        <v>3115</v>
      </c>
      <c r="L721" s="2">
        <f>AVERAGEIF(Table15[director_name],Table6[Director],Table15[imdb_score])</f>
        <v>5.9</v>
      </c>
      <c r="M721">
        <f>SUMIF(Table15[director_name],Table6[Director],Table15[gross])</f>
        <v>90255387</v>
      </c>
      <c r="N721">
        <f>SUMIF(Table15[director_name],Table6[Director],Table15[budget])</f>
        <v>49000000</v>
      </c>
      <c r="O721">
        <f>Table6[[#This Row],[Gross Amt]]-Table6[[#This Row],[Budget ]]</f>
        <v>41255387</v>
      </c>
      <c r="P721" t="str">
        <f>IF(Table6[[#This Row],[Profit]]&gt;0,"Success","Failure")</f>
        <v>Success</v>
      </c>
    </row>
    <row r="722" spans="1:16" hidden="1" x14ac:dyDescent="0.25">
      <c r="A722" t="s">
        <v>287</v>
      </c>
      <c r="B722">
        <v>50549107</v>
      </c>
      <c r="C722" t="s">
        <v>12</v>
      </c>
      <c r="D722">
        <v>60000000</v>
      </c>
      <c r="E722">
        <v>6.2</v>
      </c>
      <c r="F722">
        <f>AVERAGEIF(Table15[director_name],Table15[director_name],Table15[imdb_score])</f>
        <v>7.1833333333333336</v>
      </c>
      <c r="G722">
        <f>Table15[[#This Row],[gross]]-Table15[[#This Row],[budget]]</f>
        <v>-9450893</v>
      </c>
      <c r="H722" t="str">
        <f>IF(Table15[[#This Row],[Profit]]&gt;0,"Success","Fasle")</f>
        <v>Fasle</v>
      </c>
      <c r="K722" t="s">
        <v>3123</v>
      </c>
      <c r="L722" s="2">
        <f>AVERAGEIF(Table15[director_name],Table6[Director],Table15[imdb_score])</f>
        <v>6.0500000000000007</v>
      </c>
      <c r="M722">
        <f>SUMIF(Table15[director_name],Table6[Director],Table15[gross])</f>
        <v>36125510</v>
      </c>
      <c r="N722">
        <f>SUMIF(Table15[director_name],Table6[Director],Table15[budget])</f>
        <v>45000000</v>
      </c>
      <c r="O722">
        <f>Table6[[#This Row],[Gross Amt]]-Table6[[#This Row],[Budget ]]</f>
        <v>-8874490</v>
      </c>
      <c r="P722" t="str">
        <f>IF(Table6[[#This Row],[Profit]]&gt;0,"Success","Failure")</f>
        <v>Failure</v>
      </c>
    </row>
    <row r="723" spans="1:16" hidden="1" x14ac:dyDescent="0.25">
      <c r="A723" t="s">
        <v>1439</v>
      </c>
      <c r="B723">
        <v>56443482</v>
      </c>
      <c r="C723" t="s">
        <v>12</v>
      </c>
      <c r="D723">
        <v>60000000</v>
      </c>
      <c r="E723">
        <v>6.6</v>
      </c>
      <c r="F723" s="2">
        <f>AVERAGEIF(Table15[director_name],Table15[director_name],Table15[imdb_score])</f>
        <v>7.1714285714285708</v>
      </c>
      <c r="G723">
        <f>Table15[[#This Row],[gross]]-Table15[[#This Row],[budget]]</f>
        <v>-3556518</v>
      </c>
      <c r="H723" t="str">
        <f>IF(Table15[[#This Row],[Profit]]&gt;0,"Success","Fasle")</f>
        <v>Fasle</v>
      </c>
      <c r="K723" t="s">
        <v>3128</v>
      </c>
      <c r="L723" s="2">
        <f>AVERAGEIF(Table15[director_name],Table6[Director],Table15[imdb_score])</f>
        <v>7.65</v>
      </c>
      <c r="M723">
        <f>SUMIF(Table15[director_name],Table6[Director],Table15[gross])</f>
        <v>28560876</v>
      </c>
      <c r="N723">
        <f>SUMIF(Table15[director_name],Table6[Director],Table15[budget])</f>
        <v>40500000</v>
      </c>
      <c r="O723">
        <f>Table6[[#This Row],[Gross Amt]]-Table6[[#This Row],[Budget ]]</f>
        <v>-11939124</v>
      </c>
      <c r="P723" t="str">
        <f>IF(Table6[[#This Row],[Profit]]&gt;0,"Success","Failure")</f>
        <v>Failure</v>
      </c>
    </row>
    <row r="724" spans="1:16" hidden="1" x14ac:dyDescent="0.25">
      <c r="A724" t="s">
        <v>1442</v>
      </c>
      <c r="B724">
        <v>62401264</v>
      </c>
      <c r="C724" t="s">
        <v>12</v>
      </c>
      <c r="D724">
        <v>60000000</v>
      </c>
      <c r="E724">
        <v>5.9</v>
      </c>
      <c r="F724" s="2">
        <f>AVERAGEIF(Table15[director_name],Table15[director_name],Table15[imdb_score])</f>
        <v>5.9</v>
      </c>
      <c r="G724">
        <f>Table15[[#This Row],[gross]]-Table15[[#This Row],[budget]]</f>
        <v>2401264</v>
      </c>
      <c r="H724" t="str">
        <f>IF(Table15[[#This Row],[Profit]]&gt;0,"Success","Fasle")</f>
        <v>Success</v>
      </c>
      <c r="K724" t="s">
        <v>3134</v>
      </c>
      <c r="L724" s="2">
        <f>AVERAGEIF(Table15[director_name],Table6[Director],Table15[imdb_score])</f>
        <v>6.9</v>
      </c>
      <c r="M724">
        <f>SUMIF(Table15[director_name],Table6[Director],Table15[gross])</f>
        <v>13823741</v>
      </c>
      <c r="N724">
        <f>SUMIF(Table15[director_name],Table6[Director],Table15[budget])</f>
        <v>13500000</v>
      </c>
      <c r="O724">
        <f>Table6[[#This Row],[Gross Amt]]-Table6[[#This Row],[Budget ]]</f>
        <v>323741</v>
      </c>
      <c r="P724" t="str">
        <f>IF(Table6[[#This Row],[Profit]]&gt;0,"Success","Failure")</f>
        <v>Success</v>
      </c>
    </row>
    <row r="725" spans="1:16" hidden="1" x14ac:dyDescent="0.25">
      <c r="A725" t="s">
        <v>1444</v>
      </c>
      <c r="B725">
        <v>47748610</v>
      </c>
      <c r="C725" t="s">
        <v>12</v>
      </c>
      <c r="D725">
        <v>75000000</v>
      </c>
      <c r="E725">
        <v>6.3</v>
      </c>
      <c r="F725" s="2">
        <f>AVERAGEIF(Table15[director_name],Table15[director_name],Table15[imdb_score])</f>
        <v>7.3400000000000007</v>
      </c>
      <c r="G725">
        <f>Table15[[#This Row],[gross]]-Table15[[#This Row],[budget]]</f>
        <v>-27251390</v>
      </c>
      <c r="H725" t="str">
        <f>IF(Table15[[#This Row],[Profit]]&gt;0,"Success","Fasle")</f>
        <v>Fasle</v>
      </c>
      <c r="K725" t="s">
        <v>3140</v>
      </c>
      <c r="L725" s="2">
        <f>AVERAGEIF(Table15[director_name],Table6[Director],Table15[imdb_score])</f>
        <v>7.3272727272727272</v>
      </c>
      <c r="M725">
        <f>SUMIF(Table15[director_name],Table6[Director],Table15[gross])</f>
        <v>161313963</v>
      </c>
      <c r="N725">
        <f>SUMIF(Table15[director_name],Table6[Director],Table15[budget])</f>
        <v>119823000</v>
      </c>
      <c r="O725">
        <f>Table6[[#This Row],[Gross Amt]]-Table6[[#This Row],[Budget ]]</f>
        <v>41490963</v>
      </c>
      <c r="P725" t="str">
        <f>IF(Table6[[#This Row],[Profit]]&gt;0,"Success","Failure")</f>
        <v>Success</v>
      </c>
    </row>
    <row r="726" spans="1:16" hidden="1" x14ac:dyDescent="0.25">
      <c r="A726" t="s">
        <v>1071</v>
      </c>
      <c r="B726">
        <v>46975183</v>
      </c>
      <c r="C726" t="s">
        <v>12</v>
      </c>
      <c r="D726">
        <v>61000000</v>
      </c>
      <c r="E726">
        <v>7.2</v>
      </c>
      <c r="F726">
        <f>AVERAGEIF(Table15[director_name],Table15[director_name],Table15[imdb_score])</f>
        <v>6.9375000000000009</v>
      </c>
      <c r="G726">
        <f>Table15[[#This Row],[gross]]-Table15[[#This Row],[budget]]</f>
        <v>-14024817</v>
      </c>
      <c r="H726" t="str">
        <f>IF(Table15[[#This Row],[Profit]]&gt;0,"Success","Fasle")</f>
        <v>Fasle</v>
      </c>
      <c r="K726" t="s">
        <v>3144</v>
      </c>
      <c r="L726" s="2">
        <f>AVERAGEIF(Table15[director_name],Table6[Director],Table15[imdb_score])</f>
        <v>6.4</v>
      </c>
      <c r="M726">
        <f>SUMIF(Table15[director_name],Table6[Director],Table15[gross])</f>
        <v>16991581</v>
      </c>
      <c r="N726">
        <f>SUMIF(Table15[director_name],Table6[Director],Table15[budget])</f>
        <v>35000000</v>
      </c>
      <c r="O726">
        <f>Table6[[#This Row],[Gross Amt]]-Table6[[#This Row],[Budget ]]</f>
        <v>-18008419</v>
      </c>
      <c r="P726" t="str">
        <f>IF(Table6[[#This Row],[Profit]]&gt;0,"Success","Failure")</f>
        <v>Failure</v>
      </c>
    </row>
    <row r="727" spans="1:16" hidden="1" x14ac:dyDescent="0.25">
      <c r="A727" t="s">
        <v>1448</v>
      </c>
      <c r="B727">
        <v>50807639</v>
      </c>
      <c r="C727" t="s">
        <v>12</v>
      </c>
      <c r="D727">
        <v>60000000</v>
      </c>
      <c r="E727">
        <v>6.8</v>
      </c>
      <c r="F727" s="2">
        <f>AVERAGEIF(Table15[director_name],Table15[director_name],Table15[imdb_score])</f>
        <v>6.8</v>
      </c>
      <c r="G727">
        <f>Table15[[#This Row],[gross]]-Table15[[#This Row],[budget]]</f>
        <v>-9192361</v>
      </c>
      <c r="H727" t="str">
        <f>IF(Table15[[#This Row],[Profit]]&gt;0,"Success","Fasle")</f>
        <v>Fasle</v>
      </c>
      <c r="K727" t="s">
        <v>3146</v>
      </c>
      <c r="L727" s="2">
        <f>AVERAGEIF(Table15[director_name],Table6[Director],Table15[imdb_score])</f>
        <v>6.8</v>
      </c>
      <c r="M727">
        <f>SUMIF(Table15[director_name],Table6[Director],Table15[gross])</f>
        <v>7486906</v>
      </c>
      <c r="N727">
        <f>SUMIF(Table15[director_name],Table6[Director],Table15[budget])</f>
        <v>27000000</v>
      </c>
      <c r="O727">
        <f>Table6[[#This Row],[Gross Amt]]-Table6[[#This Row],[Budget ]]</f>
        <v>-19513094</v>
      </c>
      <c r="P727" t="str">
        <f>IF(Table6[[#This Row],[Profit]]&gt;0,"Success","Failure")</f>
        <v>Failure</v>
      </c>
    </row>
    <row r="728" spans="1:16" hidden="1" x14ac:dyDescent="0.25">
      <c r="A728" t="s">
        <v>1450</v>
      </c>
      <c r="B728">
        <v>46611204</v>
      </c>
      <c r="C728" t="s">
        <v>12</v>
      </c>
      <c r="D728">
        <v>48000000</v>
      </c>
      <c r="E728">
        <v>6.1</v>
      </c>
      <c r="F728" s="2">
        <f>AVERAGEIF(Table15[director_name],Table15[director_name],Table15[imdb_score])</f>
        <v>6.1</v>
      </c>
      <c r="G728">
        <f>Table15[[#This Row],[gross]]-Table15[[#This Row],[budget]]</f>
        <v>-1388796</v>
      </c>
      <c r="H728" t="str">
        <f>IF(Table15[[#This Row],[Profit]]&gt;0,"Success","Fasle")</f>
        <v>Fasle</v>
      </c>
      <c r="K728" t="s">
        <v>3149</v>
      </c>
      <c r="L728" s="2">
        <f>AVERAGEIF(Table15[director_name],Table6[Director],Table15[imdb_score])</f>
        <v>6.666666666666667</v>
      </c>
      <c r="M728">
        <f>SUMIF(Table15[director_name],Table6[Director],Table15[gross])</f>
        <v>59485071</v>
      </c>
      <c r="N728">
        <f>SUMIF(Table15[director_name],Table6[Director],Table15[budget])</f>
        <v>68000000</v>
      </c>
      <c r="O728">
        <f>Table6[[#This Row],[Gross Amt]]-Table6[[#This Row],[Budget ]]</f>
        <v>-8514929</v>
      </c>
      <c r="P728" t="str">
        <f>IF(Table6[[#This Row],[Profit]]&gt;0,"Success","Failure")</f>
        <v>Failure</v>
      </c>
    </row>
    <row r="729" spans="1:16" hidden="1" x14ac:dyDescent="0.25">
      <c r="A729" t="s">
        <v>731</v>
      </c>
      <c r="B729">
        <v>257756197</v>
      </c>
      <c r="C729" t="s">
        <v>12</v>
      </c>
      <c r="D729">
        <v>60000000</v>
      </c>
      <c r="E729">
        <v>7.8</v>
      </c>
      <c r="F729">
        <f>AVERAGEIF(Table15[director_name],Table15[director_name],Table15[imdb_score])</f>
        <v>7.2749999999999995</v>
      </c>
      <c r="G729">
        <f>Table15[[#This Row],[gross]]-Table15[[#This Row],[budget]]</f>
        <v>197756197</v>
      </c>
      <c r="H729" t="str">
        <f>IF(Table15[[#This Row],[Profit]]&gt;0,"Success","Fasle")</f>
        <v>Success</v>
      </c>
      <c r="K729" t="s">
        <v>3163</v>
      </c>
      <c r="L729" s="2">
        <f>AVERAGEIF(Table15[director_name],Table6[Director],Table15[imdb_score])</f>
        <v>6.5</v>
      </c>
      <c r="M729">
        <f>SUMIF(Table15[director_name],Table6[Director],Table15[gross])</f>
        <v>25977365</v>
      </c>
      <c r="N729">
        <f>SUMIF(Table15[director_name],Table6[Director],Table15[budget])</f>
        <v>28000000</v>
      </c>
      <c r="O729">
        <f>Table6[[#This Row],[Gross Amt]]-Table6[[#This Row],[Budget ]]</f>
        <v>-2022635</v>
      </c>
      <c r="P729" t="str">
        <f>IF(Table6[[#This Row],[Profit]]&gt;0,"Success","Failure")</f>
        <v>Failure</v>
      </c>
    </row>
    <row r="730" spans="1:16" hidden="1" x14ac:dyDescent="0.25">
      <c r="A730" t="s">
        <v>1453</v>
      </c>
      <c r="B730">
        <v>48472213</v>
      </c>
      <c r="C730" t="s">
        <v>12</v>
      </c>
      <c r="D730">
        <v>45000000</v>
      </c>
      <c r="E730">
        <v>5</v>
      </c>
      <c r="F730" s="2">
        <f>AVERAGEIF(Table15[director_name],Table15[director_name],Table15[imdb_score])</f>
        <v>5.6333333333333329</v>
      </c>
      <c r="G730">
        <f>Table15[[#This Row],[gross]]-Table15[[#This Row],[budget]]</f>
        <v>3472213</v>
      </c>
      <c r="H730" t="str">
        <f>IF(Table15[[#This Row],[Profit]]&gt;0,"Success","Fasle")</f>
        <v>Success</v>
      </c>
      <c r="K730" t="s">
        <v>3184</v>
      </c>
      <c r="L730" s="2">
        <f>AVERAGEIF(Table15[director_name],Table6[Director],Table15[imdb_score])</f>
        <v>5.4</v>
      </c>
      <c r="M730">
        <f>SUMIF(Table15[director_name],Table6[Director],Table15[gross])</f>
        <v>23408438</v>
      </c>
      <c r="N730">
        <f>SUMIF(Table15[director_name],Table6[Director],Table15[budget])</f>
        <v>30000000</v>
      </c>
      <c r="O730">
        <f>Table6[[#This Row],[Gross Amt]]-Table6[[#This Row],[Budget ]]</f>
        <v>-6591562</v>
      </c>
      <c r="P730" t="str">
        <f>IF(Table6[[#This Row],[Profit]]&gt;0,"Success","Failure")</f>
        <v>Failure</v>
      </c>
    </row>
    <row r="731" spans="1:16" hidden="1" x14ac:dyDescent="0.25">
      <c r="A731" t="s">
        <v>1256</v>
      </c>
      <c r="B731">
        <v>43060566</v>
      </c>
      <c r="C731" t="s">
        <v>12</v>
      </c>
      <c r="D731">
        <v>60000000</v>
      </c>
      <c r="E731">
        <v>6.2</v>
      </c>
      <c r="F731">
        <f>AVERAGEIF(Table15[director_name],Table15[director_name],Table15[imdb_score])</f>
        <v>6.05</v>
      </c>
      <c r="G731">
        <f>Table15[[#This Row],[gross]]-Table15[[#This Row],[budget]]</f>
        <v>-16939434</v>
      </c>
      <c r="H731" t="str">
        <f>IF(Table15[[#This Row],[Profit]]&gt;0,"Success","Fasle")</f>
        <v>Fasle</v>
      </c>
      <c r="K731" t="s">
        <v>3188</v>
      </c>
      <c r="L731" s="2">
        <f>AVERAGEIF(Table15[director_name],Table6[Director],Table15[imdb_score])</f>
        <v>6</v>
      </c>
      <c r="M731">
        <f>SUMIF(Table15[director_name],Table6[Director],Table15[gross])</f>
        <v>16252765</v>
      </c>
      <c r="N731">
        <f>SUMIF(Table15[director_name],Table6[Director],Table15[budget])</f>
        <v>42000000</v>
      </c>
      <c r="O731">
        <f>Table6[[#This Row],[Gross Amt]]-Table6[[#This Row],[Budget ]]</f>
        <v>-25747235</v>
      </c>
      <c r="P731" t="str">
        <f>IF(Table6[[#This Row],[Profit]]&gt;0,"Success","Failure")</f>
        <v>Failure</v>
      </c>
    </row>
    <row r="732" spans="1:16" hidden="1" x14ac:dyDescent="0.25">
      <c r="A732" t="s">
        <v>1456</v>
      </c>
      <c r="B732">
        <v>45996718</v>
      </c>
      <c r="C732" t="s">
        <v>12</v>
      </c>
      <c r="D732">
        <v>60000000</v>
      </c>
      <c r="E732">
        <v>6.7</v>
      </c>
      <c r="F732" s="2">
        <f>AVERAGEIF(Table15[director_name],Table15[director_name],Table15[imdb_score])</f>
        <v>6.833333333333333</v>
      </c>
      <c r="G732">
        <f>Table15[[#This Row],[gross]]-Table15[[#This Row],[budget]]</f>
        <v>-14003282</v>
      </c>
      <c r="H732" t="str">
        <f>IF(Table15[[#This Row],[Profit]]&gt;0,"Success","Fasle")</f>
        <v>Fasle</v>
      </c>
      <c r="K732" t="s">
        <v>3192</v>
      </c>
      <c r="L732" s="2">
        <f>AVERAGEIF(Table15[director_name],Table6[Director],Table15[imdb_score])</f>
        <v>4.3</v>
      </c>
      <c r="M732">
        <f>SUMIF(Table15[director_name],Table6[Director],Table15[gross])</f>
        <v>13829734</v>
      </c>
      <c r="N732">
        <f>SUMIF(Table15[director_name],Table6[Director],Table15[budget])</f>
        <v>26000000</v>
      </c>
      <c r="O732">
        <f>Table6[[#This Row],[Gross Amt]]-Table6[[#This Row],[Budget ]]</f>
        <v>-12170266</v>
      </c>
      <c r="P732" t="str">
        <f>IF(Table6[[#This Row],[Profit]]&gt;0,"Success","Failure")</f>
        <v>Failure</v>
      </c>
    </row>
    <row r="733" spans="1:16" hidden="1" x14ac:dyDescent="0.25">
      <c r="A733" t="s">
        <v>1458</v>
      </c>
      <c r="B733">
        <v>43337279</v>
      </c>
      <c r="C733" t="s">
        <v>12</v>
      </c>
      <c r="D733">
        <v>60000000</v>
      </c>
      <c r="E733">
        <v>4.9000000000000004</v>
      </c>
      <c r="F733" s="2">
        <f>AVERAGEIF(Table15[director_name],Table15[director_name],Table15[imdb_score])</f>
        <v>6.55</v>
      </c>
      <c r="G733">
        <f>Table15[[#This Row],[gross]]-Table15[[#This Row],[budget]]</f>
        <v>-16662721</v>
      </c>
      <c r="H733" t="str">
        <f>IF(Table15[[#This Row],[Profit]]&gt;0,"Success","Fasle")</f>
        <v>Fasle</v>
      </c>
      <c r="K733" t="s">
        <v>3195</v>
      </c>
      <c r="L733" s="2">
        <f>AVERAGEIF(Table15[director_name],Table6[Director],Table15[imdb_score])</f>
        <v>6.1</v>
      </c>
      <c r="M733">
        <f>SUMIF(Table15[director_name],Table6[Director],Table15[gross])</f>
        <v>1075288</v>
      </c>
      <c r="N733">
        <f>SUMIF(Table15[director_name],Table6[Director],Table15[budget])</f>
        <v>22000000</v>
      </c>
      <c r="O733">
        <f>Table6[[#This Row],[Gross Amt]]-Table6[[#This Row],[Budget ]]</f>
        <v>-20924712</v>
      </c>
      <c r="P733" t="str">
        <f>IF(Table6[[#This Row],[Profit]]&gt;0,"Success","Failure")</f>
        <v>Failure</v>
      </c>
    </row>
    <row r="734" spans="1:16" hidden="1" x14ac:dyDescent="0.25">
      <c r="A734" t="s">
        <v>1285</v>
      </c>
      <c r="B734">
        <v>37479778</v>
      </c>
      <c r="C734" t="s">
        <v>12</v>
      </c>
      <c r="D734">
        <v>60000000</v>
      </c>
      <c r="E734">
        <v>7.4</v>
      </c>
      <c r="F734">
        <f>AVERAGEIF(Table15[director_name],Table15[director_name],Table15[imdb_score])</f>
        <v>7.2052631578947368</v>
      </c>
      <c r="G734">
        <f>Table15[[#This Row],[gross]]-Table15[[#This Row],[budget]]</f>
        <v>-22520222</v>
      </c>
      <c r="H734" t="str">
        <f>IF(Table15[[#This Row],[Profit]]&gt;0,"Success","Fasle")</f>
        <v>Fasle</v>
      </c>
      <c r="K734" t="s">
        <v>3202</v>
      </c>
      <c r="L734" s="2">
        <f>AVERAGEIF(Table15[director_name],Table6[Director],Table15[imdb_score])</f>
        <v>5.2</v>
      </c>
      <c r="M734">
        <f>SUMIF(Table15[director_name],Table6[Director],Table15[gross])</f>
        <v>20047715</v>
      </c>
      <c r="N734">
        <f>SUMIF(Table15[director_name],Table6[Director],Table15[budget])</f>
        <v>25530000</v>
      </c>
      <c r="O734">
        <f>Table6[[#This Row],[Gross Amt]]-Table6[[#This Row],[Budget ]]</f>
        <v>-5482285</v>
      </c>
      <c r="P734" t="str">
        <f>IF(Table6[[#This Row],[Profit]]&gt;0,"Success","Failure")</f>
        <v>Failure</v>
      </c>
    </row>
    <row r="735" spans="1:16" hidden="1" x14ac:dyDescent="0.25">
      <c r="A735" t="s">
        <v>452</v>
      </c>
      <c r="B735">
        <v>40559930</v>
      </c>
      <c r="C735" t="s">
        <v>12</v>
      </c>
      <c r="D735">
        <v>60000000</v>
      </c>
      <c r="E735">
        <v>6.2</v>
      </c>
      <c r="F735">
        <f>AVERAGEIF(Table15[director_name],Table15[director_name],Table15[imdb_score])</f>
        <v>6.7333333333333334</v>
      </c>
      <c r="G735">
        <f>Table15[[#This Row],[gross]]-Table15[[#This Row],[budget]]</f>
        <v>-19440070</v>
      </c>
      <c r="H735" t="str">
        <f>IF(Table15[[#This Row],[Profit]]&gt;0,"Success","Fasle")</f>
        <v>Fasle</v>
      </c>
      <c r="K735" t="s">
        <v>3206</v>
      </c>
      <c r="L735" s="2">
        <f>AVERAGEIF(Table15[director_name],Table6[Director],Table15[imdb_score])</f>
        <v>7.5999999999999988</v>
      </c>
      <c r="M735">
        <f>SUMIF(Table15[director_name],Table6[Director],Table15[gross])</f>
        <v>44202164</v>
      </c>
      <c r="N735">
        <f>SUMIF(Table15[director_name],Table6[Director],Table15[budget])</f>
        <v>43300000</v>
      </c>
      <c r="O735">
        <f>Table6[[#This Row],[Gross Amt]]-Table6[[#This Row],[Budget ]]</f>
        <v>902164</v>
      </c>
      <c r="P735" t="str">
        <f>IF(Table6[[#This Row],[Profit]]&gt;0,"Success","Failure")</f>
        <v>Success</v>
      </c>
    </row>
    <row r="736" spans="1:16" hidden="1" x14ac:dyDescent="0.25">
      <c r="A736" t="s">
        <v>1467</v>
      </c>
      <c r="B736">
        <v>36830057</v>
      </c>
      <c r="C736" t="s">
        <v>12</v>
      </c>
      <c r="D736">
        <v>65000000</v>
      </c>
      <c r="E736">
        <v>4.9000000000000004</v>
      </c>
      <c r="F736" s="2">
        <f>AVERAGEIF(Table15[director_name],Table15[director_name],Table15[imdb_score])</f>
        <v>5.6625000000000005</v>
      </c>
      <c r="G736">
        <f>Table15[[#This Row],[gross]]-Table15[[#This Row],[budget]]</f>
        <v>-28169943</v>
      </c>
      <c r="H736" t="str">
        <f>IF(Table15[[#This Row],[Profit]]&gt;0,"Success","Fasle")</f>
        <v>Fasle</v>
      </c>
      <c r="K736" t="s">
        <v>3215</v>
      </c>
      <c r="L736" s="2">
        <f>AVERAGEIF(Table15[director_name],Table6[Director],Table15[imdb_score])</f>
        <v>6.8666666666666671</v>
      </c>
      <c r="M736">
        <f>SUMIF(Table15[director_name],Table6[Director],Table15[gross])</f>
        <v>47437811</v>
      </c>
      <c r="N736">
        <f>SUMIF(Table15[director_name],Table6[Director],Table15[budget])</f>
        <v>51500000</v>
      </c>
      <c r="O736">
        <f>Table6[[#This Row],[Gross Amt]]-Table6[[#This Row],[Budget ]]</f>
        <v>-4062189</v>
      </c>
      <c r="P736" t="str">
        <f>IF(Table6[[#This Row],[Profit]]&gt;0,"Success","Failure")</f>
        <v>Failure</v>
      </c>
    </row>
    <row r="737" spans="1:16" hidden="1" x14ac:dyDescent="0.25">
      <c r="A737" t="s">
        <v>1157</v>
      </c>
      <c r="B737">
        <v>36279230</v>
      </c>
      <c r="C737" t="s">
        <v>12</v>
      </c>
      <c r="D737">
        <v>60000000</v>
      </c>
      <c r="E737">
        <v>6.1</v>
      </c>
      <c r="F737">
        <f>AVERAGEIF(Table15[director_name],Table15[director_name],Table15[imdb_score])</f>
        <v>6.05</v>
      </c>
      <c r="G737">
        <f>Table15[[#This Row],[gross]]-Table15[[#This Row],[budget]]</f>
        <v>-23720770</v>
      </c>
      <c r="H737" t="str">
        <f>IF(Table15[[#This Row],[Profit]]&gt;0,"Success","Fasle")</f>
        <v>Fasle</v>
      </c>
      <c r="K737" t="s">
        <v>3232</v>
      </c>
      <c r="L737" s="2">
        <f>AVERAGEIF(Table15[director_name],Table6[Director],Table15[imdb_score])</f>
        <v>6</v>
      </c>
      <c r="M737">
        <f>SUMIF(Table15[director_name],Table6[Director],Table15[gross])</f>
        <v>78656813</v>
      </c>
      <c r="N737">
        <f>SUMIF(Table15[director_name],Table6[Director],Table15[budget])</f>
        <v>25000000</v>
      </c>
      <c r="O737">
        <f>Table6[[#This Row],[Gross Amt]]-Table6[[#This Row],[Budget ]]</f>
        <v>53656813</v>
      </c>
      <c r="P737" t="str">
        <f>IF(Table6[[#This Row],[Profit]]&gt;0,"Success","Failure")</f>
        <v>Success</v>
      </c>
    </row>
    <row r="738" spans="1:16" hidden="1" x14ac:dyDescent="0.25">
      <c r="A738" t="s">
        <v>1470</v>
      </c>
      <c r="B738">
        <v>42194060</v>
      </c>
      <c r="C738" t="s">
        <v>12</v>
      </c>
      <c r="D738">
        <v>70000000</v>
      </c>
      <c r="E738">
        <v>6.1</v>
      </c>
      <c r="F738" s="2">
        <f>AVERAGEIF(Table15[director_name],Table15[director_name],Table15[imdb_score])</f>
        <v>6.1</v>
      </c>
      <c r="G738">
        <f>Table15[[#This Row],[gross]]-Table15[[#This Row],[budget]]</f>
        <v>-27805940</v>
      </c>
      <c r="H738" t="str">
        <f>IF(Table15[[#This Row],[Profit]]&gt;0,"Success","Fasle")</f>
        <v>Fasle</v>
      </c>
      <c r="K738" t="s">
        <v>3237</v>
      </c>
      <c r="L738" s="2">
        <f>AVERAGEIF(Table15[director_name],Table6[Director],Table15[imdb_score])</f>
        <v>6.7</v>
      </c>
      <c r="M738">
        <f>SUMIF(Table15[director_name],Table6[Director],Table15[gross])</f>
        <v>71500556</v>
      </c>
      <c r="N738">
        <f>SUMIF(Table15[director_name],Table6[Director],Table15[budget])</f>
        <v>26000000</v>
      </c>
      <c r="O738">
        <f>Table6[[#This Row],[Gross Amt]]-Table6[[#This Row],[Budget ]]</f>
        <v>45500556</v>
      </c>
      <c r="P738" t="str">
        <f>IF(Table6[[#This Row],[Profit]]&gt;0,"Success","Failure")</f>
        <v>Success</v>
      </c>
    </row>
    <row r="739" spans="1:16" hidden="1" x14ac:dyDescent="0.25">
      <c r="A739" t="s">
        <v>1472</v>
      </c>
      <c r="B739">
        <v>43119879</v>
      </c>
      <c r="C739" t="s">
        <v>12</v>
      </c>
      <c r="D739">
        <v>60000000</v>
      </c>
      <c r="E739">
        <v>6.4</v>
      </c>
      <c r="F739" s="2">
        <f>AVERAGEIF(Table15[director_name],Table15[director_name],Table15[imdb_score])</f>
        <v>6.4</v>
      </c>
      <c r="G739">
        <f>Table15[[#This Row],[gross]]-Table15[[#This Row],[budget]]</f>
        <v>-16880121</v>
      </c>
      <c r="H739" t="str">
        <f>IF(Table15[[#This Row],[Profit]]&gt;0,"Success","Fasle")</f>
        <v>Fasle</v>
      </c>
      <c r="K739" t="s">
        <v>3240</v>
      </c>
      <c r="L739" s="2">
        <f>AVERAGEIF(Table15[director_name],Table6[Director],Table15[imdb_score])</f>
        <v>6.2</v>
      </c>
      <c r="M739">
        <f>SUMIF(Table15[director_name],Table6[Director],Table15[gross])</f>
        <v>97273950</v>
      </c>
      <c r="N739">
        <f>SUMIF(Table15[director_name],Table6[Director],Table15[budget])</f>
        <v>46850000</v>
      </c>
      <c r="O739">
        <f>Table6[[#This Row],[Gross Amt]]-Table6[[#This Row],[Budget ]]</f>
        <v>50423950</v>
      </c>
      <c r="P739" t="str">
        <f>IF(Table6[[#This Row],[Profit]]&gt;0,"Success","Failure")</f>
        <v>Success</v>
      </c>
    </row>
    <row r="740" spans="1:16" hidden="1" x14ac:dyDescent="0.25">
      <c r="A740" t="s">
        <v>1474</v>
      </c>
      <c r="B740">
        <v>35096190</v>
      </c>
      <c r="C740" t="s">
        <v>12</v>
      </c>
      <c r="D740">
        <v>60000000</v>
      </c>
      <c r="E740">
        <v>6.3</v>
      </c>
      <c r="F740" s="2">
        <f>AVERAGEIF(Table15[director_name],Table15[director_name],Table15[imdb_score])</f>
        <v>7.3999999999999995</v>
      </c>
      <c r="G740">
        <f>Table15[[#This Row],[gross]]-Table15[[#This Row],[budget]]</f>
        <v>-24903810</v>
      </c>
      <c r="H740" t="str">
        <f>IF(Table15[[#This Row],[Profit]]&gt;0,"Success","Fasle")</f>
        <v>Fasle</v>
      </c>
      <c r="K740" t="s">
        <v>3251</v>
      </c>
      <c r="L740" s="2">
        <f>AVERAGEIF(Table15[director_name],Table6[Director],Table15[imdb_score])</f>
        <v>7.2</v>
      </c>
      <c r="M740">
        <f>SUMIF(Table15[director_name],Table6[Director],Table15[gross])</f>
        <v>82234139</v>
      </c>
      <c r="N740">
        <f>SUMIF(Table15[director_name],Table6[Director],Table15[budget])</f>
        <v>17000000</v>
      </c>
      <c r="O740">
        <f>Table6[[#This Row],[Gross Amt]]-Table6[[#This Row],[Budget ]]</f>
        <v>65234139</v>
      </c>
      <c r="P740" t="str">
        <f>IF(Table6[[#This Row],[Profit]]&gt;0,"Success","Failure")</f>
        <v>Success</v>
      </c>
    </row>
    <row r="741" spans="1:16" hidden="1" x14ac:dyDescent="0.25">
      <c r="A741" t="s">
        <v>105</v>
      </c>
      <c r="B741">
        <v>43290977</v>
      </c>
      <c r="C741" t="s">
        <v>12</v>
      </c>
      <c r="D741">
        <v>80000000</v>
      </c>
      <c r="E741">
        <v>6.6</v>
      </c>
      <c r="F741">
        <f>AVERAGEIF(Table15[director_name],Table15[director_name],Table15[imdb_score])</f>
        <v>6.5500000000000007</v>
      </c>
      <c r="G741">
        <f>Table15[[#This Row],[gross]]-Table15[[#This Row],[budget]]</f>
        <v>-36709023</v>
      </c>
      <c r="H741" t="str">
        <f>IF(Table15[[#This Row],[Profit]]&gt;0,"Success","Fasle")</f>
        <v>Fasle</v>
      </c>
      <c r="K741" t="s">
        <v>3255</v>
      </c>
      <c r="L741" s="2">
        <f>AVERAGEIF(Table15[director_name],Table6[Director],Table15[imdb_score])</f>
        <v>4.7666666666666666</v>
      </c>
      <c r="M741">
        <f>SUMIF(Table15[director_name],Table6[Director],Table15[gross])</f>
        <v>348337748</v>
      </c>
      <c r="N741">
        <f>SUMIF(Table15[director_name],Table6[Director],Table15[budget])</f>
        <v>99000000</v>
      </c>
      <c r="O741">
        <f>Table6[[#This Row],[Gross Amt]]-Table6[[#This Row],[Budget ]]</f>
        <v>249337748</v>
      </c>
      <c r="P741" t="str">
        <f>IF(Table6[[#This Row],[Profit]]&gt;0,"Success","Failure")</f>
        <v>Success</v>
      </c>
    </row>
    <row r="742" spans="1:16" hidden="1" x14ac:dyDescent="0.25">
      <c r="A742" t="s">
        <v>628</v>
      </c>
      <c r="B742">
        <v>33927476</v>
      </c>
      <c r="C742" t="s">
        <v>12</v>
      </c>
      <c r="D742">
        <v>40000000</v>
      </c>
      <c r="E742">
        <v>5.7</v>
      </c>
      <c r="F742">
        <f>AVERAGEIF(Table15[director_name],Table15[director_name],Table15[imdb_score])</f>
        <v>5.2200000000000006</v>
      </c>
      <c r="G742">
        <f>Table15[[#This Row],[gross]]-Table15[[#This Row],[budget]]</f>
        <v>-6072524</v>
      </c>
      <c r="H742" t="str">
        <f>IF(Table15[[#This Row],[Profit]]&gt;0,"Success","Fasle")</f>
        <v>Fasle</v>
      </c>
      <c r="K742" t="s">
        <v>3257</v>
      </c>
      <c r="L742" s="2">
        <f>AVERAGEIF(Table15[director_name],Table6[Director],Table15[imdb_score])</f>
        <v>6.8999999999999995</v>
      </c>
      <c r="M742">
        <f>SUMIF(Table15[director_name],Table6[Director],Table15[gross])</f>
        <v>97628743</v>
      </c>
      <c r="N742">
        <f>SUMIF(Table15[director_name],Table6[Director],Table15[budget])</f>
        <v>49500000</v>
      </c>
      <c r="O742">
        <f>Table6[[#This Row],[Gross Amt]]-Table6[[#This Row],[Budget ]]</f>
        <v>48128743</v>
      </c>
      <c r="P742" t="str">
        <f>IF(Table6[[#This Row],[Profit]]&gt;0,"Success","Failure")</f>
        <v>Success</v>
      </c>
    </row>
    <row r="743" spans="1:16" hidden="1" x14ac:dyDescent="0.25">
      <c r="A743" t="s">
        <v>1458</v>
      </c>
      <c r="B743">
        <v>32122249</v>
      </c>
      <c r="C743" t="s">
        <v>12</v>
      </c>
      <c r="D743">
        <v>60000000</v>
      </c>
      <c r="E743">
        <v>5.9</v>
      </c>
      <c r="F743">
        <f>AVERAGEIF(Table15[director_name],Table15[director_name],Table15[imdb_score])</f>
        <v>6.55</v>
      </c>
      <c r="G743">
        <f>Table15[[#This Row],[gross]]-Table15[[#This Row],[budget]]</f>
        <v>-27877751</v>
      </c>
      <c r="H743" t="str">
        <f>IF(Table15[[#This Row],[Profit]]&gt;0,"Success","Fasle")</f>
        <v>Fasle</v>
      </c>
      <c r="K743" t="s">
        <v>3259</v>
      </c>
      <c r="L743" s="2">
        <f>AVERAGEIF(Table15[director_name],Table6[Director],Table15[imdb_score])</f>
        <v>5.45</v>
      </c>
      <c r="M743">
        <f>SUMIF(Table15[director_name],Table6[Director],Table15[gross])</f>
        <v>79661590</v>
      </c>
      <c r="N743">
        <f>SUMIF(Table15[director_name],Table6[Director],Table15[budget])</f>
        <v>38500000</v>
      </c>
      <c r="O743">
        <f>Table6[[#This Row],[Gross Amt]]-Table6[[#This Row],[Budget ]]</f>
        <v>41161590</v>
      </c>
      <c r="P743" t="str">
        <f>IF(Table6[[#This Row],[Profit]]&gt;0,"Success","Failure")</f>
        <v>Success</v>
      </c>
    </row>
    <row r="744" spans="1:16" hidden="1" x14ac:dyDescent="0.25">
      <c r="A744" t="s">
        <v>1429</v>
      </c>
      <c r="B744">
        <v>40076438</v>
      </c>
      <c r="C744" t="s">
        <v>12</v>
      </c>
      <c r="D744">
        <v>60000000</v>
      </c>
      <c r="E744">
        <v>6</v>
      </c>
      <c r="F744">
        <f>AVERAGEIF(Table15[director_name],Table15[director_name],Table15[imdb_score])</f>
        <v>6</v>
      </c>
      <c r="G744">
        <f>Table15[[#This Row],[gross]]-Table15[[#This Row],[budget]]</f>
        <v>-19923562</v>
      </c>
      <c r="H744" t="str">
        <f>IF(Table15[[#This Row],[Profit]]&gt;0,"Success","Fasle")</f>
        <v>Fasle</v>
      </c>
      <c r="K744" t="s">
        <v>3268</v>
      </c>
      <c r="L744" s="2">
        <f>AVERAGEIF(Table15[director_name],Table6[Director],Table15[imdb_score])</f>
        <v>7.8</v>
      </c>
      <c r="M744">
        <f>SUMIF(Table15[director_name],Table6[Director],Table15[gross])</f>
        <v>43984230</v>
      </c>
      <c r="N744">
        <f>SUMIF(Table15[director_name],Table6[Director],Table15[budget])</f>
        <v>23000000</v>
      </c>
      <c r="O744">
        <f>Table6[[#This Row],[Gross Amt]]-Table6[[#This Row],[Budget ]]</f>
        <v>20984230</v>
      </c>
      <c r="P744" t="str">
        <f>IF(Table6[[#This Row],[Profit]]&gt;0,"Success","Failure")</f>
        <v>Success</v>
      </c>
    </row>
    <row r="745" spans="1:16" hidden="1" x14ac:dyDescent="0.25">
      <c r="A745" t="s">
        <v>1484</v>
      </c>
      <c r="B745">
        <v>32940507</v>
      </c>
      <c r="C745" t="s">
        <v>12</v>
      </c>
      <c r="D745">
        <v>60000000</v>
      </c>
      <c r="E745">
        <v>6.1</v>
      </c>
      <c r="F745" s="2">
        <f>AVERAGEIF(Table15[director_name],Table15[director_name],Table15[imdb_score])</f>
        <v>6.15</v>
      </c>
      <c r="G745">
        <f>Table15[[#This Row],[gross]]-Table15[[#This Row],[budget]]</f>
        <v>-27059493</v>
      </c>
      <c r="H745" t="str">
        <f>IF(Table15[[#This Row],[Profit]]&gt;0,"Success","Fasle")</f>
        <v>Fasle</v>
      </c>
      <c r="K745" t="s">
        <v>3273</v>
      </c>
      <c r="L745" s="2">
        <f>AVERAGEIF(Table15[director_name],Table6[Director],Table15[imdb_score])</f>
        <v>5.2</v>
      </c>
      <c r="M745">
        <f>SUMIF(Table15[director_name],Table6[Director],Table15[gross])</f>
        <v>39880476</v>
      </c>
      <c r="N745">
        <f>SUMIF(Table15[director_name],Table6[Director],Table15[budget])</f>
        <v>25000000</v>
      </c>
      <c r="O745">
        <f>Table6[[#This Row],[Gross Amt]]-Table6[[#This Row],[Budget ]]</f>
        <v>14880476</v>
      </c>
      <c r="P745" t="str">
        <f>IF(Table6[[#This Row],[Profit]]&gt;0,"Success","Failure")</f>
        <v>Success</v>
      </c>
    </row>
    <row r="746" spans="1:16" hidden="1" x14ac:dyDescent="0.25">
      <c r="A746" t="s">
        <v>317</v>
      </c>
      <c r="B746">
        <v>31670931</v>
      </c>
      <c r="C746" t="s">
        <v>12</v>
      </c>
      <c r="D746">
        <v>60000000</v>
      </c>
      <c r="E746">
        <v>6.7</v>
      </c>
      <c r="F746">
        <f>AVERAGEIF(Table15[director_name],Table15[director_name],Table15[imdb_score])</f>
        <v>6.9799999999999995</v>
      </c>
      <c r="G746">
        <f>Table15[[#This Row],[gross]]-Table15[[#This Row],[budget]]</f>
        <v>-28329069</v>
      </c>
      <c r="H746" t="str">
        <f>IF(Table15[[#This Row],[Profit]]&gt;0,"Success","Fasle")</f>
        <v>Fasle</v>
      </c>
      <c r="K746" t="s">
        <v>3275</v>
      </c>
      <c r="L746" s="2">
        <f>AVERAGEIF(Table15[director_name],Table6[Director],Table15[imdb_score])</f>
        <v>5.6</v>
      </c>
      <c r="M746">
        <f>SUMIF(Table15[director_name],Table6[Director],Table15[gross])</f>
        <v>39399750</v>
      </c>
      <c r="N746">
        <f>SUMIF(Table15[director_name],Table6[Director],Table15[budget])</f>
        <v>25000000</v>
      </c>
      <c r="O746">
        <f>Table6[[#This Row],[Gross Amt]]-Table6[[#This Row],[Budget ]]</f>
        <v>14399750</v>
      </c>
      <c r="P746" t="str">
        <f>IF(Table6[[#This Row],[Profit]]&gt;0,"Success","Failure")</f>
        <v>Success</v>
      </c>
    </row>
    <row r="747" spans="1:16" hidden="1" x14ac:dyDescent="0.25">
      <c r="A747" t="s">
        <v>1396</v>
      </c>
      <c r="B747">
        <v>30695227</v>
      </c>
      <c r="C747" t="s">
        <v>12</v>
      </c>
      <c r="D747">
        <v>60000000</v>
      </c>
      <c r="E747">
        <v>6.7</v>
      </c>
      <c r="F747">
        <f>AVERAGEIF(Table15[director_name],Table15[director_name],Table15[imdb_score])</f>
        <v>6.839999999999999</v>
      </c>
      <c r="G747">
        <f>Table15[[#This Row],[gross]]-Table15[[#This Row],[budget]]</f>
        <v>-29304773</v>
      </c>
      <c r="H747" t="str">
        <f>IF(Table15[[#This Row],[Profit]]&gt;0,"Success","Fasle")</f>
        <v>Fasle</v>
      </c>
      <c r="K747" t="s">
        <v>3279</v>
      </c>
      <c r="L747" s="2">
        <f>AVERAGEIF(Table15[director_name],Table6[Director],Table15[imdb_score])</f>
        <v>6.6</v>
      </c>
      <c r="M747">
        <f>SUMIF(Table15[director_name],Table6[Director],Table15[gross])</f>
        <v>36833473</v>
      </c>
      <c r="N747">
        <f>SUMIF(Table15[director_name],Table6[Director],Table15[budget])</f>
        <v>25000000</v>
      </c>
      <c r="O747">
        <f>Table6[[#This Row],[Gross Amt]]-Table6[[#This Row],[Budget ]]</f>
        <v>11833473</v>
      </c>
      <c r="P747" t="str">
        <f>IF(Table6[[#This Row],[Profit]]&gt;0,"Success","Failure")</f>
        <v>Success</v>
      </c>
    </row>
    <row r="748" spans="1:16" hidden="1" x14ac:dyDescent="0.25">
      <c r="A748" t="s">
        <v>1162</v>
      </c>
      <c r="B748">
        <v>32522352</v>
      </c>
      <c r="C748" t="s">
        <v>12</v>
      </c>
      <c r="D748">
        <v>60000000</v>
      </c>
      <c r="E748">
        <v>7.9</v>
      </c>
      <c r="F748">
        <f>AVERAGEIF(Table15[director_name],Table15[director_name],Table15[imdb_score])</f>
        <v>6.7800000000000011</v>
      </c>
      <c r="G748">
        <f>Table15[[#This Row],[gross]]-Table15[[#This Row],[budget]]</f>
        <v>-27477648</v>
      </c>
      <c r="H748" t="str">
        <f>IF(Table15[[#This Row],[Profit]]&gt;0,"Success","Fasle")</f>
        <v>Fasle</v>
      </c>
      <c r="K748" t="s">
        <v>3281</v>
      </c>
      <c r="L748" s="2">
        <f>AVERAGEIF(Table15[director_name],Table6[Director],Table15[imdb_score])</f>
        <v>5.4</v>
      </c>
      <c r="M748">
        <f>SUMIF(Table15[director_name],Table6[Director],Table15[gross])</f>
        <v>54800746</v>
      </c>
      <c r="N748">
        <f>SUMIF(Table15[director_name],Table6[Director],Table15[budget])</f>
        <v>45000000</v>
      </c>
      <c r="O748">
        <f>Table6[[#This Row],[Gross Amt]]-Table6[[#This Row],[Budget ]]</f>
        <v>9800746</v>
      </c>
      <c r="P748" t="str">
        <f>IF(Table6[[#This Row],[Profit]]&gt;0,"Success","Failure")</f>
        <v>Success</v>
      </c>
    </row>
    <row r="749" spans="1:16" hidden="1" x14ac:dyDescent="0.25">
      <c r="A749" t="s">
        <v>324</v>
      </c>
      <c r="B749">
        <v>26082914</v>
      </c>
      <c r="C749" t="s">
        <v>12</v>
      </c>
      <c r="D749">
        <v>87000000</v>
      </c>
      <c r="E749">
        <v>4.3</v>
      </c>
      <c r="F749">
        <f>AVERAGEIF(Table15[director_name],Table15[director_name],Table15[imdb_score])</f>
        <v>5.9499999999999993</v>
      </c>
      <c r="G749">
        <f>Table15[[#This Row],[gross]]-Table15[[#This Row],[budget]]</f>
        <v>-60917086</v>
      </c>
      <c r="H749" t="str">
        <f>IF(Table15[[#This Row],[Profit]]&gt;0,"Success","Fasle")</f>
        <v>Fasle</v>
      </c>
      <c r="K749" t="s">
        <v>3288</v>
      </c>
      <c r="L749" s="2">
        <f>AVERAGEIF(Table15[director_name],Table6[Director],Table15[imdb_score])</f>
        <v>6.333333333333333</v>
      </c>
      <c r="M749">
        <f>SUMIF(Table15[director_name],Table6[Director],Table15[gross])</f>
        <v>73669003</v>
      </c>
      <c r="N749">
        <f>SUMIF(Table15[director_name],Table6[Director],Table15[budget])</f>
        <v>37000000</v>
      </c>
      <c r="O749">
        <f>Table6[[#This Row],[Gross Amt]]-Table6[[#This Row],[Budget ]]</f>
        <v>36669003</v>
      </c>
      <c r="P749" t="str">
        <f>IF(Table6[[#This Row],[Profit]]&gt;0,"Success","Failure")</f>
        <v>Success</v>
      </c>
    </row>
    <row r="750" spans="1:16" hidden="1" x14ac:dyDescent="0.25">
      <c r="A750" t="s">
        <v>1494</v>
      </c>
      <c r="B750">
        <v>29136626</v>
      </c>
      <c r="C750" t="s">
        <v>12</v>
      </c>
      <c r="D750">
        <v>60000000</v>
      </c>
      <c r="E750">
        <v>5.7</v>
      </c>
      <c r="F750" s="2">
        <f>AVERAGEIF(Table15[director_name],Table15[director_name],Table15[imdb_score])</f>
        <v>5.45</v>
      </c>
      <c r="G750">
        <f>Table15[[#This Row],[gross]]-Table15[[#This Row],[budget]]</f>
        <v>-30863374</v>
      </c>
      <c r="H750" t="str">
        <f>IF(Table15[[#This Row],[Profit]]&gt;0,"Success","Fasle")</f>
        <v>Fasle</v>
      </c>
      <c r="K750" t="s">
        <v>3290</v>
      </c>
      <c r="L750" s="2">
        <f>AVERAGEIF(Table15[director_name],Table6[Director],Table15[imdb_score])</f>
        <v>5.6</v>
      </c>
      <c r="M750">
        <f>SUMIF(Table15[director_name],Table6[Director],Table15[gross])</f>
        <v>35000629</v>
      </c>
      <c r="N750">
        <f>SUMIF(Table15[director_name],Table6[Director],Table15[budget])</f>
        <v>25000000</v>
      </c>
      <c r="O750">
        <f>Table6[[#This Row],[Gross Amt]]-Table6[[#This Row],[Budget ]]</f>
        <v>10000629</v>
      </c>
      <c r="P750" t="str">
        <f>IF(Table6[[#This Row],[Profit]]&gt;0,"Success","Failure")</f>
        <v>Success</v>
      </c>
    </row>
    <row r="751" spans="1:16" hidden="1" x14ac:dyDescent="0.25">
      <c r="A751" t="s">
        <v>1497</v>
      </c>
      <c r="B751">
        <v>26288320</v>
      </c>
      <c r="C751" t="s">
        <v>12</v>
      </c>
      <c r="D751">
        <v>60000000</v>
      </c>
      <c r="E751">
        <v>6.7</v>
      </c>
      <c r="F751" s="2">
        <f>AVERAGEIF(Table15[director_name],Table15[director_name],Table15[imdb_score])</f>
        <v>6.7</v>
      </c>
      <c r="G751">
        <f>Table15[[#This Row],[gross]]-Table15[[#This Row],[budget]]</f>
        <v>-33711680</v>
      </c>
      <c r="H751" t="str">
        <f>IF(Table15[[#This Row],[Profit]]&gt;0,"Success","Fasle")</f>
        <v>Fasle</v>
      </c>
      <c r="K751" t="s">
        <v>3295</v>
      </c>
      <c r="L751" s="2">
        <f>AVERAGEIF(Table15[director_name],Table6[Director],Table15[imdb_score])</f>
        <v>6.3</v>
      </c>
      <c r="M751">
        <f>SUMIF(Table15[director_name],Table6[Director],Table15[gross])</f>
        <v>32553210</v>
      </c>
      <c r="N751">
        <f>SUMIF(Table15[director_name],Table6[Director],Table15[budget])</f>
        <v>25000000</v>
      </c>
      <c r="O751">
        <f>Table6[[#This Row],[Gross Amt]]-Table6[[#This Row],[Budget ]]</f>
        <v>7553210</v>
      </c>
      <c r="P751" t="str">
        <f>IF(Table6[[#This Row],[Profit]]&gt;0,"Success","Failure")</f>
        <v>Success</v>
      </c>
    </row>
    <row r="752" spans="1:16" hidden="1" x14ac:dyDescent="0.25">
      <c r="A752" t="s">
        <v>811</v>
      </c>
      <c r="B752">
        <v>26616590</v>
      </c>
      <c r="C752" t="s">
        <v>12</v>
      </c>
      <c r="D752">
        <v>60000000</v>
      </c>
      <c r="E752">
        <v>6.7</v>
      </c>
      <c r="F752">
        <f>AVERAGEIF(Table15[director_name],Table15[director_name],Table15[imdb_score])</f>
        <v>5.99</v>
      </c>
      <c r="G752">
        <f>Table15[[#This Row],[gross]]-Table15[[#This Row],[budget]]</f>
        <v>-33383410</v>
      </c>
      <c r="H752" t="str">
        <f>IF(Table15[[#This Row],[Profit]]&gt;0,"Success","Fasle")</f>
        <v>Fasle</v>
      </c>
      <c r="K752" t="s">
        <v>3297</v>
      </c>
      <c r="L752" s="2">
        <f>AVERAGEIF(Table15[director_name],Table6[Director],Table15[imdb_score])</f>
        <v>5.25</v>
      </c>
      <c r="M752">
        <f>SUMIF(Table15[director_name],Table6[Director],Table15[gross])</f>
        <v>49294393</v>
      </c>
      <c r="N752">
        <f>SUMIF(Table15[director_name],Table6[Director],Table15[budget])</f>
        <v>30000000</v>
      </c>
      <c r="O752">
        <f>Table6[[#This Row],[Gross Amt]]-Table6[[#This Row],[Budget ]]</f>
        <v>19294393</v>
      </c>
      <c r="P752" t="str">
        <f>IF(Table6[[#This Row],[Profit]]&gt;0,"Success","Failure")</f>
        <v>Success</v>
      </c>
    </row>
    <row r="753" spans="1:16" hidden="1" x14ac:dyDescent="0.25">
      <c r="A753" t="s">
        <v>170</v>
      </c>
      <c r="B753">
        <v>30063805</v>
      </c>
      <c r="C753" t="s">
        <v>12</v>
      </c>
      <c r="D753">
        <v>60000000</v>
      </c>
      <c r="E753">
        <v>6.1</v>
      </c>
      <c r="F753">
        <f>AVERAGEIF(Table15[director_name],Table15[director_name],Table15[imdb_score])</f>
        <v>6.3142857142857149</v>
      </c>
      <c r="G753">
        <f>Table15[[#This Row],[gross]]-Table15[[#This Row],[budget]]</f>
        <v>-29936195</v>
      </c>
      <c r="H753" t="str">
        <f>IF(Table15[[#This Row],[Profit]]&gt;0,"Success","Fasle")</f>
        <v>Fasle</v>
      </c>
      <c r="K753" t="s">
        <v>3299</v>
      </c>
      <c r="L753" s="2">
        <f>AVERAGEIF(Table15[director_name],Table6[Director],Table15[imdb_score])</f>
        <v>6.8</v>
      </c>
      <c r="M753">
        <f>SUMIF(Table15[director_name],Table6[Director],Table15[gross])</f>
        <v>224891</v>
      </c>
      <c r="N753">
        <f>SUMIF(Table15[director_name],Table6[Director],Table15[budget])</f>
        <v>50500000</v>
      </c>
      <c r="O753">
        <f>Table6[[#This Row],[Gross Amt]]-Table6[[#This Row],[Budget ]]</f>
        <v>-50275109</v>
      </c>
      <c r="P753" t="str">
        <f>IF(Table6[[#This Row],[Profit]]&gt;0,"Success","Failure")</f>
        <v>Failure</v>
      </c>
    </row>
    <row r="754" spans="1:16" hidden="1" x14ac:dyDescent="0.25">
      <c r="A754" t="s">
        <v>783</v>
      </c>
      <c r="B754">
        <v>22518325</v>
      </c>
      <c r="C754" t="s">
        <v>12</v>
      </c>
      <c r="D754">
        <v>50000000</v>
      </c>
      <c r="E754">
        <v>5.6</v>
      </c>
      <c r="F754">
        <f>AVERAGEIF(Table15[director_name],Table15[director_name],Table15[imdb_score])</f>
        <v>6.6</v>
      </c>
      <c r="G754">
        <f>Table15[[#This Row],[gross]]-Table15[[#This Row],[budget]]</f>
        <v>-27481675</v>
      </c>
      <c r="H754" t="str">
        <f>IF(Table15[[#This Row],[Profit]]&gt;0,"Success","Fasle")</f>
        <v>Fasle</v>
      </c>
      <c r="K754" t="s">
        <v>3301</v>
      </c>
      <c r="L754" s="2">
        <f>AVERAGEIF(Table15[director_name],Table6[Director],Table15[imdb_score])</f>
        <v>7.5</v>
      </c>
      <c r="M754">
        <f>SUMIF(Table15[director_name],Table6[Director],Table15[gross])</f>
        <v>31655091</v>
      </c>
      <c r="N754">
        <f>SUMIF(Table15[director_name],Table6[Director],Table15[budget])</f>
        <v>30000000</v>
      </c>
      <c r="O754">
        <f>Table6[[#This Row],[Gross Amt]]-Table6[[#This Row],[Budget ]]</f>
        <v>1655091</v>
      </c>
      <c r="P754" t="str">
        <f>IF(Table6[[#This Row],[Profit]]&gt;0,"Success","Failure")</f>
        <v>Success</v>
      </c>
    </row>
    <row r="755" spans="1:16" hidden="1" x14ac:dyDescent="0.25">
      <c r="A755" t="s">
        <v>1505</v>
      </c>
      <c r="B755">
        <v>13082288</v>
      </c>
      <c r="C755" t="s">
        <v>12</v>
      </c>
      <c r="D755">
        <v>60000000</v>
      </c>
      <c r="E755">
        <v>6.6</v>
      </c>
      <c r="F755" s="2">
        <f>AVERAGEIF(Table15[director_name],Table15[director_name],Table15[imdb_score])</f>
        <v>6.6</v>
      </c>
      <c r="G755">
        <f>Table15[[#This Row],[gross]]-Table15[[#This Row],[budget]]</f>
        <v>-46917712</v>
      </c>
      <c r="H755" t="str">
        <f>IF(Table15[[#This Row],[Profit]]&gt;0,"Success","Fasle")</f>
        <v>Fasle</v>
      </c>
      <c r="K755" t="s">
        <v>3306</v>
      </c>
      <c r="L755" s="2">
        <f>AVERAGEIF(Table15[director_name],Table6[Director],Table15[imdb_score])</f>
        <v>6.65</v>
      </c>
      <c r="M755">
        <f>SUMIF(Table15[director_name],Table6[Director],Table15[gross])</f>
        <v>40900000</v>
      </c>
      <c r="N755">
        <f>SUMIF(Table15[director_name],Table6[Director],Table15[budget])</f>
        <v>43000000</v>
      </c>
      <c r="O755">
        <f>Table6[[#This Row],[Gross Amt]]-Table6[[#This Row],[Budget ]]</f>
        <v>-2100000</v>
      </c>
      <c r="P755" t="str">
        <f>IF(Table6[[#This Row],[Profit]]&gt;0,"Success","Failure")</f>
        <v>Failure</v>
      </c>
    </row>
    <row r="756" spans="1:16" hidden="1" x14ac:dyDescent="0.25">
      <c r="A756" t="s">
        <v>1508</v>
      </c>
      <c r="B756">
        <v>18208078</v>
      </c>
      <c r="C756" t="s">
        <v>12</v>
      </c>
      <c r="D756">
        <v>60000000</v>
      </c>
      <c r="E756">
        <v>6.9</v>
      </c>
      <c r="F756" s="2">
        <f>AVERAGEIF(Table15[director_name],Table15[director_name],Table15[imdb_score])</f>
        <v>6.6</v>
      </c>
      <c r="G756">
        <f>Table15[[#This Row],[gross]]-Table15[[#This Row],[budget]]</f>
        <v>-41791922</v>
      </c>
      <c r="H756" t="str">
        <f>IF(Table15[[#This Row],[Profit]]&gt;0,"Success","Fasle")</f>
        <v>Fasle</v>
      </c>
      <c r="K756" t="s">
        <v>3308</v>
      </c>
      <c r="L756" s="2">
        <f>AVERAGEIF(Table15[director_name],Table6[Director],Table15[imdb_score])</f>
        <v>3.3</v>
      </c>
      <c r="M756">
        <f>SUMIF(Table15[director_name],Table6[Director],Table15[gross])</f>
        <v>29247405</v>
      </c>
      <c r="N756">
        <f>SUMIF(Table15[director_name],Table6[Director],Table15[budget])</f>
        <v>25000000</v>
      </c>
      <c r="O756">
        <f>Table6[[#This Row],[Gross Amt]]-Table6[[#This Row],[Budget ]]</f>
        <v>4247405</v>
      </c>
      <c r="P756" t="str">
        <f>IF(Table6[[#This Row],[Profit]]&gt;0,"Success","Failure")</f>
        <v>Success</v>
      </c>
    </row>
    <row r="757" spans="1:16" hidden="1" x14ac:dyDescent="0.25">
      <c r="A757" t="s">
        <v>1510</v>
      </c>
      <c r="B757">
        <v>14218868</v>
      </c>
      <c r="C757" t="s">
        <v>12</v>
      </c>
      <c r="D757">
        <v>65000000</v>
      </c>
      <c r="E757">
        <v>4.8</v>
      </c>
      <c r="F757" s="2">
        <f>AVERAGEIF(Table15[director_name],Table15[director_name],Table15[imdb_score])</f>
        <v>5.5333333333333341</v>
      </c>
      <c r="G757">
        <f>Table15[[#This Row],[gross]]-Table15[[#This Row],[budget]]</f>
        <v>-50781132</v>
      </c>
      <c r="H757" t="str">
        <f>IF(Table15[[#This Row],[Profit]]&gt;0,"Success","Fasle")</f>
        <v>Fasle</v>
      </c>
      <c r="K757" t="s">
        <v>3312</v>
      </c>
      <c r="L757" s="2">
        <f>AVERAGEIF(Table15[director_name],Table6[Director],Table15[imdb_score])</f>
        <v>3.5</v>
      </c>
      <c r="M757">
        <f>SUMIF(Table15[director_name],Table6[Director],Table15[gross])</f>
        <v>25615792</v>
      </c>
      <c r="N757">
        <f>SUMIF(Table15[director_name],Table6[Director],Table15[budget])</f>
        <v>25000000</v>
      </c>
      <c r="O757">
        <f>Table6[[#This Row],[Gross Amt]]-Table6[[#This Row],[Budget ]]</f>
        <v>615792</v>
      </c>
      <c r="P757" t="str">
        <f>IF(Table6[[#This Row],[Profit]]&gt;0,"Success","Failure")</f>
        <v>Success</v>
      </c>
    </row>
    <row r="758" spans="1:16" hidden="1" x14ac:dyDescent="0.25">
      <c r="A758" t="s">
        <v>1512</v>
      </c>
      <c r="B758">
        <v>22451</v>
      </c>
      <c r="C758" t="s">
        <v>12</v>
      </c>
      <c r="D758">
        <v>60000000</v>
      </c>
      <c r="E758">
        <v>6.2</v>
      </c>
      <c r="F758" s="2">
        <f>AVERAGEIF(Table15[director_name],Table15[director_name],Table15[imdb_score])</f>
        <v>6.2</v>
      </c>
      <c r="G758">
        <f>Table15[[#This Row],[gross]]-Table15[[#This Row],[budget]]</f>
        <v>-59977549</v>
      </c>
      <c r="H758" t="str">
        <f>IF(Table15[[#This Row],[Profit]]&gt;0,"Success","Fasle")</f>
        <v>Fasle</v>
      </c>
      <c r="K758" t="s">
        <v>3320</v>
      </c>
      <c r="L758" s="2">
        <f>AVERAGEIF(Table15[director_name],Table6[Director],Table15[imdb_score])</f>
        <v>6.9499999999999993</v>
      </c>
      <c r="M758">
        <f>SUMIF(Table15[director_name],Table6[Director],Table15[gross])</f>
        <v>51389138</v>
      </c>
      <c r="N758">
        <f>SUMIF(Table15[director_name],Table6[Director],Table15[budget])</f>
        <v>45000000</v>
      </c>
      <c r="O758">
        <f>Table6[[#This Row],[Gross Amt]]-Table6[[#This Row],[Budget ]]</f>
        <v>6389138</v>
      </c>
      <c r="P758" t="str">
        <f>IF(Table6[[#This Row],[Profit]]&gt;0,"Success","Failure")</f>
        <v>Success</v>
      </c>
    </row>
    <row r="759" spans="1:16" hidden="1" x14ac:dyDescent="0.25">
      <c r="A759" t="s">
        <v>1515</v>
      </c>
      <c r="B759">
        <v>31165421</v>
      </c>
      <c r="C759" t="s">
        <v>12</v>
      </c>
      <c r="D759">
        <v>60000000</v>
      </c>
      <c r="E759">
        <v>6</v>
      </c>
      <c r="F759" s="2">
        <f>AVERAGEIF(Table15[director_name],Table15[director_name],Table15[imdb_score])</f>
        <v>5.5</v>
      </c>
      <c r="G759">
        <f>Table15[[#This Row],[gross]]-Table15[[#This Row],[budget]]</f>
        <v>-28834579</v>
      </c>
      <c r="H759" t="str">
        <f>IF(Table15[[#This Row],[Profit]]&gt;0,"Success","Fasle")</f>
        <v>Fasle</v>
      </c>
      <c r="K759" t="s">
        <v>3324</v>
      </c>
      <c r="L759" s="2">
        <f>AVERAGEIF(Table15[director_name],Table6[Director],Table15[imdb_score])</f>
        <v>6.9</v>
      </c>
      <c r="M759">
        <f>SUMIF(Table15[director_name],Table6[Director],Table15[gross])</f>
        <v>22930582</v>
      </c>
      <c r="N759">
        <f>SUMIF(Table15[director_name],Table6[Director],Table15[budget])</f>
        <v>37200000</v>
      </c>
      <c r="O759">
        <f>Table6[[#This Row],[Gross Amt]]-Table6[[#This Row],[Budget ]]</f>
        <v>-14269418</v>
      </c>
      <c r="P759" t="str">
        <f>IF(Table6[[#This Row],[Profit]]&gt;0,"Success","Failure")</f>
        <v>Failure</v>
      </c>
    </row>
    <row r="760" spans="1:16" hidden="1" x14ac:dyDescent="0.25">
      <c r="A760" t="s">
        <v>1416</v>
      </c>
      <c r="B760">
        <v>11802056</v>
      </c>
      <c r="C760" t="s">
        <v>12</v>
      </c>
      <c r="D760">
        <v>60000000</v>
      </c>
      <c r="E760">
        <v>4.9000000000000004</v>
      </c>
      <c r="F760">
        <f>AVERAGEIF(Table15[director_name],Table15[director_name],Table15[imdb_score])</f>
        <v>5.5333333333333341</v>
      </c>
      <c r="G760">
        <f>Table15[[#This Row],[gross]]-Table15[[#This Row],[budget]]</f>
        <v>-48197944</v>
      </c>
      <c r="H760" t="str">
        <f>IF(Table15[[#This Row],[Profit]]&gt;0,"Success","Fasle")</f>
        <v>Fasle</v>
      </c>
      <c r="K760" t="s">
        <v>3326</v>
      </c>
      <c r="L760" s="2">
        <f>AVERAGEIF(Table15[director_name],Table6[Director],Table15[imdb_score])</f>
        <v>7.5</v>
      </c>
      <c r="M760">
        <f>SUMIF(Table15[director_name],Table6[Director],Table15[gross])</f>
        <v>15785632</v>
      </c>
      <c r="N760">
        <f>SUMIF(Table15[director_name],Table6[Director],Table15[budget])</f>
        <v>23000000</v>
      </c>
      <c r="O760">
        <f>Table6[[#This Row],[Gross Amt]]-Table6[[#This Row],[Budget ]]</f>
        <v>-7214368</v>
      </c>
      <c r="P760" t="str">
        <f>IF(Table6[[#This Row],[Profit]]&gt;0,"Success","Failure")</f>
        <v>Failure</v>
      </c>
    </row>
    <row r="761" spans="1:16" hidden="1" x14ac:dyDescent="0.25">
      <c r="A761" t="s">
        <v>1520</v>
      </c>
      <c r="B761">
        <v>25472967</v>
      </c>
      <c r="C761" t="s">
        <v>12</v>
      </c>
      <c r="D761">
        <v>30000000</v>
      </c>
      <c r="E761">
        <v>5.6</v>
      </c>
      <c r="F761" s="2">
        <f>AVERAGEIF(Table15[director_name],Table15[director_name],Table15[imdb_score])</f>
        <v>6.5666666666666664</v>
      </c>
      <c r="G761">
        <f>Table15[[#This Row],[gross]]-Table15[[#This Row],[budget]]</f>
        <v>-4527033</v>
      </c>
      <c r="H761" t="str">
        <f>IF(Table15[[#This Row],[Profit]]&gt;0,"Success","Fasle")</f>
        <v>Fasle</v>
      </c>
      <c r="K761" t="s">
        <v>3330</v>
      </c>
      <c r="L761" s="2">
        <f>AVERAGEIF(Table15[director_name],Table6[Director],Table15[imdb_score])</f>
        <v>6.8</v>
      </c>
      <c r="M761">
        <f>SUMIF(Table15[director_name],Table6[Director],Table15[gross])</f>
        <v>22200000</v>
      </c>
      <c r="N761">
        <f>SUMIF(Table15[director_name],Table6[Director],Table15[budget])</f>
        <v>25000000</v>
      </c>
      <c r="O761">
        <f>Table6[[#This Row],[Gross Amt]]-Table6[[#This Row],[Budget ]]</f>
        <v>-2800000</v>
      </c>
      <c r="P761" t="str">
        <f>IF(Table6[[#This Row],[Profit]]&gt;0,"Success","Failure")</f>
        <v>Failure</v>
      </c>
    </row>
    <row r="762" spans="1:16" hidden="1" x14ac:dyDescent="0.25">
      <c r="A762" t="s">
        <v>284</v>
      </c>
      <c r="B762">
        <v>22362500</v>
      </c>
      <c r="C762" t="s">
        <v>12</v>
      </c>
      <c r="D762">
        <v>55000000</v>
      </c>
      <c r="E762">
        <v>6.1</v>
      </c>
      <c r="F762">
        <f>AVERAGEIF(Table15[director_name],Table15[director_name],Table15[imdb_score])</f>
        <v>6.9307692307692301</v>
      </c>
      <c r="G762">
        <f>Table15[[#This Row],[gross]]-Table15[[#This Row],[budget]]</f>
        <v>-32637500</v>
      </c>
      <c r="H762" t="str">
        <f>IF(Table15[[#This Row],[Profit]]&gt;0,"Success","Fasle")</f>
        <v>Fasle</v>
      </c>
      <c r="K762" t="s">
        <v>3334</v>
      </c>
      <c r="L762" s="2">
        <f>AVERAGEIF(Table15[director_name],Table6[Director],Table15[imdb_score])</f>
        <v>5.8000000000000007</v>
      </c>
      <c r="M762">
        <f>SUMIF(Table15[director_name],Table6[Director],Table15[gross])</f>
        <v>84884176</v>
      </c>
      <c r="N762">
        <f>SUMIF(Table15[director_name],Table6[Director],Table15[budget])</f>
        <v>39000000</v>
      </c>
      <c r="O762">
        <f>Table6[[#This Row],[Gross Amt]]-Table6[[#This Row],[Budget ]]</f>
        <v>45884176</v>
      </c>
      <c r="P762" t="str">
        <f>IF(Table6[[#This Row],[Profit]]&gt;0,"Success","Failure")</f>
        <v>Success</v>
      </c>
    </row>
    <row r="763" spans="1:16" hidden="1" x14ac:dyDescent="0.25">
      <c r="A763" t="s">
        <v>1524</v>
      </c>
      <c r="B763">
        <v>17281832</v>
      </c>
      <c r="C763" t="s">
        <v>12</v>
      </c>
      <c r="D763">
        <v>60000000</v>
      </c>
      <c r="E763">
        <v>6.1</v>
      </c>
      <c r="F763" s="2">
        <f>AVERAGEIF(Table15[director_name],Table15[director_name],Table15[imdb_score])</f>
        <v>6.55</v>
      </c>
      <c r="G763">
        <f>Table15[[#This Row],[gross]]-Table15[[#This Row],[budget]]</f>
        <v>-42718168</v>
      </c>
      <c r="H763" t="str">
        <f>IF(Table15[[#This Row],[Profit]]&gt;0,"Success","Fasle")</f>
        <v>Fasle</v>
      </c>
      <c r="K763" t="s">
        <v>3336</v>
      </c>
      <c r="L763" s="2">
        <f>AVERAGEIF(Table15[director_name],Table6[Director],Table15[imdb_score])</f>
        <v>5.6</v>
      </c>
      <c r="M763">
        <f>SUMIF(Table15[director_name],Table6[Director],Table15[gross])</f>
        <v>24042490</v>
      </c>
      <c r="N763">
        <f>SUMIF(Table15[director_name],Table6[Director],Table15[budget])</f>
        <v>25000000</v>
      </c>
      <c r="O763">
        <f>Table6[[#This Row],[Gross Amt]]-Table6[[#This Row],[Budget ]]</f>
        <v>-957510</v>
      </c>
      <c r="P763" t="str">
        <f>IF(Table6[[#This Row],[Profit]]&gt;0,"Success","Failure")</f>
        <v>Failure</v>
      </c>
    </row>
    <row r="764" spans="1:16" hidden="1" x14ac:dyDescent="0.25">
      <c r="A764" t="s">
        <v>1326</v>
      </c>
      <c r="B764">
        <v>19781879</v>
      </c>
      <c r="C764" t="s">
        <v>12</v>
      </c>
      <c r="D764">
        <v>60000000</v>
      </c>
      <c r="E764">
        <v>4.8</v>
      </c>
      <c r="F764">
        <f>AVERAGEIF(Table15[director_name],Table15[director_name],Table15[imdb_score])</f>
        <v>6.4666666666666659</v>
      </c>
      <c r="G764">
        <f>Table15[[#This Row],[gross]]-Table15[[#This Row],[budget]]</f>
        <v>-40218121</v>
      </c>
      <c r="H764" t="str">
        <f>IF(Table15[[#This Row],[Profit]]&gt;0,"Success","Fasle")</f>
        <v>Fasle</v>
      </c>
      <c r="K764" t="s">
        <v>3339</v>
      </c>
      <c r="L764" s="2">
        <f>AVERAGEIF(Table15[director_name],Table6[Director],Table15[imdb_score])</f>
        <v>6.3</v>
      </c>
      <c r="M764">
        <f>SUMIF(Table15[director_name],Table6[Director],Table15[gross])</f>
        <v>22466994</v>
      </c>
      <c r="N764">
        <f>SUMIF(Table15[director_name],Table6[Director],Table15[budget])</f>
        <v>25000000</v>
      </c>
      <c r="O764">
        <f>Table6[[#This Row],[Gross Amt]]-Table6[[#This Row],[Budget ]]</f>
        <v>-2533006</v>
      </c>
      <c r="P764" t="str">
        <f>IF(Table6[[#This Row],[Profit]]&gt;0,"Success","Failure")</f>
        <v>Failure</v>
      </c>
    </row>
    <row r="765" spans="1:16" hidden="1" x14ac:dyDescent="0.25">
      <c r="A765" t="s">
        <v>1527</v>
      </c>
      <c r="B765">
        <v>7605668</v>
      </c>
      <c r="C765" t="s">
        <v>12</v>
      </c>
      <c r="D765">
        <v>60000000</v>
      </c>
      <c r="E765">
        <v>5.5</v>
      </c>
      <c r="F765" s="2">
        <f>AVERAGEIF(Table15[director_name],Table15[director_name],Table15[imdb_score])</f>
        <v>6.4599999999999991</v>
      </c>
      <c r="G765">
        <f>Table15[[#This Row],[gross]]-Table15[[#This Row],[budget]]</f>
        <v>-52394332</v>
      </c>
      <c r="H765" t="str">
        <f>IF(Table15[[#This Row],[Profit]]&gt;0,"Success","Fasle")</f>
        <v>Fasle</v>
      </c>
      <c r="K765" t="s">
        <v>3343</v>
      </c>
      <c r="L765" s="2">
        <f>AVERAGEIF(Table15[director_name],Table6[Director],Table15[imdb_score])</f>
        <v>6.6</v>
      </c>
      <c r="M765">
        <f>SUMIF(Table15[director_name],Table6[Director],Table15[gross])</f>
        <v>17718223</v>
      </c>
      <c r="N765">
        <f>SUMIF(Table15[director_name],Table6[Director],Table15[budget])</f>
        <v>25000000</v>
      </c>
      <c r="O765">
        <f>Table6[[#This Row],[Gross Amt]]-Table6[[#This Row],[Budget ]]</f>
        <v>-7281777</v>
      </c>
      <c r="P765" t="str">
        <f>IF(Table6[[#This Row],[Profit]]&gt;0,"Success","Failure")</f>
        <v>Failure</v>
      </c>
    </row>
    <row r="766" spans="1:16" hidden="1" x14ac:dyDescent="0.25">
      <c r="A766" t="s">
        <v>1530</v>
      </c>
      <c r="B766">
        <v>4535117</v>
      </c>
      <c r="C766" t="s">
        <v>12</v>
      </c>
      <c r="D766">
        <v>60000000</v>
      </c>
      <c r="E766">
        <v>3.8</v>
      </c>
      <c r="F766" s="2">
        <f>AVERAGEIF(Table15[director_name],Table15[director_name],Table15[imdb_score])</f>
        <v>3</v>
      </c>
      <c r="G766">
        <f>Table15[[#This Row],[gross]]-Table15[[#This Row],[budget]]</f>
        <v>-55464883</v>
      </c>
      <c r="H766" t="str">
        <f>IF(Table15[[#This Row],[Profit]]&gt;0,"Success","Fasle")</f>
        <v>Fasle</v>
      </c>
      <c r="K766" t="s">
        <v>3345</v>
      </c>
      <c r="L766" s="2">
        <f>AVERAGEIF(Table15[director_name],Table6[Director],Table15[imdb_score])</f>
        <v>3.3</v>
      </c>
      <c r="M766">
        <f>SUMIF(Table15[director_name],Table6[Director],Table15[gross])</f>
        <v>21055845</v>
      </c>
      <c r="N766">
        <f>SUMIF(Table15[director_name],Table6[Director],Table15[budget])</f>
        <v>20000000</v>
      </c>
      <c r="O766">
        <f>Table6[[#This Row],[Gross Amt]]-Table6[[#This Row],[Budget ]]</f>
        <v>1055845</v>
      </c>
      <c r="P766" t="str">
        <f>IF(Table6[[#This Row],[Profit]]&gt;0,"Success","Failure")</f>
        <v>Success</v>
      </c>
    </row>
    <row r="767" spans="1:16" hidden="1" x14ac:dyDescent="0.25">
      <c r="A767" t="s">
        <v>105</v>
      </c>
      <c r="B767">
        <v>4426297</v>
      </c>
      <c r="C767" t="s">
        <v>12</v>
      </c>
      <c r="D767">
        <v>35000000</v>
      </c>
      <c r="E767">
        <v>6.5</v>
      </c>
      <c r="F767">
        <f>AVERAGEIF(Table15[director_name],Table15[director_name],Table15[imdb_score])</f>
        <v>6.5500000000000007</v>
      </c>
      <c r="G767">
        <f>Table15[[#This Row],[gross]]-Table15[[#This Row],[budget]]</f>
        <v>-30573703</v>
      </c>
      <c r="H767" t="str">
        <f>IF(Table15[[#This Row],[Profit]]&gt;0,"Success","Fasle")</f>
        <v>Fasle</v>
      </c>
      <c r="K767" t="s">
        <v>3349</v>
      </c>
      <c r="L767" s="2">
        <f>AVERAGEIF(Table15[director_name],Table6[Director],Table15[imdb_score])</f>
        <v>5.6</v>
      </c>
      <c r="M767">
        <f>SUMIF(Table15[director_name],Table6[Director],Table15[gross])</f>
        <v>16118077</v>
      </c>
      <c r="N767">
        <f>SUMIF(Table15[director_name],Table6[Director],Table15[budget])</f>
        <v>25000000</v>
      </c>
      <c r="O767">
        <f>Table6[[#This Row],[Gross Amt]]-Table6[[#This Row],[Budget ]]</f>
        <v>-8881923</v>
      </c>
      <c r="P767" t="str">
        <f>IF(Table6[[#This Row],[Profit]]&gt;0,"Success","Failure")</f>
        <v>Failure</v>
      </c>
    </row>
    <row r="768" spans="1:16" hidden="1" x14ac:dyDescent="0.25">
      <c r="A768" t="s">
        <v>1535</v>
      </c>
      <c r="B768">
        <v>10166502</v>
      </c>
      <c r="C768" t="s">
        <v>1537</v>
      </c>
      <c r="D768">
        <v>80000000</v>
      </c>
      <c r="E768">
        <v>6.7</v>
      </c>
      <c r="F768" s="2">
        <f>AVERAGEIF(Table15[director_name],Table15[director_name],Table15[imdb_score])</f>
        <v>6.8000000000000007</v>
      </c>
      <c r="G768">
        <f>Table15[[#This Row],[gross]]-Table15[[#This Row],[budget]]</f>
        <v>-69833498</v>
      </c>
      <c r="H768" t="str">
        <f>IF(Table15[[#This Row],[Profit]]&gt;0,"Success","Fasle")</f>
        <v>Fasle</v>
      </c>
      <c r="K768" t="s">
        <v>3351</v>
      </c>
      <c r="L768" s="2">
        <f>AVERAGEIF(Table15[director_name],Table6[Director],Table15[imdb_score])</f>
        <v>5.3</v>
      </c>
      <c r="M768">
        <f>SUMIF(Table15[director_name],Table6[Director],Table15[gross])</f>
        <v>15091542</v>
      </c>
      <c r="N768">
        <f>SUMIF(Table15[director_name],Table6[Director],Table15[budget])</f>
        <v>25000000</v>
      </c>
      <c r="O768">
        <f>Table6[[#This Row],[Gross Amt]]-Table6[[#This Row],[Budget ]]</f>
        <v>-9908458</v>
      </c>
      <c r="P768" t="str">
        <f>IF(Table6[[#This Row],[Profit]]&gt;0,"Success","Failure")</f>
        <v>Failure</v>
      </c>
    </row>
    <row r="769" spans="1:16" hidden="1" x14ac:dyDescent="0.25">
      <c r="A769" t="s">
        <v>1538</v>
      </c>
      <c r="B769">
        <v>363024263</v>
      </c>
      <c r="C769" t="s">
        <v>12</v>
      </c>
      <c r="D769">
        <v>58000000</v>
      </c>
      <c r="E769">
        <v>8.1</v>
      </c>
      <c r="F769" s="2">
        <f>AVERAGEIF(Table15[director_name],Table15[director_name],Table15[imdb_score])</f>
        <v>8.1</v>
      </c>
      <c r="G769">
        <f>Table15[[#This Row],[gross]]-Table15[[#This Row],[budget]]</f>
        <v>305024263</v>
      </c>
      <c r="H769" t="str">
        <f>IF(Table15[[#This Row],[Profit]]&gt;0,"Success","Fasle")</f>
        <v>Success</v>
      </c>
      <c r="K769" t="s">
        <v>3357</v>
      </c>
      <c r="L769" s="2">
        <f>AVERAGEIF(Table15[director_name],Table6[Director],Table15[imdb_score])</f>
        <v>6.3999999999999995</v>
      </c>
      <c r="M769">
        <f>SUMIF(Table15[director_name],Table6[Director],Table15[gross])</f>
        <v>16046979</v>
      </c>
      <c r="N769">
        <f>SUMIF(Table15[director_name],Table6[Director],Table15[budget])</f>
        <v>37500000</v>
      </c>
      <c r="O769">
        <f>Table6[[#This Row],[Gross Amt]]-Table6[[#This Row],[Budget ]]</f>
        <v>-21453021</v>
      </c>
      <c r="P769" t="str">
        <f>IF(Table6[[#This Row],[Profit]]&gt;0,"Success","Failure")</f>
        <v>Failure</v>
      </c>
    </row>
    <row r="770" spans="1:16" hidden="1" x14ac:dyDescent="0.25">
      <c r="A770" t="s">
        <v>1541</v>
      </c>
      <c r="B770">
        <v>12065985</v>
      </c>
      <c r="C770" t="s">
        <v>12</v>
      </c>
      <c r="D770">
        <v>60000000</v>
      </c>
      <c r="E770">
        <v>4.9000000000000004</v>
      </c>
      <c r="F770" s="2">
        <f>AVERAGEIF(Table15[director_name],Table15[director_name],Table15[imdb_score])</f>
        <v>6.1285714285714281</v>
      </c>
      <c r="G770">
        <f>Table15[[#This Row],[gross]]-Table15[[#This Row],[budget]]</f>
        <v>-47934015</v>
      </c>
      <c r="H770" t="str">
        <f>IF(Table15[[#This Row],[Profit]]&gt;0,"Success","Fasle")</f>
        <v>Fasle</v>
      </c>
      <c r="K770" t="s">
        <v>3359</v>
      </c>
      <c r="L770" s="2">
        <f>AVERAGEIF(Table15[director_name],Table6[Director],Table15[imdb_score])</f>
        <v>5.9</v>
      </c>
      <c r="M770">
        <f>SUMIF(Table15[director_name],Table6[Director],Table15[gross])</f>
        <v>17427926</v>
      </c>
      <c r="N770">
        <f>SUMIF(Table15[director_name],Table6[Director],Table15[budget])</f>
        <v>8000000</v>
      </c>
      <c r="O770">
        <f>Table6[[#This Row],[Gross Amt]]-Table6[[#This Row],[Budget ]]</f>
        <v>9427926</v>
      </c>
      <c r="P770" t="str">
        <f>IF(Table6[[#This Row],[Profit]]&gt;0,"Success","Failure")</f>
        <v>Success</v>
      </c>
    </row>
    <row r="771" spans="1:16" hidden="1" x14ac:dyDescent="0.25">
      <c r="A771" t="s">
        <v>1285</v>
      </c>
      <c r="B771">
        <v>350123553</v>
      </c>
      <c r="C771" t="s">
        <v>12</v>
      </c>
      <c r="D771">
        <v>58800000</v>
      </c>
      <c r="E771">
        <v>7.3</v>
      </c>
      <c r="F771">
        <f>AVERAGEIF(Table15[director_name],Table15[director_name],Table15[imdb_score])</f>
        <v>7.2052631578947368</v>
      </c>
      <c r="G771">
        <f>Table15[[#This Row],[gross]]-Table15[[#This Row],[budget]]</f>
        <v>291323553</v>
      </c>
      <c r="H771" t="str">
        <f>IF(Table15[[#This Row],[Profit]]&gt;0,"Success","Fasle")</f>
        <v>Success</v>
      </c>
      <c r="K771" t="s">
        <v>3361</v>
      </c>
      <c r="L771" s="2">
        <f>AVERAGEIF(Table15[director_name],Table6[Director],Table15[imdb_score])</f>
        <v>5.4</v>
      </c>
      <c r="M771">
        <f>SUMIF(Table15[director_name],Table6[Director],Table15[gross])</f>
        <v>68129572</v>
      </c>
      <c r="N771">
        <f>SUMIF(Table15[director_name],Table6[Director],Table15[budget])</f>
        <v>45000000</v>
      </c>
      <c r="O771">
        <f>Table6[[#This Row],[Gross Amt]]-Table6[[#This Row],[Budget ]]</f>
        <v>23129572</v>
      </c>
      <c r="P771" t="str">
        <f>IF(Table6[[#This Row],[Profit]]&gt;0,"Success","Failure")</f>
        <v>Success</v>
      </c>
    </row>
    <row r="772" spans="1:16" hidden="1" x14ac:dyDescent="0.25">
      <c r="A772" t="s">
        <v>154</v>
      </c>
      <c r="B772">
        <v>80021740</v>
      </c>
      <c r="C772" t="s">
        <v>12</v>
      </c>
      <c r="D772">
        <v>58000000</v>
      </c>
      <c r="E772">
        <v>6.4</v>
      </c>
      <c r="F772">
        <f>AVERAGEIF(Table15[director_name],Table15[director_name],Table15[imdb_score])</f>
        <v>5.9333333333333336</v>
      </c>
      <c r="G772">
        <f>Table15[[#This Row],[gross]]-Table15[[#This Row],[budget]]</f>
        <v>22021740</v>
      </c>
      <c r="H772" t="str">
        <f>IF(Table15[[#This Row],[Profit]]&gt;0,"Success","Fasle")</f>
        <v>Success</v>
      </c>
      <c r="K772" t="s">
        <v>3365</v>
      </c>
      <c r="L772" s="2">
        <f>AVERAGEIF(Table15[director_name],Table6[Director],Table15[imdb_score])</f>
        <v>5.4</v>
      </c>
      <c r="M772">
        <f>SUMIF(Table15[director_name],Table6[Director],Table15[gross])</f>
        <v>14095303</v>
      </c>
      <c r="N772">
        <f>SUMIF(Table15[director_name],Table6[Director],Table15[budget])</f>
        <v>25000000</v>
      </c>
      <c r="O772">
        <f>Table6[[#This Row],[Gross Amt]]-Table6[[#This Row],[Budget ]]</f>
        <v>-10904697</v>
      </c>
      <c r="P772" t="str">
        <f>IF(Table6[[#This Row],[Profit]]&gt;0,"Success","Failure")</f>
        <v>Failure</v>
      </c>
    </row>
    <row r="773" spans="1:16" hidden="1" x14ac:dyDescent="0.25">
      <c r="A773" t="s">
        <v>712</v>
      </c>
      <c r="B773">
        <v>48291624</v>
      </c>
      <c r="C773" t="s">
        <v>12</v>
      </c>
      <c r="D773">
        <v>58000000</v>
      </c>
      <c r="E773">
        <v>6.7</v>
      </c>
      <c r="F773">
        <f>AVERAGEIF(Table15[director_name],Table15[director_name],Table15[imdb_score])</f>
        <v>6.3</v>
      </c>
      <c r="G773">
        <f>Table15[[#This Row],[gross]]-Table15[[#This Row],[budget]]</f>
        <v>-9708376</v>
      </c>
      <c r="H773" t="str">
        <f>IF(Table15[[#This Row],[Profit]]&gt;0,"Success","Fasle")</f>
        <v>Fasle</v>
      </c>
      <c r="K773" t="s">
        <v>3367</v>
      </c>
      <c r="L773" s="2">
        <f>AVERAGEIF(Table15[director_name],Table6[Director],Table15[imdb_score])</f>
        <v>5.05</v>
      </c>
      <c r="M773">
        <f>SUMIF(Table15[director_name],Table6[Director],Table15[gross])</f>
        <v>44602513</v>
      </c>
      <c r="N773">
        <f>SUMIF(Table15[director_name],Table6[Director],Table15[budget])</f>
        <v>39000000</v>
      </c>
      <c r="O773">
        <f>Table6[[#This Row],[Gross Amt]]-Table6[[#This Row],[Budget ]]</f>
        <v>5602513</v>
      </c>
      <c r="P773" t="str">
        <f>IF(Table6[[#This Row],[Profit]]&gt;0,"Success","Failure")</f>
        <v>Success</v>
      </c>
    </row>
    <row r="774" spans="1:16" hidden="1" x14ac:dyDescent="0.25">
      <c r="A774" t="s">
        <v>1419</v>
      </c>
      <c r="B774">
        <v>35231365</v>
      </c>
      <c r="C774" t="s">
        <v>12</v>
      </c>
      <c r="D774">
        <v>60000000</v>
      </c>
      <c r="E774">
        <v>3.6</v>
      </c>
      <c r="F774">
        <f>AVERAGEIF(Table15[director_name],Table15[director_name],Table15[imdb_score])</f>
        <v>4.8166666666666664</v>
      </c>
      <c r="G774">
        <f>Table15[[#This Row],[gross]]-Table15[[#This Row],[budget]]</f>
        <v>-24768635</v>
      </c>
      <c r="H774" t="str">
        <f>IF(Table15[[#This Row],[Profit]]&gt;0,"Success","Fasle")</f>
        <v>Fasle</v>
      </c>
      <c r="K774" t="s">
        <v>3381</v>
      </c>
      <c r="L774" s="2">
        <f>AVERAGEIF(Table15[director_name],Table6[Director],Table15[imdb_score])</f>
        <v>6.85</v>
      </c>
      <c r="M774">
        <f>SUMIF(Table15[director_name],Table6[Director],Table15[gross])</f>
        <v>73882165</v>
      </c>
      <c r="N774">
        <f>SUMIF(Table15[director_name],Table6[Director],Table15[budget])</f>
        <v>39000000</v>
      </c>
      <c r="O774">
        <f>Table6[[#This Row],[Gross Amt]]-Table6[[#This Row],[Budget ]]</f>
        <v>34882165</v>
      </c>
      <c r="P774" t="str">
        <f>IF(Table6[[#This Row],[Profit]]&gt;0,"Success","Failure")</f>
        <v>Success</v>
      </c>
    </row>
    <row r="775" spans="1:16" hidden="1" x14ac:dyDescent="0.25">
      <c r="A775" t="s">
        <v>1551</v>
      </c>
      <c r="B775">
        <v>53715611</v>
      </c>
      <c r="C775" t="s">
        <v>12</v>
      </c>
      <c r="D775">
        <v>63000000</v>
      </c>
      <c r="E775">
        <v>5.7</v>
      </c>
      <c r="F775" s="2">
        <f>AVERAGEIF(Table15[director_name],Table15[director_name],Table15[imdb_score])</f>
        <v>5.7</v>
      </c>
      <c r="G775">
        <f>Table15[[#This Row],[gross]]-Table15[[#This Row],[budget]]</f>
        <v>-9284389</v>
      </c>
      <c r="H775" t="str">
        <f>IF(Table15[[#This Row],[Profit]]&gt;0,"Success","Fasle")</f>
        <v>Fasle</v>
      </c>
      <c r="K775" t="s">
        <v>3393</v>
      </c>
      <c r="L775" s="2">
        <f>AVERAGEIF(Table15[director_name],Table6[Director],Table15[imdb_score])</f>
        <v>6.4</v>
      </c>
      <c r="M775">
        <f>SUMIF(Table15[director_name],Table6[Director],Table15[gross])</f>
        <v>10114315</v>
      </c>
      <c r="N775">
        <f>SUMIF(Table15[director_name],Table6[Director],Table15[budget])</f>
        <v>25000000</v>
      </c>
      <c r="O775">
        <f>Table6[[#This Row],[Gross Amt]]-Table6[[#This Row],[Budget ]]</f>
        <v>-14885685</v>
      </c>
      <c r="P775" t="str">
        <f>IF(Table6[[#This Row],[Profit]]&gt;0,"Success","Failure")</f>
        <v>Failure</v>
      </c>
    </row>
    <row r="776" spans="1:16" hidden="1" x14ac:dyDescent="0.25">
      <c r="A776" t="s">
        <v>1181</v>
      </c>
      <c r="B776">
        <v>31199215</v>
      </c>
      <c r="C776" t="s">
        <v>12</v>
      </c>
      <c r="D776">
        <v>58000000</v>
      </c>
      <c r="E776">
        <v>6</v>
      </c>
      <c r="F776">
        <f>AVERAGEIF(Table15[director_name],Table15[director_name],Table15[imdb_score])</f>
        <v>6.6749999999999998</v>
      </c>
      <c r="G776">
        <f>Table15[[#This Row],[gross]]-Table15[[#This Row],[budget]]</f>
        <v>-26800785</v>
      </c>
      <c r="H776" t="str">
        <f>IF(Table15[[#This Row],[Profit]]&gt;0,"Success","Fasle")</f>
        <v>Fasle</v>
      </c>
      <c r="K776" t="s">
        <v>3395</v>
      </c>
      <c r="L776" s="2">
        <f>AVERAGEIF(Table15[director_name],Table6[Director],Table15[imdb_score])</f>
        <v>5.9</v>
      </c>
      <c r="M776">
        <f>SUMIF(Table15[director_name],Table6[Director],Table15[gross])</f>
        <v>49122319</v>
      </c>
      <c r="N776">
        <f>SUMIF(Table15[director_name],Table6[Director],Table15[budget])</f>
        <v>14000000</v>
      </c>
      <c r="O776">
        <f>Table6[[#This Row],[Gross Amt]]-Table6[[#This Row],[Budget ]]</f>
        <v>35122319</v>
      </c>
      <c r="P776" t="str">
        <f>IF(Table6[[#This Row],[Profit]]&gt;0,"Success","Failure")</f>
        <v>Success</v>
      </c>
    </row>
    <row r="777" spans="1:16" hidden="1" x14ac:dyDescent="0.25">
      <c r="A777" t="s">
        <v>1382</v>
      </c>
      <c r="B777">
        <v>29580087</v>
      </c>
      <c r="C777" t="s">
        <v>12</v>
      </c>
      <c r="D777">
        <v>58000000</v>
      </c>
      <c r="E777">
        <v>4.7</v>
      </c>
      <c r="F777">
        <f>AVERAGEIF(Table15[director_name],Table15[director_name],Table15[imdb_score])</f>
        <v>5.4</v>
      </c>
      <c r="G777">
        <f>Table15[[#This Row],[gross]]-Table15[[#This Row],[budget]]</f>
        <v>-28419913</v>
      </c>
      <c r="H777" t="str">
        <f>IF(Table15[[#This Row],[Profit]]&gt;0,"Success","Fasle")</f>
        <v>Fasle</v>
      </c>
      <c r="K777" t="s">
        <v>3397</v>
      </c>
      <c r="L777" s="2">
        <f>AVERAGEIF(Table15[director_name],Table6[Director],Table15[imdb_score])</f>
        <v>4.7333333333333334</v>
      </c>
      <c r="M777">
        <f>SUMIF(Table15[director_name],Table6[Director],Table15[gross])</f>
        <v>25570664</v>
      </c>
      <c r="N777">
        <f>SUMIF(Table15[director_name],Table6[Director],Table15[budget])</f>
        <v>65000000</v>
      </c>
      <c r="O777">
        <f>Table6[[#This Row],[Gross Amt]]-Table6[[#This Row],[Budget ]]</f>
        <v>-39429336</v>
      </c>
      <c r="P777" t="str">
        <f>IF(Table6[[#This Row],[Profit]]&gt;0,"Success","Failure")</f>
        <v>Failure</v>
      </c>
    </row>
    <row r="778" spans="1:16" hidden="1" x14ac:dyDescent="0.25">
      <c r="A778" t="s">
        <v>272</v>
      </c>
      <c r="B778">
        <v>44665963</v>
      </c>
      <c r="C778" t="s">
        <v>12</v>
      </c>
      <c r="D778">
        <v>58000000</v>
      </c>
      <c r="E778">
        <v>6.3</v>
      </c>
      <c r="F778">
        <f>AVERAGEIF(Table15[director_name],Table15[director_name],Table15[imdb_score])</f>
        <v>6.0909090909090908</v>
      </c>
      <c r="G778">
        <f>Table15[[#This Row],[gross]]-Table15[[#This Row],[budget]]</f>
        <v>-13334037</v>
      </c>
      <c r="H778" t="str">
        <f>IF(Table15[[#This Row],[Profit]]&gt;0,"Success","Fasle")</f>
        <v>Fasle</v>
      </c>
      <c r="K778" t="s">
        <v>3401</v>
      </c>
      <c r="L778" s="2">
        <f>AVERAGEIF(Table15[director_name],Table6[Director],Table15[imdb_score])</f>
        <v>5.5500000000000007</v>
      </c>
      <c r="M778">
        <f>SUMIF(Table15[director_name],Table6[Director],Table15[gross])</f>
        <v>29543314</v>
      </c>
      <c r="N778">
        <f>SUMIF(Table15[director_name],Table6[Director],Table15[budget])</f>
        <v>24000000</v>
      </c>
      <c r="O778">
        <f>Table6[[#This Row],[Gross Amt]]-Table6[[#This Row],[Budget ]]</f>
        <v>5543314</v>
      </c>
      <c r="P778" t="str">
        <f>IF(Table6[[#This Row],[Profit]]&gt;0,"Success","Failure")</f>
        <v>Success</v>
      </c>
    </row>
    <row r="779" spans="1:16" hidden="1" x14ac:dyDescent="0.25">
      <c r="A779" t="s">
        <v>811</v>
      </c>
      <c r="B779">
        <v>60128566</v>
      </c>
      <c r="C779" t="s">
        <v>12</v>
      </c>
      <c r="D779">
        <v>60000000</v>
      </c>
      <c r="E779">
        <v>5.9</v>
      </c>
      <c r="F779">
        <f>AVERAGEIF(Table15[director_name],Table15[director_name],Table15[imdb_score])</f>
        <v>5.99</v>
      </c>
      <c r="G779">
        <f>Table15[[#This Row],[gross]]-Table15[[#This Row],[budget]]</f>
        <v>128566</v>
      </c>
      <c r="H779" t="str">
        <f>IF(Table15[[#This Row],[Profit]]&gt;0,"Success","Fasle")</f>
        <v>Success</v>
      </c>
      <c r="K779" t="s">
        <v>3403</v>
      </c>
      <c r="L779" s="2">
        <f>AVERAGEIF(Table15[director_name],Table6[Director],Table15[imdb_score])</f>
        <v>7</v>
      </c>
      <c r="M779">
        <f>SUMIF(Table15[director_name],Table6[Director],Table15[gross])</f>
        <v>14584322</v>
      </c>
      <c r="N779">
        <f>SUMIF(Table15[director_name],Table6[Director],Table15[budget])</f>
        <v>47000000</v>
      </c>
      <c r="O779">
        <f>Table6[[#This Row],[Gross Amt]]-Table6[[#This Row],[Budget ]]</f>
        <v>-32415678</v>
      </c>
      <c r="P779" t="str">
        <f>IF(Table6[[#This Row],[Profit]]&gt;0,"Success","Failure")</f>
        <v>Failure</v>
      </c>
    </row>
    <row r="780" spans="1:16" hidden="1" x14ac:dyDescent="0.25">
      <c r="A780" t="s">
        <v>1561</v>
      </c>
      <c r="B780">
        <v>49875589</v>
      </c>
      <c r="C780" t="s">
        <v>12</v>
      </c>
      <c r="D780">
        <v>58000000</v>
      </c>
      <c r="E780">
        <v>5.9</v>
      </c>
      <c r="F780" s="2">
        <f>AVERAGEIF(Table15[director_name],Table15[director_name],Table15[imdb_score])</f>
        <v>5.9</v>
      </c>
      <c r="G780">
        <f>Table15[[#This Row],[gross]]-Table15[[#This Row],[budget]]</f>
        <v>-8124411</v>
      </c>
      <c r="H780" t="str">
        <f>IF(Table15[[#This Row],[Profit]]&gt;0,"Success","Fasle")</f>
        <v>Fasle</v>
      </c>
      <c r="K780" t="s">
        <v>3407</v>
      </c>
      <c r="L780" s="2">
        <f>AVERAGEIF(Table15[director_name],Table6[Director],Table15[imdb_score])</f>
        <v>4.0999999999999996</v>
      </c>
      <c r="M780">
        <f>SUMIF(Table15[director_name],Table6[Director],Table15[gross])</f>
        <v>5654777</v>
      </c>
      <c r="N780">
        <f>SUMIF(Table15[director_name],Table6[Director],Table15[budget])</f>
        <v>25000000</v>
      </c>
      <c r="O780">
        <f>Table6[[#This Row],[Gross Amt]]-Table6[[#This Row],[Budget ]]</f>
        <v>-19345223</v>
      </c>
      <c r="P780" t="str">
        <f>IF(Table6[[#This Row],[Profit]]&gt;0,"Success","Failure")</f>
        <v>Failure</v>
      </c>
    </row>
    <row r="781" spans="1:16" hidden="1" x14ac:dyDescent="0.25">
      <c r="A781" t="s">
        <v>1310</v>
      </c>
      <c r="B781">
        <v>60984028</v>
      </c>
      <c r="C781" t="s">
        <v>12</v>
      </c>
      <c r="D781">
        <v>57000000</v>
      </c>
      <c r="E781">
        <v>7.5</v>
      </c>
      <c r="F781">
        <f>AVERAGEIF(Table15[director_name],Table15[director_name],Table15[imdb_score])</f>
        <v>6.8833333333333329</v>
      </c>
      <c r="G781">
        <f>Table15[[#This Row],[gross]]-Table15[[#This Row],[budget]]</f>
        <v>3984028</v>
      </c>
      <c r="H781" t="str">
        <f>IF(Table15[[#This Row],[Profit]]&gt;0,"Success","Fasle")</f>
        <v>Success</v>
      </c>
      <c r="K781" t="s">
        <v>3411</v>
      </c>
      <c r="L781" s="2">
        <f>AVERAGEIF(Table15[director_name],Table6[Director],Table15[imdb_score])</f>
        <v>5.0500000000000007</v>
      </c>
      <c r="M781">
        <f>SUMIF(Table15[director_name],Table6[Director],Table15[gross])</f>
        <v>38936626</v>
      </c>
      <c r="N781">
        <f>SUMIF(Table15[director_name],Table6[Director],Table15[budget])</f>
        <v>33500000</v>
      </c>
      <c r="O781">
        <f>Table6[[#This Row],[Gross Amt]]-Table6[[#This Row],[Budget ]]</f>
        <v>5436626</v>
      </c>
      <c r="P781" t="str">
        <f>IF(Table6[[#This Row],[Profit]]&gt;0,"Success","Failure")</f>
        <v>Success</v>
      </c>
    </row>
    <row r="782" spans="1:16" hidden="1" x14ac:dyDescent="0.25">
      <c r="A782" t="s">
        <v>1565</v>
      </c>
      <c r="B782">
        <v>36931089</v>
      </c>
      <c r="C782" t="s">
        <v>12</v>
      </c>
      <c r="D782">
        <v>70000000</v>
      </c>
      <c r="E782">
        <v>5.6</v>
      </c>
      <c r="F782" s="2">
        <f>AVERAGEIF(Table15[director_name],Table15[director_name],Table15[imdb_score])</f>
        <v>6.125</v>
      </c>
      <c r="G782">
        <f>Table15[[#This Row],[gross]]-Table15[[#This Row],[budget]]</f>
        <v>-33068911</v>
      </c>
      <c r="H782" t="str">
        <f>IF(Table15[[#This Row],[Profit]]&gt;0,"Success","Fasle")</f>
        <v>Fasle</v>
      </c>
      <c r="K782" t="s">
        <v>3413</v>
      </c>
      <c r="L782" s="2">
        <f>AVERAGEIF(Table15[director_name],Table6[Director],Table15[imdb_score])</f>
        <v>4.0999999999999996</v>
      </c>
      <c r="M782">
        <f>SUMIF(Table15[director_name],Table6[Director],Table15[gross])</f>
        <v>4006906</v>
      </c>
      <c r="N782">
        <f>SUMIF(Table15[director_name],Table6[Director],Table15[budget])</f>
        <v>15000000</v>
      </c>
      <c r="O782">
        <f>Table6[[#This Row],[Gross Amt]]-Table6[[#This Row],[Budget ]]</f>
        <v>-10993094</v>
      </c>
      <c r="P782" t="str">
        <f>IF(Table6[[#This Row],[Profit]]&gt;0,"Success","Failure")</f>
        <v>Failure</v>
      </c>
    </row>
    <row r="783" spans="1:16" hidden="1" x14ac:dyDescent="0.25">
      <c r="A783" t="s">
        <v>164</v>
      </c>
      <c r="B783">
        <v>51317350</v>
      </c>
      <c r="C783" t="s">
        <v>12</v>
      </c>
      <c r="D783">
        <v>57000000</v>
      </c>
      <c r="E783">
        <v>6.4</v>
      </c>
      <c r="F783">
        <f>AVERAGEIF(Table15[director_name],Table15[director_name],Table15[imdb_score])</f>
        <v>5.5777777777777784</v>
      </c>
      <c r="G783">
        <f>Table15[[#This Row],[gross]]-Table15[[#This Row],[budget]]</f>
        <v>-5682650</v>
      </c>
      <c r="H783" t="str">
        <f>IF(Table15[[#This Row],[Profit]]&gt;0,"Success","Fasle")</f>
        <v>Fasle</v>
      </c>
      <c r="K783" t="s">
        <v>3419</v>
      </c>
      <c r="L783" s="2">
        <f>AVERAGEIF(Table15[director_name],Table6[Director],Table15[imdb_score])</f>
        <v>6.9249999999999998</v>
      </c>
      <c r="M783">
        <f>SUMIF(Table15[director_name],Table6[Director],Table15[gross])</f>
        <v>13385284</v>
      </c>
      <c r="N783">
        <f>SUMIF(Table15[director_name],Table6[Director],Table15[budget])</f>
        <v>43000000</v>
      </c>
      <c r="O783">
        <f>Table6[[#This Row],[Gross Amt]]-Table6[[#This Row],[Budget ]]</f>
        <v>-29614716</v>
      </c>
      <c r="P783" t="str">
        <f>IF(Table6[[#This Row],[Profit]]&gt;0,"Success","Failure")</f>
        <v>Failure</v>
      </c>
    </row>
    <row r="784" spans="1:16" hidden="1" x14ac:dyDescent="0.25">
      <c r="A784" t="s">
        <v>89</v>
      </c>
      <c r="B784">
        <v>28328132</v>
      </c>
      <c r="C784" t="s">
        <v>12</v>
      </c>
      <c r="D784">
        <v>58000000</v>
      </c>
      <c r="E784">
        <v>6.3</v>
      </c>
      <c r="F784">
        <f>AVERAGEIF(Table15[director_name],Table15[director_name],Table15[imdb_score])</f>
        <v>6.4555555555555557</v>
      </c>
      <c r="G784">
        <f>Table15[[#This Row],[gross]]-Table15[[#This Row],[budget]]</f>
        <v>-29671868</v>
      </c>
      <c r="H784" t="str">
        <f>IF(Table15[[#This Row],[Profit]]&gt;0,"Success","Fasle")</f>
        <v>Fasle</v>
      </c>
      <c r="K784" t="s">
        <v>3422</v>
      </c>
      <c r="L784" s="2">
        <f>AVERAGEIF(Table15[director_name],Table6[Director],Table15[imdb_score])</f>
        <v>7.2</v>
      </c>
      <c r="M784">
        <f>SUMIF(Table15[director_name],Table6[Director],Table15[gross])</f>
        <v>777423</v>
      </c>
      <c r="N784">
        <f>SUMIF(Table15[director_name],Table6[Director],Table15[budget])</f>
        <v>25000000</v>
      </c>
      <c r="O784">
        <f>Table6[[#This Row],[Gross Amt]]-Table6[[#This Row],[Budget ]]</f>
        <v>-24222577</v>
      </c>
      <c r="P784" t="str">
        <f>IF(Table6[[#This Row],[Profit]]&gt;0,"Success","Failure")</f>
        <v>Failure</v>
      </c>
    </row>
    <row r="785" spans="1:16" hidden="1" x14ac:dyDescent="0.25">
      <c r="A785" t="s">
        <v>1570</v>
      </c>
      <c r="B785">
        <v>51774002</v>
      </c>
      <c r="C785" t="s">
        <v>12</v>
      </c>
      <c r="D785">
        <v>57000000</v>
      </c>
      <c r="E785">
        <v>4.3</v>
      </c>
      <c r="F785" s="2">
        <f>AVERAGEIF(Table15[director_name],Table15[director_name],Table15[imdb_score])</f>
        <v>5.5600000000000005</v>
      </c>
      <c r="G785">
        <f>Table15[[#This Row],[gross]]-Table15[[#This Row],[budget]]</f>
        <v>-5225998</v>
      </c>
      <c r="H785" t="str">
        <f>IF(Table15[[#This Row],[Profit]]&gt;0,"Success","Fasle")</f>
        <v>Fasle</v>
      </c>
      <c r="K785" t="s">
        <v>3425</v>
      </c>
      <c r="L785" s="2">
        <f>AVERAGEIF(Table15[director_name],Table6[Director],Table15[imdb_score])</f>
        <v>7.8</v>
      </c>
      <c r="M785">
        <f>SUMIF(Table15[director_name],Table6[Director],Table15[gross])</f>
        <v>85433</v>
      </c>
      <c r="N785">
        <f>SUMIF(Table15[director_name],Table6[Director],Table15[budget])</f>
        <v>13500000</v>
      </c>
      <c r="O785">
        <f>Table6[[#This Row],[Gross Amt]]-Table6[[#This Row],[Budget ]]</f>
        <v>-13414567</v>
      </c>
      <c r="P785" t="str">
        <f>IF(Table6[[#This Row],[Profit]]&gt;0,"Success","Failure")</f>
        <v>Failure</v>
      </c>
    </row>
    <row r="786" spans="1:16" hidden="1" x14ac:dyDescent="0.25">
      <c r="A786" t="s">
        <v>1572</v>
      </c>
      <c r="B786">
        <v>25528495</v>
      </c>
      <c r="C786" t="s">
        <v>12</v>
      </c>
      <c r="D786">
        <v>57000000</v>
      </c>
      <c r="E786">
        <v>5.9</v>
      </c>
      <c r="F786" s="2">
        <f>AVERAGEIF(Table15[director_name],Table15[director_name],Table15[imdb_score])</f>
        <v>6.7799999999999994</v>
      </c>
      <c r="G786">
        <f>Table15[[#This Row],[gross]]-Table15[[#This Row],[budget]]</f>
        <v>-31471505</v>
      </c>
      <c r="H786" t="str">
        <f>IF(Table15[[#This Row],[Profit]]&gt;0,"Success","Fasle")</f>
        <v>Fasle</v>
      </c>
      <c r="K786" t="s">
        <v>3428</v>
      </c>
      <c r="L786" s="2">
        <f>AVERAGEIF(Table15[director_name],Table6[Director],Table15[imdb_score])</f>
        <v>7</v>
      </c>
      <c r="M786">
        <f>SUMIF(Table15[director_name],Table6[Director],Table15[gross])</f>
        <v>7182331</v>
      </c>
      <c r="N786">
        <f>SUMIF(Table15[director_name],Table6[Director],Table15[budget])</f>
        <v>30000000</v>
      </c>
      <c r="O786">
        <f>Table6[[#This Row],[Gross Amt]]-Table6[[#This Row],[Budget ]]</f>
        <v>-22817669</v>
      </c>
      <c r="P786" t="str">
        <f>IF(Table6[[#This Row],[Profit]]&gt;0,"Success","Failure")</f>
        <v>Failure</v>
      </c>
    </row>
    <row r="787" spans="1:16" hidden="1" x14ac:dyDescent="0.25">
      <c r="A787" t="s">
        <v>906</v>
      </c>
      <c r="B787">
        <v>113006880</v>
      </c>
      <c r="C787" t="s">
        <v>12</v>
      </c>
      <c r="D787">
        <v>56000000</v>
      </c>
      <c r="E787">
        <v>5.5</v>
      </c>
      <c r="F787">
        <f>AVERAGEIF(Table15[director_name],Table15[director_name],Table15[imdb_score])</f>
        <v>5.9625000000000004</v>
      </c>
      <c r="G787">
        <f>Table15[[#This Row],[gross]]-Table15[[#This Row],[budget]]</f>
        <v>57006880</v>
      </c>
      <c r="H787" t="str">
        <f>IF(Table15[[#This Row],[Profit]]&gt;0,"Success","Fasle")</f>
        <v>Success</v>
      </c>
      <c r="K787" t="s">
        <v>3444</v>
      </c>
      <c r="L787" s="2">
        <f>AVERAGEIF(Table15[director_name],Table6[Director],Table15[imdb_score])</f>
        <v>6.5</v>
      </c>
      <c r="M787">
        <f>SUMIF(Table15[director_name],Table6[Director],Table15[gross])</f>
        <v>129115</v>
      </c>
      <c r="N787">
        <f>SUMIF(Table15[director_name],Table6[Director],Table15[budget])</f>
        <v>25000000</v>
      </c>
      <c r="O787">
        <f>Table6[[#This Row],[Gross Amt]]-Table6[[#This Row],[Budget ]]</f>
        <v>-24870885</v>
      </c>
      <c r="P787" t="str">
        <f>IF(Table6[[#This Row],[Profit]]&gt;0,"Success","Failure")</f>
        <v>Failure</v>
      </c>
    </row>
    <row r="788" spans="1:16" hidden="1" x14ac:dyDescent="0.25">
      <c r="A788" t="s">
        <v>1578</v>
      </c>
      <c r="B788">
        <v>45860039</v>
      </c>
      <c r="C788" t="s">
        <v>12</v>
      </c>
      <c r="D788">
        <v>56000000</v>
      </c>
      <c r="E788">
        <v>6.2</v>
      </c>
      <c r="F788" s="2">
        <f>AVERAGEIF(Table15[director_name],Table15[director_name],Table15[imdb_score])</f>
        <v>5.95</v>
      </c>
      <c r="G788">
        <f>Table15[[#This Row],[gross]]-Table15[[#This Row],[budget]]</f>
        <v>-10139961</v>
      </c>
      <c r="H788" t="str">
        <f>IF(Table15[[#This Row],[Profit]]&gt;0,"Success","Fasle")</f>
        <v>Fasle</v>
      </c>
      <c r="K788" t="s">
        <v>3450</v>
      </c>
      <c r="L788" s="2">
        <f>AVERAGEIF(Table15[director_name],Table6[Director],Table15[imdb_score])</f>
        <v>6.5999999999999988</v>
      </c>
      <c r="M788">
        <f>SUMIF(Table15[director_name],Table6[Director],Table15[gross])</f>
        <v>353894092</v>
      </c>
      <c r="N788">
        <f>SUMIF(Table15[director_name],Table6[Director],Table15[budget])</f>
        <v>53000000</v>
      </c>
      <c r="O788">
        <f>Table6[[#This Row],[Gross Amt]]-Table6[[#This Row],[Budget ]]</f>
        <v>300894092</v>
      </c>
      <c r="P788" t="str">
        <f>IF(Table6[[#This Row],[Profit]]&gt;0,"Success","Failure")</f>
        <v>Success</v>
      </c>
    </row>
    <row r="789" spans="1:16" hidden="1" x14ac:dyDescent="0.25">
      <c r="A789" t="s">
        <v>141</v>
      </c>
      <c r="B789">
        <v>329691196</v>
      </c>
      <c r="C789" t="s">
        <v>12</v>
      </c>
      <c r="D789">
        <v>55000000</v>
      </c>
      <c r="E789">
        <v>8.8000000000000007</v>
      </c>
      <c r="F789">
        <f>AVERAGEIF(Table15[director_name],Table15[director_name],Table15[imdb_score])</f>
        <v>7.3076923076923084</v>
      </c>
      <c r="G789">
        <f>Table15[[#This Row],[gross]]-Table15[[#This Row],[budget]]</f>
        <v>274691196</v>
      </c>
      <c r="H789" t="str">
        <f>IF(Table15[[#This Row],[Profit]]&gt;0,"Success","Fasle")</f>
        <v>Success</v>
      </c>
      <c r="K789" t="s">
        <v>3458</v>
      </c>
      <c r="L789" s="2">
        <f>AVERAGEIF(Table15[director_name],Table6[Director],Table15[imdb_score])</f>
        <v>6.5</v>
      </c>
      <c r="M789">
        <f>SUMIF(Table15[director_name],Table6[Director],Table15[gross])</f>
        <v>80000000</v>
      </c>
      <c r="N789">
        <f>SUMIF(Table15[director_name],Table6[Director],Table15[budget])</f>
        <v>8200000</v>
      </c>
      <c r="O789">
        <f>Table6[[#This Row],[Gross Amt]]-Table6[[#This Row],[Budget ]]</f>
        <v>71800000</v>
      </c>
      <c r="P789" t="str">
        <f>IF(Table6[[#This Row],[Profit]]&gt;0,"Success","Failure")</f>
        <v>Success</v>
      </c>
    </row>
    <row r="790" spans="1:16" hidden="1" x14ac:dyDescent="0.25">
      <c r="A790" t="s">
        <v>1359</v>
      </c>
      <c r="B790">
        <v>217326336</v>
      </c>
      <c r="C790" t="s">
        <v>12</v>
      </c>
      <c r="D790">
        <v>60000000</v>
      </c>
      <c r="E790">
        <v>5.2</v>
      </c>
      <c r="F790">
        <f>AVERAGEIF(Table15[director_name],Table15[director_name],Table15[imdb_score])</f>
        <v>5.55</v>
      </c>
      <c r="G790">
        <f>Table15[[#This Row],[gross]]-Table15[[#This Row],[budget]]</f>
        <v>157326336</v>
      </c>
      <c r="H790" t="str">
        <f>IF(Table15[[#This Row],[Profit]]&gt;0,"Success","Fasle")</f>
        <v>Success</v>
      </c>
      <c r="K790" t="s">
        <v>3463</v>
      </c>
      <c r="L790" s="2">
        <f>AVERAGEIF(Table15[director_name],Table6[Director],Table15[imdb_score])</f>
        <v>6.9</v>
      </c>
      <c r="M790">
        <f>SUMIF(Table15[director_name],Table6[Director],Table15[gross])</f>
        <v>32662299</v>
      </c>
      <c r="N790">
        <f>SUMIF(Table15[director_name],Table6[Director],Table15[budget])</f>
        <v>24000000</v>
      </c>
      <c r="O790">
        <f>Table6[[#This Row],[Gross Amt]]-Table6[[#This Row],[Budget ]]</f>
        <v>8662299</v>
      </c>
      <c r="P790" t="str">
        <f>IF(Table6[[#This Row],[Profit]]&gt;0,"Success","Failure")</f>
        <v>Success</v>
      </c>
    </row>
    <row r="791" spans="1:16" hidden="1" x14ac:dyDescent="0.25">
      <c r="A791" t="s">
        <v>686</v>
      </c>
      <c r="B791">
        <v>166225040</v>
      </c>
      <c r="C791" t="s">
        <v>12</v>
      </c>
      <c r="D791">
        <v>55000000</v>
      </c>
      <c r="E791">
        <v>7</v>
      </c>
      <c r="F791">
        <f>AVERAGEIF(Table15[director_name],Table15[director_name],Table15[imdb_score])</f>
        <v>6.5714285714285712</v>
      </c>
      <c r="G791">
        <f>Table15[[#This Row],[gross]]-Table15[[#This Row],[budget]]</f>
        <v>111225040</v>
      </c>
      <c r="H791" t="str">
        <f>IF(Table15[[#This Row],[Profit]]&gt;0,"Success","Fasle")</f>
        <v>Success</v>
      </c>
      <c r="K791" t="s">
        <v>3466</v>
      </c>
      <c r="L791" s="2">
        <f>AVERAGEIF(Table15[director_name],Table6[Director],Table15[imdb_score])</f>
        <v>6.5666666666666664</v>
      </c>
      <c r="M791">
        <f>SUMIF(Table15[director_name],Table6[Director],Table15[gross])</f>
        <v>67287398</v>
      </c>
      <c r="N791">
        <f>SUMIF(Table15[director_name],Table6[Director],Table15[budget])</f>
        <v>46025000</v>
      </c>
      <c r="O791">
        <f>Table6[[#This Row],[Gross Amt]]-Table6[[#This Row],[Budget ]]</f>
        <v>21262398</v>
      </c>
      <c r="P791" t="str">
        <f>IF(Table6[[#This Row],[Profit]]&gt;0,"Success","Failure")</f>
        <v>Success</v>
      </c>
    </row>
    <row r="792" spans="1:16" hidden="1" x14ac:dyDescent="0.25">
      <c r="A792" t="s">
        <v>1584</v>
      </c>
      <c r="B792">
        <v>141600000</v>
      </c>
      <c r="C792" t="s">
        <v>12</v>
      </c>
      <c r="D792">
        <v>55000000</v>
      </c>
      <c r="E792">
        <v>6.6</v>
      </c>
      <c r="F792" s="2">
        <f>AVERAGEIF(Table15[director_name],Table15[director_name],Table15[imdb_score])</f>
        <v>6.6</v>
      </c>
      <c r="G792">
        <f>Table15[[#This Row],[gross]]-Table15[[#This Row],[budget]]</f>
        <v>86600000</v>
      </c>
      <c r="H792" t="str">
        <f>IF(Table15[[#This Row],[Profit]]&gt;0,"Success","Fasle")</f>
        <v>Success</v>
      </c>
      <c r="K792" t="s">
        <v>3468</v>
      </c>
      <c r="L792" s="2">
        <f>AVERAGEIF(Table15[director_name],Table6[Director],Table15[imdb_score])</f>
        <v>6.2</v>
      </c>
      <c r="M792">
        <f>SUMIF(Table15[director_name],Table6[Director],Table15[gross])</f>
        <v>32416109</v>
      </c>
      <c r="N792">
        <f>SUMIF(Table15[director_name],Table6[Director],Table15[budget])</f>
        <v>25000000</v>
      </c>
      <c r="O792">
        <f>Table6[[#This Row],[Gross Amt]]-Table6[[#This Row],[Budget ]]</f>
        <v>7416109</v>
      </c>
      <c r="P792" t="str">
        <f>IF(Table6[[#This Row],[Profit]]&gt;0,"Success","Failure")</f>
        <v>Success</v>
      </c>
    </row>
    <row r="793" spans="1:16" hidden="1" x14ac:dyDescent="0.25">
      <c r="A793" t="s">
        <v>356</v>
      </c>
      <c r="B793">
        <v>134218018</v>
      </c>
      <c r="C793" t="s">
        <v>12</v>
      </c>
      <c r="D793">
        <v>55000000</v>
      </c>
      <c r="E793">
        <v>7.3</v>
      </c>
      <c r="F793">
        <f>AVERAGEIF(Table15[director_name],Table15[director_name],Table15[imdb_score])</f>
        <v>6.6333333333333337</v>
      </c>
      <c r="G793">
        <f>Table15[[#This Row],[gross]]-Table15[[#This Row],[budget]]</f>
        <v>79218018</v>
      </c>
      <c r="H793" t="str">
        <f>IF(Table15[[#This Row],[Profit]]&gt;0,"Success","Fasle")</f>
        <v>Success</v>
      </c>
      <c r="K793" t="s">
        <v>3470</v>
      </c>
      <c r="L793" s="2">
        <f>AVERAGEIF(Table15[director_name],Table6[Director],Table15[imdb_score])</f>
        <v>5.9499999999999993</v>
      </c>
      <c r="M793">
        <f>SUMIF(Table15[director_name],Table6[Director],Table15[gross])</f>
        <v>2244208</v>
      </c>
      <c r="N793">
        <f>SUMIF(Table15[director_name],Table6[Director],Table15[budget])</f>
        <v>27000000</v>
      </c>
      <c r="O793">
        <f>Table6[[#This Row],[Gross Amt]]-Table6[[#This Row],[Budget ]]</f>
        <v>-24755792</v>
      </c>
      <c r="P793" t="str">
        <f>IF(Table6[[#This Row],[Profit]]&gt;0,"Success","Failure")</f>
        <v>Failure</v>
      </c>
    </row>
    <row r="794" spans="1:16" hidden="1" x14ac:dyDescent="0.25">
      <c r="A794" t="s">
        <v>170</v>
      </c>
      <c r="B794">
        <v>128769345</v>
      </c>
      <c r="C794" t="s">
        <v>12</v>
      </c>
      <c r="D794">
        <v>54000000</v>
      </c>
      <c r="E794">
        <v>5.6</v>
      </c>
      <c r="F794">
        <f>AVERAGEIF(Table15[director_name],Table15[director_name],Table15[imdb_score])</f>
        <v>6.3142857142857149</v>
      </c>
      <c r="G794">
        <f>Table15[[#This Row],[gross]]-Table15[[#This Row],[budget]]</f>
        <v>74769345</v>
      </c>
      <c r="H794" t="str">
        <f>IF(Table15[[#This Row],[Profit]]&gt;0,"Success","Fasle")</f>
        <v>Success</v>
      </c>
      <c r="K794" t="s">
        <v>3476</v>
      </c>
      <c r="L794" s="2">
        <f>AVERAGEIF(Table15[director_name],Table6[Director],Table15[imdb_score])</f>
        <v>6.5250000000000004</v>
      </c>
      <c r="M794">
        <f>SUMIF(Table15[director_name],Table6[Director],Table15[gross])</f>
        <v>68314622</v>
      </c>
      <c r="N794">
        <f>SUMIF(Table15[director_name],Table6[Director],Table15[budget])</f>
        <v>65000000</v>
      </c>
      <c r="O794">
        <f>Table6[[#This Row],[Gross Amt]]-Table6[[#This Row],[Budget ]]</f>
        <v>3314622</v>
      </c>
      <c r="P794" t="str">
        <f>IF(Table6[[#This Row],[Profit]]&gt;0,"Success","Failure")</f>
        <v>Success</v>
      </c>
    </row>
    <row r="795" spans="1:16" hidden="1" x14ac:dyDescent="0.25">
      <c r="A795" t="s">
        <v>1087</v>
      </c>
      <c r="B795">
        <v>177575142</v>
      </c>
      <c r="C795" t="s">
        <v>12</v>
      </c>
      <c r="D795">
        <v>70000000</v>
      </c>
      <c r="E795">
        <v>6.6</v>
      </c>
      <c r="F795">
        <f>AVERAGEIF(Table15[director_name],Table15[director_name],Table15[imdb_score])</f>
        <v>6.25</v>
      </c>
      <c r="G795">
        <f>Table15[[#This Row],[gross]]-Table15[[#This Row],[budget]]</f>
        <v>107575142</v>
      </c>
      <c r="H795" t="str">
        <f>IF(Table15[[#This Row],[Profit]]&gt;0,"Success","Fasle")</f>
        <v>Success</v>
      </c>
      <c r="K795" t="s">
        <v>3481</v>
      </c>
      <c r="L795" s="2">
        <f>AVERAGEIF(Table15[director_name],Table6[Director],Table15[imdb_score])</f>
        <v>6.3999999999999995</v>
      </c>
      <c r="M795">
        <f>SUMIF(Table15[director_name],Table6[Director],Table15[gross])</f>
        <v>12099494</v>
      </c>
      <c r="N795">
        <f>SUMIF(Table15[director_name],Table6[Director],Table15[budget])</f>
        <v>47000000</v>
      </c>
      <c r="O795">
        <f>Table6[[#This Row],[Gross Amt]]-Table6[[#This Row],[Budget ]]</f>
        <v>-34900506</v>
      </c>
      <c r="P795" t="str">
        <f>IF(Table6[[#This Row],[Profit]]&gt;0,"Success","Failure")</f>
        <v>Failure</v>
      </c>
    </row>
    <row r="796" spans="1:16" hidden="1" x14ac:dyDescent="0.25">
      <c r="A796" t="s">
        <v>1591</v>
      </c>
      <c r="B796">
        <v>105263257</v>
      </c>
      <c r="C796" t="s">
        <v>12</v>
      </c>
      <c r="D796">
        <v>55000000</v>
      </c>
      <c r="E796">
        <v>5.4</v>
      </c>
      <c r="F796" s="2">
        <f>AVERAGEIF(Table15[director_name],Table15[director_name],Table15[imdb_score])</f>
        <v>5.4499999999999993</v>
      </c>
      <c r="G796">
        <f>Table15[[#This Row],[gross]]-Table15[[#This Row],[budget]]</f>
        <v>50263257</v>
      </c>
      <c r="H796" t="str">
        <f>IF(Table15[[#This Row],[Profit]]&gt;0,"Success","Fasle")</f>
        <v>Success</v>
      </c>
      <c r="K796" t="s">
        <v>3484</v>
      </c>
      <c r="L796" s="2">
        <f>AVERAGEIF(Table15[director_name],Table6[Director],Table15[imdb_score])</f>
        <v>6.4</v>
      </c>
      <c r="M796">
        <f>SUMIF(Table15[director_name],Table6[Director],Table15[gross])</f>
        <v>6471114</v>
      </c>
      <c r="N796">
        <f>SUMIF(Table15[director_name],Table6[Director],Table15[budget])</f>
        <v>28000000</v>
      </c>
      <c r="O796">
        <f>Table6[[#This Row],[Gross Amt]]-Table6[[#This Row],[Budget ]]</f>
        <v>-21528886</v>
      </c>
      <c r="P796" t="str">
        <f>IF(Table6[[#This Row],[Profit]]&gt;0,"Success","Failure")</f>
        <v>Failure</v>
      </c>
    </row>
    <row r="797" spans="1:16" hidden="1" x14ac:dyDescent="0.25">
      <c r="A797" t="s">
        <v>1594</v>
      </c>
      <c r="B797">
        <v>104354205</v>
      </c>
      <c r="C797" t="s">
        <v>12</v>
      </c>
      <c r="D797">
        <v>55000000</v>
      </c>
      <c r="E797">
        <v>6.3</v>
      </c>
      <c r="F797" s="2">
        <f>AVERAGEIF(Table15[director_name],Table15[director_name],Table15[imdb_score])</f>
        <v>6.0333333333333323</v>
      </c>
      <c r="G797">
        <f>Table15[[#This Row],[gross]]-Table15[[#This Row],[budget]]</f>
        <v>49354205</v>
      </c>
      <c r="H797" t="str">
        <f>IF(Table15[[#This Row],[Profit]]&gt;0,"Success","Fasle")</f>
        <v>Success</v>
      </c>
      <c r="K797" t="s">
        <v>2979</v>
      </c>
      <c r="L797" s="2">
        <f>AVERAGEIF(Table15[director_name],Table6[Director],Table15[imdb_score])</f>
        <v>3.9</v>
      </c>
      <c r="M797">
        <f>SUMIF(Table15[director_name],Table6[Director],Table15[gross])</f>
        <v>4308981</v>
      </c>
      <c r="N797">
        <f>SUMIF(Table15[director_name],Table6[Director],Table15[budget])</f>
        <v>24000000</v>
      </c>
      <c r="O797">
        <f>Table6[[#This Row],[Gross Amt]]-Table6[[#This Row],[Budget ]]</f>
        <v>-19691019</v>
      </c>
      <c r="P797" t="str">
        <f>IF(Table6[[#This Row],[Profit]]&gt;0,"Success","Failure")</f>
        <v>Failure</v>
      </c>
    </row>
    <row r="798" spans="1:16" hidden="1" x14ac:dyDescent="0.25">
      <c r="A798" t="s">
        <v>391</v>
      </c>
      <c r="B798">
        <v>107100855</v>
      </c>
      <c r="C798" t="s">
        <v>12</v>
      </c>
      <c r="D798">
        <v>55000000</v>
      </c>
      <c r="E798">
        <v>7.9</v>
      </c>
      <c r="F798">
        <f>AVERAGEIF(Table15[director_name],Table15[director_name],Table15[imdb_score])</f>
        <v>7.5857142857142872</v>
      </c>
      <c r="G798">
        <f>Table15[[#This Row],[gross]]-Table15[[#This Row],[budget]]</f>
        <v>52100855</v>
      </c>
      <c r="H798" t="str">
        <f>IF(Table15[[#This Row],[Profit]]&gt;0,"Success","Fasle")</f>
        <v>Success</v>
      </c>
      <c r="K798" t="s">
        <v>3487</v>
      </c>
      <c r="L798" s="2">
        <f>AVERAGEIF(Table15[director_name],Table6[Director],Table15[imdb_score])</f>
        <v>7.2</v>
      </c>
      <c r="M798">
        <f>SUMIF(Table15[director_name],Table6[Director],Table15[gross])</f>
        <v>669276</v>
      </c>
      <c r="N798">
        <f>SUMIF(Table15[director_name],Table6[Director],Table15[budget])</f>
        <v>28000000</v>
      </c>
      <c r="O798">
        <f>Table6[[#This Row],[Gross Amt]]-Table6[[#This Row],[Budget ]]</f>
        <v>-27330724</v>
      </c>
      <c r="P798" t="str">
        <f>IF(Table6[[#This Row],[Profit]]&gt;0,"Success","Failure")</f>
        <v>Failure</v>
      </c>
    </row>
    <row r="799" spans="1:16" hidden="1" x14ac:dyDescent="0.25">
      <c r="A799" t="s">
        <v>272</v>
      </c>
      <c r="B799">
        <v>98711404</v>
      </c>
      <c r="C799" t="s">
        <v>12</v>
      </c>
      <c r="D799">
        <v>55000000</v>
      </c>
      <c r="E799">
        <v>6.3</v>
      </c>
      <c r="F799">
        <f>AVERAGEIF(Table15[director_name],Table15[director_name],Table15[imdb_score])</f>
        <v>6.0909090909090908</v>
      </c>
      <c r="G799">
        <f>Table15[[#This Row],[gross]]-Table15[[#This Row],[budget]]</f>
        <v>43711404</v>
      </c>
      <c r="H799" t="str">
        <f>IF(Table15[[#This Row],[Profit]]&gt;0,"Success","Fasle")</f>
        <v>Success</v>
      </c>
      <c r="K799" t="s">
        <v>3490</v>
      </c>
      <c r="L799" s="2">
        <f>AVERAGEIF(Table15[director_name],Table6[Director],Table15[imdb_score])</f>
        <v>5.0999999999999996</v>
      </c>
      <c r="M799">
        <f>SUMIF(Table15[director_name],Table6[Director],Table15[gross])</f>
        <v>42880</v>
      </c>
      <c r="N799">
        <f>SUMIF(Table15[director_name],Table6[Director],Table15[budget])</f>
        <v>24000000</v>
      </c>
      <c r="O799">
        <f>Table6[[#This Row],[Gross Amt]]-Table6[[#This Row],[Budget ]]</f>
        <v>-23957120</v>
      </c>
      <c r="P799" t="str">
        <f>IF(Table6[[#This Row],[Profit]]&gt;0,"Success","Failure")</f>
        <v>Failure</v>
      </c>
    </row>
    <row r="800" spans="1:16" hidden="1" x14ac:dyDescent="0.25">
      <c r="A800" t="s">
        <v>648</v>
      </c>
      <c r="B800">
        <v>100328194</v>
      </c>
      <c r="C800" t="s">
        <v>12</v>
      </c>
      <c r="D800">
        <v>50000000</v>
      </c>
      <c r="E800">
        <v>6</v>
      </c>
      <c r="F800">
        <f>AVERAGEIF(Table15[director_name],Table15[director_name],Table15[imdb_score])</f>
        <v>6.2</v>
      </c>
      <c r="G800">
        <f>Table15[[#This Row],[gross]]-Table15[[#This Row],[budget]]</f>
        <v>50328194</v>
      </c>
      <c r="H800" t="str">
        <f>IF(Table15[[#This Row],[Profit]]&gt;0,"Success","Fasle")</f>
        <v>Success</v>
      </c>
      <c r="K800" t="s">
        <v>3504</v>
      </c>
      <c r="L800" s="2">
        <f>AVERAGEIF(Table15[director_name],Table6[Director],Table15[imdb_score])</f>
        <v>6.35</v>
      </c>
      <c r="M800">
        <f>SUMIF(Table15[director_name],Table6[Director],Table15[gross])</f>
        <v>32080020</v>
      </c>
      <c r="N800">
        <f>SUMIF(Table15[director_name],Table6[Director],Table15[budget])</f>
        <v>37000000</v>
      </c>
      <c r="O800">
        <f>Table6[[#This Row],[Gross Amt]]-Table6[[#This Row],[Budget ]]</f>
        <v>-4919980</v>
      </c>
      <c r="P800" t="str">
        <f>IF(Table6[[#This Row],[Profit]]&gt;0,"Success","Failure")</f>
        <v>Failure</v>
      </c>
    </row>
    <row r="801" spans="1:16" hidden="1" x14ac:dyDescent="0.25">
      <c r="A801" t="s">
        <v>1071</v>
      </c>
      <c r="B801">
        <v>101530738</v>
      </c>
      <c r="C801" t="s">
        <v>12</v>
      </c>
      <c r="D801">
        <v>55000000</v>
      </c>
      <c r="E801">
        <v>7.2</v>
      </c>
      <c r="F801">
        <f>AVERAGEIF(Table15[director_name],Table15[director_name],Table15[imdb_score])</f>
        <v>6.9375000000000009</v>
      </c>
      <c r="G801">
        <f>Table15[[#This Row],[gross]]-Table15[[#This Row],[budget]]</f>
        <v>46530738</v>
      </c>
      <c r="H801" t="str">
        <f>IF(Table15[[#This Row],[Profit]]&gt;0,"Success","Fasle")</f>
        <v>Success</v>
      </c>
      <c r="K801" t="s">
        <v>3508</v>
      </c>
      <c r="L801" s="2">
        <f>AVERAGEIF(Table15[director_name],Table6[Director],Table15[imdb_score])</f>
        <v>5.4</v>
      </c>
      <c r="M801">
        <f>SUMIF(Table15[director_name],Table6[Director],Table15[gross])</f>
        <v>4756</v>
      </c>
      <c r="N801">
        <f>SUMIF(Table15[director_name],Table6[Director],Table15[budget])</f>
        <v>25000000</v>
      </c>
      <c r="O801">
        <f>Table6[[#This Row],[Gross Amt]]-Table6[[#This Row],[Budget ]]</f>
        <v>-24995244</v>
      </c>
      <c r="P801" t="str">
        <f>IF(Table6[[#This Row],[Profit]]&gt;0,"Success","Failure")</f>
        <v>Failure</v>
      </c>
    </row>
    <row r="802" spans="1:16" hidden="1" x14ac:dyDescent="0.25">
      <c r="A802" t="s">
        <v>1600</v>
      </c>
      <c r="B802">
        <v>93815117</v>
      </c>
      <c r="C802" t="s">
        <v>12</v>
      </c>
      <c r="D802">
        <v>55000000</v>
      </c>
      <c r="E802">
        <v>5.0999999999999996</v>
      </c>
      <c r="F802" s="2">
        <f>AVERAGEIF(Table15[director_name],Table15[director_name],Table15[imdb_score])</f>
        <v>6.0200000000000005</v>
      </c>
      <c r="G802">
        <f>Table15[[#This Row],[gross]]-Table15[[#This Row],[budget]]</f>
        <v>38815117</v>
      </c>
      <c r="H802" t="str">
        <f>IF(Table15[[#This Row],[Profit]]&gt;0,"Success","Fasle")</f>
        <v>Success</v>
      </c>
      <c r="K802" t="s">
        <v>3511</v>
      </c>
      <c r="L802" s="2">
        <f>AVERAGEIF(Table15[director_name],Table6[Director],Table15[imdb_score])</f>
        <v>5.6</v>
      </c>
      <c r="M802">
        <f>SUMIF(Table15[director_name],Table6[Director],Table15[gross])</f>
        <v>13019253</v>
      </c>
      <c r="N802">
        <f>SUMIF(Table15[director_name],Table6[Director],Table15[budget])</f>
        <v>23000000</v>
      </c>
      <c r="O802">
        <f>Table6[[#This Row],[Gross Amt]]-Table6[[#This Row],[Budget ]]</f>
        <v>-9980747</v>
      </c>
      <c r="P802" t="str">
        <f>IF(Table6[[#This Row],[Profit]]&gt;0,"Success","Failure")</f>
        <v>Failure</v>
      </c>
    </row>
    <row r="803" spans="1:16" hidden="1" x14ac:dyDescent="0.25">
      <c r="A803" t="s">
        <v>597</v>
      </c>
      <c r="B803">
        <v>91400000</v>
      </c>
      <c r="C803" t="s">
        <v>12</v>
      </c>
      <c r="D803">
        <v>53000000</v>
      </c>
      <c r="E803">
        <v>7.3</v>
      </c>
      <c r="F803">
        <f>AVERAGEIF(Table15[director_name],Table15[director_name],Table15[imdb_score])</f>
        <v>6.791666666666667</v>
      </c>
      <c r="G803">
        <f>Table15[[#This Row],[gross]]-Table15[[#This Row],[budget]]</f>
        <v>38400000</v>
      </c>
      <c r="H803" t="str">
        <f>IF(Table15[[#This Row],[Profit]]&gt;0,"Success","Fasle")</f>
        <v>Success</v>
      </c>
      <c r="K803" t="s">
        <v>3514</v>
      </c>
      <c r="L803" s="2">
        <f>AVERAGEIF(Table15[director_name],Table6[Director],Table15[imdb_score])</f>
        <v>2.8</v>
      </c>
      <c r="M803">
        <f>SUMIF(Table15[director_name],Table6[Director],Table15[gross])</f>
        <v>20763013</v>
      </c>
      <c r="N803">
        <f>SUMIF(Table15[director_name],Table6[Director],Table15[budget])</f>
        <v>23000000</v>
      </c>
      <c r="O803">
        <f>Table6[[#This Row],[Gross Amt]]-Table6[[#This Row],[Budget ]]</f>
        <v>-2236987</v>
      </c>
      <c r="P803" t="str">
        <f>IF(Table6[[#This Row],[Profit]]&gt;0,"Success","Failure")</f>
        <v>Failure</v>
      </c>
    </row>
    <row r="804" spans="1:16" hidden="1" x14ac:dyDescent="0.25">
      <c r="A804" t="s">
        <v>1603</v>
      </c>
      <c r="B804">
        <v>162586036</v>
      </c>
      <c r="C804" t="s">
        <v>12</v>
      </c>
      <c r="D804">
        <v>55000000</v>
      </c>
      <c r="E804">
        <v>8</v>
      </c>
      <c r="F804" s="2">
        <f>AVERAGEIF(Table15[director_name],Table15[director_name],Table15[imdb_score])</f>
        <v>6.9749999999999996</v>
      </c>
      <c r="G804">
        <f>Table15[[#This Row],[gross]]-Table15[[#This Row],[budget]]</f>
        <v>107586036</v>
      </c>
      <c r="H804" t="str">
        <f>IF(Table15[[#This Row],[Profit]]&gt;0,"Success","Fasle")</f>
        <v>Success</v>
      </c>
      <c r="K804" t="s">
        <v>3516</v>
      </c>
      <c r="L804" s="2">
        <f>AVERAGEIF(Table15[director_name],Table6[Director],Table15[imdb_score])</f>
        <v>6.7</v>
      </c>
      <c r="M804">
        <f>SUMIF(Table15[director_name],Table6[Director],Table15[gross])</f>
        <v>12782508</v>
      </c>
      <c r="N804">
        <f>SUMIF(Table15[director_name],Table6[Director],Table15[budget])</f>
        <v>23000000</v>
      </c>
      <c r="O804">
        <f>Table6[[#This Row],[Gross Amt]]-Table6[[#This Row],[Budget ]]</f>
        <v>-10217492</v>
      </c>
      <c r="P804" t="str">
        <f>IF(Table6[[#This Row],[Profit]]&gt;0,"Success","Failure")</f>
        <v>Failure</v>
      </c>
    </row>
    <row r="805" spans="1:16" hidden="1" x14ac:dyDescent="0.25">
      <c r="A805" t="s">
        <v>430</v>
      </c>
      <c r="B805">
        <v>89706988</v>
      </c>
      <c r="C805" t="s">
        <v>12</v>
      </c>
      <c r="D805">
        <v>55000000</v>
      </c>
      <c r="E805">
        <v>6.2</v>
      </c>
      <c r="F805">
        <f>AVERAGEIF(Table15[director_name],Table15[director_name],Table15[imdb_score])</f>
        <v>6.3499999999999988</v>
      </c>
      <c r="G805">
        <f>Table15[[#This Row],[gross]]-Table15[[#This Row],[budget]]</f>
        <v>34706988</v>
      </c>
      <c r="H805" t="str">
        <f>IF(Table15[[#This Row],[Profit]]&gt;0,"Success","Fasle")</f>
        <v>Success</v>
      </c>
      <c r="K805" t="s">
        <v>3518</v>
      </c>
      <c r="L805" s="2">
        <f>AVERAGEIF(Table15[director_name],Table6[Director],Table15[imdb_score])</f>
        <v>5.0999999999999996</v>
      </c>
      <c r="M805">
        <f>SUMIF(Table15[director_name],Table6[Director],Table15[gross])</f>
        <v>11508423</v>
      </c>
      <c r="N805">
        <f>SUMIF(Table15[director_name],Table6[Director],Table15[budget])</f>
        <v>23000000</v>
      </c>
      <c r="O805">
        <f>Table6[[#This Row],[Gross Amt]]-Table6[[#This Row],[Budget ]]</f>
        <v>-11491577</v>
      </c>
      <c r="P805" t="str">
        <f>IF(Table6[[#This Row],[Profit]]&gt;0,"Success","Failure")</f>
        <v>Failure</v>
      </c>
    </row>
    <row r="806" spans="1:16" hidden="1" x14ac:dyDescent="0.25">
      <c r="A806" t="s">
        <v>1081</v>
      </c>
      <c r="B806">
        <v>83000000</v>
      </c>
      <c r="C806" t="s">
        <v>12</v>
      </c>
      <c r="D806">
        <v>55000000</v>
      </c>
      <c r="E806">
        <v>6</v>
      </c>
      <c r="F806">
        <f>AVERAGEIF(Table15[director_name],Table15[director_name],Table15[imdb_score])</f>
        <v>6.5769230769230758</v>
      </c>
      <c r="G806">
        <f>Table15[[#This Row],[gross]]-Table15[[#This Row],[budget]]</f>
        <v>28000000</v>
      </c>
      <c r="H806" t="str">
        <f>IF(Table15[[#This Row],[Profit]]&gt;0,"Success","Fasle")</f>
        <v>Success</v>
      </c>
      <c r="K806" t="s">
        <v>3525</v>
      </c>
      <c r="L806" s="2">
        <f>AVERAGEIF(Table15[director_name],Table6[Director],Table15[imdb_score])</f>
        <v>6.45</v>
      </c>
      <c r="M806">
        <f>SUMIF(Table15[director_name],Table6[Director],Table15[gross])</f>
        <v>6426200</v>
      </c>
      <c r="N806">
        <f>SUMIF(Table15[director_name],Table6[Director],Table15[budget])</f>
        <v>35430000</v>
      </c>
      <c r="O806">
        <f>Table6[[#This Row],[Gross Amt]]-Table6[[#This Row],[Budget ]]</f>
        <v>-29003800</v>
      </c>
      <c r="P806" t="str">
        <f>IF(Table6[[#This Row],[Profit]]&gt;0,"Success","Failure")</f>
        <v>Failure</v>
      </c>
    </row>
    <row r="807" spans="1:16" hidden="1" x14ac:dyDescent="0.25">
      <c r="A807" t="s">
        <v>648</v>
      </c>
      <c r="B807">
        <v>78745923</v>
      </c>
      <c r="C807" t="s">
        <v>12</v>
      </c>
      <c r="D807">
        <v>55000000</v>
      </c>
      <c r="E807">
        <v>6.7</v>
      </c>
      <c r="F807">
        <f>AVERAGEIF(Table15[director_name],Table15[director_name],Table15[imdb_score])</f>
        <v>6.2</v>
      </c>
      <c r="G807">
        <f>Table15[[#This Row],[gross]]-Table15[[#This Row],[budget]]</f>
        <v>23745923</v>
      </c>
      <c r="H807" t="str">
        <f>IF(Table15[[#This Row],[Profit]]&gt;0,"Success","Fasle")</f>
        <v>Success</v>
      </c>
      <c r="K807" t="s">
        <v>3531</v>
      </c>
      <c r="L807" s="2">
        <f>AVERAGEIF(Table15[director_name],Table6[Director],Table15[imdb_score])</f>
        <v>6.4499999999999993</v>
      </c>
      <c r="M807">
        <f>SUMIF(Table15[director_name],Table6[Director],Table15[gross])</f>
        <v>36942746</v>
      </c>
      <c r="N807">
        <f>SUMIF(Table15[director_name],Table6[Director],Table15[budget])</f>
        <v>44000000</v>
      </c>
      <c r="O807">
        <f>Table6[[#This Row],[Gross Amt]]-Table6[[#This Row],[Budget ]]</f>
        <v>-7057254</v>
      </c>
      <c r="P807" t="str">
        <f>IF(Table6[[#This Row],[Profit]]&gt;0,"Success","Failure")</f>
        <v>Failure</v>
      </c>
    </row>
    <row r="808" spans="1:16" hidden="1" x14ac:dyDescent="0.25">
      <c r="A808" t="s">
        <v>607</v>
      </c>
      <c r="B808">
        <v>70098138</v>
      </c>
      <c r="C808" t="s">
        <v>12</v>
      </c>
      <c r="D808">
        <v>30000000</v>
      </c>
      <c r="E808">
        <v>8.1</v>
      </c>
      <c r="F808">
        <f>AVERAGEIF(Table15[director_name],Table15[director_name],Table15[imdb_score])</f>
        <v>8.2000000000000011</v>
      </c>
      <c r="G808">
        <f>Table15[[#This Row],[gross]]-Table15[[#This Row],[budget]]</f>
        <v>40098138</v>
      </c>
      <c r="H808" t="str">
        <f>IF(Table15[[#This Row],[Profit]]&gt;0,"Success","Fasle")</f>
        <v>Success</v>
      </c>
      <c r="K808" t="s">
        <v>3536</v>
      </c>
      <c r="L808" s="2">
        <f>AVERAGEIF(Table15[director_name],Table6[Director],Table15[imdb_score])</f>
        <v>7.6333333333333329</v>
      </c>
      <c r="M808">
        <f>SUMIF(Table15[director_name],Table6[Director],Table15[gross])</f>
        <v>243919483</v>
      </c>
      <c r="N808">
        <f>SUMIF(Table15[director_name],Table6[Director],Table15[budget])</f>
        <v>28100000</v>
      </c>
      <c r="O808">
        <f>Table6[[#This Row],[Gross Amt]]-Table6[[#This Row],[Budget ]]</f>
        <v>215819483</v>
      </c>
      <c r="P808" t="str">
        <f>IF(Table6[[#This Row],[Profit]]&gt;0,"Success","Failure")</f>
        <v>Success</v>
      </c>
    </row>
    <row r="809" spans="1:16" hidden="1" x14ac:dyDescent="0.25">
      <c r="A809" t="s">
        <v>681</v>
      </c>
      <c r="B809">
        <v>66365290</v>
      </c>
      <c r="C809" t="s">
        <v>12</v>
      </c>
      <c r="D809">
        <v>55000000</v>
      </c>
      <c r="E809">
        <v>6.4</v>
      </c>
      <c r="F809">
        <f>AVERAGEIF(Table15[director_name],Table15[director_name],Table15[imdb_score])</f>
        <v>6.4142857142857137</v>
      </c>
      <c r="G809">
        <f>Table15[[#This Row],[gross]]-Table15[[#This Row],[budget]]</f>
        <v>11365290</v>
      </c>
      <c r="H809" t="str">
        <f>IF(Table15[[#This Row],[Profit]]&gt;0,"Success","Fasle")</f>
        <v>Success</v>
      </c>
      <c r="K809" t="s">
        <v>3538</v>
      </c>
      <c r="L809" s="2">
        <f>AVERAGEIF(Table15[director_name],Table6[Director],Table15[imdb_score])</f>
        <v>7.1</v>
      </c>
      <c r="M809">
        <f>SUMIF(Table15[director_name],Table6[Director],Table15[gross])</f>
        <v>4190530</v>
      </c>
      <c r="N809">
        <f>SUMIF(Table15[director_name],Table6[Director],Table15[budget])</f>
        <v>22500000</v>
      </c>
      <c r="O809">
        <f>Table6[[#This Row],[Gross Amt]]-Table6[[#This Row],[Budget ]]</f>
        <v>-18309470</v>
      </c>
      <c r="P809" t="str">
        <f>IF(Table6[[#This Row],[Profit]]&gt;0,"Success","Failure")</f>
        <v>Failure</v>
      </c>
    </row>
    <row r="810" spans="1:16" hidden="1" x14ac:dyDescent="0.25">
      <c r="A810" t="s">
        <v>607</v>
      </c>
      <c r="B810">
        <v>66207920</v>
      </c>
      <c r="C810" t="s">
        <v>12</v>
      </c>
      <c r="D810">
        <v>30000000</v>
      </c>
      <c r="E810">
        <v>8</v>
      </c>
      <c r="F810">
        <f>AVERAGEIF(Table15[director_name],Table15[director_name],Table15[imdb_score])</f>
        <v>8.2000000000000011</v>
      </c>
      <c r="G810">
        <f>Table15[[#This Row],[gross]]-Table15[[#This Row],[budget]]</f>
        <v>36207920</v>
      </c>
      <c r="H810" t="str">
        <f>IF(Table15[[#This Row],[Profit]]&gt;0,"Success","Fasle")</f>
        <v>Success</v>
      </c>
      <c r="K810" t="s">
        <v>3551</v>
      </c>
      <c r="L810" s="2">
        <f>AVERAGEIF(Table15[director_name],Table6[Director],Table15[imdb_score])</f>
        <v>6.65</v>
      </c>
      <c r="M810">
        <f>SUMIF(Table15[director_name],Table6[Director],Table15[gross])</f>
        <v>66555370</v>
      </c>
      <c r="N810">
        <f>SUMIF(Table15[director_name],Table6[Director],Table15[budget])</f>
        <v>39000000</v>
      </c>
      <c r="O810">
        <f>Table6[[#This Row],[Gross Amt]]-Table6[[#This Row],[Budget ]]</f>
        <v>27555370</v>
      </c>
      <c r="P810" t="str">
        <f>IF(Table6[[#This Row],[Profit]]&gt;0,"Success","Failure")</f>
        <v>Success</v>
      </c>
    </row>
    <row r="811" spans="1:16" hidden="1" x14ac:dyDescent="0.25">
      <c r="A811" t="s">
        <v>797</v>
      </c>
      <c r="B811">
        <v>63408614</v>
      </c>
      <c r="C811" t="s">
        <v>12</v>
      </c>
      <c r="D811">
        <v>55000000</v>
      </c>
      <c r="E811">
        <v>6.3</v>
      </c>
      <c r="F811">
        <f>AVERAGEIF(Table15[director_name],Table15[director_name],Table15[imdb_score])</f>
        <v>5.35</v>
      </c>
      <c r="G811">
        <f>Table15[[#This Row],[gross]]-Table15[[#This Row],[budget]]</f>
        <v>8408614</v>
      </c>
      <c r="H811" t="str">
        <f>IF(Table15[[#This Row],[Profit]]&gt;0,"Success","Fasle")</f>
        <v>Success</v>
      </c>
      <c r="K811" t="s">
        <v>3553</v>
      </c>
      <c r="L811" s="2">
        <f>AVERAGEIF(Table15[director_name],Table6[Director],Table15[imdb_score])</f>
        <v>5.6</v>
      </c>
      <c r="M811">
        <f>SUMIF(Table15[director_name],Table6[Director],Table15[gross])</f>
        <v>59696176</v>
      </c>
      <c r="N811">
        <f>SUMIF(Table15[director_name],Table6[Director],Table15[budget])</f>
        <v>22000000</v>
      </c>
      <c r="O811">
        <f>Table6[[#This Row],[Gross Amt]]-Table6[[#This Row],[Budget ]]</f>
        <v>37696176</v>
      </c>
      <c r="P811" t="str">
        <f>IF(Table6[[#This Row],[Profit]]&gt;0,"Success","Failure")</f>
        <v>Success</v>
      </c>
    </row>
    <row r="812" spans="1:16" hidden="1" x14ac:dyDescent="0.25">
      <c r="A812" t="s">
        <v>141</v>
      </c>
      <c r="B812">
        <v>58422650</v>
      </c>
      <c r="C812" t="s">
        <v>12</v>
      </c>
      <c r="D812">
        <v>55000000</v>
      </c>
      <c r="E812">
        <v>6.4</v>
      </c>
      <c r="F812">
        <f>AVERAGEIF(Table15[director_name],Table15[director_name],Table15[imdb_score])</f>
        <v>7.3076923076923084</v>
      </c>
      <c r="G812">
        <f>Table15[[#This Row],[gross]]-Table15[[#This Row],[budget]]</f>
        <v>3422650</v>
      </c>
      <c r="H812" t="str">
        <f>IF(Table15[[#This Row],[Profit]]&gt;0,"Success","Fasle")</f>
        <v>Success</v>
      </c>
      <c r="K812" t="s">
        <v>3559</v>
      </c>
      <c r="L812" s="2">
        <f>AVERAGEIF(Table15[director_name],Table6[Director],Table15[imdb_score])</f>
        <v>4.5999999999999996</v>
      </c>
      <c r="M812">
        <f>SUMIF(Table15[director_name],Table6[Director],Table15[gross])</f>
        <v>22264487</v>
      </c>
      <c r="N812">
        <f>SUMIF(Table15[director_name],Table6[Director],Table15[budget])</f>
        <v>22000000</v>
      </c>
      <c r="O812">
        <f>Table6[[#This Row],[Gross Amt]]-Table6[[#This Row],[Budget ]]</f>
        <v>264487</v>
      </c>
      <c r="P812" t="str">
        <f>IF(Table6[[#This Row],[Profit]]&gt;0,"Success","Failure")</f>
        <v>Success</v>
      </c>
    </row>
    <row r="813" spans="1:16" hidden="1" x14ac:dyDescent="0.25">
      <c r="A813" t="s">
        <v>1614</v>
      </c>
      <c r="B813">
        <v>56932305</v>
      </c>
      <c r="C813" t="s">
        <v>12</v>
      </c>
      <c r="D813">
        <v>55000000</v>
      </c>
      <c r="E813">
        <v>6.6</v>
      </c>
      <c r="F813" s="2">
        <f>AVERAGEIF(Table15[director_name],Table15[director_name],Table15[imdb_score])</f>
        <v>5.4666666666666659</v>
      </c>
      <c r="G813">
        <f>Table15[[#This Row],[gross]]-Table15[[#This Row],[budget]]</f>
        <v>1932305</v>
      </c>
      <c r="H813" t="str">
        <f>IF(Table15[[#This Row],[Profit]]&gt;0,"Success","Fasle")</f>
        <v>Success</v>
      </c>
      <c r="K813" t="s">
        <v>3568</v>
      </c>
      <c r="L813" s="2">
        <f>AVERAGEIF(Table15[director_name],Table6[Director],Table15[imdb_score])</f>
        <v>5.8</v>
      </c>
      <c r="M813">
        <f>SUMIF(Table15[director_name],Table6[Director],Table15[gross])</f>
        <v>17951431</v>
      </c>
      <c r="N813">
        <f>SUMIF(Table15[director_name],Table6[Director],Table15[budget])</f>
        <v>30000000</v>
      </c>
      <c r="O813">
        <f>Table6[[#This Row],[Gross Amt]]-Table6[[#This Row],[Budget ]]</f>
        <v>-12048569</v>
      </c>
      <c r="P813" t="str">
        <f>IF(Table6[[#This Row],[Profit]]&gt;0,"Success","Failure")</f>
        <v>Failure</v>
      </c>
    </row>
    <row r="814" spans="1:16" hidden="1" x14ac:dyDescent="0.25">
      <c r="A814" t="s">
        <v>1472</v>
      </c>
      <c r="B814">
        <v>68750000</v>
      </c>
      <c r="C814" t="s">
        <v>12</v>
      </c>
      <c r="D814">
        <v>55000000</v>
      </c>
      <c r="E814">
        <v>6.4</v>
      </c>
      <c r="F814">
        <f>AVERAGEIF(Table15[director_name],Table15[director_name],Table15[imdb_score])</f>
        <v>6.4</v>
      </c>
      <c r="G814">
        <f>Table15[[#This Row],[gross]]-Table15[[#This Row],[budget]]</f>
        <v>13750000</v>
      </c>
      <c r="H814" t="str">
        <f>IF(Table15[[#This Row],[Profit]]&gt;0,"Success","Fasle")</f>
        <v>Success</v>
      </c>
      <c r="K814" t="s">
        <v>3572</v>
      </c>
      <c r="L814" s="2">
        <f>AVERAGEIF(Table15[director_name],Table6[Director],Table15[imdb_score])</f>
        <v>5.9</v>
      </c>
      <c r="M814">
        <f>SUMIF(Table15[director_name],Table6[Director],Table15[gross])</f>
        <v>39591947</v>
      </c>
      <c r="N814">
        <f>SUMIF(Table15[director_name],Table6[Director],Table15[budget])</f>
        <v>32000000</v>
      </c>
      <c r="O814">
        <f>Table6[[#This Row],[Gross Amt]]-Table6[[#This Row],[Budget ]]</f>
        <v>7591947</v>
      </c>
      <c r="P814" t="str">
        <f>IF(Table6[[#This Row],[Profit]]&gt;0,"Success","Failure")</f>
        <v>Success</v>
      </c>
    </row>
    <row r="815" spans="1:16" hidden="1" x14ac:dyDescent="0.25">
      <c r="A815" t="s">
        <v>712</v>
      </c>
      <c r="B815">
        <v>68218041</v>
      </c>
      <c r="C815" t="s">
        <v>12</v>
      </c>
      <c r="D815">
        <v>55000000</v>
      </c>
      <c r="E815">
        <v>6</v>
      </c>
      <c r="F815">
        <f>AVERAGEIF(Table15[director_name],Table15[director_name],Table15[imdb_score])</f>
        <v>6.3</v>
      </c>
      <c r="G815">
        <f>Table15[[#This Row],[gross]]-Table15[[#This Row],[budget]]</f>
        <v>13218041</v>
      </c>
      <c r="H815" t="str">
        <f>IF(Table15[[#This Row],[Profit]]&gt;0,"Success","Fasle")</f>
        <v>Success</v>
      </c>
      <c r="K815" t="s">
        <v>3575</v>
      </c>
      <c r="L815" s="2">
        <f>AVERAGEIF(Table15[director_name],Table6[Director],Table15[imdb_score])</f>
        <v>6.5500000000000007</v>
      </c>
      <c r="M815">
        <f>SUMIF(Table15[director_name],Table6[Director],Table15[gross])</f>
        <v>14032258</v>
      </c>
      <c r="N815">
        <f>SUMIF(Table15[director_name],Table6[Director],Table15[budget])</f>
        <v>42000000</v>
      </c>
      <c r="O815">
        <f>Table6[[#This Row],[Gross Amt]]-Table6[[#This Row],[Budget ]]</f>
        <v>-27967742</v>
      </c>
      <c r="P815" t="str">
        <f>IF(Table6[[#This Row],[Profit]]&gt;0,"Success","Failure")</f>
        <v>Failure</v>
      </c>
    </row>
    <row r="816" spans="1:16" hidden="1" x14ac:dyDescent="0.25">
      <c r="A816" t="s">
        <v>319</v>
      </c>
      <c r="B816">
        <v>25040293</v>
      </c>
      <c r="C816" t="s">
        <v>12</v>
      </c>
      <c r="D816">
        <v>55000000</v>
      </c>
      <c r="E816">
        <v>6.6</v>
      </c>
      <c r="F816">
        <f>AVERAGEIF(Table15[director_name],Table15[director_name],Table15[imdb_score])</f>
        <v>5.94</v>
      </c>
      <c r="G816">
        <f>Table15[[#This Row],[gross]]-Table15[[#This Row],[budget]]</f>
        <v>-29959707</v>
      </c>
      <c r="H816" t="str">
        <f>IF(Table15[[#This Row],[Profit]]&gt;0,"Success","Fasle")</f>
        <v>Fasle</v>
      </c>
      <c r="K816" t="s">
        <v>3578</v>
      </c>
      <c r="L816" s="2">
        <f>AVERAGEIF(Table15[director_name],Table6[Director],Table15[imdb_score])</f>
        <v>3.9</v>
      </c>
      <c r="M816">
        <f>SUMIF(Table15[director_name],Table6[Director],Table15[gross])</f>
        <v>10696210</v>
      </c>
      <c r="N816">
        <f>SUMIF(Table15[director_name],Table6[Director],Table15[budget])</f>
        <v>23500000</v>
      </c>
      <c r="O816">
        <f>Table6[[#This Row],[Gross Amt]]-Table6[[#This Row],[Budget ]]</f>
        <v>-12803790</v>
      </c>
      <c r="P816" t="str">
        <f>IF(Table6[[#This Row],[Profit]]&gt;0,"Success","Failure")</f>
        <v>Failure</v>
      </c>
    </row>
    <row r="817" spans="1:16" hidden="1" x14ac:dyDescent="0.25">
      <c r="A817" t="s">
        <v>1620</v>
      </c>
      <c r="B817">
        <v>55747724</v>
      </c>
      <c r="C817" t="s">
        <v>12</v>
      </c>
      <c r="D817">
        <v>55000000</v>
      </c>
      <c r="E817">
        <v>5.9</v>
      </c>
      <c r="F817" s="2">
        <f>AVERAGEIF(Table15[director_name],Table15[director_name],Table15[imdb_score])</f>
        <v>5.3000000000000007</v>
      </c>
      <c r="G817">
        <f>Table15[[#This Row],[gross]]-Table15[[#This Row],[budget]]</f>
        <v>747724</v>
      </c>
      <c r="H817" t="str">
        <f>IF(Table15[[#This Row],[Profit]]&gt;0,"Success","Fasle")</f>
        <v>Success</v>
      </c>
      <c r="K817" t="s">
        <v>3580</v>
      </c>
      <c r="L817" s="2">
        <f>AVERAGEIF(Table15[director_name],Table6[Director],Table15[imdb_score])</f>
        <v>4.0999999999999996</v>
      </c>
      <c r="M817">
        <f>SUMIF(Table15[director_name],Table6[Director],Table15[gross])</f>
        <v>5975374</v>
      </c>
      <c r="N817">
        <f>SUMIF(Table15[director_name],Table6[Director],Table15[budget])</f>
        <v>23000000</v>
      </c>
      <c r="O817">
        <f>Table6[[#This Row],[Gross Amt]]-Table6[[#This Row],[Budget ]]</f>
        <v>-17024626</v>
      </c>
      <c r="P817" t="str">
        <f>IF(Table6[[#This Row],[Profit]]&gt;0,"Success","Failure")</f>
        <v>Failure</v>
      </c>
    </row>
    <row r="818" spans="1:16" hidden="1" x14ac:dyDescent="0.25">
      <c r="A818" t="s">
        <v>229</v>
      </c>
      <c r="B818">
        <v>55473600</v>
      </c>
      <c r="C818" t="s">
        <v>12</v>
      </c>
      <c r="D818">
        <v>50000000</v>
      </c>
      <c r="E818">
        <v>6.4</v>
      </c>
      <c r="F818">
        <f>AVERAGEIF(Table15[director_name],Table15[director_name],Table15[imdb_score])</f>
        <v>7.7499999999999982</v>
      </c>
      <c r="G818">
        <f>Table15[[#This Row],[gross]]-Table15[[#This Row],[budget]]</f>
        <v>5473600</v>
      </c>
      <c r="H818" t="str">
        <f>IF(Table15[[#This Row],[Profit]]&gt;0,"Success","Fasle")</f>
        <v>Success</v>
      </c>
      <c r="K818" t="s">
        <v>3582</v>
      </c>
      <c r="L818" s="2">
        <f>AVERAGEIF(Table15[director_name],Table6[Director],Table15[imdb_score])</f>
        <v>6.2</v>
      </c>
      <c r="M818">
        <f>SUMIF(Table15[director_name],Table6[Director],Table15[gross])</f>
        <v>5000000</v>
      </c>
      <c r="N818">
        <f>SUMIF(Table15[director_name],Table6[Director],Table15[budget])</f>
        <v>25000000</v>
      </c>
      <c r="O818">
        <f>Table6[[#This Row],[Gross Amt]]-Table6[[#This Row],[Budget ]]</f>
        <v>-20000000</v>
      </c>
      <c r="P818" t="str">
        <f>IF(Table6[[#This Row],[Profit]]&gt;0,"Success","Failure")</f>
        <v>Failure</v>
      </c>
    </row>
    <row r="819" spans="1:16" hidden="1" x14ac:dyDescent="0.25">
      <c r="A819" t="s">
        <v>1623</v>
      </c>
      <c r="B819">
        <v>49994804</v>
      </c>
      <c r="C819" t="s">
        <v>12</v>
      </c>
      <c r="D819">
        <v>55000000</v>
      </c>
      <c r="E819">
        <v>6.3</v>
      </c>
      <c r="F819" s="2">
        <f>AVERAGEIF(Table15[director_name],Table15[director_name],Table15[imdb_score])</f>
        <v>7.0333333333333341</v>
      </c>
      <c r="G819">
        <f>Table15[[#This Row],[gross]]-Table15[[#This Row],[budget]]</f>
        <v>-5005196</v>
      </c>
      <c r="H819" t="str">
        <f>IF(Table15[[#This Row],[Profit]]&gt;0,"Success","Fasle")</f>
        <v>Fasle</v>
      </c>
      <c r="K819" t="s">
        <v>3591</v>
      </c>
      <c r="L819" s="2">
        <f>AVERAGEIF(Table15[director_name],Table6[Director],Table15[imdb_score])</f>
        <v>7.8</v>
      </c>
      <c r="M819">
        <f>SUMIF(Table15[director_name],Table6[Director],Table15[gross])</f>
        <v>1050445</v>
      </c>
      <c r="N819">
        <f>SUMIF(Table15[director_name],Table6[Director],Table15[budget])</f>
        <v>22000000</v>
      </c>
      <c r="O819">
        <f>Table6[[#This Row],[Gross Amt]]-Table6[[#This Row],[Budget ]]</f>
        <v>-20949555</v>
      </c>
      <c r="P819" t="str">
        <f>IF(Table6[[#This Row],[Profit]]&gt;0,"Success","Failure")</f>
        <v>Failure</v>
      </c>
    </row>
    <row r="820" spans="1:16" hidden="1" x14ac:dyDescent="0.25">
      <c r="A820" t="s">
        <v>1626</v>
      </c>
      <c r="B820">
        <v>41609593</v>
      </c>
      <c r="C820" t="s">
        <v>12</v>
      </c>
      <c r="D820">
        <v>55000000</v>
      </c>
      <c r="E820">
        <v>7.3</v>
      </c>
      <c r="F820" s="2">
        <f>AVERAGEIF(Table15[director_name],Table15[director_name],Table15[imdb_score])</f>
        <v>5.8</v>
      </c>
      <c r="G820">
        <f>Table15[[#This Row],[gross]]-Table15[[#This Row],[budget]]</f>
        <v>-13390407</v>
      </c>
      <c r="H820" t="str">
        <f>IF(Table15[[#This Row],[Profit]]&gt;0,"Success","Fasle")</f>
        <v>Fasle</v>
      </c>
      <c r="K820" t="s">
        <v>3594</v>
      </c>
      <c r="L820" s="2">
        <f>AVERAGEIF(Table15[director_name],Table6[Director],Table15[imdb_score])</f>
        <v>6.1</v>
      </c>
      <c r="M820">
        <f>SUMIF(Table15[director_name],Table6[Director],Table15[gross])</f>
        <v>13746550</v>
      </c>
      <c r="N820">
        <f>SUMIF(Table15[director_name],Table6[Director],Table15[budget])</f>
        <v>2000000</v>
      </c>
      <c r="O820">
        <f>Table6[[#This Row],[Gross Amt]]-Table6[[#This Row],[Budget ]]</f>
        <v>11746550</v>
      </c>
      <c r="P820" t="str">
        <f>IF(Table6[[#This Row],[Profit]]&gt;0,"Success","Failure")</f>
        <v>Success</v>
      </c>
    </row>
    <row r="821" spans="1:16" hidden="1" x14ac:dyDescent="0.25">
      <c r="A821" t="s">
        <v>947</v>
      </c>
      <c r="B821">
        <v>38553833</v>
      </c>
      <c r="C821" t="s">
        <v>12</v>
      </c>
      <c r="D821">
        <v>55000000</v>
      </c>
      <c r="E821">
        <v>6.8</v>
      </c>
      <c r="F821">
        <f>AVERAGEIF(Table15[director_name],Table15[director_name],Table15[imdb_score])</f>
        <v>5.7799999999999994</v>
      </c>
      <c r="G821">
        <f>Table15[[#This Row],[gross]]-Table15[[#This Row],[budget]]</f>
        <v>-16446167</v>
      </c>
      <c r="H821" t="str">
        <f>IF(Table15[[#This Row],[Profit]]&gt;0,"Success","Fasle")</f>
        <v>Fasle</v>
      </c>
      <c r="K821" t="s">
        <v>3597</v>
      </c>
      <c r="L821" s="2">
        <f>AVERAGEIF(Table15[director_name],Table6[Director],Table15[imdb_score])</f>
        <v>6.3</v>
      </c>
      <c r="M821">
        <f>SUMIF(Table15[director_name],Table6[Director],Table15[gross])</f>
        <v>2963012</v>
      </c>
      <c r="N821">
        <f>SUMIF(Table15[director_name],Table6[Director],Table15[budget])</f>
        <v>22000000</v>
      </c>
      <c r="O821">
        <f>Table6[[#This Row],[Gross Amt]]-Table6[[#This Row],[Budget ]]</f>
        <v>-19036988</v>
      </c>
      <c r="P821" t="str">
        <f>IF(Table6[[#This Row],[Profit]]&gt;0,"Success","Failure")</f>
        <v>Failure</v>
      </c>
    </row>
    <row r="822" spans="1:16" hidden="1" x14ac:dyDescent="0.25">
      <c r="A822" t="s">
        <v>1630</v>
      </c>
      <c r="B822">
        <v>76137505</v>
      </c>
      <c r="C822" t="s">
        <v>12</v>
      </c>
      <c r="D822">
        <v>55000000</v>
      </c>
      <c r="E822">
        <v>7.2</v>
      </c>
      <c r="F822" s="2">
        <f>AVERAGEIF(Table15[director_name],Table15[director_name],Table15[imdb_score])</f>
        <v>7.2</v>
      </c>
      <c r="G822">
        <f>Table15[[#This Row],[gross]]-Table15[[#This Row],[budget]]</f>
        <v>21137505</v>
      </c>
      <c r="H822" t="str">
        <f>IF(Table15[[#This Row],[Profit]]&gt;0,"Success","Fasle")</f>
        <v>Success</v>
      </c>
      <c r="K822" t="s">
        <v>3600</v>
      </c>
      <c r="L822" s="2">
        <f>AVERAGEIF(Table15[director_name],Table6[Director],Table15[imdb_score])</f>
        <v>6.45</v>
      </c>
      <c r="M822">
        <f>SUMIF(Table15[director_name],Table6[Director],Table15[gross])</f>
        <v>9843714</v>
      </c>
      <c r="N822">
        <f>SUMIF(Table15[director_name],Table6[Director],Table15[budget])</f>
        <v>41400000</v>
      </c>
      <c r="O822">
        <f>Table6[[#This Row],[Gross Amt]]-Table6[[#This Row],[Budget ]]</f>
        <v>-31556286</v>
      </c>
      <c r="P822" t="str">
        <f>IF(Table6[[#This Row],[Profit]]&gt;0,"Success","Failure")</f>
        <v>Failure</v>
      </c>
    </row>
    <row r="823" spans="1:16" hidden="1" x14ac:dyDescent="0.25">
      <c r="A823" t="s">
        <v>1632</v>
      </c>
      <c r="B823">
        <v>34350553</v>
      </c>
      <c r="C823" t="s">
        <v>12</v>
      </c>
      <c r="D823">
        <v>68000000</v>
      </c>
      <c r="E823">
        <v>5.7</v>
      </c>
      <c r="F823" s="2">
        <f>AVERAGEIF(Table15[director_name],Table15[director_name],Table15[imdb_score])</f>
        <v>5.7</v>
      </c>
      <c r="G823">
        <f>Table15[[#This Row],[gross]]-Table15[[#This Row],[budget]]</f>
        <v>-33649447</v>
      </c>
      <c r="H823" t="str">
        <f>IF(Table15[[#This Row],[Profit]]&gt;0,"Success","Fasle")</f>
        <v>Fasle</v>
      </c>
      <c r="K823" t="s">
        <v>2992</v>
      </c>
      <c r="L823" s="2">
        <f>AVERAGEIF(Table15[director_name],Table6[Director],Table15[imdb_score])</f>
        <v>7.3</v>
      </c>
      <c r="M823">
        <f>SUMIF(Table15[director_name],Table6[Director],Table15[gross])</f>
        <v>634277</v>
      </c>
      <c r="N823">
        <f>SUMIF(Table15[director_name],Table6[Director],Table15[budget])</f>
        <v>16000000</v>
      </c>
      <c r="O823">
        <f>Table6[[#This Row],[Gross Amt]]-Table6[[#This Row],[Budget ]]</f>
        <v>-15365723</v>
      </c>
      <c r="P823" t="str">
        <f>IF(Table6[[#This Row],[Profit]]&gt;0,"Success","Failure")</f>
        <v>Failure</v>
      </c>
    </row>
    <row r="824" spans="1:16" hidden="1" x14ac:dyDescent="0.25">
      <c r="A824" t="s">
        <v>1634</v>
      </c>
      <c r="B824">
        <v>34238611</v>
      </c>
      <c r="C824" t="s">
        <v>12</v>
      </c>
      <c r="D824">
        <v>55000000</v>
      </c>
      <c r="E824">
        <v>6</v>
      </c>
      <c r="F824" s="2">
        <f>AVERAGEIF(Table15[director_name],Table15[director_name],Table15[imdb_score])</f>
        <v>6.45</v>
      </c>
      <c r="G824">
        <f>Table15[[#This Row],[gross]]-Table15[[#This Row],[budget]]</f>
        <v>-20761389</v>
      </c>
      <c r="H824" t="str">
        <f>IF(Table15[[#This Row],[Profit]]&gt;0,"Success","Fasle")</f>
        <v>Fasle</v>
      </c>
      <c r="K824" t="s">
        <v>3613</v>
      </c>
      <c r="L824" s="2">
        <f>AVERAGEIF(Table15[director_name],Table6[Director],Table15[imdb_score])</f>
        <v>7.0666666666666664</v>
      </c>
      <c r="M824">
        <f>SUMIF(Table15[director_name],Table6[Director],Table15[gross])</f>
        <v>85365146</v>
      </c>
      <c r="N824">
        <f>SUMIF(Table15[director_name],Table6[Director],Table15[budget])</f>
        <v>52000000</v>
      </c>
      <c r="O824">
        <f>Table6[[#This Row],[Gross Amt]]-Table6[[#This Row],[Budget ]]</f>
        <v>33365146</v>
      </c>
      <c r="P824" t="str">
        <f>IF(Table6[[#This Row],[Profit]]&gt;0,"Success","Failure")</f>
        <v>Success</v>
      </c>
    </row>
    <row r="825" spans="1:16" hidden="1" x14ac:dyDescent="0.25">
      <c r="A825" t="s">
        <v>237</v>
      </c>
      <c r="B825">
        <v>34098563</v>
      </c>
      <c r="C825" t="s">
        <v>12</v>
      </c>
      <c r="D825">
        <v>55000000</v>
      </c>
      <c r="E825">
        <v>6.5</v>
      </c>
      <c r="F825">
        <f>AVERAGEIF(Table15[director_name],Table15[director_name],Table15[imdb_score])</f>
        <v>6.5</v>
      </c>
      <c r="G825">
        <f>Table15[[#This Row],[gross]]-Table15[[#This Row],[budget]]</f>
        <v>-20901437</v>
      </c>
      <c r="H825" t="str">
        <f>IF(Table15[[#This Row],[Profit]]&gt;0,"Success","Fasle")</f>
        <v>Fasle</v>
      </c>
      <c r="K825" t="s">
        <v>3617</v>
      </c>
      <c r="L825" s="2">
        <f>AVERAGEIF(Table15[director_name],Table6[Director],Table15[imdb_score])</f>
        <v>4.8</v>
      </c>
      <c r="M825">
        <f>SUMIF(Table15[director_name],Table6[Director],Table15[gross])</f>
        <v>42660000</v>
      </c>
      <c r="N825">
        <f>SUMIF(Table15[director_name],Table6[Director],Table15[budget])</f>
        <v>17000000</v>
      </c>
      <c r="O825">
        <f>Table6[[#This Row],[Gross Amt]]-Table6[[#This Row],[Budget ]]</f>
        <v>25660000</v>
      </c>
      <c r="P825" t="str">
        <f>IF(Table6[[#This Row],[Profit]]&gt;0,"Success","Failure")</f>
        <v>Success</v>
      </c>
    </row>
    <row r="826" spans="1:16" hidden="1" x14ac:dyDescent="0.25">
      <c r="A826" t="s">
        <v>1215</v>
      </c>
      <c r="B826">
        <v>33828318</v>
      </c>
      <c r="C826" t="s">
        <v>12</v>
      </c>
      <c r="D826">
        <v>55000000</v>
      </c>
      <c r="E826">
        <v>5.8</v>
      </c>
      <c r="F826">
        <f>AVERAGEIF(Table15[director_name],Table15[director_name],Table15[imdb_score])</f>
        <v>6.2444444444444445</v>
      </c>
      <c r="G826">
        <f>Table15[[#This Row],[gross]]-Table15[[#This Row],[budget]]</f>
        <v>-21171682</v>
      </c>
      <c r="H826" t="str">
        <f>IF(Table15[[#This Row],[Profit]]&gt;0,"Success","Fasle")</f>
        <v>Fasle</v>
      </c>
      <c r="K826" t="s">
        <v>3625</v>
      </c>
      <c r="L826" s="2">
        <f>AVERAGEIF(Table15[director_name],Table6[Director],Table15[imdb_score])</f>
        <v>4.5999999999999996</v>
      </c>
      <c r="M826">
        <f>SUMIF(Table15[director_name],Table6[Director],Table15[gross])</f>
        <v>17757087</v>
      </c>
      <c r="N826">
        <f>SUMIF(Table15[director_name],Table6[Director],Table15[budget])</f>
        <v>21000000</v>
      </c>
      <c r="O826">
        <f>Table6[[#This Row],[Gross Amt]]-Table6[[#This Row],[Budget ]]</f>
        <v>-3242913</v>
      </c>
      <c r="P826" t="str">
        <f>IF(Table6[[#This Row],[Profit]]&gt;0,"Success","Failure")</f>
        <v>Failure</v>
      </c>
    </row>
    <row r="827" spans="1:16" hidden="1" x14ac:dyDescent="0.25">
      <c r="A827" t="s">
        <v>1638</v>
      </c>
      <c r="B827">
        <v>33472850</v>
      </c>
      <c r="C827" t="s">
        <v>12</v>
      </c>
      <c r="D827">
        <v>55000000</v>
      </c>
      <c r="E827">
        <v>5.8</v>
      </c>
      <c r="F827" s="2">
        <f>AVERAGEIF(Table15[director_name],Table15[director_name],Table15[imdb_score])</f>
        <v>5.8</v>
      </c>
      <c r="G827">
        <f>Table15[[#This Row],[gross]]-Table15[[#This Row],[budget]]</f>
        <v>-21527150</v>
      </c>
      <c r="H827" t="str">
        <f>IF(Table15[[#This Row],[Profit]]&gt;0,"Success","Fasle")</f>
        <v>Fasle</v>
      </c>
      <c r="K827" t="s">
        <v>3630</v>
      </c>
      <c r="L827" s="2">
        <f>AVERAGEIF(Table15[director_name],Table6[Director],Table15[imdb_score])</f>
        <v>6.1</v>
      </c>
      <c r="M827">
        <f>SUMIF(Table15[director_name],Table6[Director],Table15[gross])</f>
        <v>16284360</v>
      </c>
      <c r="N827">
        <f>SUMIF(Table15[director_name],Table6[Director],Table15[budget])</f>
        <v>21000000</v>
      </c>
      <c r="O827">
        <f>Table6[[#This Row],[Gross Amt]]-Table6[[#This Row],[Budget ]]</f>
        <v>-4715640</v>
      </c>
      <c r="P827" t="str">
        <f>IF(Table6[[#This Row],[Profit]]&gt;0,"Success","Failure")</f>
        <v>Failure</v>
      </c>
    </row>
    <row r="828" spans="1:16" hidden="1" x14ac:dyDescent="0.25">
      <c r="A828" t="s">
        <v>1640</v>
      </c>
      <c r="B828">
        <v>31051126</v>
      </c>
      <c r="C828" t="s">
        <v>12</v>
      </c>
      <c r="D828">
        <v>55000000</v>
      </c>
      <c r="E828">
        <v>6.7</v>
      </c>
      <c r="F828" s="2">
        <f>AVERAGEIF(Table15[director_name],Table15[director_name],Table15[imdb_score])</f>
        <v>6.85</v>
      </c>
      <c r="G828">
        <f>Table15[[#This Row],[gross]]-Table15[[#This Row],[budget]]</f>
        <v>-23948874</v>
      </c>
      <c r="H828" t="str">
        <f>IF(Table15[[#This Row],[Profit]]&gt;0,"Success","Fasle")</f>
        <v>Fasle</v>
      </c>
      <c r="K828" t="s">
        <v>3633</v>
      </c>
      <c r="L828" s="2">
        <f>AVERAGEIF(Table15[director_name],Table6[Director],Table15[imdb_score])</f>
        <v>7.1</v>
      </c>
      <c r="M828">
        <f>SUMIF(Table15[director_name],Table6[Director],Table15[gross])</f>
        <v>24104113</v>
      </c>
      <c r="N828">
        <f>SUMIF(Table15[director_name],Table6[Director],Table15[budget])</f>
        <v>20000000</v>
      </c>
      <c r="O828">
        <f>Table6[[#This Row],[Gross Amt]]-Table6[[#This Row],[Budget ]]</f>
        <v>4104113</v>
      </c>
      <c r="P828" t="str">
        <f>IF(Table6[[#This Row],[Profit]]&gt;0,"Success","Failure")</f>
        <v>Success</v>
      </c>
    </row>
    <row r="829" spans="1:16" hidden="1" x14ac:dyDescent="0.25">
      <c r="A829" t="s">
        <v>1285</v>
      </c>
      <c r="B829">
        <v>35707327</v>
      </c>
      <c r="C829" t="s">
        <v>12</v>
      </c>
      <c r="D829">
        <v>55000000</v>
      </c>
      <c r="E829">
        <v>7.8</v>
      </c>
      <c r="F829">
        <f>AVERAGEIF(Table15[director_name],Table15[director_name],Table15[imdb_score])</f>
        <v>7.2052631578947368</v>
      </c>
      <c r="G829">
        <f>Table15[[#This Row],[gross]]-Table15[[#This Row],[budget]]</f>
        <v>-19292673</v>
      </c>
      <c r="H829" t="str">
        <f>IF(Table15[[#This Row],[Profit]]&gt;0,"Success","Fasle")</f>
        <v>Fasle</v>
      </c>
      <c r="K829" t="s">
        <v>3635</v>
      </c>
      <c r="L829" s="2">
        <f>AVERAGEIF(Table15[director_name],Table6[Director],Table15[imdb_score])</f>
        <v>5.8</v>
      </c>
      <c r="M829">
        <f>SUMIF(Table15[director_name],Table6[Director],Table15[gross])</f>
        <v>15593</v>
      </c>
      <c r="N829">
        <f>SUMIF(Table15[director_name],Table6[Director],Table15[budget])</f>
        <v>21000000</v>
      </c>
      <c r="O829">
        <f>Table6[[#This Row],[Gross Amt]]-Table6[[#This Row],[Budget ]]</f>
        <v>-20984407</v>
      </c>
      <c r="P829" t="str">
        <f>IF(Table6[[#This Row],[Profit]]&gt;0,"Success","Failure")</f>
        <v>Failure</v>
      </c>
    </row>
    <row r="830" spans="1:16" hidden="1" x14ac:dyDescent="0.25">
      <c r="A830" t="s">
        <v>845</v>
      </c>
      <c r="B830">
        <v>20550712</v>
      </c>
      <c r="C830" t="s">
        <v>12</v>
      </c>
      <c r="D830">
        <v>50000000</v>
      </c>
      <c r="E830">
        <v>5.6</v>
      </c>
      <c r="F830">
        <f>AVERAGEIF(Table15[director_name],Table15[director_name],Table15[imdb_score])</f>
        <v>6.5</v>
      </c>
      <c r="G830">
        <f>Table15[[#This Row],[gross]]-Table15[[#This Row],[budget]]</f>
        <v>-29449288</v>
      </c>
      <c r="H830" t="str">
        <f>IF(Table15[[#This Row],[Profit]]&gt;0,"Success","Fasle")</f>
        <v>Fasle</v>
      </c>
      <c r="K830" t="s">
        <v>3638</v>
      </c>
      <c r="L830" s="2">
        <f>AVERAGEIF(Table15[director_name],Table6[Director],Table15[imdb_score])</f>
        <v>5.8</v>
      </c>
      <c r="M830">
        <f>SUMIF(Table15[director_name],Table6[Director],Table15[gross])</f>
        <v>69700000</v>
      </c>
      <c r="N830">
        <f>SUMIF(Table15[director_name],Table6[Director],Table15[budget])</f>
        <v>35000000</v>
      </c>
      <c r="O830">
        <f>Table6[[#This Row],[Gross Amt]]-Table6[[#This Row],[Budget ]]</f>
        <v>34700000</v>
      </c>
      <c r="P830" t="str">
        <f>IF(Table6[[#This Row],[Profit]]&gt;0,"Success","Failure")</f>
        <v>Success</v>
      </c>
    </row>
    <row r="831" spans="1:16" hidden="1" x14ac:dyDescent="0.25">
      <c r="A831" t="s">
        <v>597</v>
      </c>
      <c r="B831">
        <v>18573791</v>
      </c>
      <c r="C831" t="s">
        <v>12</v>
      </c>
      <c r="D831">
        <v>55000000</v>
      </c>
      <c r="E831">
        <v>5.8</v>
      </c>
      <c r="F831">
        <f>AVERAGEIF(Table15[director_name],Table15[director_name],Table15[imdb_score])</f>
        <v>6.791666666666667</v>
      </c>
      <c r="G831">
        <f>Table15[[#This Row],[gross]]-Table15[[#This Row],[budget]]</f>
        <v>-36426209</v>
      </c>
      <c r="H831" t="str">
        <f>IF(Table15[[#This Row],[Profit]]&gt;0,"Success","Fasle")</f>
        <v>Fasle</v>
      </c>
      <c r="K831" t="s">
        <v>3644</v>
      </c>
      <c r="L831" s="2">
        <f>AVERAGEIF(Table15[director_name],Table6[Director],Table15[imdb_score])</f>
        <v>4.7</v>
      </c>
      <c r="M831">
        <f>SUMIF(Table15[director_name],Table6[Director],Table15[gross])</f>
        <v>20259297</v>
      </c>
      <c r="N831">
        <f>SUMIF(Table15[director_name],Table6[Director],Table15[budget])</f>
        <v>20000000</v>
      </c>
      <c r="O831">
        <f>Table6[[#This Row],[Gross Amt]]-Table6[[#This Row],[Budget ]]</f>
        <v>259297</v>
      </c>
      <c r="P831" t="str">
        <f>IF(Table6[[#This Row],[Profit]]&gt;0,"Success","Failure")</f>
        <v>Success</v>
      </c>
    </row>
    <row r="832" spans="1:16" hidden="1" x14ac:dyDescent="0.25">
      <c r="A832" t="s">
        <v>454</v>
      </c>
      <c r="B832">
        <v>51225796</v>
      </c>
      <c r="C832" t="s">
        <v>12</v>
      </c>
      <c r="D832">
        <v>70000000</v>
      </c>
      <c r="E832">
        <v>7.4</v>
      </c>
      <c r="F832">
        <f>AVERAGEIF(Table15[director_name],Table15[director_name],Table15[imdb_score])</f>
        <v>6.3416666666666659</v>
      </c>
      <c r="G832">
        <f>Table15[[#This Row],[gross]]-Table15[[#This Row],[budget]]</f>
        <v>-18774204</v>
      </c>
      <c r="H832" t="str">
        <f>IF(Table15[[#This Row],[Profit]]&gt;0,"Success","Fasle")</f>
        <v>Fasle</v>
      </c>
      <c r="K832" t="s">
        <v>3649</v>
      </c>
      <c r="L832" s="2">
        <f>AVERAGEIF(Table15[director_name],Table6[Director],Table15[imdb_score])</f>
        <v>7</v>
      </c>
      <c r="M832">
        <f>SUMIF(Table15[director_name],Table6[Director],Table15[gross])</f>
        <v>121697350</v>
      </c>
      <c r="N832">
        <f>SUMIF(Table15[director_name],Table6[Director],Table15[budget])</f>
        <v>20000000</v>
      </c>
      <c r="O832">
        <f>Table6[[#This Row],[Gross Amt]]-Table6[[#This Row],[Budget ]]</f>
        <v>101697350</v>
      </c>
      <c r="P832" t="str">
        <f>IF(Table6[[#This Row],[Profit]]&gt;0,"Success","Failure")</f>
        <v>Success</v>
      </c>
    </row>
    <row r="833" spans="1:16" hidden="1" x14ac:dyDescent="0.25">
      <c r="A833" t="s">
        <v>1648</v>
      </c>
      <c r="B833">
        <v>16264475</v>
      </c>
      <c r="C833" t="s">
        <v>12</v>
      </c>
      <c r="D833">
        <v>55000000</v>
      </c>
      <c r="E833">
        <v>6.9</v>
      </c>
      <c r="F833" s="2">
        <f>AVERAGEIF(Table15[director_name],Table15[director_name],Table15[imdb_score])</f>
        <v>6.9666666666666659</v>
      </c>
      <c r="G833">
        <f>Table15[[#This Row],[gross]]-Table15[[#This Row],[budget]]</f>
        <v>-38735525</v>
      </c>
      <c r="H833" t="str">
        <f>IF(Table15[[#This Row],[Profit]]&gt;0,"Success","Fasle")</f>
        <v>Fasle</v>
      </c>
      <c r="K833" t="s">
        <v>3651</v>
      </c>
      <c r="L833" s="2">
        <f>AVERAGEIF(Table15[director_name],Table6[Director],Table15[imdb_score])</f>
        <v>6.7666666666666657</v>
      </c>
      <c r="M833">
        <f>SUMIF(Table15[director_name],Table6[Director],Table15[gross])</f>
        <v>283471008</v>
      </c>
      <c r="N833">
        <f>SUMIF(Table15[director_name],Table6[Director],Table15[budget])</f>
        <v>40000000</v>
      </c>
      <c r="O833">
        <f>Table6[[#This Row],[Gross Amt]]-Table6[[#This Row],[Budget ]]</f>
        <v>243471008</v>
      </c>
      <c r="P833" t="str">
        <f>IF(Table6[[#This Row],[Profit]]&gt;0,"Success","Failure")</f>
        <v>Success</v>
      </c>
    </row>
    <row r="834" spans="1:16" hidden="1" x14ac:dyDescent="0.25">
      <c r="A834" t="s">
        <v>1650</v>
      </c>
      <c r="B834">
        <v>25857987</v>
      </c>
      <c r="C834" t="s">
        <v>12</v>
      </c>
      <c r="D834">
        <v>62000000</v>
      </c>
      <c r="E834">
        <v>5.5</v>
      </c>
      <c r="F834" s="2">
        <f>AVERAGEIF(Table15[director_name],Table15[director_name],Table15[imdb_score])</f>
        <v>5.3</v>
      </c>
      <c r="G834">
        <f>Table15[[#This Row],[gross]]-Table15[[#This Row],[budget]]</f>
        <v>-36142013</v>
      </c>
      <c r="H834" t="str">
        <f>IF(Table15[[#This Row],[Profit]]&gt;0,"Success","Fasle")</f>
        <v>Fasle</v>
      </c>
      <c r="K834" t="s">
        <v>3654</v>
      </c>
      <c r="L834" s="2">
        <f>AVERAGEIF(Table15[director_name],Table6[Director],Table15[imdb_score])</f>
        <v>5.7</v>
      </c>
      <c r="M834">
        <f>SUMIF(Table15[director_name],Table6[Director],Table15[gross])</f>
        <v>102922376</v>
      </c>
      <c r="N834">
        <f>SUMIF(Table15[director_name],Table6[Director],Table15[budget])</f>
        <v>20000000</v>
      </c>
      <c r="O834">
        <f>Table6[[#This Row],[Gross Amt]]-Table6[[#This Row],[Budget ]]</f>
        <v>82922376</v>
      </c>
      <c r="P834" t="str">
        <f>IF(Table6[[#This Row],[Profit]]&gt;0,"Success","Failure")</f>
        <v>Success</v>
      </c>
    </row>
    <row r="835" spans="1:16" hidden="1" x14ac:dyDescent="0.25">
      <c r="A835" t="s">
        <v>1652</v>
      </c>
      <c r="B835">
        <v>12870569</v>
      </c>
      <c r="C835" t="s">
        <v>12</v>
      </c>
      <c r="D835">
        <v>56000000</v>
      </c>
      <c r="E835">
        <v>6.3</v>
      </c>
      <c r="F835" s="2">
        <f>AVERAGEIF(Table15[director_name],Table15[director_name],Table15[imdb_score])</f>
        <v>7</v>
      </c>
      <c r="G835">
        <f>Table15[[#This Row],[gross]]-Table15[[#This Row],[budget]]</f>
        <v>-43129431</v>
      </c>
      <c r="H835" t="str">
        <f>IF(Table15[[#This Row],[Profit]]&gt;0,"Success","Fasle")</f>
        <v>Fasle</v>
      </c>
      <c r="K835" t="s">
        <v>3669</v>
      </c>
      <c r="L835" s="2">
        <f>AVERAGEIF(Table15[director_name],Table6[Director],Table15[imdb_score])</f>
        <v>7.6999999999999993</v>
      </c>
      <c r="M835">
        <f>SUMIF(Table15[director_name],Table6[Director],Table15[gross])</f>
        <v>60668174</v>
      </c>
      <c r="N835">
        <f>SUMIF(Table15[director_name],Table6[Director],Table15[budget])</f>
        <v>26500000</v>
      </c>
      <c r="O835">
        <f>Table6[[#This Row],[Gross Amt]]-Table6[[#This Row],[Budget ]]</f>
        <v>34168174</v>
      </c>
      <c r="P835" t="str">
        <f>IF(Table6[[#This Row],[Profit]]&gt;0,"Success","Failure")</f>
        <v>Success</v>
      </c>
    </row>
    <row r="836" spans="1:16" hidden="1" x14ac:dyDescent="0.25">
      <c r="A836" t="s">
        <v>1654</v>
      </c>
      <c r="B836">
        <v>11466088</v>
      </c>
      <c r="C836" t="s">
        <v>12</v>
      </c>
      <c r="D836">
        <v>71000000</v>
      </c>
      <c r="E836">
        <v>4.7</v>
      </c>
      <c r="F836" s="2">
        <f>AVERAGEIF(Table15[director_name],Table15[director_name],Table15[imdb_score])</f>
        <v>4.7</v>
      </c>
      <c r="G836">
        <f>Table15[[#This Row],[gross]]-Table15[[#This Row],[budget]]</f>
        <v>-59533912</v>
      </c>
      <c r="H836" t="str">
        <f>IF(Table15[[#This Row],[Profit]]&gt;0,"Success","Fasle")</f>
        <v>Fasle</v>
      </c>
      <c r="K836" t="s">
        <v>3675</v>
      </c>
      <c r="L836" s="2">
        <f>AVERAGEIF(Table15[director_name],Table6[Director],Table15[imdb_score])</f>
        <v>7.6</v>
      </c>
      <c r="M836">
        <f>SUMIF(Table15[director_name],Table6[Director],Table15[gross])</f>
        <v>56154094</v>
      </c>
      <c r="N836">
        <f>SUMIF(Table15[director_name],Table6[Director],Table15[budget])</f>
        <v>20000000</v>
      </c>
      <c r="O836">
        <f>Table6[[#This Row],[Gross Amt]]-Table6[[#This Row],[Budget ]]</f>
        <v>36154094</v>
      </c>
      <c r="P836" t="str">
        <f>IF(Table6[[#This Row],[Profit]]&gt;0,"Success","Failure")</f>
        <v>Success</v>
      </c>
    </row>
    <row r="837" spans="1:16" hidden="1" x14ac:dyDescent="0.25">
      <c r="A837" t="s">
        <v>1656</v>
      </c>
      <c r="B837">
        <v>16088610</v>
      </c>
      <c r="C837" t="s">
        <v>12</v>
      </c>
      <c r="D837">
        <v>55000000</v>
      </c>
      <c r="E837">
        <v>5.6</v>
      </c>
      <c r="F837" s="2">
        <f>AVERAGEIF(Table15[director_name],Table15[director_name],Table15[imdb_score])</f>
        <v>5.6</v>
      </c>
      <c r="G837">
        <f>Table15[[#This Row],[gross]]-Table15[[#This Row],[budget]]</f>
        <v>-38911390</v>
      </c>
      <c r="H837" t="str">
        <f>IF(Table15[[#This Row],[Profit]]&gt;0,"Success","Fasle")</f>
        <v>Fasle</v>
      </c>
      <c r="K837" t="s">
        <v>3679</v>
      </c>
      <c r="L837" s="2">
        <f>AVERAGEIF(Table15[director_name],Table6[Director],Table15[imdb_score])</f>
        <v>6.3000000000000007</v>
      </c>
      <c r="M837">
        <f>SUMIF(Table15[director_name],Table6[Director],Table15[gross])</f>
        <v>81137072</v>
      </c>
      <c r="N837">
        <f>SUMIF(Table15[director_name],Table6[Director],Table15[budget])</f>
        <v>33000000</v>
      </c>
      <c r="O837">
        <f>Table6[[#This Row],[Gross Amt]]-Table6[[#This Row],[Budget ]]</f>
        <v>48137072</v>
      </c>
      <c r="P837" t="str">
        <f>IF(Table6[[#This Row],[Profit]]&gt;0,"Success","Failure")</f>
        <v>Success</v>
      </c>
    </row>
    <row r="838" spans="1:16" hidden="1" x14ac:dyDescent="0.25">
      <c r="A838" t="s">
        <v>242</v>
      </c>
      <c r="B838">
        <v>51178893</v>
      </c>
      <c r="C838" t="s">
        <v>12</v>
      </c>
      <c r="D838">
        <v>50000000</v>
      </c>
      <c r="E838">
        <v>6.4</v>
      </c>
      <c r="F838">
        <f>AVERAGEIF(Table15[director_name],Table15[director_name],Table15[imdb_score])</f>
        <v>6.6333333333333329</v>
      </c>
      <c r="G838">
        <f>Table15[[#This Row],[gross]]-Table15[[#This Row],[budget]]</f>
        <v>1178893</v>
      </c>
      <c r="H838" t="str">
        <f>IF(Table15[[#This Row],[Profit]]&gt;0,"Success","Fasle")</f>
        <v>Success</v>
      </c>
      <c r="K838" t="s">
        <v>3681</v>
      </c>
      <c r="L838" s="2">
        <f>AVERAGEIF(Table15[director_name],Table6[Director],Table15[imdb_score])</f>
        <v>2.7</v>
      </c>
      <c r="M838">
        <f>SUMIF(Table15[director_name],Table6[Director],Table15[gross])</f>
        <v>48546578</v>
      </c>
      <c r="N838">
        <f>SUMIF(Table15[director_name],Table6[Director],Table15[budget])</f>
        <v>20000000</v>
      </c>
      <c r="O838">
        <f>Table6[[#This Row],[Gross Amt]]-Table6[[#This Row],[Budget ]]</f>
        <v>28546578</v>
      </c>
      <c r="P838" t="str">
        <f>IF(Table6[[#This Row],[Profit]]&gt;0,"Success","Failure")</f>
        <v>Success</v>
      </c>
    </row>
    <row r="839" spans="1:16" hidden="1" x14ac:dyDescent="0.25">
      <c r="A839" t="s">
        <v>1173</v>
      </c>
      <c r="B839">
        <v>6768055</v>
      </c>
      <c r="C839" t="s">
        <v>12</v>
      </c>
      <c r="D839">
        <v>57000000</v>
      </c>
      <c r="E839">
        <v>4.2</v>
      </c>
      <c r="F839">
        <f>AVERAGEIF(Table15[director_name],Table15[director_name],Table15[imdb_score])</f>
        <v>5.8500000000000005</v>
      </c>
      <c r="G839">
        <f>Table15[[#This Row],[gross]]-Table15[[#This Row],[budget]]</f>
        <v>-50231945</v>
      </c>
      <c r="H839" t="str">
        <f>IF(Table15[[#This Row],[Profit]]&gt;0,"Success","Fasle")</f>
        <v>Fasle</v>
      </c>
      <c r="K839" t="s">
        <v>3683</v>
      </c>
      <c r="L839" s="2">
        <f>AVERAGEIF(Table15[director_name],Table6[Director],Table15[imdb_score])</f>
        <v>5.8</v>
      </c>
      <c r="M839">
        <f>SUMIF(Table15[director_name],Table6[Director],Table15[gross])</f>
        <v>48423368</v>
      </c>
      <c r="N839">
        <f>SUMIF(Table15[director_name],Table6[Director],Table15[budget])</f>
        <v>20000000</v>
      </c>
      <c r="O839">
        <f>Table6[[#This Row],[Gross Amt]]-Table6[[#This Row],[Budget ]]</f>
        <v>28423368</v>
      </c>
      <c r="P839" t="str">
        <f>IF(Table6[[#This Row],[Profit]]&gt;0,"Success","Failure")</f>
        <v>Success</v>
      </c>
    </row>
    <row r="840" spans="1:16" hidden="1" x14ac:dyDescent="0.25">
      <c r="A840" t="s">
        <v>1662</v>
      </c>
      <c r="B840">
        <v>39440655</v>
      </c>
      <c r="C840" t="s">
        <v>12</v>
      </c>
      <c r="D840">
        <v>55000000</v>
      </c>
      <c r="E840">
        <v>6.4</v>
      </c>
      <c r="F840" s="2">
        <f>AVERAGEIF(Table15[director_name],Table15[director_name],Table15[imdb_score])</f>
        <v>6.4</v>
      </c>
      <c r="G840">
        <f>Table15[[#This Row],[gross]]-Table15[[#This Row],[budget]]</f>
        <v>-15559345</v>
      </c>
      <c r="H840" t="str">
        <f>IF(Table15[[#This Row],[Profit]]&gt;0,"Success","Fasle")</f>
        <v>Fasle</v>
      </c>
      <c r="K840" t="s">
        <v>3685</v>
      </c>
      <c r="L840" s="2">
        <f>AVERAGEIF(Table15[director_name],Table6[Director],Table15[imdb_score])</f>
        <v>7</v>
      </c>
      <c r="M840">
        <f>SUMIF(Table15[director_name],Table6[Director],Table15[gross])</f>
        <v>52144030</v>
      </c>
      <c r="N840">
        <f>SUMIF(Table15[director_name],Table6[Director],Table15[budget])</f>
        <v>20200000</v>
      </c>
      <c r="O840">
        <f>Table6[[#This Row],[Gross Amt]]-Table6[[#This Row],[Budget ]]</f>
        <v>31944030</v>
      </c>
      <c r="P840" t="str">
        <f>IF(Table6[[#This Row],[Profit]]&gt;0,"Success","Failure")</f>
        <v>Success</v>
      </c>
    </row>
    <row r="841" spans="1:16" hidden="1" x14ac:dyDescent="0.25">
      <c r="A841" t="s">
        <v>1444</v>
      </c>
      <c r="B841">
        <v>6167817</v>
      </c>
      <c r="C841" t="s">
        <v>503</v>
      </c>
      <c r="D841">
        <v>47000000</v>
      </c>
      <c r="E841">
        <v>7.7</v>
      </c>
      <c r="F841">
        <f>AVERAGEIF(Table15[director_name],Table15[director_name],Table15[imdb_score])</f>
        <v>7.3400000000000007</v>
      </c>
      <c r="G841">
        <f>Table15[[#This Row],[gross]]-Table15[[#This Row],[budget]]</f>
        <v>-40832183</v>
      </c>
      <c r="H841" t="str">
        <f>IF(Table15[[#This Row],[Profit]]&gt;0,"Success","Fasle")</f>
        <v>Fasle</v>
      </c>
      <c r="K841" t="s">
        <v>3687</v>
      </c>
      <c r="L841" s="2">
        <f>AVERAGEIF(Table15[director_name],Table6[Director],Table15[imdb_score])</f>
        <v>5.4</v>
      </c>
      <c r="M841">
        <f>SUMIF(Table15[director_name],Table6[Director],Table15[gross])</f>
        <v>47887943</v>
      </c>
      <c r="N841">
        <f>SUMIF(Table15[director_name],Table6[Director],Table15[budget])</f>
        <v>20000000</v>
      </c>
      <c r="O841">
        <f>Table6[[#This Row],[Gross Amt]]-Table6[[#This Row],[Budget ]]</f>
        <v>27887943</v>
      </c>
      <c r="P841" t="str">
        <f>IF(Table6[[#This Row],[Profit]]&gt;0,"Success","Failure")</f>
        <v>Success</v>
      </c>
    </row>
    <row r="842" spans="1:16" hidden="1" x14ac:dyDescent="0.25">
      <c r="A842" t="s">
        <v>124</v>
      </c>
      <c r="B842">
        <v>81645152</v>
      </c>
      <c r="C842" t="s">
        <v>12</v>
      </c>
      <c r="D842">
        <v>54000000</v>
      </c>
      <c r="E842">
        <v>6.7</v>
      </c>
      <c r="F842">
        <f>AVERAGEIF(Table15[director_name],Table15[director_name],Table15[imdb_score])</f>
        <v>7.1400000000000006</v>
      </c>
      <c r="G842">
        <f>Table15[[#This Row],[gross]]-Table15[[#This Row],[budget]]</f>
        <v>27645152</v>
      </c>
      <c r="H842" t="str">
        <f>IF(Table15[[#This Row],[Profit]]&gt;0,"Success","Fasle")</f>
        <v>Success</v>
      </c>
      <c r="K842" t="s">
        <v>3691</v>
      </c>
      <c r="L842" s="2">
        <f>AVERAGEIF(Table15[director_name],Table6[Director],Table15[imdb_score])</f>
        <v>5.9</v>
      </c>
      <c r="M842">
        <f>SUMIF(Table15[director_name],Table6[Director],Table15[gross])</f>
        <v>47852604</v>
      </c>
      <c r="N842">
        <f>SUMIF(Table15[director_name],Table6[Director],Table15[budget])</f>
        <v>20000000</v>
      </c>
      <c r="O842">
        <f>Table6[[#This Row],[Gross Amt]]-Table6[[#This Row],[Budget ]]</f>
        <v>27852604</v>
      </c>
      <c r="P842" t="str">
        <f>IF(Table6[[#This Row],[Profit]]&gt;0,"Success","Failure")</f>
        <v>Success</v>
      </c>
    </row>
    <row r="843" spans="1:16" hidden="1" x14ac:dyDescent="0.25">
      <c r="A843" t="s">
        <v>1603</v>
      </c>
      <c r="B843">
        <v>69951824</v>
      </c>
      <c r="C843" t="s">
        <v>12</v>
      </c>
      <c r="D843">
        <v>55000000</v>
      </c>
      <c r="E843">
        <v>7.7</v>
      </c>
      <c r="F843">
        <f>AVERAGEIF(Table15[director_name],Table15[director_name],Table15[imdb_score])</f>
        <v>6.9749999999999996</v>
      </c>
      <c r="G843">
        <f>Table15[[#This Row],[gross]]-Table15[[#This Row],[budget]]</f>
        <v>14951824</v>
      </c>
      <c r="H843" t="str">
        <f>IF(Table15[[#This Row],[Profit]]&gt;0,"Success","Fasle")</f>
        <v>Success</v>
      </c>
      <c r="K843" t="s">
        <v>3693</v>
      </c>
      <c r="L843" s="2">
        <f>AVERAGEIF(Table15[director_name],Table6[Director],Table15[imdb_score])</f>
        <v>6.3</v>
      </c>
      <c r="M843">
        <f>SUMIF(Table15[director_name],Table6[Director],Table15[gross])</f>
        <v>45542421</v>
      </c>
      <c r="N843">
        <f>SUMIF(Table15[director_name],Table6[Director],Table15[budget])</f>
        <v>30000000</v>
      </c>
      <c r="O843">
        <f>Table6[[#This Row],[Gross Amt]]-Table6[[#This Row],[Budget ]]</f>
        <v>15542421</v>
      </c>
      <c r="P843" t="str">
        <f>IF(Table6[[#This Row],[Profit]]&gt;0,"Success","Failure")</f>
        <v>Success</v>
      </c>
    </row>
    <row r="844" spans="1:16" hidden="1" x14ac:dyDescent="0.25">
      <c r="A844" t="s">
        <v>1510</v>
      </c>
      <c r="B844">
        <v>9483821</v>
      </c>
      <c r="C844" t="s">
        <v>12</v>
      </c>
      <c r="D844">
        <v>55000000</v>
      </c>
      <c r="E844">
        <v>5.7</v>
      </c>
      <c r="F844">
        <f>AVERAGEIF(Table15[director_name],Table15[director_name],Table15[imdb_score])</f>
        <v>5.5333333333333341</v>
      </c>
      <c r="G844">
        <f>Table15[[#This Row],[gross]]-Table15[[#This Row],[budget]]</f>
        <v>-45516179</v>
      </c>
      <c r="H844" t="str">
        <f>IF(Table15[[#This Row],[Profit]]&gt;0,"Success","Fasle")</f>
        <v>Fasle</v>
      </c>
      <c r="K844" t="s">
        <v>3700</v>
      </c>
      <c r="L844" s="2">
        <f>AVERAGEIF(Table15[director_name],Table6[Director],Table15[imdb_score])</f>
        <v>7.9</v>
      </c>
      <c r="M844">
        <f>SUMIF(Table15[director_name],Table6[Director],Table15[gross])</f>
        <v>50727556</v>
      </c>
      <c r="N844">
        <f>SUMIF(Table15[director_name],Table6[Director],Table15[budget])</f>
        <v>20500000</v>
      </c>
      <c r="O844">
        <f>Table6[[#This Row],[Gross Amt]]-Table6[[#This Row],[Budget ]]</f>
        <v>30227556</v>
      </c>
      <c r="P844" t="str">
        <f>IF(Table6[[#This Row],[Profit]]&gt;0,"Success","Failure")</f>
        <v>Success</v>
      </c>
    </row>
    <row r="845" spans="1:16" hidden="1" x14ac:dyDescent="0.25">
      <c r="A845" t="s">
        <v>1675</v>
      </c>
      <c r="B845">
        <v>66676062</v>
      </c>
      <c r="C845" t="s">
        <v>12</v>
      </c>
      <c r="D845">
        <v>54000000</v>
      </c>
      <c r="E845">
        <v>7.6</v>
      </c>
      <c r="F845" s="2">
        <f>AVERAGEIF(Table15[director_name],Table15[director_name],Table15[imdb_score])</f>
        <v>7.6555555555555559</v>
      </c>
      <c r="G845">
        <f>Table15[[#This Row],[gross]]-Table15[[#This Row],[budget]]</f>
        <v>12676062</v>
      </c>
      <c r="H845" t="str">
        <f>IF(Table15[[#This Row],[Profit]]&gt;0,"Success","Fasle")</f>
        <v>Success</v>
      </c>
      <c r="K845" t="s">
        <v>3704</v>
      </c>
      <c r="L845" s="2">
        <f>AVERAGEIF(Table15[director_name],Table6[Director],Table15[imdb_score])</f>
        <v>5.45</v>
      </c>
      <c r="M845">
        <f>SUMIF(Table15[director_name],Table6[Director],Table15[gross])</f>
        <v>149319710</v>
      </c>
      <c r="N845">
        <f>SUMIF(Table15[director_name],Table6[Director],Table15[budget])</f>
        <v>30000000</v>
      </c>
      <c r="O845">
        <f>Table6[[#This Row],[Gross Amt]]-Table6[[#This Row],[Budget ]]</f>
        <v>119319710</v>
      </c>
      <c r="P845" t="str">
        <f>IF(Table6[[#This Row],[Profit]]&gt;0,"Success","Failure")</f>
        <v>Success</v>
      </c>
    </row>
    <row r="846" spans="1:16" hidden="1" x14ac:dyDescent="0.25">
      <c r="A846" t="s">
        <v>1162</v>
      </c>
      <c r="B846">
        <v>26838389</v>
      </c>
      <c r="C846" t="s">
        <v>12</v>
      </c>
      <c r="D846">
        <v>57000000</v>
      </c>
      <c r="E846">
        <v>6.4</v>
      </c>
      <c r="F846">
        <f>AVERAGEIF(Table15[director_name],Table15[director_name],Table15[imdb_score])</f>
        <v>6.7800000000000011</v>
      </c>
      <c r="G846">
        <f>Table15[[#This Row],[gross]]-Table15[[#This Row],[budget]]</f>
        <v>-30161611</v>
      </c>
      <c r="H846" t="str">
        <f>IF(Table15[[#This Row],[Profit]]&gt;0,"Success","Fasle")</f>
        <v>Fasle</v>
      </c>
      <c r="K846" t="s">
        <v>3712</v>
      </c>
      <c r="L846" s="2">
        <f>AVERAGEIF(Table15[director_name],Table6[Director],Table15[imdb_score])</f>
        <v>6.9333333333333336</v>
      </c>
      <c r="M846">
        <f>SUMIF(Table15[director_name],Table6[Director],Table15[gross])</f>
        <v>53705048</v>
      </c>
      <c r="N846">
        <f>SUMIF(Table15[director_name],Table6[Director],Table15[budget])</f>
        <v>39500000</v>
      </c>
      <c r="O846">
        <f>Table6[[#This Row],[Gross Amt]]-Table6[[#This Row],[Budget ]]</f>
        <v>14205048</v>
      </c>
      <c r="P846" t="str">
        <f>IF(Table6[[#This Row],[Profit]]&gt;0,"Success","Failure")</f>
        <v>Success</v>
      </c>
    </row>
    <row r="847" spans="1:16" hidden="1" x14ac:dyDescent="0.25">
      <c r="A847" t="s">
        <v>75</v>
      </c>
      <c r="B847">
        <v>75604320</v>
      </c>
      <c r="C847" t="s">
        <v>12</v>
      </c>
      <c r="D847">
        <v>54000000</v>
      </c>
      <c r="E847">
        <v>5.6</v>
      </c>
      <c r="F847">
        <f>AVERAGEIF(Table15[director_name],Table15[director_name],Table15[imdb_score])</f>
        <v>7</v>
      </c>
      <c r="G847">
        <f>Table15[[#This Row],[gross]]-Table15[[#This Row],[budget]]</f>
        <v>21604320</v>
      </c>
      <c r="H847" t="str">
        <f>IF(Table15[[#This Row],[Profit]]&gt;0,"Success","Fasle")</f>
        <v>Success</v>
      </c>
      <c r="K847" t="s">
        <v>3714</v>
      </c>
      <c r="L847" s="2">
        <f>AVERAGEIF(Table15[director_name],Table6[Director],Table15[imdb_score])</f>
        <v>6.7</v>
      </c>
      <c r="M847">
        <f>SUMIF(Table15[director_name],Table6[Director],Table15[gross])</f>
        <v>35422828</v>
      </c>
      <c r="N847">
        <f>SUMIF(Table15[director_name],Table6[Director],Table15[budget])</f>
        <v>20000000</v>
      </c>
      <c r="O847">
        <f>Table6[[#This Row],[Gross Amt]]-Table6[[#This Row],[Budget ]]</f>
        <v>15422828</v>
      </c>
      <c r="P847" t="str">
        <f>IF(Table6[[#This Row],[Profit]]&gt;0,"Success","Failure")</f>
        <v>Success</v>
      </c>
    </row>
    <row r="848" spans="1:16" hidden="1" x14ac:dyDescent="0.25">
      <c r="A848" t="s">
        <v>1679</v>
      </c>
      <c r="B848">
        <v>108200000</v>
      </c>
      <c r="C848" t="s">
        <v>12</v>
      </c>
      <c r="D848">
        <v>54000000</v>
      </c>
      <c r="E848">
        <v>6.8</v>
      </c>
      <c r="F848" s="2">
        <f>AVERAGEIF(Table15[director_name],Table15[director_name],Table15[imdb_score])</f>
        <v>6.4666666666666659</v>
      </c>
      <c r="G848">
        <f>Table15[[#This Row],[gross]]-Table15[[#This Row],[budget]]</f>
        <v>54200000</v>
      </c>
      <c r="H848" t="str">
        <f>IF(Table15[[#This Row],[Profit]]&gt;0,"Success","Fasle")</f>
        <v>Success</v>
      </c>
      <c r="K848" t="s">
        <v>3719</v>
      </c>
      <c r="L848" s="2">
        <f>AVERAGEIF(Table15[director_name],Table6[Director],Table15[imdb_score])</f>
        <v>7.5</v>
      </c>
      <c r="M848">
        <f>SUMIF(Table15[director_name],Table6[Director],Table15[gross])</f>
        <v>33422556</v>
      </c>
      <c r="N848">
        <f>SUMIF(Table15[director_name],Table6[Director],Table15[budget])</f>
        <v>20000000</v>
      </c>
      <c r="O848">
        <f>Table6[[#This Row],[Gross Amt]]-Table6[[#This Row],[Budget ]]</f>
        <v>13422556</v>
      </c>
      <c r="P848" t="str">
        <f>IF(Table6[[#This Row],[Profit]]&gt;0,"Success","Failure")</f>
        <v>Success</v>
      </c>
    </row>
    <row r="849" spans="1:16" hidden="1" x14ac:dyDescent="0.25">
      <c r="A849" t="s">
        <v>843</v>
      </c>
      <c r="B849">
        <v>5660084</v>
      </c>
      <c r="C849" t="s">
        <v>12</v>
      </c>
      <c r="D849">
        <v>54000000</v>
      </c>
      <c r="E849">
        <v>2.4</v>
      </c>
      <c r="F849">
        <f>AVERAGEIF(Table15[director_name],Table15[director_name],Table15[imdb_score])</f>
        <v>6.1000000000000005</v>
      </c>
      <c r="G849">
        <f>Table15[[#This Row],[gross]]-Table15[[#This Row],[budget]]</f>
        <v>-48339916</v>
      </c>
      <c r="H849" t="str">
        <f>IF(Table15[[#This Row],[Profit]]&gt;0,"Success","Fasle")</f>
        <v>Fasle</v>
      </c>
      <c r="K849" t="s">
        <v>3731</v>
      </c>
      <c r="L849" s="2">
        <f>AVERAGEIF(Table15[director_name],Table6[Director],Table15[imdb_score])</f>
        <v>5.5</v>
      </c>
      <c r="M849">
        <f>SUMIF(Table15[director_name],Table6[Director],Table15[gross])</f>
        <v>71947276</v>
      </c>
      <c r="N849">
        <f>SUMIF(Table15[director_name],Table6[Director],Table15[budget])</f>
        <v>55000000</v>
      </c>
      <c r="O849">
        <f>Table6[[#This Row],[Gross Amt]]-Table6[[#This Row],[Budget ]]</f>
        <v>16947276</v>
      </c>
      <c r="P849" t="str">
        <f>IF(Table6[[#This Row],[Profit]]&gt;0,"Success","Failure")</f>
        <v>Success</v>
      </c>
    </row>
    <row r="850" spans="1:16" hidden="1" x14ac:dyDescent="0.25">
      <c r="A850" t="s">
        <v>1423</v>
      </c>
      <c r="B850">
        <v>7221458</v>
      </c>
      <c r="C850" t="s">
        <v>12</v>
      </c>
      <c r="D850">
        <v>55000000</v>
      </c>
      <c r="E850">
        <v>6.2</v>
      </c>
      <c r="F850">
        <f>AVERAGEIF(Table15[director_name],Table15[director_name],Table15[imdb_score])</f>
        <v>6.35</v>
      </c>
      <c r="G850">
        <f>Table15[[#This Row],[gross]]-Table15[[#This Row],[budget]]</f>
        <v>-47778542</v>
      </c>
      <c r="H850" t="str">
        <f>IF(Table15[[#This Row],[Profit]]&gt;0,"Success","Fasle")</f>
        <v>Fasle</v>
      </c>
      <c r="K850" t="s">
        <v>3733</v>
      </c>
      <c r="L850" s="2">
        <f>AVERAGEIF(Table15[director_name],Table6[Director],Table15[imdb_score])</f>
        <v>6.3</v>
      </c>
      <c r="M850">
        <f>SUMIF(Table15[director_name],Table6[Director],Table15[gross])</f>
        <v>35033759</v>
      </c>
      <c r="N850">
        <f>SUMIF(Table15[director_name],Table6[Director],Table15[budget])</f>
        <v>19000000</v>
      </c>
      <c r="O850">
        <f>Table6[[#This Row],[Gross Amt]]-Table6[[#This Row],[Budget ]]</f>
        <v>16033759</v>
      </c>
      <c r="P850" t="str">
        <f>IF(Table6[[#This Row],[Profit]]&gt;0,"Success","Failure")</f>
        <v>Success</v>
      </c>
    </row>
    <row r="851" spans="1:16" hidden="1" x14ac:dyDescent="0.25">
      <c r="A851" t="s">
        <v>1019</v>
      </c>
      <c r="B851">
        <v>70327868</v>
      </c>
      <c r="C851" t="s">
        <v>12</v>
      </c>
      <c r="D851">
        <v>46000000</v>
      </c>
      <c r="E851">
        <v>5.9</v>
      </c>
      <c r="F851">
        <f>AVERAGEIF(Table15[director_name],Table15[director_name],Table15[imdb_score])</f>
        <v>6.2571428571428571</v>
      </c>
      <c r="G851">
        <f>Table15[[#This Row],[gross]]-Table15[[#This Row],[budget]]</f>
        <v>24327868</v>
      </c>
      <c r="H851" t="str">
        <f>IF(Table15[[#This Row],[Profit]]&gt;0,"Success","Fasle")</f>
        <v>Success</v>
      </c>
      <c r="K851" t="s">
        <v>3735</v>
      </c>
      <c r="L851" s="2">
        <f>AVERAGEIF(Table15[director_name],Table6[Director],Table15[imdb_score])</f>
        <v>6.5</v>
      </c>
      <c r="M851">
        <f>SUMIF(Table15[director_name],Table6[Director],Table15[gross])</f>
        <v>29753944</v>
      </c>
      <c r="N851">
        <f>SUMIF(Table15[director_name],Table6[Director],Table15[budget])</f>
        <v>20000000</v>
      </c>
      <c r="O851">
        <f>Table6[[#This Row],[Gross Amt]]-Table6[[#This Row],[Budget ]]</f>
        <v>9753944</v>
      </c>
      <c r="P851" t="str">
        <f>IF(Table6[[#This Row],[Profit]]&gt;0,"Success","Failure")</f>
        <v>Success</v>
      </c>
    </row>
    <row r="852" spans="1:16" hidden="1" x14ac:dyDescent="0.25">
      <c r="A852" t="s">
        <v>1094</v>
      </c>
      <c r="B852">
        <v>58297830</v>
      </c>
      <c r="C852" t="s">
        <v>12</v>
      </c>
      <c r="D852">
        <v>50000000</v>
      </c>
      <c r="E852">
        <v>7.1</v>
      </c>
      <c r="F852">
        <f>AVERAGEIF(Table15[director_name],Table15[director_name],Table15[imdb_score])</f>
        <v>7</v>
      </c>
      <c r="G852">
        <f>Table15[[#This Row],[gross]]-Table15[[#This Row],[budget]]</f>
        <v>8297830</v>
      </c>
      <c r="H852" t="str">
        <f>IF(Table15[[#This Row],[Profit]]&gt;0,"Success","Fasle")</f>
        <v>Success</v>
      </c>
      <c r="K852" t="s">
        <v>3741</v>
      </c>
      <c r="L852" s="2">
        <f>AVERAGEIF(Table15[director_name],Table6[Director],Table15[imdb_score])</f>
        <v>3.9</v>
      </c>
      <c r="M852">
        <f>SUMIF(Table15[director_name],Table6[Director],Table15[gross])</f>
        <v>26876529</v>
      </c>
      <c r="N852">
        <f>SUMIF(Table15[director_name],Table6[Director],Table15[budget])</f>
        <v>27000000</v>
      </c>
      <c r="O852">
        <f>Table6[[#This Row],[Gross Amt]]-Table6[[#This Row],[Budget ]]</f>
        <v>-123471</v>
      </c>
      <c r="P852" t="str">
        <f>IF(Table6[[#This Row],[Profit]]&gt;0,"Success","Failure")</f>
        <v>Failure</v>
      </c>
    </row>
    <row r="853" spans="1:16" hidden="1" x14ac:dyDescent="0.25">
      <c r="A853" t="s">
        <v>120</v>
      </c>
      <c r="B853">
        <v>57386369</v>
      </c>
      <c r="C853" t="s">
        <v>12</v>
      </c>
      <c r="D853">
        <v>52500000</v>
      </c>
      <c r="E853">
        <v>7.6</v>
      </c>
      <c r="F853">
        <f>AVERAGEIF(Table15[director_name],Table15[director_name],Table15[imdb_score])</f>
        <v>7.0750000000000002</v>
      </c>
      <c r="G853">
        <f>Table15[[#This Row],[gross]]-Table15[[#This Row],[budget]]</f>
        <v>4886369</v>
      </c>
      <c r="H853" t="str">
        <f>IF(Table15[[#This Row],[Profit]]&gt;0,"Success","Fasle")</f>
        <v>Success</v>
      </c>
      <c r="K853" t="s">
        <v>3749</v>
      </c>
      <c r="L853" s="2">
        <f>AVERAGEIF(Table15[director_name],Table6[Director],Table15[imdb_score])</f>
        <v>6.15</v>
      </c>
      <c r="M853">
        <f>SUMIF(Table15[director_name],Table6[Director],Table15[gross])</f>
        <v>61589249</v>
      </c>
      <c r="N853">
        <f>SUMIF(Table15[director_name],Table6[Director],Table15[budget])</f>
        <v>57000000</v>
      </c>
      <c r="O853">
        <f>Table6[[#This Row],[Gross Amt]]-Table6[[#This Row],[Budget ]]</f>
        <v>4589249</v>
      </c>
      <c r="P853" t="str">
        <f>IF(Table6[[#This Row],[Profit]]&gt;0,"Success","Failure")</f>
        <v>Success</v>
      </c>
    </row>
    <row r="854" spans="1:16" hidden="1" x14ac:dyDescent="0.25">
      <c r="A854" t="s">
        <v>1484</v>
      </c>
      <c r="B854">
        <v>45207112</v>
      </c>
      <c r="C854" t="s">
        <v>12</v>
      </c>
      <c r="D854">
        <v>53000000</v>
      </c>
      <c r="E854">
        <v>5.5</v>
      </c>
      <c r="F854">
        <f>AVERAGEIF(Table15[director_name],Table15[director_name],Table15[imdb_score])</f>
        <v>6.15</v>
      </c>
      <c r="G854">
        <f>Table15[[#This Row],[gross]]-Table15[[#This Row],[budget]]</f>
        <v>-7792888</v>
      </c>
      <c r="H854" t="str">
        <f>IF(Table15[[#This Row],[Profit]]&gt;0,"Success","Fasle")</f>
        <v>Fasle</v>
      </c>
      <c r="K854" t="s">
        <v>3752</v>
      </c>
      <c r="L854" s="2">
        <f>AVERAGEIF(Table15[director_name],Table6[Director],Table15[imdb_score])</f>
        <v>6.5</v>
      </c>
      <c r="M854">
        <f>SUMIF(Table15[director_name],Table6[Director],Table15[gross])</f>
        <v>29975979</v>
      </c>
      <c r="N854">
        <f>SUMIF(Table15[director_name],Table6[Director],Table15[budget])</f>
        <v>20000000</v>
      </c>
      <c r="O854">
        <f>Table6[[#This Row],[Gross Amt]]-Table6[[#This Row],[Budget ]]</f>
        <v>9975979</v>
      </c>
      <c r="P854" t="str">
        <f>IF(Table6[[#This Row],[Profit]]&gt;0,"Success","Failure")</f>
        <v>Success</v>
      </c>
    </row>
    <row r="855" spans="1:16" hidden="1" x14ac:dyDescent="0.25">
      <c r="A855" t="s">
        <v>1688</v>
      </c>
      <c r="B855">
        <v>62563543</v>
      </c>
      <c r="C855" t="s">
        <v>12</v>
      </c>
      <c r="D855">
        <v>53000000</v>
      </c>
      <c r="E855">
        <v>7</v>
      </c>
      <c r="F855" s="2">
        <f>AVERAGEIF(Table15[director_name],Table15[director_name],Table15[imdb_score])</f>
        <v>7.0333333333333341</v>
      </c>
      <c r="G855">
        <f>Table15[[#This Row],[gross]]-Table15[[#This Row],[budget]]</f>
        <v>9563543</v>
      </c>
      <c r="H855" t="str">
        <f>IF(Table15[[#This Row],[Profit]]&gt;0,"Success","Fasle")</f>
        <v>Success</v>
      </c>
      <c r="K855" t="s">
        <v>3754</v>
      </c>
      <c r="L855" s="2">
        <f>AVERAGEIF(Table15[director_name],Table6[Director],Table15[imdb_score])</f>
        <v>6.4</v>
      </c>
      <c r="M855">
        <f>SUMIF(Table15[director_name],Table6[Director],Table15[gross])</f>
        <v>31584722</v>
      </c>
      <c r="N855">
        <f>SUMIF(Table15[director_name],Table6[Director],Table15[budget])</f>
        <v>20000000</v>
      </c>
      <c r="O855">
        <f>Table6[[#This Row],[Gross Amt]]-Table6[[#This Row],[Budget ]]</f>
        <v>11584722</v>
      </c>
      <c r="P855" t="str">
        <f>IF(Table6[[#This Row],[Profit]]&gt;0,"Success","Failure")</f>
        <v>Success</v>
      </c>
    </row>
    <row r="856" spans="1:16" hidden="1" x14ac:dyDescent="0.25">
      <c r="A856" t="s">
        <v>1285</v>
      </c>
      <c r="B856">
        <v>33574332</v>
      </c>
      <c r="C856" t="s">
        <v>12</v>
      </c>
      <c r="D856">
        <v>90000000</v>
      </c>
      <c r="E856">
        <v>7.1</v>
      </c>
      <c r="F856">
        <f>AVERAGEIF(Table15[director_name],Table15[director_name],Table15[imdb_score])</f>
        <v>7.2052631578947368</v>
      </c>
      <c r="G856">
        <f>Table15[[#This Row],[gross]]-Table15[[#This Row],[budget]]</f>
        <v>-56425668</v>
      </c>
      <c r="H856" t="str">
        <f>IF(Table15[[#This Row],[Profit]]&gt;0,"Success","Fasle")</f>
        <v>Fasle</v>
      </c>
      <c r="K856" t="s">
        <v>3756</v>
      </c>
      <c r="L856" s="2">
        <f>AVERAGEIF(Table15[director_name],Table6[Director],Table15[imdb_score])</f>
        <v>6.05</v>
      </c>
      <c r="M856">
        <f>SUMIF(Table15[director_name],Table6[Director],Table15[gross])</f>
        <v>29241062</v>
      </c>
      <c r="N856">
        <f>SUMIF(Table15[director_name],Table6[Director],Table15[budget])</f>
        <v>37000000</v>
      </c>
      <c r="O856">
        <f>Table6[[#This Row],[Gross Amt]]-Table6[[#This Row],[Budget ]]</f>
        <v>-7758938</v>
      </c>
      <c r="P856" t="str">
        <f>IF(Table6[[#This Row],[Profit]]&gt;0,"Success","Failure")</f>
        <v>Failure</v>
      </c>
    </row>
    <row r="857" spans="1:16" hidden="1" x14ac:dyDescent="0.25">
      <c r="A857" t="s">
        <v>1067</v>
      </c>
      <c r="B857">
        <v>73343413</v>
      </c>
      <c r="C857" t="s">
        <v>12</v>
      </c>
      <c r="D857">
        <v>50000000</v>
      </c>
      <c r="E857">
        <v>7.4</v>
      </c>
      <c r="F857">
        <f>AVERAGEIF(Table15[director_name],Table15[director_name],Table15[imdb_score])</f>
        <v>6.9374999999999991</v>
      </c>
      <c r="G857">
        <f>Table15[[#This Row],[gross]]-Table15[[#This Row],[budget]]</f>
        <v>23343413</v>
      </c>
      <c r="H857" t="str">
        <f>IF(Table15[[#This Row],[Profit]]&gt;0,"Success","Fasle")</f>
        <v>Success</v>
      </c>
      <c r="K857" t="s">
        <v>3758</v>
      </c>
      <c r="L857" s="2">
        <f>AVERAGEIF(Table15[director_name],Table6[Director],Table15[imdb_score])</f>
        <v>5.1000000000000005</v>
      </c>
      <c r="M857">
        <f>SUMIF(Table15[director_name],Table6[Director],Table15[gross])</f>
        <v>112117515</v>
      </c>
      <c r="N857">
        <f>SUMIF(Table15[director_name],Table6[Director],Table15[budget])</f>
        <v>20000000</v>
      </c>
      <c r="O857">
        <f>Table6[[#This Row],[Gross Amt]]-Table6[[#This Row],[Budget ]]</f>
        <v>92117515</v>
      </c>
      <c r="P857" t="str">
        <f>IF(Table6[[#This Row],[Profit]]&gt;0,"Success","Failure")</f>
        <v>Success</v>
      </c>
    </row>
    <row r="858" spans="1:16" hidden="1" x14ac:dyDescent="0.25">
      <c r="A858" t="s">
        <v>1692</v>
      </c>
      <c r="B858">
        <v>25031037</v>
      </c>
      <c r="C858" t="s">
        <v>12</v>
      </c>
      <c r="D858">
        <v>53000000</v>
      </c>
      <c r="E858">
        <v>7.6</v>
      </c>
      <c r="F858" s="2">
        <f>AVERAGEIF(Table15[director_name],Table15[director_name],Table15[imdb_score])</f>
        <v>5.6923076923076925</v>
      </c>
      <c r="G858">
        <f>Table15[[#This Row],[gross]]-Table15[[#This Row],[budget]]</f>
        <v>-27968963</v>
      </c>
      <c r="H858" t="str">
        <f>IF(Table15[[#This Row],[Profit]]&gt;0,"Success","Fasle")</f>
        <v>Fasle</v>
      </c>
      <c r="K858" t="s">
        <v>3762</v>
      </c>
      <c r="L858" s="2">
        <f>AVERAGEIF(Table15[director_name],Table6[Director],Table15[imdb_score])</f>
        <v>5.3</v>
      </c>
      <c r="M858">
        <f>SUMIF(Table15[director_name],Table6[Director],Table15[gross])</f>
        <v>25077977</v>
      </c>
      <c r="N858">
        <f>SUMIF(Table15[director_name],Table6[Director],Table15[budget])</f>
        <v>20000000</v>
      </c>
      <c r="O858">
        <f>Table6[[#This Row],[Gross Amt]]-Table6[[#This Row],[Budget ]]</f>
        <v>5077977</v>
      </c>
      <c r="P858" t="str">
        <f>IF(Table6[[#This Row],[Profit]]&gt;0,"Success","Failure")</f>
        <v>Success</v>
      </c>
    </row>
    <row r="859" spans="1:16" hidden="1" x14ac:dyDescent="0.25">
      <c r="A859" t="s">
        <v>950</v>
      </c>
      <c r="B859">
        <v>22843047</v>
      </c>
      <c r="C859" t="s">
        <v>12</v>
      </c>
      <c r="D859">
        <v>55000000</v>
      </c>
      <c r="E859">
        <v>5.9</v>
      </c>
      <c r="F859">
        <f>AVERAGEIF(Table15[director_name],Table15[director_name],Table15[imdb_score])</f>
        <v>7.2</v>
      </c>
      <c r="G859">
        <f>Table15[[#This Row],[gross]]-Table15[[#This Row],[budget]]</f>
        <v>-32156953</v>
      </c>
      <c r="H859" t="str">
        <f>IF(Table15[[#This Row],[Profit]]&gt;0,"Success","Fasle")</f>
        <v>Fasle</v>
      </c>
      <c r="K859" t="s">
        <v>3769</v>
      </c>
      <c r="L859" s="2">
        <f>AVERAGEIF(Table15[director_name],Table6[Director],Table15[imdb_score])</f>
        <v>5.833333333333333</v>
      </c>
      <c r="M859">
        <f>SUMIF(Table15[director_name],Table6[Director],Table15[gross])</f>
        <v>186769573</v>
      </c>
      <c r="N859">
        <f>SUMIF(Table15[director_name],Table6[Director],Table15[budget])</f>
        <v>30000000</v>
      </c>
      <c r="O859">
        <f>Table6[[#This Row],[Gross Amt]]-Table6[[#This Row],[Budget ]]</f>
        <v>156769573</v>
      </c>
      <c r="P859" t="str">
        <f>IF(Table6[[#This Row],[Profit]]&gt;0,"Success","Failure")</f>
        <v>Success</v>
      </c>
    </row>
    <row r="860" spans="1:16" hidden="1" x14ac:dyDescent="0.25">
      <c r="A860" t="s">
        <v>1697</v>
      </c>
      <c r="B860">
        <v>5755286</v>
      </c>
      <c r="C860" t="s">
        <v>12</v>
      </c>
      <c r="D860">
        <v>55000000</v>
      </c>
      <c r="E860">
        <v>5.9</v>
      </c>
      <c r="F860" s="2">
        <f>AVERAGEIF(Table15[director_name],Table15[director_name],Table15[imdb_score])</f>
        <v>6.9799999999999995</v>
      </c>
      <c r="G860">
        <f>Table15[[#This Row],[gross]]-Table15[[#This Row],[budget]]</f>
        <v>-49244714</v>
      </c>
      <c r="H860" t="str">
        <f>IF(Table15[[#This Row],[Profit]]&gt;0,"Success","Fasle")</f>
        <v>Fasle</v>
      </c>
      <c r="K860" t="s">
        <v>8080</v>
      </c>
      <c r="L860" s="2">
        <f>AVERAGEIF(Table15[director_name],Table6[Director],Table15[imdb_score])</f>
        <v>8.5</v>
      </c>
      <c r="M860">
        <f>SUMIF(Table15[director_name],Table6[Director],Table15[gross])</f>
        <v>925402</v>
      </c>
      <c r="N860">
        <f>SUMIF(Table15[director_name],Table6[Director],Table15[budget])</f>
        <v>180000</v>
      </c>
      <c r="O860">
        <f>Table6[[#This Row],[Gross Amt]]-Table6[[#This Row],[Budget ]]</f>
        <v>745402</v>
      </c>
      <c r="P860" t="str">
        <f>IF(Table6[[#This Row],[Profit]]&gt;0,"Success","Failure")</f>
        <v>Success</v>
      </c>
    </row>
    <row r="861" spans="1:16" hidden="1" x14ac:dyDescent="0.25">
      <c r="A861" t="s">
        <v>127</v>
      </c>
      <c r="B861">
        <v>164435221</v>
      </c>
      <c r="C861" t="s">
        <v>12</v>
      </c>
      <c r="D861">
        <v>52000000</v>
      </c>
      <c r="E861">
        <v>8</v>
      </c>
      <c r="F861">
        <f>AVERAGEIF(Table15[director_name],Table15[director_name],Table15[imdb_score])</f>
        <v>7.5439999999999996</v>
      </c>
      <c r="G861">
        <f>Table15[[#This Row],[gross]]-Table15[[#This Row],[budget]]</f>
        <v>112435221</v>
      </c>
      <c r="H861" t="str">
        <f>IF(Table15[[#This Row],[Profit]]&gt;0,"Success","Fasle")</f>
        <v>Success</v>
      </c>
      <c r="K861" t="s">
        <v>3780</v>
      </c>
      <c r="L861" s="2">
        <f>AVERAGEIF(Table15[director_name],Table6[Director],Table15[imdb_score])</f>
        <v>6.4333333333333336</v>
      </c>
      <c r="M861">
        <f>SUMIF(Table15[director_name],Table6[Director],Table15[gross])</f>
        <v>43728548</v>
      </c>
      <c r="N861">
        <f>SUMIF(Table15[director_name],Table6[Director],Table15[budget])</f>
        <v>41000000</v>
      </c>
      <c r="O861">
        <f>Table6[[#This Row],[Gross Amt]]-Table6[[#This Row],[Budget ]]</f>
        <v>2728548</v>
      </c>
      <c r="P861" t="str">
        <f>IF(Table6[[#This Row],[Profit]]&gt;0,"Success","Failure")</f>
        <v>Success</v>
      </c>
    </row>
    <row r="862" spans="1:16" hidden="1" x14ac:dyDescent="0.25">
      <c r="A862" t="s">
        <v>792</v>
      </c>
      <c r="B862">
        <v>95720716</v>
      </c>
      <c r="C862" t="s">
        <v>12</v>
      </c>
      <c r="D862">
        <v>40000000</v>
      </c>
      <c r="E862">
        <v>7.4</v>
      </c>
      <c r="F862">
        <f>AVERAGEIF(Table15[director_name],Table15[director_name],Table15[imdb_score])</f>
        <v>7.2333333333333343</v>
      </c>
      <c r="G862">
        <f>Table15[[#This Row],[gross]]-Table15[[#This Row],[budget]]</f>
        <v>55720716</v>
      </c>
      <c r="H862" t="str">
        <f>IF(Table15[[#This Row],[Profit]]&gt;0,"Success","Fasle")</f>
        <v>Success</v>
      </c>
      <c r="K862" t="s">
        <v>3783</v>
      </c>
      <c r="L862" s="2">
        <f>AVERAGEIF(Table15[director_name],Table6[Director],Table15[imdb_score])</f>
        <v>5.25</v>
      </c>
      <c r="M862">
        <f>SUMIF(Table15[director_name],Table6[Director],Table15[gross])</f>
        <v>13192814</v>
      </c>
      <c r="N862">
        <f>SUMIF(Table15[director_name],Table6[Director],Table15[budget])</f>
        <v>28000000</v>
      </c>
      <c r="O862">
        <f>Table6[[#This Row],[Gross Amt]]-Table6[[#This Row],[Budget ]]</f>
        <v>-14807186</v>
      </c>
      <c r="P862" t="str">
        <f>IF(Table6[[#This Row],[Profit]]&gt;0,"Success","Failure")</f>
        <v>Failure</v>
      </c>
    </row>
    <row r="863" spans="1:16" hidden="1" x14ac:dyDescent="0.25">
      <c r="A863" t="s">
        <v>396</v>
      </c>
      <c r="B863">
        <v>118683135</v>
      </c>
      <c r="C863" t="s">
        <v>12</v>
      </c>
      <c r="D863">
        <v>52000000</v>
      </c>
      <c r="E863">
        <v>5.8</v>
      </c>
      <c r="F863">
        <f>AVERAGEIF(Table15[director_name],Table15[director_name],Table15[imdb_score])</f>
        <v>6.4749999999999996</v>
      </c>
      <c r="G863">
        <f>Table15[[#This Row],[gross]]-Table15[[#This Row],[budget]]</f>
        <v>66683135</v>
      </c>
      <c r="H863" t="str">
        <f>IF(Table15[[#This Row],[Profit]]&gt;0,"Success","Fasle")</f>
        <v>Success</v>
      </c>
      <c r="K863" t="s">
        <v>3788</v>
      </c>
      <c r="L863" s="2">
        <f>AVERAGEIF(Table15[director_name],Table6[Director],Table15[imdb_score])</f>
        <v>7</v>
      </c>
      <c r="M863">
        <f>SUMIF(Table15[director_name],Table6[Director],Table15[gross])</f>
        <v>59993021</v>
      </c>
      <c r="N863">
        <f>SUMIF(Table15[director_name],Table6[Director],Table15[budget])</f>
        <v>38000000</v>
      </c>
      <c r="O863">
        <f>Table6[[#This Row],[Gross Amt]]-Table6[[#This Row],[Budget ]]</f>
        <v>21993021</v>
      </c>
      <c r="P863" t="str">
        <f>IF(Table6[[#This Row],[Profit]]&gt;0,"Success","Failure")</f>
        <v>Success</v>
      </c>
    </row>
    <row r="864" spans="1:16" hidden="1" x14ac:dyDescent="0.25">
      <c r="A864" t="s">
        <v>1703</v>
      </c>
      <c r="B864">
        <v>143704210</v>
      </c>
      <c r="C864" t="s">
        <v>12</v>
      </c>
      <c r="D864">
        <v>52000000</v>
      </c>
      <c r="E864">
        <v>6.3</v>
      </c>
      <c r="F864" s="2">
        <f>AVERAGEIF(Table15[director_name],Table15[director_name],Table15[imdb_score])</f>
        <v>6.35</v>
      </c>
      <c r="G864">
        <f>Table15[[#This Row],[gross]]-Table15[[#This Row],[budget]]</f>
        <v>91704210</v>
      </c>
      <c r="H864" t="str">
        <f>IF(Table15[[#This Row],[Profit]]&gt;0,"Success","Fasle")</f>
        <v>Success</v>
      </c>
      <c r="K864" t="s">
        <v>3793</v>
      </c>
      <c r="L864" s="2">
        <f>AVERAGEIF(Table15[director_name],Table6[Director],Table15[imdb_score])</f>
        <v>5</v>
      </c>
      <c r="M864">
        <f>SUMIF(Table15[director_name],Table6[Director],Table15[gross])</f>
        <v>17529157</v>
      </c>
      <c r="N864">
        <f>SUMIF(Table15[director_name],Table6[Director],Table15[budget])</f>
        <v>20000000</v>
      </c>
      <c r="O864">
        <f>Table6[[#This Row],[Gross Amt]]-Table6[[#This Row],[Budget ]]</f>
        <v>-2470843</v>
      </c>
      <c r="P864" t="str">
        <f>IF(Table6[[#This Row],[Profit]]&gt;0,"Success","Failure")</f>
        <v>Failure</v>
      </c>
    </row>
    <row r="865" spans="1:16" hidden="1" x14ac:dyDescent="0.25">
      <c r="A865" t="s">
        <v>1147</v>
      </c>
      <c r="B865">
        <v>110476776</v>
      </c>
      <c r="C865" t="s">
        <v>12</v>
      </c>
      <c r="D865">
        <v>52000000</v>
      </c>
      <c r="E865">
        <v>5.7</v>
      </c>
      <c r="F865">
        <f>AVERAGEIF(Table15[director_name],Table15[director_name],Table15[imdb_score])</f>
        <v>5.9499999999999993</v>
      </c>
      <c r="G865">
        <f>Table15[[#This Row],[gross]]-Table15[[#This Row],[budget]]</f>
        <v>58476776</v>
      </c>
      <c r="H865" t="str">
        <f>IF(Table15[[#This Row],[Profit]]&gt;0,"Success","Fasle")</f>
        <v>Success</v>
      </c>
      <c r="K865" t="s">
        <v>3798</v>
      </c>
      <c r="L865" s="2">
        <f>AVERAGEIF(Table15[director_name],Table6[Director],Table15[imdb_score])</f>
        <v>6.4</v>
      </c>
      <c r="M865">
        <f>SUMIF(Table15[director_name],Table6[Director],Table15[gross])</f>
        <v>18081626</v>
      </c>
      <c r="N865">
        <f>SUMIF(Table15[director_name],Table6[Director],Table15[budget])</f>
        <v>20000000</v>
      </c>
      <c r="O865">
        <f>Table6[[#This Row],[Gross Amt]]-Table6[[#This Row],[Budget ]]</f>
        <v>-1918374</v>
      </c>
      <c r="P865" t="str">
        <f>IF(Table6[[#This Row],[Profit]]&gt;0,"Success","Failure")</f>
        <v>Failure</v>
      </c>
    </row>
    <row r="866" spans="1:16" hidden="1" x14ac:dyDescent="0.25">
      <c r="A866" t="s">
        <v>1707</v>
      </c>
      <c r="B866">
        <v>80270227</v>
      </c>
      <c r="C866" t="s">
        <v>12</v>
      </c>
      <c r="D866">
        <v>50000000</v>
      </c>
      <c r="E866">
        <v>5.0999999999999996</v>
      </c>
      <c r="F866" s="2">
        <f>AVERAGEIF(Table15[director_name],Table15[director_name],Table15[imdb_score])</f>
        <v>6.0250000000000004</v>
      </c>
      <c r="G866">
        <f>Table15[[#This Row],[gross]]-Table15[[#This Row],[budget]]</f>
        <v>30270227</v>
      </c>
      <c r="H866" t="str">
        <f>IF(Table15[[#This Row],[Profit]]&gt;0,"Success","Fasle")</f>
        <v>Success</v>
      </c>
      <c r="K866" t="s">
        <v>3802</v>
      </c>
      <c r="L866" s="2">
        <f>AVERAGEIF(Table15[director_name],Table6[Director],Table15[imdb_score])</f>
        <v>7.55</v>
      </c>
      <c r="M866">
        <f>SUMIF(Table15[director_name],Table6[Director],Table15[gross])</f>
        <v>17593541</v>
      </c>
      <c r="N866">
        <f>SUMIF(Table15[director_name],Table6[Director],Table15[budget])</f>
        <v>30000000</v>
      </c>
      <c r="O866">
        <f>Table6[[#This Row],[Gross Amt]]-Table6[[#This Row],[Budget ]]</f>
        <v>-12406459</v>
      </c>
      <c r="P866" t="str">
        <f>IF(Table6[[#This Row],[Profit]]&gt;0,"Success","Failure")</f>
        <v>Failure</v>
      </c>
    </row>
    <row r="867" spans="1:16" hidden="1" x14ac:dyDescent="0.25">
      <c r="A867" t="s">
        <v>1709</v>
      </c>
      <c r="B867">
        <v>36385763</v>
      </c>
      <c r="C867" t="s">
        <v>12</v>
      </c>
      <c r="D867">
        <v>52000000</v>
      </c>
      <c r="E867">
        <v>7.6</v>
      </c>
      <c r="F867" s="2">
        <f>AVERAGEIF(Table15[director_name],Table15[director_name],Table15[imdb_score])</f>
        <v>7</v>
      </c>
      <c r="G867">
        <f>Table15[[#This Row],[gross]]-Table15[[#This Row],[budget]]</f>
        <v>-15614237</v>
      </c>
      <c r="H867" t="str">
        <f>IF(Table15[[#This Row],[Profit]]&gt;0,"Success","Fasle")</f>
        <v>Fasle</v>
      </c>
      <c r="K867" t="s">
        <v>3806</v>
      </c>
      <c r="L867" s="2">
        <f>AVERAGEIF(Table15[director_name],Table6[Director],Table15[imdb_score])</f>
        <v>4</v>
      </c>
      <c r="M867">
        <f>SUMIF(Table15[director_name],Table6[Director],Table15[gross])</f>
        <v>16988996</v>
      </c>
      <c r="N867">
        <f>SUMIF(Table15[director_name],Table6[Director],Table15[budget])</f>
        <v>35000000</v>
      </c>
      <c r="O867">
        <f>Table6[[#This Row],[Gross Amt]]-Table6[[#This Row],[Budget ]]</f>
        <v>-18011004</v>
      </c>
      <c r="P867" t="str">
        <f>IF(Table6[[#This Row],[Profit]]&gt;0,"Success","Failure")</f>
        <v>Failure</v>
      </c>
    </row>
    <row r="868" spans="1:16" hidden="1" x14ac:dyDescent="0.25">
      <c r="A868" t="s">
        <v>1711</v>
      </c>
      <c r="B868">
        <v>37035845</v>
      </c>
      <c r="C868" t="s">
        <v>12</v>
      </c>
      <c r="D868">
        <v>52000000</v>
      </c>
      <c r="E868">
        <v>6.4</v>
      </c>
      <c r="F868" s="2">
        <f>AVERAGEIF(Table15[director_name],Table15[director_name],Table15[imdb_score])</f>
        <v>6.65</v>
      </c>
      <c r="G868">
        <f>Table15[[#This Row],[gross]]-Table15[[#This Row],[budget]]</f>
        <v>-14964155</v>
      </c>
      <c r="H868" t="str">
        <f>IF(Table15[[#This Row],[Profit]]&gt;0,"Success","Fasle")</f>
        <v>Fasle</v>
      </c>
      <c r="K868" t="s">
        <v>3812</v>
      </c>
      <c r="L868" s="2">
        <f>AVERAGEIF(Table15[director_name],Table6[Director],Table15[imdb_score])</f>
        <v>5.8</v>
      </c>
      <c r="M868">
        <f>SUMIF(Table15[director_name],Table6[Director],Table15[gross])</f>
        <v>15712072</v>
      </c>
      <c r="N868">
        <f>SUMIF(Table15[director_name],Table6[Director],Table15[budget])</f>
        <v>20000000</v>
      </c>
      <c r="O868">
        <f>Table6[[#This Row],[Gross Amt]]-Table6[[#This Row],[Budget ]]</f>
        <v>-4287928</v>
      </c>
      <c r="P868" t="str">
        <f>IF(Table6[[#This Row],[Profit]]&gt;0,"Success","Failure")</f>
        <v>Failure</v>
      </c>
    </row>
    <row r="869" spans="1:16" hidden="1" x14ac:dyDescent="0.25">
      <c r="A869" t="s">
        <v>1713</v>
      </c>
      <c r="B869">
        <v>34580635</v>
      </c>
      <c r="C869" t="s">
        <v>12</v>
      </c>
      <c r="D869">
        <v>52000000</v>
      </c>
      <c r="E869">
        <v>7.4</v>
      </c>
      <c r="F869" s="2">
        <f>AVERAGEIF(Table15[director_name],Table15[director_name],Table15[imdb_score])</f>
        <v>8.1333333333333329</v>
      </c>
      <c r="G869">
        <f>Table15[[#This Row],[gross]]-Table15[[#This Row],[budget]]</f>
        <v>-17419365</v>
      </c>
      <c r="H869" t="str">
        <f>IF(Table15[[#This Row],[Profit]]&gt;0,"Success","Fasle")</f>
        <v>Fasle</v>
      </c>
      <c r="K869" t="s">
        <v>3814</v>
      </c>
      <c r="L869" s="2">
        <f>AVERAGEIF(Table15[director_name],Table6[Director],Table15[imdb_score])</f>
        <v>5.25</v>
      </c>
      <c r="M869">
        <f>SUMIF(Table15[director_name],Table6[Director],Table15[gross])</f>
        <v>75417125</v>
      </c>
      <c r="N869">
        <f>SUMIF(Table15[director_name],Table6[Director],Table15[budget])</f>
        <v>33000000</v>
      </c>
      <c r="O869">
        <f>Table6[[#This Row],[Gross Amt]]-Table6[[#This Row],[Budget ]]</f>
        <v>42417125</v>
      </c>
      <c r="P869" t="str">
        <f>IF(Table6[[#This Row],[Profit]]&gt;0,"Success","Failure")</f>
        <v>Success</v>
      </c>
    </row>
    <row r="870" spans="1:16" hidden="1" x14ac:dyDescent="0.25">
      <c r="A870" t="s">
        <v>159</v>
      </c>
      <c r="B870">
        <v>42438300</v>
      </c>
      <c r="C870" t="s">
        <v>12</v>
      </c>
      <c r="D870">
        <v>52000000</v>
      </c>
      <c r="E870">
        <v>8.1999999999999993</v>
      </c>
      <c r="F870">
        <f>AVERAGEIF(Table15[director_name],Table15[director_name],Table15[imdb_score])</f>
        <v>7.6749999999999998</v>
      </c>
      <c r="G870">
        <f>Table15[[#This Row],[gross]]-Table15[[#This Row],[budget]]</f>
        <v>-9561700</v>
      </c>
      <c r="H870" t="str">
        <f>IF(Table15[[#This Row],[Profit]]&gt;0,"Success","Fasle")</f>
        <v>Fasle</v>
      </c>
      <c r="K870" t="s">
        <v>3816</v>
      </c>
      <c r="L870" s="2">
        <f>AVERAGEIF(Table15[director_name],Table6[Director],Table15[imdb_score])</f>
        <v>5.7333333333333334</v>
      </c>
      <c r="M870">
        <f>SUMIF(Table15[director_name],Table6[Director],Table15[gross])</f>
        <v>72098562</v>
      </c>
      <c r="N870">
        <f>SUMIF(Table15[director_name],Table6[Director],Table15[budget])</f>
        <v>48000000</v>
      </c>
      <c r="O870">
        <f>Table6[[#This Row],[Gross Amt]]-Table6[[#This Row],[Budget ]]</f>
        <v>24098562</v>
      </c>
      <c r="P870" t="str">
        <f>IF(Table6[[#This Row],[Profit]]&gt;0,"Success","Failure")</f>
        <v>Success</v>
      </c>
    </row>
    <row r="871" spans="1:16" hidden="1" x14ac:dyDescent="0.25">
      <c r="A871" t="s">
        <v>1716</v>
      </c>
      <c r="B871">
        <v>23324666</v>
      </c>
      <c r="C871" t="s">
        <v>12</v>
      </c>
      <c r="D871">
        <v>52000000</v>
      </c>
      <c r="E871">
        <v>6.5</v>
      </c>
      <c r="F871" s="2">
        <f>AVERAGEIF(Table15[director_name],Table15[director_name],Table15[imdb_score])</f>
        <v>6.8500000000000005</v>
      </c>
      <c r="G871">
        <f>Table15[[#This Row],[gross]]-Table15[[#This Row],[budget]]</f>
        <v>-28675334</v>
      </c>
      <c r="H871" t="str">
        <f>IF(Table15[[#This Row],[Profit]]&gt;0,"Success","Fasle")</f>
        <v>Fasle</v>
      </c>
      <c r="K871" t="s">
        <v>3821</v>
      </c>
      <c r="L871" s="2">
        <f>AVERAGEIF(Table15[director_name],Table6[Director],Table15[imdb_score])</f>
        <v>6.6</v>
      </c>
      <c r="M871">
        <f>SUMIF(Table15[director_name],Table6[Director],Table15[gross])</f>
        <v>8000000</v>
      </c>
      <c r="N871">
        <f>SUMIF(Table15[director_name],Table6[Director],Table15[budget])</f>
        <v>20000000</v>
      </c>
      <c r="O871">
        <f>Table6[[#This Row],[Gross Amt]]-Table6[[#This Row],[Budget ]]</f>
        <v>-12000000</v>
      </c>
      <c r="P871" t="str">
        <f>IF(Table6[[#This Row],[Profit]]&gt;0,"Success","Failure")</f>
        <v>Failure</v>
      </c>
    </row>
    <row r="872" spans="1:16" hidden="1" x14ac:dyDescent="0.25">
      <c r="A872" t="s">
        <v>1718</v>
      </c>
      <c r="B872">
        <v>23020488</v>
      </c>
      <c r="C872" t="s">
        <v>12</v>
      </c>
      <c r="D872">
        <v>52000000</v>
      </c>
      <c r="E872">
        <v>5.5</v>
      </c>
      <c r="F872" s="2">
        <f>AVERAGEIF(Table15[director_name],Table15[director_name],Table15[imdb_score])</f>
        <v>5.5</v>
      </c>
      <c r="G872">
        <f>Table15[[#This Row],[gross]]-Table15[[#This Row],[budget]]</f>
        <v>-28979512</v>
      </c>
      <c r="H872" t="str">
        <f>IF(Table15[[#This Row],[Profit]]&gt;0,"Success","Fasle")</f>
        <v>Fasle</v>
      </c>
      <c r="K872" t="s">
        <v>3828</v>
      </c>
      <c r="L872" s="2">
        <f>AVERAGEIF(Table15[director_name],Table6[Director],Table15[imdb_score])</f>
        <v>6</v>
      </c>
      <c r="M872">
        <f>SUMIF(Table15[director_name],Table6[Director],Table15[gross])</f>
        <v>13987482</v>
      </c>
      <c r="N872">
        <f>SUMIF(Table15[director_name],Table6[Director],Table15[budget])</f>
        <v>20000000</v>
      </c>
      <c r="O872">
        <f>Table6[[#This Row],[Gross Amt]]-Table6[[#This Row],[Budget ]]</f>
        <v>-6012518</v>
      </c>
      <c r="P872" t="str">
        <f>IF(Table6[[#This Row],[Profit]]&gt;0,"Success","Failure")</f>
        <v>Failure</v>
      </c>
    </row>
    <row r="873" spans="1:16" hidden="1" x14ac:dyDescent="0.25">
      <c r="A873" t="s">
        <v>1215</v>
      </c>
      <c r="B873">
        <v>90567722</v>
      </c>
      <c r="C873" t="s">
        <v>12</v>
      </c>
      <c r="D873">
        <v>51000000</v>
      </c>
      <c r="E873">
        <v>6.5</v>
      </c>
      <c r="F873">
        <f>AVERAGEIF(Table15[director_name],Table15[director_name],Table15[imdb_score])</f>
        <v>6.2444444444444445</v>
      </c>
      <c r="G873">
        <f>Table15[[#This Row],[gross]]-Table15[[#This Row],[budget]]</f>
        <v>39567722</v>
      </c>
      <c r="H873" t="str">
        <f>IF(Table15[[#This Row],[Profit]]&gt;0,"Success","Fasle")</f>
        <v>Success</v>
      </c>
      <c r="K873" t="s">
        <v>3830</v>
      </c>
      <c r="L873" s="2">
        <f>AVERAGEIF(Table15[director_name],Table6[Director],Table15[imdb_score])</f>
        <v>6.1</v>
      </c>
      <c r="M873">
        <f>SUMIF(Table15[director_name],Table6[Director],Table15[gross])</f>
        <v>14291570</v>
      </c>
      <c r="N873">
        <f>SUMIF(Table15[director_name],Table6[Director],Table15[budget])</f>
        <v>20000000</v>
      </c>
      <c r="O873">
        <f>Table6[[#This Row],[Gross Amt]]-Table6[[#This Row],[Budget ]]</f>
        <v>-5708430</v>
      </c>
      <c r="P873" t="str">
        <f>IF(Table6[[#This Row],[Profit]]&gt;0,"Success","Failure")</f>
        <v>Failure</v>
      </c>
    </row>
    <row r="874" spans="1:16" hidden="1" x14ac:dyDescent="0.25">
      <c r="A874" t="s">
        <v>1721</v>
      </c>
      <c r="B874">
        <v>72601713</v>
      </c>
      <c r="C874" t="s">
        <v>12</v>
      </c>
      <c r="D874">
        <v>51000000</v>
      </c>
      <c r="E874">
        <v>5.6</v>
      </c>
      <c r="F874" s="2">
        <f>AVERAGEIF(Table15[director_name],Table15[director_name],Table15[imdb_score])</f>
        <v>6.1999999999999993</v>
      </c>
      <c r="G874">
        <f>Table15[[#This Row],[gross]]-Table15[[#This Row],[budget]]</f>
        <v>21601713</v>
      </c>
      <c r="H874" t="str">
        <f>IF(Table15[[#This Row],[Profit]]&gt;0,"Success","Fasle")</f>
        <v>Success</v>
      </c>
      <c r="K874" t="s">
        <v>3835</v>
      </c>
      <c r="L874" s="2">
        <f>AVERAGEIF(Table15[director_name],Table6[Director],Table15[imdb_score])</f>
        <v>6.3</v>
      </c>
      <c r="M874">
        <f>SUMIF(Table15[director_name],Table6[Director],Table15[gross])</f>
        <v>13391174</v>
      </c>
      <c r="N874">
        <f>SUMIF(Table15[director_name],Table6[Director],Table15[budget])</f>
        <v>20000000</v>
      </c>
      <c r="O874">
        <f>Table6[[#This Row],[Gross Amt]]-Table6[[#This Row],[Budget ]]</f>
        <v>-6608826</v>
      </c>
      <c r="P874" t="str">
        <f>IF(Table6[[#This Row],[Profit]]&gt;0,"Success","Failure")</f>
        <v>Failure</v>
      </c>
    </row>
    <row r="875" spans="1:16" hidden="1" x14ac:dyDescent="0.25">
      <c r="A875" t="s">
        <v>68</v>
      </c>
      <c r="B875">
        <v>296623634</v>
      </c>
      <c r="C875" t="s">
        <v>12</v>
      </c>
      <c r="D875">
        <v>50000000</v>
      </c>
      <c r="E875">
        <v>4.5999999999999996</v>
      </c>
      <c r="F875">
        <f>AVERAGEIF(Table15[director_name],Table15[director_name],Table15[imdb_score])</f>
        <v>6.08</v>
      </c>
      <c r="G875">
        <f>Table15[[#This Row],[gross]]-Table15[[#This Row],[budget]]</f>
        <v>246623634</v>
      </c>
      <c r="H875" t="str">
        <f>IF(Table15[[#This Row],[Profit]]&gt;0,"Success","Fasle")</f>
        <v>Success</v>
      </c>
      <c r="K875" t="s">
        <v>3845</v>
      </c>
      <c r="L875" s="2">
        <f>AVERAGEIF(Table15[director_name],Table6[Director],Table15[imdb_score])</f>
        <v>4.3</v>
      </c>
      <c r="M875">
        <f>SUMIF(Table15[director_name],Table6[Director],Table15[gross])</f>
        <v>11784000</v>
      </c>
      <c r="N875">
        <f>SUMIF(Table15[director_name],Table6[Director],Table15[budget])</f>
        <v>20000000</v>
      </c>
      <c r="O875">
        <f>Table6[[#This Row],[Gross Amt]]-Table6[[#This Row],[Budget ]]</f>
        <v>-8216000</v>
      </c>
      <c r="P875" t="str">
        <f>IF(Table6[[#This Row],[Profit]]&gt;0,"Success","Failure")</f>
        <v>Failure</v>
      </c>
    </row>
    <row r="876" spans="1:16" hidden="1" x14ac:dyDescent="0.25">
      <c r="A876" t="s">
        <v>50</v>
      </c>
      <c r="B876">
        <v>267652016</v>
      </c>
      <c r="C876" t="s">
        <v>12</v>
      </c>
      <c r="D876">
        <v>60000000</v>
      </c>
      <c r="E876">
        <v>7.9</v>
      </c>
      <c r="F876">
        <f>AVERAGEIF(Table15[director_name],Table15[director_name],Table15[imdb_score])</f>
        <v>7.15</v>
      </c>
      <c r="G876">
        <f>Table15[[#This Row],[gross]]-Table15[[#This Row],[budget]]</f>
        <v>207652016</v>
      </c>
      <c r="H876" t="str">
        <f>IF(Table15[[#This Row],[Profit]]&gt;0,"Success","Fasle")</f>
        <v>Success</v>
      </c>
      <c r="K876" t="s">
        <v>3852</v>
      </c>
      <c r="L876" s="2">
        <f>AVERAGEIF(Table15[director_name],Table6[Director],Table15[imdb_score])</f>
        <v>6.1</v>
      </c>
      <c r="M876">
        <f>SUMIF(Table15[director_name],Table6[Director],Table15[gross])</f>
        <v>10544143</v>
      </c>
      <c r="N876">
        <f>SUMIF(Table15[director_name],Table6[Director],Table15[budget])</f>
        <v>20000000</v>
      </c>
      <c r="O876">
        <f>Table6[[#This Row],[Gross Amt]]-Table6[[#This Row],[Budget ]]</f>
        <v>-9455857</v>
      </c>
      <c r="P876" t="str">
        <f>IF(Table6[[#This Row],[Profit]]&gt;0,"Success","Failure")</f>
        <v>Failure</v>
      </c>
    </row>
    <row r="877" spans="1:16" hidden="1" x14ac:dyDescent="0.25">
      <c r="A877" t="s">
        <v>1727</v>
      </c>
      <c r="B877">
        <v>62453315</v>
      </c>
      <c r="C877" t="s">
        <v>12</v>
      </c>
      <c r="D877">
        <v>50200000</v>
      </c>
      <c r="E877">
        <v>7.1</v>
      </c>
      <c r="F877" s="2">
        <f>AVERAGEIF(Table15[director_name],Table15[director_name],Table15[imdb_score])</f>
        <v>7.1</v>
      </c>
      <c r="G877">
        <f>Table15[[#This Row],[gross]]-Table15[[#This Row],[budget]]</f>
        <v>12253315</v>
      </c>
      <c r="H877" t="str">
        <f>IF(Table15[[#This Row],[Profit]]&gt;0,"Success","Fasle")</f>
        <v>Success</v>
      </c>
      <c r="K877" t="s">
        <v>3860</v>
      </c>
      <c r="L877" s="2">
        <f>AVERAGEIF(Table15[director_name],Table6[Director],Table15[imdb_score])</f>
        <v>3.5333333333333337</v>
      </c>
      <c r="M877">
        <f>SUMIF(Table15[director_name],Table6[Director],Table15[gross])</f>
        <v>141751281</v>
      </c>
      <c r="N877">
        <f>SUMIF(Table15[director_name],Table6[Director],Table15[budget])</f>
        <v>42000000</v>
      </c>
      <c r="O877">
        <f>Table6[[#This Row],[Gross Amt]]-Table6[[#This Row],[Budget ]]</f>
        <v>99751281</v>
      </c>
      <c r="P877" t="str">
        <f>IF(Table6[[#This Row],[Profit]]&gt;0,"Success","Failure")</f>
        <v>Success</v>
      </c>
    </row>
    <row r="878" spans="1:16" hidden="1" x14ac:dyDescent="0.25">
      <c r="A878" t="s">
        <v>175</v>
      </c>
      <c r="B878">
        <v>165500000</v>
      </c>
      <c r="C878" t="s">
        <v>12</v>
      </c>
      <c r="D878">
        <v>48000000</v>
      </c>
      <c r="E878">
        <v>6.9</v>
      </c>
      <c r="F878">
        <f>AVERAGEIF(Table15[director_name],Table15[director_name],Table15[imdb_score])</f>
        <v>6.68</v>
      </c>
      <c r="G878">
        <f>Table15[[#This Row],[gross]]-Table15[[#This Row],[budget]]</f>
        <v>117500000</v>
      </c>
      <c r="H878" t="str">
        <f>IF(Table15[[#This Row],[Profit]]&gt;0,"Success","Fasle")</f>
        <v>Success</v>
      </c>
      <c r="K878" t="s">
        <v>3869</v>
      </c>
      <c r="L878" s="2">
        <f>AVERAGEIF(Table15[director_name],Table6[Director],Table15[imdb_score])</f>
        <v>2.8</v>
      </c>
      <c r="M878">
        <f>SUMIF(Table15[director_name],Table6[Director],Table15[gross])</f>
        <v>7382993</v>
      </c>
      <c r="N878">
        <f>SUMIF(Table15[director_name],Table6[Director],Table15[budget])</f>
        <v>20000000</v>
      </c>
      <c r="O878">
        <f>Table6[[#This Row],[Gross Amt]]-Table6[[#This Row],[Budget ]]</f>
        <v>-12617007</v>
      </c>
      <c r="P878" t="str">
        <f>IF(Table6[[#This Row],[Profit]]&gt;0,"Success","Failure")</f>
        <v>Failure</v>
      </c>
    </row>
    <row r="879" spans="1:16" hidden="1" x14ac:dyDescent="0.25">
      <c r="A879" t="s">
        <v>1162</v>
      </c>
      <c r="B879">
        <v>153620822</v>
      </c>
      <c r="C879" t="s">
        <v>12</v>
      </c>
      <c r="D879">
        <v>50000000</v>
      </c>
      <c r="E879">
        <v>7.3</v>
      </c>
      <c r="F879">
        <f>AVERAGEIF(Table15[director_name],Table15[director_name],Table15[imdb_score])</f>
        <v>6.7800000000000011</v>
      </c>
      <c r="G879">
        <f>Table15[[#This Row],[gross]]-Table15[[#This Row],[budget]]</f>
        <v>103620822</v>
      </c>
      <c r="H879" t="str">
        <f>IF(Table15[[#This Row],[Profit]]&gt;0,"Success","Fasle")</f>
        <v>Success</v>
      </c>
      <c r="K879" t="s">
        <v>3871</v>
      </c>
      <c r="L879" s="2">
        <f>AVERAGEIF(Table15[director_name],Table6[Director],Table15[imdb_score])</f>
        <v>5</v>
      </c>
      <c r="M879">
        <f>SUMIF(Table15[director_name],Table6[Director],Table15[gross])</f>
        <v>8888355</v>
      </c>
      <c r="N879">
        <f>SUMIF(Table15[director_name],Table6[Director],Table15[budget])</f>
        <v>20000000</v>
      </c>
      <c r="O879">
        <f>Table6[[#This Row],[Gross Amt]]-Table6[[#This Row],[Budget ]]</f>
        <v>-11111645</v>
      </c>
      <c r="P879" t="str">
        <f>IF(Table6[[#This Row],[Profit]]&gt;0,"Success","Failure")</f>
        <v>Failure</v>
      </c>
    </row>
    <row r="880" spans="1:16" hidden="1" x14ac:dyDescent="0.25">
      <c r="A880" t="s">
        <v>1238</v>
      </c>
      <c r="B880">
        <v>218628680</v>
      </c>
      <c r="C880" t="s">
        <v>12</v>
      </c>
      <c r="D880">
        <v>50000000</v>
      </c>
      <c r="E880">
        <v>7</v>
      </c>
      <c r="F880">
        <f>AVERAGEIF(Table15[director_name],Table15[director_name],Table15[imdb_score])</f>
        <v>6.5</v>
      </c>
      <c r="G880">
        <f>Table15[[#This Row],[gross]]-Table15[[#This Row],[budget]]</f>
        <v>168628680</v>
      </c>
      <c r="H880" t="str">
        <f>IF(Table15[[#This Row],[Profit]]&gt;0,"Success","Fasle")</f>
        <v>Success</v>
      </c>
      <c r="K880" t="s">
        <v>3876</v>
      </c>
      <c r="L880" s="2">
        <f>AVERAGEIF(Table15[director_name],Table6[Director],Table15[imdb_score])</f>
        <v>5.35</v>
      </c>
      <c r="M880">
        <f>SUMIF(Table15[director_name],Table6[Director],Table15[gross])</f>
        <v>23087437</v>
      </c>
      <c r="N880">
        <f>SUMIF(Table15[director_name],Table6[Director],Table15[budget])</f>
        <v>31000000</v>
      </c>
      <c r="O880">
        <f>Table6[[#This Row],[Gross Amt]]-Table6[[#This Row],[Budget ]]</f>
        <v>-7912563</v>
      </c>
      <c r="P880" t="str">
        <f>IF(Table6[[#This Row],[Profit]]&gt;0,"Success","Failure")</f>
        <v>Failure</v>
      </c>
    </row>
    <row r="881" spans="1:16" hidden="1" x14ac:dyDescent="0.25">
      <c r="A881" t="s">
        <v>485</v>
      </c>
      <c r="B881">
        <v>147637474</v>
      </c>
      <c r="C881" t="s">
        <v>12</v>
      </c>
      <c r="D881">
        <v>50000000</v>
      </c>
      <c r="E881">
        <v>7.7</v>
      </c>
      <c r="F881">
        <f>AVERAGEIF(Table15[director_name],Table15[director_name],Table15[imdb_score])</f>
        <v>6.5</v>
      </c>
      <c r="G881">
        <f>Table15[[#This Row],[gross]]-Table15[[#This Row],[budget]]</f>
        <v>97637474</v>
      </c>
      <c r="H881" t="str">
        <f>IF(Table15[[#This Row],[Profit]]&gt;0,"Success","Fasle")</f>
        <v>Success</v>
      </c>
      <c r="K881" t="s">
        <v>3879</v>
      </c>
      <c r="L881" s="2">
        <f>AVERAGEIF(Table15[director_name],Table6[Director],Table15[imdb_score])</f>
        <v>7.3599999999999994</v>
      </c>
      <c r="M881">
        <f>SUMIF(Table15[director_name],Table6[Director],Table15[gross])</f>
        <v>17232242</v>
      </c>
      <c r="N881">
        <f>SUMIF(Table15[director_name],Table6[Director],Table15[budget])</f>
        <v>48200000</v>
      </c>
      <c r="O881">
        <f>Table6[[#This Row],[Gross Amt]]-Table6[[#This Row],[Budget ]]</f>
        <v>-30967758</v>
      </c>
      <c r="P881" t="str">
        <f>IF(Table6[[#This Row],[Profit]]&gt;0,"Success","Failure")</f>
        <v>Failure</v>
      </c>
    </row>
    <row r="882" spans="1:16" hidden="1" x14ac:dyDescent="0.25">
      <c r="A882" t="s">
        <v>170</v>
      </c>
      <c r="B882">
        <v>135014968</v>
      </c>
      <c r="C882" t="s">
        <v>12</v>
      </c>
      <c r="D882">
        <v>50000000</v>
      </c>
      <c r="E882">
        <v>6.7</v>
      </c>
      <c r="F882">
        <f>AVERAGEIF(Table15[director_name],Table15[director_name],Table15[imdb_score])</f>
        <v>6.3142857142857149</v>
      </c>
      <c r="G882">
        <f>Table15[[#This Row],[gross]]-Table15[[#This Row],[budget]]</f>
        <v>85014968</v>
      </c>
      <c r="H882" t="str">
        <f>IF(Table15[[#This Row],[Profit]]&gt;0,"Success","Fasle")</f>
        <v>Success</v>
      </c>
      <c r="K882" t="s">
        <v>3882</v>
      </c>
      <c r="L882" s="2">
        <f>AVERAGEIF(Table15[director_name],Table6[Director],Table15[imdb_score])</f>
        <v>7.4</v>
      </c>
      <c r="M882">
        <f>SUMIF(Table15[director_name],Table6[Director],Table15[gross])</f>
        <v>14528566</v>
      </c>
      <c r="N882">
        <f>SUMIF(Table15[director_name],Table6[Director],Table15[budget])</f>
        <v>23300000</v>
      </c>
      <c r="O882">
        <f>Table6[[#This Row],[Gross Amt]]-Table6[[#This Row],[Budget ]]</f>
        <v>-8771434</v>
      </c>
      <c r="P882" t="str">
        <f>IF(Table6[[#This Row],[Profit]]&gt;0,"Success","Failure")</f>
        <v>Failure</v>
      </c>
    </row>
    <row r="883" spans="1:16" hidden="1" x14ac:dyDescent="0.25">
      <c r="A883" t="s">
        <v>601</v>
      </c>
      <c r="B883">
        <v>2175312</v>
      </c>
      <c r="C883" t="s">
        <v>12</v>
      </c>
      <c r="D883">
        <v>50000000</v>
      </c>
      <c r="E883">
        <v>6.3</v>
      </c>
      <c r="F883">
        <f>AVERAGEIF(Table15[director_name],Table15[director_name],Table15[imdb_score])</f>
        <v>6.9166666666666679</v>
      </c>
      <c r="G883">
        <f>Table15[[#This Row],[gross]]-Table15[[#This Row],[budget]]</f>
        <v>-47824688</v>
      </c>
      <c r="H883" t="str">
        <f>IF(Table15[[#This Row],[Profit]]&gt;0,"Success","Fasle")</f>
        <v>Fasle</v>
      </c>
      <c r="K883" t="s">
        <v>3890</v>
      </c>
      <c r="L883" s="2">
        <f>AVERAGEIF(Table15[director_name],Table6[Director],Table15[imdb_score])</f>
        <v>6.1</v>
      </c>
      <c r="M883">
        <f>SUMIF(Table15[director_name],Table6[Director],Table15[gross])</f>
        <v>5005883</v>
      </c>
      <c r="N883">
        <f>SUMIF(Table15[director_name],Table6[Director],Table15[budget])</f>
        <v>20000000</v>
      </c>
      <c r="O883">
        <f>Table6[[#This Row],[Gross Amt]]-Table6[[#This Row],[Budget ]]</f>
        <v>-14994117</v>
      </c>
      <c r="P883" t="str">
        <f>IF(Table6[[#This Row],[Profit]]&gt;0,"Success","Failure")</f>
        <v>Failure</v>
      </c>
    </row>
    <row r="884" spans="1:16" hidden="1" x14ac:dyDescent="0.25">
      <c r="A884" t="s">
        <v>967</v>
      </c>
      <c r="B884">
        <v>126203320</v>
      </c>
      <c r="C884" t="s">
        <v>12</v>
      </c>
      <c r="D884">
        <v>50000000</v>
      </c>
      <c r="E884">
        <v>5.8</v>
      </c>
      <c r="F884">
        <f>AVERAGEIF(Table15[director_name],Table15[director_name],Table15[imdb_score])</f>
        <v>5.6750000000000007</v>
      </c>
      <c r="G884">
        <f>Table15[[#This Row],[gross]]-Table15[[#This Row],[budget]]</f>
        <v>76203320</v>
      </c>
      <c r="H884" t="str">
        <f>IF(Table15[[#This Row],[Profit]]&gt;0,"Success","Fasle")</f>
        <v>Success</v>
      </c>
      <c r="K884" t="s">
        <v>3892</v>
      </c>
      <c r="L884" s="2">
        <f>AVERAGEIF(Table15[director_name],Table6[Director],Table15[imdb_score])</f>
        <v>7</v>
      </c>
      <c r="M884">
        <f>SUMIF(Table15[director_name],Table6[Director],Table15[gross])</f>
        <v>17366115</v>
      </c>
      <c r="N884">
        <f>SUMIF(Table15[director_name],Table6[Director],Table15[budget])</f>
        <v>32500000</v>
      </c>
      <c r="O884">
        <f>Table6[[#This Row],[Gross Amt]]-Table6[[#This Row],[Budget ]]</f>
        <v>-15133885</v>
      </c>
      <c r="P884" t="str">
        <f>IF(Table6[[#This Row],[Profit]]&gt;0,"Success","Failure")</f>
        <v>Failure</v>
      </c>
    </row>
    <row r="885" spans="1:16" hidden="1" x14ac:dyDescent="0.25">
      <c r="A885" t="s">
        <v>117</v>
      </c>
      <c r="B885">
        <v>126975169</v>
      </c>
      <c r="C885" t="s">
        <v>12</v>
      </c>
      <c r="D885">
        <v>50000000</v>
      </c>
      <c r="E885">
        <v>7.1</v>
      </c>
      <c r="F885">
        <f>AVERAGEIF(Table15[director_name],Table15[director_name],Table15[imdb_score])</f>
        <v>7.4499999999999993</v>
      </c>
      <c r="G885">
        <f>Table15[[#This Row],[gross]]-Table15[[#This Row],[budget]]</f>
        <v>76975169</v>
      </c>
      <c r="H885" t="str">
        <f>IF(Table15[[#This Row],[Profit]]&gt;0,"Success","Fasle")</f>
        <v>Success</v>
      </c>
      <c r="K885" t="s">
        <v>3896</v>
      </c>
      <c r="L885" s="2">
        <f>AVERAGEIF(Table15[director_name],Table6[Director],Table15[imdb_score])</f>
        <v>7</v>
      </c>
      <c r="M885">
        <f>SUMIF(Table15[director_name],Table6[Director],Table15[gross])</f>
        <v>4234040</v>
      </c>
      <c r="N885">
        <f>SUMIF(Table15[director_name],Table6[Director],Table15[budget])</f>
        <v>20000000</v>
      </c>
      <c r="O885">
        <f>Table6[[#This Row],[Gross Amt]]-Table6[[#This Row],[Budget ]]</f>
        <v>-15765960</v>
      </c>
      <c r="P885" t="str">
        <f>IF(Table6[[#This Row],[Profit]]&gt;0,"Success","Failure")</f>
        <v>Failure</v>
      </c>
    </row>
    <row r="886" spans="1:16" hidden="1" x14ac:dyDescent="0.25">
      <c r="A886" t="s">
        <v>524</v>
      </c>
      <c r="B886">
        <v>125548685</v>
      </c>
      <c r="C886" t="s">
        <v>12</v>
      </c>
      <c r="D886">
        <v>52000000</v>
      </c>
      <c r="E886">
        <v>7.3</v>
      </c>
      <c r="F886">
        <f>AVERAGEIF(Table15[director_name],Table15[director_name],Table15[imdb_score])</f>
        <v>6.6800000000000006</v>
      </c>
      <c r="G886">
        <f>Table15[[#This Row],[gross]]-Table15[[#This Row],[budget]]</f>
        <v>73548685</v>
      </c>
      <c r="H886" t="str">
        <f>IF(Table15[[#This Row],[Profit]]&gt;0,"Success","Fasle")</f>
        <v>Success</v>
      </c>
      <c r="K886" t="s">
        <v>3898</v>
      </c>
      <c r="L886" s="2">
        <f>AVERAGEIF(Table15[director_name],Table6[Director],Table15[imdb_score])</f>
        <v>7.2</v>
      </c>
      <c r="M886">
        <f>SUMIF(Table15[director_name],Table6[Director],Table15[gross])</f>
        <v>19856109</v>
      </c>
      <c r="N886">
        <f>SUMIF(Table15[director_name],Table6[Director],Table15[budget])</f>
        <v>33500000</v>
      </c>
      <c r="O886">
        <f>Table6[[#This Row],[Gross Amt]]-Table6[[#This Row],[Budget ]]</f>
        <v>-13643891</v>
      </c>
      <c r="P886" t="str">
        <f>IF(Table6[[#This Row],[Profit]]&gt;0,"Success","Failure")</f>
        <v>Failure</v>
      </c>
    </row>
    <row r="887" spans="1:16" hidden="1" x14ac:dyDescent="0.25">
      <c r="A887" t="s">
        <v>1467</v>
      </c>
      <c r="B887">
        <v>105807520</v>
      </c>
      <c r="C887" t="s">
        <v>12</v>
      </c>
      <c r="D887">
        <v>50000000</v>
      </c>
      <c r="E887">
        <v>6.4</v>
      </c>
      <c r="F887">
        <f>AVERAGEIF(Table15[director_name],Table15[director_name],Table15[imdb_score])</f>
        <v>5.6625000000000005</v>
      </c>
      <c r="G887">
        <f>Table15[[#This Row],[gross]]-Table15[[#This Row],[budget]]</f>
        <v>55807520</v>
      </c>
      <c r="H887" t="str">
        <f>IF(Table15[[#This Row],[Profit]]&gt;0,"Success","Fasle")</f>
        <v>Success</v>
      </c>
      <c r="K887" t="s">
        <v>3900</v>
      </c>
      <c r="L887" s="2">
        <f>AVERAGEIF(Table15[director_name],Table6[Director],Table15[imdb_score])</f>
        <v>4.9000000000000004</v>
      </c>
      <c r="M887">
        <f>SUMIF(Table15[director_name],Table6[Director],Table15[gross])</f>
        <v>3749061</v>
      </c>
      <c r="N887">
        <f>SUMIF(Table15[director_name],Table6[Director],Table15[budget])</f>
        <v>20000000</v>
      </c>
      <c r="O887">
        <f>Table6[[#This Row],[Gross Amt]]-Table6[[#This Row],[Budget ]]</f>
        <v>-16250939</v>
      </c>
      <c r="P887" t="str">
        <f>IF(Table6[[#This Row],[Profit]]&gt;0,"Success","Failure")</f>
        <v>Failure</v>
      </c>
    </row>
    <row r="888" spans="1:16" hidden="1" x14ac:dyDescent="0.25">
      <c r="A888" t="s">
        <v>731</v>
      </c>
      <c r="B888">
        <v>191616238</v>
      </c>
      <c r="C888" t="s">
        <v>12</v>
      </c>
      <c r="D888">
        <v>50000000</v>
      </c>
      <c r="E888">
        <v>7.1</v>
      </c>
      <c r="F888">
        <f>AVERAGEIF(Table15[director_name],Table15[director_name],Table15[imdb_score])</f>
        <v>7.2749999999999995</v>
      </c>
      <c r="G888">
        <f>Table15[[#This Row],[gross]]-Table15[[#This Row],[budget]]</f>
        <v>141616238</v>
      </c>
      <c r="H888" t="str">
        <f>IF(Table15[[#This Row],[Profit]]&gt;0,"Success","Fasle")</f>
        <v>Success</v>
      </c>
      <c r="K888" t="s">
        <v>3904</v>
      </c>
      <c r="L888" s="2">
        <f>AVERAGEIF(Table15[director_name],Table6[Director],Table15[imdb_score])</f>
        <v>7.5</v>
      </c>
      <c r="M888">
        <f>SUMIF(Table15[director_name],Table6[Director],Table15[gross])</f>
        <v>3081925</v>
      </c>
      <c r="N888">
        <f>SUMIF(Table15[director_name],Table6[Director],Table15[budget])</f>
        <v>21000000</v>
      </c>
      <c r="O888">
        <f>Table6[[#This Row],[Gross Amt]]-Table6[[#This Row],[Budget ]]</f>
        <v>-17918075</v>
      </c>
      <c r="P888" t="str">
        <f>IF(Table6[[#This Row],[Profit]]&gt;0,"Success","Failure")</f>
        <v>Failure</v>
      </c>
    </row>
    <row r="889" spans="1:16" hidden="1" x14ac:dyDescent="0.25">
      <c r="A889" t="s">
        <v>1743</v>
      </c>
      <c r="B889">
        <v>105264608</v>
      </c>
      <c r="C889" t="s">
        <v>12</v>
      </c>
      <c r="D889">
        <v>60000000</v>
      </c>
      <c r="E889">
        <v>7.6</v>
      </c>
      <c r="F889" s="2">
        <f>AVERAGEIF(Table15[director_name],Table15[director_name],Table15[imdb_score])</f>
        <v>6.7624999999999993</v>
      </c>
      <c r="G889">
        <f>Table15[[#This Row],[gross]]-Table15[[#This Row],[budget]]</f>
        <v>45264608</v>
      </c>
      <c r="H889" t="str">
        <f>IF(Table15[[#This Row],[Profit]]&gt;0,"Success","Fasle")</f>
        <v>Success</v>
      </c>
      <c r="K889" t="s">
        <v>2644</v>
      </c>
      <c r="L889" s="2">
        <f>AVERAGEIF(Table15[director_name],Table6[Director],Table15[imdb_score])</f>
        <v>6.9</v>
      </c>
      <c r="M889">
        <f>SUMIF(Table15[director_name],Table6[Director],Table15[gross])</f>
        <v>2353728</v>
      </c>
      <c r="N889">
        <f>SUMIF(Table15[director_name],Table6[Director],Table15[budget])</f>
        <v>20000000</v>
      </c>
      <c r="O889">
        <f>Table6[[#This Row],[Gross Amt]]-Table6[[#This Row],[Budget ]]</f>
        <v>-17646272</v>
      </c>
      <c r="P889" t="str">
        <f>IF(Table6[[#This Row],[Profit]]&gt;0,"Success","Failure")</f>
        <v>Failure</v>
      </c>
    </row>
    <row r="890" spans="1:16" hidden="1" x14ac:dyDescent="0.25">
      <c r="A890" t="s">
        <v>396</v>
      </c>
      <c r="B890">
        <v>97680195</v>
      </c>
      <c r="C890" t="s">
        <v>12</v>
      </c>
      <c r="D890">
        <v>70000000</v>
      </c>
      <c r="E890">
        <v>6.8</v>
      </c>
      <c r="F890">
        <f>AVERAGEIF(Table15[director_name],Table15[director_name],Table15[imdb_score])</f>
        <v>6.4749999999999996</v>
      </c>
      <c r="G890">
        <f>Table15[[#This Row],[gross]]-Table15[[#This Row],[budget]]</f>
        <v>27680195</v>
      </c>
      <c r="H890" t="str">
        <f>IF(Table15[[#This Row],[Profit]]&gt;0,"Success","Fasle")</f>
        <v>Success</v>
      </c>
      <c r="K890" t="s">
        <v>3909</v>
      </c>
      <c r="L890" s="2">
        <f>AVERAGEIF(Table15[director_name],Table6[Director],Table15[imdb_score])</f>
        <v>4.5</v>
      </c>
      <c r="M890">
        <f>SUMIF(Table15[director_name],Table6[Director],Table15[gross])</f>
        <v>2000000</v>
      </c>
      <c r="N890">
        <f>SUMIF(Table15[director_name],Table6[Director],Table15[budget])</f>
        <v>20000000</v>
      </c>
      <c r="O890">
        <f>Table6[[#This Row],[Gross Amt]]-Table6[[#This Row],[Budget ]]</f>
        <v>-18000000</v>
      </c>
      <c r="P890" t="str">
        <f>IF(Table6[[#This Row],[Profit]]&gt;0,"Success","Failure")</f>
        <v>Failure</v>
      </c>
    </row>
    <row r="891" spans="1:16" hidden="1" x14ac:dyDescent="0.25">
      <c r="A891" t="s">
        <v>1747</v>
      </c>
      <c r="B891">
        <v>126088877</v>
      </c>
      <c r="C891" t="s">
        <v>12</v>
      </c>
      <c r="D891">
        <v>50000000</v>
      </c>
      <c r="E891">
        <v>6.6</v>
      </c>
      <c r="F891" s="2">
        <f>AVERAGEIF(Table15[director_name],Table15[director_name],Table15[imdb_score])</f>
        <v>6.7666666666666666</v>
      </c>
      <c r="G891">
        <f>Table15[[#This Row],[gross]]-Table15[[#This Row],[budget]]</f>
        <v>76088877</v>
      </c>
      <c r="H891" t="str">
        <f>IF(Table15[[#This Row],[Profit]]&gt;0,"Success","Fasle")</f>
        <v>Success</v>
      </c>
      <c r="K891" t="s">
        <v>3913</v>
      </c>
      <c r="L891" s="2">
        <f>AVERAGEIF(Table15[director_name],Table6[Director],Table15[imdb_score])</f>
        <v>7</v>
      </c>
      <c r="M891">
        <f>SUMIF(Table15[director_name],Table6[Director],Table15[gross])</f>
        <v>2246000</v>
      </c>
      <c r="N891">
        <f>SUMIF(Table15[director_name],Table6[Director],Table15[budget])</f>
        <v>20000000</v>
      </c>
      <c r="O891">
        <f>Table6[[#This Row],[Gross Amt]]-Table6[[#This Row],[Budget ]]</f>
        <v>-17754000</v>
      </c>
      <c r="P891" t="str">
        <f>IF(Table6[[#This Row],[Profit]]&gt;0,"Success","Failure")</f>
        <v>Failure</v>
      </c>
    </row>
    <row r="892" spans="1:16" hidden="1" x14ac:dyDescent="0.25">
      <c r="A892" t="s">
        <v>428</v>
      </c>
      <c r="B892">
        <v>91030827</v>
      </c>
      <c r="C892" t="s">
        <v>12</v>
      </c>
      <c r="D892">
        <v>50000000</v>
      </c>
      <c r="E892">
        <v>6.7</v>
      </c>
      <c r="F892">
        <f>AVERAGEIF(Table15[director_name],Table15[director_name],Table15[imdb_score])</f>
        <v>6.6545454545454552</v>
      </c>
      <c r="G892">
        <f>Table15[[#This Row],[gross]]-Table15[[#This Row],[budget]]</f>
        <v>41030827</v>
      </c>
      <c r="H892" t="str">
        <f>IF(Table15[[#This Row],[Profit]]&gt;0,"Success","Fasle")</f>
        <v>Success</v>
      </c>
      <c r="K892" t="s">
        <v>3919</v>
      </c>
      <c r="L892" s="2">
        <f>AVERAGEIF(Table15[director_name],Table6[Director],Table15[imdb_score])</f>
        <v>6.7</v>
      </c>
      <c r="M892">
        <f>SUMIF(Table15[director_name],Table6[Director],Table15[gross])</f>
        <v>1064277</v>
      </c>
      <c r="N892">
        <f>SUMIF(Table15[director_name],Table6[Director],Table15[budget])</f>
        <v>20000000</v>
      </c>
      <c r="O892">
        <f>Table6[[#This Row],[Gross Amt]]-Table6[[#This Row],[Budget ]]</f>
        <v>-18935723</v>
      </c>
      <c r="P892" t="str">
        <f>IF(Table6[[#This Row],[Profit]]&gt;0,"Success","Failure")</f>
        <v>Failure</v>
      </c>
    </row>
    <row r="893" spans="1:16" hidden="1" x14ac:dyDescent="0.25">
      <c r="A893" t="s">
        <v>1565</v>
      </c>
      <c r="B893">
        <v>150315155</v>
      </c>
      <c r="C893" t="s">
        <v>12</v>
      </c>
      <c r="D893">
        <v>50000000</v>
      </c>
      <c r="E893">
        <v>6.1</v>
      </c>
      <c r="F893">
        <f>AVERAGEIF(Table15[director_name],Table15[director_name],Table15[imdb_score])</f>
        <v>6.125</v>
      </c>
      <c r="G893">
        <f>Table15[[#This Row],[gross]]-Table15[[#This Row],[budget]]</f>
        <v>100315155</v>
      </c>
      <c r="H893" t="str">
        <f>IF(Table15[[#This Row],[Profit]]&gt;0,"Success","Fasle")</f>
        <v>Success</v>
      </c>
      <c r="K893" t="s">
        <v>3922</v>
      </c>
      <c r="L893" s="2">
        <f>AVERAGEIF(Table15[director_name],Table6[Director],Table15[imdb_score])</f>
        <v>7.5</v>
      </c>
      <c r="M893">
        <f>SUMIF(Table15[director_name],Table6[Director],Table15[gross])</f>
        <v>849550</v>
      </c>
      <c r="N893">
        <f>SUMIF(Table15[director_name],Table6[Director],Table15[budget])</f>
        <v>3227519898</v>
      </c>
      <c r="O893">
        <f>Table6[[#This Row],[Gross Amt]]-Table6[[#This Row],[Budget ]]</f>
        <v>-3226670348</v>
      </c>
      <c r="P893" t="str">
        <f>IF(Table6[[#This Row],[Profit]]&gt;0,"Success","Failure")</f>
        <v>Failure</v>
      </c>
    </row>
    <row r="894" spans="1:16" hidden="1" x14ac:dyDescent="0.25">
      <c r="A894" t="s">
        <v>54</v>
      </c>
      <c r="B894">
        <v>127997349</v>
      </c>
      <c r="C894" t="s">
        <v>12</v>
      </c>
      <c r="D894">
        <v>50000000</v>
      </c>
      <c r="E894">
        <v>6</v>
      </c>
      <c r="F894">
        <f>AVERAGEIF(Table15[director_name],Table15[director_name],Table15[imdb_score])</f>
        <v>6.6</v>
      </c>
      <c r="G894">
        <f>Table15[[#This Row],[gross]]-Table15[[#This Row],[budget]]</f>
        <v>77997349</v>
      </c>
      <c r="H894" t="str">
        <f>IF(Table15[[#This Row],[Profit]]&gt;0,"Success","Fasle")</f>
        <v>Success</v>
      </c>
      <c r="K894" t="s">
        <v>3925</v>
      </c>
      <c r="L894" s="2">
        <f>AVERAGEIF(Table15[director_name],Table6[Director],Table15[imdb_score])</f>
        <v>6.2</v>
      </c>
      <c r="M894">
        <f>SUMIF(Table15[director_name],Table6[Director],Table15[gross])</f>
        <v>375474</v>
      </c>
      <c r="N894">
        <f>SUMIF(Table15[director_name],Table6[Director],Table15[budget])</f>
        <v>20000000</v>
      </c>
      <c r="O894">
        <f>Table6[[#This Row],[Gross Amt]]-Table6[[#This Row],[Budget ]]</f>
        <v>-19624526</v>
      </c>
      <c r="P894" t="str">
        <f>IF(Table6[[#This Row],[Profit]]&gt;0,"Success","Failure")</f>
        <v>Failure</v>
      </c>
    </row>
    <row r="895" spans="1:16" hidden="1" x14ac:dyDescent="0.25">
      <c r="A895" t="s">
        <v>1753</v>
      </c>
      <c r="B895">
        <v>88504640</v>
      </c>
      <c r="C895" t="s">
        <v>12</v>
      </c>
      <c r="D895">
        <v>45000000</v>
      </c>
      <c r="E895">
        <v>7.6</v>
      </c>
      <c r="F895" s="2">
        <f>AVERAGEIF(Table15[director_name],Table15[director_name],Table15[imdb_score])</f>
        <v>6.7333333333333334</v>
      </c>
      <c r="G895">
        <f>Table15[[#This Row],[gross]]-Table15[[#This Row],[budget]]</f>
        <v>43504640</v>
      </c>
      <c r="H895" t="str">
        <f>IF(Table15[[#This Row],[Profit]]&gt;0,"Success","Fasle")</f>
        <v>Success</v>
      </c>
      <c r="K895" t="s">
        <v>3936</v>
      </c>
      <c r="L895" s="2">
        <f>AVERAGEIF(Table15[director_name],Table6[Director],Table15[imdb_score])</f>
        <v>5.5</v>
      </c>
      <c r="M895">
        <f>SUMIF(Table15[director_name],Table6[Director],Table15[gross])</f>
        <v>121972</v>
      </c>
      <c r="N895">
        <f>SUMIF(Table15[director_name],Table6[Director],Table15[budget])</f>
        <v>22000000</v>
      </c>
      <c r="O895">
        <f>Table6[[#This Row],[Gross Amt]]-Table6[[#This Row],[Budget ]]</f>
        <v>-21878028</v>
      </c>
      <c r="P895" t="str">
        <f>IF(Table6[[#This Row],[Profit]]&gt;0,"Success","Failure")</f>
        <v>Failure</v>
      </c>
    </row>
    <row r="896" spans="1:16" hidden="1" x14ac:dyDescent="0.25">
      <c r="A896" t="s">
        <v>1755</v>
      </c>
      <c r="B896">
        <v>81517441</v>
      </c>
      <c r="C896" t="s">
        <v>12</v>
      </c>
      <c r="D896">
        <v>50000000</v>
      </c>
      <c r="E896">
        <v>7.1</v>
      </c>
      <c r="F896" s="2">
        <f>AVERAGEIF(Table15[director_name],Table15[director_name],Table15[imdb_score])</f>
        <v>6.7200000000000006</v>
      </c>
      <c r="G896">
        <f>Table15[[#This Row],[gross]]-Table15[[#This Row],[budget]]</f>
        <v>31517441</v>
      </c>
      <c r="H896" t="str">
        <f>IF(Table15[[#This Row],[Profit]]&gt;0,"Success","Fasle")</f>
        <v>Success</v>
      </c>
      <c r="K896" t="s">
        <v>3964</v>
      </c>
      <c r="L896" s="2">
        <f>AVERAGEIF(Table15[director_name],Table6[Director],Table15[imdb_score])</f>
        <v>5.7</v>
      </c>
      <c r="M896">
        <f>SUMIF(Table15[director_name],Table6[Director],Table15[gross])</f>
        <v>67678935</v>
      </c>
      <c r="N896">
        <f>SUMIF(Table15[director_name],Table6[Director],Table15[budget])</f>
        <v>45000000</v>
      </c>
      <c r="O896">
        <f>Table6[[#This Row],[Gross Amt]]-Table6[[#This Row],[Budget ]]</f>
        <v>22678935</v>
      </c>
      <c r="P896" t="str">
        <f>IF(Table6[[#This Row],[Profit]]&gt;0,"Success","Failure")</f>
        <v>Success</v>
      </c>
    </row>
    <row r="897" spans="1:16" hidden="1" x14ac:dyDescent="0.25">
      <c r="A897" t="s">
        <v>1757</v>
      </c>
      <c r="B897">
        <v>81022333</v>
      </c>
      <c r="C897" t="s">
        <v>12</v>
      </c>
      <c r="D897">
        <v>50000000</v>
      </c>
      <c r="E897">
        <v>5</v>
      </c>
      <c r="F897" s="2">
        <f>AVERAGEIF(Table15[director_name],Table15[director_name],Table15[imdb_score])</f>
        <v>6.4249999999999998</v>
      </c>
      <c r="G897">
        <f>Table15[[#This Row],[gross]]-Table15[[#This Row],[budget]]</f>
        <v>31022333</v>
      </c>
      <c r="H897" t="str">
        <f>IF(Table15[[#This Row],[Profit]]&gt;0,"Success","Fasle")</f>
        <v>Success</v>
      </c>
      <c r="K897" t="s">
        <v>3980</v>
      </c>
      <c r="L897" s="2">
        <f>AVERAGEIF(Table15[director_name],Table6[Director],Table15[imdb_score])</f>
        <v>3.6</v>
      </c>
      <c r="M897">
        <f>SUMIF(Table15[director_name],Table6[Director],Table15[gross])</f>
        <v>15911333</v>
      </c>
      <c r="N897">
        <f>SUMIF(Table15[director_name],Table6[Director],Table15[budget])</f>
        <v>19000000</v>
      </c>
      <c r="O897">
        <f>Table6[[#This Row],[Gross Amt]]-Table6[[#This Row],[Budget ]]</f>
        <v>-3088667</v>
      </c>
      <c r="P897" t="str">
        <f>IF(Table6[[#This Row],[Profit]]&gt;0,"Success","Failure")</f>
        <v>Failure</v>
      </c>
    </row>
    <row r="898" spans="1:16" hidden="1" x14ac:dyDescent="0.25">
      <c r="A898" t="s">
        <v>351</v>
      </c>
      <c r="B898">
        <v>79948113</v>
      </c>
      <c r="C898" t="s">
        <v>12</v>
      </c>
      <c r="D898">
        <v>50000000</v>
      </c>
      <c r="E898">
        <v>6.2</v>
      </c>
      <c r="F898">
        <f>AVERAGEIF(Table15[director_name],Table15[director_name],Table15[imdb_score])</f>
        <v>6.82</v>
      </c>
      <c r="G898">
        <f>Table15[[#This Row],[gross]]-Table15[[#This Row],[budget]]</f>
        <v>29948113</v>
      </c>
      <c r="H898" t="str">
        <f>IF(Table15[[#This Row],[Profit]]&gt;0,"Success","Fasle")</f>
        <v>Success</v>
      </c>
      <c r="K898" t="s">
        <v>3987</v>
      </c>
      <c r="L898" s="2">
        <f>AVERAGEIF(Table15[director_name],Table6[Director],Table15[imdb_score])</f>
        <v>7.6</v>
      </c>
      <c r="M898">
        <f>SUMIF(Table15[director_name],Table6[Director],Table15[gross])</f>
        <v>21483154</v>
      </c>
      <c r="N898">
        <f>SUMIF(Table15[director_name],Table6[Director],Table15[budget])</f>
        <v>19000000</v>
      </c>
      <c r="O898">
        <f>Table6[[#This Row],[Gross Amt]]-Table6[[#This Row],[Budget ]]</f>
        <v>2483154</v>
      </c>
      <c r="P898" t="str">
        <f>IF(Table6[[#This Row],[Profit]]&gt;0,"Success","Failure")</f>
        <v>Success</v>
      </c>
    </row>
    <row r="899" spans="1:16" hidden="1" x14ac:dyDescent="0.25">
      <c r="A899" t="s">
        <v>1614</v>
      </c>
      <c r="B899">
        <v>88658172</v>
      </c>
      <c r="C899" t="s">
        <v>12</v>
      </c>
      <c r="D899">
        <v>50000000</v>
      </c>
      <c r="E899">
        <v>5.6</v>
      </c>
      <c r="F899">
        <f>AVERAGEIF(Table15[director_name],Table15[director_name],Table15[imdb_score])</f>
        <v>5.4666666666666659</v>
      </c>
      <c r="G899">
        <f>Table15[[#This Row],[gross]]-Table15[[#This Row],[budget]]</f>
        <v>38658172</v>
      </c>
      <c r="H899" t="str">
        <f>IF(Table15[[#This Row],[Profit]]&gt;0,"Success","Fasle")</f>
        <v>Success</v>
      </c>
      <c r="K899" t="s">
        <v>3991</v>
      </c>
      <c r="L899" s="2">
        <f>AVERAGEIF(Table15[director_name],Table6[Director],Table15[imdb_score])</f>
        <v>6.65</v>
      </c>
      <c r="M899">
        <f>SUMIF(Table15[director_name],Table6[Director],Table15[gross])</f>
        <v>1083801</v>
      </c>
      <c r="N899">
        <f>SUMIF(Table15[director_name],Table6[Director],Table15[budget])</f>
        <v>27000000</v>
      </c>
      <c r="O899">
        <f>Table6[[#This Row],[Gross Amt]]-Table6[[#This Row],[Budget ]]</f>
        <v>-25916199</v>
      </c>
      <c r="P899" t="str">
        <f>IF(Table6[[#This Row],[Profit]]&gt;0,"Success","Failure")</f>
        <v>Failure</v>
      </c>
    </row>
    <row r="900" spans="1:16" hidden="1" x14ac:dyDescent="0.25">
      <c r="A900" t="s">
        <v>1299</v>
      </c>
      <c r="B900">
        <v>84244877</v>
      </c>
      <c r="C900" t="s">
        <v>12</v>
      </c>
      <c r="D900">
        <v>50000000</v>
      </c>
      <c r="E900">
        <v>7.4</v>
      </c>
      <c r="F900">
        <f>AVERAGEIF(Table15[director_name],Table15[director_name],Table15[imdb_score])</f>
        <v>6.8666666666666671</v>
      </c>
      <c r="G900">
        <f>Table15[[#This Row],[gross]]-Table15[[#This Row],[budget]]</f>
        <v>34244877</v>
      </c>
      <c r="H900" t="str">
        <f>IF(Table15[[#This Row],[Profit]]&gt;0,"Success","Fasle")</f>
        <v>Success</v>
      </c>
      <c r="K900" t="s">
        <v>3995</v>
      </c>
      <c r="L900" s="2">
        <f>AVERAGEIF(Table15[director_name],Table6[Director],Table15[imdb_score])</f>
        <v>6.3</v>
      </c>
      <c r="M900">
        <f>SUMIF(Table15[director_name],Table6[Director],Table15[gross])</f>
        <v>6923891</v>
      </c>
      <c r="N900">
        <f>SUMIF(Table15[director_name],Table6[Director],Table15[budget])</f>
        <v>23000000</v>
      </c>
      <c r="O900">
        <f>Table6[[#This Row],[Gross Amt]]-Table6[[#This Row],[Budget ]]</f>
        <v>-16076109</v>
      </c>
      <c r="P900" t="str">
        <f>IF(Table6[[#This Row],[Profit]]&gt;0,"Success","Failure")</f>
        <v>Failure</v>
      </c>
    </row>
    <row r="901" spans="1:16" hidden="1" x14ac:dyDescent="0.25">
      <c r="A901" t="s">
        <v>1766</v>
      </c>
      <c r="B901">
        <v>75367693</v>
      </c>
      <c r="C901" t="s">
        <v>12</v>
      </c>
      <c r="D901">
        <v>35000000</v>
      </c>
      <c r="E901">
        <v>5</v>
      </c>
      <c r="F901" s="2">
        <f>AVERAGEIF(Table15[director_name],Table15[director_name],Table15[imdb_score])</f>
        <v>5.3</v>
      </c>
      <c r="G901">
        <f>Table15[[#This Row],[gross]]-Table15[[#This Row],[budget]]</f>
        <v>40367693</v>
      </c>
      <c r="H901" t="str">
        <f>IF(Table15[[#This Row],[Profit]]&gt;0,"Success","Fasle")</f>
        <v>Success</v>
      </c>
      <c r="K901" t="s">
        <v>3999</v>
      </c>
      <c r="L901" s="2">
        <f>AVERAGEIF(Table15[director_name],Table6[Director],Table15[imdb_score])</f>
        <v>5.7</v>
      </c>
      <c r="M901">
        <f>SUMIF(Table15[director_name],Table6[Director],Table15[gross])</f>
        <v>2119994</v>
      </c>
      <c r="N901">
        <f>SUMIF(Table15[director_name],Table6[Director],Table15[budget])</f>
        <v>19000000</v>
      </c>
      <c r="O901">
        <f>Table6[[#This Row],[Gross Amt]]-Table6[[#This Row],[Budget ]]</f>
        <v>-16880006</v>
      </c>
      <c r="P901" t="str">
        <f>IF(Table6[[#This Row],[Profit]]&gt;0,"Success","Failure")</f>
        <v>Failure</v>
      </c>
    </row>
    <row r="902" spans="1:16" hidden="1" x14ac:dyDescent="0.25">
      <c r="A902" t="s">
        <v>1768</v>
      </c>
      <c r="B902">
        <v>73701902</v>
      </c>
      <c r="C902" t="s">
        <v>12</v>
      </c>
      <c r="D902">
        <v>60000000</v>
      </c>
      <c r="E902">
        <v>5.2</v>
      </c>
      <c r="F902" s="2">
        <f>AVERAGEIF(Table15[director_name],Table15[director_name],Table15[imdb_score])</f>
        <v>5.45</v>
      </c>
      <c r="G902">
        <f>Table15[[#This Row],[gross]]-Table15[[#This Row],[budget]]</f>
        <v>13701902</v>
      </c>
      <c r="H902" t="str">
        <f>IF(Table15[[#This Row],[Profit]]&gt;0,"Success","Fasle")</f>
        <v>Success</v>
      </c>
      <c r="K902" t="s">
        <v>4002</v>
      </c>
      <c r="L902" s="2">
        <f>AVERAGEIF(Table15[director_name],Table6[Director],Table15[imdb_score])</f>
        <v>6.8</v>
      </c>
      <c r="M902">
        <f>SUMIF(Table15[director_name],Table6[Director],Table15[gross])</f>
        <v>62931241</v>
      </c>
      <c r="N902">
        <f>SUMIF(Table15[director_name],Table6[Director],Table15[budget])</f>
        <v>48800000</v>
      </c>
      <c r="O902">
        <f>Table6[[#This Row],[Gross Amt]]-Table6[[#This Row],[Budget ]]</f>
        <v>14131241</v>
      </c>
      <c r="P902" t="str">
        <f>IF(Table6[[#This Row],[Profit]]&gt;0,"Success","Failure")</f>
        <v>Success</v>
      </c>
    </row>
    <row r="903" spans="1:16" hidden="1" x14ac:dyDescent="0.25">
      <c r="A903" t="s">
        <v>1770</v>
      </c>
      <c r="B903">
        <v>75605492</v>
      </c>
      <c r="C903" t="s">
        <v>12</v>
      </c>
      <c r="D903">
        <v>50000000</v>
      </c>
      <c r="E903">
        <v>7.6</v>
      </c>
      <c r="F903" s="2">
        <f>AVERAGEIF(Table15[director_name],Table15[director_name],Table15[imdb_score])</f>
        <v>7.5</v>
      </c>
      <c r="G903">
        <f>Table15[[#This Row],[gross]]-Table15[[#This Row],[budget]]</f>
        <v>25605492</v>
      </c>
      <c r="H903" t="str">
        <f>IF(Table15[[#This Row],[Profit]]&gt;0,"Success","Fasle")</f>
        <v>Success</v>
      </c>
      <c r="K903" t="s">
        <v>4008</v>
      </c>
      <c r="L903" s="2">
        <f>AVERAGEIF(Table15[director_name],Table6[Director],Table15[imdb_score])</f>
        <v>6</v>
      </c>
      <c r="M903">
        <f>SUMIF(Table15[director_name],Table6[Director],Table15[gross])</f>
        <v>64255243</v>
      </c>
      <c r="N903">
        <f>SUMIF(Table15[director_name],Table6[Director],Table15[budget])</f>
        <v>19000000</v>
      </c>
      <c r="O903">
        <f>Table6[[#This Row],[Gross Amt]]-Table6[[#This Row],[Budget ]]</f>
        <v>45255243</v>
      </c>
      <c r="P903" t="str">
        <f>IF(Table6[[#This Row],[Profit]]&gt;0,"Success","Failure")</f>
        <v>Success</v>
      </c>
    </row>
    <row r="904" spans="1:16" hidden="1" x14ac:dyDescent="0.25">
      <c r="A904" t="s">
        <v>239</v>
      </c>
      <c r="B904">
        <v>67823573</v>
      </c>
      <c r="C904" t="s">
        <v>12</v>
      </c>
      <c r="D904">
        <v>50000000</v>
      </c>
      <c r="E904">
        <v>6.6</v>
      </c>
      <c r="F904">
        <f>AVERAGEIF(Table15[director_name],Table15[director_name],Table15[imdb_score])</f>
        <v>6.7666666666666666</v>
      </c>
      <c r="G904">
        <f>Table15[[#This Row],[gross]]-Table15[[#This Row],[budget]]</f>
        <v>17823573</v>
      </c>
      <c r="H904" t="str">
        <f>IF(Table15[[#This Row],[Profit]]&gt;0,"Success","Fasle")</f>
        <v>Success</v>
      </c>
      <c r="K904" t="s">
        <v>867</v>
      </c>
      <c r="L904" s="2">
        <f>AVERAGEIF(Table15[director_name],Table6[Director],Table15[imdb_score])</f>
        <v>5.6333333333333329</v>
      </c>
      <c r="M904">
        <f>SUMIF(Table15[director_name],Table6[Director],Table15[gross])</f>
        <v>21487615</v>
      </c>
      <c r="N904">
        <f>SUMIF(Table15[director_name],Table6[Director],Table15[budget])</f>
        <v>21000000</v>
      </c>
      <c r="O904">
        <f>Table6[[#This Row],[Gross Amt]]-Table6[[#This Row],[Budget ]]</f>
        <v>487615</v>
      </c>
      <c r="P904" t="str">
        <f>IF(Table6[[#This Row],[Profit]]&gt;0,"Success","Failure")</f>
        <v>Success</v>
      </c>
    </row>
    <row r="905" spans="1:16" hidden="1" x14ac:dyDescent="0.25">
      <c r="A905" t="s">
        <v>1773</v>
      </c>
      <c r="B905">
        <v>91439400</v>
      </c>
      <c r="C905" t="s">
        <v>12</v>
      </c>
      <c r="D905">
        <v>50000000</v>
      </c>
      <c r="E905">
        <v>7</v>
      </c>
      <c r="F905" s="2">
        <f>AVERAGEIF(Table15[director_name],Table15[director_name],Table15[imdb_score])</f>
        <v>6.5200000000000005</v>
      </c>
      <c r="G905">
        <f>Table15[[#This Row],[gross]]-Table15[[#This Row],[budget]]</f>
        <v>41439400</v>
      </c>
      <c r="H905" t="str">
        <f>IF(Table15[[#This Row],[Profit]]&gt;0,"Success","Fasle")</f>
        <v>Success</v>
      </c>
      <c r="K905" t="s">
        <v>4015</v>
      </c>
      <c r="L905" s="2">
        <f>AVERAGEIF(Table15[director_name],Table6[Director],Table15[imdb_score])</f>
        <v>6.4</v>
      </c>
      <c r="M905">
        <f>SUMIF(Table15[director_name],Table6[Director],Table15[gross])</f>
        <v>18439082</v>
      </c>
      <c r="N905">
        <f>SUMIF(Table15[director_name],Table6[Director],Table15[budget])</f>
        <v>18500000</v>
      </c>
      <c r="O905">
        <f>Table6[[#This Row],[Gross Amt]]-Table6[[#This Row],[Budget ]]</f>
        <v>-60918</v>
      </c>
      <c r="P905" t="str">
        <f>IF(Table6[[#This Row],[Profit]]&gt;0,"Success","Failure")</f>
        <v>Failure</v>
      </c>
    </row>
    <row r="906" spans="1:16" hidden="1" x14ac:dyDescent="0.25">
      <c r="A906" t="s">
        <v>1775</v>
      </c>
      <c r="B906">
        <v>67128202</v>
      </c>
      <c r="C906" t="s">
        <v>12</v>
      </c>
      <c r="D906">
        <v>65000000</v>
      </c>
      <c r="E906">
        <v>5.7</v>
      </c>
      <c r="F906" s="2">
        <f>AVERAGEIF(Table15[director_name],Table15[director_name],Table15[imdb_score])</f>
        <v>5.7666666666666666</v>
      </c>
      <c r="G906">
        <f>Table15[[#This Row],[gross]]-Table15[[#This Row],[budget]]</f>
        <v>2128202</v>
      </c>
      <c r="H906" t="str">
        <f>IF(Table15[[#This Row],[Profit]]&gt;0,"Success","Fasle")</f>
        <v>Success</v>
      </c>
      <c r="K906" t="s">
        <v>4025</v>
      </c>
      <c r="L906" s="2">
        <f>AVERAGEIF(Table15[director_name],Table6[Director],Table15[imdb_score])</f>
        <v>3.1</v>
      </c>
      <c r="M906">
        <f>SUMIF(Table15[director_name],Table6[Director],Table15[gross])</f>
        <v>13998282</v>
      </c>
      <c r="N906">
        <f>SUMIF(Table15[director_name],Table6[Director],Table15[budget])</f>
        <v>16000000</v>
      </c>
      <c r="O906">
        <f>Table6[[#This Row],[Gross Amt]]-Table6[[#This Row],[Budget ]]</f>
        <v>-2001718</v>
      </c>
      <c r="P906" t="str">
        <f>IF(Table6[[#This Row],[Profit]]&gt;0,"Success","Failure")</f>
        <v>Failure</v>
      </c>
    </row>
    <row r="907" spans="1:16" hidden="1" x14ac:dyDescent="0.25">
      <c r="A907" t="s">
        <v>1778</v>
      </c>
      <c r="B907">
        <v>70496802</v>
      </c>
      <c r="C907" t="s">
        <v>12</v>
      </c>
      <c r="D907">
        <v>54000000</v>
      </c>
      <c r="E907">
        <v>8.1999999999999993</v>
      </c>
      <c r="F907" s="2">
        <f>AVERAGEIF(Table15[director_name],Table15[director_name],Table15[imdb_score])</f>
        <v>7</v>
      </c>
      <c r="G907">
        <f>Table15[[#This Row],[gross]]-Table15[[#This Row],[budget]]</f>
        <v>16496802</v>
      </c>
      <c r="H907" t="str">
        <f>IF(Table15[[#This Row],[Profit]]&gt;0,"Success","Fasle")</f>
        <v>Success</v>
      </c>
      <c r="K907" t="s">
        <v>4030</v>
      </c>
      <c r="L907" s="2">
        <f>AVERAGEIF(Table15[director_name],Table6[Director],Table15[imdb_score])</f>
        <v>7.25</v>
      </c>
      <c r="M907">
        <f>SUMIF(Table15[director_name],Table6[Director],Table15[gross])</f>
        <v>66258395</v>
      </c>
      <c r="N907">
        <f>SUMIF(Table15[director_name],Table6[Director],Table15[budget])</f>
        <v>25000000</v>
      </c>
      <c r="O907">
        <f>Table6[[#This Row],[Gross Amt]]-Table6[[#This Row],[Budget ]]</f>
        <v>41258395</v>
      </c>
      <c r="P907" t="str">
        <f>IF(Table6[[#This Row],[Profit]]&gt;0,"Success","Failure")</f>
        <v>Success</v>
      </c>
    </row>
    <row r="908" spans="1:16" hidden="1" x14ac:dyDescent="0.25">
      <c r="A908" t="s">
        <v>1711</v>
      </c>
      <c r="B908">
        <v>60470220</v>
      </c>
      <c r="C908" t="s">
        <v>12</v>
      </c>
      <c r="D908">
        <v>50000000</v>
      </c>
      <c r="E908">
        <v>6.2</v>
      </c>
      <c r="F908">
        <f>AVERAGEIF(Table15[director_name],Table15[director_name],Table15[imdb_score])</f>
        <v>6.65</v>
      </c>
      <c r="G908">
        <f>Table15[[#This Row],[gross]]-Table15[[#This Row],[budget]]</f>
        <v>10470220</v>
      </c>
      <c r="H908" t="str">
        <f>IF(Table15[[#This Row],[Profit]]&gt;0,"Success","Fasle")</f>
        <v>Success</v>
      </c>
      <c r="K908" t="s">
        <v>3737</v>
      </c>
      <c r="L908" s="2">
        <f>AVERAGEIF(Table15[director_name],Table6[Director],Table15[imdb_score])</f>
        <v>3.9</v>
      </c>
      <c r="M908">
        <f>SUMIF(Table15[director_name],Table6[Director],Table15[gross])</f>
        <v>43818159</v>
      </c>
      <c r="N908">
        <f>SUMIF(Table15[director_name],Table6[Director],Table15[budget])</f>
        <v>20000000</v>
      </c>
      <c r="O908">
        <f>Table6[[#This Row],[Gross Amt]]-Table6[[#This Row],[Budget ]]</f>
        <v>23818159</v>
      </c>
      <c r="P908" t="str">
        <f>IF(Table6[[#This Row],[Profit]]&gt;0,"Success","Failure")</f>
        <v>Success</v>
      </c>
    </row>
    <row r="909" spans="1:16" hidden="1" x14ac:dyDescent="0.25">
      <c r="A909" t="s">
        <v>1782</v>
      </c>
      <c r="B909">
        <v>58336565</v>
      </c>
      <c r="C909" t="s">
        <v>12</v>
      </c>
      <c r="D909">
        <v>50000000</v>
      </c>
      <c r="E909">
        <v>6.6</v>
      </c>
      <c r="F909" s="2">
        <f>AVERAGEIF(Table15[director_name],Table15[director_name],Table15[imdb_score])</f>
        <v>6.6</v>
      </c>
      <c r="G909">
        <f>Table15[[#This Row],[gross]]-Table15[[#This Row],[budget]]</f>
        <v>8336565</v>
      </c>
      <c r="H909" t="str">
        <f>IF(Table15[[#This Row],[Profit]]&gt;0,"Success","Fasle")</f>
        <v>Success</v>
      </c>
      <c r="K909" t="s">
        <v>4040</v>
      </c>
      <c r="L909" s="2">
        <f>AVERAGEIF(Table15[director_name],Table6[Director],Table15[imdb_score])</f>
        <v>6.7</v>
      </c>
      <c r="M909">
        <f>SUMIF(Table15[director_name],Table6[Director],Table15[gross])</f>
        <v>43601508</v>
      </c>
      <c r="N909">
        <f>SUMIF(Table15[director_name],Table6[Director],Table15[budget])</f>
        <v>18000000</v>
      </c>
      <c r="O909">
        <f>Table6[[#This Row],[Gross Amt]]-Table6[[#This Row],[Budget ]]</f>
        <v>25601508</v>
      </c>
      <c r="P909" t="str">
        <f>IF(Table6[[#This Row],[Profit]]&gt;0,"Success","Failure")</f>
        <v>Success</v>
      </c>
    </row>
    <row r="910" spans="1:16" hidden="1" x14ac:dyDescent="0.25">
      <c r="A910" t="s">
        <v>1784</v>
      </c>
      <c r="B910">
        <v>66002004</v>
      </c>
      <c r="C910" t="s">
        <v>12</v>
      </c>
      <c r="D910">
        <v>50000000</v>
      </c>
      <c r="E910">
        <v>4.7</v>
      </c>
      <c r="F910" s="2">
        <f>AVERAGEIF(Table15[director_name],Table15[director_name],Table15[imdb_score])</f>
        <v>5</v>
      </c>
      <c r="G910">
        <f>Table15[[#This Row],[gross]]-Table15[[#This Row],[budget]]</f>
        <v>16002004</v>
      </c>
      <c r="H910" t="str">
        <f>IF(Table15[[#This Row],[Profit]]&gt;0,"Success","Fasle")</f>
        <v>Success</v>
      </c>
      <c r="K910" t="s">
        <v>3283</v>
      </c>
      <c r="L910" s="2">
        <f>AVERAGEIF(Table15[director_name],Table6[Director],Table15[imdb_score])</f>
        <v>5</v>
      </c>
      <c r="M910">
        <f>SUMIF(Table15[director_name],Table6[Director],Table15[gross])</f>
        <v>57263992</v>
      </c>
      <c r="N910">
        <f>SUMIF(Table15[director_name],Table6[Director],Table15[budget])</f>
        <v>35000000</v>
      </c>
      <c r="O910">
        <f>Table6[[#This Row],[Gross Amt]]-Table6[[#This Row],[Budget ]]</f>
        <v>22263992</v>
      </c>
      <c r="P910" t="str">
        <f>IF(Table6[[#This Row],[Profit]]&gt;0,"Success","Failure")</f>
        <v>Success</v>
      </c>
    </row>
    <row r="911" spans="1:16" hidden="1" x14ac:dyDescent="0.25">
      <c r="A911" t="s">
        <v>1787</v>
      </c>
      <c r="B911">
        <v>54997476</v>
      </c>
      <c r="C911" t="s">
        <v>12</v>
      </c>
      <c r="D911">
        <v>50000000</v>
      </c>
      <c r="E911">
        <v>6.3</v>
      </c>
      <c r="F911" s="2">
        <f>AVERAGEIF(Table15[director_name],Table15[director_name],Table15[imdb_score])</f>
        <v>6.6166666666666663</v>
      </c>
      <c r="G911">
        <f>Table15[[#This Row],[gross]]-Table15[[#This Row],[budget]]</f>
        <v>4997476</v>
      </c>
      <c r="H911" t="str">
        <f>IF(Table15[[#This Row],[Profit]]&gt;0,"Success","Fasle")</f>
        <v>Success</v>
      </c>
      <c r="K911" t="s">
        <v>4049</v>
      </c>
      <c r="L911" s="2">
        <f>AVERAGEIF(Table15[director_name],Table6[Director],Table15[imdb_score])</f>
        <v>5.3</v>
      </c>
      <c r="M911">
        <f>SUMIF(Table15[director_name],Table6[Director],Table15[gross])</f>
        <v>26906039</v>
      </c>
      <c r="N911">
        <f>SUMIF(Table15[director_name],Table6[Director],Table15[budget])</f>
        <v>18000000</v>
      </c>
      <c r="O911">
        <f>Table6[[#This Row],[Gross Amt]]-Table6[[#This Row],[Budget ]]</f>
        <v>8906039</v>
      </c>
      <c r="P911" t="str">
        <f>IF(Table6[[#This Row],[Profit]]&gt;0,"Success","Failure")</f>
        <v>Success</v>
      </c>
    </row>
    <row r="912" spans="1:16" hidden="1" x14ac:dyDescent="0.25">
      <c r="A912" t="s">
        <v>1789</v>
      </c>
      <c r="B912">
        <v>55682070</v>
      </c>
      <c r="C912" t="s">
        <v>12</v>
      </c>
      <c r="D912">
        <v>50000000</v>
      </c>
      <c r="E912">
        <v>6.1</v>
      </c>
      <c r="F912" s="2">
        <f>AVERAGEIF(Table15[director_name],Table15[director_name],Table15[imdb_score])</f>
        <v>6.25</v>
      </c>
      <c r="G912">
        <f>Table15[[#This Row],[gross]]-Table15[[#This Row],[budget]]</f>
        <v>5682070</v>
      </c>
      <c r="H912" t="str">
        <f>IF(Table15[[#This Row],[Profit]]&gt;0,"Success","Fasle")</f>
        <v>Success</v>
      </c>
      <c r="K912" t="s">
        <v>4052</v>
      </c>
      <c r="L912" s="2">
        <f>AVERAGEIF(Table15[director_name],Table6[Director],Table15[imdb_score])</f>
        <v>6.5</v>
      </c>
      <c r="M912">
        <f>SUMIF(Table15[director_name],Table6[Director],Table15[gross])</f>
        <v>54265404</v>
      </c>
      <c r="N912">
        <f>SUMIF(Table15[director_name],Table6[Director],Table15[budget])</f>
        <v>33000000</v>
      </c>
      <c r="O912">
        <f>Table6[[#This Row],[Gross Amt]]-Table6[[#This Row],[Budget ]]</f>
        <v>21265404</v>
      </c>
      <c r="P912" t="str">
        <f>IF(Table6[[#This Row],[Profit]]&gt;0,"Success","Failure")</f>
        <v>Success</v>
      </c>
    </row>
    <row r="913" spans="1:16" hidden="1" x14ac:dyDescent="0.25">
      <c r="A913" t="s">
        <v>1791</v>
      </c>
      <c r="B913">
        <v>52752475</v>
      </c>
      <c r="C913" t="s">
        <v>12</v>
      </c>
      <c r="D913">
        <v>50000000</v>
      </c>
      <c r="E913">
        <v>6.7</v>
      </c>
      <c r="F913" s="2">
        <f>AVERAGEIF(Table15[director_name],Table15[director_name],Table15[imdb_score])</f>
        <v>6.4</v>
      </c>
      <c r="G913">
        <f>Table15[[#This Row],[gross]]-Table15[[#This Row],[budget]]</f>
        <v>2752475</v>
      </c>
      <c r="H913" t="str">
        <f>IF(Table15[[#This Row],[Profit]]&gt;0,"Success","Fasle")</f>
        <v>Success</v>
      </c>
      <c r="K913" t="s">
        <v>4057</v>
      </c>
      <c r="L913" s="2">
        <f>AVERAGEIF(Table15[director_name],Table6[Director],Table15[imdb_score])</f>
        <v>5.8</v>
      </c>
      <c r="M913">
        <f>SUMIF(Table15[director_name],Table6[Director],Table15[gross])</f>
        <v>23993605</v>
      </c>
      <c r="N913">
        <f>SUMIF(Table15[director_name],Table6[Director],Table15[budget])</f>
        <v>18000000</v>
      </c>
      <c r="O913">
        <f>Table6[[#This Row],[Gross Amt]]-Table6[[#This Row],[Budget ]]</f>
        <v>5993605</v>
      </c>
      <c r="P913" t="str">
        <f>IF(Table6[[#This Row],[Profit]]&gt;0,"Success","Failure")</f>
        <v>Success</v>
      </c>
    </row>
    <row r="914" spans="1:16" hidden="1" x14ac:dyDescent="0.25">
      <c r="A914" t="s">
        <v>914</v>
      </c>
      <c r="B914">
        <v>55092830</v>
      </c>
      <c r="C914" t="s">
        <v>12</v>
      </c>
      <c r="D914">
        <v>60000000</v>
      </c>
      <c r="E914">
        <v>6.1</v>
      </c>
      <c r="F914">
        <f>AVERAGEIF(Table15[director_name],Table15[director_name],Table15[imdb_score])</f>
        <v>6.7</v>
      </c>
      <c r="G914">
        <f>Table15[[#This Row],[gross]]-Table15[[#This Row],[budget]]</f>
        <v>-4907170</v>
      </c>
      <c r="H914" t="str">
        <f>IF(Table15[[#This Row],[Profit]]&gt;0,"Success","Fasle")</f>
        <v>Fasle</v>
      </c>
      <c r="K914" t="s">
        <v>4061</v>
      </c>
      <c r="L914" s="2">
        <f>AVERAGEIF(Table15[director_name],Table6[Director],Table15[imdb_score])</f>
        <v>5.6</v>
      </c>
      <c r="M914">
        <f>SUMIF(Table15[director_name],Table6[Director],Table15[gross])</f>
        <v>22927390</v>
      </c>
      <c r="N914">
        <f>SUMIF(Table15[director_name],Table6[Director],Table15[budget])</f>
        <v>18000000</v>
      </c>
      <c r="O914">
        <f>Table6[[#This Row],[Gross Amt]]-Table6[[#This Row],[Budget ]]</f>
        <v>4927390</v>
      </c>
      <c r="P914" t="str">
        <f>IF(Table6[[#This Row],[Profit]]&gt;0,"Success","Failure")</f>
        <v>Success</v>
      </c>
    </row>
    <row r="915" spans="1:16" hidden="1" x14ac:dyDescent="0.25">
      <c r="A915" t="s">
        <v>1794</v>
      </c>
      <c r="B915">
        <v>50815288</v>
      </c>
      <c r="C915" t="s">
        <v>12</v>
      </c>
      <c r="D915">
        <v>50000000</v>
      </c>
      <c r="E915">
        <v>7</v>
      </c>
      <c r="F915" s="2">
        <f>AVERAGEIF(Table15[director_name],Table15[director_name],Table15[imdb_score])</f>
        <v>5.95</v>
      </c>
      <c r="G915">
        <f>Table15[[#This Row],[gross]]-Table15[[#This Row],[budget]]</f>
        <v>815288</v>
      </c>
      <c r="H915" t="str">
        <f>IF(Table15[[#This Row],[Profit]]&gt;0,"Success","Fasle")</f>
        <v>Success</v>
      </c>
      <c r="K915" t="s">
        <v>4064</v>
      </c>
      <c r="L915" s="2">
        <f>AVERAGEIF(Table15[director_name],Table6[Director],Table15[imdb_score])</f>
        <v>5.2</v>
      </c>
      <c r="M915">
        <f>SUMIF(Table15[director_name],Table6[Director],Table15[gross])</f>
        <v>34313048</v>
      </c>
      <c r="N915">
        <f>SUMIF(Table15[director_name],Table6[Director],Table15[budget])</f>
        <v>27000000</v>
      </c>
      <c r="O915">
        <f>Table6[[#This Row],[Gross Amt]]-Table6[[#This Row],[Budget ]]</f>
        <v>7313048</v>
      </c>
      <c r="P915" t="str">
        <f>IF(Table6[[#This Row],[Profit]]&gt;0,"Success","Failure")</f>
        <v>Success</v>
      </c>
    </row>
    <row r="916" spans="1:16" hidden="1" x14ac:dyDescent="0.25">
      <c r="A916" t="s">
        <v>95</v>
      </c>
      <c r="B916">
        <v>52822418</v>
      </c>
      <c r="C916" t="s">
        <v>12</v>
      </c>
      <c r="D916">
        <v>50000000</v>
      </c>
      <c r="E916">
        <v>7.4</v>
      </c>
      <c r="F916">
        <f>AVERAGEIF(Table15[director_name],Table15[director_name],Table15[imdb_score])</f>
        <v>6.6166666666666671</v>
      </c>
      <c r="G916">
        <f>Table15[[#This Row],[gross]]-Table15[[#This Row],[budget]]</f>
        <v>2822418</v>
      </c>
      <c r="H916" t="str">
        <f>IF(Table15[[#This Row],[Profit]]&gt;0,"Success","Fasle")</f>
        <v>Success</v>
      </c>
      <c r="K916" t="s">
        <v>4068</v>
      </c>
      <c r="L916" s="2">
        <f>AVERAGEIF(Table15[director_name],Table6[Director],Table15[imdb_score])</f>
        <v>6.5333333333333341</v>
      </c>
      <c r="M916">
        <f>SUMIF(Table15[director_name],Table6[Director],Table15[gross])</f>
        <v>48988266</v>
      </c>
      <c r="N916">
        <f>SUMIF(Table15[director_name],Table6[Director],Table15[budget])</f>
        <v>35000000</v>
      </c>
      <c r="O916">
        <f>Table6[[#This Row],[Gross Amt]]-Table6[[#This Row],[Budget ]]</f>
        <v>13988266</v>
      </c>
      <c r="P916" t="str">
        <f>IF(Table6[[#This Row],[Profit]]&gt;0,"Success","Failure")</f>
        <v>Success</v>
      </c>
    </row>
    <row r="917" spans="1:16" hidden="1" x14ac:dyDescent="0.25">
      <c r="A917" t="s">
        <v>1797</v>
      </c>
      <c r="B917">
        <v>50150619</v>
      </c>
      <c r="C917" t="s">
        <v>12</v>
      </c>
      <c r="D917">
        <v>50000000</v>
      </c>
      <c r="E917">
        <v>7.3</v>
      </c>
      <c r="F917" s="2">
        <f>AVERAGEIF(Table15[director_name],Table15[director_name],Table15[imdb_score])</f>
        <v>7.3</v>
      </c>
      <c r="G917">
        <f>Table15[[#This Row],[gross]]-Table15[[#This Row],[budget]]</f>
        <v>150619</v>
      </c>
      <c r="H917" t="str">
        <f>IF(Table15[[#This Row],[Profit]]&gt;0,"Success","Fasle")</f>
        <v>Success</v>
      </c>
      <c r="K917" t="s">
        <v>4071</v>
      </c>
      <c r="L917" s="2">
        <f>AVERAGEIF(Table15[director_name],Table6[Director],Table15[imdb_score])</f>
        <v>5.45</v>
      </c>
      <c r="M917">
        <f>SUMIF(Table15[director_name],Table6[Director],Table15[gross])</f>
        <v>18233399</v>
      </c>
      <c r="N917">
        <f>SUMIF(Table15[director_name],Table6[Director],Table15[budget])</f>
        <v>27000000</v>
      </c>
      <c r="O917">
        <f>Table6[[#This Row],[Gross Amt]]-Table6[[#This Row],[Budget ]]</f>
        <v>-8766601</v>
      </c>
      <c r="P917" t="str">
        <f>IF(Table6[[#This Row],[Profit]]&gt;0,"Success","Failure")</f>
        <v>Failure</v>
      </c>
    </row>
    <row r="918" spans="1:16" hidden="1" x14ac:dyDescent="0.25">
      <c r="A918" t="s">
        <v>1799</v>
      </c>
      <c r="B918">
        <v>48745150</v>
      </c>
      <c r="C918" t="s">
        <v>12</v>
      </c>
      <c r="D918">
        <v>50000000</v>
      </c>
      <c r="E918">
        <v>5.8</v>
      </c>
      <c r="F918" s="2">
        <f>AVERAGEIF(Table15[director_name],Table15[director_name],Table15[imdb_score])</f>
        <v>6.5333333333333341</v>
      </c>
      <c r="G918">
        <f>Table15[[#This Row],[gross]]-Table15[[#This Row],[budget]]</f>
        <v>-1254850</v>
      </c>
      <c r="H918" t="str">
        <f>IF(Table15[[#This Row],[Profit]]&gt;0,"Success","Fasle")</f>
        <v>Fasle</v>
      </c>
      <c r="K918" t="s">
        <v>4077</v>
      </c>
      <c r="L918" s="2">
        <f>AVERAGEIF(Table15[director_name],Table6[Director],Table15[imdb_score])</f>
        <v>5</v>
      </c>
      <c r="M918">
        <f>SUMIF(Table15[director_name],Table6[Director],Table15[gross])</f>
        <v>8000000</v>
      </c>
      <c r="N918">
        <f>SUMIF(Table15[director_name],Table6[Director],Table15[budget])</f>
        <v>18000000</v>
      </c>
      <c r="O918">
        <f>Table6[[#This Row],[Gross Amt]]-Table6[[#This Row],[Budget ]]</f>
        <v>-10000000</v>
      </c>
      <c r="P918" t="str">
        <f>IF(Table6[[#This Row],[Profit]]&gt;0,"Success","Failure")</f>
        <v>Failure</v>
      </c>
    </row>
    <row r="919" spans="1:16" hidden="1" x14ac:dyDescent="0.25">
      <c r="A919" t="s">
        <v>1285</v>
      </c>
      <c r="B919">
        <v>50007168</v>
      </c>
      <c r="C919" t="s">
        <v>12</v>
      </c>
      <c r="D919">
        <v>50000000</v>
      </c>
      <c r="E919">
        <v>6.7</v>
      </c>
      <c r="F919">
        <f>AVERAGEIF(Table15[director_name],Table15[director_name],Table15[imdb_score])</f>
        <v>7.2052631578947368</v>
      </c>
      <c r="G919">
        <f>Table15[[#This Row],[gross]]-Table15[[#This Row],[budget]]</f>
        <v>7168</v>
      </c>
      <c r="H919" t="str">
        <f>IF(Table15[[#This Row],[Profit]]&gt;0,"Success","Fasle")</f>
        <v>Success</v>
      </c>
      <c r="K919" t="s">
        <v>4079</v>
      </c>
      <c r="L919" s="2">
        <f>AVERAGEIF(Table15[director_name],Table6[Director],Table15[imdb_score])</f>
        <v>6.1</v>
      </c>
      <c r="M919">
        <f>SUMIF(Table15[director_name],Table6[Director],Table15[gross])</f>
        <v>13491653</v>
      </c>
      <c r="N919">
        <f>SUMIF(Table15[director_name],Table6[Director],Table15[budget])</f>
        <v>18000000</v>
      </c>
      <c r="O919">
        <f>Table6[[#This Row],[Gross Amt]]-Table6[[#This Row],[Budget ]]</f>
        <v>-4508347</v>
      </c>
      <c r="P919" t="str">
        <f>IF(Table6[[#This Row],[Profit]]&gt;0,"Success","Failure")</f>
        <v>Failure</v>
      </c>
    </row>
    <row r="920" spans="1:16" hidden="1" x14ac:dyDescent="0.25">
      <c r="A920" t="s">
        <v>64</v>
      </c>
      <c r="B920">
        <v>48154732</v>
      </c>
      <c r="C920" t="s">
        <v>12</v>
      </c>
      <c r="D920">
        <v>50000000</v>
      </c>
      <c r="E920">
        <v>5.8</v>
      </c>
      <c r="F920">
        <f>AVERAGEIF(Table15[director_name],Table15[director_name],Table15[imdb_score])</f>
        <v>7.1312499999999996</v>
      </c>
      <c r="G920">
        <f>Table15[[#This Row],[gross]]-Table15[[#This Row],[budget]]</f>
        <v>-1845268</v>
      </c>
      <c r="H920" t="str">
        <f>IF(Table15[[#This Row],[Profit]]&gt;0,"Success","Fasle")</f>
        <v>Fasle</v>
      </c>
      <c r="K920" t="s">
        <v>4082</v>
      </c>
      <c r="L920" s="2">
        <f>AVERAGEIF(Table15[director_name],Table6[Director],Table15[imdb_score])</f>
        <v>4.7</v>
      </c>
      <c r="M920">
        <f>SUMIF(Table15[director_name],Table6[Director],Table15[gross])</f>
        <v>26792540</v>
      </c>
      <c r="N920">
        <f>SUMIF(Table15[director_name],Table6[Director],Table15[budget])</f>
        <v>32000000</v>
      </c>
      <c r="O920">
        <f>Table6[[#This Row],[Gross Amt]]-Table6[[#This Row],[Budget ]]</f>
        <v>-5207460</v>
      </c>
      <c r="P920" t="str">
        <f>IF(Table6[[#This Row],[Profit]]&gt;0,"Success","Failure")</f>
        <v>Failure</v>
      </c>
    </row>
    <row r="921" spans="1:16" hidden="1" x14ac:dyDescent="0.25">
      <c r="A921" t="s">
        <v>229</v>
      </c>
      <c r="B921">
        <v>48265581</v>
      </c>
      <c r="C921" t="s">
        <v>12</v>
      </c>
      <c r="D921">
        <v>50000000</v>
      </c>
      <c r="E921">
        <v>7.8</v>
      </c>
      <c r="F921">
        <f>AVERAGEIF(Table15[director_name],Table15[director_name],Table15[imdb_score])</f>
        <v>7.7499999999999982</v>
      </c>
      <c r="G921">
        <f>Table15[[#This Row],[gross]]-Table15[[#This Row],[budget]]</f>
        <v>-1734419</v>
      </c>
      <c r="H921" t="str">
        <f>IF(Table15[[#This Row],[Profit]]&gt;0,"Success","Fasle")</f>
        <v>Fasle</v>
      </c>
      <c r="K921" t="s">
        <v>4086</v>
      </c>
      <c r="L921" s="2">
        <f>AVERAGEIF(Table15[director_name],Table6[Director],Table15[imdb_score])</f>
        <v>5.5</v>
      </c>
      <c r="M921">
        <f>SUMIF(Table15[director_name],Table6[Director],Table15[gross])</f>
        <v>8508843</v>
      </c>
      <c r="N921">
        <f>SUMIF(Table15[director_name],Table6[Director],Table15[budget])</f>
        <v>18000000</v>
      </c>
      <c r="O921">
        <f>Table6[[#This Row],[Gross Amt]]-Table6[[#This Row],[Budget ]]</f>
        <v>-9491157</v>
      </c>
      <c r="P921" t="str">
        <f>IF(Table6[[#This Row],[Profit]]&gt;0,"Success","Failure")</f>
        <v>Failure</v>
      </c>
    </row>
    <row r="922" spans="1:16" hidden="1" x14ac:dyDescent="0.25">
      <c r="A922" t="s">
        <v>1804</v>
      </c>
      <c r="B922">
        <v>46982632</v>
      </c>
      <c r="C922" t="s">
        <v>12</v>
      </c>
      <c r="D922">
        <v>50000000</v>
      </c>
      <c r="E922">
        <v>6.6</v>
      </c>
      <c r="F922" s="2">
        <f>AVERAGEIF(Table15[director_name],Table15[director_name],Table15[imdb_score])</f>
        <v>6.6</v>
      </c>
      <c r="G922">
        <f>Table15[[#This Row],[gross]]-Table15[[#This Row],[budget]]</f>
        <v>-3017368</v>
      </c>
      <c r="H922" t="str">
        <f>IF(Table15[[#This Row],[Profit]]&gt;0,"Success","Fasle")</f>
        <v>Fasle</v>
      </c>
      <c r="K922" t="s">
        <v>4088</v>
      </c>
      <c r="L922" s="2">
        <f>AVERAGEIF(Table15[director_name],Table6[Director],Table15[imdb_score])</f>
        <v>7.1</v>
      </c>
      <c r="M922">
        <f>SUMIF(Table15[director_name],Table6[Director],Table15[gross])</f>
        <v>7739049</v>
      </c>
      <c r="N922">
        <f>SUMIF(Table15[director_name],Table6[Director],Table15[budget])</f>
        <v>18000000</v>
      </c>
      <c r="O922">
        <f>Table6[[#This Row],[Gross Amt]]-Table6[[#This Row],[Budget ]]</f>
        <v>-10260951</v>
      </c>
      <c r="P922" t="str">
        <f>IF(Table6[[#This Row],[Profit]]&gt;0,"Success","Failure")</f>
        <v>Failure</v>
      </c>
    </row>
    <row r="923" spans="1:16" hidden="1" x14ac:dyDescent="0.25">
      <c r="A923" t="s">
        <v>1807</v>
      </c>
      <c r="B923">
        <v>44737059</v>
      </c>
      <c r="C923" t="s">
        <v>12</v>
      </c>
      <c r="D923">
        <v>50000000</v>
      </c>
      <c r="E923">
        <v>6.5</v>
      </c>
      <c r="F923" s="2">
        <f>AVERAGEIF(Table15[director_name],Table15[director_name],Table15[imdb_score])</f>
        <v>5.9666666666666659</v>
      </c>
      <c r="G923">
        <f>Table15[[#This Row],[gross]]-Table15[[#This Row],[budget]]</f>
        <v>-5262941</v>
      </c>
      <c r="H923" t="str">
        <f>IF(Table15[[#This Row],[Profit]]&gt;0,"Success","Fasle")</f>
        <v>Fasle</v>
      </c>
      <c r="K923" t="s">
        <v>4091</v>
      </c>
      <c r="L923" s="2">
        <f>AVERAGEIF(Table15[director_name],Table6[Director],Table15[imdb_score])</f>
        <v>6.7</v>
      </c>
      <c r="M923">
        <f>SUMIF(Table15[director_name],Table6[Director],Table15[gross])</f>
        <v>6000000</v>
      </c>
      <c r="N923">
        <f>SUMIF(Table15[director_name],Table6[Director],Table15[budget])</f>
        <v>18000000</v>
      </c>
      <c r="O923">
        <f>Table6[[#This Row],[Gross Amt]]-Table6[[#This Row],[Budget ]]</f>
        <v>-12000000</v>
      </c>
      <c r="P923" t="str">
        <f>IF(Table6[[#This Row],[Profit]]&gt;0,"Success","Failure")</f>
        <v>Failure</v>
      </c>
    </row>
    <row r="924" spans="1:16" hidden="1" x14ac:dyDescent="0.25">
      <c r="A924" t="s">
        <v>1809</v>
      </c>
      <c r="B924">
        <v>56724080</v>
      </c>
      <c r="C924" t="s">
        <v>12</v>
      </c>
      <c r="D924">
        <v>50000000</v>
      </c>
      <c r="E924">
        <v>6.7</v>
      </c>
      <c r="F924" s="2">
        <f>AVERAGEIF(Table15[director_name],Table15[director_name],Table15[imdb_score])</f>
        <v>6.65</v>
      </c>
      <c r="G924">
        <f>Table15[[#This Row],[gross]]-Table15[[#This Row],[budget]]</f>
        <v>6724080</v>
      </c>
      <c r="H924" t="str">
        <f>IF(Table15[[#This Row],[Profit]]&gt;0,"Success","Fasle")</f>
        <v>Success</v>
      </c>
      <c r="K924" t="s">
        <v>4099</v>
      </c>
      <c r="L924" s="2">
        <f>AVERAGEIF(Table15[director_name],Table6[Director],Table15[imdb_score])</f>
        <v>3.5</v>
      </c>
      <c r="M924">
        <f>SUMIF(Table15[director_name],Table6[Director],Table15[gross])</f>
        <v>5333658</v>
      </c>
      <c r="N924">
        <f>SUMIF(Table15[director_name],Table6[Director],Table15[budget])</f>
        <v>20000000</v>
      </c>
      <c r="O924">
        <f>Table6[[#This Row],[Gross Amt]]-Table6[[#This Row],[Budget ]]</f>
        <v>-14666342</v>
      </c>
      <c r="P924" t="str">
        <f>IF(Table6[[#This Row],[Profit]]&gt;0,"Success","Failure")</f>
        <v>Failure</v>
      </c>
    </row>
    <row r="925" spans="1:16" hidden="1" x14ac:dyDescent="0.25">
      <c r="A925" t="s">
        <v>1067</v>
      </c>
      <c r="B925">
        <v>44484065</v>
      </c>
      <c r="C925" t="s">
        <v>12</v>
      </c>
      <c r="D925">
        <v>50000000</v>
      </c>
      <c r="E925">
        <v>7.3</v>
      </c>
      <c r="F925">
        <f>AVERAGEIF(Table15[director_name],Table15[director_name],Table15[imdb_score])</f>
        <v>6.9374999999999991</v>
      </c>
      <c r="G925">
        <f>Table15[[#This Row],[gross]]-Table15[[#This Row],[budget]]</f>
        <v>-5515935</v>
      </c>
      <c r="H925" t="str">
        <f>IF(Table15[[#This Row],[Profit]]&gt;0,"Success","Fasle")</f>
        <v>Fasle</v>
      </c>
      <c r="K925" t="s">
        <v>4103</v>
      </c>
      <c r="L925" s="2">
        <f>AVERAGEIF(Table15[director_name],Table6[Director],Table15[imdb_score])</f>
        <v>7.166666666666667</v>
      </c>
      <c r="M925">
        <f>SUMIF(Table15[director_name],Table6[Director],Table15[gross])</f>
        <v>27027070</v>
      </c>
      <c r="N925">
        <f>SUMIF(Table15[director_name],Table6[Director],Table15[budget])</f>
        <v>33000000</v>
      </c>
      <c r="O925">
        <f>Table6[[#This Row],[Gross Amt]]-Table6[[#This Row],[Budget ]]</f>
        <v>-5972930</v>
      </c>
      <c r="P925" t="str">
        <f>IF(Table6[[#This Row],[Profit]]&gt;0,"Success","Failure")</f>
        <v>Failure</v>
      </c>
    </row>
    <row r="926" spans="1:16" hidden="1" x14ac:dyDescent="0.25">
      <c r="A926" t="s">
        <v>1812</v>
      </c>
      <c r="B926">
        <v>47553512</v>
      </c>
      <c r="C926" t="s">
        <v>12</v>
      </c>
      <c r="D926">
        <v>50000000</v>
      </c>
      <c r="E926">
        <v>5.8</v>
      </c>
      <c r="F926" s="2">
        <f>AVERAGEIF(Table15[director_name],Table15[director_name],Table15[imdb_score])</f>
        <v>5.85</v>
      </c>
      <c r="G926">
        <f>Table15[[#This Row],[gross]]-Table15[[#This Row],[budget]]</f>
        <v>-2446488</v>
      </c>
      <c r="H926" t="str">
        <f>IF(Table15[[#This Row],[Profit]]&gt;0,"Success","Fasle")</f>
        <v>Fasle</v>
      </c>
      <c r="K926" t="s">
        <v>4106</v>
      </c>
      <c r="L926" s="2">
        <f>AVERAGEIF(Table15[director_name],Table6[Director],Table15[imdb_score])</f>
        <v>7.1</v>
      </c>
      <c r="M926">
        <f>SUMIF(Table15[director_name],Table6[Director],Table15[gross])</f>
        <v>4435083</v>
      </c>
      <c r="N926">
        <f>SUMIF(Table15[director_name],Table6[Director],Table15[budget])</f>
        <v>18000000</v>
      </c>
      <c r="O926">
        <f>Table6[[#This Row],[Gross Amt]]-Table6[[#This Row],[Budget ]]</f>
        <v>-13564917</v>
      </c>
      <c r="P926" t="str">
        <f>IF(Table6[[#This Row],[Profit]]&gt;0,"Success","Failure")</f>
        <v>Failure</v>
      </c>
    </row>
    <row r="927" spans="1:16" hidden="1" x14ac:dyDescent="0.25">
      <c r="A927" t="s">
        <v>1814</v>
      </c>
      <c r="B927">
        <v>42610000</v>
      </c>
      <c r="C927" t="s">
        <v>12</v>
      </c>
      <c r="D927">
        <v>55000000</v>
      </c>
      <c r="E927">
        <v>5.5</v>
      </c>
      <c r="F927" s="2">
        <f>AVERAGEIF(Table15[director_name],Table15[director_name],Table15[imdb_score])</f>
        <v>7</v>
      </c>
      <c r="G927">
        <f>Table15[[#This Row],[gross]]-Table15[[#This Row],[budget]]</f>
        <v>-12390000</v>
      </c>
      <c r="H927" t="str">
        <f>IF(Table15[[#This Row],[Profit]]&gt;0,"Success","Fasle")</f>
        <v>Fasle</v>
      </c>
      <c r="K927" t="s">
        <v>4110</v>
      </c>
      <c r="L927" s="2">
        <f>AVERAGEIF(Table15[director_name],Table6[Director],Table15[imdb_score])</f>
        <v>7.4000000000000012</v>
      </c>
      <c r="M927">
        <f>SUMIF(Table15[director_name],Table6[Director],Table15[gross])</f>
        <v>3742664</v>
      </c>
      <c r="N927">
        <f>SUMIF(Table15[director_name],Table6[Director],Table15[budget])</f>
        <v>35900000</v>
      </c>
      <c r="O927">
        <f>Table6[[#This Row],[Gross Amt]]-Table6[[#This Row],[Budget ]]</f>
        <v>-32157336</v>
      </c>
      <c r="P927" t="str">
        <f>IF(Table6[[#This Row],[Profit]]&gt;0,"Success","Failure")</f>
        <v>Failure</v>
      </c>
    </row>
    <row r="928" spans="1:16" hidden="1" x14ac:dyDescent="0.25">
      <c r="A928" t="s">
        <v>988</v>
      </c>
      <c r="B928">
        <v>41482207</v>
      </c>
      <c r="C928" t="s">
        <v>12</v>
      </c>
      <c r="D928">
        <v>50000000</v>
      </c>
      <c r="E928">
        <v>6.3</v>
      </c>
      <c r="F928">
        <f>AVERAGEIF(Table15[director_name],Table15[director_name],Table15[imdb_score])</f>
        <v>6.3999999999999995</v>
      </c>
      <c r="G928">
        <f>Table15[[#This Row],[gross]]-Table15[[#This Row],[budget]]</f>
        <v>-8517793</v>
      </c>
      <c r="H928" t="str">
        <f>IF(Table15[[#This Row],[Profit]]&gt;0,"Success","Fasle")</f>
        <v>Fasle</v>
      </c>
      <c r="K928" t="s">
        <v>4114</v>
      </c>
      <c r="L928" s="2">
        <f>AVERAGEIF(Table15[director_name],Table6[Director],Table15[imdb_score])</f>
        <v>5.9</v>
      </c>
      <c r="M928">
        <f>SUMIF(Table15[director_name],Table6[Director],Table15[gross])</f>
        <v>3500000</v>
      </c>
      <c r="N928">
        <f>SUMIF(Table15[director_name],Table6[Director],Table15[budget])</f>
        <v>2700000</v>
      </c>
      <c r="O928">
        <f>Table6[[#This Row],[Gross Amt]]-Table6[[#This Row],[Budget ]]</f>
        <v>800000</v>
      </c>
      <c r="P928" t="str">
        <f>IF(Table6[[#This Row],[Profit]]&gt;0,"Success","Failure")</f>
        <v>Success</v>
      </c>
    </row>
    <row r="929" spans="1:16" hidden="1" x14ac:dyDescent="0.25">
      <c r="A929" t="s">
        <v>1711</v>
      </c>
      <c r="B929">
        <v>47105085</v>
      </c>
      <c r="C929" t="s">
        <v>12</v>
      </c>
      <c r="D929">
        <v>50000000</v>
      </c>
      <c r="E929">
        <v>7.4</v>
      </c>
      <c r="F929">
        <f>AVERAGEIF(Table15[director_name],Table15[director_name],Table15[imdb_score])</f>
        <v>6.65</v>
      </c>
      <c r="G929">
        <f>Table15[[#This Row],[gross]]-Table15[[#This Row],[budget]]</f>
        <v>-2894915</v>
      </c>
      <c r="H929" t="str">
        <f>IF(Table15[[#This Row],[Profit]]&gt;0,"Success","Fasle")</f>
        <v>Fasle</v>
      </c>
      <c r="K929" t="s">
        <v>4125</v>
      </c>
      <c r="L929" s="2">
        <f>AVERAGEIF(Table15[director_name],Table6[Director],Table15[imdb_score])</f>
        <v>6.2</v>
      </c>
      <c r="M929">
        <f>SUMIF(Table15[director_name],Table6[Director],Table15[gross])</f>
        <v>229311</v>
      </c>
      <c r="N929">
        <f>SUMIF(Table15[director_name],Table6[Director],Table15[budget])</f>
        <v>11350000</v>
      </c>
      <c r="O929">
        <f>Table6[[#This Row],[Gross Amt]]-Table6[[#This Row],[Budget ]]</f>
        <v>-11120689</v>
      </c>
      <c r="P929" t="str">
        <f>IF(Table6[[#This Row],[Profit]]&gt;0,"Success","Failure")</f>
        <v>Failure</v>
      </c>
    </row>
    <row r="930" spans="1:16" hidden="1" x14ac:dyDescent="0.25">
      <c r="A930" t="s">
        <v>891</v>
      </c>
      <c r="B930">
        <v>41256277</v>
      </c>
      <c r="C930" t="s">
        <v>12</v>
      </c>
      <c r="D930">
        <v>50000000</v>
      </c>
      <c r="E930">
        <v>5.9</v>
      </c>
      <c r="F930">
        <f>AVERAGEIF(Table15[director_name],Table15[director_name],Table15[imdb_score])</f>
        <v>6.3999999999999995</v>
      </c>
      <c r="G930">
        <f>Table15[[#This Row],[gross]]-Table15[[#This Row],[budget]]</f>
        <v>-8743723</v>
      </c>
      <c r="H930" t="str">
        <f>IF(Table15[[#This Row],[Profit]]&gt;0,"Success","Fasle")</f>
        <v>Fasle</v>
      </c>
      <c r="K930" t="s">
        <v>4130</v>
      </c>
      <c r="L930" s="2">
        <f>AVERAGEIF(Table15[director_name],Table6[Director],Table15[imdb_score])</f>
        <v>6.7</v>
      </c>
      <c r="M930">
        <f>SUMIF(Table15[director_name],Table6[Director],Table15[gross])</f>
        <v>63260</v>
      </c>
      <c r="N930">
        <f>SUMIF(Table15[director_name],Table6[Director],Table15[budget])</f>
        <v>14000000</v>
      </c>
      <c r="O930">
        <f>Table6[[#This Row],[Gross Amt]]-Table6[[#This Row],[Budget ]]</f>
        <v>-13936740</v>
      </c>
      <c r="P930" t="str">
        <f>IF(Table6[[#This Row],[Profit]]&gt;0,"Success","Failure")</f>
        <v>Failure</v>
      </c>
    </row>
    <row r="931" spans="1:16" hidden="1" x14ac:dyDescent="0.25">
      <c r="A931" t="s">
        <v>1819</v>
      </c>
      <c r="B931">
        <v>50740078</v>
      </c>
      <c r="C931" t="s">
        <v>12</v>
      </c>
      <c r="D931">
        <v>45000000</v>
      </c>
      <c r="E931">
        <v>6.2</v>
      </c>
      <c r="F931" s="2">
        <f>AVERAGEIF(Table15[director_name],Table15[director_name],Table15[imdb_score])</f>
        <v>6.2</v>
      </c>
      <c r="G931">
        <f>Table15[[#This Row],[gross]]-Table15[[#This Row],[budget]]</f>
        <v>5740078</v>
      </c>
      <c r="H931" t="str">
        <f>IF(Table15[[#This Row],[Profit]]&gt;0,"Success","Fasle")</f>
        <v>Success</v>
      </c>
      <c r="K931" t="s">
        <v>4141</v>
      </c>
      <c r="L931" s="2">
        <f>AVERAGEIF(Table15[director_name],Table6[Director],Table15[imdb_score])</f>
        <v>6.5</v>
      </c>
      <c r="M931">
        <f>SUMIF(Table15[director_name],Table6[Director],Table15[gross])</f>
        <v>51053787</v>
      </c>
      <c r="N931">
        <f>SUMIF(Table15[director_name],Table6[Director],Table15[budget])</f>
        <v>17500000</v>
      </c>
      <c r="O931">
        <f>Table6[[#This Row],[Gross Amt]]-Table6[[#This Row],[Budget ]]</f>
        <v>33553787</v>
      </c>
      <c r="P931" t="str">
        <f>IF(Table6[[#This Row],[Profit]]&gt;0,"Success","Failure")</f>
        <v>Success</v>
      </c>
    </row>
    <row r="932" spans="1:16" hidden="1" x14ac:dyDescent="0.25">
      <c r="A932" t="s">
        <v>1821</v>
      </c>
      <c r="B932">
        <v>40203020</v>
      </c>
      <c r="C932" t="s">
        <v>12</v>
      </c>
      <c r="D932">
        <v>40000000</v>
      </c>
      <c r="E932">
        <v>5.9</v>
      </c>
      <c r="F932" s="2">
        <f>AVERAGEIF(Table15[director_name],Table15[director_name],Table15[imdb_score])</f>
        <v>5.9</v>
      </c>
      <c r="G932">
        <f>Table15[[#This Row],[gross]]-Table15[[#This Row],[budget]]</f>
        <v>203020</v>
      </c>
      <c r="H932" t="str">
        <f>IF(Table15[[#This Row],[Profit]]&gt;0,"Success","Fasle")</f>
        <v>Success</v>
      </c>
      <c r="K932" t="s">
        <v>4144</v>
      </c>
      <c r="L932" s="2">
        <f>AVERAGEIF(Table15[director_name],Table6[Director],Table15[imdb_score])</f>
        <v>8.1</v>
      </c>
      <c r="M932">
        <f>SUMIF(Table15[director_name],Table6[Director],Table15[gross])</f>
        <v>23472900</v>
      </c>
      <c r="N932">
        <f>SUMIF(Table15[director_name],Table6[Director],Table15[budget])</f>
        <v>17500000</v>
      </c>
      <c r="O932">
        <f>Table6[[#This Row],[Gross Amt]]-Table6[[#This Row],[Budget ]]</f>
        <v>5972900</v>
      </c>
      <c r="P932" t="str">
        <f>IF(Table6[[#This Row],[Profit]]&gt;0,"Success","Failure")</f>
        <v>Success</v>
      </c>
    </row>
    <row r="933" spans="1:16" hidden="1" x14ac:dyDescent="0.25">
      <c r="A933" t="s">
        <v>1823</v>
      </c>
      <c r="B933">
        <v>40905277</v>
      </c>
      <c r="C933" t="s">
        <v>12</v>
      </c>
      <c r="D933">
        <v>50000000</v>
      </c>
      <c r="E933">
        <v>6.5</v>
      </c>
      <c r="F933" s="2">
        <f>AVERAGEIF(Table15[director_name],Table15[director_name],Table15[imdb_score])</f>
        <v>6.6000000000000005</v>
      </c>
      <c r="G933">
        <f>Table15[[#This Row],[gross]]-Table15[[#This Row],[budget]]</f>
        <v>-9094723</v>
      </c>
      <c r="H933" t="str">
        <f>IF(Table15[[#This Row],[Profit]]&gt;0,"Success","Fasle")</f>
        <v>Fasle</v>
      </c>
      <c r="K933" t="s">
        <v>4146</v>
      </c>
      <c r="L933" s="2">
        <f>AVERAGEIF(Table15[director_name],Table6[Director],Table15[imdb_score])</f>
        <v>6.05</v>
      </c>
      <c r="M933">
        <f>SUMIF(Table15[director_name],Table6[Director],Table15[gross])</f>
        <v>39709528</v>
      </c>
      <c r="N933">
        <f>SUMIF(Table15[director_name],Table6[Director],Table15[budget])</f>
        <v>27000000</v>
      </c>
      <c r="O933">
        <f>Table6[[#This Row],[Gross Amt]]-Table6[[#This Row],[Budget ]]</f>
        <v>12709528</v>
      </c>
      <c r="P933" t="str">
        <f>IF(Table6[[#This Row],[Profit]]&gt;0,"Success","Failure")</f>
        <v>Success</v>
      </c>
    </row>
    <row r="934" spans="1:16" hidden="1" x14ac:dyDescent="0.25">
      <c r="A934" t="s">
        <v>1826</v>
      </c>
      <c r="B934">
        <v>38590500</v>
      </c>
      <c r="C934" t="s">
        <v>12</v>
      </c>
      <c r="D934">
        <v>50000000</v>
      </c>
      <c r="E934">
        <v>4.4000000000000004</v>
      </c>
      <c r="F934" s="2">
        <f>AVERAGEIF(Table15[director_name],Table15[director_name],Table15[imdb_score])</f>
        <v>4.4000000000000004</v>
      </c>
      <c r="G934">
        <f>Table15[[#This Row],[gross]]-Table15[[#This Row],[budget]]</f>
        <v>-11409500</v>
      </c>
      <c r="H934" t="str">
        <f>IF(Table15[[#This Row],[Profit]]&gt;0,"Success","Fasle")</f>
        <v>Fasle</v>
      </c>
      <c r="K934" t="s">
        <v>4148</v>
      </c>
      <c r="L934" s="2">
        <f>AVERAGEIF(Table15[director_name],Table6[Director],Table15[imdb_score])</f>
        <v>5.85</v>
      </c>
      <c r="M934">
        <f>SUMIF(Table15[director_name],Table6[Director],Table15[gross])</f>
        <v>21838709</v>
      </c>
      <c r="N934">
        <f>SUMIF(Table15[director_name],Table6[Director],Table15[budget])</f>
        <v>23500000</v>
      </c>
      <c r="O934">
        <f>Table6[[#This Row],[Gross Amt]]-Table6[[#This Row],[Budget ]]</f>
        <v>-1661291</v>
      </c>
      <c r="P934" t="str">
        <f>IF(Table6[[#This Row],[Profit]]&gt;0,"Success","Failure")</f>
        <v>Failure</v>
      </c>
    </row>
    <row r="935" spans="1:16" hidden="1" x14ac:dyDescent="0.25">
      <c r="A935" t="s">
        <v>1692</v>
      </c>
      <c r="B935">
        <v>39177541</v>
      </c>
      <c r="C935" t="s">
        <v>12</v>
      </c>
      <c r="D935">
        <v>50000000</v>
      </c>
      <c r="E935">
        <v>3.5</v>
      </c>
      <c r="F935">
        <f>AVERAGEIF(Table15[director_name],Table15[director_name],Table15[imdb_score])</f>
        <v>5.6923076923076925</v>
      </c>
      <c r="G935">
        <f>Table15[[#This Row],[gross]]-Table15[[#This Row],[budget]]</f>
        <v>-10822459</v>
      </c>
      <c r="H935" t="str">
        <f>IF(Table15[[#This Row],[Profit]]&gt;0,"Success","Fasle")</f>
        <v>Fasle</v>
      </c>
      <c r="K935" t="s">
        <v>4153</v>
      </c>
      <c r="L935" s="2">
        <f>AVERAGEIF(Table15[director_name],Table6[Director],Table15[imdb_score])</f>
        <v>6</v>
      </c>
      <c r="M935">
        <f>SUMIF(Table15[director_name],Table6[Director],Table15[gross])</f>
        <v>325491</v>
      </c>
      <c r="N935">
        <f>SUMIF(Table15[director_name],Table6[Director],Table15[budget])</f>
        <v>17500000</v>
      </c>
      <c r="O935">
        <f>Table6[[#This Row],[Gross Amt]]-Table6[[#This Row],[Budget ]]</f>
        <v>-17174509</v>
      </c>
      <c r="P935" t="str">
        <f>IF(Table6[[#This Row],[Profit]]&gt;0,"Success","Failure")</f>
        <v>Failure</v>
      </c>
    </row>
    <row r="936" spans="1:16" hidden="1" x14ac:dyDescent="0.25">
      <c r="A936" t="s">
        <v>1829</v>
      </c>
      <c r="B936">
        <v>39778599</v>
      </c>
      <c r="C936" t="s">
        <v>12</v>
      </c>
      <c r="D936">
        <v>50000000</v>
      </c>
      <c r="E936">
        <v>6.6</v>
      </c>
      <c r="F936" s="2">
        <f>AVERAGEIF(Table15[director_name],Table15[director_name],Table15[imdb_score])</f>
        <v>7.4375</v>
      </c>
      <c r="G936">
        <f>Table15[[#This Row],[gross]]-Table15[[#This Row],[budget]]</f>
        <v>-10221401</v>
      </c>
      <c r="H936" t="str">
        <f>IF(Table15[[#This Row],[Profit]]&gt;0,"Success","Fasle")</f>
        <v>Fasle</v>
      </c>
      <c r="K936" t="s">
        <v>4157</v>
      </c>
      <c r="L936" s="2">
        <f>AVERAGEIF(Table15[director_name],Table6[Director],Table15[imdb_score])</f>
        <v>7.9</v>
      </c>
      <c r="M936">
        <f>SUMIF(Table15[director_name],Table6[Director],Table15[gross])</f>
        <v>72000000</v>
      </c>
      <c r="N936">
        <f>SUMIF(Table15[director_name],Table6[Director],Table15[budget])</f>
        <v>17000000</v>
      </c>
      <c r="O936">
        <f>Table6[[#This Row],[Gross Amt]]-Table6[[#This Row],[Budget ]]</f>
        <v>55000000</v>
      </c>
      <c r="P936" t="str">
        <f>IF(Table6[[#This Row],[Profit]]&gt;0,"Success","Failure")</f>
        <v>Success</v>
      </c>
    </row>
    <row r="937" spans="1:16" hidden="1" x14ac:dyDescent="0.25">
      <c r="A937" t="s">
        <v>1147</v>
      </c>
      <c r="B937">
        <v>37486138</v>
      </c>
      <c r="C937" t="s">
        <v>12</v>
      </c>
      <c r="D937">
        <v>50000000</v>
      </c>
      <c r="E937">
        <v>6</v>
      </c>
      <c r="F937">
        <f>AVERAGEIF(Table15[director_name],Table15[director_name],Table15[imdb_score])</f>
        <v>5.9499999999999993</v>
      </c>
      <c r="G937">
        <f>Table15[[#This Row],[gross]]-Table15[[#This Row],[budget]]</f>
        <v>-12513862</v>
      </c>
      <c r="H937" t="str">
        <f>IF(Table15[[#This Row],[Profit]]&gt;0,"Success","Fasle")</f>
        <v>Fasle</v>
      </c>
      <c r="K937" t="s">
        <v>1669</v>
      </c>
      <c r="L937" s="2">
        <f>AVERAGEIF(Table15[director_name],Table6[Director],Table15[imdb_score])</f>
        <v>5.6</v>
      </c>
      <c r="M937">
        <f>SUMIF(Table15[director_name],Table6[Director],Table15[gross])</f>
        <v>72219395</v>
      </c>
      <c r="N937">
        <f>SUMIF(Table15[director_name],Table6[Director],Table15[budget])</f>
        <v>17000000</v>
      </c>
      <c r="O937">
        <f>Table6[[#This Row],[Gross Amt]]-Table6[[#This Row],[Budget ]]</f>
        <v>55219395</v>
      </c>
      <c r="P937" t="str">
        <f>IF(Table6[[#This Row],[Profit]]&gt;0,"Success","Failure")</f>
        <v>Success</v>
      </c>
    </row>
    <row r="938" spans="1:16" hidden="1" x14ac:dyDescent="0.25">
      <c r="A938" t="s">
        <v>1778</v>
      </c>
      <c r="B938">
        <v>38105077</v>
      </c>
      <c r="C938" t="s">
        <v>12</v>
      </c>
      <c r="D938">
        <v>40000000</v>
      </c>
      <c r="E938">
        <v>6.4</v>
      </c>
      <c r="F938">
        <f>AVERAGEIF(Table15[director_name],Table15[director_name],Table15[imdb_score])</f>
        <v>7</v>
      </c>
      <c r="G938">
        <f>Table15[[#This Row],[gross]]-Table15[[#This Row],[budget]]</f>
        <v>-1894923</v>
      </c>
      <c r="H938" t="str">
        <f>IF(Table15[[#This Row],[Profit]]&gt;0,"Success","Fasle")</f>
        <v>Fasle</v>
      </c>
      <c r="K938" t="s">
        <v>4165</v>
      </c>
      <c r="L938" s="2">
        <f>AVERAGEIF(Table15[director_name],Table6[Director],Table15[imdb_score])</f>
        <v>5.0999999999999996</v>
      </c>
      <c r="M938">
        <f>SUMIF(Table15[director_name],Table6[Director],Table15[gross])</f>
        <v>37566230</v>
      </c>
      <c r="N938">
        <f>SUMIF(Table15[director_name],Table6[Director],Table15[budget])</f>
        <v>17000000</v>
      </c>
      <c r="O938">
        <f>Table6[[#This Row],[Gross Amt]]-Table6[[#This Row],[Budget ]]</f>
        <v>20566230</v>
      </c>
      <c r="P938" t="str">
        <f>IF(Table6[[#This Row],[Profit]]&gt;0,"Success","Failure")</f>
        <v>Success</v>
      </c>
    </row>
    <row r="939" spans="1:16" hidden="1" x14ac:dyDescent="0.25">
      <c r="A939" t="s">
        <v>28</v>
      </c>
      <c r="B939">
        <v>35168395</v>
      </c>
      <c r="C939" t="s">
        <v>12</v>
      </c>
      <c r="D939">
        <v>50000000</v>
      </c>
      <c r="E939">
        <v>6.5</v>
      </c>
      <c r="F939">
        <f>AVERAGEIF(Table15[director_name],Table15[director_name],Table15[imdb_score])</f>
        <v>6.9600000000000009</v>
      </c>
      <c r="G939">
        <f>Table15[[#This Row],[gross]]-Table15[[#This Row],[budget]]</f>
        <v>-14831605</v>
      </c>
      <c r="H939" t="str">
        <f>IF(Table15[[#This Row],[Profit]]&gt;0,"Success","Fasle")</f>
        <v>Fasle</v>
      </c>
      <c r="K939" t="s">
        <v>4170</v>
      </c>
      <c r="L939" s="2">
        <f>AVERAGEIF(Table15[director_name],Table6[Director],Table15[imdb_score])</f>
        <v>5.8</v>
      </c>
      <c r="M939">
        <f>SUMIF(Table15[director_name],Table6[Director],Table15[gross])</f>
        <v>73340268</v>
      </c>
      <c r="N939">
        <f>SUMIF(Table15[director_name],Table6[Director],Table15[budget])</f>
        <v>31000000</v>
      </c>
      <c r="O939">
        <f>Table6[[#This Row],[Gross Amt]]-Table6[[#This Row],[Budget ]]</f>
        <v>42340268</v>
      </c>
      <c r="P939" t="str">
        <f>IF(Table6[[#This Row],[Profit]]&gt;0,"Success","Failure")</f>
        <v>Success</v>
      </c>
    </row>
    <row r="940" spans="1:16" hidden="1" x14ac:dyDescent="0.25">
      <c r="A940" t="s">
        <v>1835</v>
      </c>
      <c r="B940">
        <v>32800000</v>
      </c>
      <c r="C940" t="s">
        <v>12</v>
      </c>
      <c r="D940">
        <v>40000000</v>
      </c>
      <c r="E940">
        <v>4.3</v>
      </c>
      <c r="F940" s="2">
        <f>AVERAGEIF(Table15[director_name],Table15[director_name],Table15[imdb_score])</f>
        <v>4.8</v>
      </c>
      <c r="G940">
        <f>Table15[[#This Row],[gross]]-Table15[[#This Row],[budget]]</f>
        <v>-7200000</v>
      </c>
      <c r="H940" t="str">
        <f>IF(Table15[[#This Row],[Profit]]&gt;0,"Success","Fasle")</f>
        <v>Fasle</v>
      </c>
      <c r="K940" t="s">
        <v>4173</v>
      </c>
      <c r="L940" s="2">
        <f>AVERAGEIF(Table15[director_name],Table6[Director],Table15[imdb_score])</f>
        <v>6.2</v>
      </c>
      <c r="M940">
        <f>SUMIF(Table15[director_name],Table6[Director],Table15[gross])</f>
        <v>30324946</v>
      </c>
      <c r="N940">
        <f>SUMIF(Table15[director_name],Table6[Director],Table15[budget])</f>
        <v>17000000</v>
      </c>
      <c r="O940">
        <f>Table6[[#This Row],[Gross Amt]]-Table6[[#This Row],[Budget ]]</f>
        <v>13324946</v>
      </c>
      <c r="P940" t="str">
        <f>IF(Table6[[#This Row],[Profit]]&gt;0,"Success","Failure")</f>
        <v>Success</v>
      </c>
    </row>
    <row r="941" spans="1:16" hidden="1" x14ac:dyDescent="0.25">
      <c r="A941" t="s">
        <v>1614</v>
      </c>
      <c r="B941">
        <v>33643461</v>
      </c>
      <c r="C941" t="s">
        <v>12</v>
      </c>
      <c r="D941">
        <v>50000000</v>
      </c>
      <c r="E941">
        <v>4.2</v>
      </c>
      <c r="F941">
        <f>AVERAGEIF(Table15[director_name],Table15[director_name],Table15[imdb_score])</f>
        <v>5.4666666666666659</v>
      </c>
      <c r="G941">
        <f>Table15[[#This Row],[gross]]-Table15[[#This Row],[budget]]</f>
        <v>-16356539</v>
      </c>
      <c r="H941" t="str">
        <f>IF(Table15[[#This Row],[Profit]]&gt;0,"Success","Fasle")</f>
        <v>Fasle</v>
      </c>
      <c r="K941" t="s">
        <v>3997</v>
      </c>
      <c r="L941" s="2">
        <f>AVERAGEIF(Table15[director_name],Table6[Director],Table15[imdb_score])</f>
        <v>5.6</v>
      </c>
      <c r="M941">
        <f>SUMIF(Table15[director_name],Table6[Director],Table15[gross])</f>
        <v>27854896</v>
      </c>
      <c r="N941">
        <f>SUMIF(Table15[director_name],Table6[Director],Table15[budget])</f>
        <v>17000000</v>
      </c>
      <c r="O941">
        <f>Table6[[#This Row],[Gross Amt]]-Table6[[#This Row],[Budget ]]</f>
        <v>10854896</v>
      </c>
      <c r="P941" t="str">
        <f>IF(Table6[[#This Row],[Profit]]&gt;0,"Success","Failure")</f>
        <v>Success</v>
      </c>
    </row>
    <row r="942" spans="1:16" hidden="1" x14ac:dyDescent="0.25">
      <c r="A942" t="s">
        <v>1285</v>
      </c>
      <c r="B942">
        <v>32741596</v>
      </c>
      <c r="C942" t="s">
        <v>12</v>
      </c>
      <c r="D942">
        <v>50000000</v>
      </c>
      <c r="E942">
        <v>6.5</v>
      </c>
      <c r="F942">
        <f>AVERAGEIF(Table15[director_name],Table15[director_name],Table15[imdb_score])</f>
        <v>7.2052631578947368</v>
      </c>
      <c r="G942">
        <f>Table15[[#This Row],[gross]]-Table15[[#This Row],[budget]]</f>
        <v>-17258404</v>
      </c>
      <c r="H942" t="str">
        <f>IF(Table15[[#This Row],[Profit]]&gt;0,"Success","Fasle")</f>
        <v>Fasle</v>
      </c>
      <c r="K942" t="s">
        <v>4184</v>
      </c>
      <c r="L942" s="2">
        <f>AVERAGEIF(Table15[director_name],Table6[Director],Table15[imdb_score])</f>
        <v>7.2</v>
      </c>
      <c r="M942">
        <f>SUMIF(Table15[director_name],Table6[Director],Table15[gross])</f>
        <v>64998368</v>
      </c>
      <c r="N942">
        <f>SUMIF(Table15[director_name],Table6[Director],Table15[budget])</f>
        <v>17000000</v>
      </c>
      <c r="O942">
        <f>Table6[[#This Row],[Gross Amt]]-Table6[[#This Row],[Budget ]]</f>
        <v>47998368</v>
      </c>
      <c r="P942" t="str">
        <f>IF(Table6[[#This Row],[Profit]]&gt;0,"Success","Failure")</f>
        <v>Success</v>
      </c>
    </row>
    <row r="943" spans="1:16" hidden="1" x14ac:dyDescent="0.25">
      <c r="A943" t="s">
        <v>1841</v>
      </c>
      <c r="B943">
        <v>31874869</v>
      </c>
      <c r="C943" t="s">
        <v>12</v>
      </c>
      <c r="D943">
        <v>50000000</v>
      </c>
      <c r="E943">
        <v>6.1</v>
      </c>
      <c r="F943" s="2">
        <f>AVERAGEIF(Table15[director_name],Table15[director_name],Table15[imdb_score])</f>
        <v>6</v>
      </c>
      <c r="G943">
        <f>Table15[[#This Row],[gross]]-Table15[[#This Row],[budget]]</f>
        <v>-18125131</v>
      </c>
      <c r="H943" t="str">
        <f>IF(Table15[[#This Row],[Profit]]&gt;0,"Success","Fasle")</f>
        <v>Fasle</v>
      </c>
      <c r="K943" t="s">
        <v>4188</v>
      </c>
      <c r="L943" s="2">
        <f>AVERAGEIF(Table15[director_name],Table6[Director],Table15[imdb_score])</f>
        <v>5.15</v>
      </c>
      <c r="M943">
        <f>SUMIF(Table15[director_name],Table6[Director],Table15[gross])</f>
        <v>34882660</v>
      </c>
      <c r="N943">
        <f>SUMIF(Table15[director_name],Table6[Director],Table15[budget])</f>
        <v>32000000</v>
      </c>
      <c r="O943">
        <f>Table6[[#This Row],[Gross Amt]]-Table6[[#This Row],[Budget ]]</f>
        <v>2882660</v>
      </c>
      <c r="P943" t="str">
        <f>IF(Table6[[#This Row],[Profit]]&gt;0,"Success","Failure")</f>
        <v>Success</v>
      </c>
    </row>
    <row r="944" spans="1:16" hidden="1" x14ac:dyDescent="0.25">
      <c r="A944" t="s">
        <v>356</v>
      </c>
      <c r="B944">
        <v>30306268</v>
      </c>
      <c r="C944" t="s">
        <v>12</v>
      </c>
      <c r="D944">
        <v>50000000</v>
      </c>
      <c r="E944">
        <v>6.3</v>
      </c>
      <c r="F944">
        <f>AVERAGEIF(Table15[director_name],Table15[director_name],Table15[imdb_score])</f>
        <v>6.6333333333333337</v>
      </c>
      <c r="G944">
        <f>Table15[[#This Row],[gross]]-Table15[[#This Row],[budget]]</f>
        <v>-19693732</v>
      </c>
      <c r="H944" t="str">
        <f>IF(Table15[[#This Row],[Profit]]&gt;0,"Success","Fasle")</f>
        <v>Fasle</v>
      </c>
      <c r="K944" t="s">
        <v>4190</v>
      </c>
      <c r="L944" s="2">
        <f>AVERAGEIF(Table15[director_name],Table6[Director],Table15[imdb_score])</f>
        <v>3.1</v>
      </c>
      <c r="M944">
        <f>SUMIF(Table15[director_name],Table6[Director],Table15[gross])</f>
        <v>15655665</v>
      </c>
      <c r="N944">
        <f>SUMIF(Table15[director_name],Table6[Director],Table15[budget])</f>
        <v>4000000</v>
      </c>
      <c r="O944">
        <f>Table6[[#This Row],[Gross Amt]]-Table6[[#This Row],[Budget ]]</f>
        <v>11655665</v>
      </c>
      <c r="P944" t="str">
        <f>IF(Table6[[#This Row],[Profit]]&gt;0,"Success","Failure")</f>
        <v>Success</v>
      </c>
    </row>
    <row r="945" spans="1:16" hidden="1" x14ac:dyDescent="0.25">
      <c r="A945" t="s">
        <v>1844</v>
      </c>
      <c r="B945">
        <v>27667947</v>
      </c>
      <c r="C945" t="s">
        <v>12</v>
      </c>
      <c r="D945">
        <v>50000000</v>
      </c>
      <c r="E945">
        <v>6.2</v>
      </c>
      <c r="F945" s="2">
        <f>AVERAGEIF(Table15[director_name],Table15[director_name],Table15[imdb_score])</f>
        <v>6.2</v>
      </c>
      <c r="G945">
        <f>Table15[[#This Row],[gross]]-Table15[[#This Row],[budget]]</f>
        <v>-22332053</v>
      </c>
      <c r="H945" t="str">
        <f>IF(Table15[[#This Row],[Profit]]&gt;0,"Success","Fasle")</f>
        <v>Fasle</v>
      </c>
      <c r="K945" t="s">
        <v>4192</v>
      </c>
      <c r="L945" s="2">
        <f>AVERAGEIF(Table15[director_name],Table6[Director],Table15[imdb_score])</f>
        <v>5.8</v>
      </c>
      <c r="M945">
        <f>SUMIF(Table15[director_name],Table6[Director],Table15[gross])</f>
        <v>11634458</v>
      </c>
      <c r="N945">
        <f>SUMIF(Table15[director_name],Table6[Director],Table15[budget])</f>
        <v>17000000</v>
      </c>
      <c r="O945">
        <f>Table6[[#This Row],[Gross Amt]]-Table6[[#This Row],[Budget ]]</f>
        <v>-5365542</v>
      </c>
      <c r="P945" t="str">
        <f>IF(Table6[[#This Row],[Profit]]&gt;0,"Success","Failure")</f>
        <v>Failure</v>
      </c>
    </row>
    <row r="946" spans="1:16" hidden="1" x14ac:dyDescent="0.25">
      <c r="A946" t="s">
        <v>1347</v>
      </c>
      <c r="B946">
        <v>27067160</v>
      </c>
      <c r="C946" t="s">
        <v>12</v>
      </c>
      <c r="D946">
        <v>50000000</v>
      </c>
      <c r="E946">
        <v>5.9</v>
      </c>
      <c r="F946">
        <f>AVERAGEIF(Table15[director_name],Table15[director_name],Table15[imdb_score])</f>
        <v>7.0181818181818185</v>
      </c>
      <c r="G946">
        <f>Table15[[#This Row],[gross]]-Table15[[#This Row],[budget]]</f>
        <v>-22932840</v>
      </c>
      <c r="H946" t="str">
        <f>IF(Table15[[#This Row],[Profit]]&gt;0,"Success","Fasle")</f>
        <v>Fasle</v>
      </c>
      <c r="K946" t="s">
        <v>4198</v>
      </c>
      <c r="L946" s="2">
        <f>AVERAGEIF(Table15[director_name],Table6[Director],Table15[imdb_score])</f>
        <v>6.5</v>
      </c>
      <c r="M946">
        <f>SUMIF(Table15[director_name],Table6[Director],Table15[gross])</f>
        <v>54239856</v>
      </c>
      <c r="N946">
        <f>SUMIF(Table15[director_name],Table6[Director],Table15[budget])</f>
        <v>17000000</v>
      </c>
      <c r="O946">
        <f>Table6[[#This Row],[Gross Amt]]-Table6[[#This Row],[Budget ]]</f>
        <v>37239856</v>
      </c>
      <c r="P946" t="str">
        <f>IF(Table6[[#This Row],[Profit]]&gt;0,"Success","Failure")</f>
        <v>Success</v>
      </c>
    </row>
    <row r="947" spans="1:16" hidden="1" x14ac:dyDescent="0.25">
      <c r="A947" t="s">
        <v>1847</v>
      </c>
      <c r="B947">
        <v>26616999</v>
      </c>
      <c r="C947" t="s">
        <v>12</v>
      </c>
      <c r="D947">
        <v>40000000</v>
      </c>
      <c r="E947">
        <v>5.9</v>
      </c>
      <c r="F947" s="2">
        <f>AVERAGEIF(Table15[director_name],Table15[director_name],Table15[imdb_score])</f>
        <v>7</v>
      </c>
      <c r="G947">
        <f>Table15[[#This Row],[gross]]-Table15[[#This Row],[budget]]</f>
        <v>-13383001</v>
      </c>
      <c r="H947" t="str">
        <f>IF(Table15[[#This Row],[Profit]]&gt;0,"Success","Fasle")</f>
        <v>Fasle</v>
      </c>
      <c r="K947" t="s">
        <v>4202</v>
      </c>
      <c r="L947" s="2">
        <f>AVERAGEIF(Table15[director_name],Table6[Director],Table15[imdb_score])</f>
        <v>3.6</v>
      </c>
      <c r="M947">
        <f>SUMIF(Table15[director_name],Table6[Director],Table15[gross])</f>
        <v>15681020</v>
      </c>
      <c r="N947">
        <f>SUMIF(Table15[director_name],Table6[Director],Table15[budget])</f>
        <v>17000000</v>
      </c>
      <c r="O947">
        <f>Table6[[#This Row],[Gross Amt]]-Table6[[#This Row],[Budget ]]</f>
        <v>-1318980</v>
      </c>
      <c r="P947" t="str">
        <f>IF(Table6[[#This Row],[Profit]]&gt;0,"Success","Failure")</f>
        <v>Failure</v>
      </c>
    </row>
    <row r="948" spans="1:16" hidden="1" x14ac:dyDescent="0.25">
      <c r="A948" t="s">
        <v>449</v>
      </c>
      <c r="B948">
        <v>26536120</v>
      </c>
      <c r="C948" t="s">
        <v>12</v>
      </c>
      <c r="D948">
        <v>50000000</v>
      </c>
      <c r="E948">
        <v>6.5</v>
      </c>
      <c r="F948">
        <f>AVERAGEIF(Table15[director_name],Table15[director_name],Table15[imdb_score])</f>
        <v>6.63</v>
      </c>
      <c r="G948">
        <f>Table15[[#This Row],[gross]]-Table15[[#This Row],[budget]]</f>
        <v>-23463880</v>
      </c>
      <c r="H948" t="str">
        <f>IF(Table15[[#This Row],[Profit]]&gt;0,"Success","Fasle")</f>
        <v>Fasle</v>
      </c>
      <c r="K948" t="s">
        <v>4206</v>
      </c>
      <c r="L948" s="2">
        <f>AVERAGEIF(Table15[director_name],Table6[Director],Table15[imdb_score])</f>
        <v>7.2</v>
      </c>
      <c r="M948">
        <f>SUMIF(Table15[director_name],Table6[Director],Table15[gross])</f>
        <v>15099017</v>
      </c>
      <c r="N948">
        <f>SUMIF(Table15[director_name],Table6[Director],Table15[budget])</f>
        <v>20200000</v>
      </c>
      <c r="O948">
        <f>Table6[[#This Row],[Gross Amt]]-Table6[[#This Row],[Budget ]]</f>
        <v>-5100983</v>
      </c>
      <c r="P948" t="str">
        <f>IF(Table6[[#This Row],[Profit]]&gt;0,"Success","Failure")</f>
        <v>Failure</v>
      </c>
    </row>
    <row r="949" spans="1:16" hidden="1" x14ac:dyDescent="0.25">
      <c r="A949" t="s">
        <v>1285</v>
      </c>
      <c r="B949">
        <v>26199517</v>
      </c>
      <c r="C949" t="s">
        <v>12</v>
      </c>
      <c r="D949">
        <v>50000000</v>
      </c>
      <c r="E949">
        <v>6.4</v>
      </c>
      <c r="F949">
        <f>AVERAGEIF(Table15[director_name],Table15[director_name],Table15[imdb_score])</f>
        <v>7.2052631578947368</v>
      </c>
      <c r="G949">
        <f>Table15[[#This Row],[gross]]-Table15[[#This Row],[budget]]</f>
        <v>-23800483</v>
      </c>
      <c r="H949" t="str">
        <f>IF(Table15[[#This Row],[Profit]]&gt;0,"Success","Fasle")</f>
        <v>Fasle</v>
      </c>
      <c r="K949" t="s">
        <v>4210</v>
      </c>
      <c r="L949" s="2">
        <f>AVERAGEIF(Table15[director_name],Table6[Director],Table15[imdb_score])</f>
        <v>3</v>
      </c>
      <c r="M949">
        <f>SUMIF(Table15[director_name],Table6[Director],Table15[gross])</f>
        <v>2315683</v>
      </c>
      <c r="N949">
        <f>SUMIF(Table15[director_name],Table6[Director],Table15[budget])</f>
        <v>17000000</v>
      </c>
      <c r="O949">
        <f>Table6[[#This Row],[Gross Amt]]-Table6[[#This Row],[Budget ]]</f>
        <v>-14684317</v>
      </c>
      <c r="P949" t="str">
        <f>IF(Table6[[#This Row],[Profit]]&gt;0,"Success","Failure")</f>
        <v>Failure</v>
      </c>
    </row>
    <row r="950" spans="1:16" hidden="1" x14ac:dyDescent="0.25">
      <c r="A950" t="s">
        <v>638</v>
      </c>
      <c r="B950">
        <v>25450527</v>
      </c>
      <c r="C950" t="s">
        <v>12</v>
      </c>
      <c r="D950">
        <v>50000000</v>
      </c>
      <c r="E950">
        <v>6.5</v>
      </c>
      <c r="F950">
        <f>AVERAGEIF(Table15[director_name],Table15[director_name],Table15[imdb_score])</f>
        <v>7.3250000000000002</v>
      </c>
      <c r="G950">
        <f>Table15[[#This Row],[gross]]-Table15[[#This Row],[budget]]</f>
        <v>-24549473</v>
      </c>
      <c r="H950" t="str">
        <f>IF(Table15[[#This Row],[Profit]]&gt;0,"Success","Fasle")</f>
        <v>Fasle</v>
      </c>
      <c r="K950" t="s">
        <v>4214</v>
      </c>
      <c r="L950" s="2">
        <f>AVERAGEIF(Table15[director_name],Table6[Director],Table15[imdb_score])</f>
        <v>6.4</v>
      </c>
      <c r="M950">
        <f>SUMIF(Table15[director_name],Table6[Director],Table15[gross])</f>
        <v>2000000</v>
      </c>
      <c r="N950">
        <f>SUMIF(Table15[director_name],Table6[Director],Table15[budget])</f>
        <v>17000000</v>
      </c>
      <c r="O950">
        <f>Table6[[#This Row],[Gross Amt]]-Table6[[#This Row],[Budget ]]</f>
        <v>-15000000</v>
      </c>
      <c r="P950" t="str">
        <f>IF(Table6[[#This Row],[Profit]]&gt;0,"Success","Failure")</f>
        <v>Failure</v>
      </c>
    </row>
    <row r="951" spans="1:16" hidden="1" x14ac:dyDescent="0.25">
      <c r="A951" t="s">
        <v>1852</v>
      </c>
      <c r="B951">
        <v>25407250</v>
      </c>
      <c r="C951" t="s">
        <v>12</v>
      </c>
      <c r="D951">
        <v>50000000</v>
      </c>
      <c r="E951">
        <v>5.7</v>
      </c>
      <c r="F951" s="2">
        <f>AVERAGEIF(Table15[director_name],Table15[director_name],Table15[imdb_score])</f>
        <v>6.7299999999999995</v>
      </c>
      <c r="G951">
        <f>Table15[[#This Row],[gross]]-Table15[[#This Row],[budget]]</f>
        <v>-24592750</v>
      </c>
      <c r="H951" t="str">
        <f>IF(Table15[[#This Row],[Profit]]&gt;0,"Success","Fasle")</f>
        <v>Fasle</v>
      </c>
      <c r="K951" t="s">
        <v>4217</v>
      </c>
      <c r="L951" s="2">
        <f>AVERAGEIF(Table15[director_name],Table6[Director],Table15[imdb_score])</f>
        <v>6.6</v>
      </c>
      <c r="M951">
        <f>SUMIF(Table15[director_name],Table6[Director],Table15[gross])</f>
        <v>106869</v>
      </c>
      <c r="N951">
        <f>SUMIF(Table15[director_name],Table6[Director],Table15[budget])</f>
        <v>17000000</v>
      </c>
      <c r="O951">
        <f>Table6[[#This Row],[Gross Amt]]-Table6[[#This Row],[Budget ]]</f>
        <v>-16893131</v>
      </c>
      <c r="P951" t="str">
        <f>IF(Table6[[#This Row],[Profit]]&gt;0,"Success","Failure")</f>
        <v>Failure</v>
      </c>
    </row>
    <row r="952" spans="1:16" hidden="1" x14ac:dyDescent="0.25">
      <c r="A952" t="s">
        <v>201</v>
      </c>
      <c r="B952">
        <v>23159305</v>
      </c>
      <c r="C952" t="s">
        <v>12</v>
      </c>
      <c r="D952">
        <v>70000000</v>
      </c>
      <c r="E952">
        <v>8</v>
      </c>
      <c r="F952">
        <f>AVERAGEIF(Table15[director_name],Table15[director_name],Table15[imdb_score])</f>
        <v>7.58</v>
      </c>
      <c r="G952">
        <f>Table15[[#This Row],[gross]]-Table15[[#This Row],[budget]]</f>
        <v>-46840695</v>
      </c>
      <c r="H952" t="str">
        <f>IF(Table15[[#This Row],[Profit]]&gt;0,"Success","Fasle")</f>
        <v>Fasle</v>
      </c>
      <c r="K952" t="s">
        <v>4226</v>
      </c>
      <c r="L952" s="2">
        <f>AVERAGEIF(Table15[director_name],Table6[Director],Table15[imdb_score])</f>
        <v>4.0999999999999996</v>
      </c>
      <c r="M952">
        <f>SUMIF(Table15[director_name],Table6[Director],Table15[gross])</f>
        <v>4930798</v>
      </c>
      <c r="N952">
        <f>SUMIF(Table15[director_name],Table6[Director],Table15[budget])</f>
        <v>17000000</v>
      </c>
      <c r="O952">
        <f>Table6[[#This Row],[Gross Amt]]-Table6[[#This Row],[Budget ]]</f>
        <v>-12069202</v>
      </c>
      <c r="P952" t="str">
        <f>IF(Table6[[#This Row],[Profit]]&gt;0,"Success","Failure")</f>
        <v>Failure</v>
      </c>
    </row>
    <row r="953" spans="1:16" hidden="1" x14ac:dyDescent="0.25">
      <c r="A953" t="s">
        <v>1856</v>
      </c>
      <c r="B953">
        <v>24006726</v>
      </c>
      <c r="C953" t="s">
        <v>12</v>
      </c>
      <c r="D953">
        <v>50000000</v>
      </c>
      <c r="E953">
        <v>7.3</v>
      </c>
      <c r="F953" s="2">
        <f>AVERAGEIF(Table15[director_name],Table15[director_name],Table15[imdb_score])</f>
        <v>7.6285714285714281</v>
      </c>
      <c r="G953">
        <f>Table15[[#This Row],[gross]]-Table15[[#This Row],[budget]]</f>
        <v>-25993274</v>
      </c>
      <c r="H953" t="str">
        <f>IF(Table15[[#This Row],[Profit]]&gt;0,"Success","Fasle")</f>
        <v>Fasle</v>
      </c>
      <c r="K953" t="s">
        <v>4228</v>
      </c>
      <c r="L953" s="2">
        <f>AVERAGEIF(Table15[director_name],Table6[Director],Table15[imdb_score])</f>
        <v>6.4499999999999993</v>
      </c>
      <c r="M953">
        <f>SUMIF(Table15[director_name],Table6[Director],Table15[gross])</f>
        <v>129647242</v>
      </c>
      <c r="N953">
        <f>SUMIF(Table15[director_name],Table6[Director],Table15[budget])</f>
        <v>26500000</v>
      </c>
      <c r="O953">
        <f>Table6[[#This Row],[Gross Amt]]-Table6[[#This Row],[Budget ]]</f>
        <v>103147242</v>
      </c>
      <c r="P953" t="str">
        <f>IF(Table6[[#This Row],[Profit]]&gt;0,"Success","Failure")</f>
        <v>Success</v>
      </c>
    </row>
    <row r="954" spans="1:16" hidden="1" x14ac:dyDescent="0.25">
      <c r="A954" t="s">
        <v>800</v>
      </c>
      <c r="B954">
        <v>20389967</v>
      </c>
      <c r="C954" t="s">
        <v>12</v>
      </c>
      <c r="D954">
        <v>50000000</v>
      </c>
      <c r="E954">
        <v>6.7</v>
      </c>
      <c r="F954">
        <f>AVERAGEIF(Table15[director_name],Table15[director_name],Table15[imdb_score])</f>
        <v>7.1000000000000005</v>
      </c>
      <c r="G954">
        <f>Table15[[#This Row],[gross]]-Table15[[#This Row],[budget]]</f>
        <v>-29610033</v>
      </c>
      <c r="H954" t="str">
        <f>IF(Table15[[#This Row],[Profit]]&gt;0,"Success","Fasle")</f>
        <v>Fasle</v>
      </c>
      <c r="K954" t="s">
        <v>4230</v>
      </c>
      <c r="L954" s="2">
        <f>AVERAGEIF(Table15[director_name],Table6[Director],Table15[imdb_score])</f>
        <v>6.8</v>
      </c>
      <c r="M954">
        <f>SUMIF(Table15[director_name],Table6[Director],Table15[gross])</f>
        <v>4267651</v>
      </c>
      <c r="N954">
        <f>SUMIF(Table15[director_name],Table6[Director],Table15[budget])</f>
        <v>20800000</v>
      </c>
      <c r="O954">
        <f>Table6[[#This Row],[Gross Amt]]-Table6[[#This Row],[Budget ]]</f>
        <v>-16532349</v>
      </c>
      <c r="P954" t="str">
        <f>IF(Table6[[#This Row],[Profit]]&gt;0,"Success","Failure")</f>
        <v>Failure</v>
      </c>
    </row>
    <row r="955" spans="1:16" hidden="1" x14ac:dyDescent="0.25">
      <c r="A955" t="s">
        <v>1623</v>
      </c>
      <c r="B955">
        <v>19593740</v>
      </c>
      <c r="C955" t="s">
        <v>12</v>
      </c>
      <c r="D955">
        <v>50000000</v>
      </c>
      <c r="E955">
        <v>7.5</v>
      </c>
      <c r="F955">
        <f>AVERAGEIF(Table15[director_name],Table15[director_name],Table15[imdb_score])</f>
        <v>7.0333333333333341</v>
      </c>
      <c r="G955">
        <f>Table15[[#This Row],[gross]]-Table15[[#This Row],[budget]]</f>
        <v>-30406260</v>
      </c>
      <c r="H955" t="str">
        <f>IF(Table15[[#This Row],[Profit]]&gt;0,"Success","Fasle")</f>
        <v>Fasle</v>
      </c>
      <c r="K955" t="s">
        <v>4234</v>
      </c>
      <c r="L955" s="2">
        <f>AVERAGEIF(Table15[director_name],Table6[Director],Table15[imdb_score])</f>
        <v>7.1</v>
      </c>
      <c r="M955">
        <f>SUMIF(Table15[director_name],Table6[Director],Table15[gross])</f>
        <v>18663911</v>
      </c>
      <c r="N955">
        <f>SUMIF(Table15[director_name],Table6[Director],Table15[budget])</f>
        <v>16500000</v>
      </c>
      <c r="O955">
        <f>Table6[[#This Row],[Gross Amt]]-Table6[[#This Row],[Budget ]]</f>
        <v>2163911</v>
      </c>
      <c r="P955" t="str">
        <f>IF(Table6[[#This Row],[Profit]]&gt;0,"Success","Failure")</f>
        <v>Success</v>
      </c>
    </row>
    <row r="956" spans="1:16" hidden="1" x14ac:dyDescent="0.25">
      <c r="A956" t="s">
        <v>1541</v>
      </c>
      <c r="B956">
        <v>19118247</v>
      </c>
      <c r="C956" t="s">
        <v>12</v>
      </c>
      <c r="D956">
        <v>40000000</v>
      </c>
      <c r="E956">
        <v>5.4</v>
      </c>
      <c r="F956">
        <f>AVERAGEIF(Table15[director_name],Table15[director_name],Table15[imdb_score])</f>
        <v>6.1285714285714281</v>
      </c>
      <c r="G956">
        <f>Table15[[#This Row],[gross]]-Table15[[#This Row],[budget]]</f>
        <v>-20881753</v>
      </c>
      <c r="H956" t="str">
        <f>IF(Table15[[#This Row],[Profit]]&gt;0,"Success","Fasle")</f>
        <v>Fasle</v>
      </c>
      <c r="K956" t="s">
        <v>4236</v>
      </c>
      <c r="L956" s="2">
        <f>AVERAGEIF(Table15[director_name],Table6[Director],Table15[imdb_score])</f>
        <v>5.666666666666667</v>
      </c>
      <c r="M956">
        <f>SUMIF(Table15[director_name],Table6[Director],Table15[gross])</f>
        <v>29878634</v>
      </c>
      <c r="N956">
        <f>SUMIF(Table15[director_name],Table6[Director],Table15[budget])</f>
        <v>34500000</v>
      </c>
      <c r="O956">
        <f>Table6[[#This Row],[Gross Amt]]-Table6[[#This Row],[Budget ]]</f>
        <v>-4621366</v>
      </c>
      <c r="P956" t="str">
        <f>IF(Table6[[#This Row],[Profit]]&gt;0,"Success","Failure")</f>
        <v>Failure</v>
      </c>
    </row>
    <row r="957" spans="1:16" hidden="1" x14ac:dyDescent="0.25">
      <c r="A957" t="s">
        <v>1773</v>
      </c>
      <c r="B957">
        <v>26442251</v>
      </c>
      <c r="C957" t="s">
        <v>12</v>
      </c>
      <c r="D957">
        <v>50000000</v>
      </c>
      <c r="E957">
        <v>6.6</v>
      </c>
      <c r="F957">
        <f>AVERAGEIF(Table15[director_name],Table15[director_name],Table15[imdb_score])</f>
        <v>6.5200000000000005</v>
      </c>
      <c r="G957">
        <f>Table15[[#This Row],[gross]]-Table15[[#This Row],[budget]]</f>
        <v>-23557749</v>
      </c>
      <c r="H957" t="str">
        <f>IF(Table15[[#This Row],[Profit]]&gt;0,"Success","Fasle")</f>
        <v>Fasle</v>
      </c>
      <c r="K957" t="s">
        <v>4238</v>
      </c>
      <c r="L957" s="2">
        <f>AVERAGEIF(Table15[director_name],Table6[Director],Table15[imdb_score])</f>
        <v>7</v>
      </c>
      <c r="M957">
        <f>SUMIF(Table15[director_name],Table6[Director],Table15[gross])</f>
        <v>13308924</v>
      </c>
      <c r="N957">
        <f>SUMIF(Table15[director_name],Table6[Director],Table15[budget])</f>
        <v>23000000</v>
      </c>
      <c r="O957">
        <f>Table6[[#This Row],[Gross Amt]]-Table6[[#This Row],[Budget ]]</f>
        <v>-9691076</v>
      </c>
      <c r="P957" t="str">
        <f>IF(Table6[[#This Row],[Profit]]&gt;0,"Success","Failure")</f>
        <v>Failure</v>
      </c>
    </row>
    <row r="958" spans="1:16" hidden="1" x14ac:dyDescent="0.25">
      <c r="A958" t="s">
        <v>1864</v>
      </c>
      <c r="B958">
        <v>17114882</v>
      </c>
      <c r="C958" t="s">
        <v>12</v>
      </c>
      <c r="D958">
        <v>25000000</v>
      </c>
      <c r="E958">
        <v>7.7</v>
      </c>
      <c r="F958" s="2">
        <f>AVERAGEIF(Table15[director_name],Table15[director_name],Table15[imdb_score])</f>
        <v>7.06</v>
      </c>
      <c r="G958">
        <f>Table15[[#This Row],[gross]]-Table15[[#This Row],[budget]]</f>
        <v>-7885118</v>
      </c>
      <c r="H958" t="str">
        <f>IF(Table15[[#This Row],[Profit]]&gt;0,"Success","Fasle")</f>
        <v>Fasle</v>
      </c>
      <c r="K958" t="s">
        <v>4241</v>
      </c>
      <c r="L958" s="2">
        <f>AVERAGEIF(Table15[director_name],Table6[Director],Table15[imdb_score])</f>
        <v>7.3</v>
      </c>
      <c r="M958">
        <f>SUMIF(Table15[director_name],Table6[Director],Table15[gross])</f>
        <v>127175354</v>
      </c>
      <c r="N958">
        <f>SUMIF(Table15[director_name],Table6[Director],Table15[budget])</f>
        <v>16000000</v>
      </c>
      <c r="O958">
        <f>Table6[[#This Row],[Gross Amt]]-Table6[[#This Row],[Budget ]]</f>
        <v>111175354</v>
      </c>
      <c r="P958" t="str">
        <f>IF(Table6[[#This Row],[Profit]]&gt;0,"Success","Failure")</f>
        <v>Success</v>
      </c>
    </row>
    <row r="959" spans="1:16" hidden="1" x14ac:dyDescent="0.25">
      <c r="A959" t="s">
        <v>1866</v>
      </c>
      <c r="B959">
        <v>18472363</v>
      </c>
      <c r="C959" t="s">
        <v>12</v>
      </c>
      <c r="D959">
        <v>50000000</v>
      </c>
      <c r="E959">
        <v>5.8</v>
      </c>
      <c r="F959" s="2">
        <f>AVERAGEIF(Table15[director_name],Table15[director_name],Table15[imdb_score])</f>
        <v>5.9666666666666659</v>
      </c>
      <c r="G959">
        <f>Table15[[#This Row],[gross]]-Table15[[#This Row],[budget]]</f>
        <v>-31527637</v>
      </c>
      <c r="H959" t="str">
        <f>IF(Table15[[#This Row],[Profit]]&gt;0,"Success","Fasle")</f>
        <v>Fasle</v>
      </c>
      <c r="K959" t="s">
        <v>4247</v>
      </c>
      <c r="L959" s="2">
        <f>AVERAGEIF(Table15[director_name],Table6[Director],Table15[imdb_score])</f>
        <v>8</v>
      </c>
      <c r="M959">
        <f>SUMIF(Table15[director_name],Table6[Director],Table15[gross])</f>
        <v>44667095</v>
      </c>
      <c r="N959">
        <f>SUMIF(Table15[director_name],Table6[Director],Table15[budget])</f>
        <v>15000000</v>
      </c>
      <c r="O959">
        <f>Table6[[#This Row],[Gross Amt]]-Table6[[#This Row],[Budget ]]</f>
        <v>29667095</v>
      </c>
      <c r="P959" t="str">
        <f>IF(Table6[[#This Row],[Profit]]&gt;0,"Success","Failure")</f>
        <v>Success</v>
      </c>
    </row>
    <row r="960" spans="1:16" hidden="1" x14ac:dyDescent="0.25">
      <c r="A960" t="s">
        <v>688</v>
      </c>
      <c r="B960">
        <v>14131298</v>
      </c>
      <c r="C960" t="s">
        <v>12</v>
      </c>
      <c r="D960">
        <v>390000000</v>
      </c>
      <c r="E960">
        <v>6.4</v>
      </c>
      <c r="F960">
        <f>AVERAGEIF(Table15[director_name],Table15[director_name],Table15[imdb_score])</f>
        <v>6.625</v>
      </c>
      <c r="G960">
        <f>Table15[[#This Row],[gross]]-Table15[[#This Row],[budget]]</f>
        <v>-375868702</v>
      </c>
      <c r="H960" t="str">
        <f>IF(Table15[[#This Row],[Profit]]&gt;0,"Success","Fasle")</f>
        <v>Fasle</v>
      </c>
      <c r="K960" t="s">
        <v>4252</v>
      </c>
      <c r="L960" s="2">
        <f>AVERAGEIF(Table15[director_name],Table6[Director],Table15[imdb_score])</f>
        <v>5.4</v>
      </c>
      <c r="M960">
        <f>SUMIF(Table15[director_name],Table6[Director],Table15[gross])</f>
        <v>6462576</v>
      </c>
      <c r="N960">
        <f>SUMIF(Table15[director_name],Table6[Director],Table15[budget])</f>
        <v>18500000</v>
      </c>
      <c r="O960">
        <f>Table6[[#This Row],[Gross Amt]]-Table6[[#This Row],[Budget ]]</f>
        <v>-12037424</v>
      </c>
      <c r="P960" t="str">
        <f>IF(Table6[[#This Row],[Profit]]&gt;0,"Success","Failure")</f>
        <v>Failure</v>
      </c>
    </row>
    <row r="961" spans="1:16" hidden="1" x14ac:dyDescent="0.25">
      <c r="A961" t="s">
        <v>1869</v>
      </c>
      <c r="B961">
        <v>21557240</v>
      </c>
      <c r="C961" t="s">
        <v>12</v>
      </c>
      <c r="D961">
        <v>49900000</v>
      </c>
      <c r="E961">
        <v>5.6</v>
      </c>
      <c r="F961" s="2">
        <f>AVERAGEIF(Table15[director_name],Table15[director_name],Table15[imdb_score])</f>
        <v>6.666666666666667</v>
      </c>
      <c r="G961">
        <f>Table15[[#This Row],[gross]]-Table15[[#This Row],[budget]]</f>
        <v>-28342760</v>
      </c>
      <c r="H961" t="str">
        <f>IF(Table15[[#This Row],[Profit]]&gt;0,"Success","Fasle")</f>
        <v>Fasle</v>
      </c>
      <c r="K961" t="s">
        <v>4254</v>
      </c>
      <c r="L961" s="2">
        <f>AVERAGEIF(Table15[director_name],Table6[Director],Table15[imdb_score])</f>
        <v>3.3</v>
      </c>
      <c r="M961">
        <f>SUMIF(Table15[director_name],Table6[Director],Table15[gross])</f>
        <v>40363530</v>
      </c>
      <c r="N961">
        <f>SUMIF(Table15[director_name],Table6[Director],Table15[budget])</f>
        <v>16000000</v>
      </c>
      <c r="O961">
        <f>Table6[[#This Row],[Gross Amt]]-Table6[[#This Row],[Budget ]]</f>
        <v>24363530</v>
      </c>
      <c r="P961" t="str">
        <f>IF(Table6[[#This Row],[Profit]]&gt;0,"Success","Failure")</f>
        <v>Success</v>
      </c>
    </row>
    <row r="962" spans="1:16" hidden="1" x14ac:dyDescent="0.25">
      <c r="A962" t="s">
        <v>1872</v>
      </c>
      <c r="B962">
        <v>21283440</v>
      </c>
      <c r="C962" t="s">
        <v>12</v>
      </c>
      <c r="D962">
        <v>55000000</v>
      </c>
      <c r="E962">
        <v>6</v>
      </c>
      <c r="F962" s="2">
        <f>AVERAGEIF(Table15[director_name],Table15[director_name],Table15[imdb_score])</f>
        <v>6.0333333333333341</v>
      </c>
      <c r="G962">
        <f>Table15[[#This Row],[gross]]-Table15[[#This Row],[budget]]</f>
        <v>-33716560</v>
      </c>
      <c r="H962" t="str">
        <f>IF(Table15[[#This Row],[Profit]]&gt;0,"Success","Fasle")</f>
        <v>Fasle</v>
      </c>
      <c r="K962" t="s">
        <v>4262</v>
      </c>
      <c r="L962" s="2">
        <f>AVERAGEIF(Table15[director_name],Table6[Director],Table15[imdb_score])</f>
        <v>4.8</v>
      </c>
      <c r="M962">
        <f>SUMIF(Table15[director_name],Table6[Director],Table15[gross])</f>
        <v>37300107</v>
      </c>
      <c r="N962">
        <f>SUMIF(Table15[director_name],Table6[Director],Table15[budget])</f>
        <v>16000000</v>
      </c>
      <c r="O962">
        <f>Table6[[#This Row],[Gross Amt]]-Table6[[#This Row],[Budget ]]</f>
        <v>21300107</v>
      </c>
      <c r="P962" t="str">
        <f>IF(Table6[[#This Row],[Profit]]&gt;0,"Success","Failure")</f>
        <v>Success</v>
      </c>
    </row>
    <row r="963" spans="1:16" hidden="1" x14ac:dyDescent="0.25">
      <c r="A963" t="s">
        <v>1874</v>
      </c>
      <c r="B963">
        <v>10556196</v>
      </c>
      <c r="C963" t="s">
        <v>12</v>
      </c>
      <c r="D963">
        <v>50000000</v>
      </c>
      <c r="E963">
        <v>6.2</v>
      </c>
      <c r="F963" s="2">
        <f>AVERAGEIF(Table15[director_name],Table15[director_name],Table15[imdb_score])</f>
        <v>6.75</v>
      </c>
      <c r="G963">
        <f>Table15[[#This Row],[gross]]-Table15[[#This Row],[budget]]</f>
        <v>-39443804</v>
      </c>
      <c r="H963" t="str">
        <f>IF(Table15[[#This Row],[Profit]]&gt;0,"Success","Fasle")</f>
        <v>Fasle</v>
      </c>
      <c r="K963" t="s">
        <v>4265</v>
      </c>
      <c r="L963" s="2">
        <f>AVERAGEIF(Table15[director_name],Table6[Director],Table15[imdb_score])</f>
        <v>6.1</v>
      </c>
      <c r="M963">
        <f>SUMIF(Table15[director_name],Table6[Director],Table15[gross])</f>
        <v>33376305</v>
      </c>
      <c r="N963">
        <f>SUMIF(Table15[director_name],Table6[Director],Table15[budget])</f>
        <v>21000000</v>
      </c>
      <c r="O963">
        <f>Table6[[#This Row],[Gross Amt]]-Table6[[#This Row],[Budget ]]</f>
        <v>12376305</v>
      </c>
      <c r="P963" t="str">
        <f>IF(Table6[[#This Row],[Profit]]&gt;0,"Success","Failure")</f>
        <v>Success</v>
      </c>
    </row>
    <row r="964" spans="1:16" hidden="1" x14ac:dyDescent="0.25">
      <c r="A964" t="s">
        <v>1876</v>
      </c>
      <c r="B964">
        <v>16671505</v>
      </c>
      <c r="C964" t="s">
        <v>12</v>
      </c>
      <c r="D964">
        <v>50000000</v>
      </c>
      <c r="E964">
        <v>5.9</v>
      </c>
      <c r="F964" s="2">
        <f>AVERAGEIF(Table15[director_name],Table15[director_name],Table15[imdb_score])</f>
        <v>5.6</v>
      </c>
      <c r="G964">
        <f>Table15[[#This Row],[gross]]-Table15[[#This Row],[budget]]</f>
        <v>-33328495</v>
      </c>
      <c r="H964" t="str">
        <f>IF(Table15[[#This Row],[Profit]]&gt;0,"Success","Fasle")</f>
        <v>Fasle</v>
      </c>
      <c r="K964" t="s">
        <v>4269</v>
      </c>
      <c r="L964" s="2">
        <f>AVERAGEIF(Table15[director_name],Table6[Director],Table15[imdb_score])</f>
        <v>4.9000000000000004</v>
      </c>
      <c r="M964">
        <f>SUMIF(Table15[director_name],Table6[Director],Table15[gross])</f>
        <v>26896744</v>
      </c>
      <c r="N964">
        <f>SUMIF(Table15[director_name],Table6[Director],Table15[budget])</f>
        <v>16500000</v>
      </c>
      <c r="O964">
        <f>Table6[[#This Row],[Gross Amt]]-Table6[[#This Row],[Budget ]]</f>
        <v>10396744</v>
      </c>
      <c r="P964" t="str">
        <f>IF(Table6[[#This Row],[Profit]]&gt;0,"Success","Failure")</f>
        <v>Success</v>
      </c>
    </row>
    <row r="965" spans="1:16" hidden="1" x14ac:dyDescent="0.25">
      <c r="A965" t="s">
        <v>193</v>
      </c>
      <c r="B965">
        <v>10400000</v>
      </c>
      <c r="C965" t="s">
        <v>12</v>
      </c>
      <c r="D965">
        <v>50000000</v>
      </c>
      <c r="E965">
        <v>5.0999999999999996</v>
      </c>
      <c r="F965" s="2">
        <f>AVERAGEIF(Table15[director_name],Table15[director_name],Table15[imdb_score])</f>
        <v>5.5</v>
      </c>
      <c r="G965">
        <f>Table15[[#This Row],[gross]]-Table15[[#This Row],[budget]]</f>
        <v>-39600000</v>
      </c>
      <c r="H965" t="str">
        <f>IF(Table15[[#This Row],[Profit]]&gt;0,"Success","Fasle")</f>
        <v>Fasle</v>
      </c>
      <c r="K965" t="s">
        <v>4275</v>
      </c>
      <c r="L965" s="2">
        <f>AVERAGEIF(Table15[director_name],Table6[Director],Table15[imdb_score])</f>
        <v>4.3999999999999995</v>
      </c>
      <c r="M965">
        <f>SUMIF(Table15[director_name],Table6[Director],Table15[gross])</f>
        <v>88869047</v>
      </c>
      <c r="N965">
        <f>SUMIF(Table15[director_name],Table6[Director],Table15[budget])</f>
        <v>38000000</v>
      </c>
      <c r="O965">
        <f>Table6[[#This Row],[Gross Amt]]-Table6[[#This Row],[Budget ]]</f>
        <v>50869047</v>
      </c>
      <c r="P965" t="str">
        <f>IF(Table6[[#This Row],[Profit]]&gt;0,"Success","Failure")</f>
        <v>Success</v>
      </c>
    </row>
    <row r="966" spans="1:16" hidden="1" x14ac:dyDescent="0.25">
      <c r="A966" t="s">
        <v>173</v>
      </c>
      <c r="B966">
        <v>9528092</v>
      </c>
      <c r="C966" t="s">
        <v>12</v>
      </c>
      <c r="D966">
        <v>22000000</v>
      </c>
      <c r="E966">
        <v>6.8</v>
      </c>
      <c r="F966">
        <f>AVERAGEIF(Table15[director_name],Table15[director_name],Table15[imdb_score])</f>
        <v>7.1285714285714272</v>
      </c>
      <c r="G966">
        <f>Table15[[#This Row],[gross]]-Table15[[#This Row],[budget]]</f>
        <v>-12471908</v>
      </c>
      <c r="H966" t="str">
        <f>IF(Table15[[#This Row],[Profit]]&gt;0,"Success","Fasle")</f>
        <v>Fasle</v>
      </c>
      <c r="K966" t="s">
        <v>4277</v>
      </c>
      <c r="L966" s="2">
        <f>AVERAGEIF(Table15[director_name],Table6[Director],Table15[imdb_score])</f>
        <v>7.2</v>
      </c>
      <c r="M966">
        <f>SUMIF(Table15[director_name],Table6[Director],Table15[gross])</f>
        <v>16346122</v>
      </c>
      <c r="N966">
        <f>SUMIF(Table15[director_name],Table6[Director],Table15[budget])</f>
        <v>16000000</v>
      </c>
      <c r="O966">
        <f>Table6[[#This Row],[Gross Amt]]-Table6[[#This Row],[Budget ]]</f>
        <v>346122</v>
      </c>
      <c r="P966" t="str">
        <f>IF(Table6[[#This Row],[Profit]]&gt;0,"Success","Failure")</f>
        <v>Success</v>
      </c>
    </row>
    <row r="967" spans="1:16" hidden="1" x14ac:dyDescent="0.25">
      <c r="A967" t="s">
        <v>597</v>
      </c>
      <c r="B967">
        <v>10137232</v>
      </c>
      <c r="C967" t="s">
        <v>12</v>
      </c>
      <c r="D967">
        <v>50000000</v>
      </c>
      <c r="E967">
        <v>6</v>
      </c>
      <c r="F967">
        <f>AVERAGEIF(Table15[director_name],Table15[director_name],Table15[imdb_score])</f>
        <v>6.791666666666667</v>
      </c>
      <c r="G967">
        <f>Table15[[#This Row],[gross]]-Table15[[#This Row],[budget]]</f>
        <v>-39862768</v>
      </c>
      <c r="H967" t="str">
        <f>IF(Table15[[#This Row],[Profit]]&gt;0,"Success","Fasle")</f>
        <v>Fasle</v>
      </c>
      <c r="K967" t="s">
        <v>4280</v>
      </c>
      <c r="L967" s="2">
        <f>AVERAGEIF(Table15[director_name],Table6[Director],Table15[imdb_score])</f>
        <v>5.6</v>
      </c>
      <c r="M967">
        <f>SUMIF(Table15[director_name],Table6[Director],Table15[gross])</f>
        <v>15427192</v>
      </c>
      <c r="N967">
        <f>SUMIF(Table15[director_name],Table6[Director],Table15[budget])</f>
        <v>16000000</v>
      </c>
      <c r="O967">
        <f>Table6[[#This Row],[Gross Amt]]-Table6[[#This Row],[Budget ]]</f>
        <v>-572808</v>
      </c>
      <c r="P967" t="str">
        <f>IF(Table6[[#This Row],[Profit]]&gt;0,"Success","Failure")</f>
        <v>Failure</v>
      </c>
    </row>
    <row r="968" spans="1:16" hidden="1" x14ac:dyDescent="0.25">
      <c r="A968" t="s">
        <v>1634</v>
      </c>
      <c r="B968">
        <v>9795017</v>
      </c>
      <c r="C968" t="s">
        <v>12</v>
      </c>
      <c r="D968">
        <v>50000000</v>
      </c>
      <c r="E968">
        <v>5.0999999999999996</v>
      </c>
      <c r="F968">
        <f>AVERAGEIF(Table15[director_name],Table15[director_name],Table15[imdb_score])</f>
        <v>6.45</v>
      </c>
      <c r="G968">
        <f>Table15[[#This Row],[gross]]-Table15[[#This Row],[budget]]</f>
        <v>-40204983</v>
      </c>
      <c r="H968" t="str">
        <f>IF(Table15[[#This Row],[Profit]]&gt;0,"Success","Fasle")</f>
        <v>Fasle</v>
      </c>
      <c r="K968" t="s">
        <v>4284</v>
      </c>
      <c r="L968" s="2">
        <f>AVERAGEIF(Table15[director_name],Table6[Director],Table15[imdb_score])</f>
        <v>7.2</v>
      </c>
      <c r="M968">
        <f>SUMIF(Table15[director_name],Table6[Director],Table15[gross])</f>
        <v>19057024</v>
      </c>
      <c r="N968">
        <f>SUMIF(Table15[director_name],Table6[Director],Table15[budget])</f>
        <v>16000000</v>
      </c>
      <c r="O968">
        <f>Table6[[#This Row],[Gross Amt]]-Table6[[#This Row],[Budget ]]</f>
        <v>3057024</v>
      </c>
      <c r="P968" t="str">
        <f>IF(Table6[[#This Row],[Profit]]&gt;0,"Success","Failure")</f>
        <v>Success</v>
      </c>
    </row>
    <row r="969" spans="1:16" hidden="1" x14ac:dyDescent="0.25">
      <c r="A969" t="s">
        <v>1570</v>
      </c>
      <c r="B969">
        <v>20488579</v>
      </c>
      <c r="C969" t="s">
        <v>12</v>
      </c>
      <c r="D969">
        <v>50000000</v>
      </c>
      <c r="E969">
        <v>5.8</v>
      </c>
      <c r="F969">
        <f>AVERAGEIF(Table15[director_name],Table15[director_name],Table15[imdb_score])</f>
        <v>5.5600000000000005</v>
      </c>
      <c r="G969">
        <f>Table15[[#This Row],[gross]]-Table15[[#This Row],[budget]]</f>
        <v>-29511421</v>
      </c>
      <c r="H969" t="str">
        <f>IF(Table15[[#This Row],[Profit]]&gt;0,"Success","Fasle")</f>
        <v>Fasle</v>
      </c>
      <c r="K969" t="s">
        <v>4286</v>
      </c>
      <c r="L969" s="2">
        <f>AVERAGEIF(Table15[director_name],Table6[Director],Table15[imdb_score])</f>
        <v>5.9</v>
      </c>
      <c r="M969">
        <f>SUMIF(Table15[director_name],Table6[Director],Table15[gross])</f>
        <v>45693818</v>
      </c>
      <c r="N969">
        <f>SUMIF(Table15[director_name],Table6[Director],Table15[budget])</f>
        <v>31000000</v>
      </c>
      <c r="O969">
        <f>Table6[[#This Row],[Gross Amt]]-Table6[[#This Row],[Budget ]]</f>
        <v>14693818</v>
      </c>
      <c r="P969" t="str">
        <f>IF(Table6[[#This Row],[Profit]]&gt;0,"Success","Failure")</f>
        <v>Success</v>
      </c>
    </row>
    <row r="970" spans="1:16" hidden="1" x14ac:dyDescent="0.25">
      <c r="A970" t="s">
        <v>1886</v>
      </c>
      <c r="B970">
        <v>19445217</v>
      </c>
      <c r="C970" t="s">
        <v>12</v>
      </c>
      <c r="D970">
        <v>60000000</v>
      </c>
      <c r="E970">
        <v>6.2</v>
      </c>
      <c r="F970" s="2">
        <f>AVERAGEIF(Table15[director_name],Table15[director_name],Table15[imdb_score])</f>
        <v>6.85</v>
      </c>
      <c r="G970">
        <f>Table15[[#This Row],[gross]]-Table15[[#This Row],[budget]]</f>
        <v>-40554783</v>
      </c>
      <c r="H970" t="str">
        <f>IF(Table15[[#This Row],[Profit]]&gt;0,"Success","Fasle")</f>
        <v>Fasle</v>
      </c>
      <c r="K970" t="s">
        <v>4290</v>
      </c>
      <c r="L970" s="2">
        <f>AVERAGEIF(Table15[director_name],Table6[Director],Table15[imdb_score])</f>
        <v>7</v>
      </c>
      <c r="M970">
        <f>SUMIF(Table15[director_name],Table6[Director],Table15[gross])</f>
        <v>15500000</v>
      </c>
      <c r="N970">
        <f>SUMIF(Table15[director_name],Table6[Director],Table15[budget])</f>
        <v>16000000</v>
      </c>
      <c r="O970">
        <f>Table6[[#This Row],[Gross Amt]]-Table6[[#This Row],[Budget ]]</f>
        <v>-500000</v>
      </c>
      <c r="P970" t="str">
        <f>IF(Table6[[#This Row],[Profit]]&gt;0,"Success","Failure")</f>
        <v>Failure</v>
      </c>
    </row>
    <row r="971" spans="1:16" hidden="1" x14ac:dyDescent="0.25">
      <c r="A971" t="s">
        <v>1888</v>
      </c>
      <c r="B971">
        <v>8355815</v>
      </c>
      <c r="C971" t="s">
        <v>12</v>
      </c>
      <c r="D971">
        <v>55000000</v>
      </c>
      <c r="E971">
        <v>6.4</v>
      </c>
      <c r="F971" s="2">
        <f>AVERAGEIF(Table15[director_name],Table15[director_name],Table15[imdb_score])</f>
        <v>6.2666666666666657</v>
      </c>
      <c r="G971">
        <f>Table15[[#This Row],[gross]]-Table15[[#This Row],[budget]]</f>
        <v>-46644185</v>
      </c>
      <c r="H971" t="str">
        <f>IF(Table15[[#This Row],[Profit]]&gt;0,"Success","Fasle")</f>
        <v>Fasle</v>
      </c>
      <c r="K971" t="s">
        <v>4296</v>
      </c>
      <c r="L971" s="2">
        <f>AVERAGEIF(Table15[director_name],Table6[Director],Table15[imdb_score])</f>
        <v>6</v>
      </c>
      <c r="M971">
        <f>SUMIF(Table15[director_name],Table6[Director],Table15[gross])</f>
        <v>4734235</v>
      </c>
      <c r="N971">
        <f>SUMIF(Table15[director_name],Table6[Director],Table15[budget])</f>
        <v>15000000</v>
      </c>
      <c r="O971">
        <f>Table6[[#This Row],[Gross Amt]]-Table6[[#This Row],[Budget ]]</f>
        <v>-10265765</v>
      </c>
      <c r="P971" t="str">
        <f>IF(Table6[[#This Row],[Profit]]&gt;0,"Success","Failure")</f>
        <v>Failure</v>
      </c>
    </row>
    <row r="972" spans="1:16" hidden="1" x14ac:dyDescent="0.25">
      <c r="A972" t="s">
        <v>735</v>
      </c>
      <c r="B972">
        <v>28837115</v>
      </c>
      <c r="C972" t="s">
        <v>12</v>
      </c>
      <c r="D972">
        <v>50000000</v>
      </c>
      <c r="E972">
        <v>4.8</v>
      </c>
      <c r="F972">
        <f>AVERAGEIF(Table15[director_name],Table15[director_name],Table15[imdb_score])</f>
        <v>6.3400000000000007</v>
      </c>
      <c r="G972">
        <f>Table15[[#This Row],[gross]]-Table15[[#This Row],[budget]]</f>
        <v>-21162885</v>
      </c>
      <c r="H972" t="str">
        <f>IF(Table15[[#This Row],[Profit]]&gt;0,"Success","Fasle")</f>
        <v>Fasle</v>
      </c>
      <c r="K972" t="s">
        <v>4299</v>
      </c>
      <c r="L972" s="2">
        <f>AVERAGEIF(Table15[director_name],Table6[Director],Table15[imdb_score])</f>
        <v>6.8</v>
      </c>
      <c r="M972">
        <f>SUMIF(Table15[director_name],Table6[Director],Table15[gross])</f>
        <v>4193025</v>
      </c>
      <c r="N972">
        <f>SUMIF(Table15[director_name],Table6[Director],Table15[budget])</f>
        <v>15000000</v>
      </c>
      <c r="O972">
        <f>Table6[[#This Row],[Gross Amt]]-Table6[[#This Row],[Budget ]]</f>
        <v>-10806975</v>
      </c>
      <c r="P972" t="str">
        <f>IF(Table6[[#This Row],[Profit]]&gt;0,"Success","Failure")</f>
        <v>Failure</v>
      </c>
    </row>
    <row r="973" spans="1:16" hidden="1" x14ac:dyDescent="0.25">
      <c r="A973" t="s">
        <v>1891</v>
      </c>
      <c r="B973">
        <v>6471394</v>
      </c>
      <c r="C973" t="s">
        <v>12</v>
      </c>
      <c r="D973">
        <v>50000000</v>
      </c>
      <c r="E973">
        <v>4.9000000000000004</v>
      </c>
      <c r="F973" s="2">
        <f>AVERAGEIF(Table15[director_name],Table15[director_name],Table15[imdb_score])</f>
        <v>6.15</v>
      </c>
      <c r="G973">
        <f>Table15[[#This Row],[gross]]-Table15[[#This Row],[budget]]</f>
        <v>-43528606</v>
      </c>
      <c r="H973" t="str">
        <f>IF(Table15[[#This Row],[Profit]]&gt;0,"Success","Fasle")</f>
        <v>Fasle</v>
      </c>
      <c r="K973" t="s">
        <v>4302</v>
      </c>
      <c r="L973" s="2">
        <f>AVERAGEIF(Table15[director_name],Table6[Director],Table15[imdb_score])</f>
        <v>7.2</v>
      </c>
      <c r="M973">
        <f>SUMIF(Table15[director_name],Table6[Director],Table15[gross])</f>
        <v>2849142</v>
      </c>
      <c r="N973">
        <f>SUMIF(Table15[director_name],Table6[Director],Table15[budget])</f>
        <v>16000000</v>
      </c>
      <c r="O973">
        <f>Table6[[#This Row],[Gross Amt]]-Table6[[#This Row],[Budget ]]</f>
        <v>-13150858</v>
      </c>
      <c r="P973" t="str">
        <f>IF(Table6[[#This Row],[Profit]]&gt;0,"Success","Failure")</f>
        <v>Failure</v>
      </c>
    </row>
    <row r="974" spans="1:16" hidden="1" x14ac:dyDescent="0.25">
      <c r="A974" t="s">
        <v>1059</v>
      </c>
      <c r="B974">
        <v>6291602</v>
      </c>
      <c r="C974" t="s">
        <v>12</v>
      </c>
      <c r="D974">
        <v>50000000</v>
      </c>
      <c r="E974">
        <v>5.6</v>
      </c>
      <c r="F974">
        <f>AVERAGEIF(Table15[director_name],Table15[director_name],Table15[imdb_score])</f>
        <v>6.58</v>
      </c>
      <c r="G974">
        <f>Table15[[#This Row],[gross]]-Table15[[#This Row],[budget]]</f>
        <v>-43708398</v>
      </c>
      <c r="H974" t="str">
        <f>IF(Table15[[#This Row],[Profit]]&gt;0,"Success","Fasle")</f>
        <v>Fasle</v>
      </c>
      <c r="K974" t="s">
        <v>4304</v>
      </c>
      <c r="L974" s="2">
        <f>AVERAGEIF(Table15[director_name],Table6[Director],Table15[imdb_score])</f>
        <v>2.8</v>
      </c>
      <c r="M974">
        <f>SUMIF(Table15[director_name],Table6[Director],Table15[gross])</f>
        <v>1686429</v>
      </c>
      <c r="N974">
        <f>SUMIF(Table15[director_name],Table6[Director],Table15[budget])</f>
        <v>16000000</v>
      </c>
      <c r="O974">
        <f>Table6[[#This Row],[Gross Amt]]-Table6[[#This Row],[Budget ]]</f>
        <v>-14313571</v>
      </c>
      <c r="P974" t="str">
        <f>IF(Table6[[#This Row],[Profit]]&gt;0,"Success","Failure")</f>
        <v>Failure</v>
      </c>
    </row>
    <row r="975" spans="1:16" hidden="1" x14ac:dyDescent="0.25">
      <c r="A975" t="s">
        <v>1895</v>
      </c>
      <c r="B975">
        <v>10706786</v>
      </c>
      <c r="C975" t="s">
        <v>12</v>
      </c>
      <c r="D975">
        <v>50000000</v>
      </c>
      <c r="E975">
        <v>5.5</v>
      </c>
      <c r="F975" s="2">
        <f>AVERAGEIF(Table15[director_name],Table15[director_name],Table15[imdb_score])</f>
        <v>5.3</v>
      </c>
      <c r="G975">
        <f>Table15[[#This Row],[gross]]-Table15[[#This Row],[budget]]</f>
        <v>-39293214</v>
      </c>
      <c r="H975" t="str">
        <f>IF(Table15[[#This Row],[Profit]]&gt;0,"Success","Fasle")</f>
        <v>Fasle</v>
      </c>
      <c r="K975" t="s">
        <v>4308</v>
      </c>
      <c r="L975" s="2">
        <f>AVERAGEIF(Table15[director_name],Table6[Director],Table15[imdb_score])</f>
        <v>7.1</v>
      </c>
      <c r="M975">
        <f>SUMIF(Table15[director_name],Table6[Director],Table15[gross])</f>
        <v>51192466</v>
      </c>
      <c r="N975">
        <f>SUMIF(Table15[director_name],Table6[Director],Table15[budget])</f>
        <v>47100000</v>
      </c>
      <c r="O975">
        <f>Table6[[#This Row],[Gross Amt]]-Table6[[#This Row],[Budget ]]</f>
        <v>4092466</v>
      </c>
      <c r="P975" t="str">
        <f>IF(Table6[[#This Row],[Profit]]&gt;0,"Success","Failure")</f>
        <v>Success</v>
      </c>
    </row>
    <row r="976" spans="1:16" hidden="1" x14ac:dyDescent="0.25">
      <c r="A976" t="s">
        <v>1196</v>
      </c>
      <c r="B976">
        <v>8742261</v>
      </c>
      <c r="C976" t="s">
        <v>12</v>
      </c>
      <c r="D976">
        <v>18000000</v>
      </c>
      <c r="E976">
        <v>3.7</v>
      </c>
      <c r="F976">
        <f>AVERAGEIF(Table15[director_name],Table15[director_name],Table15[imdb_score])</f>
        <v>5.26</v>
      </c>
      <c r="G976">
        <f>Table15[[#This Row],[gross]]-Table15[[#This Row],[budget]]</f>
        <v>-9257739</v>
      </c>
      <c r="H976" t="str">
        <f>IF(Table15[[#This Row],[Profit]]&gt;0,"Success","Fasle")</f>
        <v>Fasle</v>
      </c>
      <c r="K976" t="s">
        <v>4311</v>
      </c>
      <c r="L976" s="2">
        <f>AVERAGEIF(Table15[director_name],Table6[Director],Table15[imdb_score])</f>
        <v>4.4000000000000004</v>
      </c>
      <c r="M976">
        <f>SUMIF(Table15[director_name],Table6[Director],Table15[gross])</f>
        <v>13922211</v>
      </c>
      <c r="N976">
        <f>SUMIF(Table15[director_name],Table6[Director],Table15[budget])</f>
        <v>16000000</v>
      </c>
      <c r="O976">
        <f>Table6[[#This Row],[Gross Amt]]-Table6[[#This Row],[Budget ]]</f>
        <v>-2077789</v>
      </c>
      <c r="P976" t="str">
        <f>IF(Table6[[#This Row],[Profit]]&gt;0,"Success","Failure")</f>
        <v>Failure</v>
      </c>
    </row>
    <row r="977" spans="1:16" hidden="1" x14ac:dyDescent="0.25">
      <c r="A977" t="s">
        <v>1898</v>
      </c>
      <c r="B977">
        <v>43905746</v>
      </c>
      <c r="C977" t="s">
        <v>12</v>
      </c>
      <c r="D977">
        <v>49000000</v>
      </c>
      <c r="E977">
        <v>5.9</v>
      </c>
      <c r="F977" s="2">
        <f>AVERAGEIF(Table15[director_name],Table15[director_name],Table15[imdb_score])</f>
        <v>5.2750000000000004</v>
      </c>
      <c r="G977">
        <f>Table15[[#This Row],[gross]]-Table15[[#This Row],[budget]]</f>
        <v>-5094254</v>
      </c>
      <c r="H977" t="str">
        <f>IF(Table15[[#This Row],[Profit]]&gt;0,"Success","Fasle")</f>
        <v>Fasle</v>
      </c>
      <c r="K977" t="s">
        <v>4315</v>
      </c>
      <c r="L977" s="2">
        <f>AVERAGEIF(Table15[director_name],Table6[Director],Table15[imdb_score])</f>
        <v>6.2</v>
      </c>
      <c r="M977">
        <f>SUMIF(Table15[director_name],Table6[Director],Table15[gross])</f>
        <v>23091</v>
      </c>
      <c r="N977">
        <f>SUMIF(Table15[director_name],Table6[Director],Table15[budget])</f>
        <v>15000000</v>
      </c>
      <c r="O977">
        <f>Table6[[#This Row],[Gross Amt]]-Table6[[#This Row],[Budget ]]</f>
        <v>-14976909</v>
      </c>
      <c r="P977" t="str">
        <f>IF(Table6[[#This Row],[Profit]]&gt;0,"Success","Failure")</f>
        <v>Failure</v>
      </c>
    </row>
    <row r="978" spans="1:16" hidden="1" x14ac:dyDescent="0.25">
      <c r="A978" t="s">
        <v>721</v>
      </c>
      <c r="B978">
        <v>21413502</v>
      </c>
      <c r="C978" t="s">
        <v>12</v>
      </c>
      <c r="D978">
        <v>40000000</v>
      </c>
      <c r="E978">
        <v>6.3</v>
      </c>
      <c r="F978">
        <f>AVERAGEIF(Table15[director_name],Table15[director_name],Table15[imdb_score])</f>
        <v>5.7466666666666661</v>
      </c>
      <c r="G978">
        <f>Table15[[#This Row],[gross]]-Table15[[#This Row],[budget]]</f>
        <v>-18586498</v>
      </c>
      <c r="H978" t="str">
        <f>IF(Table15[[#This Row],[Profit]]&gt;0,"Success","Fasle")</f>
        <v>Fasle</v>
      </c>
      <c r="K978" t="s">
        <v>4317</v>
      </c>
      <c r="L978" s="2">
        <f>AVERAGEIF(Table15[director_name],Table6[Director],Table15[imdb_score])</f>
        <v>7.3</v>
      </c>
      <c r="M978">
        <f>SUMIF(Table15[director_name],Table6[Director],Table15[gross])</f>
        <v>336467</v>
      </c>
      <c r="N978">
        <f>SUMIF(Table15[director_name],Table6[Director],Table15[budget])</f>
        <v>13000000</v>
      </c>
      <c r="O978">
        <f>Table6[[#This Row],[Gross Amt]]-Table6[[#This Row],[Budget ]]</f>
        <v>-12663533</v>
      </c>
      <c r="P978" t="str">
        <f>IF(Table6[[#This Row],[Profit]]&gt;0,"Success","Failure")</f>
        <v>Failure</v>
      </c>
    </row>
    <row r="979" spans="1:16" hidden="1" x14ac:dyDescent="0.25">
      <c r="A979" t="s">
        <v>524</v>
      </c>
      <c r="B979">
        <v>124107476</v>
      </c>
      <c r="C979" t="s">
        <v>12</v>
      </c>
      <c r="D979">
        <v>48000000</v>
      </c>
      <c r="E979">
        <v>7.6</v>
      </c>
      <c r="F979">
        <f>AVERAGEIF(Table15[director_name],Table15[director_name],Table15[imdb_score])</f>
        <v>6.6800000000000006</v>
      </c>
      <c r="G979">
        <f>Table15[[#This Row],[gross]]-Table15[[#This Row],[budget]]</f>
        <v>76107476</v>
      </c>
      <c r="H979" t="str">
        <f>IF(Table15[[#This Row],[Profit]]&gt;0,"Success","Fasle")</f>
        <v>Success</v>
      </c>
      <c r="K979" t="s">
        <v>4323</v>
      </c>
      <c r="L979" s="2">
        <f>AVERAGEIF(Table15[director_name],Table6[Director],Table15[imdb_score])</f>
        <v>7.05</v>
      </c>
      <c r="M979">
        <f>SUMIF(Table15[director_name],Table6[Director],Table15[gross])</f>
        <v>7452158</v>
      </c>
      <c r="N979">
        <f>SUMIF(Table15[director_name],Table6[Director],Table15[budget])</f>
        <v>31000000</v>
      </c>
      <c r="O979">
        <f>Table6[[#This Row],[Gross Amt]]-Table6[[#This Row],[Budget ]]</f>
        <v>-23547842</v>
      </c>
      <c r="P979" t="str">
        <f>IF(Table6[[#This Row],[Profit]]&gt;0,"Success","Failure")</f>
        <v>Failure</v>
      </c>
    </row>
    <row r="980" spans="1:16" hidden="1" x14ac:dyDescent="0.25">
      <c r="A980" t="s">
        <v>127</v>
      </c>
      <c r="B980">
        <v>197171806</v>
      </c>
      <c r="C980" t="s">
        <v>12</v>
      </c>
      <c r="D980">
        <v>48000000</v>
      </c>
      <c r="E980">
        <v>8.3000000000000007</v>
      </c>
      <c r="F980">
        <f>AVERAGEIF(Table15[director_name],Table15[director_name],Table15[imdb_score])</f>
        <v>7.5439999999999996</v>
      </c>
      <c r="G980">
        <f>Table15[[#This Row],[gross]]-Table15[[#This Row],[budget]]</f>
        <v>149171806</v>
      </c>
      <c r="H980" t="str">
        <f>IF(Table15[[#This Row],[Profit]]&gt;0,"Success","Fasle")</f>
        <v>Success</v>
      </c>
      <c r="K980" t="s">
        <v>4325</v>
      </c>
      <c r="L980" s="2">
        <f>AVERAGEIF(Table15[director_name],Table6[Director],Table15[imdb_score])</f>
        <v>4.5</v>
      </c>
      <c r="M980">
        <f>SUMIF(Table15[director_name],Table6[Director],Table15[gross])</f>
        <v>13571817</v>
      </c>
      <c r="N980">
        <f>SUMIF(Table15[director_name],Table6[Director],Table15[budget])</f>
        <v>15600000</v>
      </c>
      <c r="O980">
        <f>Table6[[#This Row],[Gross Amt]]-Table6[[#This Row],[Budget ]]</f>
        <v>-2028183</v>
      </c>
      <c r="P980" t="str">
        <f>IF(Table6[[#This Row],[Profit]]&gt;0,"Success","Failure")</f>
        <v>Failure</v>
      </c>
    </row>
    <row r="981" spans="1:16" hidden="1" x14ac:dyDescent="0.25">
      <c r="A981" t="s">
        <v>475</v>
      </c>
      <c r="B981">
        <v>31569268</v>
      </c>
      <c r="C981" t="s">
        <v>12</v>
      </c>
      <c r="D981">
        <v>49000000</v>
      </c>
      <c r="E981">
        <v>6.9</v>
      </c>
      <c r="F981">
        <f>AVERAGEIF(Table15[director_name],Table15[director_name],Table15[imdb_score])</f>
        <v>7.166666666666667</v>
      </c>
      <c r="G981">
        <f>Table15[[#This Row],[gross]]-Table15[[#This Row],[budget]]</f>
        <v>-17430732</v>
      </c>
      <c r="H981" t="str">
        <f>IF(Table15[[#This Row],[Profit]]&gt;0,"Success","Fasle")</f>
        <v>Fasle</v>
      </c>
      <c r="K981" t="s">
        <v>4331</v>
      </c>
      <c r="L981" s="2">
        <f>AVERAGEIF(Table15[director_name],Table6[Director],Table15[imdb_score])</f>
        <v>5.9</v>
      </c>
      <c r="M981">
        <f>SUMIF(Table15[director_name],Table6[Director],Table15[gross])</f>
        <v>1181197</v>
      </c>
      <c r="N981">
        <f>SUMIF(Table15[director_name],Table6[Director],Table15[budget])</f>
        <v>15500000</v>
      </c>
      <c r="O981">
        <f>Table6[[#This Row],[Gross Amt]]-Table6[[#This Row],[Budget ]]</f>
        <v>-14318803</v>
      </c>
      <c r="P981" t="str">
        <f>IF(Table6[[#This Row],[Profit]]&gt;0,"Success","Failure")</f>
        <v>Failure</v>
      </c>
    </row>
    <row r="982" spans="1:16" hidden="1" x14ac:dyDescent="0.25">
      <c r="A982" t="s">
        <v>406</v>
      </c>
      <c r="B982">
        <v>66488090</v>
      </c>
      <c r="C982" t="s">
        <v>12</v>
      </c>
      <c r="D982">
        <v>48000000</v>
      </c>
      <c r="E982">
        <v>6.7</v>
      </c>
      <c r="F982">
        <f>AVERAGEIF(Table15[director_name],Table15[director_name],Table15[imdb_score])</f>
        <v>6.7666666666666675</v>
      </c>
      <c r="G982">
        <f>Table15[[#This Row],[gross]]-Table15[[#This Row],[budget]]</f>
        <v>18488090</v>
      </c>
      <c r="H982" t="str">
        <f>IF(Table15[[#This Row],[Profit]]&gt;0,"Success","Fasle")</f>
        <v>Success</v>
      </c>
      <c r="K982" t="s">
        <v>4333</v>
      </c>
      <c r="L982" s="2">
        <f>AVERAGEIF(Table15[director_name],Table6[Director],Table15[imdb_score])</f>
        <v>6.6</v>
      </c>
      <c r="M982">
        <f>SUMIF(Table15[director_name],Table6[Director],Table15[gross])</f>
        <v>81525</v>
      </c>
      <c r="N982">
        <f>SUMIF(Table15[director_name],Table6[Director],Table15[budget])</f>
        <v>15300000</v>
      </c>
      <c r="O982">
        <f>Table6[[#This Row],[Gross Amt]]-Table6[[#This Row],[Budget ]]</f>
        <v>-15218475</v>
      </c>
      <c r="P982" t="str">
        <f>IF(Table6[[#This Row],[Profit]]&gt;0,"Success","Failure")</f>
        <v>Failure</v>
      </c>
    </row>
    <row r="983" spans="1:16" hidden="1" x14ac:dyDescent="0.25">
      <c r="A983" t="s">
        <v>229</v>
      </c>
      <c r="B983">
        <v>95308367</v>
      </c>
      <c r="C983" t="s">
        <v>12</v>
      </c>
      <c r="D983">
        <v>48000000</v>
      </c>
      <c r="E983">
        <v>6.8</v>
      </c>
      <c r="F983">
        <f>AVERAGEIF(Table15[director_name],Table15[director_name],Table15[imdb_score])</f>
        <v>7.7499999999999982</v>
      </c>
      <c r="G983">
        <f>Table15[[#This Row],[gross]]-Table15[[#This Row],[budget]]</f>
        <v>47308367</v>
      </c>
      <c r="H983" t="str">
        <f>IF(Table15[[#This Row],[Profit]]&gt;0,"Success","Fasle")</f>
        <v>Success</v>
      </c>
      <c r="K983" t="s">
        <v>4347</v>
      </c>
      <c r="L983" s="2">
        <f>AVERAGEIF(Table15[director_name],Table6[Director],Table15[imdb_score])</f>
        <v>6.8</v>
      </c>
      <c r="M983">
        <f>SUMIF(Table15[director_name],Table6[Director],Table15[gross])</f>
        <v>317040</v>
      </c>
      <c r="N983">
        <f>SUMIF(Table15[director_name],Table6[Director],Table15[budget])</f>
        <v>15500000</v>
      </c>
      <c r="O983">
        <f>Table6[[#This Row],[Gross Amt]]-Table6[[#This Row],[Budget ]]</f>
        <v>-15182960</v>
      </c>
      <c r="P983" t="str">
        <f>IF(Table6[[#This Row],[Profit]]&gt;0,"Success","Failure")</f>
        <v>Failure</v>
      </c>
    </row>
    <row r="984" spans="1:16" hidden="1" x14ac:dyDescent="0.25">
      <c r="A984" t="s">
        <v>1439</v>
      </c>
      <c r="B984">
        <v>60652036</v>
      </c>
      <c r="C984" t="s">
        <v>12</v>
      </c>
      <c r="D984">
        <v>48000000</v>
      </c>
      <c r="E984">
        <v>7.1</v>
      </c>
      <c r="F984">
        <f>AVERAGEIF(Table15[director_name],Table15[director_name],Table15[imdb_score])</f>
        <v>7.1714285714285708</v>
      </c>
      <c r="G984">
        <f>Table15[[#This Row],[gross]]-Table15[[#This Row],[budget]]</f>
        <v>12652036</v>
      </c>
      <c r="H984" t="str">
        <f>IF(Table15[[#This Row],[Profit]]&gt;0,"Success","Fasle")</f>
        <v>Success</v>
      </c>
      <c r="K984" t="s">
        <v>4354</v>
      </c>
      <c r="L984" s="2">
        <f>AVERAGEIF(Table15[director_name],Table6[Director],Table15[imdb_score])</f>
        <v>7.85</v>
      </c>
      <c r="M984">
        <f>SUMIF(Table15[director_name],Table6[Director],Table15[gross])</f>
        <v>92318204</v>
      </c>
      <c r="N984">
        <f>SUMIF(Table15[director_name],Table6[Director],Table15[budget])</f>
        <v>44300000</v>
      </c>
      <c r="O984">
        <f>Table6[[#This Row],[Gross Amt]]-Table6[[#This Row],[Budget ]]</f>
        <v>48018204</v>
      </c>
      <c r="P984" t="str">
        <f>IF(Table6[[#This Row],[Profit]]&gt;0,"Success","Failure")</f>
        <v>Success</v>
      </c>
    </row>
    <row r="985" spans="1:16" hidden="1" x14ac:dyDescent="0.25">
      <c r="A985" t="s">
        <v>820</v>
      </c>
      <c r="B985">
        <v>1206135</v>
      </c>
      <c r="C985" t="s">
        <v>12</v>
      </c>
      <c r="D985">
        <v>50000000</v>
      </c>
      <c r="E985">
        <v>6.4</v>
      </c>
      <c r="F985">
        <f>AVERAGEIF(Table15[director_name],Table15[director_name],Table15[imdb_score])</f>
        <v>6.6</v>
      </c>
      <c r="G985">
        <f>Table15[[#This Row],[gross]]-Table15[[#This Row],[budget]]</f>
        <v>-48793865</v>
      </c>
      <c r="H985" t="str">
        <f>IF(Table15[[#This Row],[Profit]]&gt;0,"Success","Fasle")</f>
        <v>Fasle</v>
      </c>
      <c r="K985" t="s">
        <v>4359</v>
      </c>
      <c r="L985" s="2">
        <f>AVERAGEIF(Table15[director_name],Table6[Director],Table15[imdb_score])</f>
        <v>6.2</v>
      </c>
      <c r="M985">
        <f>SUMIF(Table15[director_name],Table6[Director],Table15[gross])</f>
        <v>71588220</v>
      </c>
      <c r="N985">
        <f>SUMIF(Table15[director_name],Table6[Director],Table15[budget])</f>
        <v>20000000</v>
      </c>
      <c r="O985">
        <f>Table6[[#This Row],[Gross Amt]]-Table6[[#This Row],[Budget ]]</f>
        <v>51588220</v>
      </c>
      <c r="P985" t="str">
        <f>IF(Table6[[#This Row],[Profit]]&gt;0,"Success","Failure")</f>
        <v>Success</v>
      </c>
    </row>
    <row r="986" spans="1:16" hidden="1" x14ac:dyDescent="0.25">
      <c r="A986" t="s">
        <v>1084</v>
      </c>
      <c r="B986">
        <v>56607223</v>
      </c>
      <c r="C986" t="s">
        <v>12</v>
      </c>
      <c r="D986">
        <v>48000000</v>
      </c>
      <c r="E986">
        <v>6.4</v>
      </c>
      <c r="F986">
        <f>AVERAGEIF(Table15[director_name],Table15[director_name],Table15[imdb_score])</f>
        <v>6.4333333333333336</v>
      </c>
      <c r="G986">
        <f>Table15[[#This Row],[gross]]-Table15[[#This Row],[budget]]</f>
        <v>8607223</v>
      </c>
      <c r="H986" t="str">
        <f>IF(Table15[[#This Row],[Profit]]&gt;0,"Success","Fasle")</f>
        <v>Success</v>
      </c>
      <c r="K986" t="s">
        <v>4366</v>
      </c>
      <c r="L986" s="2">
        <f>AVERAGEIF(Table15[director_name],Table6[Director],Table15[imdb_score])</f>
        <v>7</v>
      </c>
      <c r="M986">
        <f>SUMIF(Table15[director_name],Table6[Director],Table15[gross])</f>
        <v>51511989</v>
      </c>
      <c r="N986">
        <f>SUMIF(Table15[director_name],Table6[Director],Table15[budget])</f>
        <v>31000000</v>
      </c>
      <c r="O986">
        <f>Table6[[#This Row],[Gross Amt]]-Table6[[#This Row],[Budget ]]</f>
        <v>20511989</v>
      </c>
      <c r="P986" t="str">
        <f>IF(Table6[[#This Row],[Profit]]&gt;0,"Success","Failure")</f>
        <v>Success</v>
      </c>
    </row>
    <row r="987" spans="1:16" hidden="1" x14ac:dyDescent="0.25">
      <c r="A987" t="s">
        <v>1524</v>
      </c>
      <c r="B987">
        <v>50173190</v>
      </c>
      <c r="C987" t="s">
        <v>12</v>
      </c>
      <c r="D987">
        <v>48000000</v>
      </c>
      <c r="E987">
        <v>7.4</v>
      </c>
      <c r="F987">
        <f>AVERAGEIF(Table15[director_name],Table15[director_name],Table15[imdb_score])</f>
        <v>6.55</v>
      </c>
      <c r="G987">
        <f>Table15[[#This Row],[gross]]-Table15[[#This Row],[budget]]</f>
        <v>2173190</v>
      </c>
      <c r="H987" t="str">
        <f>IF(Table15[[#This Row],[Profit]]&gt;0,"Success","Fasle")</f>
        <v>Success</v>
      </c>
      <c r="K987" t="s">
        <v>4369</v>
      </c>
      <c r="L987" s="2">
        <f>AVERAGEIF(Table15[director_name],Table6[Director],Table15[imdb_score])</f>
        <v>6.4</v>
      </c>
      <c r="M987">
        <f>SUMIF(Table15[director_name],Table6[Director],Table15[gross])</f>
        <v>54322273</v>
      </c>
      <c r="N987">
        <f>SUMIF(Table15[director_name],Table6[Director],Table15[budget])</f>
        <v>17000000</v>
      </c>
      <c r="O987">
        <f>Table6[[#This Row],[Gross Amt]]-Table6[[#This Row],[Budget ]]</f>
        <v>37322273</v>
      </c>
      <c r="P987" t="str">
        <f>IF(Table6[[#This Row],[Profit]]&gt;0,"Success","Failure")</f>
        <v>Success</v>
      </c>
    </row>
    <row r="988" spans="1:16" hidden="1" x14ac:dyDescent="0.25">
      <c r="A988" t="s">
        <v>488</v>
      </c>
      <c r="B988">
        <v>47095453</v>
      </c>
      <c r="C988" t="s">
        <v>12</v>
      </c>
      <c r="D988">
        <v>48000000</v>
      </c>
      <c r="E988">
        <v>6.4</v>
      </c>
      <c r="F988">
        <f>AVERAGEIF(Table15[director_name],Table15[director_name],Table15[imdb_score])</f>
        <v>7.0749999999999993</v>
      </c>
      <c r="G988">
        <f>Table15[[#This Row],[gross]]-Table15[[#This Row],[budget]]</f>
        <v>-904547</v>
      </c>
      <c r="H988" t="str">
        <f>IF(Table15[[#This Row],[Profit]]&gt;0,"Success","Fasle")</f>
        <v>Fasle</v>
      </c>
      <c r="K988" t="s">
        <v>4375</v>
      </c>
      <c r="L988" s="2">
        <f>AVERAGEIF(Table15[director_name],Table6[Director],Table15[imdb_score])</f>
        <v>5.3</v>
      </c>
      <c r="M988">
        <f>SUMIF(Table15[director_name],Table6[Director],Table15[gross])</f>
        <v>42672630</v>
      </c>
      <c r="N988">
        <f>SUMIF(Table15[director_name],Table6[Director],Table15[budget])</f>
        <v>17000000</v>
      </c>
      <c r="O988">
        <f>Table6[[#This Row],[Gross Amt]]-Table6[[#This Row],[Budget ]]</f>
        <v>25672630</v>
      </c>
      <c r="P988" t="str">
        <f>IF(Table6[[#This Row],[Profit]]&gt;0,"Success","Failure")</f>
        <v>Success</v>
      </c>
    </row>
    <row r="989" spans="1:16" hidden="1" x14ac:dyDescent="0.25">
      <c r="A989" t="s">
        <v>1458</v>
      </c>
      <c r="B989">
        <v>37879996</v>
      </c>
      <c r="C989" t="s">
        <v>12</v>
      </c>
      <c r="D989">
        <v>48000000</v>
      </c>
      <c r="E989">
        <v>6</v>
      </c>
      <c r="F989">
        <f>AVERAGEIF(Table15[director_name],Table15[director_name],Table15[imdb_score])</f>
        <v>6.55</v>
      </c>
      <c r="G989">
        <f>Table15[[#This Row],[gross]]-Table15[[#This Row],[budget]]</f>
        <v>-10120004</v>
      </c>
      <c r="H989" t="str">
        <f>IF(Table15[[#This Row],[Profit]]&gt;0,"Success","Fasle")</f>
        <v>Fasle</v>
      </c>
      <c r="K989" t="s">
        <v>4378</v>
      </c>
      <c r="L989" s="2">
        <f>AVERAGEIF(Table15[director_name],Table6[Director],Table15[imdb_score])</f>
        <v>6.5</v>
      </c>
      <c r="M989">
        <f>SUMIF(Table15[director_name],Table6[Director],Table15[gross])</f>
        <v>42919096</v>
      </c>
      <c r="N989">
        <f>SUMIF(Table15[director_name],Table6[Director],Table15[budget])</f>
        <v>15000000</v>
      </c>
      <c r="O989">
        <f>Table6[[#This Row],[Gross Amt]]-Table6[[#This Row],[Budget ]]</f>
        <v>27919096</v>
      </c>
      <c r="P989" t="str">
        <f>IF(Table6[[#This Row],[Profit]]&gt;0,"Success","Failure")</f>
        <v>Success</v>
      </c>
    </row>
    <row r="990" spans="1:16" hidden="1" x14ac:dyDescent="0.25">
      <c r="A990" t="s">
        <v>1675</v>
      </c>
      <c r="B990">
        <v>25900000</v>
      </c>
      <c r="C990" t="s">
        <v>12</v>
      </c>
      <c r="D990">
        <v>58000000</v>
      </c>
      <c r="E990">
        <v>6.5</v>
      </c>
      <c r="F990">
        <f>AVERAGEIF(Table15[director_name],Table15[director_name],Table15[imdb_score])</f>
        <v>7.6555555555555559</v>
      </c>
      <c r="G990">
        <f>Table15[[#This Row],[gross]]-Table15[[#This Row],[budget]]</f>
        <v>-32100000</v>
      </c>
      <c r="H990" t="str">
        <f>IF(Table15[[#This Row],[Profit]]&gt;0,"Success","Fasle")</f>
        <v>Fasle</v>
      </c>
      <c r="K990" t="s">
        <v>4380</v>
      </c>
      <c r="L990" s="2">
        <f>AVERAGEIF(Table15[director_name],Table6[Director],Table15[imdb_score])</f>
        <v>6.2</v>
      </c>
      <c r="M990">
        <f>SUMIF(Table15[director_name],Table6[Director],Table15[gross])</f>
        <v>42592530</v>
      </c>
      <c r="N990">
        <f>SUMIF(Table15[director_name],Table6[Director],Table15[budget])</f>
        <v>15000000</v>
      </c>
      <c r="O990">
        <f>Table6[[#This Row],[Gross Amt]]-Table6[[#This Row],[Budget ]]</f>
        <v>27592530</v>
      </c>
      <c r="P990" t="str">
        <f>IF(Table6[[#This Row],[Profit]]&gt;0,"Success","Failure")</f>
        <v>Success</v>
      </c>
    </row>
    <row r="991" spans="1:16" hidden="1" x14ac:dyDescent="0.25">
      <c r="A991" t="s">
        <v>488</v>
      </c>
      <c r="B991">
        <v>53574088</v>
      </c>
      <c r="C991" t="s">
        <v>12</v>
      </c>
      <c r="D991">
        <v>55000000</v>
      </c>
      <c r="E991">
        <v>7.8</v>
      </c>
      <c r="F991">
        <f>AVERAGEIF(Table15[director_name],Table15[director_name],Table15[imdb_score])</f>
        <v>7.0749999999999993</v>
      </c>
      <c r="G991">
        <f>Table15[[#This Row],[gross]]-Table15[[#This Row],[budget]]</f>
        <v>-1425912</v>
      </c>
      <c r="H991" t="str">
        <f>IF(Table15[[#This Row],[Profit]]&gt;0,"Success","Fasle")</f>
        <v>Fasle</v>
      </c>
      <c r="K991" t="s">
        <v>4385</v>
      </c>
      <c r="L991" s="2">
        <f>AVERAGEIF(Table15[director_name],Table6[Director],Table15[imdb_score])</f>
        <v>5.7</v>
      </c>
      <c r="M991">
        <f>SUMIF(Table15[director_name],Table6[Director],Table15[gross])</f>
        <v>37882551</v>
      </c>
      <c r="N991">
        <f>SUMIF(Table15[director_name],Table6[Director],Table15[budget])</f>
        <v>16000000</v>
      </c>
      <c r="O991">
        <f>Table6[[#This Row],[Gross Amt]]-Table6[[#This Row],[Budget ]]</f>
        <v>21882551</v>
      </c>
      <c r="P991" t="str">
        <f>IF(Table6[[#This Row],[Profit]]&gt;0,"Success","Failure")</f>
        <v>Success</v>
      </c>
    </row>
    <row r="992" spans="1:16" hidden="1" x14ac:dyDescent="0.25">
      <c r="A992" t="s">
        <v>1929</v>
      </c>
      <c r="B992">
        <v>89253340</v>
      </c>
      <c r="C992" t="s">
        <v>12</v>
      </c>
      <c r="D992">
        <v>48000000</v>
      </c>
      <c r="E992">
        <v>6</v>
      </c>
      <c r="F992" s="2">
        <f>AVERAGEIF(Table15[director_name],Table15[director_name],Table15[imdb_score])</f>
        <v>6.2333333333333343</v>
      </c>
      <c r="G992">
        <f>Table15[[#This Row],[gross]]-Table15[[#This Row],[budget]]</f>
        <v>41253340</v>
      </c>
      <c r="H992" t="str">
        <f>IF(Table15[[#This Row],[Profit]]&gt;0,"Success","Fasle")</f>
        <v>Success</v>
      </c>
      <c r="K992" t="s">
        <v>4389</v>
      </c>
      <c r="L992" s="2">
        <f>AVERAGEIF(Table15[director_name],Table6[Director],Table15[imdb_score])</f>
        <v>7.75</v>
      </c>
      <c r="M992">
        <f>SUMIF(Table15[director_name],Table6[Director],Table15[gross])</f>
        <v>38845241</v>
      </c>
      <c r="N992">
        <f>SUMIF(Table15[director_name],Table6[Director],Table15[budget])</f>
        <v>16000000</v>
      </c>
      <c r="O992">
        <f>Table6[[#This Row],[Gross Amt]]-Table6[[#This Row],[Budget ]]</f>
        <v>22845241</v>
      </c>
      <c r="P992" t="str">
        <f>IF(Table6[[#This Row],[Profit]]&gt;0,"Success","Failure")</f>
        <v>Success</v>
      </c>
    </row>
    <row r="993" spans="1:16" hidden="1" x14ac:dyDescent="0.25">
      <c r="A993" t="s">
        <v>524</v>
      </c>
      <c r="B993">
        <v>37339525</v>
      </c>
      <c r="C993" t="s">
        <v>12</v>
      </c>
      <c r="D993">
        <v>48000000</v>
      </c>
      <c r="E993">
        <v>7</v>
      </c>
      <c r="F993">
        <f>AVERAGEIF(Table15[director_name],Table15[director_name],Table15[imdb_score])</f>
        <v>6.6800000000000006</v>
      </c>
      <c r="G993">
        <f>Table15[[#This Row],[gross]]-Table15[[#This Row],[budget]]</f>
        <v>-10660475</v>
      </c>
      <c r="H993" t="str">
        <f>IF(Table15[[#This Row],[Profit]]&gt;0,"Success","Fasle")</f>
        <v>Fasle</v>
      </c>
      <c r="K993" t="s">
        <v>4392</v>
      </c>
      <c r="L993" s="2">
        <f>AVERAGEIF(Table15[director_name],Table6[Director],Table15[imdb_score])</f>
        <v>6.8</v>
      </c>
      <c r="M993">
        <f>SUMIF(Table15[director_name],Table6[Director],Table15[gross])</f>
        <v>33771174</v>
      </c>
      <c r="N993">
        <f>SUMIF(Table15[director_name],Table6[Director],Table15[budget])</f>
        <v>15000000</v>
      </c>
      <c r="O993">
        <f>Table6[[#This Row],[Gross Amt]]-Table6[[#This Row],[Budget ]]</f>
        <v>18771174</v>
      </c>
      <c r="P993" t="str">
        <f>IF(Table6[[#This Row],[Profit]]&gt;0,"Success","Failure")</f>
        <v>Success</v>
      </c>
    </row>
    <row r="994" spans="1:16" hidden="1" x14ac:dyDescent="0.25">
      <c r="A994" t="s">
        <v>735</v>
      </c>
      <c r="B994">
        <v>60154431</v>
      </c>
      <c r="C994" t="s">
        <v>12</v>
      </c>
      <c r="D994">
        <v>47000000</v>
      </c>
      <c r="E994">
        <v>6</v>
      </c>
      <c r="F994">
        <f>AVERAGEIF(Table15[director_name],Table15[director_name],Table15[imdb_score])</f>
        <v>6.3400000000000007</v>
      </c>
      <c r="G994">
        <f>Table15[[#This Row],[gross]]-Table15[[#This Row],[budget]]</f>
        <v>13154431</v>
      </c>
      <c r="H994" t="str">
        <f>IF(Table15[[#This Row],[Profit]]&gt;0,"Success","Fasle")</f>
        <v>Success</v>
      </c>
      <c r="K994" t="s">
        <v>4395</v>
      </c>
      <c r="L994" s="2">
        <f>AVERAGEIF(Table15[director_name],Table6[Director],Table15[imdb_score])</f>
        <v>5.7249999999999996</v>
      </c>
      <c r="M994">
        <f>SUMIF(Table15[director_name],Table6[Director],Table15[gross])</f>
        <v>64034272</v>
      </c>
      <c r="N994">
        <f>SUMIF(Table15[director_name],Table6[Director],Table15[budget])</f>
        <v>31500000</v>
      </c>
      <c r="O994">
        <f>Table6[[#This Row],[Gross Amt]]-Table6[[#This Row],[Budget ]]</f>
        <v>32534272</v>
      </c>
      <c r="P994" t="str">
        <f>IF(Table6[[#This Row],[Profit]]&gt;0,"Success","Failure")</f>
        <v>Success</v>
      </c>
    </row>
    <row r="995" spans="1:16" hidden="1" x14ac:dyDescent="0.25">
      <c r="A995" t="s">
        <v>1938</v>
      </c>
      <c r="B995">
        <v>103738726</v>
      </c>
      <c r="C995" t="s">
        <v>12</v>
      </c>
      <c r="D995">
        <v>100000000</v>
      </c>
      <c r="E995">
        <v>6.1</v>
      </c>
      <c r="F995" s="2">
        <f>AVERAGEIF(Table15[director_name],Table15[director_name],Table15[imdb_score])</f>
        <v>6.4499999999999993</v>
      </c>
      <c r="G995">
        <f>Table15[[#This Row],[gross]]-Table15[[#This Row],[budget]]</f>
        <v>3738726</v>
      </c>
      <c r="H995" t="str">
        <f>IF(Table15[[#This Row],[Profit]]&gt;0,"Success","Fasle")</f>
        <v>Success</v>
      </c>
      <c r="K995" t="s">
        <v>4398</v>
      </c>
      <c r="L995" s="2">
        <f>AVERAGEIF(Table15[director_name],Table6[Director],Table15[imdb_score])</f>
        <v>6.6</v>
      </c>
      <c r="M995">
        <f>SUMIF(Table15[director_name],Table6[Director],Table15[gross])</f>
        <v>32721635</v>
      </c>
      <c r="N995">
        <f>SUMIF(Table15[director_name],Table6[Director],Table15[budget])</f>
        <v>15000000</v>
      </c>
      <c r="O995">
        <f>Table6[[#This Row],[Gross Amt]]-Table6[[#This Row],[Budget ]]</f>
        <v>17721635</v>
      </c>
      <c r="P995" t="str">
        <f>IF(Table6[[#This Row],[Profit]]&gt;0,"Success","Failure")</f>
        <v>Success</v>
      </c>
    </row>
    <row r="996" spans="1:16" hidden="1" x14ac:dyDescent="0.25">
      <c r="A996" t="s">
        <v>449</v>
      </c>
      <c r="B996">
        <v>69304264</v>
      </c>
      <c r="C996" t="s">
        <v>12</v>
      </c>
      <c r="D996">
        <v>48000000</v>
      </c>
      <c r="E996">
        <v>6.8</v>
      </c>
      <c r="F996">
        <f>AVERAGEIF(Table15[director_name],Table15[director_name],Table15[imdb_score])</f>
        <v>6.63</v>
      </c>
      <c r="G996">
        <f>Table15[[#This Row],[gross]]-Table15[[#This Row],[budget]]</f>
        <v>21304264</v>
      </c>
      <c r="H996" t="str">
        <f>IF(Table15[[#This Row],[Profit]]&gt;0,"Success","Fasle")</f>
        <v>Success</v>
      </c>
      <c r="K996" t="s">
        <v>4401</v>
      </c>
      <c r="L996" s="2">
        <f>AVERAGEIF(Table15[director_name],Table6[Director],Table15[imdb_score])</f>
        <v>4.0999999999999996</v>
      </c>
      <c r="M996">
        <f>SUMIF(Table15[director_name],Table6[Director],Table15[gross])</f>
        <v>30259652</v>
      </c>
      <c r="N996">
        <f>SUMIF(Table15[director_name],Table6[Director],Table15[budget])</f>
        <v>15000000</v>
      </c>
      <c r="O996">
        <f>Table6[[#This Row],[Gross Amt]]-Table6[[#This Row],[Budget ]]</f>
        <v>15259652</v>
      </c>
      <c r="P996" t="str">
        <f>IF(Table6[[#This Row],[Profit]]&gt;0,"Success","Failure")</f>
        <v>Success</v>
      </c>
    </row>
    <row r="997" spans="1:16" hidden="1" x14ac:dyDescent="0.25">
      <c r="A997" t="s">
        <v>1943</v>
      </c>
      <c r="B997">
        <v>29781453</v>
      </c>
      <c r="C997" t="s">
        <v>12</v>
      </c>
      <c r="D997">
        <v>48000000</v>
      </c>
      <c r="E997">
        <v>6.4</v>
      </c>
      <c r="F997" s="2">
        <f>AVERAGEIF(Table15[director_name],Table15[director_name],Table15[imdb_score])</f>
        <v>6.7500000000000009</v>
      </c>
      <c r="G997">
        <f>Table15[[#This Row],[gross]]-Table15[[#This Row],[budget]]</f>
        <v>-18218547</v>
      </c>
      <c r="H997" t="str">
        <f>IF(Table15[[#This Row],[Profit]]&gt;0,"Success","Fasle")</f>
        <v>Fasle</v>
      </c>
      <c r="K997" t="s">
        <v>4405</v>
      </c>
      <c r="L997" s="2">
        <f>AVERAGEIF(Table15[director_name],Table6[Director],Table15[imdb_score])</f>
        <v>7.4499999999999993</v>
      </c>
      <c r="M997">
        <f>SUMIF(Table15[director_name],Table6[Director],Table15[gross])</f>
        <v>51304289</v>
      </c>
      <c r="N997">
        <f>SUMIF(Table15[director_name],Table6[Director],Table15[budget])</f>
        <v>27500000</v>
      </c>
      <c r="O997">
        <f>Table6[[#This Row],[Gross Amt]]-Table6[[#This Row],[Budget ]]</f>
        <v>23804289</v>
      </c>
      <c r="P997" t="str">
        <f>IF(Table6[[#This Row],[Profit]]&gt;0,"Success","Failure")</f>
        <v>Success</v>
      </c>
    </row>
    <row r="998" spans="1:16" hidden="1" x14ac:dyDescent="0.25">
      <c r="A998" t="s">
        <v>1950</v>
      </c>
      <c r="B998">
        <v>15519841</v>
      </c>
      <c r="C998" t="s">
        <v>12</v>
      </c>
      <c r="D998">
        <v>47000000</v>
      </c>
      <c r="E998">
        <v>4.5</v>
      </c>
      <c r="F998" s="2">
        <f>AVERAGEIF(Table15[director_name],Table15[director_name],Table15[imdb_score])</f>
        <v>4.5</v>
      </c>
      <c r="G998">
        <f>Table15[[#This Row],[gross]]-Table15[[#This Row],[budget]]</f>
        <v>-31480159</v>
      </c>
      <c r="H998" t="str">
        <f>IF(Table15[[#This Row],[Profit]]&gt;0,"Success","Fasle")</f>
        <v>Fasle</v>
      </c>
      <c r="K998" t="s">
        <v>4407</v>
      </c>
      <c r="L998" s="2">
        <f>AVERAGEIF(Table15[director_name],Table6[Director],Table15[imdb_score])</f>
        <v>6.833333333333333</v>
      </c>
      <c r="M998">
        <f>SUMIF(Table15[director_name],Table6[Director],Table15[gross])</f>
        <v>37164301</v>
      </c>
      <c r="N998">
        <f>SUMIF(Table15[director_name],Table6[Director],Table15[budget])</f>
        <v>26800000</v>
      </c>
      <c r="O998">
        <f>Table6[[#This Row],[Gross Amt]]-Table6[[#This Row],[Budget ]]</f>
        <v>10364301</v>
      </c>
      <c r="P998" t="str">
        <f>IF(Table6[[#This Row],[Profit]]&gt;0,"Success","Failure")</f>
        <v>Success</v>
      </c>
    </row>
    <row r="999" spans="1:16" hidden="1" x14ac:dyDescent="0.25">
      <c r="A999" t="s">
        <v>1952</v>
      </c>
      <c r="B999">
        <v>5600000</v>
      </c>
      <c r="C999" t="s">
        <v>12</v>
      </c>
      <c r="D999">
        <v>47000000</v>
      </c>
      <c r="E999">
        <v>5.8</v>
      </c>
      <c r="F999" s="2">
        <f>AVERAGEIF(Table15[director_name],Table15[director_name],Table15[imdb_score])</f>
        <v>7.0874999999999995</v>
      </c>
      <c r="G999">
        <f>Table15[[#This Row],[gross]]-Table15[[#This Row],[budget]]</f>
        <v>-41400000</v>
      </c>
      <c r="H999" t="str">
        <f>IF(Table15[[#This Row],[Profit]]&gt;0,"Success","Fasle")</f>
        <v>Fasle</v>
      </c>
      <c r="K999" t="s">
        <v>4409</v>
      </c>
      <c r="L999" s="2">
        <f>AVERAGEIF(Table15[director_name],Table6[Director],Table15[imdb_score])</f>
        <v>4.5999999999999996</v>
      </c>
      <c r="M999">
        <f>SUMIF(Table15[director_name],Table6[Director],Table15[gross])</f>
        <v>29302097</v>
      </c>
      <c r="N999">
        <f>SUMIF(Table15[director_name],Table6[Director],Table15[budget])</f>
        <v>15000000</v>
      </c>
      <c r="O999">
        <f>Table6[[#This Row],[Gross Amt]]-Table6[[#This Row],[Budget ]]</f>
        <v>14302097</v>
      </c>
      <c r="P999" t="str">
        <f>IF(Table6[[#This Row],[Profit]]&gt;0,"Success","Failure")</f>
        <v>Success</v>
      </c>
    </row>
    <row r="1000" spans="1:16" hidden="1" x14ac:dyDescent="0.25">
      <c r="A1000" t="s">
        <v>1954</v>
      </c>
      <c r="B1000">
        <v>126805112</v>
      </c>
      <c r="C1000" t="s">
        <v>12</v>
      </c>
      <c r="D1000">
        <v>46000000</v>
      </c>
      <c r="E1000">
        <v>6.3</v>
      </c>
      <c r="F1000" s="2">
        <f>AVERAGEIF(Table15[director_name],Table15[director_name],Table15[imdb_score])</f>
        <v>6.3</v>
      </c>
      <c r="G1000">
        <f>Table15[[#This Row],[gross]]-Table15[[#This Row],[budget]]</f>
        <v>80805112</v>
      </c>
      <c r="H1000" t="str">
        <f>IF(Table15[[#This Row],[Profit]]&gt;0,"Success","Fasle")</f>
        <v>Success</v>
      </c>
      <c r="K1000" t="s">
        <v>4413</v>
      </c>
      <c r="L1000" s="2">
        <f>AVERAGEIF(Table15[director_name],Table6[Director],Table15[imdb_score])</f>
        <v>7</v>
      </c>
      <c r="M1000">
        <f>SUMIF(Table15[director_name],Table6[Director],Table15[gross])</f>
        <v>28637507</v>
      </c>
      <c r="N1000">
        <f>SUMIF(Table15[director_name],Table6[Director],Table15[budget])</f>
        <v>15000000</v>
      </c>
      <c r="O1000">
        <f>Table6[[#This Row],[Gross Amt]]-Table6[[#This Row],[Budget ]]</f>
        <v>13637507</v>
      </c>
      <c r="P1000" t="str">
        <f>IF(Table6[[#This Row],[Profit]]&gt;0,"Success","Failure")</f>
        <v>Success</v>
      </c>
    </row>
    <row r="1001" spans="1:16" hidden="1" x14ac:dyDescent="0.25">
      <c r="A1001" t="s">
        <v>1768</v>
      </c>
      <c r="B1001">
        <v>93607673</v>
      </c>
      <c r="C1001" t="s">
        <v>12</v>
      </c>
      <c r="D1001">
        <v>48000000</v>
      </c>
      <c r="E1001">
        <v>5.7</v>
      </c>
      <c r="F1001">
        <f>AVERAGEIF(Table15[director_name],Table15[director_name],Table15[imdb_score])</f>
        <v>5.45</v>
      </c>
      <c r="G1001">
        <f>Table15[[#This Row],[gross]]-Table15[[#This Row],[budget]]</f>
        <v>45607673</v>
      </c>
      <c r="H1001" t="str">
        <f>IF(Table15[[#This Row],[Profit]]&gt;0,"Success","Fasle")</f>
        <v>Success</v>
      </c>
      <c r="K1001" t="s">
        <v>4417</v>
      </c>
      <c r="L1001" s="2">
        <f>AVERAGEIF(Table15[director_name],Table6[Director],Table15[imdb_score])</f>
        <v>7.1333333333333329</v>
      </c>
      <c r="M1001">
        <f>SUMIF(Table15[director_name],Table6[Director],Table15[gross])</f>
        <v>79820312</v>
      </c>
      <c r="N1001">
        <f>SUMIF(Table15[director_name],Table6[Director],Table15[budget])</f>
        <v>33000000</v>
      </c>
      <c r="O1001">
        <f>Table6[[#This Row],[Gross Amt]]-Table6[[#This Row],[Budget ]]</f>
        <v>46820312</v>
      </c>
      <c r="P1001" t="str">
        <f>IF(Table6[[#This Row],[Profit]]&gt;0,"Success","Failure")</f>
        <v>Success</v>
      </c>
    </row>
    <row r="1002" spans="1:16" hidden="1" x14ac:dyDescent="0.25">
      <c r="A1002" t="s">
        <v>19</v>
      </c>
      <c r="B1002">
        <v>67263182</v>
      </c>
      <c r="C1002" t="s">
        <v>12</v>
      </c>
      <c r="D1002">
        <v>46000000</v>
      </c>
      <c r="E1002">
        <v>7.2</v>
      </c>
      <c r="F1002">
        <f>AVERAGEIF(Table15[director_name],Table15[director_name],Table15[imdb_score])</f>
        <v>8.4250000000000007</v>
      </c>
      <c r="G1002">
        <f>Table15[[#This Row],[gross]]-Table15[[#This Row],[budget]]</f>
        <v>21263182</v>
      </c>
      <c r="H1002" t="str">
        <f>IF(Table15[[#This Row],[Profit]]&gt;0,"Success","Fasle")</f>
        <v>Success</v>
      </c>
      <c r="K1002" t="s">
        <v>4420</v>
      </c>
      <c r="L1002" s="2">
        <f>AVERAGEIF(Table15[director_name],Table6[Director],Table15[imdb_score])</f>
        <v>4.8</v>
      </c>
      <c r="M1002">
        <f>SUMIF(Table15[director_name],Table6[Director],Table15[gross])</f>
        <v>33860010</v>
      </c>
      <c r="N1002">
        <f>SUMIF(Table15[director_name],Table6[Director],Table15[budget])</f>
        <v>15000000</v>
      </c>
      <c r="O1002">
        <f>Table6[[#This Row],[Gross Amt]]-Table6[[#This Row],[Budget ]]</f>
        <v>18860010</v>
      </c>
      <c r="P1002" t="str">
        <f>IF(Table6[[#This Row],[Profit]]&gt;0,"Success","Failure")</f>
        <v>Success</v>
      </c>
    </row>
    <row r="1003" spans="1:16" hidden="1" x14ac:dyDescent="0.25">
      <c r="A1003" t="s">
        <v>1173</v>
      </c>
      <c r="B1003">
        <v>92001027</v>
      </c>
      <c r="C1003" t="s">
        <v>12</v>
      </c>
      <c r="D1003">
        <v>45000000</v>
      </c>
      <c r="E1003">
        <v>7.6</v>
      </c>
      <c r="F1003">
        <f>AVERAGEIF(Table15[director_name],Table15[director_name],Table15[imdb_score])</f>
        <v>5.8500000000000005</v>
      </c>
      <c r="G1003">
        <f>Table15[[#This Row],[gross]]-Table15[[#This Row],[budget]]</f>
        <v>47001027</v>
      </c>
      <c r="H1003" t="str">
        <f>IF(Table15[[#This Row],[Profit]]&gt;0,"Success","Fasle")</f>
        <v>Success</v>
      </c>
      <c r="K1003" t="s">
        <v>4422</v>
      </c>
      <c r="L1003" s="2">
        <f>AVERAGEIF(Table15[director_name],Table6[Director],Table15[imdb_score])</f>
        <v>4</v>
      </c>
      <c r="M1003">
        <f>SUMIF(Table15[director_name],Table6[Director],Table15[gross])</f>
        <v>26421314</v>
      </c>
      <c r="N1003">
        <f>SUMIF(Table15[director_name],Table6[Director],Table15[budget])</f>
        <v>15000000</v>
      </c>
      <c r="O1003">
        <f>Table6[[#This Row],[Gross Amt]]-Table6[[#This Row],[Budget ]]</f>
        <v>11421314</v>
      </c>
      <c r="P1003" t="str">
        <f>IF(Table6[[#This Row],[Profit]]&gt;0,"Success","Failure")</f>
        <v>Success</v>
      </c>
    </row>
    <row r="1004" spans="1:16" hidden="1" x14ac:dyDescent="0.25">
      <c r="A1004" t="s">
        <v>1620</v>
      </c>
      <c r="B1004">
        <v>10539414</v>
      </c>
      <c r="C1004" t="s">
        <v>12</v>
      </c>
      <c r="D1004">
        <v>47000000</v>
      </c>
      <c r="E1004">
        <v>4.7</v>
      </c>
      <c r="F1004">
        <f>AVERAGEIF(Table15[director_name],Table15[director_name],Table15[imdb_score])</f>
        <v>5.3000000000000007</v>
      </c>
      <c r="G1004">
        <f>Table15[[#This Row],[gross]]-Table15[[#This Row],[budget]]</f>
        <v>-36460586</v>
      </c>
      <c r="H1004" t="str">
        <f>IF(Table15[[#This Row],[Profit]]&gt;0,"Success","Fasle")</f>
        <v>Fasle</v>
      </c>
      <c r="K1004" t="s">
        <v>4427</v>
      </c>
      <c r="L1004" s="2">
        <f>AVERAGEIF(Table15[director_name],Table6[Director],Table15[imdb_score])</f>
        <v>6</v>
      </c>
      <c r="M1004">
        <f>SUMIF(Table15[director_name],Table6[Director],Table15[gross])</f>
        <v>44757122</v>
      </c>
      <c r="N1004">
        <f>SUMIF(Table15[director_name],Table6[Director],Table15[budget])</f>
        <v>27000000</v>
      </c>
      <c r="O1004">
        <f>Table6[[#This Row],[Gross Amt]]-Table6[[#This Row],[Budget ]]</f>
        <v>17757122</v>
      </c>
      <c r="P1004" t="str">
        <f>IF(Table6[[#This Row],[Profit]]&gt;0,"Success","Failure")</f>
        <v>Success</v>
      </c>
    </row>
    <row r="1005" spans="1:16" hidden="1" x14ac:dyDescent="0.25">
      <c r="A1005" t="s">
        <v>342</v>
      </c>
      <c r="B1005">
        <v>58918501</v>
      </c>
      <c r="C1005" t="s">
        <v>12</v>
      </c>
      <c r="D1005">
        <v>46000000</v>
      </c>
      <c r="E1005">
        <v>6.6</v>
      </c>
      <c r="F1005">
        <f>AVERAGEIF(Table15[director_name],Table15[director_name],Table15[imdb_score])</f>
        <v>7.2428571428571429</v>
      </c>
      <c r="G1005">
        <f>Table15[[#This Row],[gross]]-Table15[[#This Row],[budget]]</f>
        <v>12918501</v>
      </c>
      <c r="H1005" t="str">
        <f>IF(Table15[[#This Row],[Profit]]&gt;0,"Success","Fasle")</f>
        <v>Success</v>
      </c>
      <c r="K1005" t="s">
        <v>4432</v>
      </c>
      <c r="L1005" s="2">
        <f>AVERAGEIF(Table15[director_name],Table6[Director],Table15[imdb_score])</f>
        <v>6.5</v>
      </c>
      <c r="M1005">
        <f>SUMIF(Table15[director_name],Table6[Director],Table15[gross])</f>
        <v>22027726</v>
      </c>
      <c r="N1005">
        <f>SUMIF(Table15[director_name],Table6[Director],Table15[budget])</f>
        <v>21500000</v>
      </c>
      <c r="O1005">
        <f>Table6[[#This Row],[Gross Amt]]-Table6[[#This Row],[Budget ]]</f>
        <v>527726</v>
      </c>
      <c r="P1005" t="str">
        <f>IF(Table6[[#This Row],[Profit]]&gt;0,"Success","Failure")</f>
        <v>Success</v>
      </c>
    </row>
    <row r="1006" spans="1:16" hidden="1" x14ac:dyDescent="0.25">
      <c r="A1006" t="s">
        <v>170</v>
      </c>
      <c r="B1006">
        <v>181395380</v>
      </c>
      <c r="C1006" t="s">
        <v>12</v>
      </c>
      <c r="D1006">
        <v>45000000</v>
      </c>
      <c r="E1006">
        <v>6.8</v>
      </c>
      <c r="F1006">
        <f>AVERAGEIF(Table15[director_name],Table15[director_name],Table15[imdb_score])</f>
        <v>6.3142857142857149</v>
      </c>
      <c r="G1006">
        <f>Table15[[#This Row],[gross]]-Table15[[#This Row],[budget]]</f>
        <v>136395380</v>
      </c>
      <c r="H1006" t="str">
        <f>IF(Table15[[#This Row],[Profit]]&gt;0,"Success","Fasle")</f>
        <v>Success</v>
      </c>
      <c r="K1006" t="s">
        <v>4434</v>
      </c>
      <c r="L1006" s="2">
        <f>AVERAGEIF(Table15[director_name],Table6[Director],Table15[imdb_score])</f>
        <v>5.0999999999999996</v>
      </c>
      <c r="M1006">
        <f>SUMIF(Table15[director_name],Table6[Director],Table15[gross])</f>
        <v>20801344</v>
      </c>
      <c r="N1006">
        <f>SUMIF(Table15[director_name],Table6[Director],Table15[budget])</f>
        <v>15000000</v>
      </c>
      <c r="O1006">
        <f>Table6[[#This Row],[Gross Amt]]-Table6[[#This Row],[Budget ]]</f>
        <v>5801344</v>
      </c>
      <c r="P1006" t="str">
        <f>IF(Table6[[#This Row],[Profit]]&gt;0,"Success","Failure")</f>
        <v>Success</v>
      </c>
    </row>
    <row r="1007" spans="1:16" hidden="1" x14ac:dyDescent="0.25">
      <c r="A1007" t="s">
        <v>1965</v>
      </c>
      <c r="B1007">
        <v>14946229</v>
      </c>
      <c r="C1007" t="s">
        <v>12</v>
      </c>
      <c r="D1007">
        <v>25000000</v>
      </c>
      <c r="E1007">
        <v>7.3</v>
      </c>
      <c r="F1007" s="2">
        <f>AVERAGEIF(Table15[director_name],Table15[director_name],Table15[imdb_score])</f>
        <v>6.7333333333333334</v>
      </c>
      <c r="G1007">
        <f>Table15[[#This Row],[gross]]-Table15[[#This Row],[budget]]</f>
        <v>-10053771</v>
      </c>
      <c r="H1007" t="str">
        <f>IF(Table15[[#This Row],[Profit]]&gt;0,"Success","Fasle")</f>
        <v>Fasle</v>
      </c>
      <c r="K1007" t="s">
        <v>4436</v>
      </c>
      <c r="L1007" s="2">
        <f>AVERAGEIF(Table15[director_name],Table6[Director],Table15[imdb_score])</f>
        <v>4.0999999999999996</v>
      </c>
      <c r="M1007">
        <f>SUMIF(Table15[director_name],Table6[Director],Table15[gross])</f>
        <v>21468807</v>
      </c>
      <c r="N1007">
        <f>SUMIF(Table15[director_name],Table6[Director],Table15[budget])</f>
        <v>14000000</v>
      </c>
      <c r="O1007">
        <f>Table6[[#This Row],[Gross Amt]]-Table6[[#This Row],[Budget ]]</f>
        <v>7468807</v>
      </c>
      <c r="P1007" t="str">
        <f>IF(Table6[[#This Row],[Profit]]&gt;0,"Success","Failure")</f>
        <v>Success</v>
      </c>
    </row>
    <row r="1008" spans="1:16" hidden="1" x14ac:dyDescent="0.25">
      <c r="A1008" t="s">
        <v>1419</v>
      </c>
      <c r="B1008">
        <v>130512915</v>
      </c>
      <c r="C1008" t="s">
        <v>12</v>
      </c>
      <c r="D1008">
        <v>45000000</v>
      </c>
      <c r="E1008">
        <v>4.8</v>
      </c>
      <c r="F1008">
        <f>AVERAGEIF(Table15[director_name],Table15[director_name],Table15[imdb_score])</f>
        <v>4.8166666666666664</v>
      </c>
      <c r="G1008">
        <f>Table15[[#This Row],[gross]]-Table15[[#This Row],[budget]]</f>
        <v>85512915</v>
      </c>
      <c r="H1008" t="str">
        <f>IF(Table15[[#This Row],[Profit]]&gt;0,"Success","Fasle")</f>
        <v>Success</v>
      </c>
      <c r="K1008" t="s">
        <v>4439</v>
      </c>
      <c r="L1008" s="2">
        <f>AVERAGEIF(Table15[director_name],Table6[Director],Table15[imdb_score])</f>
        <v>4.7</v>
      </c>
      <c r="M1008">
        <f>SUMIF(Table15[director_name],Table6[Director],Table15[gross])</f>
        <v>18843314</v>
      </c>
      <c r="N1008">
        <f>SUMIF(Table15[director_name],Table6[Director],Table15[budget])</f>
        <v>20000000</v>
      </c>
      <c r="O1008">
        <f>Table6[[#This Row],[Gross Amt]]-Table6[[#This Row],[Budget ]]</f>
        <v>-1156686</v>
      </c>
      <c r="P1008" t="str">
        <f>IF(Table6[[#This Row],[Profit]]&gt;0,"Success","Failure")</f>
        <v>Failure</v>
      </c>
    </row>
    <row r="1009" spans="1:16" hidden="1" x14ac:dyDescent="0.25">
      <c r="A1009" t="s">
        <v>1929</v>
      </c>
      <c r="B1009">
        <v>139852971</v>
      </c>
      <c r="C1009" t="s">
        <v>12</v>
      </c>
      <c r="D1009">
        <v>45000000</v>
      </c>
      <c r="E1009">
        <v>6.3</v>
      </c>
      <c r="F1009">
        <f>AVERAGEIF(Table15[director_name],Table15[director_name],Table15[imdb_score])</f>
        <v>6.2333333333333343</v>
      </c>
      <c r="G1009">
        <f>Table15[[#This Row],[gross]]-Table15[[#This Row],[budget]]</f>
        <v>94852971</v>
      </c>
      <c r="H1009" t="str">
        <f>IF(Table15[[#This Row],[Profit]]&gt;0,"Success","Fasle")</f>
        <v>Success</v>
      </c>
      <c r="K1009" t="s">
        <v>4441</v>
      </c>
      <c r="L1009" s="2">
        <f>AVERAGEIF(Table15[director_name],Table6[Director],Table15[imdb_score])</f>
        <v>6.4</v>
      </c>
      <c r="M1009">
        <f>SUMIF(Table15[director_name],Table6[Director],Table15[gross])</f>
        <v>20566327</v>
      </c>
      <c r="N1009">
        <f>SUMIF(Table15[director_name],Table6[Director],Table15[budget])</f>
        <v>15000000</v>
      </c>
      <c r="O1009">
        <f>Table6[[#This Row],[Gross Amt]]-Table6[[#This Row],[Budget ]]</f>
        <v>5566327</v>
      </c>
      <c r="P1009" t="str">
        <f>IF(Table6[[#This Row],[Profit]]&gt;0,"Success","Failure")</f>
        <v>Success</v>
      </c>
    </row>
    <row r="1010" spans="1:16" hidden="1" x14ac:dyDescent="0.25">
      <c r="A1010" t="s">
        <v>1972</v>
      </c>
      <c r="B1010">
        <v>110000082</v>
      </c>
      <c r="C1010" t="s">
        <v>12</v>
      </c>
      <c r="D1010">
        <v>48000000</v>
      </c>
      <c r="E1010">
        <v>5.5</v>
      </c>
      <c r="F1010" s="2">
        <f>AVERAGEIF(Table15[director_name],Table15[director_name],Table15[imdb_score])</f>
        <v>5.26</v>
      </c>
      <c r="G1010">
        <f>Table15[[#This Row],[gross]]-Table15[[#This Row],[budget]]</f>
        <v>62000082</v>
      </c>
      <c r="H1010" t="str">
        <f>IF(Table15[[#This Row],[Profit]]&gt;0,"Success","Fasle")</f>
        <v>Success</v>
      </c>
      <c r="K1010" t="s">
        <v>4444</v>
      </c>
      <c r="L1010" s="2">
        <f>AVERAGEIF(Table15[director_name],Table6[Director],Table15[imdb_score])</f>
        <v>5.5</v>
      </c>
      <c r="M1010">
        <f>SUMIF(Table15[director_name],Table6[Director],Table15[gross])</f>
        <v>17411331</v>
      </c>
      <c r="N1010">
        <f>SUMIF(Table15[director_name],Table6[Director],Table15[budget])</f>
        <v>15000000</v>
      </c>
      <c r="O1010">
        <f>Table6[[#This Row],[Gross Amt]]-Table6[[#This Row],[Budget ]]</f>
        <v>2411331</v>
      </c>
      <c r="P1010" t="str">
        <f>IF(Table6[[#This Row],[Profit]]&gt;0,"Success","Failure")</f>
        <v>Success</v>
      </c>
    </row>
    <row r="1011" spans="1:16" hidden="1" x14ac:dyDescent="0.25">
      <c r="A1011" t="s">
        <v>1467</v>
      </c>
      <c r="B1011">
        <v>106807667</v>
      </c>
      <c r="C1011" t="s">
        <v>12</v>
      </c>
      <c r="D1011">
        <v>45000000</v>
      </c>
      <c r="E1011">
        <v>6.2</v>
      </c>
      <c r="F1011">
        <f>AVERAGEIF(Table15[director_name],Table15[director_name],Table15[imdb_score])</f>
        <v>5.6625000000000005</v>
      </c>
      <c r="G1011">
        <f>Table15[[#This Row],[gross]]-Table15[[#This Row],[budget]]</f>
        <v>61807667</v>
      </c>
      <c r="H1011" t="str">
        <f>IF(Table15[[#This Row],[Profit]]&gt;0,"Success","Fasle")</f>
        <v>Success</v>
      </c>
      <c r="K1011" t="s">
        <v>4446</v>
      </c>
      <c r="L1011" s="2">
        <f>AVERAGEIF(Table15[director_name],Table6[Director],Table15[imdb_score])</f>
        <v>7.35</v>
      </c>
      <c r="M1011">
        <f>SUMIF(Table15[director_name],Table6[Director],Table15[gross])</f>
        <v>31084857</v>
      </c>
      <c r="N1011">
        <f>SUMIF(Table15[director_name],Table6[Director],Table15[budget])</f>
        <v>18500000</v>
      </c>
      <c r="O1011">
        <f>Table6[[#This Row],[Gross Amt]]-Table6[[#This Row],[Budget ]]</f>
        <v>12584857</v>
      </c>
      <c r="P1011" t="str">
        <f>IF(Table6[[#This Row],[Profit]]&gt;0,"Success","Failure")</f>
        <v>Success</v>
      </c>
    </row>
    <row r="1012" spans="1:16" hidden="1" x14ac:dyDescent="0.25">
      <c r="A1012" t="s">
        <v>940</v>
      </c>
      <c r="B1012">
        <v>101702060</v>
      </c>
      <c r="C1012" t="s">
        <v>12</v>
      </c>
      <c r="D1012">
        <v>45000000</v>
      </c>
      <c r="E1012">
        <v>5.8</v>
      </c>
      <c r="F1012">
        <f>AVERAGEIF(Table15[director_name],Table15[director_name],Table15[imdb_score])</f>
        <v>5.1999999999999993</v>
      </c>
      <c r="G1012">
        <f>Table15[[#This Row],[gross]]-Table15[[#This Row],[budget]]</f>
        <v>56702060</v>
      </c>
      <c r="H1012" t="str">
        <f>IF(Table15[[#This Row],[Profit]]&gt;0,"Success","Fasle")</f>
        <v>Success</v>
      </c>
      <c r="K1012" t="s">
        <v>4449</v>
      </c>
      <c r="L1012" s="2">
        <f>AVERAGEIF(Table15[director_name],Table6[Director],Table15[imdb_score])</f>
        <v>4.9000000000000004</v>
      </c>
      <c r="M1012">
        <f>SUMIF(Table15[director_name],Table6[Director],Table15[gross])</f>
        <v>16459004</v>
      </c>
      <c r="N1012">
        <f>SUMIF(Table15[director_name],Table6[Director],Table15[budget])</f>
        <v>15000000</v>
      </c>
      <c r="O1012">
        <f>Table6[[#This Row],[Gross Amt]]-Table6[[#This Row],[Budget ]]</f>
        <v>1459004</v>
      </c>
      <c r="P1012" t="str">
        <f>IF(Table6[[#This Row],[Profit]]&gt;0,"Success","Failure")</f>
        <v>Success</v>
      </c>
    </row>
    <row r="1013" spans="1:16" hidden="1" x14ac:dyDescent="0.25">
      <c r="A1013" t="s">
        <v>1147</v>
      </c>
      <c r="B1013">
        <v>95149435</v>
      </c>
      <c r="C1013" t="s">
        <v>12</v>
      </c>
      <c r="D1013">
        <v>40000000</v>
      </c>
      <c r="E1013">
        <v>5.7</v>
      </c>
      <c r="F1013">
        <f>AVERAGEIF(Table15[director_name],Table15[director_name],Table15[imdb_score])</f>
        <v>5.9499999999999993</v>
      </c>
      <c r="G1013">
        <f>Table15[[#This Row],[gross]]-Table15[[#This Row],[budget]]</f>
        <v>55149435</v>
      </c>
      <c r="H1013" t="str">
        <f>IF(Table15[[#This Row],[Profit]]&gt;0,"Success","Fasle")</f>
        <v>Success</v>
      </c>
      <c r="K1013" t="s">
        <v>4452</v>
      </c>
      <c r="L1013" s="2">
        <f>AVERAGEIF(Table15[director_name],Table6[Director],Table15[imdb_score])</f>
        <v>6</v>
      </c>
      <c r="M1013">
        <f>SUMIF(Table15[director_name],Table6[Director],Table15[gross])</f>
        <v>17375557</v>
      </c>
      <c r="N1013">
        <f>SUMIF(Table15[director_name],Table6[Director],Table15[budget])</f>
        <v>23000000</v>
      </c>
      <c r="O1013">
        <f>Table6[[#This Row],[Gross Amt]]-Table6[[#This Row],[Budget ]]</f>
        <v>-5624443</v>
      </c>
      <c r="P1013" t="str">
        <f>IF(Table6[[#This Row],[Profit]]&gt;0,"Success","Failure")</f>
        <v>Failure</v>
      </c>
    </row>
    <row r="1014" spans="1:16" hidden="1" x14ac:dyDescent="0.25">
      <c r="A1014" t="s">
        <v>790</v>
      </c>
      <c r="B1014">
        <v>100768056</v>
      </c>
      <c r="C1014" t="s">
        <v>12</v>
      </c>
      <c r="D1014">
        <v>45000000</v>
      </c>
      <c r="E1014">
        <v>6.5</v>
      </c>
      <c r="F1014">
        <f>AVERAGEIF(Table15[director_name],Table15[director_name],Table15[imdb_score])</f>
        <v>6.3</v>
      </c>
      <c r="G1014">
        <f>Table15[[#This Row],[gross]]-Table15[[#This Row],[budget]]</f>
        <v>55768056</v>
      </c>
      <c r="H1014" t="str">
        <f>IF(Table15[[#This Row],[Profit]]&gt;0,"Success","Fasle")</f>
        <v>Success</v>
      </c>
      <c r="K1014" t="s">
        <v>4456</v>
      </c>
      <c r="L1014" s="2">
        <f>AVERAGEIF(Table15[director_name],Table6[Director],Table15[imdb_score])</f>
        <v>4.5</v>
      </c>
      <c r="M1014">
        <f>SUMIF(Table15[director_name],Table6[Director],Table15[gross])</f>
        <v>14249005</v>
      </c>
      <c r="N1014">
        <f>SUMIF(Table15[director_name],Table6[Director],Table15[budget])</f>
        <v>15000000</v>
      </c>
      <c r="O1014">
        <f>Table6[[#This Row],[Gross Amt]]-Table6[[#This Row],[Budget ]]</f>
        <v>-750995</v>
      </c>
      <c r="P1014" t="str">
        <f>IF(Table6[[#This Row],[Profit]]&gt;0,"Success","Failure")</f>
        <v>Failure</v>
      </c>
    </row>
    <row r="1015" spans="1:16" hidden="1" x14ac:dyDescent="0.25">
      <c r="A1015" t="s">
        <v>454</v>
      </c>
      <c r="B1015">
        <v>92115211</v>
      </c>
      <c r="C1015" t="s">
        <v>12</v>
      </c>
      <c r="D1015">
        <v>45000000</v>
      </c>
      <c r="E1015">
        <v>6.7</v>
      </c>
      <c r="F1015">
        <f>AVERAGEIF(Table15[director_name],Table15[director_name],Table15[imdb_score])</f>
        <v>6.3416666666666659</v>
      </c>
      <c r="G1015">
        <f>Table15[[#This Row],[gross]]-Table15[[#This Row],[budget]]</f>
        <v>47115211</v>
      </c>
      <c r="H1015" t="str">
        <f>IF(Table15[[#This Row],[Profit]]&gt;0,"Success","Fasle")</f>
        <v>Success</v>
      </c>
      <c r="K1015" t="s">
        <v>4458</v>
      </c>
      <c r="L1015" s="2">
        <f>AVERAGEIF(Table15[director_name],Table6[Director],Table15[imdb_score])</f>
        <v>6.15</v>
      </c>
      <c r="M1015">
        <f>SUMIF(Table15[director_name],Table6[Director],Table15[gross])</f>
        <v>38273231</v>
      </c>
      <c r="N1015">
        <f>SUMIF(Table15[director_name],Table6[Director],Table15[budget])</f>
        <v>29000000</v>
      </c>
      <c r="O1015">
        <f>Table6[[#This Row],[Gross Amt]]-Table6[[#This Row],[Budget ]]</f>
        <v>9273231</v>
      </c>
      <c r="P1015" t="str">
        <f>IF(Table6[[#This Row],[Profit]]&gt;0,"Success","Failure")</f>
        <v>Success</v>
      </c>
    </row>
    <row r="1016" spans="1:16" hidden="1" x14ac:dyDescent="0.25">
      <c r="A1016" t="s">
        <v>1347</v>
      </c>
      <c r="B1016">
        <v>93452056</v>
      </c>
      <c r="C1016" t="s">
        <v>12</v>
      </c>
      <c r="D1016">
        <v>45000000</v>
      </c>
      <c r="E1016">
        <v>7.4</v>
      </c>
      <c r="F1016">
        <f>AVERAGEIF(Table15[director_name],Table15[director_name],Table15[imdb_score])</f>
        <v>7.0181818181818185</v>
      </c>
      <c r="G1016">
        <f>Table15[[#This Row],[gross]]-Table15[[#This Row],[budget]]</f>
        <v>48452056</v>
      </c>
      <c r="H1016" t="str">
        <f>IF(Table15[[#This Row],[Profit]]&gt;0,"Success","Fasle")</f>
        <v>Success</v>
      </c>
      <c r="K1016" t="s">
        <v>4462</v>
      </c>
      <c r="L1016" s="2">
        <f>AVERAGEIF(Table15[director_name],Table6[Director],Table15[imdb_score])</f>
        <v>4.5999999999999996</v>
      </c>
      <c r="M1016">
        <f>SUMIF(Table15[director_name],Table6[Director],Table15[gross])</f>
        <v>12801190</v>
      </c>
      <c r="N1016">
        <f>SUMIF(Table15[director_name],Table6[Director],Table15[budget])</f>
        <v>15000000</v>
      </c>
      <c r="O1016">
        <f>Table6[[#This Row],[Gross Amt]]-Table6[[#This Row],[Budget ]]</f>
        <v>-2198810</v>
      </c>
      <c r="P1016" t="str">
        <f>IF(Table6[[#This Row],[Profit]]&gt;0,"Success","Failure")</f>
        <v>Failure</v>
      </c>
    </row>
    <row r="1017" spans="1:16" hidden="1" x14ac:dyDescent="0.25">
      <c r="A1017" t="s">
        <v>406</v>
      </c>
      <c r="B1017">
        <v>83287363</v>
      </c>
      <c r="C1017" t="s">
        <v>12</v>
      </c>
      <c r="D1017">
        <v>45000000</v>
      </c>
      <c r="E1017">
        <v>6.9</v>
      </c>
      <c r="F1017">
        <f>AVERAGEIF(Table15[director_name],Table15[director_name],Table15[imdb_score])</f>
        <v>6.7666666666666675</v>
      </c>
      <c r="G1017">
        <f>Table15[[#This Row],[gross]]-Table15[[#This Row],[budget]]</f>
        <v>38287363</v>
      </c>
      <c r="H1017" t="str">
        <f>IF(Table15[[#This Row],[Profit]]&gt;0,"Success","Fasle")</f>
        <v>Success</v>
      </c>
      <c r="K1017" t="s">
        <v>4464</v>
      </c>
      <c r="L1017" s="2">
        <f>AVERAGEIF(Table15[director_name],Table6[Director],Table15[imdb_score])</f>
        <v>6.2</v>
      </c>
      <c r="M1017">
        <f>SUMIF(Table15[director_name],Table6[Director],Table15[gross])</f>
        <v>12549485</v>
      </c>
      <c r="N1017">
        <f>SUMIF(Table15[director_name],Table6[Director],Table15[budget])</f>
        <v>15000000</v>
      </c>
      <c r="O1017">
        <f>Table6[[#This Row],[Gross Amt]]-Table6[[#This Row],[Budget ]]</f>
        <v>-2450515</v>
      </c>
      <c r="P1017" t="str">
        <f>IF(Table6[[#This Row],[Profit]]&gt;0,"Success","Failure")</f>
        <v>Failure</v>
      </c>
    </row>
    <row r="1018" spans="1:16" hidden="1" x14ac:dyDescent="0.25">
      <c r="A1018" t="s">
        <v>1073</v>
      </c>
      <c r="B1018">
        <v>82931301</v>
      </c>
      <c r="C1018" t="s">
        <v>12</v>
      </c>
      <c r="D1018">
        <v>60000000</v>
      </c>
      <c r="E1018">
        <v>5.5</v>
      </c>
      <c r="F1018">
        <f>AVERAGEIF(Table15[director_name],Table15[director_name],Table15[imdb_score])</f>
        <v>6</v>
      </c>
      <c r="G1018">
        <f>Table15[[#This Row],[gross]]-Table15[[#This Row],[budget]]</f>
        <v>22931301</v>
      </c>
      <c r="H1018" t="str">
        <f>IF(Table15[[#This Row],[Profit]]&gt;0,"Success","Fasle")</f>
        <v>Success</v>
      </c>
      <c r="K1018" t="s">
        <v>4467</v>
      </c>
      <c r="L1018" s="2">
        <f>AVERAGEIF(Table15[director_name],Table6[Director],Table15[imdb_score])</f>
        <v>7.15</v>
      </c>
      <c r="M1018">
        <f>SUMIF(Table15[director_name],Table6[Director],Table15[gross])</f>
        <v>26340729</v>
      </c>
      <c r="N1018">
        <f>SUMIF(Table15[director_name],Table6[Director],Table15[budget])</f>
        <v>19500000</v>
      </c>
      <c r="O1018">
        <f>Table6[[#This Row],[Gross Amt]]-Table6[[#This Row],[Budget ]]</f>
        <v>6840729</v>
      </c>
      <c r="P1018" t="str">
        <f>IF(Table6[[#This Row],[Profit]]&gt;0,"Success","Failure")</f>
        <v>Success</v>
      </c>
    </row>
    <row r="1019" spans="1:16" hidden="1" x14ac:dyDescent="0.25">
      <c r="A1019" t="s">
        <v>1984</v>
      </c>
      <c r="B1019">
        <v>60962878</v>
      </c>
      <c r="C1019" t="s">
        <v>12</v>
      </c>
      <c r="D1019">
        <v>46000000</v>
      </c>
      <c r="E1019">
        <v>8.1</v>
      </c>
      <c r="F1019" s="2">
        <f>AVERAGEIF(Table15[director_name],Table15[director_name],Table15[imdb_score])</f>
        <v>7.9666666666666659</v>
      </c>
      <c r="G1019">
        <f>Table15[[#This Row],[gross]]-Table15[[#This Row],[budget]]</f>
        <v>14962878</v>
      </c>
      <c r="H1019" t="str">
        <f>IF(Table15[[#This Row],[Profit]]&gt;0,"Success","Fasle")</f>
        <v>Success</v>
      </c>
      <c r="K1019" t="s">
        <v>4469</v>
      </c>
      <c r="L1019" s="2">
        <f>AVERAGEIF(Table15[director_name],Table6[Director],Table15[imdb_score])</f>
        <v>6.9</v>
      </c>
      <c r="M1019">
        <f>SUMIF(Table15[director_name],Table6[Director],Table15[gross])</f>
        <v>13034417</v>
      </c>
      <c r="N1019">
        <f>SUMIF(Table15[director_name],Table6[Director],Table15[budget])</f>
        <v>15000000</v>
      </c>
      <c r="O1019">
        <f>Table6[[#This Row],[Gross Amt]]-Table6[[#This Row],[Budget ]]</f>
        <v>-1965583</v>
      </c>
      <c r="P1019" t="str">
        <f>IF(Table6[[#This Row],[Profit]]&gt;0,"Success","Failure")</f>
        <v>Failure</v>
      </c>
    </row>
    <row r="1020" spans="1:16" hidden="1" x14ac:dyDescent="0.25">
      <c r="A1020" t="s">
        <v>1071</v>
      </c>
      <c r="B1020">
        <v>76261036</v>
      </c>
      <c r="C1020" t="s">
        <v>12</v>
      </c>
      <c r="D1020">
        <v>45000000</v>
      </c>
      <c r="E1020">
        <v>7.7</v>
      </c>
      <c r="F1020">
        <f>AVERAGEIF(Table15[director_name],Table15[director_name],Table15[imdb_score])</f>
        <v>6.9375000000000009</v>
      </c>
      <c r="G1020">
        <f>Table15[[#This Row],[gross]]-Table15[[#This Row],[budget]]</f>
        <v>31261036</v>
      </c>
      <c r="H1020" t="str">
        <f>IF(Table15[[#This Row],[Profit]]&gt;0,"Success","Fasle")</f>
        <v>Success</v>
      </c>
      <c r="K1020" t="s">
        <v>4473</v>
      </c>
      <c r="L1020" s="2">
        <f>AVERAGEIF(Table15[director_name],Table6[Director],Table15[imdb_score])</f>
        <v>6.833333333333333</v>
      </c>
      <c r="M1020">
        <f>SUMIF(Table15[director_name],Table6[Director],Table15[gross])</f>
        <v>38093845</v>
      </c>
      <c r="N1020">
        <f>SUMIF(Table15[director_name],Table6[Director],Table15[budget])</f>
        <v>57500000</v>
      </c>
      <c r="O1020">
        <f>Table6[[#This Row],[Gross Amt]]-Table6[[#This Row],[Budget ]]</f>
        <v>-19406155</v>
      </c>
      <c r="P1020" t="str">
        <f>IF(Table6[[#This Row],[Profit]]&gt;0,"Success","Failure")</f>
        <v>Failure</v>
      </c>
    </row>
    <row r="1021" spans="1:16" hidden="1" x14ac:dyDescent="0.25">
      <c r="A1021" t="s">
        <v>339</v>
      </c>
      <c r="B1021">
        <v>71423726</v>
      </c>
      <c r="C1021" t="s">
        <v>12</v>
      </c>
      <c r="D1021">
        <v>45000000</v>
      </c>
      <c r="E1021">
        <v>7.3</v>
      </c>
      <c r="F1021">
        <f>AVERAGEIF(Table15[director_name],Table15[director_name],Table15[imdb_score])</f>
        <v>6.2750000000000004</v>
      </c>
      <c r="G1021">
        <f>Table15[[#This Row],[gross]]-Table15[[#This Row],[budget]]</f>
        <v>26423726</v>
      </c>
      <c r="H1021" t="str">
        <f>IF(Table15[[#This Row],[Profit]]&gt;0,"Success","Fasle")</f>
        <v>Success</v>
      </c>
      <c r="K1021" t="s">
        <v>4475</v>
      </c>
      <c r="L1021" s="2">
        <f>AVERAGEIF(Table15[director_name],Table6[Director],Table15[imdb_score])</f>
        <v>5.6</v>
      </c>
      <c r="M1021">
        <f>SUMIF(Table15[director_name],Table6[Director],Table15[gross])</f>
        <v>11614236</v>
      </c>
      <c r="N1021">
        <f>SUMIF(Table15[director_name],Table6[Director],Table15[budget])</f>
        <v>15000000</v>
      </c>
      <c r="O1021">
        <f>Table6[[#This Row],[Gross Amt]]-Table6[[#This Row],[Budget ]]</f>
        <v>-3385764</v>
      </c>
      <c r="P1021" t="str">
        <f>IF(Table6[[#This Row],[Profit]]&gt;0,"Success","Failure")</f>
        <v>Failure</v>
      </c>
    </row>
    <row r="1022" spans="1:16" hidden="1" x14ac:dyDescent="0.25">
      <c r="A1022" t="s">
        <v>1343</v>
      </c>
      <c r="B1022">
        <v>71277420</v>
      </c>
      <c r="C1022" t="s">
        <v>12</v>
      </c>
      <c r="D1022">
        <v>45000000</v>
      </c>
      <c r="E1022">
        <v>5.2</v>
      </c>
      <c r="F1022">
        <f>AVERAGEIF(Table15[director_name],Table15[director_name],Table15[imdb_score])</f>
        <v>5.1749999999999998</v>
      </c>
      <c r="G1022">
        <f>Table15[[#This Row],[gross]]-Table15[[#This Row],[budget]]</f>
        <v>26277420</v>
      </c>
      <c r="H1022" t="str">
        <f>IF(Table15[[#This Row],[Profit]]&gt;0,"Success","Fasle")</f>
        <v>Success</v>
      </c>
      <c r="K1022" t="s">
        <v>4479</v>
      </c>
      <c r="L1022" s="2">
        <f>AVERAGEIF(Table15[director_name],Table6[Director],Table15[imdb_score])</f>
        <v>2.8</v>
      </c>
      <c r="M1022">
        <f>SUMIF(Table15[director_name],Table6[Director],Table15[gross])</f>
        <v>11144518</v>
      </c>
      <c r="N1022">
        <f>SUMIF(Table15[director_name],Table6[Director],Table15[budget])</f>
        <v>15000000</v>
      </c>
      <c r="O1022">
        <f>Table6[[#This Row],[Gross Amt]]-Table6[[#This Row],[Budget ]]</f>
        <v>-3855482</v>
      </c>
      <c r="P1022" t="str">
        <f>IF(Table6[[#This Row],[Profit]]&gt;0,"Success","Failure")</f>
        <v>Failure</v>
      </c>
    </row>
    <row r="1023" spans="1:16" hidden="1" x14ac:dyDescent="0.25">
      <c r="A1023" t="s">
        <v>242</v>
      </c>
      <c r="B1023">
        <v>88625922</v>
      </c>
      <c r="C1023" t="s">
        <v>12</v>
      </c>
      <c r="D1023">
        <v>45000000</v>
      </c>
      <c r="E1023">
        <v>7.1</v>
      </c>
      <c r="F1023">
        <f>AVERAGEIF(Table15[director_name],Table15[director_name],Table15[imdb_score])</f>
        <v>6.6333333333333329</v>
      </c>
      <c r="G1023">
        <f>Table15[[#This Row],[gross]]-Table15[[#This Row],[budget]]</f>
        <v>43625922</v>
      </c>
      <c r="H1023" t="str">
        <f>IF(Table15[[#This Row],[Profit]]&gt;0,"Success","Fasle")</f>
        <v>Success</v>
      </c>
      <c r="K1023" t="s">
        <v>4481</v>
      </c>
      <c r="L1023" s="2">
        <f>AVERAGEIF(Table15[director_name],Table6[Director],Table15[imdb_score])</f>
        <v>5.4</v>
      </c>
      <c r="M1023">
        <f>SUMIF(Table15[director_name],Table6[Director],Table15[gross])</f>
        <v>15608545</v>
      </c>
      <c r="N1023">
        <f>SUMIF(Table15[director_name],Table6[Director],Table15[budget])</f>
        <v>15000000</v>
      </c>
      <c r="O1023">
        <f>Table6[[#This Row],[Gross Amt]]-Table6[[#This Row],[Budget ]]</f>
        <v>608545</v>
      </c>
      <c r="P1023" t="str">
        <f>IF(Table6[[#This Row],[Profit]]&gt;0,"Success","Failure")</f>
        <v>Success</v>
      </c>
    </row>
    <row r="1024" spans="1:16" hidden="1" x14ac:dyDescent="0.25">
      <c r="A1024" t="s">
        <v>1031</v>
      </c>
      <c r="B1024">
        <v>70001065</v>
      </c>
      <c r="C1024" t="s">
        <v>12</v>
      </c>
      <c r="D1024">
        <v>45000000</v>
      </c>
      <c r="E1024">
        <v>7.1</v>
      </c>
      <c r="F1024">
        <f>AVERAGEIF(Table15[director_name],Table15[director_name],Table15[imdb_score])</f>
        <v>6.4499999999999993</v>
      </c>
      <c r="G1024">
        <f>Table15[[#This Row],[gross]]-Table15[[#This Row],[budget]]</f>
        <v>25001065</v>
      </c>
      <c r="H1024" t="str">
        <f>IF(Table15[[#This Row],[Profit]]&gt;0,"Success","Fasle")</f>
        <v>Success</v>
      </c>
      <c r="K1024" t="s">
        <v>4484</v>
      </c>
      <c r="L1024" s="2">
        <f>AVERAGEIF(Table15[director_name],Table6[Director],Table15[imdb_score])</f>
        <v>5.0999999999999996</v>
      </c>
      <c r="M1024">
        <f>SUMIF(Table15[director_name],Table6[Director],Table15[gross])</f>
        <v>10494147</v>
      </c>
      <c r="N1024">
        <f>SUMIF(Table15[director_name],Table6[Director],Table15[budget])</f>
        <v>15000000</v>
      </c>
      <c r="O1024">
        <f>Table6[[#This Row],[Gross Amt]]-Table6[[#This Row],[Budget ]]</f>
        <v>-4505853</v>
      </c>
      <c r="P1024" t="str">
        <f>IF(Table6[[#This Row],[Profit]]&gt;0,"Success","Failure")</f>
        <v>Failure</v>
      </c>
    </row>
    <row r="1025" spans="1:16" hidden="1" x14ac:dyDescent="0.25">
      <c r="A1025" t="s">
        <v>1993</v>
      </c>
      <c r="B1025">
        <v>67253092</v>
      </c>
      <c r="C1025" t="s">
        <v>12</v>
      </c>
      <c r="D1025">
        <v>30000000</v>
      </c>
      <c r="E1025">
        <v>7.2</v>
      </c>
      <c r="F1025" s="2">
        <f>AVERAGEIF(Table15[director_name],Table15[director_name],Table15[imdb_score])</f>
        <v>6.666666666666667</v>
      </c>
      <c r="G1025">
        <f>Table15[[#This Row],[gross]]-Table15[[#This Row],[budget]]</f>
        <v>37253092</v>
      </c>
      <c r="H1025" t="str">
        <f>IF(Table15[[#This Row],[Profit]]&gt;0,"Success","Fasle")</f>
        <v>Success</v>
      </c>
      <c r="K1025" t="s">
        <v>4492</v>
      </c>
      <c r="L1025" s="2">
        <f>AVERAGEIF(Table15[director_name],Table6[Director],Table15[imdb_score])</f>
        <v>7.2</v>
      </c>
      <c r="M1025">
        <f>SUMIF(Table15[director_name],Table6[Director],Table15[gross])</f>
        <v>31598123</v>
      </c>
      <c r="N1025">
        <f>SUMIF(Table15[director_name],Table6[Director],Table15[budget])</f>
        <v>23000000</v>
      </c>
      <c r="O1025">
        <f>Table6[[#This Row],[Gross Amt]]-Table6[[#This Row],[Budget ]]</f>
        <v>8598123</v>
      </c>
      <c r="P1025" t="str">
        <f>IF(Table6[[#This Row],[Profit]]&gt;0,"Success","Failure")</f>
        <v>Success</v>
      </c>
    </row>
    <row r="1026" spans="1:16" hidden="1" x14ac:dyDescent="0.25">
      <c r="A1026" t="s">
        <v>1995</v>
      </c>
      <c r="B1026">
        <v>66790248</v>
      </c>
      <c r="C1026" t="s">
        <v>12</v>
      </c>
      <c r="D1026">
        <v>45000000</v>
      </c>
      <c r="E1026">
        <v>6.5</v>
      </c>
      <c r="F1026" s="2">
        <f>AVERAGEIF(Table15[director_name],Table15[director_name],Table15[imdb_score])</f>
        <v>6.666666666666667</v>
      </c>
      <c r="G1026">
        <f>Table15[[#This Row],[gross]]-Table15[[#This Row],[budget]]</f>
        <v>21790248</v>
      </c>
      <c r="H1026" t="str">
        <f>IF(Table15[[#This Row],[Profit]]&gt;0,"Success","Fasle")</f>
        <v>Success</v>
      </c>
      <c r="K1026" t="s">
        <v>3228</v>
      </c>
      <c r="L1026" s="2">
        <f>AVERAGEIF(Table15[director_name],Table6[Director],Table15[imdb_score])</f>
        <v>6.4799999999999995</v>
      </c>
      <c r="M1026">
        <f>SUMIF(Table15[director_name],Table6[Director],Table15[gross])</f>
        <v>11236309</v>
      </c>
      <c r="N1026">
        <f>SUMIF(Table15[director_name],Table6[Director],Table15[budget])</f>
        <v>59300000</v>
      </c>
      <c r="O1026">
        <f>Table6[[#This Row],[Gross Amt]]-Table6[[#This Row],[Budget ]]</f>
        <v>-48063691</v>
      </c>
      <c r="P1026" t="str">
        <f>IF(Table6[[#This Row],[Profit]]&gt;0,"Success","Failure")</f>
        <v>Failure</v>
      </c>
    </row>
    <row r="1027" spans="1:16" hidden="1" x14ac:dyDescent="0.25">
      <c r="A1027" t="s">
        <v>1997</v>
      </c>
      <c r="B1027">
        <v>65557989</v>
      </c>
      <c r="C1027" t="s">
        <v>12</v>
      </c>
      <c r="D1027">
        <v>45000000</v>
      </c>
      <c r="E1027">
        <v>4.5999999999999996</v>
      </c>
      <c r="F1027" s="2">
        <f>AVERAGEIF(Table15[director_name],Table15[director_name],Table15[imdb_score])</f>
        <v>5</v>
      </c>
      <c r="G1027">
        <f>Table15[[#This Row],[gross]]-Table15[[#This Row],[budget]]</f>
        <v>20557989</v>
      </c>
      <c r="H1027" t="str">
        <f>IF(Table15[[#This Row],[Profit]]&gt;0,"Success","Fasle")</f>
        <v>Success</v>
      </c>
      <c r="K1027" t="s">
        <v>4497</v>
      </c>
      <c r="L1027" s="2">
        <f>AVERAGEIF(Table15[director_name],Table6[Director],Table15[imdb_score])</f>
        <v>5.45</v>
      </c>
      <c r="M1027">
        <f>SUMIF(Table15[director_name],Table6[Director],Table15[gross])</f>
        <v>27919544</v>
      </c>
      <c r="N1027">
        <f>SUMIF(Table15[director_name],Table6[Director],Table15[budget])</f>
        <v>18000000</v>
      </c>
      <c r="O1027">
        <f>Table6[[#This Row],[Gross Amt]]-Table6[[#This Row],[Budget ]]</f>
        <v>9919544</v>
      </c>
      <c r="P1027" t="str">
        <f>IF(Table6[[#This Row],[Profit]]&gt;0,"Success","Failure")</f>
        <v>Success</v>
      </c>
    </row>
    <row r="1028" spans="1:16" hidden="1" x14ac:dyDescent="0.25">
      <c r="A1028" t="s">
        <v>1410</v>
      </c>
      <c r="B1028">
        <v>60786269</v>
      </c>
      <c r="C1028" t="s">
        <v>12</v>
      </c>
      <c r="D1028">
        <v>45000000</v>
      </c>
      <c r="E1028">
        <v>5.6</v>
      </c>
      <c r="F1028">
        <f>AVERAGEIF(Table15[director_name],Table15[director_name],Table15[imdb_score])</f>
        <v>5</v>
      </c>
      <c r="G1028">
        <f>Table15[[#This Row],[gross]]-Table15[[#This Row],[budget]]</f>
        <v>15786269</v>
      </c>
      <c r="H1028" t="str">
        <f>IF(Table15[[#This Row],[Profit]]&gt;0,"Success","Fasle")</f>
        <v>Success</v>
      </c>
      <c r="K1028" t="s">
        <v>4499</v>
      </c>
      <c r="L1028" s="2">
        <f>AVERAGEIF(Table15[director_name],Table6[Director],Table15[imdb_score])</f>
        <v>4.9000000000000004</v>
      </c>
      <c r="M1028">
        <f>SUMIF(Table15[director_name],Table6[Director],Table15[gross])</f>
        <v>8586376</v>
      </c>
      <c r="N1028">
        <f>SUMIF(Table15[director_name],Table6[Director],Table15[budget])</f>
        <v>20000000</v>
      </c>
      <c r="O1028">
        <f>Table6[[#This Row],[Gross Amt]]-Table6[[#This Row],[Budget ]]</f>
        <v>-11413624</v>
      </c>
      <c r="P1028" t="str">
        <f>IF(Table6[[#This Row],[Profit]]&gt;0,"Success","Failure")</f>
        <v>Failure</v>
      </c>
    </row>
    <row r="1029" spans="1:16" hidden="1" x14ac:dyDescent="0.25">
      <c r="A1029" t="s">
        <v>1904</v>
      </c>
      <c r="B1029">
        <v>59365105</v>
      </c>
      <c r="C1029" t="s">
        <v>12</v>
      </c>
      <c r="D1029">
        <v>45000000</v>
      </c>
      <c r="E1029">
        <v>7.7</v>
      </c>
      <c r="F1029" s="2">
        <f>AVERAGEIF(Table15[director_name],Table15[director_name],Table15[imdb_score])</f>
        <v>7.75</v>
      </c>
      <c r="G1029">
        <f>Table15[[#This Row],[gross]]-Table15[[#This Row],[budget]]</f>
        <v>14365105</v>
      </c>
      <c r="H1029" t="str">
        <f>IF(Table15[[#This Row],[Profit]]&gt;0,"Success","Fasle")</f>
        <v>Success</v>
      </c>
      <c r="K1029" t="s">
        <v>4504</v>
      </c>
      <c r="L1029" s="2">
        <f>AVERAGEIF(Table15[director_name],Table6[Director],Table15[imdb_score])</f>
        <v>5.6</v>
      </c>
      <c r="M1029">
        <f>SUMIF(Table15[director_name],Table6[Director],Table15[gross])</f>
        <v>8080116</v>
      </c>
      <c r="N1029">
        <f>SUMIF(Table15[director_name],Table6[Director],Table15[budget])</f>
        <v>15000000</v>
      </c>
      <c r="O1029">
        <f>Table6[[#This Row],[Gross Amt]]-Table6[[#This Row],[Budget ]]</f>
        <v>-6919884</v>
      </c>
      <c r="P1029" t="str">
        <f>IF(Table6[[#This Row],[Profit]]&gt;0,"Success","Failure")</f>
        <v>Failure</v>
      </c>
    </row>
    <row r="1030" spans="1:16" hidden="1" x14ac:dyDescent="0.25">
      <c r="A1030" t="s">
        <v>102</v>
      </c>
      <c r="B1030">
        <v>162792677</v>
      </c>
      <c r="C1030" t="s">
        <v>12</v>
      </c>
      <c r="D1030">
        <v>120000000</v>
      </c>
      <c r="E1030">
        <v>7.2</v>
      </c>
      <c r="F1030">
        <f>AVERAGEIF(Table15[director_name],Table15[director_name],Table15[imdb_score])</f>
        <v>7.38</v>
      </c>
      <c r="G1030">
        <f>Table15[[#This Row],[gross]]-Table15[[#This Row],[budget]]</f>
        <v>42792677</v>
      </c>
      <c r="H1030" t="str">
        <f>IF(Table15[[#This Row],[Profit]]&gt;0,"Success","Fasle")</f>
        <v>Success</v>
      </c>
      <c r="K1030" t="s">
        <v>4506</v>
      </c>
      <c r="L1030" s="2">
        <f>AVERAGEIF(Table15[director_name],Table6[Director],Table15[imdb_score])</f>
        <v>7.6</v>
      </c>
      <c r="M1030">
        <f>SUMIF(Table15[director_name],Table6[Director],Table15[gross])</f>
        <v>22746891</v>
      </c>
      <c r="N1030">
        <f>SUMIF(Table15[director_name],Table6[Director],Table15[budget])</f>
        <v>30000000</v>
      </c>
      <c r="O1030">
        <f>Table6[[#This Row],[Gross Amt]]-Table6[[#This Row],[Budget ]]</f>
        <v>-7253109</v>
      </c>
      <c r="P1030" t="str">
        <f>IF(Table6[[#This Row],[Profit]]&gt;0,"Success","Failure")</f>
        <v>Failure</v>
      </c>
    </row>
    <row r="1031" spans="1:16" hidden="1" x14ac:dyDescent="0.25">
      <c r="A1031" t="s">
        <v>919</v>
      </c>
      <c r="B1031">
        <v>31598308</v>
      </c>
      <c r="C1031" t="s">
        <v>12</v>
      </c>
      <c r="D1031">
        <v>35000000</v>
      </c>
      <c r="E1031">
        <v>6.8</v>
      </c>
      <c r="F1031">
        <f>AVERAGEIF(Table15[director_name],Table15[director_name],Table15[imdb_score])</f>
        <v>7.0666666666666664</v>
      </c>
      <c r="G1031">
        <f>Table15[[#This Row],[gross]]-Table15[[#This Row],[budget]]</f>
        <v>-3401692</v>
      </c>
      <c r="H1031" t="str">
        <f>IF(Table15[[#This Row],[Profit]]&gt;0,"Success","Fasle")</f>
        <v>Fasle</v>
      </c>
      <c r="K1031" t="s">
        <v>4508</v>
      </c>
      <c r="L1031" s="2">
        <f>AVERAGEIF(Table15[director_name],Table6[Director],Table15[imdb_score])</f>
        <v>5.3</v>
      </c>
      <c r="M1031">
        <f>SUMIF(Table15[director_name],Table6[Director],Table15[gross])</f>
        <v>9123834</v>
      </c>
      <c r="N1031">
        <f>SUMIF(Table15[director_name],Table6[Director],Table15[budget])</f>
        <v>15000000</v>
      </c>
      <c r="O1031">
        <f>Table6[[#This Row],[Gross Amt]]-Table6[[#This Row],[Budget ]]</f>
        <v>-5876166</v>
      </c>
      <c r="P1031" t="str">
        <f>IF(Table6[[#This Row],[Profit]]&gt;0,"Success","Failure")</f>
        <v>Failure</v>
      </c>
    </row>
    <row r="1032" spans="1:16" hidden="1" x14ac:dyDescent="0.25">
      <c r="A1032" t="s">
        <v>1997</v>
      </c>
      <c r="B1032">
        <v>57362581</v>
      </c>
      <c r="C1032" t="s">
        <v>12</v>
      </c>
      <c r="D1032">
        <v>45000000</v>
      </c>
      <c r="E1032">
        <v>5.4</v>
      </c>
      <c r="F1032">
        <f>AVERAGEIF(Table15[director_name],Table15[director_name],Table15[imdb_score])</f>
        <v>5</v>
      </c>
      <c r="G1032">
        <f>Table15[[#This Row],[gross]]-Table15[[#This Row],[budget]]</f>
        <v>12362581</v>
      </c>
      <c r="H1032" t="str">
        <f>IF(Table15[[#This Row],[Profit]]&gt;0,"Success","Fasle")</f>
        <v>Success</v>
      </c>
      <c r="K1032" t="s">
        <v>4510</v>
      </c>
      <c r="L1032" s="2">
        <f>AVERAGEIF(Table15[director_name],Table6[Director],Table15[imdb_score])</f>
        <v>6.55</v>
      </c>
      <c r="M1032">
        <f>SUMIF(Table15[director_name],Table6[Director],Table15[gross])</f>
        <v>52335016</v>
      </c>
      <c r="N1032">
        <f>SUMIF(Table15[director_name],Table6[Director],Table15[budget])</f>
        <v>35900000</v>
      </c>
      <c r="O1032">
        <f>Table6[[#This Row],[Gross Amt]]-Table6[[#This Row],[Budget ]]</f>
        <v>16435016</v>
      </c>
      <c r="P1032" t="str">
        <f>IF(Table6[[#This Row],[Profit]]&gt;0,"Success","Failure")</f>
        <v>Success</v>
      </c>
    </row>
    <row r="1033" spans="1:16" hidden="1" x14ac:dyDescent="0.25">
      <c r="A1033" t="s">
        <v>1097</v>
      </c>
      <c r="B1033">
        <v>53854588</v>
      </c>
      <c r="C1033" t="s">
        <v>12</v>
      </c>
      <c r="D1033">
        <v>45000000</v>
      </c>
      <c r="E1033">
        <v>6.3</v>
      </c>
      <c r="F1033">
        <f>AVERAGEIF(Table15[director_name],Table15[director_name],Table15[imdb_score])</f>
        <v>5.9</v>
      </c>
      <c r="G1033">
        <f>Table15[[#This Row],[gross]]-Table15[[#This Row],[budget]]</f>
        <v>8854588</v>
      </c>
      <c r="H1033" t="str">
        <f>IF(Table15[[#This Row],[Profit]]&gt;0,"Success","Fasle")</f>
        <v>Success</v>
      </c>
      <c r="K1033" t="s">
        <v>4512</v>
      </c>
      <c r="L1033" s="2">
        <f>AVERAGEIF(Table15[director_name],Table6[Director],Table15[imdb_score])</f>
        <v>5.3</v>
      </c>
      <c r="M1033">
        <f>SUMIF(Table15[director_name],Table6[Director],Table15[gross])</f>
        <v>6373693</v>
      </c>
      <c r="N1033">
        <f>SUMIF(Table15[director_name],Table6[Director],Table15[budget])</f>
        <v>15000000</v>
      </c>
      <c r="O1033">
        <f>Table6[[#This Row],[Gross Amt]]-Table6[[#This Row],[Budget ]]</f>
        <v>-8626307</v>
      </c>
      <c r="P1033" t="str">
        <f>IF(Table6[[#This Row],[Profit]]&gt;0,"Success","Failure")</f>
        <v>Failure</v>
      </c>
    </row>
    <row r="1034" spans="1:16" hidden="1" x14ac:dyDescent="0.25">
      <c r="A1034" t="s">
        <v>1594</v>
      </c>
      <c r="B1034">
        <v>52580895</v>
      </c>
      <c r="C1034" t="s">
        <v>12</v>
      </c>
      <c r="D1034">
        <v>45000000</v>
      </c>
      <c r="E1034">
        <v>5.6</v>
      </c>
      <c r="F1034">
        <f>AVERAGEIF(Table15[director_name],Table15[director_name],Table15[imdb_score])</f>
        <v>6.0333333333333323</v>
      </c>
      <c r="G1034">
        <f>Table15[[#This Row],[gross]]-Table15[[#This Row],[budget]]</f>
        <v>7580895</v>
      </c>
      <c r="H1034" t="str">
        <f>IF(Table15[[#This Row],[Profit]]&gt;0,"Success","Fasle")</f>
        <v>Success</v>
      </c>
      <c r="K1034" t="s">
        <v>4516</v>
      </c>
      <c r="L1034" s="2">
        <f>AVERAGEIF(Table15[director_name],Table6[Director],Table15[imdb_score])</f>
        <v>5.6</v>
      </c>
      <c r="M1034">
        <f>SUMIF(Table15[director_name],Table6[Director],Table15[gross])</f>
        <v>62686677</v>
      </c>
      <c r="N1034">
        <f>SUMIF(Table15[director_name],Table6[Director],Table15[budget])</f>
        <v>26500000</v>
      </c>
      <c r="O1034">
        <f>Table6[[#This Row],[Gross Amt]]-Table6[[#This Row],[Budget ]]</f>
        <v>36186677</v>
      </c>
      <c r="P1034" t="str">
        <f>IF(Table6[[#This Row],[Profit]]&gt;0,"Success","Failure")</f>
        <v>Success</v>
      </c>
    </row>
    <row r="1035" spans="1:16" hidden="1" x14ac:dyDescent="0.25">
      <c r="A1035" t="s">
        <v>2012</v>
      </c>
      <c r="B1035">
        <v>51019112</v>
      </c>
      <c r="C1035" t="s">
        <v>12</v>
      </c>
      <c r="D1035">
        <v>50000000</v>
      </c>
      <c r="E1035">
        <v>6.8</v>
      </c>
      <c r="F1035" s="2">
        <f>AVERAGEIF(Table15[director_name],Table15[director_name],Table15[imdb_score])</f>
        <v>6.8</v>
      </c>
      <c r="G1035">
        <f>Table15[[#This Row],[gross]]-Table15[[#This Row],[budget]]</f>
        <v>1019112</v>
      </c>
      <c r="H1035" t="str">
        <f>IF(Table15[[#This Row],[Profit]]&gt;0,"Success","Fasle")</f>
        <v>Success</v>
      </c>
      <c r="K1035" t="s">
        <v>4520</v>
      </c>
      <c r="L1035" s="2">
        <f>AVERAGEIF(Table15[director_name],Table6[Director],Table15[imdb_score])</f>
        <v>6.5</v>
      </c>
      <c r="M1035">
        <f>SUMIF(Table15[director_name],Table6[Director],Table15[gross])</f>
        <v>4956401</v>
      </c>
      <c r="N1035">
        <f>SUMIF(Table15[director_name],Table6[Director],Table15[budget])</f>
        <v>15000000</v>
      </c>
      <c r="O1035">
        <f>Table6[[#This Row],[Gross Amt]]-Table6[[#This Row],[Budget ]]</f>
        <v>-10043599</v>
      </c>
      <c r="P1035" t="str">
        <f>IF(Table6[[#This Row],[Profit]]&gt;0,"Success","Failure")</f>
        <v>Failure</v>
      </c>
    </row>
    <row r="1036" spans="1:16" hidden="1" x14ac:dyDescent="0.25">
      <c r="A1036" t="s">
        <v>2014</v>
      </c>
      <c r="B1036">
        <v>48114556</v>
      </c>
      <c r="C1036" t="s">
        <v>12</v>
      </c>
      <c r="D1036">
        <v>26000000</v>
      </c>
      <c r="E1036">
        <v>4.3</v>
      </c>
      <c r="F1036" s="2">
        <f>AVERAGEIF(Table15[director_name],Table15[director_name],Table15[imdb_score])</f>
        <v>5.4499999999999993</v>
      </c>
      <c r="G1036">
        <f>Table15[[#This Row],[gross]]-Table15[[#This Row],[budget]]</f>
        <v>22114556</v>
      </c>
      <c r="H1036" t="str">
        <f>IF(Table15[[#This Row],[Profit]]&gt;0,"Success","Fasle")</f>
        <v>Success</v>
      </c>
      <c r="K1036" t="s">
        <v>4523</v>
      </c>
      <c r="L1036" s="2">
        <f>AVERAGEIF(Table15[director_name],Table6[Director],Table15[imdb_score])</f>
        <v>6.2</v>
      </c>
      <c r="M1036">
        <f>SUMIF(Table15[director_name],Table6[Director],Table15[gross])</f>
        <v>4002955</v>
      </c>
      <c r="N1036">
        <f>SUMIF(Table15[director_name],Table6[Director],Table15[budget])</f>
        <v>20000000</v>
      </c>
      <c r="O1036">
        <f>Table6[[#This Row],[Gross Amt]]-Table6[[#This Row],[Budget ]]</f>
        <v>-15997045</v>
      </c>
      <c r="P1036" t="str">
        <f>IF(Table6[[#This Row],[Profit]]&gt;0,"Success","Failure")</f>
        <v>Failure</v>
      </c>
    </row>
    <row r="1037" spans="1:16" hidden="1" x14ac:dyDescent="0.25">
      <c r="A1037" t="s">
        <v>2016</v>
      </c>
      <c r="B1037">
        <v>50648679</v>
      </c>
      <c r="C1037" t="s">
        <v>12</v>
      </c>
      <c r="D1037">
        <v>45000000</v>
      </c>
      <c r="E1037">
        <v>6.3</v>
      </c>
      <c r="F1037" s="2">
        <f>AVERAGEIF(Table15[director_name],Table15[director_name],Table15[imdb_score])</f>
        <v>6.5</v>
      </c>
      <c r="G1037">
        <f>Table15[[#This Row],[gross]]-Table15[[#This Row],[budget]]</f>
        <v>5648679</v>
      </c>
      <c r="H1037" t="str">
        <f>IF(Table15[[#This Row],[Profit]]&gt;0,"Success","Fasle")</f>
        <v>Success</v>
      </c>
      <c r="K1037" t="s">
        <v>4530</v>
      </c>
      <c r="L1037" s="2">
        <f>AVERAGEIF(Table15[director_name],Table6[Director],Table15[imdb_score])</f>
        <v>7</v>
      </c>
      <c r="M1037">
        <f>SUMIF(Table15[director_name],Table6[Director],Table15[gross])</f>
        <v>34009176</v>
      </c>
      <c r="N1037">
        <f>SUMIF(Table15[director_name],Table6[Director],Table15[budget])</f>
        <v>27000000</v>
      </c>
      <c r="O1037">
        <f>Table6[[#This Row],[Gross Amt]]-Table6[[#This Row],[Budget ]]</f>
        <v>7009176</v>
      </c>
      <c r="P1037" t="str">
        <f>IF(Table6[[#This Row],[Profit]]&gt;0,"Success","Failure")</f>
        <v>Success</v>
      </c>
    </row>
    <row r="1038" spans="1:16" hidden="1" x14ac:dyDescent="0.25">
      <c r="A1038" t="s">
        <v>558</v>
      </c>
      <c r="B1038">
        <v>46280507</v>
      </c>
      <c r="C1038" t="s">
        <v>12</v>
      </c>
      <c r="D1038">
        <v>40000000</v>
      </c>
      <c r="E1038">
        <v>6.5</v>
      </c>
      <c r="F1038">
        <f>AVERAGEIF(Table15[director_name],Table15[director_name],Table15[imdb_score])</f>
        <v>6.083333333333333</v>
      </c>
      <c r="G1038">
        <f>Table15[[#This Row],[gross]]-Table15[[#This Row],[budget]]</f>
        <v>6280507</v>
      </c>
      <c r="H1038" t="str">
        <f>IF(Table15[[#This Row],[Profit]]&gt;0,"Success","Fasle")</f>
        <v>Success</v>
      </c>
      <c r="K1038" t="s">
        <v>4533</v>
      </c>
      <c r="L1038" s="2">
        <f>AVERAGEIF(Table15[director_name],Table6[Director],Table15[imdb_score])</f>
        <v>6.8600000000000012</v>
      </c>
      <c r="M1038">
        <f>SUMIF(Table15[director_name],Table6[Director],Table15[gross])</f>
        <v>58918728</v>
      </c>
      <c r="N1038">
        <f>SUMIF(Table15[director_name],Table6[Director],Table15[budget])</f>
        <v>35500000</v>
      </c>
      <c r="O1038">
        <f>Table6[[#This Row],[Gross Amt]]-Table6[[#This Row],[Budget ]]</f>
        <v>23418728</v>
      </c>
      <c r="P1038" t="str">
        <f>IF(Table6[[#This Row],[Profit]]&gt;0,"Success","Failure")</f>
        <v>Success</v>
      </c>
    </row>
    <row r="1039" spans="1:16" hidden="1" x14ac:dyDescent="0.25">
      <c r="A1039" t="s">
        <v>1600</v>
      </c>
      <c r="B1039">
        <v>38360195</v>
      </c>
      <c r="C1039" t="s">
        <v>12</v>
      </c>
      <c r="D1039">
        <v>45000000</v>
      </c>
      <c r="E1039">
        <v>6.4</v>
      </c>
      <c r="F1039">
        <f>AVERAGEIF(Table15[director_name],Table15[director_name],Table15[imdb_score])</f>
        <v>6.0200000000000005</v>
      </c>
      <c r="G1039">
        <f>Table15[[#This Row],[gross]]-Table15[[#This Row],[budget]]</f>
        <v>-6639805</v>
      </c>
      <c r="H1039" t="str">
        <f>IF(Table15[[#This Row],[Profit]]&gt;0,"Success","Fasle")</f>
        <v>Fasle</v>
      </c>
      <c r="K1039" t="s">
        <v>4535</v>
      </c>
      <c r="L1039" s="2">
        <f>AVERAGEIF(Table15[director_name],Table6[Director],Table15[imdb_score])</f>
        <v>5.3</v>
      </c>
      <c r="M1039">
        <f>SUMIF(Table15[director_name],Table6[Director],Table15[gross])</f>
        <v>1953732</v>
      </c>
      <c r="N1039">
        <f>SUMIF(Table15[director_name],Table6[Director],Table15[budget])</f>
        <v>15000000</v>
      </c>
      <c r="O1039">
        <f>Table6[[#This Row],[Gross Amt]]-Table6[[#This Row],[Budget ]]</f>
        <v>-13046268</v>
      </c>
      <c r="P1039" t="str">
        <f>IF(Table6[[#This Row],[Profit]]&gt;0,"Success","Failure")</f>
        <v>Failure</v>
      </c>
    </row>
    <row r="1040" spans="1:16" hidden="1" x14ac:dyDescent="0.25">
      <c r="A1040" t="s">
        <v>1697</v>
      </c>
      <c r="B1040">
        <v>46815748</v>
      </c>
      <c r="C1040" t="s">
        <v>12</v>
      </c>
      <c r="D1040">
        <v>45000000</v>
      </c>
      <c r="E1040">
        <v>6.3</v>
      </c>
      <c r="F1040">
        <f>AVERAGEIF(Table15[director_name],Table15[director_name],Table15[imdb_score])</f>
        <v>6.9799999999999995</v>
      </c>
      <c r="G1040">
        <f>Table15[[#This Row],[gross]]-Table15[[#This Row],[budget]]</f>
        <v>1815748</v>
      </c>
      <c r="H1040" t="str">
        <f>IF(Table15[[#This Row],[Profit]]&gt;0,"Success","Fasle")</f>
        <v>Success</v>
      </c>
      <c r="K1040" t="s">
        <v>4537</v>
      </c>
      <c r="L1040" s="2">
        <f>AVERAGEIF(Table15[director_name],Table6[Director],Table15[imdb_score])</f>
        <v>6.3</v>
      </c>
      <c r="M1040">
        <f>SUMIF(Table15[director_name],Table6[Director],Table15[gross])</f>
        <v>1954202</v>
      </c>
      <c r="N1040">
        <f>SUMIF(Table15[director_name],Table6[Director],Table15[budget])</f>
        <v>15000000</v>
      </c>
      <c r="O1040">
        <f>Table6[[#This Row],[Gross Amt]]-Table6[[#This Row],[Budget ]]</f>
        <v>-13045798</v>
      </c>
      <c r="P1040" t="str">
        <f>IF(Table6[[#This Row],[Profit]]&gt;0,"Success","Failure")</f>
        <v>Failure</v>
      </c>
    </row>
    <row r="1041" spans="1:16" hidden="1" x14ac:dyDescent="0.25">
      <c r="A1041" t="s">
        <v>681</v>
      </c>
      <c r="B1041">
        <v>35617599</v>
      </c>
      <c r="C1041" t="s">
        <v>12</v>
      </c>
      <c r="D1041">
        <v>45000000</v>
      </c>
      <c r="E1041">
        <v>5.9</v>
      </c>
      <c r="F1041">
        <f>AVERAGEIF(Table15[director_name],Table15[director_name],Table15[imdb_score])</f>
        <v>6.4142857142857137</v>
      </c>
      <c r="G1041">
        <f>Table15[[#This Row],[gross]]-Table15[[#This Row],[budget]]</f>
        <v>-9382401</v>
      </c>
      <c r="H1041" t="str">
        <f>IF(Table15[[#This Row],[Profit]]&gt;0,"Success","Fasle")</f>
        <v>Fasle</v>
      </c>
      <c r="K1041" t="s">
        <v>4543</v>
      </c>
      <c r="L1041" s="2">
        <f>AVERAGEIF(Table15[director_name],Table6[Director],Table15[imdb_score])</f>
        <v>8.3000000000000007</v>
      </c>
      <c r="M1041">
        <f>SUMIF(Table15[director_name],Table6[Director],Table15[gross])</f>
        <v>26435</v>
      </c>
      <c r="N1041">
        <f>SUMIF(Table15[director_name],Table6[Director],Table15[budget])</f>
        <v>6000000</v>
      </c>
      <c r="O1041">
        <f>Table6[[#This Row],[Gross Amt]]-Table6[[#This Row],[Budget ]]</f>
        <v>-5973565</v>
      </c>
      <c r="P1041" t="str">
        <f>IF(Table6[[#This Row],[Profit]]&gt;0,"Success","Failure")</f>
        <v>Failure</v>
      </c>
    </row>
    <row r="1042" spans="1:16" hidden="1" x14ac:dyDescent="0.25">
      <c r="A1042" t="s">
        <v>255</v>
      </c>
      <c r="B1042">
        <v>47307550</v>
      </c>
      <c r="C1042" t="s">
        <v>12</v>
      </c>
      <c r="D1042">
        <v>45000000</v>
      </c>
      <c r="E1042">
        <v>6.5</v>
      </c>
      <c r="F1042">
        <f>AVERAGEIF(Table15[director_name],Table15[director_name],Table15[imdb_score])</f>
        <v>6.9076923076923071</v>
      </c>
      <c r="G1042">
        <f>Table15[[#This Row],[gross]]-Table15[[#This Row],[budget]]</f>
        <v>2307550</v>
      </c>
      <c r="H1042" t="str">
        <f>IF(Table15[[#This Row],[Profit]]&gt;0,"Success","Fasle")</f>
        <v>Success</v>
      </c>
      <c r="K1042" t="s">
        <v>4547</v>
      </c>
      <c r="L1042" s="2">
        <f>AVERAGEIF(Table15[director_name],Table6[Director],Table15[imdb_score])</f>
        <v>6.4</v>
      </c>
      <c r="M1042">
        <f>SUMIF(Table15[director_name],Table6[Director],Table15[gross])</f>
        <v>613556</v>
      </c>
      <c r="N1042">
        <f>SUMIF(Table15[director_name],Table6[Director],Table15[budget])</f>
        <v>15000000</v>
      </c>
      <c r="O1042">
        <f>Table6[[#This Row],[Gross Amt]]-Table6[[#This Row],[Budget ]]</f>
        <v>-14386444</v>
      </c>
      <c r="P1042" t="str">
        <f>IF(Table6[[#This Row],[Profit]]&gt;0,"Success","Failure")</f>
        <v>Failure</v>
      </c>
    </row>
    <row r="1043" spans="1:16" hidden="1" x14ac:dyDescent="0.25">
      <c r="A1043" t="s">
        <v>2024</v>
      </c>
      <c r="B1043">
        <v>32003620</v>
      </c>
      <c r="C1043" t="s">
        <v>12</v>
      </c>
      <c r="D1043">
        <v>25000000</v>
      </c>
      <c r="E1043">
        <v>6.5</v>
      </c>
      <c r="F1043" s="2">
        <f>AVERAGEIF(Table15[director_name],Table15[director_name],Table15[imdb_score])</f>
        <v>5.4999999999999991</v>
      </c>
      <c r="G1043">
        <f>Table15[[#This Row],[gross]]-Table15[[#This Row],[budget]]</f>
        <v>7003620</v>
      </c>
      <c r="H1043" t="str">
        <f>IF(Table15[[#This Row],[Profit]]&gt;0,"Success","Fasle")</f>
        <v>Success</v>
      </c>
      <c r="K1043" t="s">
        <v>4120</v>
      </c>
      <c r="L1043" s="2">
        <f>AVERAGEIF(Table15[director_name],Table6[Director],Table15[imdb_score])</f>
        <v>6.9</v>
      </c>
      <c r="M1043">
        <f>SUMIF(Table15[director_name],Table6[Director],Table15[gross])</f>
        <v>353743</v>
      </c>
      <c r="N1043">
        <f>SUMIF(Table15[director_name],Table6[Director],Table15[budget])</f>
        <v>15000000</v>
      </c>
      <c r="O1043">
        <f>Table6[[#This Row],[Gross Amt]]-Table6[[#This Row],[Budget ]]</f>
        <v>-14646257</v>
      </c>
      <c r="P1043" t="str">
        <f>IF(Table6[[#This Row],[Profit]]&gt;0,"Success","Failure")</f>
        <v>Failure</v>
      </c>
    </row>
    <row r="1044" spans="1:16" hidden="1" x14ac:dyDescent="0.25">
      <c r="A1044" t="s">
        <v>2026</v>
      </c>
      <c r="B1044">
        <v>27972410</v>
      </c>
      <c r="C1044" t="s">
        <v>12</v>
      </c>
      <c r="D1044">
        <v>35000000</v>
      </c>
      <c r="E1044">
        <v>6.1</v>
      </c>
      <c r="F1044" s="2">
        <f>AVERAGEIF(Table15[director_name],Table15[director_name],Table15[imdb_score])</f>
        <v>6.2250000000000005</v>
      </c>
      <c r="G1044">
        <f>Table15[[#This Row],[gross]]-Table15[[#This Row],[budget]]</f>
        <v>-7027590</v>
      </c>
      <c r="H1044" t="str">
        <f>IF(Table15[[#This Row],[Profit]]&gt;0,"Success","Fasle")</f>
        <v>Fasle</v>
      </c>
      <c r="K1044" t="s">
        <v>4553</v>
      </c>
      <c r="L1044" s="2">
        <f>AVERAGEIF(Table15[director_name],Table6[Director],Table15[imdb_score])</f>
        <v>6.2</v>
      </c>
      <c r="M1044">
        <f>SUMIF(Table15[director_name],Table6[Director],Table15[gross])</f>
        <v>102055</v>
      </c>
      <c r="N1044">
        <f>SUMIF(Table15[director_name],Table6[Director],Table15[budget])</f>
        <v>300000000</v>
      </c>
      <c r="O1044">
        <f>Table6[[#This Row],[Gross Amt]]-Table6[[#This Row],[Budget ]]</f>
        <v>-299897945</v>
      </c>
      <c r="P1044" t="str">
        <f>IF(Table6[[#This Row],[Profit]]&gt;0,"Success","Failure")</f>
        <v>Failure</v>
      </c>
    </row>
    <row r="1045" spans="1:16" hidden="1" x14ac:dyDescent="0.25">
      <c r="A1045" t="s">
        <v>2028</v>
      </c>
      <c r="B1045">
        <v>28133159</v>
      </c>
      <c r="C1045" t="s">
        <v>12</v>
      </c>
      <c r="D1045">
        <v>50000000</v>
      </c>
      <c r="E1045">
        <v>5.9</v>
      </c>
      <c r="F1045" s="2">
        <f>AVERAGEIF(Table15[director_name],Table15[director_name],Table15[imdb_score])</f>
        <v>5.95</v>
      </c>
      <c r="G1045">
        <f>Table15[[#This Row],[gross]]-Table15[[#This Row],[budget]]</f>
        <v>-21866841</v>
      </c>
      <c r="H1045" t="str">
        <f>IF(Table15[[#This Row],[Profit]]&gt;0,"Success","Fasle")</f>
        <v>Fasle</v>
      </c>
      <c r="K1045" t="s">
        <v>4559</v>
      </c>
      <c r="L1045" s="2">
        <f>AVERAGEIF(Table15[director_name],Table6[Director],Table15[imdb_score])</f>
        <v>6.1</v>
      </c>
      <c r="M1045">
        <f>SUMIF(Table15[director_name],Table6[Director],Table15[gross])</f>
        <v>73548</v>
      </c>
      <c r="N1045">
        <f>SUMIF(Table15[director_name],Table6[Director],Table15[budget])</f>
        <v>15000000</v>
      </c>
      <c r="O1045">
        <f>Table6[[#This Row],[Gross Amt]]-Table6[[#This Row],[Budget ]]</f>
        <v>-14926452</v>
      </c>
      <c r="P1045" t="str">
        <f>IF(Table6[[#This Row],[Profit]]&gt;0,"Success","Failure")</f>
        <v>Failure</v>
      </c>
    </row>
    <row r="1046" spans="1:16" hidden="1" x14ac:dyDescent="0.25">
      <c r="A1046" t="s">
        <v>2030</v>
      </c>
      <c r="B1046">
        <v>27400000</v>
      </c>
      <c r="C1046" t="s">
        <v>12</v>
      </c>
      <c r="D1046">
        <v>40000000</v>
      </c>
      <c r="E1046">
        <v>6.6</v>
      </c>
      <c r="F1046" s="2">
        <f>AVERAGEIF(Table15[director_name],Table15[director_name],Table15[imdb_score])</f>
        <v>7.5333333333333341</v>
      </c>
      <c r="G1046">
        <f>Table15[[#This Row],[gross]]-Table15[[#This Row],[budget]]</f>
        <v>-12600000</v>
      </c>
      <c r="H1046" t="str">
        <f>IF(Table15[[#This Row],[Profit]]&gt;0,"Success","Fasle")</f>
        <v>Fasle</v>
      </c>
      <c r="K1046" t="s">
        <v>4563</v>
      </c>
      <c r="L1046" s="2">
        <f>AVERAGEIF(Table15[director_name],Table6[Director],Table15[imdb_score])</f>
        <v>5.0999999999999996</v>
      </c>
      <c r="M1046">
        <f>SUMIF(Table15[director_name],Table6[Director],Table15[gross])</f>
        <v>28870</v>
      </c>
      <c r="N1046">
        <f>SUMIF(Table15[director_name],Table6[Director],Table15[budget])</f>
        <v>15000000</v>
      </c>
      <c r="O1046">
        <f>Table6[[#This Row],[Gross Amt]]-Table6[[#This Row],[Budget ]]</f>
        <v>-14971130</v>
      </c>
      <c r="P1046" t="str">
        <f>IF(Table6[[#This Row],[Profit]]&gt;0,"Success","Failure")</f>
        <v>Failure</v>
      </c>
    </row>
    <row r="1047" spans="1:16" hidden="1" x14ac:dyDescent="0.25">
      <c r="A1047" t="s">
        <v>2032</v>
      </c>
      <c r="B1047">
        <v>24343673</v>
      </c>
      <c r="C1047" t="s">
        <v>12</v>
      </c>
      <c r="D1047">
        <v>45000000</v>
      </c>
      <c r="E1047">
        <v>7.4</v>
      </c>
      <c r="F1047" s="2">
        <f>AVERAGEIF(Table15[director_name],Table15[director_name],Table15[imdb_score])</f>
        <v>6.7333333333333343</v>
      </c>
      <c r="G1047">
        <f>Table15[[#This Row],[gross]]-Table15[[#This Row],[budget]]</f>
        <v>-20656327</v>
      </c>
      <c r="H1047" t="str">
        <f>IF(Table15[[#This Row],[Profit]]&gt;0,"Success","Fasle")</f>
        <v>Fasle</v>
      </c>
      <c r="K1047" t="s">
        <v>4565</v>
      </c>
      <c r="L1047" s="2">
        <f>AVERAGEIF(Table15[director_name],Table6[Director],Table15[imdb_score])</f>
        <v>5.6333333333333329</v>
      </c>
      <c r="M1047">
        <f>SUMIF(Table15[director_name],Table6[Director],Table15[gross])</f>
        <v>94252</v>
      </c>
      <c r="N1047">
        <f>SUMIF(Table15[director_name],Table6[Director],Table15[budget])</f>
        <v>45400000</v>
      </c>
      <c r="O1047">
        <f>Table6[[#This Row],[Gross Amt]]-Table6[[#This Row],[Budget ]]</f>
        <v>-45305748</v>
      </c>
      <c r="P1047" t="str">
        <f>IF(Table6[[#This Row],[Profit]]&gt;0,"Success","Failure")</f>
        <v>Failure</v>
      </c>
    </row>
    <row r="1048" spans="1:16" hidden="1" x14ac:dyDescent="0.25">
      <c r="A1048" t="s">
        <v>16</v>
      </c>
      <c r="B1048">
        <v>22877808</v>
      </c>
      <c r="C1048" t="s">
        <v>12</v>
      </c>
      <c r="D1048">
        <v>35000000</v>
      </c>
      <c r="E1048">
        <v>7.3</v>
      </c>
      <c r="F1048">
        <f>AVERAGEIF(Table15[director_name],Table15[director_name],Table15[imdb_score])</f>
        <v>7.4571428571428564</v>
      </c>
      <c r="G1048">
        <f>Table15[[#This Row],[gross]]-Table15[[#This Row],[budget]]</f>
        <v>-12122192</v>
      </c>
      <c r="H1048" t="str">
        <f>IF(Table15[[#This Row],[Profit]]&gt;0,"Success","Fasle")</f>
        <v>Fasle</v>
      </c>
      <c r="K1048" t="s">
        <v>4568</v>
      </c>
      <c r="L1048" s="2">
        <f>AVERAGEIF(Table15[director_name],Table6[Director],Table15[imdb_score])</f>
        <v>5.9</v>
      </c>
      <c r="M1048">
        <f>SUMIF(Table15[director_name],Table6[Director],Table15[gross])</f>
        <v>20380</v>
      </c>
      <c r="N1048">
        <f>SUMIF(Table15[director_name],Table6[Director],Table15[budget])</f>
        <v>15000000</v>
      </c>
      <c r="O1048">
        <f>Table6[[#This Row],[Gross Amt]]-Table6[[#This Row],[Budget ]]</f>
        <v>-14979620</v>
      </c>
      <c r="P1048" t="str">
        <f>IF(Table6[[#This Row],[Profit]]&gt;0,"Success","Failure")</f>
        <v>Failure</v>
      </c>
    </row>
    <row r="1049" spans="1:16" hidden="1" x14ac:dyDescent="0.25">
      <c r="A1049" t="s">
        <v>356</v>
      </c>
      <c r="B1049">
        <v>36883539</v>
      </c>
      <c r="C1049" t="s">
        <v>12</v>
      </c>
      <c r="D1049">
        <v>52000000</v>
      </c>
      <c r="E1049">
        <v>6.6</v>
      </c>
      <c r="F1049">
        <f>AVERAGEIF(Table15[director_name],Table15[director_name],Table15[imdb_score])</f>
        <v>6.6333333333333337</v>
      </c>
      <c r="G1049">
        <f>Table15[[#This Row],[gross]]-Table15[[#This Row],[budget]]</f>
        <v>-15116461</v>
      </c>
      <c r="H1049" t="str">
        <f>IF(Table15[[#This Row],[Profit]]&gt;0,"Success","Fasle")</f>
        <v>Fasle</v>
      </c>
      <c r="K1049" t="s">
        <v>4588</v>
      </c>
      <c r="L1049" s="2">
        <f>AVERAGEIF(Table15[director_name],Table6[Director],Table15[imdb_score])</f>
        <v>5.7</v>
      </c>
      <c r="M1049">
        <f>SUMIF(Table15[director_name],Table6[Director],Table15[gross])</f>
        <v>66009973</v>
      </c>
      <c r="N1049">
        <f>SUMIF(Table15[director_name],Table6[Director],Table15[budget])</f>
        <v>14800000</v>
      </c>
      <c r="O1049">
        <f>Table6[[#This Row],[Gross Amt]]-Table6[[#This Row],[Budget ]]</f>
        <v>51209973</v>
      </c>
      <c r="P1049" t="str">
        <f>IF(Table6[[#This Row],[Profit]]&gt;0,"Success","Failure")</f>
        <v>Success</v>
      </c>
    </row>
    <row r="1050" spans="1:16" hidden="1" x14ac:dyDescent="0.25">
      <c r="A1050" t="s">
        <v>2037</v>
      </c>
      <c r="B1050">
        <v>22531698</v>
      </c>
      <c r="C1050" t="s">
        <v>12</v>
      </c>
      <c r="D1050">
        <v>70000000</v>
      </c>
      <c r="E1050">
        <v>5.6</v>
      </c>
      <c r="F1050" s="2">
        <f>AVERAGEIF(Table15[director_name],Table15[director_name],Table15[imdb_score])</f>
        <v>5.6999999999999993</v>
      </c>
      <c r="G1050">
        <f>Table15[[#This Row],[gross]]-Table15[[#This Row],[budget]]</f>
        <v>-47468302</v>
      </c>
      <c r="H1050" t="str">
        <f>IF(Table15[[#This Row],[Profit]]&gt;0,"Success","Fasle")</f>
        <v>Fasle</v>
      </c>
      <c r="K1050" t="s">
        <v>4591</v>
      </c>
      <c r="L1050" s="2">
        <f>AVERAGEIF(Table15[director_name],Table6[Director],Table15[imdb_score])</f>
        <v>7.5</v>
      </c>
      <c r="M1050">
        <f>SUMIF(Table15[director_name],Table6[Director],Table15[gross])</f>
        <v>7691700</v>
      </c>
      <c r="N1050">
        <f>SUMIF(Table15[director_name],Table6[Director],Table15[budget])</f>
        <v>10000000</v>
      </c>
      <c r="O1050">
        <f>Table6[[#This Row],[Gross Amt]]-Table6[[#This Row],[Budget ]]</f>
        <v>-2308300</v>
      </c>
      <c r="P1050" t="str">
        <f>IF(Table6[[#This Row],[Profit]]&gt;0,"Success","Failure")</f>
        <v>Failure</v>
      </c>
    </row>
    <row r="1051" spans="1:16" hidden="1" x14ac:dyDescent="0.25">
      <c r="A1051" t="s">
        <v>2039</v>
      </c>
      <c r="B1051">
        <v>20400913</v>
      </c>
      <c r="C1051" t="s">
        <v>12</v>
      </c>
      <c r="D1051">
        <v>45000000</v>
      </c>
      <c r="E1051">
        <v>5.3</v>
      </c>
      <c r="F1051" s="2">
        <f>AVERAGEIF(Table15[director_name],Table15[director_name],Table15[imdb_score])</f>
        <v>5.3</v>
      </c>
      <c r="G1051">
        <f>Table15[[#This Row],[gross]]-Table15[[#This Row],[budget]]</f>
        <v>-24599087</v>
      </c>
      <c r="H1051" t="str">
        <f>IF(Table15[[#This Row],[Profit]]&gt;0,"Success","Fasle")</f>
        <v>Fasle</v>
      </c>
      <c r="K1051" t="s">
        <v>4597</v>
      </c>
      <c r="L1051" s="2">
        <f>AVERAGEIF(Table15[director_name],Table6[Director],Table15[imdb_score])</f>
        <v>7.5</v>
      </c>
      <c r="M1051">
        <f>SUMIF(Table15[director_name],Table6[Director],Table15[gross])</f>
        <v>7261566</v>
      </c>
      <c r="N1051">
        <f>SUMIF(Table15[director_name],Table6[Director],Table15[budget])</f>
        <v>34400000</v>
      </c>
      <c r="O1051">
        <f>Table6[[#This Row],[Gross Amt]]-Table6[[#This Row],[Budget ]]</f>
        <v>-27138434</v>
      </c>
      <c r="P1051" t="str">
        <f>IF(Table6[[#This Row],[Profit]]&gt;0,"Success","Failure")</f>
        <v>Failure</v>
      </c>
    </row>
    <row r="1052" spans="1:16" hidden="1" x14ac:dyDescent="0.25">
      <c r="A1052" t="s">
        <v>1458</v>
      </c>
      <c r="B1052">
        <v>20101861</v>
      </c>
      <c r="C1052" t="s">
        <v>12</v>
      </c>
      <c r="D1052">
        <v>45000000</v>
      </c>
      <c r="E1052">
        <v>6</v>
      </c>
      <c r="F1052">
        <f>AVERAGEIF(Table15[director_name],Table15[director_name],Table15[imdb_score])</f>
        <v>6.55</v>
      </c>
      <c r="G1052">
        <f>Table15[[#This Row],[gross]]-Table15[[#This Row],[budget]]</f>
        <v>-24898139</v>
      </c>
      <c r="H1052" t="str">
        <f>IF(Table15[[#This Row],[Profit]]&gt;0,"Success","Fasle")</f>
        <v>Fasle</v>
      </c>
      <c r="K1052" t="s">
        <v>4604</v>
      </c>
      <c r="L1052" s="2">
        <f>AVERAGEIF(Table15[director_name],Table6[Director],Table15[imdb_score])</f>
        <v>5.5</v>
      </c>
      <c r="M1052">
        <f>SUMIF(Table15[director_name],Table6[Director],Table15[gross])</f>
        <v>109306210</v>
      </c>
      <c r="N1052">
        <f>SUMIF(Table15[director_name],Table6[Director],Table15[budget])</f>
        <v>15800000</v>
      </c>
      <c r="O1052">
        <f>Table6[[#This Row],[Gross Amt]]-Table6[[#This Row],[Budget ]]</f>
        <v>93506210</v>
      </c>
      <c r="P1052" t="str">
        <f>IF(Table6[[#This Row],[Profit]]&gt;0,"Success","Failure")</f>
        <v>Success</v>
      </c>
    </row>
    <row r="1053" spans="1:16" hidden="1" x14ac:dyDescent="0.25">
      <c r="A1053" t="s">
        <v>2042</v>
      </c>
      <c r="B1053">
        <v>25200412</v>
      </c>
      <c r="C1053" t="s">
        <v>12</v>
      </c>
      <c r="D1053">
        <v>45000000</v>
      </c>
      <c r="E1053">
        <v>5.4</v>
      </c>
      <c r="F1053" s="2">
        <f>AVERAGEIF(Table15[director_name],Table15[director_name],Table15[imdb_score])</f>
        <v>5.3999999999999995</v>
      </c>
      <c r="G1053">
        <f>Table15[[#This Row],[gross]]-Table15[[#This Row],[budget]]</f>
        <v>-19799588</v>
      </c>
      <c r="H1053" t="str">
        <f>IF(Table15[[#This Row],[Profit]]&gt;0,"Success","Fasle")</f>
        <v>Fasle</v>
      </c>
      <c r="K1053" t="s">
        <v>4614</v>
      </c>
      <c r="L1053" s="2">
        <f>AVERAGEIF(Table15[director_name],Table6[Director],Table15[imdb_score])</f>
        <v>5.0999999999999996</v>
      </c>
      <c r="M1053">
        <f>SUMIF(Table15[director_name],Table6[Director],Table15[gross])</f>
        <v>58432773</v>
      </c>
      <c r="N1053">
        <f>SUMIF(Table15[director_name],Table6[Director],Table15[budget])</f>
        <v>24000000</v>
      </c>
      <c r="O1053">
        <f>Table6[[#This Row],[Gross Amt]]-Table6[[#This Row],[Budget ]]</f>
        <v>34432773</v>
      </c>
      <c r="P1053" t="str">
        <f>IF(Table6[[#This Row],[Profit]]&gt;0,"Success","Failure")</f>
        <v>Success</v>
      </c>
    </row>
    <row r="1054" spans="1:16" hidden="1" x14ac:dyDescent="0.25">
      <c r="A1054" t="s">
        <v>2045</v>
      </c>
      <c r="B1054">
        <v>19719930</v>
      </c>
      <c r="C1054" t="s">
        <v>12</v>
      </c>
      <c r="D1054">
        <v>45000000</v>
      </c>
      <c r="E1054">
        <v>6.8</v>
      </c>
      <c r="F1054" s="2">
        <f>AVERAGEIF(Table15[director_name],Table15[director_name],Table15[imdb_score])</f>
        <v>7.5</v>
      </c>
      <c r="G1054">
        <f>Table15[[#This Row],[gross]]-Table15[[#This Row],[budget]]</f>
        <v>-25280070</v>
      </c>
      <c r="H1054" t="str">
        <f>IF(Table15[[#This Row],[Profit]]&gt;0,"Success","Fasle")</f>
        <v>Fasle</v>
      </c>
      <c r="K1054" t="s">
        <v>4617</v>
      </c>
      <c r="L1054" s="2">
        <f>AVERAGEIF(Table15[director_name],Table6[Director],Table15[imdb_score])</f>
        <v>6.95</v>
      </c>
      <c r="M1054">
        <f>SUMIF(Table15[director_name],Table6[Director],Table15[gross])</f>
        <v>216153160</v>
      </c>
      <c r="N1054">
        <f>SUMIF(Table15[director_name],Table6[Director],Table15[budget])</f>
        <v>20000000</v>
      </c>
      <c r="O1054">
        <f>Table6[[#This Row],[Gross Amt]]-Table6[[#This Row],[Budget ]]</f>
        <v>196153160</v>
      </c>
      <c r="P1054" t="str">
        <f>IF(Table6[[#This Row],[Profit]]&gt;0,"Success","Failure")</f>
        <v>Success</v>
      </c>
    </row>
    <row r="1055" spans="1:16" hidden="1" x14ac:dyDescent="0.25">
      <c r="A1055" t="s">
        <v>2047</v>
      </c>
      <c r="B1055">
        <v>19377727</v>
      </c>
      <c r="C1055" t="s">
        <v>12</v>
      </c>
      <c r="D1055">
        <v>45000000</v>
      </c>
      <c r="E1055">
        <v>6.4</v>
      </c>
      <c r="F1055" s="2">
        <f>AVERAGEIF(Table15[director_name],Table15[director_name],Table15[imdb_score])</f>
        <v>6.4</v>
      </c>
      <c r="G1055">
        <f>Table15[[#This Row],[gross]]-Table15[[#This Row],[budget]]</f>
        <v>-25622273</v>
      </c>
      <c r="H1055" t="str">
        <f>IF(Table15[[#This Row],[Profit]]&gt;0,"Success","Fasle")</f>
        <v>Fasle</v>
      </c>
      <c r="K1055" t="s">
        <v>4630</v>
      </c>
      <c r="L1055" s="2">
        <f>AVERAGEIF(Table15[director_name],Table6[Director],Table15[imdb_score])</f>
        <v>6.4</v>
      </c>
      <c r="M1055">
        <f>SUMIF(Table15[director_name],Table6[Director],Table15[gross])</f>
        <v>90131409</v>
      </c>
      <c r="N1055">
        <f>SUMIF(Table15[director_name],Table6[Director],Table15[budget])</f>
        <v>35000000</v>
      </c>
      <c r="O1055">
        <f>Table6[[#This Row],[Gross Amt]]-Table6[[#This Row],[Budget ]]</f>
        <v>55131409</v>
      </c>
      <c r="P1055" t="str">
        <f>IF(Table6[[#This Row],[Profit]]&gt;0,"Success","Failure")</f>
        <v>Success</v>
      </c>
    </row>
    <row r="1056" spans="1:16" hidden="1" x14ac:dyDescent="0.25">
      <c r="A1056" t="s">
        <v>2050</v>
      </c>
      <c r="B1056">
        <v>17300889</v>
      </c>
      <c r="C1056" t="s">
        <v>12</v>
      </c>
      <c r="D1056">
        <v>45000000</v>
      </c>
      <c r="E1056">
        <v>4.9000000000000004</v>
      </c>
      <c r="F1056" s="2">
        <f>AVERAGEIF(Table15[director_name],Table15[director_name],Table15[imdb_score])</f>
        <v>5.625</v>
      </c>
      <c r="G1056">
        <f>Table15[[#This Row],[gross]]-Table15[[#This Row],[budget]]</f>
        <v>-27699111</v>
      </c>
      <c r="H1056" t="str">
        <f>IF(Table15[[#This Row],[Profit]]&gt;0,"Success","Fasle")</f>
        <v>Fasle</v>
      </c>
      <c r="K1056" t="s">
        <v>4632</v>
      </c>
      <c r="L1056" s="2">
        <f>AVERAGEIF(Table15[director_name],Table6[Director],Table15[imdb_score])</f>
        <v>6</v>
      </c>
      <c r="M1056">
        <f>SUMIF(Table15[director_name],Table6[Director],Table15[gross])</f>
        <v>15062898</v>
      </c>
      <c r="N1056">
        <f>SUMIF(Table15[director_name],Table6[Director],Table15[budget])</f>
        <v>14000000</v>
      </c>
      <c r="O1056">
        <f>Table6[[#This Row],[Gross Amt]]-Table6[[#This Row],[Budget ]]</f>
        <v>1062898</v>
      </c>
      <c r="P1056" t="str">
        <f>IF(Table6[[#This Row],[Profit]]&gt;0,"Success","Failure")</f>
        <v>Success</v>
      </c>
    </row>
    <row r="1057" spans="1:16" hidden="1" x14ac:dyDescent="0.25">
      <c r="A1057" t="s">
        <v>2052</v>
      </c>
      <c r="B1057">
        <v>15527125</v>
      </c>
      <c r="C1057" t="s">
        <v>12</v>
      </c>
      <c r="D1057">
        <v>57000000</v>
      </c>
      <c r="E1057">
        <v>5.8</v>
      </c>
      <c r="F1057" s="2">
        <f>AVERAGEIF(Table15[director_name],Table15[director_name],Table15[imdb_score])</f>
        <v>6.9</v>
      </c>
      <c r="G1057">
        <f>Table15[[#This Row],[gross]]-Table15[[#This Row],[budget]]</f>
        <v>-41472875</v>
      </c>
      <c r="H1057" t="str">
        <f>IF(Table15[[#This Row],[Profit]]&gt;0,"Success","Fasle")</f>
        <v>Fasle</v>
      </c>
      <c r="K1057" t="s">
        <v>4634</v>
      </c>
      <c r="L1057" s="2">
        <f>AVERAGEIF(Table15[director_name],Table6[Director],Table15[imdb_score])</f>
        <v>6.9</v>
      </c>
      <c r="M1057">
        <f>SUMIF(Table15[director_name],Table6[Director],Table15[gross])</f>
        <v>14348123</v>
      </c>
      <c r="N1057">
        <f>SUMIF(Table15[director_name],Table6[Director],Table15[budget])</f>
        <v>12000000</v>
      </c>
      <c r="O1057">
        <f>Table6[[#This Row],[Gross Amt]]-Table6[[#This Row],[Budget ]]</f>
        <v>2348123</v>
      </c>
      <c r="P1057" t="str">
        <f>IF(Table6[[#This Row],[Profit]]&gt;0,"Success","Failure")</f>
        <v>Success</v>
      </c>
    </row>
    <row r="1058" spans="1:16" hidden="1" x14ac:dyDescent="0.25">
      <c r="A1058" t="s">
        <v>255</v>
      </c>
      <c r="B1058">
        <v>13560960</v>
      </c>
      <c r="C1058" t="s">
        <v>12</v>
      </c>
      <c r="D1058">
        <v>50000000</v>
      </c>
      <c r="E1058">
        <v>7.1</v>
      </c>
      <c r="F1058">
        <f>AVERAGEIF(Table15[director_name],Table15[director_name],Table15[imdb_score])</f>
        <v>6.9076923076923071</v>
      </c>
      <c r="G1058">
        <f>Table15[[#This Row],[gross]]-Table15[[#This Row],[budget]]</f>
        <v>-36439040</v>
      </c>
      <c r="H1058" t="str">
        <f>IF(Table15[[#This Row],[Profit]]&gt;0,"Success","Fasle")</f>
        <v>Fasle</v>
      </c>
      <c r="K1058" t="s">
        <v>4636</v>
      </c>
      <c r="L1058" s="2">
        <f>AVERAGEIF(Table15[director_name],Table6[Director],Table15[imdb_score])</f>
        <v>6.1</v>
      </c>
      <c r="M1058">
        <f>SUMIF(Table15[director_name],Table6[Director],Table15[gross])</f>
        <v>48416159</v>
      </c>
      <c r="N1058">
        <f>SUMIF(Table15[director_name],Table6[Director],Table15[budget])</f>
        <v>17500000</v>
      </c>
      <c r="O1058">
        <f>Table6[[#This Row],[Gross Amt]]-Table6[[#This Row],[Budget ]]</f>
        <v>30916159</v>
      </c>
      <c r="P1058" t="str">
        <f>IF(Table6[[#This Row],[Profit]]&gt;0,"Success","Failure")</f>
        <v>Success</v>
      </c>
    </row>
    <row r="1059" spans="1:16" hidden="1" x14ac:dyDescent="0.25">
      <c r="A1059" t="s">
        <v>1323</v>
      </c>
      <c r="B1059">
        <v>15523168</v>
      </c>
      <c r="C1059" t="s">
        <v>12</v>
      </c>
      <c r="D1059">
        <v>45000000</v>
      </c>
      <c r="E1059">
        <v>7.2</v>
      </c>
      <c r="F1059">
        <f>AVERAGEIF(Table15[director_name],Table15[director_name],Table15[imdb_score])</f>
        <v>7.3250000000000002</v>
      </c>
      <c r="G1059">
        <f>Table15[[#This Row],[gross]]-Table15[[#This Row],[budget]]</f>
        <v>-29476832</v>
      </c>
      <c r="H1059" t="str">
        <f>IF(Table15[[#This Row],[Profit]]&gt;0,"Success","Fasle")</f>
        <v>Fasle</v>
      </c>
      <c r="K1059" t="s">
        <v>4641</v>
      </c>
      <c r="L1059" s="2">
        <f>AVERAGEIF(Table15[director_name],Table6[Director],Table15[imdb_score])</f>
        <v>4.4000000000000004</v>
      </c>
      <c r="M1059">
        <f>SUMIF(Table15[director_name],Table6[Director],Table15[gross])</f>
        <v>12610731</v>
      </c>
      <c r="N1059">
        <f>SUMIF(Table15[director_name],Table6[Director],Table15[budget])</f>
        <v>11000000</v>
      </c>
      <c r="O1059">
        <f>Table6[[#This Row],[Gross Amt]]-Table6[[#This Row],[Budget ]]</f>
        <v>1610731</v>
      </c>
      <c r="P1059" t="str">
        <f>IF(Table6[[#This Row],[Profit]]&gt;0,"Success","Failure")</f>
        <v>Success</v>
      </c>
    </row>
    <row r="1060" spans="1:16" hidden="1" x14ac:dyDescent="0.25">
      <c r="A1060" t="s">
        <v>177</v>
      </c>
      <c r="B1060">
        <v>11146409</v>
      </c>
      <c r="C1060" t="s">
        <v>12</v>
      </c>
      <c r="D1060">
        <v>45000000</v>
      </c>
      <c r="E1060">
        <v>6</v>
      </c>
      <c r="F1060">
        <f>AVERAGEIF(Table15[director_name],Table15[director_name],Table15[imdb_score])</f>
        <v>6.0750000000000002</v>
      </c>
      <c r="G1060">
        <f>Table15[[#This Row],[gross]]-Table15[[#This Row],[budget]]</f>
        <v>-33853591</v>
      </c>
      <c r="H1060" t="str">
        <f>IF(Table15[[#This Row],[Profit]]&gt;0,"Success","Fasle")</f>
        <v>Fasle</v>
      </c>
      <c r="K1060" t="s">
        <v>4643</v>
      </c>
      <c r="L1060" s="2">
        <f>AVERAGEIF(Table15[director_name],Table6[Director],Table15[imdb_score])</f>
        <v>7</v>
      </c>
      <c r="M1060">
        <f>SUMIF(Table15[director_name],Table6[Director],Table15[gross])</f>
        <v>11204499</v>
      </c>
      <c r="N1060">
        <f>SUMIF(Table15[director_name],Table6[Director],Table15[budget])</f>
        <v>14000000</v>
      </c>
      <c r="O1060">
        <f>Table6[[#This Row],[Gross Amt]]-Table6[[#This Row],[Budget ]]</f>
        <v>-2795501</v>
      </c>
      <c r="P1060" t="str">
        <f>IF(Table6[[#This Row],[Profit]]&gt;0,"Success","Failure")</f>
        <v>Failure</v>
      </c>
    </row>
    <row r="1061" spans="1:16" hidden="1" x14ac:dyDescent="0.25">
      <c r="A1061" t="s">
        <v>1753</v>
      </c>
      <c r="B1061">
        <v>7916887</v>
      </c>
      <c r="C1061" t="s">
        <v>12</v>
      </c>
      <c r="D1061">
        <v>45000000</v>
      </c>
      <c r="E1061">
        <v>6</v>
      </c>
      <c r="F1061">
        <f>AVERAGEIF(Table15[director_name],Table15[director_name],Table15[imdb_score])</f>
        <v>6.7333333333333334</v>
      </c>
      <c r="G1061">
        <f>Table15[[#This Row],[gross]]-Table15[[#This Row],[budget]]</f>
        <v>-37083113</v>
      </c>
      <c r="H1061" t="str">
        <f>IF(Table15[[#This Row],[Profit]]&gt;0,"Success","Fasle")</f>
        <v>Fasle</v>
      </c>
      <c r="K1061" t="s">
        <v>4647</v>
      </c>
      <c r="L1061" s="2">
        <f>AVERAGEIF(Table15[director_name],Table6[Director],Table15[imdb_score])</f>
        <v>5.4</v>
      </c>
      <c r="M1061">
        <f>SUMIF(Table15[director_name],Table6[Director],Table15[gross])</f>
        <v>9402410</v>
      </c>
      <c r="N1061">
        <f>SUMIF(Table15[director_name],Table6[Director],Table15[budget])</f>
        <v>14000000</v>
      </c>
      <c r="O1061">
        <f>Table6[[#This Row],[Gross Amt]]-Table6[[#This Row],[Budget ]]</f>
        <v>-4597590</v>
      </c>
      <c r="P1061" t="str">
        <f>IF(Table6[[#This Row],[Profit]]&gt;0,"Success","Failure")</f>
        <v>Failure</v>
      </c>
    </row>
    <row r="1062" spans="1:16" hidden="1" x14ac:dyDescent="0.25">
      <c r="A1062" t="s">
        <v>674</v>
      </c>
      <c r="B1062">
        <v>6565495</v>
      </c>
      <c r="C1062" t="s">
        <v>677</v>
      </c>
      <c r="D1062">
        <v>45000000</v>
      </c>
      <c r="E1062">
        <v>7</v>
      </c>
      <c r="F1062">
        <f>AVERAGEIF(Table15[director_name],Table15[director_name],Table15[imdb_score])</f>
        <v>7.5250000000000004</v>
      </c>
      <c r="G1062">
        <f>Table15[[#This Row],[gross]]-Table15[[#This Row],[budget]]</f>
        <v>-38434505</v>
      </c>
      <c r="H1062" t="str">
        <f>IF(Table15[[#This Row],[Profit]]&gt;0,"Success","Fasle")</f>
        <v>Fasle</v>
      </c>
      <c r="K1062" t="s">
        <v>4651</v>
      </c>
      <c r="L1062" s="2">
        <f>AVERAGEIF(Table15[director_name],Table6[Director],Table15[imdb_score])</f>
        <v>7.55</v>
      </c>
      <c r="M1062">
        <f>SUMIF(Table15[director_name],Table6[Director],Table15[gross])</f>
        <v>41378253</v>
      </c>
      <c r="N1062">
        <f>SUMIF(Table15[director_name],Table6[Director],Table15[budget])</f>
        <v>27700000</v>
      </c>
      <c r="O1062">
        <f>Table6[[#This Row],[Gross Amt]]-Table6[[#This Row],[Budget ]]</f>
        <v>13678253</v>
      </c>
      <c r="P1062" t="str">
        <f>IF(Table6[[#This Row],[Profit]]&gt;0,"Success","Failure")</f>
        <v>Success</v>
      </c>
    </row>
    <row r="1063" spans="1:16" hidden="1" x14ac:dyDescent="0.25">
      <c r="A1063" t="s">
        <v>2061</v>
      </c>
      <c r="B1063">
        <v>15279680</v>
      </c>
      <c r="C1063" t="s">
        <v>12</v>
      </c>
      <c r="D1063">
        <v>40000000</v>
      </c>
      <c r="E1063">
        <v>5.4</v>
      </c>
      <c r="F1063" s="2">
        <f>AVERAGEIF(Table15[director_name],Table15[director_name],Table15[imdb_score])</f>
        <v>5.4</v>
      </c>
      <c r="G1063">
        <f>Table15[[#This Row],[gross]]-Table15[[#This Row],[budget]]</f>
        <v>-24720320</v>
      </c>
      <c r="H1063" t="str">
        <f>IF(Table15[[#This Row],[Profit]]&gt;0,"Success","Fasle")</f>
        <v>Fasle</v>
      </c>
      <c r="K1063" t="s">
        <v>4653</v>
      </c>
      <c r="L1063" s="2">
        <f>AVERAGEIF(Table15[director_name],Table6[Director],Table15[imdb_score])</f>
        <v>6.0500000000000007</v>
      </c>
      <c r="M1063">
        <f>SUMIF(Table15[director_name],Table6[Director],Table15[gross])</f>
        <v>8063859</v>
      </c>
      <c r="N1063">
        <f>SUMIF(Table15[director_name],Table6[Director],Table15[budget])</f>
        <v>33000000</v>
      </c>
      <c r="O1063">
        <f>Table6[[#This Row],[Gross Amt]]-Table6[[#This Row],[Budget ]]</f>
        <v>-24936141</v>
      </c>
      <c r="P1063" t="str">
        <f>IF(Table6[[#This Row],[Profit]]&gt;0,"Success","Failure")</f>
        <v>Failure</v>
      </c>
    </row>
    <row r="1064" spans="1:16" hidden="1" x14ac:dyDescent="0.25">
      <c r="A1064" t="s">
        <v>56</v>
      </c>
      <c r="B1064">
        <v>7262288</v>
      </c>
      <c r="C1064" t="s">
        <v>12</v>
      </c>
      <c r="D1064">
        <v>40000000</v>
      </c>
      <c r="E1064">
        <v>6.5</v>
      </c>
      <c r="F1064">
        <f>AVERAGEIF(Table15[director_name],Table15[director_name],Table15[imdb_score])</f>
        <v>6.4571428571428564</v>
      </c>
      <c r="G1064">
        <f>Table15[[#This Row],[gross]]-Table15[[#This Row],[budget]]</f>
        <v>-32737712</v>
      </c>
      <c r="H1064" t="str">
        <f>IF(Table15[[#This Row],[Profit]]&gt;0,"Success","Fasle")</f>
        <v>Fasle</v>
      </c>
      <c r="K1064" t="s">
        <v>4657</v>
      </c>
      <c r="L1064" s="2">
        <f>AVERAGEIF(Table15[director_name],Table6[Director],Table15[imdb_score])</f>
        <v>3.9</v>
      </c>
      <c r="M1064">
        <f>SUMIF(Table15[director_name],Table6[Director],Table15[gross])</f>
        <v>3100650</v>
      </c>
      <c r="N1064">
        <f>SUMIF(Table15[director_name],Table6[Director],Table15[budget])</f>
        <v>14000000</v>
      </c>
      <c r="O1064">
        <f>Table6[[#This Row],[Gross Amt]]-Table6[[#This Row],[Budget ]]</f>
        <v>-10899350</v>
      </c>
      <c r="P1064" t="str">
        <f>IF(Table6[[#This Row],[Profit]]&gt;0,"Success","Failure")</f>
        <v>Failure</v>
      </c>
    </row>
    <row r="1065" spans="1:16" hidden="1" x14ac:dyDescent="0.25">
      <c r="A1065" t="s">
        <v>122</v>
      </c>
      <c r="B1065">
        <v>4584886</v>
      </c>
      <c r="C1065" t="s">
        <v>12</v>
      </c>
      <c r="D1065">
        <v>45000000</v>
      </c>
      <c r="E1065">
        <v>6.4</v>
      </c>
      <c r="F1065">
        <f>AVERAGEIF(Table15[director_name],Table15[director_name],Table15[imdb_score])</f>
        <v>6.8428571428571425</v>
      </c>
      <c r="G1065">
        <f>Table15[[#This Row],[gross]]-Table15[[#This Row],[budget]]</f>
        <v>-40415114</v>
      </c>
      <c r="H1065" t="str">
        <f>IF(Table15[[#This Row],[Profit]]&gt;0,"Success","Fasle")</f>
        <v>Fasle</v>
      </c>
      <c r="K1065" t="s">
        <v>4661</v>
      </c>
      <c r="L1065" s="2">
        <f>AVERAGEIF(Table15[director_name],Table6[Director],Table15[imdb_score])</f>
        <v>6.5</v>
      </c>
      <c r="M1065">
        <f>SUMIF(Table15[director_name],Table6[Director],Table15[gross])</f>
        <v>1000000</v>
      </c>
      <c r="N1065">
        <f>SUMIF(Table15[director_name],Table6[Director],Table15[budget])</f>
        <v>14000000</v>
      </c>
      <c r="O1065">
        <f>Table6[[#This Row],[Gross Amt]]-Table6[[#This Row],[Budget ]]</f>
        <v>-13000000</v>
      </c>
      <c r="P1065" t="str">
        <f>IF(Table6[[#This Row],[Profit]]&gt;0,"Success","Failure")</f>
        <v>Failure</v>
      </c>
    </row>
    <row r="1066" spans="1:16" hidden="1" x14ac:dyDescent="0.25">
      <c r="A1066" t="s">
        <v>2068</v>
      </c>
      <c r="B1066">
        <v>2154540</v>
      </c>
      <c r="C1066" t="s">
        <v>12</v>
      </c>
      <c r="D1066">
        <v>45000000</v>
      </c>
      <c r="E1066">
        <v>4.9000000000000004</v>
      </c>
      <c r="F1066" s="2">
        <f>AVERAGEIF(Table15[director_name],Table15[director_name],Table15[imdb_score])</f>
        <v>6.3666666666666671</v>
      </c>
      <c r="G1066">
        <f>Table15[[#This Row],[gross]]-Table15[[#This Row],[budget]]</f>
        <v>-42845460</v>
      </c>
      <c r="H1066" t="str">
        <f>IF(Table15[[#This Row],[Profit]]&gt;0,"Success","Fasle")</f>
        <v>Fasle</v>
      </c>
      <c r="K1066" t="s">
        <v>4671</v>
      </c>
      <c r="L1066" s="2">
        <f>AVERAGEIF(Table15[director_name],Table6[Director],Table15[imdb_score])</f>
        <v>7.1</v>
      </c>
      <c r="M1066">
        <f>SUMIF(Table15[director_name],Table6[Director],Table15[gross])</f>
        <v>9226770</v>
      </c>
      <c r="N1066">
        <f>SUMIF(Table15[director_name],Table6[Director],Table15[budget])</f>
        <v>15200000</v>
      </c>
      <c r="O1066">
        <f>Table6[[#This Row],[Gross Amt]]-Table6[[#This Row],[Budget ]]</f>
        <v>-5973230</v>
      </c>
      <c r="P1066" t="str">
        <f>IF(Table6[[#This Row],[Profit]]&gt;0,"Success","Failure")</f>
        <v>Failure</v>
      </c>
    </row>
    <row r="1067" spans="1:16" hidden="1" x14ac:dyDescent="0.25">
      <c r="A1067" t="s">
        <v>2070</v>
      </c>
      <c r="B1067">
        <v>8129455</v>
      </c>
      <c r="C1067" t="s">
        <v>12</v>
      </c>
      <c r="D1067">
        <v>45000000</v>
      </c>
      <c r="E1067">
        <v>6.3</v>
      </c>
      <c r="F1067" s="2">
        <f>AVERAGEIF(Table15[director_name],Table15[director_name],Table15[imdb_score])</f>
        <v>6.7</v>
      </c>
      <c r="G1067">
        <f>Table15[[#This Row],[gross]]-Table15[[#This Row],[budget]]</f>
        <v>-36870545</v>
      </c>
      <c r="H1067" t="str">
        <f>IF(Table15[[#This Row],[Profit]]&gt;0,"Success","Fasle")</f>
        <v>Fasle</v>
      </c>
      <c r="K1067" t="s">
        <v>4699</v>
      </c>
      <c r="L1067" s="2">
        <f>AVERAGEIF(Table15[director_name],Table6[Director],Table15[imdb_score])</f>
        <v>6.3</v>
      </c>
      <c r="M1067">
        <f>SUMIF(Table15[director_name],Table6[Director],Table15[gross])</f>
        <v>64954539</v>
      </c>
      <c r="N1067">
        <f>SUMIF(Table15[director_name],Table6[Director],Table15[budget])</f>
        <v>22000000</v>
      </c>
      <c r="O1067">
        <f>Table6[[#This Row],[Gross Amt]]-Table6[[#This Row],[Budget ]]</f>
        <v>42954539</v>
      </c>
      <c r="P1067" t="str">
        <f>IF(Table6[[#This Row],[Profit]]&gt;0,"Success","Failure")</f>
        <v>Success</v>
      </c>
    </row>
    <row r="1068" spans="1:16" hidden="1" x14ac:dyDescent="0.25">
      <c r="A1068" t="s">
        <v>2075</v>
      </c>
      <c r="B1068">
        <v>136019448</v>
      </c>
      <c r="C1068" t="s">
        <v>12</v>
      </c>
      <c r="D1068">
        <v>44500000</v>
      </c>
      <c r="E1068">
        <v>7.7</v>
      </c>
      <c r="F1068" s="2">
        <f>AVERAGEIF(Table15[director_name],Table15[director_name],Table15[imdb_score])</f>
        <v>7.65</v>
      </c>
      <c r="G1068">
        <f>Table15[[#This Row],[gross]]-Table15[[#This Row],[budget]]</f>
        <v>91519448</v>
      </c>
      <c r="H1068" t="str">
        <f>IF(Table15[[#This Row],[Profit]]&gt;0,"Success","Fasle")</f>
        <v>Success</v>
      </c>
      <c r="K1068" t="s">
        <v>4701</v>
      </c>
      <c r="L1068" s="2">
        <f>AVERAGEIF(Table15[director_name],Table6[Director],Table15[imdb_score])</f>
        <v>6.3</v>
      </c>
      <c r="M1068">
        <f>SUMIF(Table15[director_name],Table6[Director],Table15[gross])</f>
        <v>45793199</v>
      </c>
      <c r="N1068">
        <f>SUMIF(Table15[director_name],Table6[Director],Table15[budget])</f>
        <v>24000000</v>
      </c>
      <c r="O1068">
        <f>Table6[[#This Row],[Gross Amt]]-Table6[[#This Row],[Budget ]]</f>
        <v>21793199</v>
      </c>
      <c r="P1068" t="str">
        <f>IF(Table6[[#This Row],[Profit]]&gt;0,"Success","Failure")</f>
        <v>Success</v>
      </c>
    </row>
    <row r="1069" spans="1:16" hidden="1" x14ac:dyDescent="0.25">
      <c r="A1069" t="s">
        <v>845</v>
      </c>
      <c r="B1069">
        <v>183875760</v>
      </c>
      <c r="C1069" t="s">
        <v>12</v>
      </c>
      <c r="D1069">
        <v>44000000</v>
      </c>
      <c r="E1069">
        <v>7.8</v>
      </c>
      <c r="F1069">
        <f>AVERAGEIF(Table15[director_name],Table15[director_name],Table15[imdb_score])</f>
        <v>6.5</v>
      </c>
      <c r="G1069">
        <f>Table15[[#This Row],[gross]]-Table15[[#This Row],[budget]]</f>
        <v>139875760</v>
      </c>
      <c r="H1069" t="str">
        <f>IF(Table15[[#This Row],[Profit]]&gt;0,"Success","Fasle")</f>
        <v>Success</v>
      </c>
      <c r="K1069" t="s">
        <v>4703</v>
      </c>
      <c r="L1069" s="2">
        <f>AVERAGEIF(Table15[director_name],Table6[Director],Table15[imdb_score])</f>
        <v>7.3</v>
      </c>
      <c r="M1069">
        <f>SUMIF(Table15[director_name],Table6[Director],Table15[gross])</f>
        <v>44134898</v>
      </c>
      <c r="N1069">
        <f>SUMIF(Table15[director_name],Table6[Director],Table15[budget])</f>
        <v>13000000</v>
      </c>
      <c r="O1069">
        <f>Table6[[#This Row],[Gross Amt]]-Table6[[#This Row],[Budget ]]</f>
        <v>31134898</v>
      </c>
      <c r="P1069" t="str">
        <f>IF(Table6[[#This Row],[Profit]]&gt;0,"Success","Failure")</f>
        <v>Success</v>
      </c>
    </row>
    <row r="1070" spans="1:16" hidden="1" x14ac:dyDescent="0.25">
      <c r="A1070" t="s">
        <v>1087</v>
      </c>
      <c r="B1070">
        <v>67061228</v>
      </c>
      <c r="C1070" t="s">
        <v>12</v>
      </c>
      <c r="D1070">
        <v>40000000</v>
      </c>
      <c r="E1070">
        <v>5.5</v>
      </c>
      <c r="F1070">
        <f>AVERAGEIF(Table15[director_name],Table15[director_name],Table15[imdb_score])</f>
        <v>6.25</v>
      </c>
      <c r="G1070">
        <f>Table15[[#This Row],[gross]]-Table15[[#This Row],[budget]]</f>
        <v>27061228</v>
      </c>
      <c r="H1070" t="str">
        <f>IF(Table15[[#This Row],[Profit]]&gt;0,"Success","Fasle")</f>
        <v>Success</v>
      </c>
      <c r="K1070" t="s">
        <v>4707</v>
      </c>
      <c r="L1070" s="2">
        <f>AVERAGEIF(Table15[director_name],Table6[Director],Table15[imdb_score])</f>
        <v>5.9</v>
      </c>
      <c r="M1070">
        <f>SUMIF(Table15[director_name],Table6[Director],Table15[gross])</f>
        <v>28972187</v>
      </c>
      <c r="N1070">
        <f>SUMIF(Table15[director_name],Table6[Director],Table15[budget])</f>
        <v>13000000</v>
      </c>
      <c r="O1070">
        <f>Table6[[#This Row],[Gross Amt]]-Table6[[#This Row],[Budget ]]</f>
        <v>15972187</v>
      </c>
      <c r="P1070" t="str">
        <f>IF(Table6[[#This Row],[Profit]]&gt;0,"Success","Failure")</f>
        <v>Success</v>
      </c>
    </row>
    <row r="1071" spans="1:16" hidden="1" x14ac:dyDescent="0.25">
      <c r="A1071" t="s">
        <v>1081</v>
      </c>
      <c r="B1071">
        <v>53300852</v>
      </c>
      <c r="C1071" t="s">
        <v>12</v>
      </c>
      <c r="D1071">
        <v>44000000</v>
      </c>
      <c r="E1071">
        <v>7.5</v>
      </c>
      <c r="F1071">
        <f>AVERAGEIF(Table15[director_name],Table15[director_name],Table15[imdb_score])</f>
        <v>6.5769230769230758</v>
      </c>
      <c r="G1071">
        <f>Table15[[#This Row],[gross]]-Table15[[#This Row],[budget]]</f>
        <v>9300852</v>
      </c>
      <c r="H1071" t="str">
        <f>IF(Table15[[#This Row],[Profit]]&gt;0,"Success","Fasle")</f>
        <v>Success</v>
      </c>
      <c r="K1071" t="s">
        <v>4709</v>
      </c>
      <c r="L1071" s="2">
        <f>AVERAGEIF(Table15[director_name],Table6[Director],Table15[imdb_score])</f>
        <v>6.1</v>
      </c>
      <c r="M1071">
        <f>SUMIF(Table15[director_name],Table6[Director],Table15[gross])</f>
        <v>27979400</v>
      </c>
      <c r="N1071">
        <f>SUMIF(Table15[director_name],Table6[Director],Table15[budget])</f>
        <v>8200000</v>
      </c>
      <c r="O1071">
        <f>Table6[[#This Row],[Gross Amt]]-Table6[[#This Row],[Budget ]]</f>
        <v>19779400</v>
      </c>
      <c r="P1071" t="str">
        <f>IF(Table6[[#This Row],[Profit]]&gt;0,"Success","Failure")</f>
        <v>Success</v>
      </c>
    </row>
    <row r="1072" spans="1:16" hidden="1" x14ac:dyDescent="0.25">
      <c r="A1072" t="s">
        <v>2068</v>
      </c>
      <c r="B1072">
        <v>150415432</v>
      </c>
      <c r="C1072" t="s">
        <v>12</v>
      </c>
      <c r="D1072">
        <v>44000000</v>
      </c>
      <c r="E1072">
        <v>6.4</v>
      </c>
      <c r="F1072">
        <f>AVERAGEIF(Table15[director_name],Table15[director_name],Table15[imdb_score])</f>
        <v>6.3666666666666671</v>
      </c>
      <c r="G1072">
        <f>Table15[[#This Row],[gross]]-Table15[[#This Row],[budget]]</f>
        <v>106415432</v>
      </c>
      <c r="H1072" t="str">
        <f>IF(Table15[[#This Row],[Profit]]&gt;0,"Success","Fasle")</f>
        <v>Success</v>
      </c>
      <c r="K1072" t="s">
        <v>4712</v>
      </c>
      <c r="L1072" s="2">
        <f>AVERAGEIF(Table15[director_name],Table6[Director],Table15[imdb_score])</f>
        <v>7.7</v>
      </c>
      <c r="M1072">
        <f>SUMIF(Table15[director_name],Table6[Director],Table15[gross])</f>
        <v>23947</v>
      </c>
      <c r="N1072">
        <f>SUMIF(Table15[director_name],Table6[Director],Table15[budget])</f>
        <v>13000000</v>
      </c>
      <c r="O1072">
        <f>Table6[[#This Row],[Gross Amt]]-Table6[[#This Row],[Budget ]]</f>
        <v>-12976053</v>
      </c>
      <c r="P1072" t="str">
        <f>IF(Table6[[#This Row],[Profit]]&gt;0,"Success","Failure")</f>
        <v>Failure</v>
      </c>
    </row>
    <row r="1073" spans="1:16" hidden="1" x14ac:dyDescent="0.25">
      <c r="A1073" t="s">
        <v>2083</v>
      </c>
      <c r="B1073">
        <v>44834712</v>
      </c>
      <c r="C1073" t="s">
        <v>12</v>
      </c>
      <c r="D1073">
        <v>44000000</v>
      </c>
      <c r="E1073">
        <v>5.6</v>
      </c>
      <c r="F1073" s="2">
        <f>AVERAGEIF(Table15[director_name],Table15[director_name],Table15[imdb_score])</f>
        <v>5.6</v>
      </c>
      <c r="G1073">
        <f>Table15[[#This Row],[gross]]-Table15[[#This Row],[budget]]</f>
        <v>834712</v>
      </c>
      <c r="H1073" t="str">
        <f>IF(Table15[[#This Row],[Profit]]&gt;0,"Success","Fasle")</f>
        <v>Success</v>
      </c>
      <c r="K1073" t="s">
        <v>4715</v>
      </c>
      <c r="L1073" s="2">
        <f>AVERAGEIF(Table15[director_name],Table6[Director],Table15[imdb_score])</f>
        <v>4.0999999999999996</v>
      </c>
      <c r="M1073">
        <f>SUMIF(Table15[director_name],Table6[Director],Table15[gross])</f>
        <v>56131602</v>
      </c>
      <c r="N1073">
        <f>SUMIF(Table15[director_name],Table6[Director],Table15[budget])</f>
        <v>18600000</v>
      </c>
      <c r="O1073">
        <f>Table6[[#This Row],[Gross Amt]]-Table6[[#This Row],[Budget ]]</f>
        <v>37531602</v>
      </c>
      <c r="P1073" t="str">
        <f>IF(Table6[[#This Row],[Profit]]&gt;0,"Success","Failure")</f>
        <v>Success</v>
      </c>
    </row>
    <row r="1074" spans="1:16" hidden="1" x14ac:dyDescent="0.25">
      <c r="A1074" t="s">
        <v>2085</v>
      </c>
      <c r="B1074">
        <v>84300000</v>
      </c>
      <c r="C1074" t="s">
        <v>12</v>
      </c>
      <c r="D1074">
        <v>2600000</v>
      </c>
      <c r="E1074">
        <v>7.5</v>
      </c>
      <c r="F1074" s="2">
        <f>AVERAGEIF(Table15[director_name],Table15[director_name],Table15[imdb_score])</f>
        <v>7.5</v>
      </c>
      <c r="G1074">
        <f>Table15[[#This Row],[gross]]-Table15[[#This Row],[budget]]</f>
        <v>81700000</v>
      </c>
      <c r="H1074" t="str">
        <f>IF(Table15[[#This Row],[Profit]]&gt;0,"Success","Fasle")</f>
        <v>Success</v>
      </c>
      <c r="K1074" t="s">
        <v>4719</v>
      </c>
      <c r="L1074" s="2">
        <f>AVERAGEIF(Table15[director_name],Table6[Director],Table15[imdb_score])</f>
        <v>6.1</v>
      </c>
      <c r="M1074">
        <f>SUMIF(Table15[director_name],Table6[Director],Table15[gross])</f>
        <v>27052167</v>
      </c>
      <c r="N1074">
        <f>SUMIF(Table15[director_name],Table6[Director],Table15[budget])</f>
        <v>13000000</v>
      </c>
      <c r="O1074">
        <f>Table6[[#This Row],[Gross Amt]]-Table6[[#This Row],[Budget ]]</f>
        <v>14052167</v>
      </c>
      <c r="P1074" t="str">
        <f>IF(Table6[[#This Row],[Profit]]&gt;0,"Success","Failure")</f>
        <v>Success</v>
      </c>
    </row>
    <row r="1075" spans="1:16" hidden="1" x14ac:dyDescent="0.25">
      <c r="A1075" t="s">
        <v>2088</v>
      </c>
      <c r="B1075">
        <v>1500000</v>
      </c>
      <c r="C1075" t="s">
        <v>12</v>
      </c>
      <c r="D1075">
        <v>44000000</v>
      </c>
      <c r="E1075">
        <v>6.8</v>
      </c>
      <c r="F1075" s="2">
        <f>AVERAGEIF(Table15[director_name],Table15[director_name],Table15[imdb_score])</f>
        <v>6.8</v>
      </c>
      <c r="G1075">
        <f>Table15[[#This Row],[gross]]-Table15[[#This Row],[budget]]</f>
        <v>-42500000</v>
      </c>
      <c r="H1075" t="str">
        <f>IF(Table15[[#This Row],[Profit]]&gt;0,"Success","Fasle")</f>
        <v>Fasle</v>
      </c>
      <c r="K1075" t="s">
        <v>4721</v>
      </c>
      <c r="L1075" s="2">
        <f>AVERAGEIF(Table15[director_name],Table6[Director],Table15[imdb_score])</f>
        <v>5.9</v>
      </c>
      <c r="M1075">
        <f>SUMIF(Table15[director_name],Table6[Director],Table15[gross])</f>
        <v>26539321</v>
      </c>
      <c r="N1075">
        <f>SUMIF(Table15[director_name],Table6[Director],Table15[budget])</f>
        <v>13000000</v>
      </c>
      <c r="O1075">
        <f>Table6[[#This Row],[Gross Amt]]-Table6[[#This Row],[Budget ]]</f>
        <v>13539321</v>
      </c>
      <c r="P1075" t="str">
        <f>IF(Table6[[#This Row],[Profit]]&gt;0,"Success","Failure")</f>
        <v>Success</v>
      </c>
    </row>
    <row r="1076" spans="1:16" hidden="1" x14ac:dyDescent="0.25">
      <c r="A1076" t="s">
        <v>555</v>
      </c>
      <c r="B1076">
        <v>62318875</v>
      </c>
      <c r="C1076" t="s">
        <v>12</v>
      </c>
      <c r="D1076">
        <v>50000000</v>
      </c>
      <c r="E1076">
        <v>6.8</v>
      </c>
      <c r="F1076">
        <f>AVERAGEIF(Table15[director_name],Table15[director_name],Table15[imdb_score])</f>
        <v>7</v>
      </c>
      <c r="G1076">
        <f>Table15[[#This Row],[gross]]-Table15[[#This Row],[budget]]</f>
        <v>12318875</v>
      </c>
      <c r="H1076" t="str">
        <f>IF(Table15[[#This Row],[Profit]]&gt;0,"Success","Fasle")</f>
        <v>Success</v>
      </c>
      <c r="K1076" t="s">
        <v>4723</v>
      </c>
      <c r="L1076" s="2">
        <f>AVERAGEIF(Table15[director_name],Table6[Director],Table15[imdb_score])</f>
        <v>5.7</v>
      </c>
      <c r="M1076">
        <f>SUMIF(Table15[director_name],Table6[Director],Table15[gross])</f>
        <v>28501605</v>
      </c>
      <c r="N1076">
        <f>SUMIF(Table15[director_name],Table6[Director],Table15[budget])</f>
        <v>13000000</v>
      </c>
      <c r="O1076">
        <f>Table6[[#This Row],[Gross Amt]]-Table6[[#This Row],[Budget ]]</f>
        <v>15501605</v>
      </c>
      <c r="P1076" t="str">
        <f>IF(Table6[[#This Row],[Profit]]&gt;0,"Success","Failure")</f>
        <v>Success</v>
      </c>
    </row>
    <row r="1077" spans="1:16" hidden="1" x14ac:dyDescent="0.25">
      <c r="A1077" t="s">
        <v>2092</v>
      </c>
      <c r="B1077">
        <v>5773519</v>
      </c>
      <c r="C1077" t="s">
        <v>12</v>
      </c>
      <c r="D1077">
        <v>40000000</v>
      </c>
      <c r="E1077">
        <v>6</v>
      </c>
      <c r="F1077" s="2">
        <f>AVERAGEIF(Table15[director_name],Table15[director_name],Table15[imdb_score])</f>
        <v>6.9333333333333336</v>
      </c>
      <c r="G1077">
        <f>Table15[[#This Row],[gross]]-Table15[[#This Row],[budget]]</f>
        <v>-34226481</v>
      </c>
      <c r="H1077" t="str">
        <f>IF(Table15[[#This Row],[Profit]]&gt;0,"Success","Fasle")</f>
        <v>Fasle</v>
      </c>
      <c r="K1077" t="s">
        <v>4725</v>
      </c>
      <c r="L1077" s="2">
        <f>AVERAGEIF(Table15[director_name],Table6[Director],Table15[imdb_score])</f>
        <v>5.75</v>
      </c>
      <c r="M1077">
        <f>SUMIF(Table15[director_name],Table6[Director],Table15[gross])</f>
        <v>52607991</v>
      </c>
      <c r="N1077">
        <f>SUMIF(Table15[director_name],Table6[Director],Table15[budget])</f>
        <v>15700000</v>
      </c>
      <c r="O1077">
        <f>Table6[[#This Row],[Gross Amt]]-Table6[[#This Row],[Budget ]]</f>
        <v>36907991</v>
      </c>
      <c r="P1077" t="str">
        <f>IF(Table6[[#This Row],[Profit]]&gt;0,"Success","Failure")</f>
        <v>Success</v>
      </c>
    </row>
    <row r="1078" spans="1:16" hidden="1" x14ac:dyDescent="0.25">
      <c r="A1078" t="s">
        <v>2094</v>
      </c>
      <c r="B1078">
        <v>51768623</v>
      </c>
      <c r="C1078" t="s">
        <v>12</v>
      </c>
      <c r="D1078">
        <v>43000000</v>
      </c>
      <c r="E1078">
        <v>7.3</v>
      </c>
      <c r="F1078" s="2">
        <f>AVERAGEIF(Table15[director_name],Table15[director_name],Table15[imdb_score])</f>
        <v>7.1285714285714281</v>
      </c>
      <c r="G1078">
        <f>Table15[[#This Row],[gross]]-Table15[[#This Row],[budget]]</f>
        <v>8768623</v>
      </c>
      <c r="H1078" t="str">
        <f>IF(Table15[[#This Row],[Profit]]&gt;0,"Success","Fasle")</f>
        <v>Success</v>
      </c>
      <c r="K1078" t="s">
        <v>4728</v>
      </c>
      <c r="L1078" s="2">
        <f>AVERAGEIF(Table15[director_name],Table6[Director],Table15[imdb_score])</f>
        <v>7.7</v>
      </c>
      <c r="M1078">
        <f>SUMIF(Table15[director_name],Table6[Director],Table15[gross])</f>
        <v>25440971</v>
      </c>
      <c r="N1078">
        <f>SUMIF(Table15[director_name],Table6[Director],Table15[budget])</f>
        <v>15000000</v>
      </c>
      <c r="O1078">
        <f>Table6[[#This Row],[Gross Amt]]-Table6[[#This Row],[Budget ]]</f>
        <v>10440971</v>
      </c>
      <c r="P1078" t="str">
        <f>IF(Table6[[#This Row],[Profit]]&gt;0,"Success","Failure")</f>
        <v>Success</v>
      </c>
    </row>
    <row r="1079" spans="1:16" hidden="1" x14ac:dyDescent="0.25">
      <c r="A1079" t="s">
        <v>1141</v>
      </c>
      <c r="B1079">
        <v>37035515</v>
      </c>
      <c r="C1079" t="s">
        <v>12</v>
      </c>
      <c r="D1079">
        <v>43000000</v>
      </c>
      <c r="E1079">
        <v>6</v>
      </c>
      <c r="F1079">
        <f>AVERAGEIF(Table15[director_name],Table15[director_name],Table15[imdb_score])</f>
        <v>5.3000000000000007</v>
      </c>
      <c r="G1079">
        <f>Table15[[#This Row],[gross]]-Table15[[#This Row],[budget]]</f>
        <v>-5964485</v>
      </c>
      <c r="H1079" t="str">
        <f>IF(Table15[[#This Row],[Profit]]&gt;0,"Success","Fasle")</f>
        <v>Fasle</v>
      </c>
      <c r="K1079" t="s">
        <v>4731</v>
      </c>
      <c r="L1079" s="2">
        <f>AVERAGEIF(Table15[director_name],Table6[Director],Table15[imdb_score])</f>
        <v>5.1999999999999993</v>
      </c>
      <c r="M1079">
        <f>SUMIF(Table15[director_name],Table6[Director],Table15[gross])</f>
        <v>22328263</v>
      </c>
      <c r="N1079">
        <f>SUMIF(Table15[director_name],Table6[Director],Table15[budget])</f>
        <v>7500000</v>
      </c>
      <c r="O1079">
        <f>Table6[[#This Row],[Gross Amt]]-Table6[[#This Row],[Budget ]]</f>
        <v>14828263</v>
      </c>
      <c r="P1079" t="str">
        <f>IF(Table6[[#This Row],[Profit]]&gt;0,"Success","Failure")</f>
        <v>Success</v>
      </c>
    </row>
    <row r="1080" spans="1:16" hidden="1" x14ac:dyDescent="0.25">
      <c r="A1080" t="s">
        <v>378</v>
      </c>
      <c r="B1080">
        <v>24520892</v>
      </c>
      <c r="C1080" t="s">
        <v>12</v>
      </c>
      <c r="D1080">
        <v>45000000</v>
      </c>
      <c r="E1080">
        <v>7</v>
      </c>
      <c r="F1080">
        <f>AVERAGEIF(Table15[director_name],Table15[director_name],Table15[imdb_score])</f>
        <v>6.6666666666666652</v>
      </c>
      <c r="G1080">
        <f>Table15[[#This Row],[gross]]-Table15[[#This Row],[budget]]</f>
        <v>-20479108</v>
      </c>
      <c r="H1080" t="str">
        <f>IF(Table15[[#This Row],[Profit]]&gt;0,"Success","Fasle")</f>
        <v>Fasle</v>
      </c>
      <c r="K1080" t="s">
        <v>4737</v>
      </c>
      <c r="L1080" s="2">
        <f>AVERAGEIF(Table15[director_name],Table6[Director],Table15[imdb_score])</f>
        <v>6.1499999999999995</v>
      </c>
      <c r="M1080">
        <f>SUMIF(Table15[director_name],Table6[Director],Table15[gross])</f>
        <v>18102720</v>
      </c>
      <c r="N1080">
        <f>SUMIF(Table15[director_name],Table6[Director],Table15[budget])</f>
        <v>20400000</v>
      </c>
      <c r="O1080">
        <f>Table6[[#This Row],[Gross Amt]]-Table6[[#This Row],[Budget ]]</f>
        <v>-2297280</v>
      </c>
      <c r="P1080" t="str">
        <f>IF(Table6[[#This Row],[Profit]]&gt;0,"Success","Failure")</f>
        <v>Failure</v>
      </c>
    </row>
    <row r="1081" spans="1:16" hidden="1" x14ac:dyDescent="0.25">
      <c r="A1081" t="s">
        <v>2098</v>
      </c>
      <c r="B1081">
        <v>24430272</v>
      </c>
      <c r="C1081" t="s">
        <v>12</v>
      </c>
      <c r="D1081">
        <v>43000000</v>
      </c>
      <c r="E1081">
        <v>5.0999999999999996</v>
      </c>
      <c r="F1081" s="2">
        <f>AVERAGEIF(Table15[director_name],Table15[director_name],Table15[imdb_score])</f>
        <v>5.2666666666666666</v>
      </c>
      <c r="G1081">
        <f>Table15[[#This Row],[gross]]-Table15[[#This Row],[budget]]</f>
        <v>-18569728</v>
      </c>
      <c r="H1081" t="str">
        <f>IF(Table15[[#This Row],[Profit]]&gt;0,"Success","Fasle")</f>
        <v>Fasle</v>
      </c>
      <c r="K1081" t="s">
        <v>4739</v>
      </c>
      <c r="L1081" s="2">
        <f>AVERAGEIF(Table15[director_name],Table6[Director],Table15[imdb_score])</f>
        <v>4.5999999999999996</v>
      </c>
      <c r="M1081">
        <f>SUMIF(Table15[director_name],Table6[Director],Table15[gross])</f>
        <v>11061152</v>
      </c>
      <c r="N1081">
        <f>SUMIF(Table15[director_name],Table6[Director],Table15[budget])</f>
        <v>24000000</v>
      </c>
      <c r="O1081">
        <f>Table6[[#This Row],[Gross Amt]]-Table6[[#This Row],[Budget ]]</f>
        <v>-12938848</v>
      </c>
      <c r="P1081" t="str">
        <f>IF(Table6[[#This Row],[Profit]]&gt;0,"Success","Failure")</f>
        <v>Failure</v>
      </c>
    </row>
    <row r="1082" spans="1:16" hidden="1" x14ac:dyDescent="0.25">
      <c r="A1082" t="s">
        <v>772</v>
      </c>
      <c r="B1082">
        <v>158348400</v>
      </c>
      <c r="C1082" t="s">
        <v>12</v>
      </c>
      <c r="D1082">
        <v>42000000</v>
      </c>
      <c r="E1082">
        <v>6.8</v>
      </c>
      <c r="F1082">
        <f>AVERAGEIF(Table15[director_name],Table15[director_name],Table15[imdb_score])</f>
        <v>6.58</v>
      </c>
      <c r="G1082">
        <f>Table15[[#This Row],[gross]]-Table15[[#This Row],[budget]]</f>
        <v>116348400</v>
      </c>
      <c r="H1082" t="str">
        <f>IF(Table15[[#This Row],[Profit]]&gt;0,"Success","Fasle")</f>
        <v>Success</v>
      </c>
      <c r="K1082" t="s">
        <v>4741</v>
      </c>
      <c r="L1082" s="2">
        <f>AVERAGEIF(Table15[director_name],Table6[Director],Table15[imdb_score])</f>
        <v>8.3000000000000007</v>
      </c>
      <c r="M1082">
        <f>SUMIF(Table15[director_name],Table6[Director],Table15[gross])</f>
        <v>14677654</v>
      </c>
      <c r="N1082">
        <f>SUMIF(Table15[director_name],Table6[Director],Table15[budget])</f>
        <v>13000000</v>
      </c>
      <c r="O1082">
        <f>Table6[[#This Row],[Gross Amt]]-Table6[[#This Row],[Budget ]]</f>
        <v>1677654</v>
      </c>
      <c r="P1082" t="str">
        <f>IF(Table6[[#This Row],[Profit]]&gt;0,"Success","Failure")</f>
        <v>Success</v>
      </c>
    </row>
    <row r="1083" spans="1:16" hidden="1" x14ac:dyDescent="0.25">
      <c r="A1083" t="s">
        <v>2101</v>
      </c>
      <c r="B1083">
        <v>31136950</v>
      </c>
      <c r="C1083" t="s">
        <v>12</v>
      </c>
      <c r="D1083">
        <v>44000000</v>
      </c>
      <c r="E1083">
        <v>6.5</v>
      </c>
      <c r="F1083" s="2">
        <f>AVERAGEIF(Table15[director_name],Table15[director_name],Table15[imdb_score])</f>
        <v>6.4249999999999998</v>
      </c>
      <c r="G1083">
        <f>Table15[[#This Row],[gross]]-Table15[[#This Row],[budget]]</f>
        <v>-12863050</v>
      </c>
      <c r="H1083" t="str">
        <f>IF(Table15[[#This Row],[Profit]]&gt;0,"Success","Fasle")</f>
        <v>Fasle</v>
      </c>
      <c r="K1083" t="s">
        <v>4743</v>
      </c>
      <c r="L1083" s="2">
        <f>AVERAGEIF(Table15[director_name],Table6[Director],Table15[imdb_score])</f>
        <v>6.4</v>
      </c>
      <c r="M1083">
        <f>SUMIF(Table15[director_name],Table6[Director],Table15[gross])</f>
        <v>9975684</v>
      </c>
      <c r="N1083">
        <f>SUMIF(Table15[director_name],Table6[Director],Table15[budget])</f>
        <v>13000000</v>
      </c>
      <c r="O1083">
        <f>Table6[[#This Row],[Gross Amt]]-Table6[[#This Row],[Budget ]]</f>
        <v>-3024316</v>
      </c>
      <c r="P1083" t="str">
        <f>IF(Table6[[#This Row],[Profit]]&gt;0,"Success","Failure")</f>
        <v>Failure</v>
      </c>
    </row>
    <row r="1084" spans="1:16" hidden="1" x14ac:dyDescent="0.25">
      <c r="A1084" t="s">
        <v>615</v>
      </c>
      <c r="B1084">
        <v>29113588</v>
      </c>
      <c r="C1084" t="s">
        <v>12</v>
      </c>
      <c r="D1084">
        <v>40000000</v>
      </c>
      <c r="E1084">
        <v>6.6</v>
      </c>
      <c r="F1084">
        <f>AVERAGEIF(Table15[director_name],Table15[director_name],Table15[imdb_score])</f>
        <v>6.0857142857142863</v>
      </c>
      <c r="G1084">
        <f>Table15[[#This Row],[gross]]-Table15[[#This Row],[budget]]</f>
        <v>-10886412</v>
      </c>
      <c r="H1084" t="str">
        <f>IF(Table15[[#This Row],[Profit]]&gt;0,"Success","Fasle")</f>
        <v>Fasle</v>
      </c>
      <c r="K1084" t="s">
        <v>4745</v>
      </c>
      <c r="L1084" s="2">
        <f>AVERAGEIF(Table15[director_name],Table6[Director],Table15[imdb_score])</f>
        <v>6.333333333333333</v>
      </c>
      <c r="M1084">
        <f>SUMIF(Table15[director_name],Table6[Director],Table15[gross])</f>
        <v>9338802</v>
      </c>
      <c r="N1084">
        <f>SUMIF(Table15[director_name],Table6[Director],Table15[budget])</f>
        <v>23010000</v>
      </c>
      <c r="O1084">
        <f>Table6[[#This Row],[Gross Amt]]-Table6[[#This Row],[Budget ]]</f>
        <v>-13671198</v>
      </c>
      <c r="P1084" t="str">
        <f>IF(Table6[[#This Row],[Profit]]&gt;0,"Success","Failure")</f>
        <v>Failure</v>
      </c>
    </row>
    <row r="1085" spans="1:16" hidden="1" x14ac:dyDescent="0.25">
      <c r="A1085" t="s">
        <v>731</v>
      </c>
      <c r="B1085">
        <v>138447667</v>
      </c>
      <c r="C1085" t="s">
        <v>12</v>
      </c>
      <c r="D1085">
        <v>42000000</v>
      </c>
      <c r="E1085">
        <v>7.2</v>
      </c>
      <c r="F1085">
        <f>AVERAGEIF(Table15[director_name],Table15[director_name],Table15[imdb_score])</f>
        <v>7.2749999999999995</v>
      </c>
      <c r="G1085">
        <f>Table15[[#This Row],[gross]]-Table15[[#This Row],[budget]]</f>
        <v>96447667</v>
      </c>
      <c r="H1085" t="str">
        <f>IF(Table15[[#This Row],[Profit]]&gt;0,"Success","Fasle")</f>
        <v>Success</v>
      </c>
      <c r="K1085" t="s">
        <v>4749</v>
      </c>
      <c r="L1085" s="2">
        <f>AVERAGEIF(Table15[director_name],Table6[Director],Table15[imdb_score])</f>
        <v>6</v>
      </c>
      <c r="M1085">
        <f>SUMIF(Table15[director_name],Table6[Director],Table15[gross])</f>
        <v>5871603</v>
      </c>
      <c r="N1085">
        <f>SUMIF(Table15[director_name],Table6[Director],Table15[budget])</f>
        <v>13000000</v>
      </c>
      <c r="O1085">
        <f>Table6[[#This Row],[Gross Amt]]-Table6[[#This Row],[Budget ]]</f>
        <v>-7128397</v>
      </c>
      <c r="P1085" t="str">
        <f>IF(Table6[[#This Row],[Profit]]&gt;0,"Success","Failure")</f>
        <v>Failure</v>
      </c>
    </row>
    <row r="1086" spans="1:16" hidden="1" x14ac:dyDescent="0.25">
      <c r="A1086" t="s">
        <v>1995</v>
      </c>
      <c r="B1086">
        <v>116006080</v>
      </c>
      <c r="C1086" t="s">
        <v>12</v>
      </c>
      <c r="D1086">
        <v>42000000</v>
      </c>
      <c r="E1086">
        <v>7</v>
      </c>
      <c r="F1086">
        <f>AVERAGEIF(Table15[director_name],Table15[director_name],Table15[imdb_score])</f>
        <v>6.666666666666667</v>
      </c>
      <c r="G1086">
        <f>Table15[[#This Row],[gross]]-Table15[[#This Row],[budget]]</f>
        <v>74006080</v>
      </c>
      <c r="H1086" t="str">
        <f>IF(Table15[[#This Row],[Profit]]&gt;0,"Success","Fasle")</f>
        <v>Success</v>
      </c>
      <c r="K1086" t="s">
        <v>4751</v>
      </c>
      <c r="L1086" s="2">
        <f>AVERAGEIF(Table15[director_name],Table6[Director],Table15[imdb_score])</f>
        <v>5.8</v>
      </c>
      <c r="M1086">
        <f>SUMIF(Table15[director_name],Table6[Director],Table15[gross])</f>
        <v>16574731</v>
      </c>
      <c r="N1086">
        <f>SUMIF(Table15[director_name],Table6[Director],Table15[budget])</f>
        <v>13000000</v>
      </c>
      <c r="O1086">
        <f>Table6[[#This Row],[Gross Amt]]-Table6[[#This Row],[Budget ]]</f>
        <v>3574731</v>
      </c>
      <c r="P1086" t="str">
        <f>IF(Table6[[#This Row],[Profit]]&gt;0,"Success","Failure")</f>
        <v>Success</v>
      </c>
    </row>
    <row r="1087" spans="1:16" hidden="1" x14ac:dyDescent="0.25">
      <c r="A1087" t="s">
        <v>1640</v>
      </c>
      <c r="B1087">
        <v>106793915</v>
      </c>
      <c r="C1087" t="s">
        <v>12</v>
      </c>
      <c r="D1087">
        <v>45000000</v>
      </c>
      <c r="E1087">
        <v>7</v>
      </c>
      <c r="F1087">
        <f>AVERAGEIF(Table15[director_name],Table15[director_name],Table15[imdb_score])</f>
        <v>6.85</v>
      </c>
      <c r="G1087">
        <f>Table15[[#This Row],[gross]]-Table15[[#This Row],[budget]]</f>
        <v>61793915</v>
      </c>
      <c r="H1087" t="str">
        <f>IF(Table15[[#This Row],[Profit]]&gt;0,"Success","Fasle")</f>
        <v>Success</v>
      </c>
      <c r="K1087" t="s">
        <v>4753</v>
      </c>
      <c r="L1087" s="2">
        <f>AVERAGEIF(Table15[director_name],Table6[Director],Table15[imdb_score])</f>
        <v>5.6</v>
      </c>
      <c r="M1087">
        <f>SUMIF(Table15[director_name],Table6[Director],Table15[gross])</f>
        <v>5002310</v>
      </c>
      <c r="N1087">
        <f>SUMIF(Table15[director_name],Table6[Director],Table15[budget])</f>
        <v>13000000</v>
      </c>
      <c r="O1087">
        <f>Table6[[#This Row],[Gross Amt]]-Table6[[#This Row],[Budget ]]</f>
        <v>-7997690</v>
      </c>
      <c r="P1087" t="str">
        <f>IF(Table6[[#This Row],[Profit]]&gt;0,"Success","Failure")</f>
        <v>Failure</v>
      </c>
    </row>
    <row r="1088" spans="1:16" hidden="1" x14ac:dyDescent="0.25">
      <c r="A1088" t="s">
        <v>2107</v>
      </c>
      <c r="B1088">
        <v>87856565</v>
      </c>
      <c r="C1088" t="s">
        <v>12</v>
      </c>
      <c r="D1088">
        <v>42000000</v>
      </c>
      <c r="E1088">
        <v>5.9</v>
      </c>
      <c r="F1088" s="2">
        <f>AVERAGEIF(Table15[director_name],Table15[director_name],Table15[imdb_score])</f>
        <v>6.3666666666666671</v>
      </c>
      <c r="G1088">
        <f>Table15[[#This Row],[gross]]-Table15[[#This Row],[budget]]</f>
        <v>45856565</v>
      </c>
      <c r="H1088" t="str">
        <f>IF(Table15[[#This Row],[Profit]]&gt;0,"Success","Fasle")</f>
        <v>Success</v>
      </c>
      <c r="K1088" t="s">
        <v>4756</v>
      </c>
      <c r="L1088" s="2">
        <f>AVERAGEIF(Table15[director_name],Table6[Director],Table15[imdb_score])</f>
        <v>6.1</v>
      </c>
      <c r="M1088">
        <f>SUMIF(Table15[director_name],Table6[Director],Table15[gross])</f>
        <v>4919896</v>
      </c>
      <c r="N1088">
        <f>SUMIF(Table15[director_name],Table6[Director],Table15[budget])</f>
        <v>13000000</v>
      </c>
      <c r="O1088">
        <f>Table6[[#This Row],[Gross Amt]]-Table6[[#This Row],[Budget ]]</f>
        <v>-8080104</v>
      </c>
      <c r="P1088" t="str">
        <f>IF(Table6[[#This Row],[Profit]]&gt;0,"Success","Failure")</f>
        <v>Failure</v>
      </c>
    </row>
    <row r="1089" spans="1:16" hidden="1" x14ac:dyDescent="0.25">
      <c r="A1089" t="s">
        <v>2109</v>
      </c>
      <c r="B1089">
        <v>70100000</v>
      </c>
      <c r="C1089" t="s">
        <v>12</v>
      </c>
      <c r="D1089">
        <v>40000000</v>
      </c>
      <c r="E1089">
        <v>5.4</v>
      </c>
      <c r="F1089" s="2">
        <f>AVERAGEIF(Table15[director_name],Table15[director_name],Table15[imdb_score])</f>
        <v>5.2666666666666666</v>
      </c>
      <c r="G1089">
        <f>Table15[[#This Row],[gross]]-Table15[[#This Row],[budget]]</f>
        <v>30100000</v>
      </c>
      <c r="H1089" t="str">
        <f>IF(Table15[[#This Row],[Profit]]&gt;0,"Success","Fasle")</f>
        <v>Success</v>
      </c>
      <c r="K1089" t="s">
        <v>4759</v>
      </c>
      <c r="L1089" s="2">
        <f>AVERAGEIF(Table15[director_name],Table6[Director],Table15[imdb_score])</f>
        <v>7.1</v>
      </c>
      <c r="M1089">
        <f>SUMIF(Table15[director_name],Table6[Director],Table15[gross])</f>
        <v>4993383</v>
      </c>
      <c r="N1089">
        <f>SUMIF(Table15[director_name],Table6[Director],Table15[budget])</f>
        <v>13004500</v>
      </c>
      <c r="O1089">
        <f>Table6[[#This Row],[Gross Amt]]-Table6[[#This Row],[Budget ]]</f>
        <v>-8011117</v>
      </c>
      <c r="P1089" t="str">
        <f>IF(Table6[[#This Row],[Profit]]&gt;0,"Success","Failure")</f>
        <v>Failure</v>
      </c>
    </row>
    <row r="1090" spans="1:16" hidden="1" x14ac:dyDescent="0.25">
      <c r="A1090" t="s">
        <v>326</v>
      </c>
      <c r="B1090">
        <v>159578352</v>
      </c>
      <c r="C1090" t="s">
        <v>12</v>
      </c>
      <c r="D1090">
        <v>43000000</v>
      </c>
      <c r="E1090">
        <v>6.6</v>
      </c>
      <c r="F1090">
        <f>AVERAGEIF(Table15[director_name],Table15[director_name],Table15[imdb_score])</f>
        <v>6</v>
      </c>
      <c r="G1090">
        <f>Table15[[#This Row],[gross]]-Table15[[#This Row],[budget]]</f>
        <v>116578352</v>
      </c>
      <c r="H1090" t="str">
        <f>IF(Table15[[#This Row],[Profit]]&gt;0,"Success","Fasle")</f>
        <v>Success</v>
      </c>
      <c r="K1090" t="s">
        <v>4763</v>
      </c>
      <c r="L1090" s="2">
        <f>AVERAGEIF(Table15[director_name],Table6[Director],Table15[imdb_score])</f>
        <v>7.3</v>
      </c>
      <c r="M1090">
        <f>SUMIF(Table15[director_name],Table6[Director],Table15[gross])</f>
        <v>3058380</v>
      </c>
      <c r="N1090">
        <f>SUMIF(Table15[director_name],Table6[Director],Table15[budget])</f>
        <v>100000000</v>
      </c>
      <c r="O1090">
        <f>Table6[[#This Row],[Gross Amt]]-Table6[[#This Row],[Budget ]]</f>
        <v>-96941620</v>
      </c>
      <c r="P1090" t="str">
        <f>IF(Table6[[#This Row],[Profit]]&gt;0,"Success","Failure")</f>
        <v>Failure</v>
      </c>
    </row>
    <row r="1091" spans="1:16" hidden="1" x14ac:dyDescent="0.25">
      <c r="A1091" t="s">
        <v>2112</v>
      </c>
      <c r="B1091">
        <v>57750000</v>
      </c>
      <c r="C1091" t="s">
        <v>12</v>
      </c>
      <c r="D1091">
        <v>31115000</v>
      </c>
      <c r="E1091">
        <v>7</v>
      </c>
      <c r="F1091" s="2">
        <f>AVERAGEIF(Table15[director_name],Table15[director_name],Table15[imdb_score])</f>
        <v>7</v>
      </c>
      <c r="G1091">
        <f>Table15[[#This Row],[gross]]-Table15[[#This Row],[budget]]</f>
        <v>26635000</v>
      </c>
      <c r="H1091" t="str">
        <f>IF(Table15[[#This Row],[Profit]]&gt;0,"Success","Fasle")</f>
        <v>Success</v>
      </c>
      <c r="K1091" t="s">
        <v>4766</v>
      </c>
      <c r="L1091" s="2">
        <f>AVERAGEIF(Table15[director_name],Table6[Director],Table15[imdb_score])</f>
        <v>5.9</v>
      </c>
      <c r="M1091">
        <f>SUMIF(Table15[director_name],Table6[Director],Table15[gross])</f>
        <v>2104000</v>
      </c>
      <c r="N1091">
        <f>SUMIF(Table15[director_name],Table6[Director],Table15[budget])</f>
        <v>13000000</v>
      </c>
      <c r="O1091">
        <f>Table6[[#This Row],[Gross Amt]]-Table6[[#This Row],[Budget ]]</f>
        <v>-10896000</v>
      </c>
      <c r="P1091" t="str">
        <f>IF(Table6[[#This Row],[Profit]]&gt;0,"Success","Failure")</f>
        <v>Failure</v>
      </c>
    </row>
    <row r="1092" spans="1:16" hidden="1" x14ac:dyDescent="0.25">
      <c r="A1092" t="s">
        <v>558</v>
      </c>
      <c r="B1092">
        <v>45290318</v>
      </c>
      <c r="C1092" t="s">
        <v>12</v>
      </c>
      <c r="D1092">
        <v>42000000</v>
      </c>
      <c r="E1092">
        <v>6.5</v>
      </c>
      <c r="F1092">
        <f>AVERAGEIF(Table15[director_name],Table15[director_name],Table15[imdb_score])</f>
        <v>6.083333333333333</v>
      </c>
      <c r="G1092">
        <f>Table15[[#This Row],[gross]]-Table15[[#This Row],[budget]]</f>
        <v>3290318</v>
      </c>
      <c r="H1092" t="str">
        <f>IF(Table15[[#This Row],[Profit]]&gt;0,"Success","Fasle")</f>
        <v>Success</v>
      </c>
      <c r="K1092" t="s">
        <v>4769</v>
      </c>
      <c r="L1092" s="2">
        <f>AVERAGEIF(Table15[director_name],Table6[Director],Table15[imdb_score])</f>
        <v>8</v>
      </c>
      <c r="M1092">
        <f>SUMIF(Table15[director_name],Table6[Director],Table15[gross])</f>
        <v>17738570</v>
      </c>
      <c r="N1092">
        <f>SUMIF(Table15[director_name],Table6[Director],Table15[budget])</f>
        <v>13000000</v>
      </c>
      <c r="O1092">
        <f>Table6[[#This Row],[Gross Amt]]-Table6[[#This Row],[Budget ]]</f>
        <v>4738570</v>
      </c>
      <c r="P1092" t="str">
        <f>IF(Table6[[#This Row],[Profit]]&gt;0,"Success","Failure")</f>
        <v>Success</v>
      </c>
    </row>
    <row r="1093" spans="1:16" hidden="1" x14ac:dyDescent="0.25">
      <c r="A1093" t="s">
        <v>1823</v>
      </c>
      <c r="B1093">
        <v>41543207</v>
      </c>
      <c r="C1093" t="s">
        <v>12</v>
      </c>
      <c r="D1093">
        <v>42000000</v>
      </c>
      <c r="E1093">
        <v>6.3</v>
      </c>
      <c r="F1093">
        <f>AVERAGEIF(Table15[director_name],Table15[director_name],Table15[imdb_score])</f>
        <v>6.6000000000000005</v>
      </c>
      <c r="G1093">
        <f>Table15[[#This Row],[gross]]-Table15[[#This Row],[budget]]</f>
        <v>-456793</v>
      </c>
      <c r="H1093" t="str">
        <f>IF(Table15[[#This Row],[Profit]]&gt;0,"Success","Fasle")</f>
        <v>Fasle</v>
      </c>
      <c r="K1093" t="s">
        <v>4771</v>
      </c>
      <c r="L1093" s="2">
        <f>AVERAGEIF(Table15[director_name],Table6[Director],Table15[imdb_score])</f>
        <v>5.0999999999999996</v>
      </c>
      <c r="M1093">
        <f>SUMIF(Table15[director_name],Table6[Director],Table15[gross])</f>
        <v>1200000</v>
      </c>
      <c r="N1093">
        <f>SUMIF(Table15[director_name],Table6[Director],Table15[budget])</f>
        <v>3000000</v>
      </c>
      <c r="O1093">
        <f>Table6[[#This Row],[Gross Amt]]-Table6[[#This Row],[Budget ]]</f>
        <v>-1800000</v>
      </c>
      <c r="P1093" t="str">
        <f>IF(Table6[[#This Row],[Profit]]&gt;0,"Success","Failure")</f>
        <v>Failure</v>
      </c>
    </row>
    <row r="1094" spans="1:16" hidden="1" x14ac:dyDescent="0.25">
      <c r="A1094" t="s">
        <v>2117</v>
      </c>
      <c r="B1094">
        <v>41252428</v>
      </c>
      <c r="C1094" t="s">
        <v>12</v>
      </c>
      <c r="D1094">
        <v>42000000</v>
      </c>
      <c r="E1094">
        <v>6.5</v>
      </c>
      <c r="F1094" s="2">
        <f>AVERAGEIF(Table15[director_name],Table15[director_name],Table15[imdb_score])</f>
        <v>6.5666666666666664</v>
      </c>
      <c r="G1094">
        <f>Table15[[#This Row],[gross]]-Table15[[#This Row],[budget]]</f>
        <v>-747572</v>
      </c>
      <c r="H1094" t="str">
        <f>IF(Table15[[#This Row],[Profit]]&gt;0,"Success","Fasle")</f>
        <v>Fasle</v>
      </c>
      <c r="K1094" t="s">
        <v>4776</v>
      </c>
      <c r="L1094" s="2">
        <f>AVERAGEIF(Table15[director_name],Table6[Director],Table15[imdb_score])</f>
        <v>6.6</v>
      </c>
      <c r="M1094">
        <f>SUMIF(Table15[director_name],Table6[Director],Table15[gross])</f>
        <v>1024175</v>
      </c>
      <c r="N1094">
        <f>SUMIF(Table15[director_name],Table6[Director],Table15[budget])</f>
        <v>13000000</v>
      </c>
      <c r="O1094">
        <f>Table6[[#This Row],[Gross Amt]]-Table6[[#This Row],[Budget ]]</f>
        <v>-11975825</v>
      </c>
      <c r="P1094" t="str">
        <f>IF(Table6[[#This Row],[Profit]]&gt;0,"Success","Failure")</f>
        <v>Failure</v>
      </c>
    </row>
    <row r="1095" spans="1:16" hidden="1" x14ac:dyDescent="0.25">
      <c r="A1095" t="s">
        <v>2119</v>
      </c>
      <c r="B1095">
        <v>35228696</v>
      </c>
      <c r="C1095" t="s">
        <v>12</v>
      </c>
      <c r="D1095">
        <v>32000000</v>
      </c>
      <c r="E1095">
        <v>6.5</v>
      </c>
      <c r="F1095" s="2">
        <f>AVERAGEIF(Table15[director_name],Table15[director_name],Table15[imdb_score])</f>
        <v>6.85</v>
      </c>
      <c r="G1095">
        <f>Table15[[#This Row],[gross]]-Table15[[#This Row],[budget]]</f>
        <v>3228696</v>
      </c>
      <c r="H1095" t="str">
        <f>IF(Table15[[#This Row],[Profit]]&gt;0,"Success","Fasle")</f>
        <v>Success</v>
      </c>
      <c r="K1095" t="s">
        <v>4781</v>
      </c>
      <c r="L1095" s="2">
        <f>AVERAGEIF(Table15[director_name],Table6[Director],Table15[imdb_score])</f>
        <v>6.8</v>
      </c>
      <c r="M1095">
        <f>SUMIF(Table15[director_name],Table6[Director],Table15[gross])</f>
        <v>31662</v>
      </c>
      <c r="N1095">
        <f>SUMIF(Table15[director_name],Table6[Director],Table15[budget])</f>
        <v>12620000</v>
      </c>
      <c r="O1095">
        <f>Table6[[#This Row],[Gross Amt]]-Table6[[#This Row],[Budget ]]</f>
        <v>-12588338</v>
      </c>
      <c r="P1095" t="str">
        <f>IF(Table6[[#This Row],[Profit]]&gt;0,"Success","Failure")</f>
        <v>Failure</v>
      </c>
    </row>
    <row r="1096" spans="1:16" hidden="1" x14ac:dyDescent="0.25">
      <c r="A1096" t="s">
        <v>1292</v>
      </c>
      <c r="B1096">
        <v>59992760</v>
      </c>
      <c r="C1096" t="s">
        <v>12</v>
      </c>
      <c r="D1096">
        <v>42000000</v>
      </c>
      <c r="E1096">
        <v>5.8</v>
      </c>
      <c r="F1096">
        <f>AVERAGEIF(Table15[director_name],Table15[director_name],Table15[imdb_score])</f>
        <v>6.8</v>
      </c>
      <c r="G1096">
        <f>Table15[[#This Row],[gross]]-Table15[[#This Row],[budget]]</f>
        <v>17992760</v>
      </c>
      <c r="H1096" t="str">
        <f>IF(Table15[[#This Row],[Profit]]&gt;0,"Success","Fasle")</f>
        <v>Success</v>
      </c>
      <c r="K1096" t="s">
        <v>4783</v>
      </c>
      <c r="L1096" s="2">
        <f>AVERAGEIF(Table15[director_name],Table6[Director],Table15[imdb_score])</f>
        <v>5.4</v>
      </c>
      <c r="M1096">
        <f>SUMIF(Table15[director_name],Table6[Director],Table15[gross])</f>
        <v>28399192</v>
      </c>
      <c r="N1096">
        <f>SUMIF(Table15[director_name],Table6[Director],Table15[budget])</f>
        <v>13000000</v>
      </c>
      <c r="O1096">
        <f>Table6[[#This Row],[Gross Amt]]-Table6[[#This Row],[Budget ]]</f>
        <v>15399192</v>
      </c>
      <c r="P1096" t="str">
        <f>IF(Table6[[#This Row],[Profit]]&gt;0,"Success","Failure")</f>
        <v>Success</v>
      </c>
    </row>
    <row r="1097" spans="1:16" hidden="1" x14ac:dyDescent="0.25">
      <c r="A1097" t="s">
        <v>2123</v>
      </c>
      <c r="B1097">
        <v>34667015</v>
      </c>
      <c r="C1097" t="s">
        <v>12</v>
      </c>
      <c r="D1097">
        <v>32000000</v>
      </c>
      <c r="E1097">
        <v>6.6</v>
      </c>
      <c r="F1097" s="2">
        <f>AVERAGEIF(Table15[director_name],Table15[director_name],Table15[imdb_score])</f>
        <v>6.6</v>
      </c>
      <c r="G1097">
        <f>Table15[[#This Row],[gross]]-Table15[[#This Row],[budget]]</f>
        <v>2667015</v>
      </c>
      <c r="H1097" t="str">
        <f>IF(Table15[[#This Row],[Profit]]&gt;0,"Success","Fasle")</f>
        <v>Success</v>
      </c>
      <c r="K1097" t="s">
        <v>4799</v>
      </c>
      <c r="L1097" s="2">
        <f>AVERAGEIF(Table15[director_name],Table6[Director],Table15[imdb_score])</f>
        <v>5.0999999999999996</v>
      </c>
      <c r="M1097">
        <f>SUMIF(Table15[director_name],Table6[Director],Table15[gross])</f>
        <v>11956207</v>
      </c>
      <c r="N1097">
        <f>SUMIF(Table15[director_name],Table6[Director],Table15[budget])</f>
        <v>16000000</v>
      </c>
      <c r="O1097">
        <f>Table6[[#This Row],[Gross Amt]]-Table6[[#This Row],[Budget ]]</f>
        <v>-4043793</v>
      </c>
      <c r="P1097" t="str">
        <f>IF(Table6[[#This Row],[Profit]]&gt;0,"Success","Failure")</f>
        <v>Failure</v>
      </c>
    </row>
    <row r="1098" spans="1:16" hidden="1" x14ac:dyDescent="0.25">
      <c r="A1098" t="s">
        <v>2125</v>
      </c>
      <c r="B1098">
        <v>37652565</v>
      </c>
      <c r="C1098" t="s">
        <v>12</v>
      </c>
      <c r="D1098">
        <v>42000000</v>
      </c>
      <c r="E1098">
        <v>5.4</v>
      </c>
      <c r="F1098" s="2">
        <f>AVERAGEIF(Table15[director_name],Table15[director_name],Table15[imdb_score])</f>
        <v>6.26</v>
      </c>
      <c r="G1098">
        <f>Table15[[#This Row],[gross]]-Table15[[#This Row],[budget]]</f>
        <v>-4347435</v>
      </c>
      <c r="H1098" t="str">
        <f>IF(Table15[[#This Row],[Profit]]&gt;0,"Success","Fasle")</f>
        <v>Fasle</v>
      </c>
      <c r="K1098" t="s">
        <v>4804</v>
      </c>
      <c r="L1098" s="2">
        <f>AVERAGEIF(Table15[director_name],Table6[Director],Table15[imdb_score])</f>
        <v>7.8</v>
      </c>
      <c r="M1098">
        <f>SUMIF(Table15[director_name],Table6[Director],Table15[gross])</f>
        <v>9030581</v>
      </c>
      <c r="N1098">
        <f>SUMIF(Table15[director_name],Table6[Director],Table15[budget])</f>
        <v>12500000</v>
      </c>
      <c r="O1098">
        <f>Table6[[#This Row],[Gross Amt]]-Table6[[#This Row],[Budget ]]</f>
        <v>-3469419</v>
      </c>
      <c r="P1098" t="str">
        <f>IF(Table6[[#This Row],[Profit]]&gt;0,"Success","Failure")</f>
        <v>Failure</v>
      </c>
    </row>
    <row r="1099" spans="1:16" hidden="1" x14ac:dyDescent="0.25">
      <c r="A1099" t="s">
        <v>2127</v>
      </c>
      <c r="B1099">
        <v>24375436</v>
      </c>
      <c r="C1099" t="s">
        <v>12</v>
      </c>
      <c r="D1099">
        <v>42000000</v>
      </c>
      <c r="E1099">
        <v>6.1</v>
      </c>
      <c r="F1099" s="2">
        <f>AVERAGEIF(Table15[director_name],Table15[director_name],Table15[imdb_score])</f>
        <v>6.1</v>
      </c>
      <c r="G1099">
        <f>Table15[[#This Row],[gross]]-Table15[[#This Row],[budget]]</f>
        <v>-17624564</v>
      </c>
      <c r="H1099" t="str">
        <f>IF(Table15[[#This Row],[Profit]]&gt;0,"Success","Fasle")</f>
        <v>Fasle</v>
      </c>
      <c r="K1099" t="s">
        <v>4809</v>
      </c>
      <c r="L1099" s="2">
        <f>AVERAGEIF(Table15[director_name],Table6[Director],Table15[imdb_score])</f>
        <v>6.6</v>
      </c>
      <c r="M1099">
        <f>SUMIF(Table15[director_name],Table6[Director],Table15[gross])</f>
        <v>1227324</v>
      </c>
      <c r="N1099">
        <f>SUMIF(Table15[director_name],Table6[Director],Table15[budget])</f>
        <v>12500000</v>
      </c>
      <c r="O1099">
        <f>Table6[[#This Row],[Gross Amt]]-Table6[[#This Row],[Budget ]]</f>
        <v>-11272676</v>
      </c>
      <c r="P1099" t="str">
        <f>IF(Table6[[#This Row],[Profit]]&gt;0,"Success","Failure")</f>
        <v>Failure</v>
      </c>
    </row>
    <row r="1100" spans="1:16" hidden="1" x14ac:dyDescent="0.25">
      <c r="A1100" t="s">
        <v>2129</v>
      </c>
      <c r="B1100">
        <v>20915465</v>
      </c>
      <c r="C1100" t="s">
        <v>12</v>
      </c>
      <c r="D1100">
        <v>42000000</v>
      </c>
      <c r="E1100">
        <v>4</v>
      </c>
      <c r="F1100" s="2">
        <f>AVERAGEIF(Table15[director_name],Table15[director_name],Table15[imdb_score])</f>
        <v>4</v>
      </c>
      <c r="G1100">
        <f>Table15[[#This Row],[gross]]-Table15[[#This Row],[budget]]</f>
        <v>-21084535</v>
      </c>
      <c r="H1100" t="str">
        <f>IF(Table15[[#This Row],[Profit]]&gt;0,"Success","Fasle")</f>
        <v>Fasle</v>
      </c>
      <c r="K1100" t="s">
        <v>4471</v>
      </c>
      <c r="L1100" s="2">
        <f>AVERAGEIF(Table15[director_name],Table6[Director],Table15[imdb_score])</f>
        <v>6.4</v>
      </c>
      <c r="M1100">
        <f>SUMIF(Table15[director_name],Table6[Director],Table15[gross])</f>
        <v>4360548</v>
      </c>
      <c r="N1100">
        <f>SUMIF(Table15[director_name],Table6[Director],Table15[budget])</f>
        <v>15000000</v>
      </c>
      <c r="O1100">
        <f>Table6[[#This Row],[Gross Amt]]-Table6[[#This Row],[Budget ]]</f>
        <v>-10639452</v>
      </c>
      <c r="P1100" t="str">
        <f>IF(Table6[[#This Row],[Profit]]&gt;0,"Success","Failure")</f>
        <v>Failure</v>
      </c>
    </row>
    <row r="1101" spans="1:16" hidden="1" x14ac:dyDescent="0.25">
      <c r="A1101" t="s">
        <v>1847</v>
      </c>
      <c r="B1101">
        <v>24127895</v>
      </c>
      <c r="C1101" t="s">
        <v>12</v>
      </c>
      <c r="D1101">
        <v>50000000</v>
      </c>
      <c r="E1101">
        <v>7.6</v>
      </c>
      <c r="F1101">
        <f>AVERAGEIF(Table15[director_name],Table15[director_name],Table15[imdb_score])</f>
        <v>7</v>
      </c>
      <c r="G1101">
        <f>Table15[[#This Row],[gross]]-Table15[[#This Row],[budget]]</f>
        <v>-25872105</v>
      </c>
      <c r="H1101" t="str">
        <f>IF(Table15[[#This Row],[Profit]]&gt;0,"Success","Fasle")</f>
        <v>Fasle</v>
      </c>
      <c r="K1101" t="s">
        <v>4812</v>
      </c>
      <c r="L1101" s="2">
        <f>AVERAGEIF(Table15[director_name],Table6[Director],Table15[imdb_score])</f>
        <v>6.7</v>
      </c>
      <c r="M1101">
        <f>SUMIF(Table15[director_name],Table6[Director],Table15[gross])</f>
        <v>26589953</v>
      </c>
      <c r="N1101">
        <f>SUMIF(Table15[director_name],Table6[Director],Table15[budget])</f>
        <v>10500000</v>
      </c>
      <c r="O1101">
        <f>Table6[[#This Row],[Gross Amt]]-Table6[[#This Row],[Budget ]]</f>
        <v>16089953</v>
      </c>
      <c r="P1101" t="str">
        <f>IF(Table6[[#This Row],[Profit]]&gt;0,"Success","Failure")</f>
        <v>Success</v>
      </c>
    </row>
    <row r="1102" spans="1:16" hidden="1" x14ac:dyDescent="0.25">
      <c r="A1102" t="s">
        <v>674</v>
      </c>
      <c r="B1102">
        <v>84961</v>
      </c>
      <c r="C1102" t="s">
        <v>677</v>
      </c>
      <c r="D1102">
        <v>31000000</v>
      </c>
      <c r="E1102">
        <v>7.9</v>
      </c>
      <c r="F1102">
        <f>AVERAGEIF(Table15[director_name],Table15[director_name],Table15[imdb_score])</f>
        <v>7.5250000000000004</v>
      </c>
      <c r="G1102">
        <f>Table15[[#This Row],[gross]]-Table15[[#This Row],[budget]]</f>
        <v>-30915039</v>
      </c>
      <c r="H1102" t="str">
        <f>IF(Table15[[#This Row],[Profit]]&gt;0,"Success","Fasle")</f>
        <v>Fasle</v>
      </c>
      <c r="K1102" t="s">
        <v>4814</v>
      </c>
      <c r="L1102" s="2">
        <f>AVERAGEIF(Table15[director_name],Table6[Director],Table15[imdb_score])</f>
        <v>6.3000000000000007</v>
      </c>
      <c r="M1102">
        <f>SUMIF(Table15[director_name],Table6[Director],Table15[gross])</f>
        <v>2694236</v>
      </c>
      <c r="N1102">
        <f>SUMIF(Table15[director_name],Table6[Director],Table15[budget])</f>
        <v>22000000</v>
      </c>
      <c r="O1102">
        <f>Table6[[#This Row],[Gross Amt]]-Table6[[#This Row],[Budget ]]</f>
        <v>-19305764</v>
      </c>
      <c r="P1102" t="str">
        <f>IF(Table6[[#This Row],[Profit]]&gt;0,"Success","Failure")</f>
        <v>Failure</v>
      </c>
    </row>
    <row r="1103" spans="1:16" hidden="1" x14ac:dyDescent="0.25">
      <c r="A1103" t="s">
        <v>2133</v>
      </c>
      <c r="B1103">
        <v>26404753</v>
      </c>
      <c r="C1103" t="s">
        <v>12</v>
      </c>
      <c r="D1103">
        <v>40000000</v>
      </c>
      <c r="E1103">
        <v>5.3</v>
      </c>
      <c r="F1103" s="2">
        <f>AVERAGEIF(Table15[director_name],Table15[director_name],Table15[imdb_score])</f>
        <v>5.55</v>
      </c>
      <c r="G1103">
        <f>Table15[[#This Row],[gross]]-Table15[[#This Row],[budget]]</f>
        <v>-13595247</v>
      </c>
      <c r="H1103" t="str">
        <f>IF(Table15[[#This Row],[Profit]]&gt;0,"Success","Fasle")</f>
        <v>Fasle</v>
      </c>
      <c r="K1103" t="s">
        <v>4817</v>
      </c>
      <c r="L1103" s="2">
        <f>AVERAGEIF(Table15[director_name],Table6[Director],Table15[imdb_score])</f>
        <v>8.1</v>
      </c>
      <c r="M1103">
        <f>SUMIF(Table15[director_name],Table6[Director],Table15[gross])</f>
        <v>1110186</v>
      </c>
      <c r="N1103">
        <f>SUMIF(Table15[director_name],Table6[Director],Table15[budget])</f>
        <v>12800000</v>
      </c>
      <c r="O1103">
        <f>Table6[[#This Row],[Gross Amt]]-Table6[[#This Row],[Budget ]]</f>
        <v>-11689814</v>
      </c>
      <c r="P1103" t="str">
        <f>IF(Table6[[#This Row],[Profit]]&gt;0,"Success","Failure")</f>
        <v>Failure</v>
      </c>
    </row>
    <row r="1104" spans="1:16" hidden="1" x14ac:dyDescent="0.25">
      <c r="A1104" t="s">
        <v>2135</v>
      </c>
      <c r="B1104">
        <v>6105175</v>
      </c>
      <c r="C1104" t="s">
        <v>12</v>
      </c>
      <c r="D1104">
        <v>44000000</v>
      </c>
      <c r="E1104">
        <v>6.6</v>
      </c>
      <c r="F1104" s="2">
        <f>AVERAGEIF(Table15[director_name],Table15[director_name],Table15[imdb_score])</f>
        <v>6.65</v>
      </c>
      <c r="G1104">
        <f>Table15[[#This Row],[gross]]-Table15[[#This Row],[budget]]</f>
        <v>-37894825</v>
      </c>
      <c r="H1104" t="str">
        <f>IF(Table15[[#This Row],[Profit]]&gt;0,"Success","Fasle")</f>
        <v>Fasle</v>
      </c>
      <c r="K1104" t="s">
        <v>4819</v>
      </c>
      <c r="L1104" s="2">
        <f>AVERAGEIF(Table15[director_name],Table6[Director],Table15[imdb_score])</f>
        <v>7</v>
      </c>
      <c r="M1104">
        <f>SUMIF(Table15[director_name],Table6[Director],Table15[gross])</f>
        <v>1089445</v>
      </c>
      <c r="N1104">
        <f>SUMIF(Table15[director_name],Table6[Director],Table15[budget])</f>
        <v>12500000</v>
      </c>
      <c r="O1104">
        <f>Table6[[#This Row],[Gross Amt]]-Table6[[#This Row],[Budget ]]</f>
        <v>-11410555</v>
      </c>
      <c r="P1104" t="str">
        <f>IF(Table6[[#This Row],[Profit]]&gt;0,"Success","Failure")</f>
        <v>Failure</v>
      </c>
    </row>
    <row r="1105" spans="1:16" hidden="1" x14ac:dyDescent="0.25">
      <c r="A1105" t="s">
        <v>2137</v>
      </c>
      <c r="B1105">
        <v>5664251</v>
      </c>
      <c r="C1105" t="s">
        <v>12</v>
      </c>
      <c r="D1105">
        <v>45000000</v>
      </c>
      <c r="E1105">
        <v>6.3</v>
      </c>
      <c r="F1105" s="2">
        <f>AVERAGEIF(Table15[director_name],Table15[director_name],Table15[imdb_score])</f>
        <v>6.3</v>
      </c>
      <c r="G1105">
        <f>Table15[[#This Row],[gross]]-Table15[[#This Row],[budget]]</f>
        <v>-39335749</v>
      </c>
      <c r="H1105" t="str">
        <f>IF(Table15[[#This Row],[Profit]]&gt;0,"Success","Fasle")</f>
        <v>Fasle</v>
      </c>
      <c r="K1105" t="s">
        <v>4824</v>
      </c>
      <c r="L1105" s="2">
        <f>AVERAGEIF(Table15[director_name],Table6[Director],Table15[imdb_score])</f>
        <v>7.9</v>
      </c>
      <c r="M1105">
        <f>SUMIF(Table15[director_name],Table6[Director],Table15[gross])</f>
        <v>71442</v>
      </c>
      <c r="N1105">
        <f>SUMIF(Table15[director_name],Table6[Director],Table15[budget])</f>
        <v>9600000</v>
      </c>
      <c r="O1105">
        <f>Table6[[#This Row],[Gross Amt]]-Table6[[#This Row],[Budget ]]</f>
        <v>-9528558</v>
      </c>
      <c r="P1105" t="str">
        <f>IF(Table6[[#This Row],[Profit]]&gt;0,"Success","Failure")</f>
        <v>Failure</v>
      </c>
    </row>
    <row r="1106" spans="1:16" hidden="1" x14ac:dyDescent="0.25">
      <c r="A1106" t="s">
        <v>1444</v>
      </c>
      <c r="B1106">
        <v>1260917</v>
      </c>
      <c r="C1106" t="s">
        <v>503</v>
      </c>
      <c r="D1106">
        <v>27000000</v>
      </c>
      <c r="E1106">
        <v>7.2</v>
      </c>
      <c r="F1106">
        <f>AVERAGEIF(Table15[director_name],Table15[director_name],Table15[imdb_score])</f>
        <v>7.3400000000000007</v>
      </c>
      <c r="G1106">
        <f>Table15[[#This Row],[gross]]-Table15[[#This Row],[budget]]</f>
        <v>-25739083</v>
      </c>
      <c r="H1106" t="str">
        <f>IF(Table15[[#This Row],[Profit]]&gt;0,"Success","Fasle")</f>
        <v>Fasle</v>
      </c>
      <c r="K1106" t="s">
        <v>4833</v>
      </c>
      <c r="L1106" s="2">
        <f>AVERAGEIF(Table15[director_name],Table6[Director],Table15[imdb_score])</f>
        <v>7.1</v>
      </c>
      <c r="M1106">
        <f>SUMIF(Table15[director_name],Table6[Director],Table15[gross])</f>
        <v>79568000</v>
      </c>
      <c r="N1106">
        <f>SUMIF(Table15[director_name],Table6[Director],Table15[budget])</f>
        <v>12000000</v>
      </c>
      <c r="O1106">
        <f>Table6[[#This Row],[Gross Amt]]-Table6[[#This Row],[Budget ]]</f>
        <v>67568000</v>
      </c>
      <c r="P1106" t="str">
        <f>IF(Table6[[#This Row],[Profit]]&gt;0,"Success","Failure")</f>
        <v>Success</v>
      </c>
    </row>
    <row r="1107" spans="1:16" hidden="1" x14ac:dyDescent="0.25">
      <c r="A1107" t="s">
        <v>1697</v>
      </c>
      <c r="B1107">
        <v>116724075</v>
      </c>
      <c r="C1107" t="s">
        <v>12</v>
      </c>
      <c r="D1107">
        <v>41000000</v>
      </c>
      <c r="E1107">
        <v>7</v>
      </c>
      <c r="F1107">
        <f>AVERAGEIF(Table15[director_name],Table15[director_name],Table15[imdb_score])</f>
        <v>6.9799999999999995</v>
      </c>
      <c r="G1107">
        <f>Table15[[#This Row],[gross]]-Table15[[#This Row],[budget]]</f>
        <v>75724075</v>
      </c>
      <c r="H1107" t="str">
        <f>IF(Table15[[#This Row],[Profit]]&gt;0,"Success","Fasle")</f>
        <v>Success</v>
      </c>
      <c r="K1107" t="s">
        <v>4836</v>
      </c>
      <c r="L1107" s="2">
        <f>AVERAGEIF(Table15[director_name],Table6[Director],Table15[imdb_score])</f>
        <v>6.5</v>
      </c>
      <c r="M1107">
        <f>SUMIF(Table15[director_name],Table6[Director],Table15[gross])</f>
        <v>70011073</v>
      </c>
      <c r="N1107">
        <f>SUMIF(Table15[director_name],Table6[Director],Table15[budget])</f>
        <v>12000000</v>
      </c>
      <c r="O1107">
        <f>Table6[[#This Row],[Gross Amt]]-Table6[[#This Row],[Budget ]]</f>
        <v>58011073</v>
      </c>
      <c r="P1107" t="str">
        <f>IF(Table6[[#This Row],[Profit]]&gt;0,"Success","Failure")</f>
        <v>Success</v>
      </c>
    </row>
    <row r="1108" spans="1:16" hidden="1" x14ac:dyDescent="0.25">
      <c r="A1108" t="s">
        <v>1755</v>
      </c>
      <c r="B1108">
        <v>56083966</v>
      </c>
      <c r="C1108" t="s">
        <v>12</v>
      </c>
      <c r="D1108">
        <v>65000000</v>
      </c>
      <c r="E1108">
        <v>6.9</v>
      </c>
      <c r="F1108">
        <f>AVERAGEIF(Table15[director_name],Table15[director_name],Table15[imdb_score])</f>
        <v>6.7200000000000006</v>
      </c>
      <c r="G1108">
        <f>Table15[[#This Row],[gross]]-Table15[[#This Row],[budget]]</f>
        <v>-8916034</v>
      </c>
      <c r="H1108" t="str">
        <f>IF(Table15[[#This Row],[Profit]]&gt;0,"Success","Fasle")</f>
        <v>Fasle</v>
      </c>
      <c r="K1108" t="s">
        <v>4841</v>
      </c>
      <c r="L1108" s="2">
        <f>AVERAGEIF(Table15[director_name],Table6[Director],Table15[imdb_score])</f>
        <v>6.9333333333333336</v>
      </c>
      <c r="M1108">
        <f>SUMIF(Table15[director_name],Table6[Director],Table15[gross])</f>
        <v>84710239</v>
      </c>
      <c r="N1108">
        <f>SUMIF(Table15[director_name],Table6[Director],Table15[budget])</f>
        <v>30000000</v>
      </c>
      <c r="O1108">
        <f>Table6[[#This Row],[Gross Amt]]-Table6[[#This Row],[Budget ]]</f>
        <v>54710239</v>
      </c>
      <c r="P1108" t="str">
        <f>IF(Table6[[#This Row],[Profit]]&gt;0,"Success","Failure")</f>
        <v>Success</v>
      </c>
    </row>
    <row r="1109" spans="1:16" hidden="1" x14ac:dyDescent="0.25">
      <c r="A1109" t="s">
        <v>2148</v>
      </c>
      <c r="B1109">
        <v>22108977</v>
      </c>
      <c r="C1109" t="s">
        <v>12</v>
      </c>
      <c r="D1109">
        <v>41000000</v>
      </c>
      <c r="E1109">
        <v>5.2</v>
      </c>
      <c r="F1109" s="2">
        <f>AVERAGEIF(Table15[director_name],Table15[director_name],Table15[imdb_score])</f>
        <v>5.2</v>
      </c>
      <c r="G1109">
        <f>Table15[[#This Row],[gross]]-Table15[[#This Row],[budget]]</f>
        <v>-18891023</v>
      </c>
      <c r="H1109" t="str">
        <f>IF(Table15[[#This Row],[Profit]]&gt;0,"Success","Fasle")</f>
        <v>Fasle</v>
      </c>
      <c r="K1109" t="s">
        <v>4850</v>
      </c>
      <c r="L1109" s="2">
        <f>AVERAGEIF(Table15[director_name],Table6[Director],Table15[imdb_score])</f>
        <v>5</v>
      </c>
      <c r="M1109">
        <f>SUMIF(Table15[director_name],Table6[Director],Table15[gross])</f>
        <v>54467647</v>
      </c>
      <c r="N1109">
        <f>SUMIF(Table15[director_name],Table6[Director],Table15[budget])</f>
        <v>20000000</v>
      </c>
      <c r="O1109">
        <f>Table6[[#This Row],[Gross Amt]]-Table6[[#This Row],[Budget ]]</f>
        <v>34467647</v>
      </c>
      <c r="P1109" t="str">
        <f>IF(Table6[[#This Row],[Profit]]&gt;0,"Success","Failure")</f>
        <v>Success</v>
      </c>
    </row>
    <row r="1110" spans="1:16" hidden="1" x14ac:dyDescent="0.25">
      <c r="A1110" t="s">
        <v>308</v>
      </c>
      <c r="B1110">
        <v>293501675</v>
      </c>
      <c r="C1110" t="s">
        <v>12</v>
      </c>
      <c r="D1110">
        <v>40000000</v>
      </c>
      <c r="E1110">
        <v>8.1</v>
      </c>
      <c r="F1110">
        <f>AVERAGEIF(Table15[director_name],Table15[director_name],Table15[imdb_score])</f>
        <v>6.0444444444444452</v>
      </c>
      <c r="G1110">
        <f>Table15[[#This Row],[gross]]-Table15[[#This Row],[budget]]</f>
        <v>253501675</v>
      </c>
      <c r="H1110" t="str">
        <f>IF(Table15[[#This Row],[Profit]]&gt;0,"Success","Fasle")</f>
        <v>Success</v>
      </c>
      <c r="K1110" t="s">
        <v>4852</v>
      </c>
      <c r="L1110" s="2">
        <f>AVERAGEIF(Table15[director_name],Table6[Director],Table15[imdb_score])</f>
        <v>6.7</v>
      </c>
      <c r="M1110">
        <f>SUMIF(Table15[director_name],Table6[Director],Table15[gross])</f>
        <v>54724272</v>
      </c>
      <c r="N1110">
        <f>SUMIF(Table15[director_name],Table6[Director],Table15[budget])</f>
        <v>12000000</v>
      </c>
      <c r="O1110">
        <f>Table6[[#This Row],[Gross Amt]]-Table6[[#This Row],[Budget ]]</f>
        <v>42724272</v>
      </c>
      <c r="P1110" t="str">
        <f>IF(Table6[[#This Row],[Profit]]&gt;0,"Success","Failure")</f>
        <v>Success</v>
      </c>
    </row>
    <row r="1111" spans="1:16" hidden="1" x14ac:dyDescent="0.25">
      <c r="A1111" t="s">
        <v>2151</v>
      </c>
      <c r="B1111">
        <v>18600911</v>
      </c>
      <c r="C1111" t="s">
        <v>12</v>
      </c>
      <c r="D1111">
        <v>42000000</v>
      </c>
      <c r="E1111">
        <v>6.6</v>
      </c>
      <c r="F1111" s="2">
        <f>AVERAGEIF(Table15[director_name],Table15[director_name],Table15[imdb_score])</f>
        <v>6.6</v>
      </c>
      <c r="G1111">
        <f>Table15[[#This Row],[gross]]-Table15[[#This Row],[budget]]</f>
        <v>-23399089</v>
      </c>
      <c r="H1111" t="str">
        <f>IF(Table15[[#This Row],[Profit]]&gt;0,"Success","Fasle")</f>
        <v>Fasle</v>
      </c>
      <c r="K1111" t="s">
        <v>4857</v>
      </c>
      <c r="L1111" s="2">
        <f>AVERAGEIF(Table15[director_name],Table6[Director],Table15[imdb_score])</f>
        <v>6.3</v>
      </c>
      <c r="M1111">
        <f>SUMIF(Table15[director_name],Table6[Director],Table15[gross])</f>
        <v>113758254</v>
      </c>
      <c r="N1111">
        <f>SUMIF(Table15[director_name],Table6[Director],Table15[budget])</f>
        <v>32000000</v>
      </c>
      <c r="O1111">
        <f>Table6[[#This Row],[Gross Amt]]-Table6[[#This Row],[Budget ]]</f>
        <v>81758254</v>
      </c>
      <c r="P1111" t="str">
        <f>IF(Table6[[#This Row],[Profit]]&gt;0,"Success","Failure")</f>
        <v>Success</v>
      </c>
    </row>
    <row r="1112" spans="1:16" hidden="1" x14ac:dyDescent="0.25">
      <c r="A1112" t="s">
        <v>1363</v>
      </c>
      <c r="B1112">
        <v>7204138</v>
      </c>
      <c r="C1112" t="s">
        <v>12</v>
      </c>
      <c r="D1112">
        <v>41000000</v>
      </c>
      <c r="E1112">
        <v>6.2</v>
      </c>
      <c r="F1112">
        <f>AVERAGEIF(Table15[director_name],Table15[director_name],Table15[imdb_score])</f>
        <v>6.6000000000000005</v>
      </c>
      <c r="G1112">
        <f>Table15[[#This Row],[gross]]-Table15[[#This Row],[budget]]</f>
        <v>-33795862</v>
      </c>
      <c r="H1112" t="str">
        <f>IF(Table15[[#This Row],[Profit]]&gt;0,"Success","Fasle")</f>
        <v>Fasle</v>
      </c>
      <c r="K1112" t="s">
        <v>4859</v>
      </c>
      <c r="L1112" s="2">
        <f>AVERAGEIF(Table15[director_name],Table6[Director],Table15[imdb_score])</f>
        <v>5.4</v>
      </c>
      <c r="M1112">
        <f>SUMIF(Table15[director_name],Table6[Director],Table15[gross])</f>
        <v>31397498</v>
      </c>
      <c r="N1112">
        <f>SUMIF(Table15[director_name],Table6[Director],Table15[budget])</f>
        <v>12000000</v>
      </c>
      <c r="O1112">
        <f>Table6[[#This Row],[Gross Amt]]-Table6[[#This Row],[Budget ]]</f>
        <v>19397498</v>
      </c>
      <c r="P1112" t="str">
        <f>IF(Table6[[#This Row],[Profit]]&gt;0,"Success","Failure")</f>
        <v>Success</v>
      </c>
    </row>
    <row r="1113" spans="1:16" hidden="1" x14ac:dyDescent="0.25">
      <c r="A1113" t="s">
        <v>2154</v>
      </c>
      <c r="B1113">
        <v>90800000</v>
      </c>
      <c r="C1113" t="s">
        <v>12</v>
      </c>
      <c r="D1113">
        <v>8000000</v>
      </c>
      <c r="E1113">
        <v>7.2</v>
      </c>
      <c r="F1113" s="2">
        <f>AVERAGEIF(Table15[director_name],Table15[director_name],Table15[imdb_score])</f>
        <v>7.65</v>
      </c>
      <c r="G1113">
        <f>Table15[[#This Row],[gross]]-Table15[[#This Row],[budget]]</f>
        <v>82800000</v>
      </c>
      <c r="H1113" t="str">
        <f>IF(Table15[[#This Row],[Profit]]&gt;0,"Success","Fasle")</f>
        <v>Success</v>
      </c>
      <c r="K1113" t="s">
        <v>4861</v>
      </c>
      <c r="L1113" s="2">
        <f>AVERAGEIF(Table15[director_name],Table6[Director],Table15[imdb_score])</f>
        <v>4.3</v>
      </c>
      <c r="M1113">
        <f>SUMIF(Table15[director_name],Table6[Director],Table15[gross])</f>
        <v>31179516</v>
      </c>
      <c r="N1113">
        <f>SUMIF(Table15[director_name],Table6[Director],Table15[budget])</f>
        <v>12000000</v>
      </c>
      <c r="O1113">
        <f>Table6[[#This Row],[Gross Amt]]-Table6[[#This Row],[Budget ]]</f>
        <v>19179516</v>
      </c>
      <c r="P1113" t="str">
        <f>IF(Table6[[#This Row],[Profit]]&gt;0,"Success","Failure")</f>
        <v>Success</v>
      </c>
    </row>
    <row r="1114" spans="1:16" hidden="1" x14ac:dyDescent="0.25">
      <c r="A1114" t="s">
        <v>1439</v>
      </c>
      <c r="B1114">
        <v>150117807</v>
      </c>
      <c r="C1114" t="s">
        <v>12</v>
      </c>
      <c r="D1114">
        <v>40000000</v>
      </c>
      <c r="E1114">
        <v>7.3</v>
      </c>
      <c r="F1114">
        <f>AVERAGEIF(Table15[director_name],Table15[director_name],Table15[imdb_score])</f>
        <v>7.1714285714285708</v>
      </c>
      <c r="G1114">
        <f>Table15[[#This Row],[gross]]-Table15[[#This Row],[budget]]</f>
        <v>110117807</v>
      </c>
      <c r="H1114" t="str">
        <f>IF(Table15[[#This Row],[Profit]]&gt;0,"Success","Fasle")</f>
        <v>Success</v>
      </c>
      <c r="K1114" t="s">
        <v>4864</v>
      </c>
      <c r="L1114" s="2">
        <f>AVERAGEIF(Table15[director_name],Table6[Director],Table15[imdb_score])</f>
        <v>7.7</v>
      </c>
      <c r="M1114">
        <f>SUMIF(Table15[director_name],Table6[Director],Table15[gross])</f>
        <v>27281507</v>
      </c>
      <c r="N1114">
        <f>SUMIF(Table15[director_name],Table6[Director],Table15[budget])</f>
        <v>12000000</v>
      </c>
      <c r="O1114">
        <f>Table6[[#This Row],[Gross Amt]]-Table6[[#This Row],[Budget ]]</f>
        <v>15281507</v>
      </c>
      <c r="P1114" t="str">
        <f>IF(Table6[[#This Row],[Profit]]&gt;0,"Success","Failure")</f>
        <v>Success</v>
      </c>
    </row>
    <row r="1115" spans="1:16" hidden="1" x14ac:dyDescent="0.25">
      <c r="A1115" t="s">
        <v>2158</v>
      </c>
      <c r="B1115">
        <v>163947053</v>
      </c>
      <c r="C1115" t="s">
        <v>12</v>
      </c>
      <c r="D1115">
        <v>40000000</v>
      </c>
      <c r="E1115">
        <v>6.7</v>
      </c>
      <c r="F1115" s="2">
        <f>AVERAGEIF(Table15[director_name],Table15[director_name],Table15[imdb_score])</f>
        <v>6.0400000000000009</v>
      </c>
      <c r="G1115">
        <f>Table15[[#This Row],[gross]]-Table15[[#This Row],[budget]]</f>
        <v>123947053</v>
      </c>
      <c r="H1115" t="str">
        <f>IF(Table15[[#This Row],[Profit]]&gt;0,"Success","Fasle")</f>
        <v>Success</v>
      </c>
      <c r="K1115" t="s">
        <v>4868</v>
      </c>
      <c r="L1115" s="2">
        <f>AVERAGEIF(Table15[director_name],Table6[Director],Table15[imdb_score])</f>
        <v>5.9</v>
      </c>
      <c r="M1115">
        <f>SUMIF(Table15[director_name],Table6[Director],Table15[gross])</f>
        <v>25240988</v>
      </c>
      <c r="N1115">
        <f>SUMIF(Table15[director_name],Table6[Director],Table15[budget])</f>
        <v>12000000</v>
      </c>
      <c r="O1115">
        <f>Table6[[#This Row],[Gross Amt]]-Table6[[#This Row],[Budget ]]</f>
        <v>13240988</v>
      </c>
      <c r="P1115" t="str">
        <f>IF(Table6[[#This Row],[Profit]]&gt;0,"Success","Failure")</f>
        <v>Success</v>
      </c>
    </row>
    <row r="1116" spans="1:16" hidden="1" x14ac:dyDescent="0.25">
      <c r="A1116" t="s">
        <v>2160</v>
      </c>
      <c r="B1116">
        <v>116735231</v>
      </c>
      <c r="C1116" t="s">
        <v>12</v>
      </c>
      <c r="D1116">
        <v>70000000</v>
      </c>
      <c r="E1116">
        <v>6.4</v>
      </c>
      <c r="F1116" s="2">
        <f>AVERAGEIF(Table15[director_name],Table15[director_name],Table15[imdb_score])</f>
        <v>6.9</v>
      </c>
      <c r="G1116">
        <f>Table15[[#This Row],[gross]]-Table15[[#This Row],[budget]]</f>
        <v>46735231</v>
      </c>
      <c r="H1116" t="str">
        <f>IF(Table15[[#This Row],[Profit]]&gt;0,"Success","Fasle")</f>
        <v>Success</v>
      </c>
      <c r="K1116" t="s">
        <v>4870</v>
      </c>
      <c r="L1116" s="2">
        <f>AVERAGEIF(Table15[director_name],Table6[Director],Table15[imdb_score])</f>
        <v>7.8</v>
      </c>
      <c r="M1116">
        <f>SUMIF(Table15[director_name],Table6[Director],Table15[gross])</f>
        <v>124868837</v>
      </c>
      <c r="N1116">
        <f>SUMIF(Table15[director_name],Table6[Director],Table15[budget])</f>
        <v>12000000</v>
      </c>
      <c r="O1116">
        <f>Table6[[#This Row],[Gross Amt]]-Table6[[#This Row],[Budget ]]</f>
        <v>112868837</v>
      </c>
      <c r="P1116" t="str">
        <f>IF(Table6[[#This Row],[Profit]]&gt;0,"Success","Failure")</f>
        <v>Success</v>
      </c>
    </row>
    <row r="1117" spans="1:16" hidden="1" x14ac:dyDescent="0.25">
      <c r="A1117" t="s">
        <v>141</v>
      </c>
      <c r="B1117">
        <v>118500000</v>
      </c>
      <c r="C1117" t="s">
        <v>12</v>
      </c>
      <c r="D1117">
        <v>40000000</v>
      </c>
      <c r="E1117">
        <v>7.8</v>
      </c>
      <c r="F1117">
        <f>AVERAGEIF(Table15[director_name],Table15[director_name],Table15[imdb_score])</f>
        <v>7.3076923076923084</v>
      </c>
      <c r="G1117">
        <f>Table15[[#This Row],[gross]]-Table15[[#This Row],[budget]]</f>
        <v>78500000</v>
      </c>
      <c r="H1117" t="str">
        <f>IF(Table15[[#This Row],[Profit]]&gt;0,"Success","Fasle")</f>
        <v>Success</v>
      </c>
      <c r="K1117" t="s">
        <v>4882</v>
      </c>
      <c r="L1117" s="2">
        <f>AVERAGEIF(Table15[director_name],Table6[Director],Table15[imdb_score])</f>
        <v>6.75</v>
      </c>
      <c r="M1117">
        <f>SUMIF(Table15[director_name],Table6[Director],Table15[gross])</f>
        <v>35315702</v>
      </c>
      <c r="N1117">
        <f>SUMIF(Table15[director_name],Table6[Director],Table15[budget])</f>
        <v>14500000</v>
      </c>
      <c r="O1117">
        <f>Table6[[#This Row],[Gross Amt]]-Table6[[#This Row],[Budget ]]</f>
        <v>20815702</v>
      </c>
      <c r="P1117" t="str">
        <f>IF(Table6[[#This Row],[Profit]]&gt;0,"Success","Failure")</f>
        <v>Success</v>
      </c>
    </row>
    <row r="1118" spans="1:16" hidden="1" x14ac:dyDescent="0.25">
      <c r="A1118" t="s">
        <v>688</v>
      </c>
      <c r="B1118">
        <v>126546825</v>
      </c>
      <c r="C1118" t="s">
        <v>12</v>
      </c>
      <c r="D1118">
        <v>40000000</v>
      </c>
      <c r="E1118">
        <v>6.4</v>
      </c>
      <c r="F1118">
        <f>AVERAGEIF(Table15[director_name],Table15[director_name],Table15[imdb_score])</f>
        <v>6.625</v>
      </c>
      <c r="G1118">
        <f>Table15[[#This Row],[gross]]-Table15[[#This Row],[budget]]</f>
        <v>86546825</v>
      </c>
      <c r="H1118" t="str">
        <f>IF(Table15[[#This Row],[Profit]]&gt;0,"Success","Fasle")</f>
        <v>Success</v>
      </c>
      <c r="K1118" t="s">
        <v>4887</v>
      </c>
      <c r="L1118" s="2">
        <f>AVERAGEIF(Table15[director_name],Table6[Director],Table15[imdb_score])</f>
        <v>6.7</v>
      </c>
      <c r="M1118">
        <f>SUMIF(Table15[director_name],Table6[Director],Table15[gross])</f>
        <v>21088568</v>
      </c>
      <c r="N1118">
        <f>SUMIF(Table15[director_name],Table6[Director],Table15[budget])</f>
        <v>13000000</v>
      </c>
      <c r="O1118">
        <f>Table6[[#This Row],[Gross Amt]]-Table6[[#This Row],[Budget ]]</f>
        <v>8088568</v>
      </c>
      <c r="P1118" t="str">
        <f>IF(Table6[[#This Row],[Profit]]&gt;0,"Success","Failure")</f>
        <v>Success</v>
      </c>
    </row>
    <row r="1119" spans="1:16" hidden="1" x14ac:dyDescent="0.25">
      <c r="A1119" t="s">
        <v>2164</v>
      </c>
      <c r="B1119">
        <v>166147885</v>
      </c>
      <c r="C1119" t="s">
        <v>12</v>
      </c>
      <c r="D1119">
        <v>40000000</v>
      </c>
      <c r="E1119">
        <v>4.0999999999999996</v>
      </c>
      <c r="F1119" s="2">
        <f>AVERAGEIF(Table15[director_name],Table15[director_name],Table15[imdb_score])</f>
        <v>4.0999999999999996</v>
      </c>
      <c r="G1119">
        <f>Table15[[#This Row],[gross]]-Table15[[#This Row],[budget]]</f>
        <v>126147885</v>
      </c>
      <c r="H1119" t="str">
        <f>IF(Table15[[#This Row],[Profit]]&gt;0,"Success","Fasle")</f>
        <v>Success</v>
      </c>
      <c r="K1119" t="s">
        <v>4902</v>
      </c>
      <c r="L1119" s="2">
        <f>AVERAGEIF(Table15[director_name],Table6[Director],Table15[imdb_score])</f>
        <v>5.4</v>
      </c>
      <c r="M1119">
        <f>SUMIF(Table15[director_name],Table6[Director],Table15[gross])</f>
        <v>10198766</v>
      </c>
      <c r="N1119">
        <f>SUMIF(Table15[director_name],Table6[Director],Table15[budget])</f>
        <v>12000000</v>
      </c>
      <c r="O1119">
        <f>Table6[[#This Row],[Gross Amt]]-Table6[[#This Row],[Budget ]]</f>
        <v>-1801234</v>
      </c>
      <c r="P1119" t="str">
        <f>IF(Table6[[#This Row],[Profit]]&gt;0,"Success","Failure")</f>
        <v>Failure</v>
      </c>
    </row>
    <row r="1120" spans="1:16" hidden="1" x14ac:dyDescent="0.25">
      <c r="A1120" t="s">
        <v>1692</v>
      </c>
      <c r="B1120">
        <v>111760631</v>
      </c>
      <c r="C1120" t="s">
        <v>12</v>
      </c>
      <c r="D1120">
        <v>38000000</v>
      </c>
      <c r="E1120">
        <v>4.0999999999999996</v>
      </c>
      <c r="F1120">
        <f>AVERAGEIF(Table15[director_name],Table15[director_name],Table15[imdb_score])</f>
        <v>5.6923076923076925</v>
      </c>
      <c r="G1120">
        <f>Table15[[#This Row],[gross]]-Table15[[#This Row],[budget]]</f>
        <v>73760631</v>
      </c>
      <c r="H1120" t="str">
        <f>IF(Table15[[#This Row],[Profit]]&gt;0,"Success","Fasle")</f>
        <v>Success</v>
      </c>
      <c r="K1120" t="s">
        <v>4906</v>
      </c>
      <c r="L1120" s="2">
        <f>AVERAGEIF(Table15[director_name],Table6[Director],Table15[imdb_score])</f>
        <v>6.6</v>
      </c>
      <c r="M1120">
        <f>SUMIF(Table15[director_name],Table6[Director],Table15[gross])</f>
        <v>7918283</v>
      </c>
      <c r="N1120">
        <f>SUMIF(Table15[director_name],Table6[Director],Table15[budget])</f>
        <v>12000000</v>
      </c>
      <c r="O1120">
        <f>Table6[[#This Row],[Gross Amt]]-Table6[[#This Row],[Budget ]]</f>
        <v>-4081717</v>
      </c>
      <c r="P1120" t="str">
        <f>IF(Table6[[#This Row],[Profit]]&gt;0,"Success","Failure")</f>
        <v>Failure</v>
      </c>
    </row>
    <row r="1121" spans="1:16" hidden="1" x14ac:dyDescent="0.25">
      <c r="A1121" t="s">
        <v>454</v>
      </c>
      <c r="B1121">
        <v>108706165</v>
      </c>
      <c r="C1121" t="s">
        <v>12</v>
      </c>
      <c r="D1121">
        <v>40000000</v>
      </c>
      <c r="E1121">
        <v>7.4</v>
      </c>
      <c r="F1121">
        <f>AVERAGEIF(Table15[director_name],Table15[director_name],Table15[imdb_score])</f>
        <v>6.3416666666666659</v>
      </c>
      <c r="G1121">
        <f>Table15[[#This Row],[gross]]-Table15[[#This Row],[budget]]</f>
        <v>68706165</v>
      </c>
      <c r="H1121" t="str">
        <f>IF(Table15[[#This Row],[Profit]]&gt;0,"Success","Fasle")</f>
        <v>Success</v>
      </c>
      <c r="K1121" t="s">
        <v>4908</v>
      </c>
      <c r="L1121" s="2">
        <f>AVERAGEIF(Table15[director_name],Table6[Director],Table15[imdb_score])</f>
        <v>6.4</v>
      </c>
      <c r="M1121">
        <f>SUMIF(Table15[director_name],Table6[Director],Table15[gross])</f>
        <v>22331028</v>
      </c>
      <c r="N1121">
        <f>SUMIF(Table15[director_name],Table6[Director],Table15[budget])</f>
        <v>12000000</v>
      </c>
      <c r="O1121">
        <f>Table6[[#This Row],[Gross Amt]]-Table6[[#This Row],[Budget ]]</f>
        <v>10331028</v>
      </c>
      <c r="P1121" t="str">
        <f>IF(Table6[[#This Row],[Profit]]&gt;0,"Success","Failure")</f>
        <v>Success</v>
      </c>
    </row>
    <row r="1122" spans="1:16" hidden="1" x14ac:dyDescent="0.25">
      <c r="A1122" t="s">
        <v>272</v>
      </c>
      <c r="B1122">
        <v>138614544</v>
      </c>
      <c r="C1122" t="s">
        <v>12</v>
      </c>
      <c r="D1122">
        <v>40000000</v>
      </c>
      <c r="E1122">
        <v>5.8</v>
      </c>
      <c r="F1122">
        <f>AVERAGEIF(Table15[director_name],Table15[director_name],Table15[imdb_score])</f>
        <v>6.0909090909090908</v>
      </c>
      <c r="G1122">
        <f>Table15[[#This Row],[gross]]-Table15[[#This Row],[budget]]</f>
        <v>98614544</v>
      </c>
      <c r="H1122" t="str">
        <f>IF(Table15[[#This Row],[Profit]]&gt;0,"Success","Fasle")</f>
        <v>Success</v>
      </c>
      <c r="K1122" t="s">
        <v>4910</v>
      </c>
      <c r="L1122" s="2">
        <f>AVERAGEIF(Table15[director_name],Table6[Director],Table15[imdb_score])</f>
        <v>7</v>
      </c>
      <c r="M1122">
        <f>SUMIF(Table15[director_name],Table6[Director],Table15[gross])</f>
        <v>8134217</v>
      </c>
      <c r="N1122">
        <f>SUMIF(Table15[director_name],Table6[Director],Table15[budget])</f>
        <v>12000000</v>
      </c>
      <c r="O1122">
        <f>Table6[[#This Row],[Gross Amt]]-Table6[[#This Row],[Budget ]]</f>
        <v>-3865783</v>
      </c>
      <c r="P1122" t="str">
        <f>IF(Table6[[#This Row],[Profit]]&gt;0,"Success","Failure")</f>
        <v>Failure</v>
      </c>
    </row>
    <row r="1123" spans="1:16" hidden="1" x14ac:dyDescent="0.25">
      <c r="A1123" t="s">
        <v>77</v>
      </c>
      <c r="B1123">
        <v>125069696</v>
      </c>
      <c r="C1123" t="s">
        <v>12</v>
      </c>
      <c r="D1123">
        <v>40000000</v>
      </c>
      <c r="E1123">
        <v>7.6</v>
      </c>
      <c r="F1123">
        <f>AVERAGEIF(Table15[director_name],Table15[director_name],Table15[imdb_score])</f>
        <v>6.666666666666667</v>
      </c>
      <c r="G1123">
        <f>Table15[[#This Row],[gross]]-Table15[[#This Row],[budget]]</f>
        <v>85069696</v>
      </c>
      <c r="H1123" t="str">
        <f>IF(Table15[[#This Row],[Profit]]&gt;0,"Success","Fasle")</f>
        <v>Success</v>
      </c>
      <c r="K1123" t="s">
        <v>4912</v>
      </c>
      <c r="L1123" s="2">
        <f>AVERAGEIF(Table15[director_name],Table6[Director],Table15[imdb_score])</f>
        <v>5.7</v>
      </c>
      <c r="M1123">
        <f>SUMIF(Table15[director_name],Table6[Director],Table15[gross])</f>
        <v>6982680</v>
      </c>
      <c r="N1123">
        <f>SUMIF(Table15[director_name],Table6[Director],Table15[budget])</f>
        <v>10000000</v>
      </c>
      <c r="O1123">
        <f>Table6[[#This Row],[Gross Amt]]-Table6[[#This Row],[Budget ]]</f>
        <v>-3017320</v>
      </c>
      <c r="P1123" t="str">
        <f>IF(Table6[[#This Row],[Profit]]&gt;0,"Success","Failure")</f>
        <v>Failure</v>
      </c>
    </row>
    <row r="1124" spans="1:16" hidden="1" x14ac:dyDescent="0.25">
      <c r="A1124" t="s">
        <v>1943</v>
      </c>
      <c r="B1124">
        <v>107458785</v>
      </c>
      <c r="C1124" t="s">
        <v>12</v>
      </c>
      <c r="D1124">
        <v>40000000</v>
      </c>
      <c r="E1124">
        <v>7.2</v>
      </c>
      <c r="F1124">
        <f>AVERAGEIF(Table15[director_name],Table15[director_name],Table15[imdb_score])</f>
        <v>6.7500000000000009</v>
      </c>
      <c r="G1124">
        <f>Table15[[#This Row],[gross]]-Table15[[#This Row],[budget]]</f>
        <v>67458785</v>
      </c>
      <c r="H1124" t="str">
        <f>IF(Table15[[#This Row],[Profit]]&gt;0,"Success","Fasle")</f>
        <v>Success</v>
      </c>
      <c r="K1124" t="s">
        <v>4914</v>
      </c>
      <c r="L1124" s="2">
        <f>AVERAGEIF(Table15[director_name],Table6[Director],Table15[imdb_score])</f>
        <v>6.1</v>
      </c>
      <c r="M1124">
        <f>SUMIF(Table15[director_name],Table6[Director],Table15[gross])</f>
        <v>6870758</v>
      </c>
      <c r="N1124">
        <f>SUMIF(Table15[director_name],Table6[Director],Table15[budget])</f>
        <v>18000000</v>
      </c>
      <c r="O1124">
        <f>Table6[[#This Row],[Gross Amt]]-Table6[[#This Row],[Budget ]]</f>
        <v>-11129242</v>
      </c>
      <c r="P1124" t="str">
        <f>IF(Table6[[#This Row],[Profit]]&gt;0,"Success","Failure")</f>
        <v>Failure</v>
      </c>
    </row>
    <row r="1125" spans="1:16" hidden="1" x14ac:dyDescent="0.25">
      <c r="A1125" t="s">
        <v>111</v>
      </c>
      <c r="B1125">
        <v>102310175</v>
      </c>
      <c r="C1125" t="s">
        <v>12</v>
      </c>
      <c r="D1125">
        <v>40000000</v>
      </c>
      <c r="E1125">
        <v>7.8</v>
      </c>
      <c r="F1125">
        <f>AVERAGEIF(Table15[director_name],Table15[director_name],Table15[imdb_score])</f>
        <v>7.2</v>
      </c>
      <c r="G1125">
        <f>Table15[[#This Row],[gross]]-Table15[[#This Row],[budget]]</f>
        <v>62310175</v>
      </c>
      <c r="H1125" t="str">
        <f>IF(Table15[[#This Row],[Profit]]&gt;0,"Success","Fasle")</f>
        <v>Success</v>
      </c>
      <c r="K1125" t="s">
        <v>4916</v>
      </c>
      <c r="L1125" s="2">
        <f>AVERAGEIF(Table15[director_name],Table6[Director],Table15[imdb_score])</f>
        <v>7.1333333333333329</v>
      </c>
      <c r="M1125">
        <f>SUMIF(Table15[director_name],Table6[Director],Table15[gross])</f>
        <v>27055856</v>
      </c>
      <c r="N1125">
        <f>SUMIF(Table15[director_name],Table6[Director],Table15[budget])</f>
        <v>22000000</v>
      </c>
      <c r="O1125">
        <f>Table6[[#This Row],[Gross Amt]]-Table6[[#This Row],[Budget ]]</f>
        <v>5055856</v>
      </c>
      <c r="P1125" t="str">
        <f>IF(Table6[[#This Row],[Profit]]&gt;0,"Success","Failure")</f>
        <v>Success</v>
      </c>
    </row>
    <row r="1126" spans="1:16" hidden="1" x14ac:dyDescent="0.25">
      <c r="A1126" t="s">
        <v>229</v>
      </c>
      <c r="B1126">
        <v>96917897</v>
      </c>
      <c r="C1126" t="s">
        <v>12</v>
      </c>
      <c r="D1126">
        <v>40000000</v>
      </c>
      <c r="E1126">
        <v>7.7</v>
      </c>
      <c r="F1126">
        <f>AVERAGEIF(Table15[director_name],Table15[director_name],Table15[imdb_score])</f>
        <v>7.7499999999999982</v>
      </c>
      <c r="G1126">
        <f>Table15[[#This Row],[gross]]-Table15[[#This Row],[budget]]</f>
        <v>56917897</v>
      </c>
      <c r="H1126" t="str">
        <f>IF(Table15[[#This Row],[Profit]]&gt;0,"Success","Fasle")</f>
        <v>Success</v>
      </c>
      <c r="K1126" t="s">
        <v>4922</v>
      </c>
      <c r="L1126" s="2">
        <f>AVERAGEIF(Table15[director_name],Table6[Director],Table15[imdb_score])</f>
        <v>6.6333333333333329</v>
      </c>
      <c r="M1126">
        <f>SUMIF(Table15[director_name],Table6[Director],Table15[gross])</f>
        <v>49315510</v>
      </c>
      <c r="N1126">
        <f>SUMIF(Table15[director_name],Table6[Director],Table15[budget])</f>
        <v>27500000</v>
      </c>
      <c r="O1126">
        <f>Table6[[#This Row],[Gross Amt]]-Table6[[#This Row],[Budget ]]</f>
        <v>21815510</v>
      </c>
      <c r="P1126" t="str">
        <f>IF(Table6[[#This Row],[Profit]]&gt;0,"Success","Failure")</f>
        <v>Success</v>
      </c>
    </row>
    <row r="1127" spans="1:16" hidden="1" x14ac:dyDescent="0.25">
      <c r="A1127" t="s">
        <v>2175</v>
      </c>
      <c r="B1127">
        <v>93952276</v>
      </c>
      <c r="C1127" t="s">
        <v>12</v>
      </c>
      <c r="D1127">
        <v>40000000</v>
      </c>
      <c r="E1127">
        <v>6.4</v>
      </c>
      <c r="F1127" s="2">
        <f>AVERAGEIF(Table15[director_name],Table15[director_name],Table15[imdb_score])</f>
        <v>6.1999999999999993</v>
      </c>
      <c r="G1127">
        <f>Table15[[#This Row],[gross]]-Table15[[#This Row],[budget]]</f>
        <v>53952276</v>
      </c>
      <c r="H1127" t="str">
        <f>IF(Table15[[#This Row],[Profit]]&gt;0,"Success","Fasle")</f>
        <v>Success</v>
      </c>
      <c r="K1127" t="s">
        <v>4925</v>
      </c>
      <c r="L1127" s="2">
        <f>AVERAGEIF(Table15[director_name],Table6[Director],Table15[imdb_score])</f>
        <v>7</v>
      </c>
      <c r="M1127">
        <f>SUMIF(Table15[director_name],Table6[Director],Table15[gross])</f>
        <v>2326407</v>
      </c>
      <c r="N1127">
        <f>SUMIF(Table15[director_name],Table6[Director],Table15[budget])</f>
        <v>12000000</v>
      </c>
      <c r="O1127">
        <f>Table6[[#This Row],[Gross Amt]]-Table6[[#This Row],[Budget ]]</f>
        <v>-9673593</v>
      </c>
      <c r="P1127" t="str">
        <f>IF(Table6[[#This Row],[Profit]]&gt;0,"Success","Failure")</f>
        <v>Failure</v>
      </c>
    </row>
    <row r="1128" spans="1:16" hidden="1" x14ac:dyDescent="0.25">
      <c r="A1128" t="s">
        <v>1972</v>
      </c>
      <c r="B1128">
        <v>90703745</v>
      </c>
      <c r="C1128" t="s">
        <v>12</v>
      </c>
      <c r="D1128">
        <v>45000000</v>
      </c>
      <c r="E1128">
        <v>5.0999999999999996</v>
      </c>
      <c r="F1128">
        <f>AVERAGEIF(Table15[director_name],Table15[director_name],Table15[imdb_score])</f>
        <v>5.26</v>
      </c>
      <c r="G1128">
        <f>Table15[[#This Row],[gross]]-Table15[[#This Row],[budget]]</f>
        <v>45703745</v>
      </c>
      <c r="H1128" t="str">
        <f>IF(Table15[[#This Row],[Profit]]&gt;0,"Success","Fasle")</f>
        <v>Success</v>
      </c>
      <c r="K1128" t="s">
        <v>4930</v>
      </c>
      <c r="L1128" s="2">
        <f>AVERAGEIF(Table15[director_name],Table6[Director],Table15[imdb_score])</f>
        <v>7.1</v>
      </c>
      <c r="M1128">
        <f>SUMIF(Table15[director_name],Table6[Director],Table15[gross])</f>
        <v>2060953</v>
      </c>
      <c r="N1128">
        <f>SUMIF(Table15[director_name],Table6[Director],Table15[budget])</f>
        <v>12000000</v>
      </c>
      <c r="O1128">
        <f>Table6[[#This Row],[Gross Amt]]-Table6[[#This Row],[Budget ]]</f>
        <v>-9939047</v>
      </c>
      <c r="P1128" t="str">
        <f>IF(Table6[[#This Row],[Profit]]&gt;0,"Success","Failure")</f>
        <v>Failure</v>
      </c>
    </row>
    <row r="1129" spans="1:16" hidden="1" x14ac:dyDescent="0.25">
      <c r="A1129" t="s">
        <v>2178</v>
      </c>
      <c r="B1129">
        <v>89138076</v>
      </c>
      <c r="C1129" t="s">
        <v>12</v>
      </c>
      <c r="D1129">
        <v>40000000</v>
      </c>
      <c r="E1129">
        <v>5.5</v>
      </c>
      <c r="F1129" s="2">
        <f>AVERAGEIF(Table15[director_name],Table15[director_name],Table15[imdb_score])</f>
        <v>5.9700000000000006</v>
      </c>
      <c r="G1129">
        <f>Table15[[#This Row],[gross]]-Table15[[#This Row],[budget]]</f>
        <v>49138076</v>
      </c>
      <c r="H1129" t="str">
        <f>IF(Table15[[#This Row],[Profit]]&gt;0,"Success","Fasle")</f>
        <v>Success</v>
      </c>
      <c r="K1129" t="s">
        <v>4932</v>
      </c>
      <c r="L1129" s="2">
        <f>AVERAGEIF(Table15[director_name],Table6[Director],Table15[imdb_score])</f>
        <v>7</v>
      </c>
      <c r="M1129">
        <f>SUMIF(Table15[director_name],Table6[Director],Table15[gross])</f>
        <v>3950294</v>
      </c>
      <c r="N1129">
        <f>SUMIF(Table15[director_name],Table6[Director],Table15[budget])</f>
        <v>12000000</v>
      </c>
      <c r="O1129">
        <f>Table6[[#This Row],[Gross Amt]]-Table6[[#This Row],[Budget ]]</f>
        <v>-8049706</v>
      </c>
      <c r="P1129" t="str">
        <f>IF(Table6[[#This Row],[Profit]]&gt;0,"Success","Failure")</f>
        <v>Failure</v>
      </c>
    </row>
    <row r="1130" spans="1:16" hidden="1" x14ac:dyDescent="0.25">
      <c r="A1130" t="s">
        <v>141</v>
      </c>
      <c r="B1130">
        <v>87666629</v>
      </c>
      <c r="C1130" t="s">
        <v>12</v>
      </c>
      <c r="D1130">
        <v>40000000</v>
      </c>
      <c r="E1130">
        <v>7.4</v>
      </c>
      <c r="F1130">
        <f>AVERAGEIF(Table15[director_name],Table15[director_name],Table15[imdb_score])</f>
        <v>7.3076923076923084</v>
      </c>
      <c r="G1130">
        <f>Table15[[#This Row],[gross]]-Table15[[#This Row],[budget]]</f>
        <v>47666629</v>
      </c>
      <c r="H1130" t="str">
        <f>IF(Table15[[#This Row],[Profit]]&gt;0,"Success","Fasle")</f>
        <v>Success</v>
      </c>
      <c r="K1130" t="s">
        <v>4934</v>
      </c>
      <c r="L1130" s="2">
        <f>AVERAGEIF(Table15[director_name],Table6[Director],Table15[imdb_score])</f>
        <v>7.7</v>
      </c>
      <c r="M1130">
        <f>SUMIF(Table15[director_name],Table6[Director],Table15[gross])</f>
        <v>2835886</v>
      </c>
      <c r="N1130">
        <f>SUMIF(Table15[director_name],Table6[Director],Table15[budget])</f>
        <v>9200000</v>
      </c>
      <c r="O1130">
        <f>Table6[[#This Row],[Gross Amt]]-Table6[[#This Row],[Budget ]]</f>
        <v>-6364114</v>
      </c>
      <c r="P1130" t="str">
        <f>IF(Table6[[#This Row],[Profit]]&gt;0,"Success","Failure")</f>
        <v>Failure</v>
      </c>
    </row>
    <row r="1131" spans="1:16" hidden="1" x14ac:dyDescent="0.25">
      <c r="A1131" t="s">
        <v>2182</v>
      </c>
      <c r="B1131">
        <v>90353764</v>
      </c>
      <c r="C1131" t="s">
        <v>12</v>
      </c>
      <c r="D1131">
        <v>40000000</v>
      </c>
      <c r="E1131">
        <v>6</v>
      </c>
      <c r="F1131" s="2">
        <f>AVERAGEIF(Table15[director_name],Table15[director_name],Table15[imdb_score])</f>
        <v>6</v>
      </c>
      <c r="G1131">
        <f>Table15[[#This Row],[gross]]-Table15[[#This Row],[budget]]</f>
        <v>50353764</v>
      </c>
      <c r="H1131" t="str">
        <f>IF(Table15[[#This Row],[Profit]]&gt;0,"Success","Fasle")</f>
        <v>Success</v>
      </c>
      <c r="K1131" t="s">
        <v>4936</v>
      </c>
      <c r="L1131" s="2">
        <f>AVERAGEIF(Table15[director_name],Table6[Director],Table15[imdb_score])</f>
        <v>7.1</v>
      </c>
      <c r="M1131">
        <f>SUMIF(Table15[director_name],Table6[Director],Table15[gross])</f>
        <v>1779284</v>
      </c>
      <c r="N1131">
        <f>SUMIF(Table15[director_name],Table6[Director],Table15[budget])</f>
        <v>12000000</v>
      </c>
      <c r="O1131">
        <f>Table6[[#This Row],[Gross Amt]]-Table6[[#This Row],[Budget ]]</f>
        <v>-10220716</v>
      </c>
      <c r="P1131" t="str">
        <f>IF(Table6[[#This Row],[Profit]]&gt;0,"Success","Failure")</f>
        <v>Failure</v>
      </c>
    </row>
    <row r="1132" spans="1:16" hidden="1" x14ac:dyDescent="0.25">
      <c r="A1132" t="s">
        <v>1675</v>
      </c>
      <c r="B1132">
        <v>82522790</v>
      </c>
      <c r="C1132" t="s">
        <v>12</v>
      </c>
      <c r="D1132">
        <v>40000000</v>
      </c>
      <c r="E1132">
        <v>7.5</v>
      </c>
      <c r="F1132">
        <f>AVERAGEIF(Table15[director_name],Table15[director_name],Table15[imdb_score])</f>
        <v>7.6555555555555559</v>
      </c>
      <c r="G1132">
        <f>Table15[[#This Row],[gross]]-Table15[[#This Row],[budget]]</f>
        <v>42522790</v>
      </c>
      <c r="H1132" t="str">
        <f>IF(Table15[[#This Row],[Profit]]&gt;0,"Success","Fasle")</f>
        <v>Success</v>
      </c>
      <c r="K1132" t="s">
        <v>4938</v>
      </c>
      <c r="L1132" s="2">
        <f>AVERAGEIF(Table15[director_name],Table6[Director],Table15[imdb_score])</f>
        <v>7.6333333333333329</v>
      </c>
      <c r="M1132">
        <f>SUMIF(Table15[director_name],Table6[Director],Table15[gross])</f>
        <v>4095234</v>
      </c>
      <c r="N1132">
        <f>SUMIF(Table15[director_name],Table6[Director],Table15[budget])</f>
        <v>4215000000</v>
      </c>
      <c r="O1132">
        <f>Table6[[#This Row],[Gross Amt]]-Table6[[#This Row],[Budget ]]</f>
        <v>-4210904766</v>
      </c>
      <c r="P1132" t="str">
        <f>IF(Table6[[#This Row],[Profit]]&gt;0,"Success","Failure")</f>
        <v>Failure</v>
      </c>
    </row>
    <row r="1133" spans="1:16" hidden="1" x14ac:dyDescent="0.25">
      <c r="A1133" t="s">
        <v>1276</v>
      </c>
      <c r="B1133">
        <v>94125426</v>
      </c>
      <c r="C1133" t="s">
        <v>12</v>
      </c>
      <c r="D1133">
        <v>40000000</v>
      </c>
      <c r="E1133">
        <v>7</v>
      </c>
      <c r="F1133">
        <f>AVERAGEIF(Table15[director_name],Table15[director_name],Table15[imdb_score])</f>
        <v>6.166666666666667</v>
      </c>
      <c r="G1133">
        <f>Table15[[#This Row],[gross]]-Table15[[#This Row],[budget]]</f>
        <v>54125426</v>
      </c>
      <c r="H1133" t="str">
        <f>IF(Table15[[#This Row],[Profit]]&gt;0,"Success","Fasle")</f>
        <v>Success</v>
      </c>
      <c r="K1133" t="s">
        <v>4941</v>
      </c>
      <c r="L1133" s="2">
        <f>AVERAGEIF(Table15[director_name],Table6[Director],Table15[imdb_score])</f>
        <v>6.3</v>
      </c>
      <c r="M1133">
        <f>SUMIF(Table15[director_name],Table6[Director],Table15[gross])</f>
        <v>1506998</v>
      </c>
      <c r="N1133">
        <f>SUMIF(Table15[director_name],Table6[Director],Table15[budget])</f>
        <v>12000000</v>
      </c>
      <c r="O1133">
        <f>Table6[[#This Row],[Gross Amt]]-Table6[[#This Row],[Budget ]]</f>
        <v>-10493002</v>
      </c>
      <c r="P1133" t="str">
        <f>IF(Table6[[#This Row],[Profit]]&gt;0,"Success","Failure")</f>
        <v>Failure</v>
      </c>
    </row>
    <row r="1134" spans="1:16" hidden="1" x14ac:dyDescent="0.25">
      <c r="A1134" t="s">
        <v>1755</v>
      </c>
      <c r="B1134">
        <v>95001343</v>
      </c>
      <c r="C1134" t="s">
        <v>12</v>
      </c>
      <c r="D1134">
        <v>40000000</v>
      </c>
      <c r="E1134">
        <v>7.5</v>
      </c>
      <c r="F1134">
        <f>AVERAGEIF(Table15[director_name],Table15[director_name],Table15[imdb_score])</f>
        <v>6.7200000000000006</v>
      </c>
      <c r="G1134">
        <f>Table15[[#This Row],[gross]]-Table15[[#This Row],[budget]]</f>
        <v>55001343</v>
      </c>
      <c r="H1134" t="str">
        <f>IF(Table15[[#This Row],[Profit]]&gt;0,"Success","Fasle")</f>
        <v>Success</v>
      </c>
      <c r="K1134" t="s">
        <v>4943</v>
      </c>
      <c r="L1134" s="2">
        <f>AVERAGEIF(Table15[director_name],Table6[Director],Table15[imdb_score])</f>
        <v>7.3</v>
      </c>
      <c r="M1134">
        <f>SUMIF(Table15[director_name],Table6[Director],Table15[gross])</f>
        <v>860002</v>
      </c>
      <c r="N1134">
        <f>SUMIF(Table15[director_name],Table6[Director],Table15[budget])</f>
        <v>12000000</v>
      </c>
      <c r="O1134">
        <f>Table6[[#This Row],[Gross Amt]]-Table6[[#This Row],[Budget ]]</f>
        <v>-11139998</v>
      </c>
      <c r="P1134" t="str">
        <f>IF(Table6[[#This Row],[Profit]]&gt;0,"Success","Failure")</f>
        <v>Failure</v>
      </c>
    </row>
    <row r="1135" spans="1:16" hidden="1" x14ac:dyDescent="0.25">
      <c r="A1135" t="s">
        <v>916</v>
      </c>
      <c r="B1135">
        <v>81292135</v>
      </c>
      <c r="C1135" t="s">
        <v>12</v>
      </c>
      <c r="D1135">
        <v>40000000</v>
      </c>
      <c r="E1135">
        <v>7.3</v>
      </c>
      <c r="F1135">
        <f>AVERAGEIF(Table15[director_name],Table15[director_name],Table15[imdb_score])</f>
        <v>7.3</v>
      </c>
      <c r="G1135">
        <f>Table15[[#This Row],[gross]]-Table15[[#This Row],[budget]]</f>
        <v>41292135</v>
      </c>
      <c r="H1135" t="str">
        <f>IF(Table15[[#This Row],[Profit]]&gt;0,"Success","Fasle")</f>
        <v>Success</v>
      </c>
      <c r="K1135" t="s">
        <v>4946</v>
      </c>
      <c r="L1135" s="2">
        <f>AVERAGEIF(Table15[director_name],Table6[Director],Table15[imdb_score])</f>
        <v>7.2</v>
      </c>
      <c r="M1135">
        <f>SUMIF(Table15[director_name],Table6[Director],Table15[gross])</f>
        <v>447750</v>
      </c>
      <c r="N1135">
        <f>SUMIF(Table15[director_name],Table6[Director],Table15[budget])</f>
        <v>10000000</v>
      </c>
      <c r="O1135">
        <f>Table6[[#This Row],[Gross Amt]]-Table6[[#This Row],[Budget ]]</f>
        <v>-9552250</v>
      </c>
      <c r="P1135" t="str">
        <f>IF(Table6[[#This Row],[Profit]]&gt;0,"Success","Failure")</f>
        <v>Failure</v>
      </c>
    </row>
    <row r="1136" spans="1:16" hidden="1" x14ac:dyDescent="0.25">
      <c r="A1136" t="s">
        <v>1215</v>
      </c>
      <c r="B1136">
        <v>86208010</v>
      </c>
      <c r="C1136" t="s">
        <v>12</v>
      </c>
      <c r="D1136">
        <v>35000000</v>
      </c>
      <c r="E1136">
        <v>5.7</v>
      </c>
      <c r="F1136">
        <f>AVERAGEIF(Table15[director_name],Table15[director_name],Table15[imdb_score])</f>
        <v>6.2444444444444445</v>
      </c>
      <c r="G1136">
        <f>Table15[[#This Row],[gross]]-Table15[[#This Row],[budget]]</f>
        <v>51208010</v>
      </c>
      <c r="H1136" t="str">
        <f>IF(Table15[[#This Row],[Profit]]&gt;0,"Success","Fasle")</f>
        <v>Success</v>
      </c>
      <c r="K1136" t="s">
        <v>4952</v>
      </c>
      <c r="L1136" s="2">
        <f>AVERAGEIF(Table15[director_name],Table6[Director],Table15[imdb_score])</f>
        <v>7.45</v>
      </c>
      <c r="M1136">
        <f>SUMIF(Table15[director_name],Table6[Director],Table15[gross])</f>
        <v>309218</v>
      </c>
      <c r="N1136">
        <f>SUMIF(Table15[director_name],Table6[Director],Table15[budget])</f>
        <v>14700000</v>
      </c>
      <c r="O1136">
        <f>Table6[[#This Row],[Gross Amt]]-Table6[[#This Row],[Budget ]]</f>
        <v>-14390782</v>
      </c>
      <c r="P1136" t="str">
        <f>IF(Table6[[#This Row],[Profit]]&gt;0,"Success","Failure")</f>
        <v>Failure</v>
      </c>
    </row>
    <row r="1137" spans="1:16" hidden="1" x14ac:dyDescent="0.25">
      <c r="A1137" t="s">
        <v>1757</v>
      </c>
      <c r="B1137">
        <v>81593527</v>
      </c>
      <c r="C1137" t="s">
        <v>12</v>
      </c>
      <c r="D1137">
        <v>40000000</v>
      </c>
      <c r="E1137">
        <v>7.3</v>
      </c>
      <c r="F1137">
        <f>AVERAGEIF(Table15[director_name],Table15[director_name],Table15[imdb_score])</f>
        <v>6.4249999999999998</v>
      </c>
      <c r="G1137">
        <f>Table15[[#This Row],[gross]]-Table15[[#This Row],[budget]]</f>
        <v>41593527</v>
      </c>
      <c r="H1137" t="str">
        <f>IF(Table15[[#This Row],[Profit]]&gt;0,"Success","Fasle")</f>
        <v>Success</v>
      </c>
      <c r="K1137" t="s">
        <v>4954</v>
      </c>
      <c r="L1137" s="2">
        <f>AVERAGEIF(Table15[director_name],Table6[Director],Table15[imdb_score])</f>
        <v>7.1</v>
      </c>
      <c r="M1137">
        <f>SUMIF(Table15[director_name],Table6[Director],Table15[gross])</f>
        <v>195888</v>
      </c>
      <c r="N1137">
        <f>SUMIF(Table15[director_name],Table6[Director],Table15[budget])</f>
        <v>2500000000</v>
      </c>
      <c r="O1137">
        <f>Table6[[#This Row],[Gross Amt]]-Table6[[#This Row],[Budget ]]</f>
        <v>-2499804112</v>
      </c>
      <c r="P1137" t="str">
        <f>IF(Table6[[#This Row],[Profit]]&gt;0,"Success","Failure")</f>
        <v>Failure</v>
      </c>
    </row>
    <row r="1138" spans="1:16" hidden="1" x14ac:dyDescent="0.25">
      <c r="A1138" t="s">
        <v>825</v>
      </c>
      <c r="B1138">
        <v>75274748</v>
      </c>
      <c r="C1138" t="s">
        <v>12</v>
      </c>
      <c r="D1138">
        <v>35000000</v>
      </c>
      <c r="E1138">
        <v>7.2</v>
      </c>
      <c r="F1138">
        <f>AVERAGEIF(Table15[director_name],Table15[director_name],Table15[imdb_score])</f>
        <v>6.7600000000000007</v>
      </c>
      <c r="G1138">
        <f>Table15[[#This Row],[gross]]-Table15[[#This Row],[budget]]</f>
        <v>40274748</v>
      </c>
      <c r="H1138" t="str">
        <f>IF(Table15[[#This Row],[Profit]]&gt;0,"Success","Fasle")</f>
        <v>Success</v>
      </c>
      <c r="K1138" t="s">
        <v>4957</v>
      </c>
      <c r="L1138" s="2">
        <f>AVERAGEIF(Table15[director_name],Table6[Director],Table15[imdb_score])</f>
        <v>4.5999999999999996</v>
      </c>
      <c r="M1138">
        <f>SUMIF(Table15[director_name],Table6[Director],Table15[gross])</f>
        <v>175370</v>
      </c>
      <c r="N1138">
        <f>SUMIF(Table15[director_name],Table6[Director],Table15[budget])</f>
        <v>12000000</v>
      </c>
      <c r="O1138">
        <f>Table6[[#This Row],[Gross Amt]]-Table6[[#This Row],[Budget ]]</f>
        <v>-11824630</v>
      </c>
      <c r="P1138" t="str">
        <f>IF(Table6[[#This Row],[Profit]]&gt;0,"Success","Failure")</f>
        <v>Failure</v>
      </c>
    </row>
    <row r="1139" spans="1:16" hidden="1" x14ac:dyDescent="0.25">
      <c r="A1139" t="s">
        <v>462</v>
      </c>
      <c r="B1139">
        <v>90835030</v>
      </c>
      <c r="C1139" t="s">
        <v>12</v>
      </c>
      <c r="D1139">
        <v>40000000</v>
      </c>
      <c r="E1139">
        <v>5.9</v>
      </c>
      <c r="F1139">
        <f>AVERAGEIF(Table15[director_name],Table15[director_name],Table15[imdb_score])</f>
        <v>6.05</v>
      </c>
      <c r="G1139">
        <f>Table15[[#This Row],[gross]]-Table15[[#This Row],[budget]]</f>
        <v>50835030</v>
      </c>
      <c r="H1139" t="str">
        <f>IF(Table15[[#This Row],[Profit]]&gt;0,"Success","Fasle")</f>
        <v>Success</v>
      </c>
      <c r="K1139" t="s">
        <v>4962</v>
      </c>
      <c r="L1139" s="2">
        <f>AVERAGEIF(Table15[director_name],Table6[Director],Table15[imdb_score])</f>
        <v>7.7</v>
      </c>
      <c r="M1139">
        <f>SUMIF(Table15[director_name],Table6[Director],Table15[gross])</f>
        <v>119922</v>
      </c>
      <c r="N1139">
        <f>SUMIF(Table15[director_name],Table6[Director],Table15[budget])</f>
        <v>12000000</v>
      </c>
      <c r="O1139">
        <f>Table6[[#This Row],[Gross Amt]]-Table6[[#This Row],[Budget ]]</f>
        <v>-11880078</v>
      </c>
      <c r="P1139" t="str">
        <f>IF(Table6[[#This Row],[Profit]]&gt;0,"Success","Failure")</f>
        <v>Failure</v>
      </c>
    </row>
    <row r="1140" spans="1:16" hidden="1" x14ac:dyDescent="0.25">
      <c r="A1140" t="s">
        <v>561</v>
      </c>
      <c r="B1140">
        <v>72455275</v>
      </c>
      <c r="C1140" t="s">
        <v>12</v>
      </c>
      <c r="D1140">
        <v>40000000</v>
      </c>
      <c r="E1140">
        <v>7.8</v>
      </c>
      <c r="F1140">
        <f>AVERAGEIF(Table15[director_name],Table15[director_name],Table15[imdb_score])</f>
        <v>7.083333333333333</v>
      </c>
      <c r="G1140">
        <f>Table15[[#This Row],[gross]]-Table15[[#This Row],[budget]]</f>
        <v>32455275</v>
      </c>
      <c r="H1140" t="str">
        <f>IF(Table15[[#This Row],[Profit]]&gt;0,"Success","Fasle")</f>
        <v>Success</v>
      </c>
      <c r="K1140" t="s">
        <v>4972</v>
      </c>
      <c r="L1140" s="2">
        <f>AVERAGEIF(Table15[director_name],Table6[Director],Table15[imdb_score])</f>
        <v>7.5</v>
      </c>
      <c r="M1140">
        <f>SUMIF(Table15[director_name],Table6[Director],Table15[gross])</f>
        <v>14616</v>
      </c>
      <c r="N1140">
        <f>SUMIF(Table15[director_name],Table6[Director],Table15[budget])</f>
        <v>12000000</v>
      </c>
      <c r="O1140">
        <f>Table6[[#This Row],[Gross Amt]]-Table6[[#This Row],[Budget ]]</f>
        <v>-11985384</v>
      </c>
      <c r="P1140" t="str">
        <f>IF(Table6[[#This Row],[Profit]]&gt;0,"Success","Failure")</f>
        <v>Failure</v>
      </c>
    </row>
    <row r="1141" spans="1:16" hidden="1" x14ac:dyDescent="0.25">
      <c r="A1141" t="s">
        <v>1310</v>
      </c>
      <c r="B1141">
        <v>75305995</v>
      </c>
      <c r="C1141" t="s">
        <v>12</v>
      </c>
      <c r="D1141">
        <v>40000000</v>
      </c>
      <c r="E1141">
        <v>7.7</v>
      </c>
      <c r="F1141">
        <f>AVERAGEIF(Table15[director_name],Table15[director_name],Table15[imdb_score])</f>
        <v>6.8833333333333329</v>
      </c>
      <c r="G1141">
        <f>Table15[[#This Row],[gross]]-Table15[[#This Row],[budget]]</f>
        <v>35305995</v>
      </c>
      <c r="H1141" t="str">
        <f>IF(Table15[[#This Row],[Profit]]&gt;0,"Success","Fasle")</f>
        <v>Success</v>
      </c>
      <c r="K1141" t="s">
        <v>4980</v>
      </c>
      <c r="L1141" s="2">
        <f>AVERAGEIF(Table15[director_name],Table6[Director],Table15[imdb_score])</f>
        <v>8.1</v>
      </c>
      <c r="M1141">
        <f>SUMIF(Table15[director_name],Table6[Director],Table15[gross])</f>
        <v>317917</v>
      </c>
      <c r="N1141">
        <f>SUMIF(Table15[director_name],Table6[Director],Table15[budget])</f>
        <v>13900000</v>
      </c>
      <c r="O1141">
        <f>Table6[[#This Row],[Gross Amt]]-Table6[[#This Row],[Budget ]]</f>
        <v>-13582083</v>
      </c>
      <c r="P1141" t="str">
        <f>IF(Table6[[#This Row],[Profit]]&gt;0,"Success","Failure")</f>
        <v>Failure</v>
      </c>
    </row>
    <row r="1142" spans="1:16" hidden="1" x14ac:dyDescent="0.25">
      <c r="A1142" t="s">
        <v>1326</v>
      </c>
      <c r="B1142">
        <v>74098862</v>
      </c>
      <c r="C1142" t="s">
        <v>12</v>
      </c>
      <c r="D1142">
        <v>40000000</v>
      </c>
      <c r="E1142">
        <v>8.1</v>
      </c>
      <c r="F1142">
        <f>AVERAGEIF(Table15[director_name],Table15[director_name],Table15[imdb_score])</f>
        <v>6.4666666666666659</v>
      </c>
      <c r="G1142">
        <f>Table15[[#This Row],[gross]]-Table15[[#This Row],[budget]]</f>
        <v>34098862</v>
      </c>
      <c r="H1142" t="str">
        <f>IF(Table15[[#This Row],[Profit]]&gt;0,"Success","Fasle")</f>
        <v>Success</v>
      </c>
      <c r="K1142" t="s">
        <v>4988</v>
      </c>
      <c r="L1142" s="2">
        <f>AVERAGEIF(Table15[director_name],Table6[Director],Table15[imdb_score])</f>
        <v>6</v>
      </c>
      <c r="M1142">
        <f>SUMIF(Table15[director_name],Table6[Director],Table15[gross])</f>
        <v>35537564</v>
      </c>
      <c r="N1142">
        <f>SUMIF(Table15[director_name],Table6[Director],Table15[budget])</f>
        <v>11500000</v>
      </c>
      <c r="O1142">
        <f>Table6[[#This Row],[Gross Amt]]-Table6[[#This Row],[Budget ]]</f>
        <v>24037564</v>
      </c>
      <c r="P1142" t="str">
        <f>IF(Table6[[#This Row],[Profit]]&gt;0,"Success","Failure")</f>
        <v>Success</v>
      </c>
    </row>
    <row r="1143" spans="1:16" hidden="1" x14ac:dyDescent="0.25">
      <c r="A1143" t="s">
        <v>863</v>
      </c>
      <c r="B1143">
        <v>72266306</v>
      </c>
      <c r="C1143" t="s">
        <v>12</v>
      </c>
      <c r="D1143">
        <v>40000000</v>
      </c>
      <c r="E1143">
        <v>6.6</v>
      </c>
      <c r="F1143">
        <f>AVERAGEIF(Table15[director_name],Table15[director_name],Table15[imdb_score])</f>
        <v>6.85</v>
      </c>
      <c r="G1143">
        <f>Table15[[#This Row],[gross]]-Table15[[#This Row],[budget]]</f>
        <v>32266306</v>
      </c>
      <c r="H1143" t="str">
        <f>IF(Table15[[#This Row],[Profit]]&gt;0,"Success","Fasle")</f>
        <v>Success</v>
      </c>
      <c r="K1143" t="s">
        <v>4998</v>
      </c>
      <c r="L1143" s="2">
        <f>AVERAGEIF(Table15[director_name],Table6[Director],Table15[imdb_score])</f>
        <v>6.8</v>
      </c>
      <c r="M1143">
        <f>SUMIF(Table15[director_name],Table6[Director],Table15[gross])</f>
        <v>50461335</v>
      </c>
      <c r="N1143">
        <f>SUMIF(Table15[director_name],Table6[Director],Table15[budget])</f>
        <v>11000000</v>
      </c>
      <c r="O1143">
        <f>Table6[[#This Row],[Gross Amt]]-Table6[[#This Row],[Budget ]]</f>
        <v>39461335</v>
      </c>
      <c r="P1143" t="str">
        <f>IF(Table6[[#This Row],[Profit]]&gt;0,"Success","Failure")</f>
        <v>Success</v>
      </c>
    </row>
    <row r="1144" spans="1:16" hidden="1" x14ac:dyDescent="0.25">
      <c r="A1144" t="s">
        <v>2107</v>
      </c>
      <c r="B1144">
        <v>71347010</v>
      </c>
      <c r="C1144" t="s">
        <v>12</v>
      </c>
      <c r="D1144">
        <v>40000000</v>
      </c>
      <c r="E1144">
        <v>7.1</v>
      </c>
      <c r="F1144">
        <f>AVERAGEIF(Table15[director_name],Table15[director_name],Table15[imdb_score])</f>
        <v>6.3666666666666671</v>
      </c>
      <c r="G1144">
        <f>Table15[[#This Row],[gross]]-Table15[[#This Row],[budget]]</f>
        <v>31347010</v>
      </c>
      <c r="H1144" t="str">
        <f>IF(Table15[[#This Row],[Profit]]&gt;0,"Success","Fasle")</f>
        <v>Success</v>
      </c>
      <c r="K1144" t="s">
        <v>5002</v>
      </c>
      <c r="L1144" s="2">
        <f>AVERAGEIF(Table15[director_name],Table6[Director],Table15[imdb_score])</f>
        <v>7.2</v>
      </c>
      <c r="M1144">
        <f>SUMIF(Table15[director_name],Table6[Director],Table15[gross])</f>
        <v>49797148</v>
      </c>
      <c r="N1144">
        <f>SUMIF(Table15[director_name],Table6[Director],Table15[budget])</f>
        <v>11000000</v>
      </c>
      <c r="O1144">
        <f>Table6[[#This Row],[Gross Amt]]-Table6[[#This Row],[Budget ]]</f>
        <v>38797148</v>
      </c>
      <c r="P1144" t="str">
        <f>IF(Table6[[#This Row],[Profit]]&gt;0,"Success","Failure")</f>
        <v>Success</v>
      </c>
    </row>
    <row r="1145" spans="1:16" hidden="1" x14ac:dyDescent="0.25">
      <c r="A1145" t="s">
        <v>1215</v>
      </c>
      <c r="B1145">
        <v>70836296</v>
      </c>
      <c r="C1145" t="s">
        <v>12</v>
      </c>
      <c r="D1145">
        <v>40000000</v>
      </c>
      <c r="E1145">
        <v>5.9</v>
      </c>
      <c r="F1145">
        <f>AVERAGEIF(Table15[director_name],Table15[director_name],Table15[imdb_score])</f>
        <v>6.2444444444444445</v>
      </c>
      <c r="G1145">
        <f>Table15[[#This Row],[gross]]-Table15[[#This Row],[budget]]</f>
        <v>30836296</v>
      </c>
      <c r="H1145" t="str">
        <f>IF(Table15[[#This Row],[Profit]]&gt;0,"Success","Fasle")</f>
        <v>Success</v>
      </c>
      <c r="K1145" t="s">
        <v>5012</v>
      </c>
      <c r="L1145" s="2">
        <f>AVERAGEIF(Table15[director_name],Table6[Director],Table15[imdb_score])</f>
        <v>4.5999999999999996</v>
      </c>
      <c r="M1145">
        <f>SUMIF(Table15[director_name],Table6[Director],Table15[gross])</f>
        <v>23978402</v>
      </c>
      <c r="N1145">
        <f>SUMIF(Table15[director_name],Table6[Director],Table15[budget])</f>
        <v>11000000</v>
      </c>
      <c r="O1145">
        <f>Table6[[#This Row],[Gross Amt]]-Table6[[#This Row],[Budget ]]</f>
        <v>12978402</v>
      </c>
      <c r="P1145" t="str">
        <f>IF(Table6[[#This Row],[Profit]]&gt;0,"Success","Failure")</f>
        <v>Success</v>
      </c>
    </row>
    <row r="1146" spans="1:16" hidden="1" x14ac:dyDescent="0.25">
      <c r="A1146" t="s">
        <v>255</v>
      </c>
      <c r="B1146">
        <v>70405498</v>
      </c>
      <c r="C1146" t="s">
        <v>12</v>
      </c>
      <c r="D1146">
        <v>40000000</v>
      </c>
      <c r="E1146">
        <v>8</v>
      </c>
      <c r="F1146">
        <f>AVERAGEIF(Table15[director_name],Table15[director_name],Table15[imdb_score])</f>
        <v>6.9076923076923071</v>
      </c>
      <c r="G1146">
        <f>Table15[[#This Row],[gross]]-Table15[[#This Row],[budget]]</f>
        <v>30405498</v>
      </c>
      <c r="H1146" t="str">
        <f>IF(Table15[[#This Row],[Profit]]&gt;0,"Success","Fasle")</f>
        <v>Success</v>
      </c>
      <c r="K1146" t="s">
        <v>5017</v>
      </c>
      <c r="L1146" s="2">
        <f>AVERAGEIF(Table15[director_name],Table6[Director],Table15[imdb_score])</f>
        <v>7.5</v>
      </c>
      <c r="M1146">
        <f>SUMIF(Table15[director_name],Table6[Director],Table15[gross])</f>
        <v>38317535</v>
      </c>
      <c r="N1146">
        <f>SUMIF(Table15[director_name],Table6[Director],Table15[budget])</f>
        <v>11000000</v>
      </c>
      <c r="O1146">
        <f>Table6[[#This Row],[Gross Amt]]-Table6[[#This Row],[Budget ]]</f>
        <v>27317535</v>
      </c>
      <c r="P1146" t="str">
        <f>IF(Table6[[#This Row],[Profit]]&gt;0,"Success","Failure")</f>
        <v>Success</v>
      </c>
    </row>
    <row r="1147" spans="1:16" hidden="1" x14ac:dyDescent="0.25">
      <c r="A1147" t="s">
        <v>1723</v>
      </c>
      <c r="B1147">
        <v>70163652</v>
      </c>
      <c r="C1147" t="s">
        <v>12</v>
      </c>
      <c r="D1147">
        <v>40000000</v>
      </c>
      <c r="E1147">
        <v>4.5999999999999996</v>
      </c>
      <c r="F1147" s="2">
        <f>AVERAGEIF(Table15[director_name],Table15[director_name],Table15[imdb_score])</f>
        <v>4.875</v>
      </c>
      <c r="G1147">
        <f>Table15[[#This Row],[gross]]-Table15[[#This Row],[budget]]</f>
        <v>30163652</v>
      </c>
      <c r="H1147" t="str">
        <f>IF(Table15[[#This Row],[Profit]]&gt;0,"Success","Fasle")</f>
        <v>Success</v>
      </c>
      <c r="K1147" t="s">
        <v>5021</v>
      </c>
      <c r="L1147" s="2">
        <f>AVERAGEIF(Table15[director_name],Table6[Director],Table15[imdb_score])</f>
        <v>6.3</v>
      </c>
      <c r="M1147">
        <f>SUMIF(Table15[director_name],Table6[Director],Table15[gross])</f>
        <v>13903262</v>
      </c>
      <c r="N1147">
        <f>SUMIF(Table15[director_name],Table6[Director],Table15[budget])</f>
        <v>11000000</v>
      </c>
      <c r="O1147">
        <f>Table6[[#This Row],[Gross Amt]]-Table6[[#This Row],[Budget ]]</f>
        <v>2903262</v>
      </c>
      <c r="P1147" t="str">
        <f>IF(Table6[[#This Row],[Profit]]&gt;0,"Success","Failure")</f>
        <v>Success</v>
      </c>
    </row>
    <row r="1148" spans="1:16" hidden="1" x14ac:dyDescent="0.25">
      <c r="A1148" t="s">
        <v>13</v>
      </c>
      <c r="B1148">
        <v>66808615</v>
      </c>
      <c r="C1148" t="s">
        <v>12</v>
      </c>
      <c r="D1148">
        <v>34000000</v>
      </c>
      <c r="E1148">
        <v>6.1</v>
      </c>
      <c r="F1148">
        <f>AVERAGEIF(Table15[director_name],Table15[director_name],Table15[imdb_score])</f>
        <v>6.9857142857142858</v>
      </c>
      <c r="G1148">
        <f>Table15[[#This Row],[gross]]-Table15[[#This Row],[budget]]</f>
        <v>32808615</v>
      </c>
      <c r="H1148" t="str">
        <f>IF(Table15[[#This Row],[Profit]]&gt;0,"Success","Fasle")</f>
        <v>Success</v>
      </c>
      <c r="K1148" t="s">
        <v>5024</v>
      </c>
      <c r="L1148" s="2">
        <f>AVERAGEIF(Table15[director_name],Table6[Director],Table15[imdb_score])</f>
        <v>6.8</v>
      </c>
      <c r="M1148">
        <f>SUMIF(Table15[director_name],Table6[Director],Table15[gross])</f>
        <v>18381787</v>
      </c>
      <c r="N1148">
        <f>SUMIF(Table15[director_name],Table6[Director],Table15[budget])</f>
        <v>11000000</v>
      </c>
      <c r="O1148">
        <f>Table6[[#This Row],[Gross Amt]]-Table6[[#This Row],[Budget ]]</f>
        <v>7381787</v>
      </c>
      <c r="P1148" t="str">
        <f>IF(Table6[[#This Row],[Profit]]&gt;0,"Success","Failure")</f>
        <v>Success</v>
      </c>
    </row>
    <row r="1149" spans="1:16" hidden="1" x14ac:dyDescent="0.25">
      <c r="A1149" t="s">
        <v>2101</v>
      </c>
      <c r="B1149">
        <v>64149837</v>
      </c>
      <c r="C1149" t="s">
        <v>12</v>
      </c>
      <c r="D1149">
        <v>20000000</v>
      </c>
      <c r="E1149">
        <v>6.4</v>
      </c>
      <c r="F1149">
        <f>AVERAGEIF(Table15[director_name],Table15[director_name],Table15[imdb_score])</f>
        <v>6.4249999999999998</v>
      </c>
      <c r="G1149">
        <f>Table15[[#This Row],[gross]]-Table15[[#This Row],[budget]]</f>
        <v>44149837</v>
      </c>
      <c r="H1149" t="str">
        <f>IF(Table15[[#This Row],[Profit]]&gt;0,"Success","Fasle")</f>
        <v>Success</v>
      </c>
      <c r="K1149" t="s">
        <v>5026</v>
      </c>
      <c r="L1149" s="2">
        <f>AVERAGEIF(Table15[director_name],Table6[Director],Table15[imdb_score])</f>
        <v>5.3</v>
      </c>
      <c r="M1149">
        <f>SUMIF(Table15[director_name],Table6[Director],Table15[gross])</f>
        <v>13558739</v>
      </c>
      <c r="N1149">
        <f>SUMIF(Table15[director_name],Table6[Director],Table15[budget])</f>
        <v>11000000</v>
      </c>
      <c r="O1149">
        <f>Table6[[#This Row],[Gross Amt]]-Table6[[#This Row],[Budget ]]</f>
        <v>2558739</v>
      </c>
      <c r="P1149" t="str">
        <f>IF(Table6[[#This Row],[Profit]]&gt;0,"Success","Failure")</f>
        <v>Success</v>
      </c>
    </row>
    <row r="1150" spans="1:16" hidden="1" x14ac:dyDescent="0.25">
      <c r="A1150" t="s">
        <v>2207</v>
      </c>
      <c r="B1150">
        <v>83906114</v>
      </c>
      <c r="C1150" t="s">
        <v>12</v>
      </c>
      <c r="D1150">
        <v>40000000</v>
      </c>
      <c r="E1150">
        <v>6</v>
      </c>
      <c r="F1150" s="2">
        <f>AVERAGEIF(Table15[director_name],Table15[director_name],Table15[imdb_score])</f>
        <v>7.0749999999999993</v>
      </c>
      <c r="G1150">
        <f>Table15[[#This Row],[gross]]-Table15[[#This Row],[budget]]</f>
        <v>43906114</v>
      </c>
      <c r="H1150" t="str">
        <f>IF(Table15[[#This Row],[Profit]]&gt;0,"Success","Fasle")</f>
        <v>Success</v>
      </c>
      <c r="K1150" t="s">
        <v>3355</v>
      </c>
      <c r="L1150" s="2">
        <f>AVERAGEIF(Table15[director_name],Table6[Director],Table15[imdb_score])</f>
        <v>7.3</v>
      </c>
      <c r="M1150">
        <f>SUMIF(Table15[director_name],Table6[Director],Table15[gross])</f>
        <v>13103828</v>
      </c>
      <c r="N1150">
        <f>SUMIF(Table15[director_name],Table6[Director],Table15[budget])</f>
        <v>11000000</v>
      </c>
      <c r="O1150">
        <f>Table6[[#This Row],[Gross Amt]]-Table6[[#This Row],[Budget ]]</f>
        <v>2103828</v>
      </c>
      <c r="P1150" t="str">
        <f>IF(Table6[[#This Row],[Profit]]&gt;0,"Success","Failure")</f>
        <v>Success</v>
      </c>
    </row>
    <row r="1151" spans="1:16" hidden="1" x14ac:dyDescent="0.25">
      <c r="A1151" t="s">
        <v>2024</v>
      </c>
      <c r="B1151">
        <v>66466372</v>
      </c>
      <c r="C1151" t="s">
        <v>12</v>
      </c>
      <c r="D1151">
        <v>40000000</v>
      </c>
      <c r="E1151">
        <v>5.2</v>
      </c>
      <c r="F1151">
        <f>AVERAGEIF(Table15[director_name],Table15[director_name],Table15[imdb_score])</f>
        <v>5.4999999999999991</v>
      </c>
      <c r="G1151">
        <f>Table15[[#This Row],[gross]]-Table15[[#This Row],[budget]]</f>
        <v>26466372</v>
      </c>
      <c r="H1151" t="str">
        <f>IF(Table15[[#This Row],[Profit]]&gt;0,"Success","Fasle")</f>
        <v>Success</v>
      </c>
      <c r="K1151" t="s">
        <v>5029</v>
      </c>
      <c r="L1151" s="2">
        <f>AVERAGEIF(Table15[director_name],Table6[Director],Table15[imdb_score])</f>
        <v>7.15</v>
      </c>
      <c r="M1151">
        <f>SUMIF(Table15[director_name],Table6[Director],Table15[gross])</f>
        <v>47902442</v>
      </c>
      <c r="N1151">
        <f>SUMIF(Table15[director_name],Table6[Director],Table15[budget])</f>
        <v>17400000</v>
      </c>
      <c r="O1151">
        <f>Table6[[#This Row],[Gross Amt]]-Table6[[#This Row],[Budget ]]</f>
        <v>30502442</v>
      </c>
      <c r="P1151" t="str">
        <f>IF(Table6[[#This Row],[Profit]]&gt;0,"Success","Failure")</f>
        <v>Success</v>
      </c>
    </row>
    <row r="1152" spans="1:16" hidden="1" x14ac:dyDescent="0.25">
      <c r="A1152" t="s">
        <v>127</v>
      </c>
      <c r="B1152">
        <v>72306065</v>
      </c>
      <c r="C1152" t="s">
        <v>12</v>
      </c>
      <c r="D1152">
        <v>40000000</v>
      </c>
      <c r="E1152">
        <v>7.6</v>
      </c>
      <c r="F1152">
        <f>AVERAGEIF(Table15[director_name],Table15[director_name],Table15[imdb_score])</f>
        <v>7.5439999999999996</v>
      </c>
      <c r="G1152">
        <f>Table15[[#This Row],[gross]]-Table15[[#This Row],[budget]]</f>
        <v>32306065</v>
      </c>
      <c r="H1152" t="str">
        <f>IF(Table15[[#This Row],[Profit]]&gt;0,"Success","Fasle")</f>
        <v>Success</v>
      </c>
      <c r="K1152" t="s">
        <v>5033</v>
      </c>
      <c r="L1152" s="2">
        <f>AVERAGEIF(Table15[director_name],Table6[Director],Table15[imdb_score])</f>
        <v>5.3</v>
      </c>
      <c r="M1152">
        <f>SUMIF(Table15[director_name],Table6[Director],Table15[gross])</f>
        <v>4814244</v>
      </c>
      <c r="N1152">
        <f>SUMIF(Table15[director_name],Table6[Director],Table15[budget])</f>
        <v>11000000</v>
      </c>
      <c r="O1152">
        <f>Table6[[#This Row],[Gross Amt]]-Table6[[#This Row],[Budget ]]</f>
        <v>-6185756</v>
      </c>
      <c r="P1152" t="str">
        <f>IF(Table6[[#This Row],[Profit]]&gt;0,"Success","Failure")</f>
        <v>Failure</v>
      </c>
    </row>
    <row r="1153" spans="1:16" hidden="1" x14ac:dyDescent="0.25">
      <c r="A1153" t="s">
        <v>714</v>
      </c>
      <c r="B1153">
        <v>59068786</v>
      </c>
      <c r="C1153" t="s">
        <v>12</v>
      </c>
      <c r="D1153">
        <v>40000000</v>
      </c>
      <c r="E1153">
        <v>6.4</v>
      </c>
      <c r="F1153">
        <f>AVERAGEIF(Table15[director_name],Table15[director_name],Table15[imdb_score])</f>
        <v>5.7999999999999989</v>
      </c>
      <c r="G1153">
        <f>Table15[[#This Row],[gross]]-Table15[[#This Row],[budget]]</f>
        <v>19068786</v>
      </c>
      <c r="H1153" t="str">
        <f>IF(Table15[[#This Row],[Profit]]&gt;0,"Success","Fasle")</f>
        <v>Success</v>
      </c>
      <c r="K1153" t="s">
        <v>5036</v>
      </c>
      <c r="L1153" s="2">
        <f>AVERAGEIF(Table15[director_name],Table6[Director],Table15[imdb_score])</f>
        <v>7.7</v>
      </c>
      <c r="M1153">
        <f>SUMIF(Table15[director_name],Table6[Director],Table15[gross])</f>
        <v>4068087</v>
      </c>
      <c r="N1153">
        <f>SUMIF(Table15[director_name],Table6[Director],Table15[budget])</f>
        <v>17000000</v>
      </c>
      <c r="O1153">
        <f>Table6[[#This Row],[Gross Amt]]-Table6[[#This Row],[Budget ]]</f>
        <v>-12931913</v>
      </c>
      <c r="P1153" t="str">
        <f>IF(Table6[[#This Row],[Profit]]&gt;0,"Success","Failure")</f>
        <v>Failure</v>
      </c>
    </row>
    <row r="1154" spans="1:16" hidden="1" x14ac:dyDescent="0.25">
      <c r="A1154" t="s">
        <v>579</v>
      </c>
      <c r="B1154">
        <v>57887882</v>
      </c>
      <c r="C1154" t="s">
        <v>12</v>
      </c>
      <c r="D1154">
        <v>50000000</v>
      </c>
      <c r="E1154">
        <v>6.1</v>
      </c>
      <c r="F1154">
        <f>AVERAGEIF(Table15[director_name],Table15[director_name],Table15[imdb_score])</f>
        <v>5.4</v>
      </c>
      <c r="G1154">
        <f>Table15[[#This Row],[gross]]-Table15[[#This Row],[budget]]</f>
        <v>7887882</v>
      </c>
      <c r="H1154" t="str">
        <f>IF(Table15[[#This Row],[Profit]]&gt;0,"Success","Fasle")</f>
        <v>Success</v>
      </c>
      <c r="K1154" t="s">
        <v>5042</v>
      </c>
      <c r="L1154" s="2">
        <f>AVERAGEIF(Table15[director_name],Table6[Director],Table15[imdb_score])</f>
        <v>6.2</v>
      </c>
      <c r="M1154">
        <f>SUMIF(Table15[director_name],Table6[Director],Table15[gross])</f>
        <v>16017403</v>
      </c>
      <c r="N1154">
        <f>SUMIF(Table15[director_name],Table6[Director],Table15[budget])</f>
        <v>5000000</v>
      </c>
      <c r="O1154">
        <f>Table6[[#This Row],[Gross Amt]]-Table6[[#This Row],[Budget ]]</f>
        <v>11017403</v>
      </c>
      <c r="P1154" t="str">
        <f>IF(Table6[[#This Row],[Profit]]&gt;0,"Success","Failure")</f>
        <v>Success</v>
      </c>
    </row>
    <row r="1155" spans="1:16" hidden="1" x14ac:dyDescent="0.25">
      <c r="A1155" t="s">
        <v>988</v>
      </c>
      <c r="B1155">
        <v>53955614</v>
      </c>
      <c r="C1155" t="s">
        <v>12</v>
      </c>
      <c r="D1155">
        <v>40000000</v>
      </c>
      <c r="E1155">
        <v>6.1</v>
      </c>
      <c r="F1155">
        <f>AVERAGEIF(Table15[director_name],Table15[director_name],Table15[imdb_score])</f>
        <v>6.3999999999999995</v>
      </c>
      <c r="G1155">
        <f>Table15[[#This Row],[gross]]-Table15[[#This Row],[budget]]</f>
        <v>13955614</v>
      </c>
      <c r="H1155" t="str">
        <f>IF(Table15[[#This Row],[Profit]]&gt;0,"Success","Fasle")</f>
        <v>Success</v>
      </c>
      <c r="K1155" t="s">
        <v>5044</v>
      </c>
      <c r="L1155" s="2">
        <f>AVERAGEIF(Table15[director_name],Table6[Director],Table15[imdb_score])</f>
        <v>5.0999999999999996</v>
      </c>
      <c r="M1155">
        <f>SUMIF(Table15[director_name],Table6[Director],Table15[gross])</f>
        <v>2807854</v>
      </c>
      <c r="N1155">
        <f>SUMIF(Table15[director_name],Table6[Director],Table15[budget])</f>
        <v>11000000</v>
      </c>
      <c r="O1155">
        <f>Table6[[#This Row],[Gross Amt]]-Table6[[#This Row],[Budget ]]</f>
        <v>-8192146</v>
      </c>
      <c r="P1155" t="str">
        <f>IF(Table6[[#This Row],[Profit]]&gt;0,"Success","Failure")</f>
        <v>Failure</v>
      </c>
    </row>
    <row r="1156" spans="1:16" hidden="1" x14ac:dyDescent="0.25">
      <c r="A1156" t="s">
        <v>2218</v>
      </c>
      <c r="B1156">
        <v>54967359</v>
      </c>
      <c r="C1156" t="s">
        <v>12</v>
      </c>
      <c r="D1156">
        <v>40000000</v>
      </c>
      <c r="E1156">
        <v>5.2</v>
      </c>
      <c r="F1156" s="2">
        <f>AVERAGEIF(Table15[director_name],Table15[director_name],Table15[imdb_score])</f>
        <v>5.2</v>
      </c>
      <c r="G1156">
        <f>Table15[[#This Row],[gross]]-Table15[[#This Row],[budget]]</f>
        <v>14967359</v>
      </c>
      <c r="H1156" t="str">
        <f>IF(Table15[[#This Row],[Profit]]&gt;0,"Success","Fasle")</f>
        <v>Success</v>
      </c>
      <c r="K1156" t="s">
        <v>5050</v>
      </c>
      <c r="L1156" s="2">
        <f>AVERAGEIF(Table15[director_name],Table6[Director],Table15[imdb_score])</f>
        <v>6.8</v>
      </c>
      <c r="M1156">
        <f>SUMIF(Table15[director_name],Table6[Director],Table15[gross])</f>
        <v>352786</v>
      </c>
      <c r="N1156">
        <f>SUMIF(Table15[director_name],Table6[Director],Table15[budget])</f>
        <v>11000000</v>
      </c>
      <c r="O1156">
        <f>Table6[[#This Row],[Gross Amt]]-Table6[[#This Row],[Budget ]]</f>
        <v>-10647214</v>
      </c>
      <c r="P1156" t="str">
        <f>IF(Table6[[#This Row],[Profit]]&gt;0,"Success","Failure")</f>
        <v>Failure</v>
      </c>
    </row>
    <row r="1157" spans="1:16" hidden="1" x14ac:dyDescent="0.25">
      <c r="A1157" t="s">
        <v>175</v>
      </c>
      <c r="B1157">
        <v>54228104</v>
      </c>
      <c r="C1157" t="s">
        <v>12</v>
      </c>
      <c r="D1157">
        <v>35000000</v>
      </c>
      <c r="E1157">
        <v>7.7</v>
      </c>
      <c r="F1157">
        <f>AVERAGEIF(Table15[director_name],Table15[director_name],Table15[imdb_score])</f>
        <v>6.68</v>
      </c>
      <c r="G1157">
        <f>Table15[[#This Row],[gross]]-Table15[[#This Row],[budget]]</f>
        <v>19228104</v>
      </c>
      <c r="H1157" t="str">
        <f>IF(Table15[[#This Row],[Profit]]&gt;0,"Success","Fasle")</f>
        <v>Success</v>
      </c>
      <c r="K1157" t="s">
        <v>5053</v>
      </c>
      <c r="L1157" s="2">
        <f>AVERAGEIF(Table15[director_name],Table6[Director],Table15[imdb_score])</f>
        <v>5.8</v>
      </c>
      <c r="M1157">
        <f>SUMIF(Table15[director_name],Table6[Director],Table15[gross])</f>
        <v>56729973</v>
      </c>
      <c r="N1157">
        <f>SUMIF(Table15[director_name],Table6[Director],Table15[budget])</f>
        <v>10800000</v>
      </c>
      <c r="O1157">
        <f>Table6[[#This Row],[Gross Amt]]-Table6[[#This Row],[Budget ]]</f>
        <v>45929973</v>
      </c>
      <c r="P1157" t="str">
        <f>IF(Table6[[#This Row],[Profit]]&gt;0,"Success","Failure")</f>
        <v>Success</v>
      </c>
    </row>
    <row r="1158" spans="1:16" hidden="1" x14ac:dyDescent="0.25">
      <c r="A1158" t="s">
        <v>1965</v>
      </c>
      <c r="B1158">
        <v>57981889</v>
      </c>
      <c r="C1158" t="s">
        <v>12</v>
      </c>
      <c r="D1158">
        <v>40000000</v>
      </c>
      <c r="E1158">
        <v>7.3</v>
      </c>
      <c r="F1158">
        <f>AVERAGEIF(Table15[director_name],Table15[director_name],Table15[imdb_score])</f>
        <v>6.7333333333333334</v>
      </c>
      <c r="G1158">
        <f>Table15[[#This Row],[gross]]-Table15[[#This Row],[budget]]</f>
        <v>17981889</v>
      </c>
      <c r="H1158" t="str">
        <f>IF(Table15[[#This Row],[Profit]]&gt;0,"Success","Fasle")</f>
        <v>Success</v>
      </c>
      <c r="K1158" t="s">
        <v>5059</v>
      </c>
      <c r="L1158" s="2">
        <f>AVERAGEIF(Table15[director_name],Table6[Director],Table15[imdb_score])</f>
        <v>6.4</v>
      </c>
      <c r="M1158">
        <f>SUMIF(Table15[director_name],Table6[Director],Table15[gross])</f>
        <v>399879</v>
      </c>
      <c r="N1158">
        <f>SUMIF(Table15[director_name],Table6[Director],Table15[budget])</f>
        <v>15000000</v>
      </c>
      <c r="O1158">
        <f>Table6[[#This Row],[Gross Amt]]-Table6[[#This Row],[Budget ]]</f>
        <v>-14600121</v>
      </c>
      <c r="P1158" t="str">
        <f>IF(Table6[[#This Row],[Profit]]&gt;0,"Success","Failure")</f>
        <v>Failure</v>
      </c>
    </row>
    <row r="1159" spans="1:16" hidden="1" x14ac:dyDescent="0.25">
      <c r="A1159" t="s">
        <v>1773</v>
      </c>
      <c r="B1159">
        <v>61094903</v>
      </c>
      <c r="C1159" t="s">
        <v>12</v>
      </c>
      <c r="D1159">
        <v>30000000</v>
      </c>
      <c r="E1159">
        <v>6.9</v>
      </c>
      <c r="F1159">
        <f>AVERAGEIF(Table15[director_name],Table15[director_name],Table15[imdb_score])</f>
        <v>6.5200000000000005</v>
      </c>
      <c r="G1159">
        <f>Table15[[#This Row],[gross]]-Table15[[#This Row],[budget]]</f>
        <v>31094903</v>
      </c>
      <c r="H1159" t="str">
        <f>IF(Table15[[#This Row],[Profit]]&gt;0,"Success","Fasle")</f>
        <v>Success</v>
      </c>
      <c r="K1159" t="s">
        <v>5061</v>
      </c>
      <c r="L1159" s="2">
        <f>AVERAGEIF(Table15[director_name],Table6[Director],Table15[imdb_score])</f>
        <v>7</v>
      </c>
      <c r="M1159">
        <f>SUMIF(Table15[director_name],Table6[Director],Table15[gross])</f>
        <v>7294138</v>
      </c>
      <c r="N1159">
        <f>SUMIF(Table15[director_name],Table6[Director],Table15[budget])</f>
        <v>712000000</v>
      </c>
      <c r="O1159">
        <f>Table6[[#This Row],[Gross Amt]]-Table6[[#This Row],[Budget ]]</f>
        <v>-704705862</v>
      </c>
      <c r="P1159" t="str">
        <f>IF(Table6[[#This Row],[Profit]]&gt;0,"Success","Failure")</f>
        <v>Failure</v>
      </c>
    </row>
    <row r="1160" spans="1:16" hidden="1" x14ac:dyDescent="0.25">
      <c r="A1160" t="s">
        <v>19</v>
      </c>
      <c r="B1160">
        <v>53082743</v>
      </c>
      <c r="C1160" t="s">
        <v>12</v>
      </c>
      <c r="D1160">
        <v>40000000</v>
      </c>
      <c r="E1160">
        <v>8.5</v>
      </c>
      <c r="F1160">
        <f>AVERAGEIF(Table15[director_name],Table15[director_name],Table15[imdb_score])</f>
        <v>8.4250000000000007</v>
      </c>
      <c r="G1160">
        <f>Table15[[#This Row],[gross]]-Table15[[#This Row],[budget]]</f>
        <v>13082743</v>
      </c>
      <c r="H1160" t="str">
        <f>IF(Table15[[#This Row],[Profit]]&gt;0,"Success","Fasle")</f>
        <v>Success</v>
      </c>
      <c r="K1160" t="s">
        <v>5064</v>
      </c>
      <c r="L1160" s="2">
        <f>AVERAGEIF(Table15[director_name],Table6[Director],Table15[imdb_score])</f>
        <v>5.5</v>
      </c>
      <c r="M1160">
        <f>SUMIF(Table15[director_name],Table6[Director],Table15[gross])</f>
        <v>23838</v>
      </c>
      <c r="N1160">
        <f>SUMIF(Table15[director_name],Table6[Director],Table15[budget])</f>
        <v>7000000</v>
      </c>
      <c r="O1160">
        <f>Table6[[#This Row],[Gross Amt]]-Table6[[#This Row],[Budget ]]</f>
        <v>-6976162</v>
      </c>
      <c r="P1160" t="str">
        <f>IF(Table6[[#This Row],[Profit]]&gt;0,"Success","Failure")</f>
        <v>Failure</v>
      </c>
    </row>
    <row r="1161" spans="1:16" hidden="1" x14ac:dyDescent="0.25">
      <c r="A1161" t="s">
        <v>1565</v>
      </c>
      <c r="B1161">
        <v>54414716</v>
      </c>
      <c r="C1161" t="s">
        <v>12</v>
      </c>
      <c r="D1161">
        <v>42000000</v>
      </c>
      <c r="E1161">
        <v>6.3</v>
      </c>
      <c r="F1161">
        <f>AVERAGEIF(Table15[director_name],Table15[director_name],Table15[imdb_score])</f>
        <v>6.125</v>
      </c>
      <c r="G1161">
        <f>Table15[[#This Row],[gross]]-Table15[[#This Row],[budget]]</f>
        <v>12414716</v>
      </c>
      <c r="H1161" t="str">
        <f>IF(Table15[[#This Row],[Profit]]&gt;0,"Success","Fasle")</f>
        <v>Success</v>
      </c>
      <c r="K1161" t="s">
        <v>5066</v>
      </c>
      <c r="L1161" s="2">
        <f>AVERAGEIF(Table15[director_name],Table6[Director],Table15[imdb_score])</f>
        <v>6</v>
      </c>
      <c r="M1161">
        <f>SUMIF(Table15[director_name],Table6[Director],Table15[gross])</f>
        <v>22187109</v>
      </c>
      <c r="N1161">
        <f>SUMIF(Table15[director_name],Table6[Director],Table15[budget])</f>
        <v>16200000</v>
      </c>
      <c r="O1161">
        <f>Table6[[#This Row],[Gross Amt]]-Table6[[#This Row],[Budget ]]</f>
        <v>5987109</v>
      </c>
      <c r="P1161" t="str">
        <f>IF(Table6[[#This Row],[Profit]]&gt;0,"Success","Failure")</f>
        <v>Success</v>
      </c>
    </row>
    <row r="1162" spans="1:16" hidden="1" x14ac:dyDescent="0.25">
      <c r="A1162" t="s">
        <v>2226</v>
      </c>
      <c r="B1162">
        <v>57011847</v>
      </c>
      <c r="C1162" t="s">
        <v>12</v>
      </c>
      <c r="D1162">
        <v>40000000</v>
      </c>
      <c r="E1162">
        <v>5.9</v>
      </c>
      <c r="F1162" s="2">
        <f>AVERAGEIF(Table15[director_name],Table15[director_name],Table15[imdb_score])</f>
        <v>5.9</v>
      </c>
      <c r="G1162">
        <f>Table15[[#This Row],[gross]]-Table15[[#This Row],[budget]]</f>
        <v>17011847</v>
      </c>
      <c r="H1162" t="str">
        <f>IF(Table15[[#This Row],[Profit]]&gt;0,"Success","Fasle")</f>
        <v>Success</v>
      </c>
      <c r="K1162" t="s">
        <v>5071</v>
      </c>
      <c r="L1162" s="2">
        <f>AVERAGEIF(Table15[director_name],Table6[Director],Table15[imdb_score])</f>
        <v>6.5</v>
      </c>
      <c r="M1162">
        <f>SUMIF(Table15[director_name],Table6[Director],Table15[gross])</f>
        <v>11043445</v>
      </c>
      <c r="N1162">
        <f>SUMIF(Table15[director_name],Table6[Director],Table15[budget])</f>
        <v>10000000</v>
      </c>
      <c r="O1162">
        <f>Table6[[#This Row],[Gross Amt]]-Table6[[#This Row],[Budget ]]</f>
        <v>1043445</v>
      </c>
      <c r="P1162" t="str">
        <f>IF(Table6[[#This Row],[Profit]]&gt;0,"Success","Failure")</f>
        <v>Success</v>
      </c>
    </row>
    <row r="1163" spans="1:16" hidden="1" x14ac:dyDescent="0.25">
      <c r="A1163" t="s">
        <v>1126</v>
      </c>
      <c r="B1163">
        <v>50859889</v>
      </c>
      <c r="C1163" t="s">
        <v>2229</v>
      </c>
      <c r="D1163">
        <v>40000000</v>
      </c>
      <c r="E1163">
        <v>7.8</v>
      </c>
      <c r="F1163">
        <f>AVERAGEIF(Table15[director_name],Table15[director_name],Table15[imdb_score])</f>
        <v>7.7666666666666657</v>
      </c>
      <c r="G1163">
        <f>Table15[[#This Row],[gross]]-Table15[[#This Row],[budget]]</f>
        <v>10859889</v>
      </c>
      <c r="H1163" t="str">
        <f>IF(Table15[[#This Row],[Profit]]&gt;0,"Success","Fasle")</f>
        <v>Success</v>
      </c>
      <c r="K1163" t="s">
        <v>5075</v>
      </c>
      <c r="L1163" s="2">
        <f>AVERAGEIF(Table15[director_name],Table6[Director],Table15[imdb_score])</f>
        <v>6.4</v>
      </c>
      <c r="M1163">
        <f>SUMIF(Table15[director_name],Table6[Director],Table15[gross])</f>
        <v>125169</v>
      </c>
      <c r="N1163">
        <f>SUMIF(Table15[director_name],Table6[Director],Table15[budget])</f>
        <v>10500000</v>
      </c>
      <c r="O1163">
        <f>Table6[[#This Row],[Gross Amt]]-Table6[[#This Row],[Budget ]]</f>
        <v>-10374831</v>
      </c>
      <c r="P1163" t="str">
        <f>IF(Table6[[#This Row],[Profit]]&gt;0,"Success","Failure")</f>
        <v>Failure</v>
      </c>
    </row>
    <row r="1164" spans="1:16" hidden="1" x14ac:dyDescent="0.25">
      <c r="A1164" t="s">
        <v>2123</v>
      </c>
      <c r="B1164">
        <v>51185897</v>
      </c>
      <c r="C1164" t="s">
        <v>12</v>
      </c>
      <c r="D1164">
        <v>30000000</v>
      </c>
      <c r="E1164">
        <v>6.7</v>
      </c>
      <c r="F1164">
        <f>AVERAGEIF(Table15[director_name],Table15[director_name],Table15[imdb_score])</f>
        <v>6.6</v>
      </c>
      <c r="G1164">
        <f>Table15[[#This Row],[gross]]-Table15[[#This Row],[budget]]</f>
        <v>21185897</v>
      </c>
      <c r="H1164" t="str">
        <f>IF(Table15[[#This Row],[Profit]]&gt;0,"Success","Fasle")</f>
        <v>Success</v>
      </c>
      <c r="K1164" t="s">
        <v>5082</v>
      </c>
      <c r="L1164" s="2">
        <f>AVERAGEIF(Table15[director_name],Table6[Director],Table15[imdb_score])</f>
        <v>6.6</v>
      </c>
      <c r="M1164">
        <f>SUMIF(Table15[director_name],Table6[Director],Table15[gross])</f>
        <v>5669081</v>
      </c>
      <c r="N1164">
        <f>SUMIF(Table15[director_name],Table6[Director],Table15[budget])</f>
        <v>10818775</v>
      </c>
      <c r="O1164">
        <f>Table6[[#This Row],[Gross Amt]]-Table6[[#This Row],[Budget ]]</f>
        <v>-5149694</v>
      </c>
      <c r="P1164" t="str">
        <f>IF(Table6[[#This Row],[Profit]]&gt;0,"Success","Failure")</f>
        <v>Failure</v>
      </c>
    </row>
    <row r="1165" spans="1:16" hidden="1" x14ac:dyDescent="0.25">
      <c r="A1165" t="s">
        <v>2231</v>
      </c>
      <c r="B1165">
        <v>52000688</v>
      </c>
      <c r="C1165" t="s">
        <v>12</v>
      </c>
      <c r="D1165">
        <v>40000000</v>
      </c>
      <c r="E1165">
        <v>6.4</v>
      </c>
      <c r="F1165" s="2">
        <f>AVERAGEIF(Table15[director_name],Table15[director_name],Table15[imdb_score])</f>
        <v>6.0500000000000007</v>
      </c>
      <c r="G1165">
        <f>Table15[[#This Row],[gross]]-Table15[[#This Row],[budget]]</f>
        <v>12000688</v>
      </c>
      <c r="H1165" t="str">
        <f>IF(Table15[[#This Row],[Profit]]&gt;0,"Success","Fasle")</f>
        <v>Success</v>
      </c>
      <c r="K1165" t="s">
        <v>5089</v>
      </c>
      <c r="L1165" s="2">
        <f>AVERAGEIF(Table15[director_name],Table6[Director],Table15[imdb_score])</f>
        <v>6.35</v>
      </c>
      <c r="M1165">
        <f>SUMIF(Table15[director_name],Table6[Director],Table15[gross])</f>
        <v>230585939</v>
      </c>
      <c r="N1165">
        <f>SUMIF(Table15[director_name],Table6[Director],Table15[budget])</f>
        <v>32500000</v>
      </c>
      <c r="O1165">
        <f>Table6[[#This Row],[Gross Amt]]-Table6[[#This Row],[Budget ]]</f>
        <v>198085939</v>
      </c>
      <c r="P1165" t="str">
        <f>IF(Table6[[#This Row],[Profit]]&gt;0,"Success","Failure")</f>
        <v>Success</v>
      </c>
    </row>
    <row r="1166" spans="1:16" hidden="1" x14ac:dyDescent="0.25">
      <c r="A1166" t="s">
        <v>937</v>
      </c>
      <c r="B1166">
        <v>49851591</v>
      </c>
      <c r="C1166" t="s">
        <v>12</v>
      </c>
      <c r="D1166">
        <v>40000000</v>
      </c>
      <c r="E1166">
        <v>5.9</v>
      </c>
      <c r="F1166">
        <f>AVERAGEIF(Table15[director_name],Table15[director_name],Table15[imdb_score])</f>
        <v>6.0750000000000002</v>
      </c>
      <c r="G1166">
        <f>Table15[[#This Row],[gross]]-Table15[[#This Row],[budget]]</f>
        <v>9851591</v>
      </c>
      <c r="H1166" t="str">
        <f>IF(Table15[[#This Row],[Profit]]&gt;0,"Success","Fasle")</f>
        <v>Success</v>
      </c>
      <c r="K1166" t="s">
        <v>5093</v>
      </c>
      <c r="L1166" s="2">
        <f>AVERAGEIF(Table15[director_name],Table6[Director],Table15[imdb_score])</f>
        <v>6.1000000000000005</v>
      </c>
      <c r="M1166">
        <f>SUMIF(Table15[director_name],Table6[Director],Table15[gross])</f>
        <v>214788010</v>
      </c>
      <c r="N1166">
        <f>SUMIF(Table15[director_name],Table6[Director],Table15[budget])</f>
        <v>22000000</v>
      </c>
      <c r="O1166">
        <f>Table6[[#This Row],[Gross Amt]]-Table6[[#This Row],[Budget ]]</f>
        <v>192788010</v>
      </c>
      <c r="P1166" t="str">
        <f>IF(Table6[[#This Row],[Profit]]&gt;0,"Success","Failure")</f>
        <v>Success</v>
      </c>
    </row>
    <row r="1167" spans="1:16" hidden="1" x14ac:dyDescent="0.25">
      <c r="A1167" t="s">
        <v>1527</v>
      </c>
      <c r="B1167">
        <v>47781388</v>
      </c>
      <c r="C1167" t="s">
        <v>12</v>
      </c>
      <c r="D1167">
        <v>40000000</v>
      </c>
      <c r="E1167">
        <v>6.6</v>
      </c>
      <c r="F1167">
        <f>AVERAGEIF(Table15[director_name],Table15[director_name],Table15[imdb_score])</f>
        <v>6.4599999999999991</v>
      </c>
      <c r="G1167">
        <f>Table15[[#This Row],[gross]]-Table15[[#This Row],[budget]]</f>
        <v>7781388</v>
      </c>
      <c r="H1167" t="str">
        <f>IF(Table15[[#This Row],[Profit]]&gt;0,"Success","Fasle")</f>
        <v>Success</v>
      </c>
      <c r="K1167" t="s">
        <v>5108</v>
      </c>
      <c r="L1167" s="2">
        <f>AVERAGEIF(Table15[director_name],Table6[Director],Table15[imdb_score])</f>
        <v>7.5</v>
      </c>
      <c r="M1167">
        <f>SUMIF(Table15[director_name],Table6[Director],Table15[gross])</f>
        <v>16800000</v>
      </c>
      <c r="N1167">
        <f>SUMIF(Table15[director_name],Table6[Director],Table15[budget])</f>
        <v>10000000</v>
      </c>
      <c r="O1167">
        <f>Table6[[#This Row],[Gross Amt]]-Table6[[#This Row],[Budget ]]</f>
        <v>6800000</v>
      </c>
      <c r="P1167" t="str">
        <f>IF(Table6[[#This Row],[Profit]]&gt;0,"Success","Failure")</f>
        <v>Success</v>
      </c>
    </row>
    <row r="1168" spans="1:16" hidden="1" x14ac:dyDescent="0.25">
      <c r="A1168" t="s">
        <v>2235</v>
      </c>
      <c r="B1168">
        <v>52320979</v>
      </c>
      <c r="C1168" t="s">
        <v>12</v>
      </c>
      <c r="D1168">
        <v>40000000</v>
      </c>
      <c r="E1168">
        <v>6.8</v>
      </c>
      <c r="F1168" s="2">
        <f>AVERAGEIF(Table15[director_name],Table15[director_name],Table15[imdb_score])</f>
        <v>6.8</v>
      </c>
      <c r="G1168">
        <f>Table15[[#This Row],[gross]]-Table15[[#This Row],[budget]]</f>
        <v>12320979</v>
      </c>
      <c r="H1168" t="str">
        <f>IF(Table15[[#This Row],[Profit]]&gt;0,"Success","Fasle")</f>
        <v>Success</v>
      </c>
      <c r="K1168" t="s">
        <v>5112</v>
      </c>
      <c r="L1168" s="2">
        <f>AVERAGEIF(Table15[director_name],Table6[Director],Table15[imdb_score])</f>
        <v>6.5</v>
      </c>
      <c r="M1168">
        <f>SUMIF(Table15[director_name],Table6[Director],Table15[gross])</f>
        <v>36696761</v>
      </c>
      <c r="N1168">
        <f>SUMIF(Table15[director_name],Table6[Director],Table15[budget])</f>
        <v>23000000</v>
      </c>
      <c r="O1168">
        <f>Table6[[#This Row],[Gross Amt]]-Table6[[#This Row],[Budget ]]</f>
        <v>13696761</v>
      </c>
      <c r="P1168" t="str">
        <f>IF(Table6[[#This Row],[Profit]]&gt;0,"Success","Failure")</f>
        <v>Success</v>
      </c>
    </row>
    <row r="1169" spans="1:16" hidden="1" x14ac:dyDescent="0.25">
      <c r="A1169" t="s">
        <v>1524</v>
      </c>
      <c r="B1169">
        <v>47806295</v>
      </c>
      <c r="C1169" t="s">
        <v>12</v>
      </c>
      <c r="D1169">
        <v>43000000</v>
      </c>
      <c r="E1169">
        <v>6.5</v>
      </c>
      <c r="F1169">
        <f>AVERAGEIF(Table15[director_name],Table15[director_name],Table15[imdb_score])</f>
        <v>6.55</v>
      </c>
      <c r="G1169">
        <f>Table15[[#This Row],[gross]]-Table15[[#This Row],[budget]]</f>
        <v>4806295</v>
      </c>
      <c r="H1169" t="str">
        <f>IF(Table15[[#This Row],[Profit]]&gt;0,"Success","Fasle")</f>
        <v>Success</v>
      </c>
      <c r="K1169" t="s">
        <v>5118</v>
      </c>
      <c r="L1169" s="2">
        <f>AVERAGEIF(Table15[director_name],Table6[Director],Table15[imdb_score])</f>
        <v>5.8</v>
      </c>
      <c r="M1169">
        <f>SUMIF(Table15[director_name],Table6[Director],Table15[gross])</f>
        <v>32983713</v>
      </c>
      <c r="N1169">
        <f>SUMIF(Table15[director_name],Table6[Director],Table15[budget])</f>
        <v>20000000</v>
      </c>
      <c r="O1169">
        <f>Table6[[#This Row],[Gross Amt]]-Table6[[#This Row],[Budget ]]</f>
        <v>12983713</v>
      </c>
      <c r="P1169" t="str">
        <f>IF(Table6[[#This Row],[Profit]]&gt;0,"Success","Failure")</f>
        <v>Success</v>
      </c>
    </row>
    <row r="1170" spans="1:16" hidden="1" x14ac:dyDescent="0.25">
      <c r="A1170" t="s">
        <v>2238</v>
      </c>
      <c r="B1170">
        <v>51853450</v>
      </c>
      <c r="C1170" t="s">
        <v>12</v>
      </c>
      <c r="D1170">
        <v>25000000</v>
      </c>
      <c r="E1170">
        <v>6.6</v>
      </c>
      <c r="F1170" s="2">
        <f>AVERAGEIF(Table15[director_name],Table15[director_name],Table15[imdb_score])</f>
        <v>6.85</v>
      </c>
      <c r="G1170">
        <f>Table15[[#This Row],[gross]]-Table15[[#This Row],[budget]]</f>
        <v>26853450</v>
      </c>
      <c r="H1170" t="str">
        <f>IF(Table15[[#This Row],[Profit]]&gt;0,"Success","Fasle")</f>
        <v>Success</v>
      </c>
      <c r="K1170" t="s">
        <v>5120</v>
      </c>
      <c r="L1170" s="2">
        <f>AVERAGEIF(Table15[director_name],Table6[Director],Table15[imdb_score])</f>
        <v>6.1</v>
      </c>
      <c r="M1170">
        <f>SUMIF(Table15[director_name],Table6[Director],Table15[gross])</f>
        <v>52200504</v>
      </c>
      <c r="N1170">
        <f>SUMIF(Table15[director_name],Table6[Director],Table15[budget])</f>
        <v>10000000</v>
      </c>
      <c r="O1170">
        <f>Table6[[#This Row],[Gross Amt]]-Table6[[#This Row],[Budget ]]</f>
        <v>42200504</v>
      </c>
      <c r="P1170" t="str">
        <f>IF(Table6[[#This Row],[Profit]]&gt;0,"Success","Failure")</f>
        <v>Success</v>
      </c>
    </row>
    <row r="1171" spans="1:16" hidden="1" x14ac:dyDescent="0.25">
      <c r="A1171" t="s">
        <v>2240</v>
      </c>
      <c r="B1171">
        <v>46012734</v>
      </c>
      <c r="C1171" t="s">
        <v>12</v>
      </c>
      <c r="D1171">
        <v>40000000</v>
      </c>
      <c r="E1171">
        <v>5.8</v>
      </c>
      <c r="F1171" s="2">
        <f>AVERAGEIF(Table15[director_name],Table15[director_name],Table15[imdb_score])</f>
        <v>5.8</v>
      </c>
      <c r="G1171">
        <f>Table15[[#This Row],[gross]]-Table15[[#This Row],[budget]]</f>
        <v>6012734</v>
      </c>
      <c r="H1171" t="str">
        <f>IF(Table15[[#This Row],[Profit]]&gt;0,"Success","Fasle")</f>
        <v>Success</v>
      </c>
      <c r="K1171" t="s">
        <v>5122</v>
      </c>
      <c r="L1171" s="2">
        <f>AVERAGEIF(Table15[director_name],Table6[Director],Table15[imdb_score])</f>
        <v>6.9</v>
      </c>
      <c r="M1171">
        <f>SUMIF(Table15[director_name],Table6[Director],Table15[gross])</f>
        <v>33000000</v>
      </c>
      <c r="N1171">
        <f>SUMIF(Table15[director_name],Table6[Director],Table15[budget])</f>
        <v>10000000</v>
      </c>
      <c r="O1171">
        <f>Table6[[#This Row],[Gross Amt]]-Table6[[#This Row],[Budget ]]</f>
        <v>23000000</v>
      </c>
      <c r="P1171" t="str">
        <f>IF(Table6[[#This Row],[Profit]]&gt;0,"Success","Failure")</f>
        <v>Success</v>
      </c>
    </row>
    <row r="1172" spans="1:16" hidden="1" x14ac:dyDescent="0.25">
      <c r="A1172" t="s">
        <v>1285</v>
      </c>
      <c r="B1172">
        <v>47034272</v>
      </c>
      <c r="C1172" t="s">
        <v>12</v>
      </c>
      <c r="D1172">
        <v>40000000</v>
      </c>
      <c r="E1172">
        <v>6.9</v>
      </c>
      <c r="F1172">
        <f>AVERAGEIF(Table15[director_name],Table15[director_name],Table15[imdb_score])</f>
        <v>7.2052631578947368</v>
      </c>
      <c r="G1172">
        <f>Table15[[#This Row],[gross]]-Table15[[#This Row],[budget]]</f>
        <v>7034272</v>
      </c>
      <c r="H1172" t="str">
        <f>IF(Table15[[#This Row],[Profit]]&gt;0,"Success","Fasle")</f>
        <v>Success</v>
      </c>
      <c r="K1172" t="s">
        <v>5126</v>
      </c>
      <c r="L1172" s="2">
        <f>AVERAGEIF(Table15[director_name],Table6[Director],Table15[imdb_score])</f>
        <v>6.8</v>
      </c>
      <c r="M1172">
        <f>SUMIF(Table15[director_name],Table6[Director],Table15[gross])</f>
        <v>34094265</v>
      </c>
      <c r="N1172">
        <f>SUMIF(Table15[director_name],Table6[Director],Table15[budget])</f>
        <v>16800000</v>
      </c>
      <c r="O1172">
        <f>Table6[[#This Row],[Gross Amt]]-Table6[[#This Row],[Budget ]]</f>
        <v>17294265</v>
      </c>
      <c r="P1172" t="str">
        <f>IF(Table6[[#This Row],[Profit]]&gt;0,"Success","Failure")</f>
        <v>Success</v>
      </c>
    </row>
    <row r="1173" spans="1:16" hidden="1" x14ac:dyDescent="0.25">
      <c r="A1173" t="s">
        <v>1675</v>
      </c>
      <c r="B1173">
        <v>45856732</v>
      </c>
      <c r="C1173" t="s">
        <v>12</v>
      </c>
      <c r="D1173">
        <v>40000000</v>
      </c>
      <c r="E1173">
        <v>7.1</v>
      </c>
      <c r="F1173">
        <f>AVERAGEIF(Table15[director_name],Table15[director_name],Table15[imdb_score])</f>
        <v>7.6555555555555559</v>
      </c>
      <c r="G1173">
        <f>Table15[[#This Row],[gross]]-Table15[[#This Row],[budget]]</f>
        <v>5856732</v>
      </c>
      <c r="H1173" t="str">
        <f>IF(Table15[[#This Row],[Profit]]&gt;0,"Success","Fasle")</f>
        <v>Success</v>
      </c>
      <c r="K1173" t="s">
        <v>5129</v>
      </c>
      <c r="L1173" s="2">
        <f>AVERAGEIF(Table15[director_name],Table6[Director],Table15[imdb_score])</f>
        <v>5.6</v>
      </c>
      <c r="M1173">
        <f>SUMIF(Table15[director_name],Table6[Director],Table15[gross])</f>
        <v>30306281</v>
      </c>
      <c r="N1173">
        <f>SUMIF(Table15[director_name],Table6[Director],Table15[budget])</f>
        <v>10000000</v>
      </c>
      <c r="O1173">
        <f>Table6[[#This Row],[Gross Amt]]-Table6[[#This Row],[Budget ]]</f>
        <v>20306281</v>
      </c>
      <c r="P1173" t="str">
        <f>IF(Table6[[#This Row],[Profit]]&gt;0,"Success","Failure")</f>
        <v>Success</v>
      </c>
    </row>
    <row r="1174" spans="1:16" hidden="1" x14ac:dyDescent="0.25">
      <c r="A1174" t="s">
        <v>2037</v>
      </c>
      <c r="B1174">
        <v>59588068</v>
      </c>
      <c r="C1174" t="s">
        <v>12</v>
      </c>
      <c r="D1174">
        <v>40000000</v>
      </c>
      <c r="E1174">
        <v>5.8</v>
      </c>
      <c r="F1174">
        <f>AVERAGEIF(Table15[director_name],Table15[director_name],Table15[imdb_score])</f>
        <v>5.6999999999999993</v>
      </c>
      <c r="G1174">
        <f>Table15[[#This Row],[gross]]-Table15[[#This Row],[budget]]</f>
        <v>19588068</v>
      </c>
      <c r="H1174" t="str">
        <f>IF(Table15[[#This Row],[Profit]]&gt;0,"Success","Fasle")</f>
        <v>Success</v>
      </c>
      <c r="K1174" t="s">
        <v>4208</v>
      </c>
      <c r="L1174" s="2">
        <f>AVERAGEIF(Table15[director_name],Table6[Director],Table15[imdb_score])</f>
        <v>6.5</v>
      </c>
      <c r="M1174">
        <f>SUMIF(Table15[director_name],Table6[Director],Table15[gross])</f>
        <v>30050028</v>
      </c>
      <c r="N1174">
        <f>SUMIF(Table15[director_name],Table6[Director],Table15[budget])</f>
        <v>17000000</v>
      </c>
      <c r="O1174">
        <f>Table6[[#This Row],[Gross Amt]]-Table6[[#This Row],[Budget ]]</f>
        <v>13050028</v>
      </c>
      <c r="P1174" t="str">
        <f>IF(Table6[[#This Row],[Profit]]&gt;0,"Success","Failure")</f>
        <v>Success</v>
      </c>
    </row>
    <row r="1175" spans="1:16" hidden="1" x14ac:dyDescent="0.25">
      <c r="A1175" t="s">
        <v>127</v>
      </c>
      <c r="B1175">
        <v>44175394</v>
      </c>
      <c r="C1175" t="s">
        <v>12</v>
      </c>
      <c r="D1175">
        <v>36000000</v>
      </c>
      <c r="E1175">
        <v>7.2</v>
      </c>
      <c r="F1175">
        <f>AVERAGEIF(Table15[director_name],Table15[director_name],Table15[imdb_score])</f>
        <v>7.5439999999999996</v>
      </c>
      <c r="G1175">
        <f>Table15[[#This Row],[gross]]-Table15[[#This Row],[budget]]</f>
        <v>8175394</v>
      </c>
      <c r="H1175" t="str">
        <f>IF(Table15[[#This Row],[Profit]]&gt;0,"Success","Fasle")</f>
        <v>Success</v>
      </c>
      <c r="K1175" t="s">
        <v>5136</v>
      </c>
      <c r="L1175" s="2">
        <f>AVERAGEIF(Table15[director_name],Table6[Director],Table15[imdb_score])</f>
        <v>5.5</v>
      </c>
      <c r="M1175">
        <f>SUMIF(Table15[director_name],Table6[Director],Table15[gross])</f>
        <v>28435406</v>
      </c>
      <c r="N1175">
        <f>SUMIF(Table15[director_name],Table6[Director],Table15[budget])</f>
        <v>12000000</v>
      </c>
      <c r="O1175">
        <f>Table6[[#This Row],[Gross Amt]]-Table6[[#This Row],[Budget ]]</f>
        <v>16435406</v>
      </c>
      <c r="P1175" t="str">
        <f>IF(Table6[[#This Row],[Profit]]&gt;0,"Success","Failure")</f>
        <v>Success</v>
      </c>
    </row>
    <row r="1176" spans="1:16" hidden="1" x14ac:dyDescent="0.25">
      <c r="A1176" t="s">
        <v>449</v>
      </c>
      <c r="B1176">
        <v>45500797</v>
      </c>
      <c r="C1176" t="s">
        <v>12</v>
      </c>
      <c r="D1176">
        <v>40000000</v>
      </c>
      <c r="E1176">
        <v>6</v>
      </c>
      <c r="F1176">
        <f>AVERAGEIF(Table15[director_name],Table15[director_name],Table15[imdb_score])</f>
        <v>6.63</v>
      </c>
      <c r="G1176">
        <f>Table15[[#This Row],[gross]]-Table15[[#This Row],[budget]]</f>
        <v>5500797</v>
      </c>
      <c r="H1176" t="str">
        <f>IF(Table15[[#This Row],[Profit]]&gt;0,"Success","Fasle")</f>
        <v>Success</v>
      </c>
      <c r="K1176" t="s">
        <v>5143</v>
      </c>
      <c r="L1176" s="2">
        <f>AVERAGEIF(Table15[director_name],Table6[Director],Table15[imdb_score])</f>
        <v>5.2</v>
      </c>
      <c r="M1176">
        <f>SUMIF(Table15[director_name],Table6[Director],Table15[gross])</f>
        <v>27736779</v>
      </c>
      <c r="N1176">
        <f>SUMIF(Table15[director_name],Table6[Director],Table15[budget])</f>
        <v>10000000</v>
      </c>
      <c r="O1176">
        <f>Table6[[#This Row],[Gross Amt]]-Table6[[#This Row],[Budget ]]</f>
        <v>17736779</v>
      </c>
      <c r="P1176" t="str">
        <f>IF(Table6[[#This Row],[Profit]]&gt;0,"Success","Failure")</f>
        <v>Success</v>
      </c>
    </row>
    <row r="1177" spans="1:16" hidden="1" x14ac:dyDescent="0.25">
      <c r="A1177" t="s">
        <v>2249</v>
      </c>
      <c r="B1177">
        <v>41797066</v>
      </c>
      <c r="C1177" t="s">
        <v>12</v>
      </c>
      <c r="D1177">
        <v>40000000</v>
      </c>
      <c r="E1177">
        <v>4.7</v>
      </c>
      <c r="F1177" s="2">
        <f>AVERAGEIF(Table15[director_name],Table15[director_name],Table15[imdb_score])</f>
        <v>4.5500000000000007</v>
      </c>
      <c r="G1177">
        <f>Table15[[#This Row],[gross]]-Table15[[#This Row],[budget]]</f>
        <v>1797066</v>
      </c>
      <c r="H1177" t="str">
        <f>IF(Table15[[#This Row],[Profit]]&gt;0,"Success","Fasle")</f>
        <v>Success</v>
      </c>
      <c r="K1177" t="s">
        <v>5145</v>
      </c>
      <c r="L1177" s="2">
        <f>AVERAGEIF(Table15[director_name],Table6[Director],Table15[imdb_score])</f>
        <v>5.7</v>
      </c>
      <c r="M1177">
        <f>SUMIF(Table15[director_name],Table6[Director],Table15[gross])</f>
        <v>61692863</v>
      </c>
      <c r="N1177">
        <f>SUMIF(Table15[director_name],Table6[Director],Table15[budget])</f>
        <v>23600000</v>
      </c>
      <c r="O1177">
        <f>Table6[[#This Row],[Gross Amt]]-Table6[[#This Row],[Budget ]]</f>
        <v>38092863</v>
      </c>
      <c r="P1177" t="str">
        <f>IF(Table6[[#This Row],[Profit]]&gt;0,"Success","Failure")</f>
        <v>Success</v>
      </c>
    </row>
    <row r="1178" spans="1:16" hidden="1" x14ac:dyDescent="0.25">
      <c r="A1178" t="s">
        <v>1467</v>
      </c>
      <c r="B1178">
        <v>38087756</v>
      </c>
      <c r="C1178" t="s">
        <v>12</v>
      </c>
      <c r="D1178">
        <v>40000000</v>
      </c>
      <c r="E1178">
        <v>5.2</v>
      </c>
      <c r="F1178">
        <f>AVERAGEIF(Table15[director_name],Table15[director_name],Table15[imdb_score])</f>
        <v>5.6625000000000005</v>
      </c>
      <c r="G1178">
        <f>Table15[[#This Row],[gross]]-Table15[[#This Row],[budget]]</f>
        <v>-1912244</v>
      </c>
      <c r="H1178" t="str">
        <f>IF(Table15[[#This Row],[Profit]]&gt;0,"Success","Fasle")</f>
        <v>Fasle</v>
      </c>
      <c r="K1178" t="s">
        <v>5148</v>
      </c>
      <c r="L1178" s="2">
        <f>AVERAGEIF(Table15[director_name],Table6[Director],Table15[imdb_score])</f>
        <v>5.9</v>
      </c>
      <c r="M1178">
        <f>SUMIF(Table15[director_name],Table6[Director],Table15[gross])</f>
        <v>25464480</v>
      </c>
      <c r="N1178">
        <f>SUMIF(Table15[director_name],Table6[Director],Table15[budget])</f>
        <v>10000000</v>
      </c>
      <c r="O1178">
        <f>Table6[[#This Row],[Gross Amt]]-Table6[[#This Row],[Budget ]]</f>
        <v>15464480</v>
      </c>
      <c r="P1178" t="str">
        <f>IF(Table6[[#This Row],[Profit]]&gt;0,"Success","Failure")</f>
        <v>Success</v>
      </c>
    </row>
    <row r="1179" spans="1:16" hidden="1" x14ac:dyDescent="0.25">
      <c r="A1179" t="s">
        <v>2252</v>
      </c>
      <c r="B1179">
        <v>37752931</v>
      </c>
      <c r="C1179" t="s">
        <v>12</v>
      </c>
      <c r="D1179">
        <v>40000000</v>
      </c>
      <c r="E1179">
        <v>5.5</v>
      </c>
      <c r="F1179" s="2">
        <f>AVERAGEIF(Table15[director_name],Table15[director_name],Table15[imdb_score])</f>
        <v>5.5</v>
      </c>
      <c r="G1179">
        <f>Table15[[#This Row],[gross]]-Table15[[#This Row],[budget]]</f>
        <v>-2247069</v>
      </c>
      <c r="H1179" t="str">
        <f>IF(Table15[[#This Row],[Profit]]&gt;0,"Success","Fasle")</f>
        <v>Fasle</v>
      </c>
      <c r="K1179" t="s">
        <v>5151</v>
      </c>
      <c r="L1179" s="2">
        <f>AVERAGEIF(Table15[director_name],Table6[Director],Table15[imdb_score])</f>
        <v>5.9</v>
      </c>
      <c r="M1179">
        <f>SUMIF(Table15[director_name],Table6[Director],Table15[gross])</f>
        <v>18272447</v>
      </c>
      <c r="N1179">
        <f>SUMIF(Table15[director_name],Table6[Director],Table15[budget])</f>
        <v>10000000</v>
      </c>
      <c r="O1179">
        <f>Table6[[#This Row],[Gross Amt]]-Table6[[#This Row],[Budget ]]</f>
        <v>8272447</v>
      </c>
      <c r="P1179" t="str">
        <f>IF(Table6[[#This Row],[Profit]]&gt;0,"Success","Failure")</f>
        <v>Success</v>
      </c>
    </row>
    <row r="1180" spans="1:16" hidden="1" x14ac:dyDescent="0.25">
      <c r="A1180" t="s">
        <v>2256</v>
      </c>
      <c r="B1180">
        <v>37371385</v>
      </c>
      <c r="C1180" t="s">
        <v>12</v>
      </c>
      <c r="D1180">
        <v>40000000</v>
      </c>
      <c r="E1180">
        <v>7</v>
      </c>
      <c r="F1180" s="2">
        <f>AVERAGEIF(Table15[director_name],Table15[director_name],Table15[imdb_score])</f>
        <v>7.3</v>
      </c>
      <c r="G1180">
        <f>Table15[[#This Row],[gross]]-Table15[[#This Row],[budget]]</f>
        <v>-2628615</v>
      </c>
      <c r="H1180" t="str">
        <f>IF(Table15[[#This Row],[Profit]]&gt;0,"Success","Fasle")</f>
        <v>Fasle</v>
      </c>
      <c r="K1180" t="s">
        <v>5159</v>
      </c>
      <c r="L1180" s="2">
        <f>AVERAGEIF(Table15[director_name],Table6[Director],Table15[imdb_score])</f>
        <v>6.7</v>
      </c>
      <c r="M1180">
        <f>SUMIF(Table15[director_name],Table6[Director],Table15[gross])</f>
        <v>17655201</v>
      </c>
      <c r="N1180">
        <f>SUMIF(Table15[director_name],Table6[Director],Table15[budget])</f>
        <v>10000000</v>
      </c>
      <c r="O1180">
        <f>Table6[[#This Row],[Gross Amt]]-Table6[[#This Row],[Budget ]]</f>
        <v>7655201</v>
      </c>
      <c r="P1180" t="str">
        <f>IF(Table6[[#This Row],[Profit]]&gt;0,"Success","Failure")</f>
        <v>Success</v>
      </c>
    </row>
    <row r="1181" spans="1:16" hidden="1" x14ac:dyDescent="0.25">
      <c r="A1181" t="s">
        <v>2158</v>
      </c>
      <c r="B1181">
        <v>37101011</v>
      </c>
      <c r="C1181" t="s">
        <v>12</v>
      </c>
      <c r="D1181">
        <v>40000000</v>
      </c>
      <c r="E1181">
        <v>5.8</v>
      </c>
      <c r="F1181">
        <f>AVERAGEIF(Table15[director_name],Table15[director_name],Table15[imdb_score])</f>
        <v>6.0400000000000009</v>
      </c>
      <c r="G1181">
        <f>Table15[[#This Row],[gross]]-Table15[[#This Row],[budget]]</f>
        <v>-2898989</v>
      </c>
      <c r="H1181" t="str">
        <f>IF(Table15[[#This Row],[Profit]]&gt;0,"Success","Fasle")</f>
        <v>Fasle</v>
      </c>
      <c r="K1181" t="s">
        <v>5165</v>
      </c>
      <c r="L1181" s="2">
        <f>AVERAGEIF(Table15[director_name],Table6[Director],Table15[imdb_score])</f>
        <v>6.1</v>
      </c>
      <c r="M1181">
        <f>SUMIF(Table15[director_name],Table6[Director],Table15[gross])</f>
        <v>15417771</v>
      </c>
      <c r="N1181">
        <f>SUMIF(Table15[director_name],Table6[Director],Table15[budget])</f>
        <v>12600000</v>
      </c>
      <c r="O1181">
        <f>Table6[[#This Row],[Gross Amt]]-Table6[[#This Row],[Budget ]]</f>
        <v>2817771</v>
      </c>
      <c r="P1181" t="str">
        <f>IF(Table6[[#This Row],[Profit]]&gt;0,"Success","Failure")</f>
        <v>Success</v>
      </c>
    </row>
    <row r="1182" spans="1:16" hidden="1" x14ac:dyDescent="0.25">
      <c r="A1182" t="s">
        <v>2178</v>
      </c>
      <c r="B1182">
        <v>38176892</v>
      </c>
      <c r="C1182" t="s">
        <v>12</v>
      </c>
      <c r="D1182">
        <v>40000000</v>
      </c>
      <c r="E1182">
        <v>6.2</v>
      </c>
      <c r="F1182">
        <f>AVERAGEIF(Table15[director_name],Table15[director_name],Table15[imdb_score])</f>
        <v>5.9700000000000006</v>
      </c>
      <c r="G1182">
        <f>Table15[[#This Row],[gross]]-Table15[[#This Row],[budget]]</f>
        <v>-1823108</v>
      </c>
      <c r="H1182" t="str">
        <f>IF(Table15[[#This Row],[Profit]]&gt;0,"Success","Fasle")</f>
        <v>Fasle</v>
      </c>
      <c r="K1182" t="s">
        <v>5171</v>
      </c>
      <c r="L1182" s="2">
        <f>AVERAGEIF(Table15[director_name],Table6[Director],Table15[imdb_score])</f>
        <v>5.9</v>
      </c>
      <c r="M1182">
        <f>SUMIF(Table15[director_name],Table6[Director],Table15[gross])</f>
        <v>20339754</v>
      </c>
      <c r="N1182">
        <f>SUMIF(Table15[director_name],Table6[Director],Table15[budget])</f>
        <v>10000000</v>
      </c>
      <c r="O1182">
        <f>Table6[[#This Row],[Gross Amt]]-Table6[[#This Row],[Budget ]]</f>
        <v>10339754</v>
      </c>
      <c r="P1182" t="str">
        <f>IF(Table6[[#This Row],[Profit]]&gt;0,"Success","Failure")</f>
        <v>Success</v>
      </c>
    </row>
    <row r="1183" spans="1:16" hidden="1" x14ac:dyDescent="0.25">
      <c r="A1183" t="s">
        <v>454</v>
      </c>
      <c r="B1183">
        <v>36283504</v>
      </c>
      <c r="C1183" t="s">
        <v>12</v>
      </c>
      <c r="D1183">
        <v>40000000</v>
      </c>
      <c r="E1183">
        <v>6.5</v>
      </c>
      <c r="F1183">
        <f>AVERAGEIF(Table15[director_name],Table15[director_name],Table15[imdb_score])</f>
        <v>6.3416666666666659</v>
      </c>
      <c r="G1183">
        <f>Table15[[#This Row],[gross]]-Table15[[#This Row],[budget]]</f>
        <v>-3716496</v>
      </c>
      <c r="H1183" t="str">
        <f>IF(Table15[[#This Row],[Profit]]&gt;0,"Success","Fasle")</f>
        <v>Fasle</v>
      </c>
      <c r="K1183" t="s">
        <v>5173</v>
      </c>
      <c r="L1183" s="2">
        <f>AVERAGEIF(Table15[director_name],Table6[Director],Table15[imdb_score])</f>
        <v>6</v>
      </c>
      <c r="M1183">
        <f>SUMIF(Table15[director_name],Table6[Director],Table15[gross])</f>
        <v>41041218</v>
      </c>
      <c r="N1183">
        <f>SUMIF(Table15[director_name],Table6[Director],Table15[budget])</f>
        <v>11565000</v>
      </c>
      <c r="O1183">
        <f>Table6[[#This Row],[Gross Amt]]-Table6[[#This Row],[Budget ]]</f>
        <v>29476218</v>
      </c>
      <c r="P1183" t="str">
        <f>IF(Table6[[#This Row],[Profit]]&gt;0,"Success","Failure")</f>
        <v>Success</v>
      </c>
    </row>
    <row r="1184" spans="1:16" hidden="1" x14ac:dyDescent="0.25">
      <c r="A1184" t="s">
        <v>255</v>
      </c>
      <c r="B1184">
        <v>35183792</v>
      </c>
      <c r="C1184" t="s">
        <v>12</v>
      </c>
      <c r="D1184">
        <v>38000000</v>
      </c>
      <c r="E1184">
        <v>7.2</v>
      </c>
      <c r="F1184">
        <f>AVERAGEIF(Table15[director_name],Table15[director_name],Table15[imdb_score])</f>
        <v>6.9076923076923071</v>
      </c>
      <c r="G1184">
        <f>Table15[[#This Row],[gross]]-Table15[[#This Row],[budget]]</f>
        <v>-2816208</v>
      </c>
      <c r="H1184" t="str">
        <f>IF(Table15[[#This Row],[Profit]]&gt;0,"Success","Fasle")</f>
        <v>Fasle</v>
      </c>
      <c r="K1184" t="s">
        <v>5177</v>
      </c>
      <c r="L1184" s="2">
        <f>AVERAGEIF(Table15[director_name],Table6[Director],Table15[imdb_score])</f>
        <v>5.9</v>
      </c>
      <c r="M1184">
        <f>SUMIF(Table15[director_name],Table6[Director],Table15[gross])</f>
        <v>13684949</v>
      </c>
      <c r="N1184">
        <f>SUMIF(Table15[director_name],Table6[Director],Table15[budget])</f>
        <v>3000000</v>
      </c>
      <c r="O1184">
        <f>Table6[[#This Row],[Gross Amt]]-Table6[[#This Row],[Budget ]]</f>
        <v>10684949</v>
      </c>
      <c r="P1184" t="str">
        <f>IF(Table6[[#This Row],[Profit]]&gt;0,"Success","Failure")</f>
        <v>Success</v>
      </c>
    </row>
    <row r="1185" spans="1:16" hidden="1" x14ac:dyDescent="0.25">
      <c r="A1185" t="s">
        <v>2262</v>
      </c>
      <c r="B1185">
        <v>38543473</v>
      </c>
      <c r="C1185" t="s">
        <v>12</v>
      </c>
      <c r="D1185">
        <v>40000000</v>
      </c>
      <c r="E1185">
        <v>5.0999999999999996</v>
      </c>
      <c r="F1185" s="2">
        <f>AVERAGEIF(Table15[director_name],Table15[director_name],Table15[imdb_score])</f>
        <v>6.125</v>
      </c>
      <c r="G1185">
        <f>Table15[[#This Row],[gross]]-Table15[[#This Row],[budget]]</f>
        <v>-1456527</v>
      </c>
      <c r="H1185" t="str">
        <f>IF(Table15[[#This Row],[Profit]]&gt;0,"Success","Fasle")</f>
        <v>Fasle</v>
      </c>
      <c r="K1185" t="s">
        <v>5181</v>
      </c>
      <c r="L1185" s="2">
        <f>AVERAGEIF(Table15[director_name],Table6[Director],Table15[imdb_score])</f>
        <v>7.4</v>
      </c>
      <c r="M1185">
        <f>SUMIF(Table15[director_name],Table6[Director],Table15[gross])</f>
        <v>12514138</v>
      </c>
      <c r="N1185">
        <f>SUMIF(Table15[director_name],Table6[Director],Table15[budget])</f>
        <v>10000000</v>
      </c>
      <c r="O1185">
        <f>Table6[[#This Row],[Gross Amt]]-Table6[[#This Row],[Budget ]]</f>
        <v>2514138</v>
      </c>
      <c r="P1185" t="str">
        <f>IF(Table6[[#This Row],[Profit]]&gt;0,"Success","Failure")</f>
        <v>Success</v>
      </c>
    </row>
    <row r="1186" spans="1:16" hidden="1" x14ac:dyDescent="0.25">
      <c r="A1186" t="s">
        <v>2264</v>
      </c>
      <c r="B1186">
        <v>36037909</v>
      </c>
      <c r="C1186" t="s">
        <v>12</v>
      </c>
      <c r="D1186">
        <v>60000000</v>
      </c>
      <c r="E1186">
        <v>4.7</v>
      </c>
      <c r="F1186" s="2">
        <f>AVERAGEIF(Table15[director_name],Table15[director_name],Table15[imdb_score])</f>
        <v>4.7</v>
      </c>
      <c r="G1186">
        <f>Table15[[#This Row],[gross]]-Table15[[#This Row],[budget]]</f>
        <v>-23962091</v>
      </c>
      <c r="H1186" t="str">
        <f>IF(Table15[[#This Row],[Profit]]&gt;0,"Success","Fasle")</f>
        <v>Fasle</v>
      </c>
      <c r="K1186" t="s">
        <v>5183</v>
      </c>
      <c r="L1186" s="2">
        <f>AVERAGEIF(Table15[director_name],Table6[Director],Table15[imdb_score])</f>
        <v>7.1</v>
      </c>
      <c r="M1186">
        <f>SUMIF(Table15[director_name],Table6[Director],Table15[gross])</f>
        <v>43771291</v>
      </c>
      <c r="N1186">
        <f>SUMIF(Table15[director_name],Table6[Director],Table15[budget])</f>
        <v>5000000</v>
      </c>
      <c r="O1186">
        <f>Table6[[#This Row],[Gross Amt]]-Table6[[#This Row],[Budget ]]</f>
        <v>38771291</v>
      </c>
      <c r="P1186" t="str">
        <f>IF(Table6[[#This Row],[Profit]]&gt;0,"Success","Failure")</f>
        <v>Success</v>
      </c>
    </row>
    <row r="1187" spans="1:16" hidden="1" x14ac:dyDescent="0.25">
      <c r="A1187" t="s">
        <v>1812</v>
      </c>
      <c r="B1187">
        <v>42575718</v>
      </c>
      <c r="C1187" t="s">
        <v>12</v>
      </c>
      <c r="D1187">
        <v>40000000</v>
      </c>
      <c r="E1187">
        <v>5.9</v>
      </c>
      <c r="F1187">
        <f>AVERAGEIF(Table15[director_name],Table15[director_name],Table15[imdb_score])</f>
        <v>5.85</v>
      </c>
      <c r="G1187">
        <f>Table15[[#This Row],[gross]]-Table15[[#This Row],[budget]]</f>
        <v>2575718</v>
      </c>
      <c r="H1187" t="str">
        <f>IF(Table15[[#This Row],[Profit]]&gt;0,"Success","Fasle")</f>
        <v>Success</v>
      </c>
      <c r="K1187" t="s">
        <v>5185</v>
      </c>
      <c r="L1187" s="2">
        <f>AVERAGEIF(Table15[director_name],Table6[Director],Table15[imdb_score])</f>
        <v>7</v>
      </c>
      <c r="M1187">
        <f>SUMIF(Table15[director_name],Table6[Director],Table15[gross])</f>
        <v>11703287</v>
      </c>
      <c r="N1187">
        <f>SUMIF(Table15[director_name],Table6[Director],Table15[budget])</f>
        <v>10000000</v>
      </c>
      <c r="O1187">
        <f>Table6[[#This Row],[Gross Amt]]-Table6[[#This Row],[Budget ]]</f>
        <v>1703287</v>
      </c>
      <c r="P1187" t="str">
        <f>IF(Table6[[#This Row],[Profit]]&gt;0,"Success","Failure")</f>
        <v>Success</v>
      </c>
    </row>
    <row r="1188" spans="1:16" hidden="1" x14ac:dyDescent="0.25">
      <c r="A1188" t="s">
        <v>2267</v>
      </c>
      <c r="B1188">
        <v>33864342</v>
      </c>
      <c r="C1188" t="s">
        <v>12</v>
      </c>
      <c r="D1188">
        <v>40000000</v>
      </c>
      <c r="E1188">
        <v>5.8</v>
      </c>
      <c r="F1188" s="2">
        <f>AVERAGEIF(Table15[director_name],Table15[director_name],Table15[imdb_score])</f>
        <v>5.8</v>
      </c>
      <c r="G1188">
        <f>Table15[[#This Row],[gross]]-Table15[[#This Row],[budget]]</f>
        <v>-6135658</v>
      </c>
      <c r="H1188" t="str">
        <f>IF(Table15[[#This Row],[Profit]]&gt;0,"Success","Fasle")</f>
        <v>Fasle</v>
      </c>
      <c r="K1188" t="s">
        <v>5189</v>
      </c>
      <c r="L1188" s="2">
        <f>AVERAGEIF(Table15[director_name],Table6[Director],Table15[imdb_score])</f>
        <v>6.5</v>
      </c>
      <c r="M1188">
        <f>SUMIF(Table15[director_name],Table6[Director],Table15[gross])</f>
        <v>10561238</v>
      </c>
      <c r="N1188">
        <f>SUMIF(Table15[director_name],Table6[Director],Table15[budget])</f>
        <v>10000000</v>
      </c>
      <c r="O1188">
        <f>Table6[[#This Row],[Gross Amt]]-Table6[[#This Row],[Budget ]]</f>
        <v>561238</v>
      </c>
      <c r="P1188" t="str">
        <f>IF(Table6[[#This Row],[Profit]]&gt;0,"Success","Failure")</f>
        <v>Success</v>
      </c>
    </row>
    <row r="1189" spans="1:16" hidden="1" x14ac:dyDescent="0.25">
      <c r="A1189" t="s">
        <v>891</v>
      </c>
      <c r="B1189">
        <v>33508922</v>
      </c>
      <c r="C1189" t="s">
        <v>12</v>
      </c>
      <c r="D1189">
        <v>40000000</v>
      </c>
      <c r="E1189">
        <v>7.2</v>
      </c>
      <c r="F1189">
        <f>AVERAGEIF(Table15[director_name],Table15[director_name],Table15[imdb_score])</f>
        <v>6.3999999999999995</v>
      </c>
      <c r="G1189">
        <f>Table15[[#This Row],[gross]]-Table15[[#This Row],[budget]]</f>
        <v>-6491078</v>
      </c>
      <c r="H1189" t="str">
        <f>IF(Table15[[#This Row],[Profit]]&gt;0,"Success","Fasle")</f>
        <v>Fasle</v>
      </c>
      <c r="K1189" t="s">
        <v>5197</v>
      </c>
      <c r="L1189" s="2">
        <f>AVERAGEIF(Table15[director_name],Table6[Director],Table15[imdb_score])</f>
        <v>5.5</v>
      </c>
      <c r="M1189">
        <f>SUMIF(Table15[director_name],Table6[Director],Table15[gross])</f>
        <v>8460995</v>
      </c>
      <c r="N1189">
        <f>SUMIF(Table15[director_name],Table6[Director],Table15[budget])</f>
        <v>10000000</v>
      </c>
      <c r="O1189">
        <f>Table6[[#This Row],[Gross Amt]]-Table6[[#This Row],[Budget ]]</f>
        <v>-1539005</v>
      </c>
      <c r="P1189" t="str">
        <f>IF(Table6[[#This Row],[Profit]]&gt;0,"Success","Failure")</f>
        <v>Failure</v>
      </c>
    </row>
    <row r="1190" spans="1:16" hidden="1" x14ac:dyDescent="0.25">
      <c r="A1190" t="s">
        <v>1215</v>
      </c>
      <c r="B1190">
        <v>42071069</v>
      </c>
      <c r="C1190" t="s">
        <v>12</v>
      </c>
      <c r="D1190">
        <v>30000000</v>
      </c>
      <c r="E1190">
        <v>6.2</v>
      </c>
      <c r="F1190">
        <f>AVERAGEIF(Table15[director_name],Table15[director_name],Table15[imdb_score])</f>
        <v>6.2444444444444445</v>
      </c>
      <c r="G1190">
        <f>Table15[[#This Row],[gross]]-Table15[[#This Row],[budget]]</f>
        <v>12071069</v>
      </c>
      <c r="H1190" t="str">
        <f>IF(Table15[[#This Row],[Profit]]&gt;0,"Success","Fasle")</f>
        <v>Success</v>
      </c>
      <c r="K1190" t="s">
        <v>5201</v>
      </c>
      <c r="L1190" s="2">
        <f>AVERAGEIF(Table15[director_name],Table6[Director],Table15[imdb_score])</f>
        <v>5.2</v>
      </c>
      <c r="M1190">
        <f>SUMIF(Table15[director_name],Table6[Director],Table15[gross])</f>
        <v>7563670</v>
      </c>
      <c r="N1190">
        <f>SUMIF(Table15[director_name],Table6[Director],Table15[budget])</f>
        <v>10000000</v>
      </c>
      <c r="O1190">
        <f>Table6[[#This Row],[Gross Amt]]-Table6[[#This Row],[Budget ]]</f>
        <v>-2436330</v>
      </c>
      <c r="P1190" t="str">
        <f>IF(Table6[[#This Row],[Profit]]&gt;0,"Success","Failure")</f>
        <v>Failure</v>
      </c>
    </row>
    <row r="1191" spans="1:16" hidden="1" x14ac:dyDescent="0.25">
      <c r="A1191" t="s">
        <v>967</v>
      </c>
      <c r="B1191">
        <v>32853640</v>
      </c>
      <c r="C1191" t="s">
        <v>12</v>
      </c>
      <c r="D1191">
        <v>40000000</v>
      </c>
      <c r="E1191">
        <v>5.7</v>
      </c>
      <c r="F1191">
        <f>AVERAGEIF(Table15[director_name],Table15[director_name],Table15[imdb_score])</f>
        <v>5.6750000000000007</v>
      </c>
      <c r="G1191">
        <f>Table15[[#This Row],[gross]]-Table15[[#This Row],[budget]]</f>
        <v>-7146360</v>
      </c>
      <c r="H1191" t="str">
        <f>IF(Table15[[#This Row],[Profit]]&gt;0,"Success","Fasle")</f>
        <v>Fasle</v>
      </c>
      <c r="K1191" t="s">
        <v>5203</v>
      </c>
      <c r="L1191" s="2">
        <f>AVERAGEIF(Table15[director_name],Table6[Director],Table15[imdb_score])</f>
        <v>6.7</v>
      </c>
      <c r="M1191">
        <f>SUMIF(Table15[director_name],Table6[Director],Table15[gross])</f>
        <v>6619173</v>
      </c>
      <c r="N1191">
        <f>SUMIF(Table15[director_name],Table6[Director],Table15[budget])</f>
        <v>10000000</v>
      </c>
      <c r="O1191">
        <f>Table6[[#This Row],[Gross Amt]]-Table6[[#This Row],[Budget ]]</f>
        <v>-3380827</v>
      </c>
      <c r="P1191" t="str">
        <f>IF(Table6[[#This Row],[Profit]]&gt;0,"Success","Failure")</f>
        <v>Failure</v>
      </c>
    </row>
    <row r="1192" spans="1:16" hidden="1" x14ac:dyDescent="0.25">
      <c r="A1192" t="s">
        <v>1238</v>
      </c>
      <c r="B1192">
        <v>42615685</v>
      </c>
      <c r="C1192" t="s">
        <v>12</v>
      </c>
      <c r="D1192">
        <v>40000000</v>
      </c>
      <c r="E1192">
        <v>6.1</v>
      </c>
      <c r="F1192">
        <f>AVERAGEIF(Table15[director_name],Table15[director_name],Table15[imdb_score])</f>
        <v>6.5</v>
      </c>
      <c r="G1192">
        <f>Table15[[#This Row],[gross]]-Table15[[#This Row],[budget]]</f>
        <v>2615685</v>
      </c>
      <c r="H1192" t="str">
        <f>IF(Table15[[#This Row],[Profit]]&gt;0,"Success","Fasle")</f>
        <v>Success</v>
      </c>
      <c r="K1192" t="s">
        <v>6409</v>
      </c>
      <c r="L1192" s="2">
        <f>AVERAGEIF(Table15[director_name],Table6[Director],Table15[imdb_score])</f>
        <v>8.5</v>
      </c>
      <c r="M1192">
        <f>SUMIF(Table15[director_name],Table6[Director],Table15[gross])</f>
        <v>2601847</v>
      </c>
      <c r="N1192">
        <f>SUMIF(Table15[director_name],Table6[Director],Table15[budget])</f>
        <v>4000000</v>
      </c>
      <c r="O1192">
        <f>Table6[[#This Row],[Gross Amt]]-Table6[[#This Row],[Budget ]]</f>
        <v>-1398153</v>
      </c>
      <c r="P1192" t="str">
        <f>IF(Table6[[#This Row],[Profit]]&gt;0,"Success","Failure")</f>
        <v>Failure</v>
      </c>
    </row>
    <row r="1193" spans="1:16" hidden="1" x14ac:dyDescent="0.25">
      <c r="A1193" t="s">
        <v>2016</v>
      </c>
      <c r="B1193">
        <v>32055248</v>
      </c>
      <c r="C1193" t="s">
        <v>12</v>
      </c>
      <c r="D1193">
        <v>25000000</v>
      </c>
      <c r="E1193">
        <v>6</v>
      </c>
      <c r="F1193">
        <f>AVERAGEIF(Table15[director_name],Table15[director_name],Table15[imdb_score])</f>
        <v>6.5</v>
      </c>
      <c r="G1193">
        <f>Table15[[#This Row],[gross]]-Table15[[#This Row],[budget]]</f>
        <v>7055248</v>
      </c>
      <c r="H1193" t="str">
        <f>IF(Table15[[#This Row],[Profit]]&gt;0,"Success","Fasle")</f>
        <v>Success</v>
      </c>
      <c r="K1193" t="s">
        <v>5209</v>
      </c>
      <c r="L1193" s="2">
        <f>AVERAGEIF(Table15[director_name],Table6[Director],Table15[imdb_score])</f>
        <v>6.1</v>
      </c>
      <c r="M1193">
        <f>SUMIF(Table15[director_name],Table6[Director],Table15[gross])</f>
        <v>6842058</v>
      </c>
      <c r="N1193">
        <f>SUMIF(Table15[director_name],Table6[Director],Table15[budget])</f>
        <v>10000000</v>
      </c>
      <c r="O1193">
        <f>Table6[[#This Row],[Gross Amt]]-Table6[[#This Row],[Budget ]]</f>
        <v>-3157942</v>
      </c>
      <c r="P1193" t="str">
        <f>IF(Table6[[#This Row],[Profit]]&gt;0,"Success","Failure")</f>
        <v>Failure</v>
      </c>
    </row>
    <row r="1194" spans="1:16" hidden="1" x14ac:dyDescent="0.25">
      <c r="A1194" t="s">
        <v>2276</v>
      </c>
      <c r="B1194">
        <v>31836745</v>
      </c>
      <c r="C1194" t="s">
        <v>12</v>
      </c>
      <c r="D1194">
        <v>40000000</v>
      </c>
      <c r="E1194">
        <v>6.9</v>
      </c>
      <c r="F1194" s="2">
        <f>AVERAGEIF(Table15[director_name],Table15[director_name],Table15[imdb_score])</f>
        <v>7.45</v>
      </c>
      <c r="G1194">
        <f>Table15[[#This Row],[gross]]-Table15[[#This Row],[budget]]</f>
        <v>-8163255</v>
      </c>
      <c r="H1194" t="str">
        <f>IF(Table15[[#This Row],[Profit]]&gt;0,"Success","Fasle")</f>
        <v>Fasle</v>
      </c>
      <c r="K1194" t="s">
        <v>5211</v>
      </c>
      <c r="L1194" s="2">
        <f>AVERAGEIF(Table15[director_name],Table6[Director],Table15[imdb_score])</f>
        <v>5.8</v>
      </c>
      <c r="M1194">
        <f>SUMIF(Table15[director_name],Table6[Director],Table15[gross])</f>
        <v>6491350</v>
      </c>
      <c r="N1194">
        <f>SUMIF(Table15[director_name],Table6[Director],Table15[budget])</f>
        <v>10000000</v>
      </c>
      <c r="O1194">
        <f>Table6[[#This Row],[Gross Amt]]-Table6[[#This Row],[Budget ]]</f>
        <v>-3508650</v>
      </c>
      <c r="P1194" t="str">
        <f>IF(Table6[[#This Row],[Profit]]&gt;0,"Success","Failure")</f>
        <v>Failure</v>
      </c>
    </row>
    <row r="1195" spans="1:16" hidden="1" x14ac:dyDescent="0.25">
      <c r="A1195" t="s">
        <v>1995</v>
      </c>
      <c r="B1195">
        <v>30993544</v>
      </c>
      <c r="C1195" t="s">
        <v>12</v>
      </c>
      <c r="D1195">
        <v>40000000</v>
      </c>
      <c r="E1195">
        <v>6.5</v>
      </c>
      <c r="F1195">
        <f>AVERAGEIF(Table15[director_name],Table15[director_name],Table15[imdb_score])</f>
        <v>6.666666666666667</v>
      </c>
      <c r="G1195">
        <f>Table15[[#This Row],[gross]]-Table15[[#This Row],[budget]]</f>
        <v>-9006456</v>
      </c>
      <c r="H1195" t="str">
        <f>IF(Table15[[#This Row],[Profit]]&gt;0,"Success","Fasle")</f>
        <v>Fasle</v>
      </c>
      <c r="K1195" t="s">
        <v>5213</v>
      </c>
      <c r="L1195" s="2">
        <f>AVERAGEIF(Table15[director_name],Table6[Director],Table15[imdb_score])</f>
        <v>7.7</v>
      </c>
      <c r="M1195">
        <f>SUMIF(Table15[director_name],Table6[Director],Table15[gross])</f>
        <v>9473382</v>
      </c>
      <c r="N1195">
        <f>SUMIF(Table15[director_name],Table6[Director],Table15[budget])</f>
        <v>10000000</v>
      </c>
      <c r="O1195">
        <f>Table6[[#This Row],[Gross Amt]]-Table6[[#This Row],[Budget ]]</f>
        <v>-526618</v>
      </c>
      <c r="P1195" t="str">
        <f>IF(Table6[[#This Row],[Profit]]&gt;0,"Success","Failure")</f>
        <v>Failure</v>
      </c>
    </row>
    <row r="1196" spans="1:16" hidden="1" x14ac:dyDescent="0.25">
      <c r="A1196" t="s">
        <v>1872</v>
      </c>
      <c r="B1196">
        <v>30981850</v>
      </c>
      <c r="C1196" t="s">
        <v>12</v>
      </c>
      <c r="D1196">
        <v>40000000</v>
      </c>
      <c r="E1196">
        <v>5</v>
      </c>
      <c r="F1196">
        <f>AVERAGEIF(Table15[director_name],Table15[director_name],Table15[imdb_score])</f>
        <v>6.0333333333333341</v>
      </c>
      <c r="G1196">
        <f>Table15[[#This Row],[gross]]-Table15[[#This Row],[budget]]</f>
        <v>-9018150</v>
      </c>
      <c r="H1196" t="str">
        <f>IF(Table15[[#This Row],[Profit]]&gt;0,"Success","Fasle")</f>
        <v>Fasle</v>
      </c>
      <c r="K1196" t="s">
        <v>5217</v>
      </c>
      <c r="L1196" s="2">
        <f>AVERAGEIF(Table15[director_name],Table6[Director],Table15[imdb_score])</f>
        <v>5.6</v>
      </c>
      <c r="M1196">
        <f>SUMIF(Table15[director_name],Table6[Director],Table15[gross])</f>
        <v>6044618</v>
      </c>
      <c r="N1196">
        <f>SUMIF(Table15[director_name],Table6[Director],Table15[budget])</f>
        <v>10000000</v>
      </c>
      <c r="O1196">
        <f>Table6[[#This Row],[Gross Amt]]-Table6[[#This Row],[Budget ]]</f>
        <v>-3955382</v>
      </c>
      <c r="P1196" t="str">
        <f>IF(Table6[[#This Row],[Profit]]&gt;0,"Success","Failure")</f>
        <v>Failure</v>
      </c>
    </row>
    <row r="1197" spans="1:16" hidden="1" x14ac:dyDescent="0.25">
      <c r="A1197" t="s">
        <v>2282</v>
      </c>
      <c r="B1197">
        <v>30199105</v>
      </c>
      <c r="C1197" t="s">
        <v>12</v>
      </c>
      <c r="D1197">
        <v>40000000</v>
      </c>
      <c r="E1197">
        <v>5.7</v>
      </c>
      <c r="F1197" s="2">
        <f>AVERAGEIF(Table15[director_name],Table15[director_name],Table15[imdb_score])</f>
        <v>5.0999999999999996</v>
      </c>
      <c r="G1197">
        <f>Table15[[#This Row],[gross]]-Table15[[#This Row],[budget]]</f>
        <v>-9800895</v>
      </c>
      <c r="H1197" t="str">
        <f>IF(Table15[[#This Row],[Profit]]&gt;0,"Success","Fasle")</f>
        <v>Fasle</v>
      </c>
      <c r="K1197" t="s">
        <v>5220</v>
      </c>
      <c r="L1197" s="2">
        <f>AVERAGEIF(Table15[director_name],Table6[Director],Table15[imdb_score])</f>
        <v>6.7</v>
      </c>
      <c r="M1197">
        <f>SUMIF(Table15[director_name],Table6[Director],Table15[gross])</f>
        <v>7764027</v>
      </c>
      <c r="N1197">
        <f>SUMIF(Table15[director_name],Table6[Director],Table15[budget])</f>
        <v>10000000</v>
      </c>
      <c r="O1197">
        <f>Table6[[#This Row],[Gross Amt]]-Table6[[#This Row],[Budget ]]</f>
        <v>-2235973</v>
      </c>
      <c r="P1197" t="str">
        <f>IF(Table6[[#This Row],[Profit]]&gt;0,"Success","Failure")</f>
        <v>Failure</v>
      </c>
    </row>
    <row r="1198" spans="1:16" hidden="1" x14ac:dyDescent="0.25">
      <c r="A1198" t="s">
        <v>428</v>
      </c>
      <c r="B1198">
        <v>29077547</v>
      </c>
      <c r="C1198" t="s">
        <v>12</v>
      </c>
      <c r="D1198">
        <v>40000000</v>
      </c>
      <c r="E1198">
        <v>7</v>
      </c>
      <c r="F1198">
        <f>AVERAGEIF(Table15[director_name],Table15[director_name],Table15[imdb_score])</f>
        <v>6.6545454545454552</v>
      </c>
      <c r="G1198">
        <f>Table15[[#This Row],[gross]]-Table15[[#This Row],[budget]]</f>
        <v>-10922453</v>
      </c>
      <c r="H1198" t="str">
        <f>IF(Table15[[#This Row],[Profit]]&gt;0,"Success","Fasle")</f>
        <v>Fasle</v>
      </c>
      <c r="K1198" t="s">
        <v>5227</v>
      </c>
      <c r="L1198" s="2">
        <f>AVERAGEIF(Table15[director_name],Table6[Director],Table15[imdb_score])</f>
        <v>4.0999999999999996</v>
      </c>
      <c r="M1198">
        <f>SUMIF(Table15[director_name],Table6[Director],Table15[gross])</f>
        <v>4356743</v>
      </c>
      <c r="N1198">
        <f>SUMIF(Table15[director_name],Table6[Director],Table15[budget])</f>
        <v>16000000</v>
      </c>
      <c r="O1198">
        <f>Table6[[#This Row],[Gross Amt]]-Table6[[#This Row],[Budget ]]</f>
        <v>-11643257</v>
      </c>
      <c r="P1198" t="str">
        <f>IF(Table6[[#This Row],[Profit]]&gt;0,"Success","Failure")</f>
        <v>Failure</v>
      </c>
    </row>
    <row r="1199" spans="1:16" hidden="1" x14ac:dyDescent="0.25">
      <c r="A1199" t="s">
        <v>604</v>
      </c>
      <c r="B1199">
        <v>29374178</v>
      </c>
      <c r="C1199" t="s">
        <v>12</v>
      </c>
      <c r="D1199">
        <v>40000000</v>
      </c>
      <c r="E1199">
        <v>5.0999999999999996</v>
      </c>
      <c r="F1199">
        <f>AVERAGEIF(Table15[director_name],Table15[director_name],Table15[imdb_score])</f>
        <v>6.0400000000000009</v>
      </c>
      <c r="G1199">
        <f>Table15[[#This Row],[gross]]-Table15[[#This Row],[budget]]</f>
        <v>-10625822</v>
      </c>
      <c r="H1199" t="str">
        <f>IF(Table15[[#This Row],[Profit]]&gt;0,"Success","Fasle")</f>
        <v>Fasle</v>
      </c>
      <c r="K1199" t="s">
        <v>5231</v>
      </c>
      <c r="L1199" s="2">
        <f>AVERAGEIF(Table15[director_name],Table6[Director],Table15[imdb_score])</f>
        <v>7.1</v>
      </c>
      <c r="M1199">
        <f>SUMIF(Table15[director_name],Table6[Director],Table15[gross])</f>
        <v>5348317</v>
      </c>
      <c r="N1199">
        <f>SUMIF(Table15[director_name],Table6[Director],Table15[budget])</f>
        <v>10000000</v>
      </c>
      <c r="O1199">
        <f>Table6[[#This Row],[Gross Amt]]-Table6[[#This Row],[Budget ]]</f>
        <v>-4651683</v>
      </c>
      <c r="P1199" t="str">
        <f>IF(Table6[[#This Row],[Profit]]&gt;0,"Success","Failure")</f>
        <v>Failure</v>
      </c>
    </row>
    <row r="1200" spans="1:16" hidden="1" x14ac:dyDescent="0.25">
      <c r="A1200" t="s">
        <v>1591</v>
      </c>
      <c r="B1200">
        <v>28535768</v>
      </c>
      <c r="C1200" t="s">
        <v>12</v>
      </c>
      <c r="D1200">
        <v>40000000</v>
      </c>
      <c r="E1200">
        <v>5.3</v>
      </c>
      <c r="F1200">
        <f>AVERAGEIF(Table15[director_name],Table15[director_name],Table15[imdb_score])</f>
        <v>5.4499999999999993</v>
      </c>
      <c r="G1200">
        <f>Table15[[#This Row],[gross]]-Table15[[#This Row],[budget]]</f>
        <v>-11464232</v>
      </c>
      <c r="H1200" t="str">
        <f>IF(Table15[[#This Row],[Profit]]&gt;0,"Success","Fasle")</f>
        <v>Fasle</v>
      </c>
      <c r="K1200" t="s">
        <v>5233</v>
      </c>
      <c r="L1200" s="2">
        <f>AVERAGEIF(Table15[director_name],Table6[Director],Table15[imdb_score])</f>
        <v>6.4666666666666659</v>
      </c>
      <c r="M1200">
        <f>SUMIF(Table15[director_name],Table6[Director],Table15[gross])</f>
        <v>11892069</v>
      </c>
      <c r="N1200">
        <f>SUMIF(Table15[director_name],Table6[Director],Table15[budget])</f>
        <v>17015000</v>
      </c>
      <c r="O1200">
        <f>Table6[[#This Row],[Gross Amt]]-Table6[[#This Row],[Budget ]]</f>
        <v>-5122931</v>
      </c>
      <c r="P1200" t="str">
        <f>IF(Table6[[#This Row],[Profit]]&gt;0,"Success","Failure")</f>
        <v>Failure</v>
      </c>
    </row>
    <row r="1201" spans="1:16" hidden="1" x14ac:dyDescent="0.25">
      <c r="A1201" t="s">
        <v>1626</v>
      </c>
      <c r="B1201">
        <v>27663982</v>
      </c>
      <c r="C1201" t="s">
        <v>12</v>
      </c>
      <c r="D1201">
        <v>40000000</v>
      </c>
      <c r="E1201">
        <v>4.4000000000000004</v>
      </c>
      <c r="F1201">
        <f>AVERAGEIF(Table15[director_name],Table15[director_name],Table15[imdb_score])</f>
        <v>5.8</v>
      </c>
      <c r="G1201">
        <f>Table15[[#This Row],[gross]]-Table15[[#This Row],[budget]]</f>
        <v>-12336018</v>
      </c>
      <c r="H1201" t="str">
        <f>IF(Table15[[#This Row],[Profit]]&gt;0,"Success","Fasle")</f>
        <v>Fasle</v>
      </c>
      <c r="K1201" t="s">
        <v>5235</v>
      </c>
      <c r="L1201" s="2">
        <f>AVERAGEIF(Table15[director_name],Table6[Director],Table15[imdb_score])</f>
        <v>7</v>
      </c>
      <c r="M1201">
        <f>SUMIF(Table15[director_name],Table6[Director],Table15[gross])</f>
        <v>5004648</v>
      </c>
      <c r="N1201">
        <f>SUMIF(Table15[director_name],Table6[Director],Table15[budget])</f>
        <v>10000000</v>
      </c>
      <c r="O1201">
        <f>Table6[[#This Row],[Gross Amt]]-Table6[[#This Row],[Budget ]]</f>
        <v>-4995352</v>
      </c>
      <c r="P1201" t="str">
        <f>IF(Table6[[#This Row],[Profit]]&gt;0,"Success","Failure")</f>
        <v>Failure</v>
      </c>
    </row>
    <row r="1202" spans="1:16" hidden="1" x14ac:dyDescent="0.25">
      <c r="A1202" t="s">
        <v>628</v>
      </c>
      <c r="B1202">
        <v>27053815</v>
      </c>
      <c r="C1202" t="s">
        <v>12</v>
      </c>
      <c r="D1202">
        <v>40000000</v>
      </c>
      <c r="E1202">
        <v>4.7</v>
      </c>
      <c r="F1202">
        <f>AVERAGEIF(Table15[director_name],Table15[director_name],Table15[imdb_score])</f>
        <v>5.2200000000000006</v>
      </c>
      <c r="G1202">
        <f>Table15[[#This Row],[gross]]-Table15[[#This Row],[budget]]</f>
        <v>-12946185</v>
      </c>
      <c r="H1202" t="str">
        <f>IF(Table15[[#This Row],[Profit]]&gt;0,"Success","Fasle")</f>
        <v>Fasle</v>
      </c>
      <c r="K1202" t="s">
        <v>5237</v>
      </c>
      <c r="L1202" s="2">
        <f>AVERAGEIF(Table15[director_name],Table6[Director],Table15[imdb_score])</f>
        <v>5.5</v>
      </c>
      <c r="M1202">
        <f>SUMIF(Table15[director_name],Table6[Director],Table15[gross])</f>
        <v>3333823</v>
      </c>
      <c r="N1202">
        <f>SUMIF(Table15[director_name],Table6[Director],Table15[budget])</f>
        <v>10000000</v>
      </c>
      <c r="O1202">
        <f>Table6[[#This Row],[Gross Amt]]-Table6[[#This Row],[Budget ]]</f>
        <v>-6666177</v>
      </c>
      <c r="P1202" t="str">
        <f>IF(Table6[[#This Row],[Profit]]&gt;0,"Success","Failure")</f>
        <v>Failure</v>
      </c>
    </row>
    <row r="1203" spans="1:16" hidden="1" x14ac:dyDescent="0.25">
      <c r="A1203" t="s">
        <v>2290</v>
      </c>
      <c r="B1203">
        <v>26814957</v>
      </c>
      <c r="C1203" t="s">
        <v>12</v>
      </c>
      <c r="D1203">
        <v>35000000</v>
      </c>
      <c r="E1203">
        <v>6.7</v>
      </c>
      <c r="F1203" s="2">
        <f>AVERAGEIF(Table15[director_name],Table15[director_name],Table15[imdb_score])</f>
        <v>6.9</v>
      </c>
      <c r="G1203">
        <f>Table15[[#This Row],[gross]]-Table15[[#This Row],[budget]]</f>
        <v>-8185043</v>
      </c>
      <c r="H1203" t="str">
        <f>IF(Table15[[#This Row],[Profit]]&gt;0,"Success","Fasle")</f>
        <v>Fasle</v>
      </c>
      <c r="K1203" t="s">
        <v>5239</v>
      </c>
      <c r="L1203" s="2">
        <f>AVERAGEIF(Table15[director_name],Table6[Director],Table15[imdb_score])</f>
        <v>6.6</v>
      </c>
      <c r="M1203">
        <f>SUMIF(Table15[director_name],Table6[Director],Table15[gross])</f>
        <v>3275585</v>
      </c>
      <c r="N1203">
        <f>SUMIF(Table15[director_name],Table6[Director],Table15[budget])</f>
        <v>11500000</v>
      </c>
      <c r="O1203">
        <f>Table6[[#This Row],[Gross Amt]]-Table6[[#This Row],[Budget ]]</f>
        <v>-8224415</v>
      </c>
      <c r="P1203" t="str">
        <f>IF(Table6[[#This Row],[Profit]]&gt;0,"Success","Failure")</f>
        <v>Failure</v>
      </c>
    </row>
    <row r="1204" spans="1:16" hidden="1" x14ac:dyDescent="0.25">
      <c r="A1204" t="s">
        <v>2292</v>
      </c>
      <c r="B1204">
        <v>25178165</v>
      </c>
      <c r="C1204" t="s">
        <v>12</v>
      </c>
      <c r="D1204">
        <v>40000000</v>
      </c>
      <c r="E1204">
        <v>6.7</v>
      </c>
      <c r="F1204" s="2">
        <f>AVERAGEIF(Table15[director_name],Table15[director_name],Table15[imdb_score])</f>
        <v>6.7</v>
      </c>
      <c r="G1204">
        <f>Table15[[#This Row],[gross]]-Table15[[#This Row],[budget]]</f>
        <v>-14821835</v>
      </c>
      <c r="H1204" t="str">
        <f>IF(Table15[[#This Row],[Profit]]&gt;0,"Success","Fasle")</f>
        <v>Fasle</v>
      </c>
      <c r="K1204" t="s">
        <v>5243</v>
      </c>
      <c r="L1204" s="2">
        <f>AVERAGEIF(Table15[director_name],Table6[Director],Table15[imdb_score])</f>
        <v>7.1</v>
      </c>
      <c r="M1204">
        <f>SUMIF(Table15[director_name],Table6[Director],Table15[gross])</f>
        <v>3041803</v>
      </c>
      <c r="N1204">
        <f>SUMIF(Table15[director_name],Table6[Director],Table15[budget])</f>
        <v>10000000</v>
      </c>
      <c r="O1204">
        <f>Table6[[#This Row],[Gross Amt]]-Table6[[#This Row],[Budget ]]</f>
        <v>-6958197</v>
      </c>
      <c r="P1204" t="str">
        <f>IF(Table6[[#This Row],[Profit]]&gt;0,"Success","Failure")</f>
        <v>Failure</v>
      </c>
    </row>
    <row r="1205" spans="1:16" hidden="1" x14ac:dyDescent="0.25">
      <c r="A1205" t="s">
        <v>947</v>
      </c>
      <c r="B1205">
        <v>25117498</v>
      </c>
      <c r="C1205" t="s">
        <v>12</v>
      </c>
      <c r="D1205">
        <v>40000000</v>
      </c>
      <c r="E1205">
        <v>5.7</v>
      </c>
      <c r="F1205">
        <f>AVERAGEIF(Table15[director_name],Table15[director_name],Table15[imdb_score])</f>
        <v>5.7799999999999994</v>
      </c>
      <c r="G1205">
        <f>Table15[[#This Row],[gross]]-Table15[[#This Row],[budget]]</f>
        <v>-14882502</v>
      </c>
      <c r="H1205" t="str">
        <f>IF(Table15[[#This Row],[Profit]]&gt;0,"Success","Fasle")</f>
        <v>Fasle</v>
      </c>
      <c r="K1205" t="s">
        <v>5245</v>
      </c>
      <c r="L1205" s="2">
        <f>AVERAGEIF(Table15[director_name],Table6[Director],Table15[imdb_score])</f>
        <v>5.6</v>
      </c>
      <c r="M1205">
        <f>SUMIF(Table15[director_name],Table6[Director],Table15[gross])</f>
        <v>3060858</v>
      </c>
      <c r="N1205">
        <f>SUMIF(Table15[director_name],Table6[Director],Table15[budget])</f>
        <v>10000000</v>
      </c>
      <c r="O1205">
        <f>Table6[[#This Row],[Gross Amt]]-Table6[[#This Row],[Budget ]]</f>
        <v>-6939142</v>
      </c>
      <c r="P1205" t="str">
        <f>IF(Table6[[#This Row],[Profit]]&gt;0,"Success","Failure")</f>
        <v>Failure</v>
      </c>
    </row>
    <row r="1206" spans="1:16" hidden="1" x14ac:dyDescent="0.25">
      <c r="A1206" t="s">
        <v>159</v>
      </c>
      <c r="B1206">
        <v>32645</v>
      </c>
      <c r="C1206" t="s">
        <v>12</v>
      </c>
      <c r="D1206">
        <v>500000</v>
      </c>
      <c r="E1206">
        <v>7.4</v>
      </c>
      <c r="F1206">
        <f>AVERAGEIF(Table15[director_name],Table15[director_name],Table15[imdb_score])</f>
        <v>7.6749999999999998</v>
      </c>
      <c r="G1206">
        <f>Table15[[#This Row],[gross]]-Table15[[#This Row],[budget]]</f>
        <v>-467355</v>
      </c>
      <c r="H1206" t="str">
        <f>IF(Table15[[#This Row],[Profit]]&gt;0,"Success","Fasle")</f>
        <v>Fasle</v>
      </c>
      <c r="K1206" t="s">
        <v>5248</v>
      </c>
      <c r="L1206" s="2">
        <f>AVERAGEIF(Table15[director_name],Table6[Director],Table15[imdb_score])</f>
        <v>3.3</v>
      </c>
      <c r="M1206">
        <f>SUMIF(Table15[director_name],Table6[Director],Table15[gross])</f>
        <v>2331318</v>
      </c>
      <c r="N1206">
        <f>SUMIF(Table15[director_name],Table6[Director],Table15[budget])</f>
        <v>10000000</v>
      </c>
      <c r="O1206">
        <f>Table6[[#This Row],[Gross Amt]]-Table6[[#This Row],[Budget ]]</f>
        <v>-7668682</v>
      </c>
      <c r="P1206" t="str">
        <f>IF(Table6[[#This Row],[Profit]]&gt;0,"Success","Failure")</f>
        <v>Failure</v>
      </c>
    </row>
    <row r="1207" spans="1:16" hidden="1" x14ac:dyDescent="0.25">
      <c r="A1207" t="s">
        <v>1943</v>
      </c>
      <c r="B1207">
        <v>24332324</v>
      </c>
      <c r="C1207" t="s">
        <v>12</v>
      </c>
      <c r="D1207">
        <v>40000000</v>
      </c>
      <c r="E1207">
        <v>6.1</v>
      </c>
      <c r="F1207">
        <f>AVERAGEIF(Table15[director_name],Table15[director_name],Table15[imdb_score])</f>
        <v>6.7500000000000009</v>
      </c>
      <c r="G1207">
        <f>Table15[[#This Row],[gross]]-Table15[[#This Row],[budget]]</f>
        <v>-15667676</v>
      </c>
      <c r="H1207" t="str">
        <f>IF(Table15[[#This Row],[Profit]]&gt;0,"Success","Fasle")</f>
        <v>Fasle</v>
      </c>
      <c r="K1207" t="s">
        <v>5251</v>
      </c>
      <c r="L1207" s="2">
        <f>AVERAGEIF(Table15[director_name],Table6[Director],Table15[imdb_score])</f>
        <v>4.8</v>
      </c>
      <c r="M1207">
        <f>SUMIF(Table15[director_name],Table6[Director],Table15[gross])</f>
        <v>26583369</v>
      </c>
      <c r="N1207">
        <f>SUMIF(Table15[director_name],Table6[Director],Table15[budget])</f>
        <v>10000000</v>
      </c>
      <c r="O1207">
        <f>Table6[[#This Row],[Gross Amt]]-Table6[[#This Row],[Budget ]]</f>
        <v>16583369</v>
      </c>
      <c r="P1207" t="str">
        <f>IF(Table6[[#This Row],[Profit]]&gt;0,"Success","Failure")</f>
        <v>Success</v>
      </c>
    </row>
    <row r="1208" spans="1:16" hidden="1" x14ac:dyDescent="0.25">
      <c r="A1208" t="s">
        <v>1929</v>
      </c>
      <c r="B1208">
        <v>36665854</v>
      </c>
      <c r="C1208" t="s">
        <v>12</v>
      </c>
      <c r="D1208">
        <v>40000000</v>
      </c>
      <c r="E1208">
        <v>6.4</v>
      </c>
      <c r="F1208">
        <f>AVERAGEIF(Table15[director_name],Table15[director_name],Table15[imdb_score])</f>
        <v>6.2333333333333343</v>
      </c>
      <c r="G1208">
        <f>Table15[[#This Row],[gross]]-Table15[[#This Row],[budget]]</f>
        <v>-3334146</v>
      </c>
      <c r="H1208" t="str">
        <f>IF(Table15[[#This Row],[Profit]]&gt;0,"Success","Fasle")</f>
        <v>Fasle</v>
      </c>
      <c r="K1208" t="s">
        <v>4854</v>
      </c>
      <c r="L1208" s="2">
        <f>AVERAGEIF(Table15[director_name],Table6[Director],Table15[imdb_score])</f>
        <v>5.2</v>
      </c>
      <c r="M1208">
        <f>SUMIF(Table15[director_name],Table6[Director],Table15[gross])</f>
        <v>800000</v>
      </c>
      <c r="N1208">
        <f>SUMIF(Table15[director_name],Table6[Director],Table15[budget])</f>
        <v>14000000</v>
      </c>
      <c r="O1208">
        <f>Table6[[#This Row],[Gross Amt]]-Table6[[#This Row],[Budget ]]</f>
        <v>-13200000</v>
      </c>
      <c r="P1208" t="str">
        <f>IF(Table6[[#This Row],[Profit]]&gt;0,"Success","Failure")</f>
        <v>Failure</v>
      </c>
    </row>
    <row r="1209" spans="1:16" hidden="1" x14ac:dyDescent="0.25">
      <c r="A1209" t="s">
        <v>2298</v>
      </c>
      <c r="B1209">
        <v>22717758</v>
      </c>
      <c r="C1209" t="s">
        <v>12</v>
      </c>
      <c r="D1209">
        <v>40000000</v>
      </c>
      <c r="E1209">
        <v>6.2</v>
      </c>
      <c r="F1209" s="2">
        <f>AVERAGEIF(Table15[director_name],Table15[director_name],Table15[imdb_score])</f>
        <v>6.2</v>
      </c>
      <c r="G1209">
        <f>Table15[[#This Row],[gross]]-Table15[[#This Row],[budget]]</f>
        <v>-17282242</v>
      </c>
      <c r="H1209" t="str">
        <f>IF(Table15[[#This Row],[Profit]]&gt;0,"Success","Fasle")</f>
        <v>Fasle</v>
      </c>
      <c r="K1209" t="s">
        <v>5254</v>
      </c>
      <c r="L1209" s="2">
        <f>AVERAGEIF(Table15[director_name],Table6[Director],Table15[imdb_score])</f>
        <v>6.85</v>
      </c>
      <c r="M1209">
        <f>SUMIF(Table15[director_name],Table6[Director],Table15[gross])</f>
        <v>14936166</v>
      </c>
      <c r="N1209">
        <f>SUMIF(Table15[director_name],Table6[Director],Table15[budget])</f>
        <v>11500000</v>
      </c>
      <c r="O1209">
        <f>Table6[[#This Row],[Gross Amt]]-Table6[[#This Row],[Budget ]]</f>
        <v>3436166</v>
      </c>
      <c r="P1209" t="str">
        <f>IF(Table6[[#This Row],[Profit]]&gt;0,"Success","Failure")</f>
        <v>Success</v>
      </c>
    </row>
    <row r="1210" spans="1:16" hidden="1" x14ac:dyDescent="0.25">
      <c r="A1210" t="s">
        <v>1223</v>
      </c>
      <c r="B1210">
        <v>22433915</v>
      </c>
      <c r="C1210" t="s">
        <v>12</v>
      </c>
      <c r="D1210">
        <v>60000000</v>
      </c>
      <c r="E1210">
        <v>6.2</v>
      </c>
      <c r="F1210">
        <f>AVERAGEIF(Table15[director_name],Table15[director_name],Table15[imdb_score])</f>
        <v>5.9</v>
      </c>
      <c r="G1210">
        <f>Table15[[#This Row],[gross]]-Table15[[#This Row],[budget]]</f>
        <v>-37566085</v>
      </c>
      <c r="H1210" t="str">
        <f>IF(Table15[[#This Row],[Profit]]&gt;0,"Success","Fasle")</f>
        <v>Fasle</v>
      </c>
      <c r="K1210" t="s">
        <v>5258</v>
      </c>
      <c r="L1210" s="2">
        <f>AVERAGEIF(Table15[director_name],Table6[Director],Table15[imdb_score])</f>
        <v>5.7</v>
      </c>
      <c r="M1210">
        <f>SUMIF(Table15[director_name],Table6[Director],Table15[gross])</f>
        <v>1631839</v>
      </c>
      <c r="N1210">
        <f>SUMIF(Table15[director_name],Table6[Director],Table15[budget])</f>
        <v>10000000</v>
      </c>
      <c r="O1210">
        <f>Table6[[#This Row],[Gross Amt]]-Table6[[#This Row],[Budget ]]</f>
        <v>-8368161</v>
      </c>
      <c r="P1210" t="str">
        <f>IF(Table6[[#This Row],[Profit]]&gt;0,"Success","Failure")</f>
        <v>Failure</v>
      </c>
    </row>
    <row r="1211" spans="1:16" hidden="1" x14ac:dyDescent="0.25">
      <c r="A1211" t="s">
        <v>2302</v>
      </c>
      <c r="B1211">
        <v>22326247</v>
      </c>
      <c r="C1211" t="s">
        <v>12</v>
      </c>
      <c r="D1211">
        <v>60000000</v>
      </c>
      <c r="E1211">
        <v>5.9</v>
      </c>
      <c r="F1211" s="2">
        <f>AVERAGEIF(Table15[director_name],Table15[director_name],Table15[imdb_score])</f>
        <v>6.4499999999999993</v>
      </c>
      <c r="G1211">
        <f>Table15[[#This Row],[gross]]-Table15[[#This Row],[budget]]</f>
        <v>-37673753</v>
      </c>
      <c r="H1211" t="str">
        <f>IF(Table15[[#This Row],[Profit]]&gt;0,"Success","Fasle")</f>
        <v>Fasle</v>
      </c>
      <c r="K1211" t="s">
        <v>5266</v>
      </c>
      <c r="L1211" s="2">
        <f>AVERAGEIF(Table15[director_name],Table6[Director],Table15[imdb_score])</f>
        <v>6.5</v>
      </c>
      <c r="M1211">
        <f>SUMIF(Table15[director_name],Table6[Director],Table15[gross])</f>
        <v>1474508</v>
      </c>
      <c r="N1211">
        <f>SUMIF(Table15[director_name],Table6[Director],Table15[budget])</f>
        <v>5000000</v>
      </c>
      <c r="O1211">
        <f>Table6[[#This Row],[Gross Amt]]-Table6[[#This Row],[Budget ]]</f>
        <v>-3525492</v>
      </c>
      <c r="P1211" t="str">
        <f>IF(Table6[[#This Row],[Profit]]&gt;0,"Success","Failure")</f>
        <v>Failure</v>
      </c>
    </row>
    <row r="1212" spans="1:16" hidden="1" x14ac:dyDescent="0.25">
      <c r="A1212" t="s">
        <v>2304</v>
      </c>
      <c r="B1212">
        <v>21176322</v>
      </c>
      <c r="C1212" t="s">
        <v>12</v>
      </c>
      <c r="D1212">
        <v>40000000</v>
      </c>
      <c r="E1212">
        <v>4</v>
      </c>
      <c r="F1212" s="2">
        <f>AVERAGEIF(Table15[director_name],Table15[director_name],Table15[imdb_score])</f>
        <v>4</v>
      </c>
      <c r="G1212">
        <f>Table15[[#This Row],[gross]]-Table15[[#This Row],[budget]]</f>
        <v>-18823678</v>
      </c>
      <c r="H1212" t="str">
        <f>IF(Table15[[#This Row],[Profit]]&gt;0,"Success","Fasle")</f>
        <v>Fasle</v>
      </c>
      <c r="K1212" t="s">
        <v>5268</v>
      </c>
      <c r="L1212" s="2">
        <f>AVERAGEIF(Table15[director_name],Table6[Director],Table15[imdb_score])</f>
        <v>7.2</v>
      </c>
      <c r="M1212">
        <f>SUMIF(Table15[director_name],Table6[Director],Table15[gross])</f>
        <v>1011054</v>
      </c>
      <c r="N1212">
        <f>SUMIF(Table15[director_name],Table6[Director],Table15[budget])</f>
        <v>10000000</v>
      </c>
      <c r="O1212">
        <f>Table6[[#This Row],[Gross Amt]]-Table6[[#This Row],[Budget ]]</f>
        <v>-8988946</v>
      </c>
      <c r="P1212" t="str">
        <f>IF(Table6[[#This Row],[Profit]]&gt;0,"Success","Failure")</f>
        <v>Failure</v>
      </c>
    </row>
    <row r="1213" spans="1:16" hidden="1" x14ac:dyDescent="0.25">
      <c r="A1213" t="s">
        <v>1484</v>
      </c>
      <c r="B1213">
        <v>20300000</v>
      </c>
      <c r="C1213" t="s">
        <v>12</v>
      </c>
      <c r="D1213">
        <v>40000000</v>
      </c>
      <c r="E1213">
        <v>6.2</v>
      </c>
      <c r="F1213">
        <f>AVERAGEIF(Table15[director_name],Table15[director_name],Table15[imdb_score])</f>
        <v>6.15</v>
      </c>
      <c r="G1213">
        <f>Table15[[#This Row],[gross]]-Table15[[#This Row],[budget]]</f>
        <v>-19700000</v>
      </c>
      <c r="H1213" t="str">
        <f>IF(Table15[[#This Row],[Profit]]&gt;0,"Success","Fasle")</f>
        <v>Fasle</v>
      </c>
      <c r="K1213" t="s">
        <v>5270</v>
      </c>
      <c r="L1213" s="2">
        <f>AVERAGEIF(Table15[director_name],Table6[Director],Table15[imdb_score])</f>
        <v>5.3</v>
      </c>
      <c r="M1213">
        <f>SUMIF(Table15[director_name],Table6[Director],Table15[gross])</f>
        <v>900926</v>
      </c>
      <c r="N1213">
        <f>SUMIF(Table15[director_name],Table6[Director],Table15[budget])</f>
        <v>10000000</v>
      </c>
      <c r="O1213">
        <f>Table6[[#This Row],[Gross Amt]]-Table6[[#This Row],[Budget ]]</f>
        <v>-9099074</v>
      </c>
      <c r="P1213" t="str">
        <f>IF(Table6[[#This Row],[Profit]]&gt;0,"Success","Failure")</f>
        <v>Failure</v>
      </c>
    </row>
    <row r="1214" spans="1:16" hidden="1" x14ac:dyDescent="0.25">
      <c r="A1214" t="s">
        <v>447</v>
      </c>
      <c r="B1214">
        <v>20302961</v>
      </c>
      <c r="C1214" t="s">
        <v>12</v>
      </c>
      <c r="D1214">
        <v>45000000</v>
      </c>
      <c r="E1214">
        <v>4.5999999999999996</v>
      </c>
      <c r="F1214">
        <f>AVERAGEIF(Table15[director_name],Table15[director_name],Table15[imdb_score])</f>
        <v>6.56</v>
      </c>
      <c r="G1214">
        <f>Table15[[#This Row],[gross]]-Table15[[#This Row],[budget]]</f>
        <v>-24697039</v>
      </c>
      <c r="H1214" t="str">
        <f>IF(Table15[[#This Row],[Profit]]&gt;0,"Success","Fasle")</f>
        <v>Fasle</v>
      </c>
      <c r="K1214" t="s">
        <v>5275</v>
      </c>
      <c r="L1214" s="2">
        <f>AVERAGEIF(Table15[director_name],Table6[Director],Table15[imdb_score])</f>
        <v>5.7</v>
      </c>
      <c r="M1214">
        <f>SUMIF(Table15[director_name],Table6[Director],Table15[gross])</f>
        <v>578527</v>
      </c>
      <c r="N1214">
        <f>SUMIF(Table15[director_name],Table6[Director],Table15[budget])</f>
        <v>10000000</v>
      </c>
      <c r="O1214">
        <f>Table6[[#This Row],[Gross Amt]]-Table6[[#This Row],[Budget ]]</f>
        <v>-9421473</v>
      </c>
      <c r="P1214" t="str">
        <f>IF(Table6[[#This Row],[Profit]]&gt;0,"Success","Failure")</f>
        <v>Failure</v>
      </c>
    </row>
    <row r="1215" spans="1:16" hidden="1" x14ac:dyDescent="0.25">
      <c r="A1215" t="s">
        <v>2308</v>
      </c>
      <c r="B1215">
        <v>15962471</v>
      </c>
      <c r="C1215" t="s">
        <v>12</v>
      </c>
      <c r="D1215">
        <v>40000000</v>
      </c>
      <c r="E1215">
        <v>6.4</v>
      </c>
      <c r="F1215" s="2">
        <f>AVERAGEIF(Table15[director_name],Table15[director_name],Table15[imdb_score])</f>
        <v>6.9249999999999998</v>
      </c>
      <c r="G1215">
        <f>Table15[[#This Row],[gross]]-Table15[[#This Row],[budget]]</f>
        <v>-24037529</v>
      </c>
      <c r="H1215" t="str">
        <f>IF(Table15[[#This Row],[Profit]]&gt;0,"Success","Fasle")</f>
        <v>Fasle</v>
      </c>
      <c r="K1215" t="s">
        <v>5278</v>
      </c>
      <c r="L1215" s="2">
        <f>AVERAGEIF(Table15[director_name],Table6[Director],Table15[imdb_score])</f>
        <v>6.25</v>
      </c>
      <c r="M1215">
        <f>SUMIF(Table15[director_name],Table6[Director],Table15[gross])</f>
        <v>2731665</v>
      </c>
      <c r="N1215">
        <f>SUMIF(Table15[director_name],Table6[Director],Table15[budget])</f>
        <v>11500000</v>
      </c>
      <c r="O1215">
        <f>Table6[[#This Row],[Gross Amt]]-Table6[[#This Row],[Budget ]]</f>
        <v>-8768335</v>
      </c>
      <c r="P1215" t="str">
        <f>IF(Table6[[#This Row],[Profit]]&gt;0,"Success","Failure")</f>
        <v>Failure</v>
      </c>
    </row>
    <row r="1216" spans="1:16" hidden="1" x14ac:dyDescent="0.25">
      <c r="A1216" t="s">
        <v>1841</v>
      </c>
      <c r="B1216">
        <v>14942422</v>
      </c>
      <c r="C1216" t="s">
        <v>12</v>
      </c>
      <c r="D1216">
        <v>40000000</v>
      </c>
      <c r="E1216">
        <v>5.9</v>
      </c>
      <c r="F1216">
        <f>AVERAGEIF(Table15[director_name],Table15[director_name],Table15[imdb_score])</f>
        <v>6</v>
      </c>
      <c r="G1216">
        <f>Table15[[#This Row],[gross]]-Table15[[#This Row],[budget]]</f>
        <v>-25057578</v>
      </c>
      <c r="H1216" t="str">
        <f>IF(Table15[[#This Row],[Profit]]&gt;0,"Success","Fasle")</f>
        <v>Fasle</v>
      </c>
      <c r="K1216" t="s">
        <v>5280</v>
      </c>
      <c r="L1216" s="2">
        <f>AVERAGEIF(Table15[director_name],Table6[Director],Table15[imdb_score])</f>
        <v>6.6</v>
      </c>
      <c r="M1216">
        <f>SUMIF(Table15[director_name],Table6[Director],Table15[gross])</f>
        <v>231417</v>
      </c>
      <c r="N1216">
        <f>SUMIF(Table15[director_name],Table6[Director],Table15[budget])</f>
        <v>60000000</v>
      </c>
      <c r="O1216">
        <f>Table6[[#This Row],[Gross Amt]]-Table6[[#This Row],[Budget ]]</f>
        <v>-59768583</v>
      </c>
      <c r="P1216" t="str">
        <f>IF(Table6[[#This Row],[Profit]]&gt;0,"Success","Failure")</f>
        <v>Failure</v>
      </c>
    </row>
    <row r="1217" spans="1:16" hidden="1" x14ac:dyDescent="0.25">
      <c r="A1217" t="s">
        <v>2311</v>
      </c>
      <c r="B1217">
        <v>14967182</v>
      </c>
      <c r="C1217" t="s">
        <v>12</v>
      </c>
      <c r="D1217">
        <v>40000000</v>
      </c>
      <c r="E1217">
        <v>5.0999999999999996</v>
      </c>
      <c r="F1217" s="2">
        <f>AVERAGEIF(Table15[director_name],Table15[director_name],Table15[imdb_score])</f>
        <v>5</v>
      </c>
      <c r="G1217">
        <f>Table15[[#This Row],[gross]]-Table15[[#This Row],[budget]]</f>
        <v>-25032818</v>
      </c>
      <c r="H1217" t="str">
        <f>IF(Table15[[#This Row],[Profit]]&gt;0,"Success","Fasle")</f>
        <v>Fasle</v>
      </c>
      <c r="K1217" t="s">
        <v>5282</v>
      </c>
      <c r="L1217" s="2">
        <f>AVERAGEIF(Table15[director_name],Table6[Director],Table15[imdb_score])</f>
        <v>6.6</v>
      </c>
      <c r="M1217">
        <f>SUMIF(Table15[director_name],Table6[Director],Table15[gross])</f>
        <v>3093491</v>
      </c>
      <c r="N1217">
        <f>SUMIF(Table15[director_name],Table6[Director],Table15[budget])</f>
        <v>5000000</v>
      </c>
      <c r="O1217">
        <f>Table6[[#This Row],[Gross Amt]]-Table6[[#This Row],[Budget ]]</f>
        <v>-1906509</v>
      </c>
      <c r="P1217" t="str">
        <f>IF(Table6[[#This Row],[Profit]]&gt;0,"Success","Failure")</f>
        <v>Failure</v>
      </c>
    </row>
    <row r="1218" spans="1:16" hidden="1" x14ac:dyDescent="0.25">
      <c r="A1218" t="s">
        <v>2313</v>
      </c>
      <c r="B1218">
        <v>18996755</v>
      </c>
      <c r="C1218" t="s">
        <v>12</v>
      </c>
      <c r="D1218">
        <v>45000000</v>
      </c>
      <c r="E1218">
        <v>7.6</v>
      </c>
      <c r="F1218" s="2">
        <f>AVERAGEIF(Table15[director_name],Table15[director_name],Table15[imdb_score])</f>
        <v>7.55</v>
      </c>
      <c r="G1218">
        <f>Table15[[#This Row],[gross]]-Table15[[#This Row],[budget]]</f>
        <v>-26003245</v>
      </c>
      <c r="H1218" t="str">
        <f>IF(Table15[[#This Row],[Profit]]&gt;0,"Success","Fasle")</f>
        <v>Fasle</v>
      </c>
      <c r="K1218" t="s">
        <v>5288</v>
      </c>
      <c r="L1218" s="2">
        <f>AVERAGEIF(Table15[director_name],Table6[Director],Table15[imdb_score])</f>
        <v>7.3</v>
      </c>
      <c r="M1218">
        <f>SUMIF(Table15[director_name],Table6[Director],Table15[gross])</f>
        <v>228524</v>
      </c>
      <c r="N1218">
        <f>SUMIF(Table15[director_name],Table6[Director],Table15[budget])</f>
        <v>4000000</v>
      </c>
      <c r="O1218">
        <f>Table6[[#This Row],[Gross Amt]]-Table6[[#This Row],[Budget ]]</f>
        <v>-3771476</v>
      </c>
      <c r="P1218" t="str">
        <f>IF(Table6[[#This Row],[Profit]]&gt;0,"Success","Failure")</f>
        <v>Failure</v>
      </c>
    </row>
    <row r="1219" spans="1:16" hidden="1" x14ac:dyDescent="0.25">
      <c r="A1219" t="s">
        <v>2315</v>
      </c>
      <c r="B1219">
        <v>14375181</v>
      </c>
      <c r="C1219" t="s">
        <v>12</v>
      </c>
      <c r="D1219">
        <v>51000000</v>
      </c>
      <c r="E1219">
        <v>4.2</v>
      </c>
      <c r="F1219" s="2">
        <f>AVERAGEIF(Table15[director_name],Table15[director_name],Table15[imdb_score])</f>
        <v>4.2</v>
      </c>
      <c r="G1219">
        <f>Table15[[#This Row],[gross]]-Table15[[#This Row],[budget]]</f>
        <v>-36624819</v>
      </c>
      <c r="H1219" t="str">
        <f>IF(Table15[[#This Row],[Profit]]&gt;0,"Success","Fasle")</f>
        <v>Fasle</v>
      </c>
      <c r="K1219" t="s">
        <v>5290</v>
      </c>
      <c r="L1219" s="2">
        <f>AVERAGEIF(Table15[director_name],Table6[Director],Table15[imdb_score])</f>
        <v>6.2</v>
      </c>
      <c r="M1219">
        <f>SUMIF(Table15[director_name],Table6[Director],Table15[gross])</f>
        <v>226792</v>
      </c>
      <c r="N1219">
        <f>SUMIF(Table15[director_name],Table6[Director],Table15[budget])</f>
        <v>10000000</v>
      </c>
      <c r="O1219">
        <f>Table6[[#This Row],[Gross Amt]]-Table6[[#This Row],[Budget ]]</f>
        <v>-9773208</v>
      </c>
      <c r="P1219" t="str">
        <f>IF(Table6[[#This Row],[Profit]]&gt;0,"Success","Failure")</f>
        <v>Failure</v>
      </c>
    </row>
    <row r="1220" spans="1:16" hidden="1" x14ac:dyDescent="0.25">
      <c r="A1220" t="s">
        <v>1856</v>
      </c>
      <c r="B1220">
        <v>20999103</v>
      </c>
      <c r="C1220" t="s">
        <v>12</v>
      </c>
      <c r="D1220">
        <v>40000000</v>
      </c>
      <c r="E1220">
        <v>7.8</v>
      </c>
      <c r="F1220">
        <f>AVERAGEIF(Table15[director_name],Table15[director_name],Table15[imdb_score])</f>
        <v>7.6285714285714281</v>
      </c>
      <c r="G1220">
        <f>Table15[[#This Row],[gross]]-Table15[[#This Row],[budget]]</f>
        <v>-19000897</v>
      </c>
      <c r="H1220" t="str">
        <f>IF(Table15[[#This Row],[Profit]]&gt;0,"Success","Fasle")</f>
        <v>Fasle</v>
      </c>
      <c r="K1220" t="s">
        <v>4969</v>
      </c>
      <c r="L1220" s="2">
        <f>AVERAGEIF(Table15[director_name],Table6[Director],Table15[imdb_score])</f>
        <v>6.6</v>
      </c>
      <c r="M1220">
        <f>SUMIF(Table15[director_name],Table6[Director],Table15[gross])</f>
        <v>136432</v>
      </c>
      <c r="N1220">
        <f>SUMIF(Table15[director_name],Table6[Director],Table15[budget])</f>
        <v>5000000</v>
      </c>
      <c r="O1220">
        <f>Table6[[#This Row],[Gross Amt]]-Table6[[#This Row],[Budget ]]</f>
        <v>-4863568</v>
      </c>
      <c r="P1220" t="str">
        <f>IF(Table6[[#This Row],[Profit]]&gt;0,"Success","Failure")</f>
        <v>Failure</v>
      </c>
    </row>
    <row r="1221" spans="1:16" hidden="1" x14ac:dyDescent="0.25">
      <c r="A1221" t="s">
        <v>1541</v>
      </c>
      <c r="B1221">
        <v>14448589</v>
      </c>
      <c r="C1221" t="s">
        <v>12</v>
      </c>
      <c r="D1221">
        <v>40000000</v>
      </c>
      <c r="E1221">
        <v>5.8</v>
      </c>
      <c r="F1221">
        <f>AVERAGEIF(Table15[director_name],Table15[director_name],Table15[imdb_score])</f>
        <v>6.1285714285714281</v>
      </c>
      <c r="G1221">
        <f>Table15[[#This Row],[gross]]-Table15[[#This Row],[budget]]</f>
        <v>-25551411</v>
      </c>
      <c r="H1221" t="str">
        <f>IF(Table15[[#This Row],[Profit]]&gt;0,"Success","Fasle")</f>
        <v>Fasle</v>
      </c>
      <c r="K1221" t="s">
        <v>5299</v>
      </c>
      <c r="L1221" s="2">
        <f>AVERAGEIF(Table15[director_name],Table6[Director],Table15[imdb_score])</f>
        <v>3.3</v>
      </c>
      <c r="M1221">
        <f>SUMIF(Table15[director_name],Table6[Director],Table15[gross])</f>
        <v>126247</v>
      </c>
      <c r="N1221">
        <f>SUMIF(Table15[director_name],Table6[Director],Table15[budget])</f>
        <v>6200000</v>
      </c>
      <c r="O1221">
        <f>Table6[[#This Row],[Gross Amt]]-Table6[[#This Row],[Budget ]]</f>
        <v>-6073753</v>
      </c>
      <c r="P1221" t="str">
        <f>IF(Table6[[#This Row],[Profit]]&gt;0,"Success","Failure")</f>
        <v>Failure</v>
      </c>
    </row>
    <row r="1222" spans="1:16" hidden="1" x14ac:dyDescent="0.25">
      <c r="A1222" t="s">
        <v>1852</v>
      </c>
      <c r="B1222">
        <v>14358033</v>
      </c>
      <c r="C1222" t="s">
        <v>12</v>
      </c>
      <c r="D1222">
        <v>40000000</v>
      </c>
      <c r="E1222">
        <v>5.9</v>
      </c>
      <c r="F1222">
        <f>AVERAGEIF(Table15[director_name],Table15[director_name],Table15[imdb_score])</f>
        <v>6.7299999999999995</v>
      </c>
      <c r="G1222">
        <f>Table15[[#This Row],[gross]]-Table15[[#This Row],[budget]]</f>
        <v>-25641967</v>
      </c>
      <c r="H1222" t="str">
        <f>IF(Table15[[#This Row],[Profit]]&gt;0,"Success","Fasle")</f>
        <v>Fasle</v>
      </c>
      <c r="K1222" t="s">
        <v>5302</v>
      </c>
      <c r="L1222" s="2">
        <f>AVERAGEIF(Table15[director_name],Table6[Director],Table15[imdb_score])</f>
        <v>6.2</v>
      </c>
      <c r="M1222">
        <f>SUMIF(Table15[director_name],Table6[Director],Table15[gross])</f>
        <v>169379</v>
      </c>
      <c r="N1222">
        <f>SUMIF(Table15[director_name],Table6[Director],Table15[budget])</f>
        <v>10000000</v>
      </c>
      <c r="O1222">
        <f>Table6[[#This Row],[Gross Amt]]-Table6[[#This Row],[Budget ]]</f>
        <v>-9830621</v>
      </c>
      <c r="P1222" t="str">
        <f>IF(Table6[[#This Row],[Profit]]&gt;0,"Success","Failure")</f>
        <v>Failure</v>
      </c>
    </row>
    <row r="1223" spans="1:16" hidden="1" x14ac:dyDescent="0.25">
      <c r="A1223" t="s">
        <v>1444</v>
      </c>
      <c r="B1223">
        <v>33201661</v>
      </c>
      <c r="C1223" t="s">
        <v>503</v>
      </c>
      <c r="D1223">
        <v>77000000</v>
      </c>
      <c r="E1223">
        <v>8.4</v>
      </c>
      <c r="F1223">
        <f>AVERAGEIF(Table15[director_name],Table15[director_name],Table15[imdb_score])</f>
        <v>7.3400000000000007</v>
      </c>
      <c r="G1223">
        <f>Table15[[#This Row],[gross]]-Table15[[#This Row],[budget]]</f>
        <v>-43798339</v>
      </c>
      <c r="H1223" t="str">
        <f>IF(Table15[[#This Row],[Profit]]&gt;0,"Success","Fasle")</f>
        <v>Fasle</v>
      </c>
      <c r="K1223" t="s">
        <v>5305</v>
      </c>
      <c r="L1223" s="2">
        <f>AVERAGEIF(Table15[director_name],Table6[Director],Table15[imdb_score])</f>
        <v>3.5</v>
      </c>
      <c r="M1223">
        <f>SUMIF(Table15[director_name],Table6[Director],Table15[gross])</f>
        <v>15447</v>
      </c>
      <c r="N1223">
        <f>SUMIF(Table15[director_name],Table6[Director],Table15[budget])</f>
        <v>10000000</v>
      </c>
      <c r="O1223">
        <f>Table6[[#This Row],[Gross Amt]]-Table6[[#This Row],[Budget ]]</f>
        <v>-9984553</v>
      </c>
      <c r="P1223" t="str">
        <f>IF(Table6[[#This Row],[Profit]]&gt;0,"Success","Failure")</f>
        <v>Failure</v>
      </c>
    </row>
    <row r="1224" spans="1:16" hidden="1" x14ac:dyDescent="0.25">
      <c r="A1224" t="s">
        <v>2324</v>
      </c>
      <c r="B1224">
        <v>14018364</v>
      </c>
      <c r="C1224" t="s">
        <v>12</v>
      </c>
      <c r="D1224">
        <v>30000000</v>
      </c>
      <c r="E1224">
        <v>4.8</v>
      </c>
      <c r="F1224" s="2">
        <f>AVERAGEIF(Table15[director_name],Table15[director_name],Table15[imdb_score])</f>
        <v>5.5</v>
      </c>
      <c r="G1224">
        <f>Table15[[#This Row],[gross]]-Table15[[#This Row],[budget]]</f>
        <v>-15981636</v>
      </c>
      <c r="H1224" t="str">
        <f>IF(Table15[[#This Row],[Profit]]&gt;0,"Success","Fasle")</f>
        <v>Fasle</v>
      </c>
      <c r="K1224" t="s">
        <v>5307</v>
      </c>
      <c r="L1224" s="2">
        <f>AVERAGEIF(Table15[director_name],Table6[Director],Table15[imdb_score])</f>
        <v>5.5</v>
      </c>
      <c r="M1224">
        <f>SUMIF(Table15[director_name],Table6[Director],Table15[gross])</f>
        <v>19348</v>
      </c>
      <c r="N1224">
        <f>SUMIF(Table15[director_name],Table6[Director],Table15[budget])</f>
        <v>10000000</v>
      </c>
      <c r="O1224">
        <f>Table6[[#This Row],[Gross Amt]]-Table6[[#This Row],[Budget ]]</f>
        <v>-9980652</v>
      </c>
      <c r="P1224" t="str">
        <f>IF(Table6[[#This Row],[Profit]]&gt;0,"Success","Failure")</f>
        <v>Failure</v>
      </c>
    </row>
    <row r="1225" spans="1:16" hidden="1" x14ac:dyDescent="0.25">
      <c r="A1225" t="s">
        <v>2327</v>
      </c>
      <c r="B1225">
        <v>13395939</v>
      </c>
      <c r="C1225" t="s">
        <v>12</v>
      </c>
      <c r="D1225">
        <v>60000000</v>
      </c>
      <c r="E1225">
        <v>6.2</v>
      </c>
      <c r="F1225" s="2">
        <f>AVERAGEIF(Table15[director_name],Table15[director_name],Table15[imdb_score])</f>
        <v>6.2</v>
      </c>
      <c r="G1225">
        <f>Table15[[#This Row],[gross]]-Table15[[#This Row],[budget]]</f>
        <v>-46604061</v>
      </c>
      <c r="H1225" t="str">
        <f>IF(Table15[[#This Row],[Profit]]&gt;0,"Success","Fasle")</f>
        <v>Fasle</v>
      </c>
      <c r="K1225" t="s">
        <v>5309</v>
      </c>
      <c r="L1225" s="2">
        <f>AVERAGEIF(Table15[director_name],Table6[Director],Table15[imdb_score])</f>
        <v>5.9</v>
      </c>
      <c r="M1225">
        <f>SUMIF(Table15[director_name],Table6[Director],Table15[gross])</f>
        <v>100503</v>
      </c>
      <c r="N1225">
        <f>SUMIF(Table15[director_name],Table6[Director],Table15[budget])</f>
        <v>8000000</v>
      </c>
      <c r="O1225">
        <f>Table6[[#This Row],[Gross Amt]]-Table6[[#This Row],[Budget ]]</f>
        <v>-7899497</v>
      </c>
      <c r="P1225" t="str">
        <f>IF(Table6[[#This Row],[Profit]]&gt;0,"Success","Failure")</f>
        <v>Failure</v>
      </c>
    </row>
    <row r="1226" spans="1:16" hidden="1" x14ac:dyDescent="0.25">
      <c r="A1226" t="s">
        <v>2175</v>
      </c>
      <c r="B1226">
        <v>20113965</v>
      </c>
      <c r="C1226" t="s">
        <v>12</v>
      </c>
      <c r="D1226">
        <v>40000000</v>
      </c>
      <c r="E1226">
        <v>6.5</v>
      </c>
      <c r="F1226">
        <f>AVERAGEIF(Table15[director_name],Table15[director_name],Table15[imdb_score])</f>
        <v>6.1999999999999993</v>
      </c>
      <c r="G1226">
        <f>Table15[[#This Row],[gross]]-Table15[[#This Row],[budget]]</f>
        <v>-19886035</v>
      </c>
      <c r="H1226" t="str">
        <f>IF(Table15[[#This Row],[Profit]]&gt;0,"Success","Fasle")</f>
        <v>Fasle</v>
      </c>
      <c r="K1226" t="s">
        <v>5311</v>
      </c>
      <c r="L1226" s="2">
        <f>AVERAGEIF(Table15[director_name],Table6[Director],Table15[imdb_score])</f>
        <v>4.7</v>
      </c>
      <c r="M1226">
        <f>SUMIF(Table15[director_name],Table6[Director],Table15[gross])</f>
        <v>92900</v>
      </c>
      <c r="N1226">
        <f>SUMIF(Table15[director_name],Table6[Director],Table15[budget])</f>
        <v>5000000</v>
      </c>
      <c r="O1226">
        <f>Table6[[#This Row],[Gross Amt]]-Table6[[#This Row],[Budget ]]</f>
        <v>-4907100</v>
      </c>
      <c r="P1226" t="str">
        <f>IF(Table6[[#This Row],[Profit]]&gt;0,"Success","Failure")</f>
        <v>Failure</v>
      </c>
    </row>
    <row r="1227" spans="1:16" hidden="1" x14ac:dyDescent="0.25">
      <c r="A1227" t="s">
        <v>2330</v>
      </c>
      <c r="B1227">
        <v>13376506</v>
      </c>
      <c r="C1227" t="s">
        <v>12</v>
      </c>
      <c r="D1227">
        <v>40000000</v>
      </c>
      <c r="E1227">
        <v>6.3</v>
      </c>
      <c r="F1227" s="2">
        <f>AVERAGEIF(Table15[director_name],Table15[director_name],Table15[imdb_score])</f>
        <v>6.3</v>
      </c>
      <c r="G1227">
        <f>Table15[[#This Row],[gross]]-Table15[[#This Row],[budget]]</f>
        <v>-26623494</v>
      </c>
      <c r="H1227" t="str">
        <f>IF(Table15[[#This Row],[Profit]]&gt;0,"Success","Fasle")</f>
        <v>Fasle</v>
      </c>
      <c r="K1227" t="s">
        <v>5317</v>
      </c>
      <c r="L1227" s="2">
        <f>AVERAGEIF(Table15[director_name],Table6[Director],Table15[imdb_score])</f>
        <v>3.9</v>
      </c>
      <c r="M1227">
        <f>SUMIF(Table15[director_name],Table6[Director],Table15[gross])</f>
        <v>5561</v>
      </c>
      <c r="N1227">
        <f>SUMIF(Table15[director_name],Table6[Director],Table15[budget])</f>
        <v>10000000</v>
      </c>
      <c r="O1227">
        <f>Table6[[#This Row],[Gross Amt]]-Table6[[#This Row],[Budget ]]</f>
        <v>-9994439</v>
      </c>
      <c r="P1227" t="str">
        <f>IF(Table6[[#This Row],[Profit]]&gt;0,"Success","Failure")</f>
        <v>Failure</v>
      </c>
    </row>
    <row r="1228" spans="1:16" hidden="1" x14ac:dyDescent="0.25">
      <c r="A1228" t="s">
        <v>2332</v>
      </c>
      <c r="B1228">
        <v>13208023</v>
      </c>
      <c r="C1228" t="s">
        <v>12</v>
      </c>
      <c r="D1228">
        <v>42000000</v>
      </c>
      <c r="E1228">
        <v>3.3</v>
      </c>
      <c r="F1228" s="2">
        <f>AVERAGEIF(Table15[director_name],Table15[director_name],Table15[imdb_score])</f>
        <v>4.4499999999999993</v>
      </c>
      <c r="G1228">
        <f>Table15[[#This Row],[gross]]-Table15[[#This Row],[budget]]</f>
        <v>-28791977</v>
      </c>
      <c r="H1228" t="str">
        <f>IF(Table15[[#This Row],[Profit]]&gt;0,"Success","Fasle")</f>
        <v>Fasle</v>
      </c>
      <c r="K1228" t="s">
        <v>5319</v>
      </c>
      <c r="L1228" s="2">
        <f>AVERAGEIF(Table15[director_name],Table6[Director],Table15[imdb_score])</f>
        <v>6.1</v>
      </c>
      <c r="M1228">
        <f>SUMIF(Table15[director_name],Table6[Director],Table15[gross])</f>
        <v>3607</v>
      </c>
      <c r="N1228">
        <f>SUMIF(Table15[director_name],Table6[Director],Table15[budget])</f>
        <v>10000000</v>
      </c>
      <c r="O1228">
        <f>Table6[[#This Row],[Gross Amt]]-Table6[[#This Row],[Budget ]]</f>
        <v>-9996393</v>
      </c>
      <c r="P1228" t="str">
        <f>IF(Table6[[#This Row],[Profit]]&gt;0,"Success","Failure")</f>
        <v>Failure</v>
      </c>
    </row>
    <row r="1229" spans="1:16" hidden="1" x14ac:dyDescent="0.25">
      <c r="A1229" t="s">
        <v>599</v>
      </c>
      <c r="B1229">
        <v>13838130</v>
      </c>
      <c r="C1229" t="s">
        <v>12</v>
      </c>
      <c r="D1229">
        <v>40000000</v>
      </c>
      <c r="E1229">
        <v>5.9</v>
      </c>
      <c r="F1229">
        <f>AVERAGEIF(Table15[director_name],Table15[director_name],Table15[imdb_score])</f>
        <v>6.0166666666666657</v>
      </c>
      <c r="G1229">
        <f>Table15[[#This Row],[gross]]-Table15[[#This Row],[budget]]</f>
        <v>-26161870</v>
      </c>
      <c r="H1229" t="str">
        <f>IF(Table15[[#This Row],[Profit]]&gt;0,"Success","Fasle")</f>
        <v>Fasle</v>
      </c>
      <c r="K1229" t="s">
        <v>5323</v>
      </c>
      <c r="L1229" s="2">
        <f>AVERAGEIF(Table15[director_name],Table6[Director],Table15[imdb_score])</f>
        <v>6.7</v>
      </c>
      <c r="M1229">
        <f>SUMIF(Table15[director_name],Table6[Director],Table15[gross])</f>
        <v>70527</v>
      </c>
      <c r="N1229">
        <f>SUMIF(Table15[director_name],Table6[Director],Table15[budget])</f>
        <v>6500000</v>
      </c>
      <c r="O1229">
        <f>Table6[[#This Row],[Gross Amt]]-Table6[[#This Row],[Budget ]]</f>
        <v>-6429473</v>
      </c>
      <c r="P1229" t="str">
        <f>IF(Table6[[#This Row],[Profit]]&gt;0,"Success","Failure")</f>
        <v>Failure</v>
      </c>
    </row>
    <row r="1230" spans="1:16" hidden="1" x14ac:dyDescent="0.25">
      <c r="A1230" t="s">
        <v>1888</v>
      </c>
      <c r="B1230">
        <v>9652000</v>
      </c>
      <c r="C1230" t="s">
        <v>12</v>
      </c>
      <c r="D1230">
        <v>40000000</v>
      </c>
      <c r="E1230">
        <v>5.8</v>
      </c>
      <c r="F1230">
        <f>AVERAGEIF(Table15[director_name],Table15[director_name],Table15[imdb_score])</f>
        <v>6.2666666666666657</v>
      </c>
      <c r="G1230">
        <f>Table15[[#This Row],[gross]]-Table15[[#This Row],[budget]]</f>
        <v>-30348000</v>
      </c>
      <c r="H1230" t="str">
        <f>IF(Table15[[#This Row],[Profit]]&gt;0,"Success","Fasle")</f>
        <v>Fasle</v>
      </c>
      <c r="K1230" t="s">
        <v>5334</v>
      </c>
      <c r="L1230" s="2">
        <f>AVERAGEIF(Table15[director_name],Table6[Director],Table15[imdb_score])</f>
        <v>6.9</v>
      </c>
      <c r="M1230">
        <f>SUMIF(Table15[director_name],Table6[Director],Table15[gross])</f>
        <v>11835</v>
      </c>
      <c r="N1230">
        <f>SUMIF(Table15[director_name],Table6[Director],Table15[budget])</f>
        <v>10000000</v>
      </c>
      <c r="O1230">
        <f>Table6[[#This Row],[Gross Amt]]-Table6[[#This Row],[Budget ]]</f>
        <v>-9988165</v>
      </c>
      <c r="P1230" t="str">
        <f>IF(Table6[[#This Row],[Profit]]&gt;0,"Success","Failure")</f>
        <v>Failure</v>
      </c>
    </row>
    <row r="1231" spans="1:16" hidden="1" x14ac:dyDescent="0.25">
      <c r="A1231" t="s">
        <v>2339</v>
      </c>
      <c r="B1231">
        <v>7000000</v>
      </c>
      <c r="C1231" t="s">
        <v>12</v>
      </c>
      <c r="D1231">
        <v>36000000</v>
      </c>
      <c r="E1231">
        <v>4.7</v>
      </c>
      <c r="F1231" s="2">
        <f>AVERAGEIF(Table15[director_name],Table15[director_name],Table15[imdb_score])</f>
        <v>5</v>
      </c>
      <c r="G1231">
        <f>Table15[[#This Row],[gross]]-Table15[[#This Row],[budget]]</f>
        <v>-29000000</v>
      </c>
      <c r="H1231" t="str">
        <f>IF(Table15[[#This Row],[Profit]]&gt;0,"Success","Fasle")</f>
        <v>Fasle</v>
      </c>
      <c r="K1231" t="s">
        <v>5351</v>
      </c>
      <c r="L1231" s="2">
        <f>AVERAGEIF(Table15[director_name],Table6[Director],Table15[imdb_score])</f>
        <v>6.7</v>
      </c>
      <c r="M1231">
        <f>SUMIF(Table15[director_name],Table6[Director],Table15[gross])</f>
        <v>2483955</v>
      </c>
      <c r="N1231">
        <f>SUMIF(Table15[director_name],Table6[Director],Table15[budget])</f>
        <v>9600000</v>
      </c>
      <c r="O1231">
        <f>Table6[[#This Row],[Gross Amt]]-Table6[[#This Row],[Budget ]]</f>
        <v>-7116045</v>
      </c>
      <c r="P1231" t="str">
        <f>IF(Table6[[#This Row],[Profit]]&gt;0,"Success","Failure")</f>
        <v>Failure</v>
      </c>
    </row>
    <row r="1232" spans="1:16" hidden="1" x14ac:dyDescent="0.25">
      <c r="A1232" t="s">
        <v>2341</v>
      </c>
      <c r="B1232">
        <v>10431220</v>
      </c>
      <c r="C1232" t="s">
        <v>12</v>
      </c>
      <c r="D1232">
        <v>24000000</v>
      </c>
      <c r="E1232">
        <v>4.0999999999999996</v>
      </c>
      <c r="F1232" s="2">
        <f>AVERAGEIF(Table15[director_name],Table15[director_name],Table15[imdb_score])</f>
        <v>4.0999999999999996</v>
      </c>
      <c r="G1232">
        <f>Table15[[#This Row],[gross]]-Table15[[#This Row],[budget]]</f>
        <v>-13568780</v>
      </c>
      <c r="H1232" t="str">
        <f>IF(Table15[[#This Row],[Profit]]&gt;0,"Success","Fasle")</f>
        <v>Fasle</v>
      </c>
      <c r="K1232" t="s">
        <v>5360</v>
      </c>
      <c r="L1232" s="2">
        <f>AVERAGEIF(Table15[director_name],Table6[Director],Table15[imdb_score])</f>
        <v>4.5</v>
      </c>
      <c r="M1232">
        <f>SUMIF(Table15[director_name],Table6[Director],Table15[gross])</f>
        <v>14114488</v>
      </c>
      <c r="N1232">
        <f>SUMIF(Table15[director_name],Table6[Director],Table15[budget])</f>
        <v>10500000</v>
      </c>
      <c r="O1232">
        <f>Table6[[#This Row],[Gross Amt]]-Table6[[#This Row],[Budget ]]</f>
        <v>3614488</v>
      </c>
      <c r="P1232" t="str">
        <f>IF(Table6[[#This Row],[Profit]]&gt;0,"Success","Failure")</f>
        <v>Success</v>
      </c>
    </row>
    <row r="1233" spans="1:16" hidden="1" x14ac:dyDescent="0.25">
      <c r="A1233" t="s">
        <v>2343</v>
      </c>
      <c r="B1233">
        <v>10326062</v>
      </c>
      <c r="C1233" t="s">
        <v>12</v>
      </c>
      <c r="D1233">
        <v>33000000</v>
      </c>
      <c r="E1233">
        <v>6.8</v>
      </c>
      <c r="F1233" s="2">
        <f>AVERAGEIF(Table15[director_name],Table15[director_name],Table15[imdb_score])</f>
        <v>6.5</v>
      </c>
      <c r="G1233">
        <f>Table15[[#This Row],[gross]]-Table15[[#This Row],[budget]]</f>
        <v>-22673938</v>
      </c>
      <c r="H1233" t="str">
        <f>IF(Table15[[#This Row],[Profit]]&gt;0,"Success","Fasle")</f>
        <v>Fasle</v>
      </c>
      <c r="K1233" t="s">
        <v>5364</v>
      </c>
      <c r="L1233" s="2">
        <f>AVERAGEIF(Table15[director_name],Table6[Director],Table15[imdb_score])</f>
        <v>7.6</v>
      </c>
      <c r="M1233">
        <f>SUMIF(Table15[director_name],Table6[Director],Table15[gross])</f>
        <v>46300000</v>
      </c>
      <c r="N1233">
        <f>SUMIF(Table15[director_name],Table6[Director],Table15[budget])</f>
        <v>9400000</v>
      </c>
      <c r="O1233">
        <f>Table6[[#This Row],[Gross Amt]]-Table6[[#This Row],[Budget ]]</f>
        <v>36900000</v>
      </c>
      <c r="P1233" t="str">
        <f>IF(Table6[[#This Row],[Profit]]&gt;0,"Success","Failure")</f>
        <v>Success</v>
      </c>
    </row>
    <row r="1234" spans="1:16" hidden="1" x14ac:dyDescent="0.25">
      <c r="A1234" t="s">
        <v>1787</v>
      </c>
      <c r="B1234">
        <v>6114237</v>
      </c>
      <c r="C1234" t="s">
        <v>12</v>
      </c>
      <c r="D1234">
        <v>40000000</v>
      </c>
      <c r="E1234">
        <v>6.2</v>
      </c>
      <c r="F1234">
        <f>AVERAGEIF(Table15[director_name],Table15[director_name],Table15[imdb_score])</f>
        <v>6.6166666666666663</v>
      </c>
      <c r="G1234">
        <f>Table15[[#This Row],[gross]]-Table15[[#This Row],[budget]]</f>
        <v>-33885763</v>
      </c>
      <c r="H1234" t="str">
        <f>IF(Table15[[#This Row],[Profit]]&gt;0,"Success","Fasle")</f>
        <v>Fasle</v>
      </c>
      <c r="K1234" t="s">
        <v>5375</v>
      </c>
      <c r="L1234" s="2">
        <f>AVERAGEIF(Table15[director_name],Table6[Director],Table15[imdb_score])</f>
        <v>6</v>
      </c>
      <c r="M1234">
        <f>SUMIF(Table15[director_name],Table6[Director],Table15[gross])</f>
        <v>1602466</v>
      </c>
      <c r="N1234">
        <f>SUMIF(Table15[director_name],Table6[Director],Table15[budget])</f>
        <v>600000000</v>
      </c>
      <c r="O1234">
        <f>Table6[[#This Row],[Gross Amt]]-Table6[[#This Row],[Budget ]]</f>
        <v>-598397534</v>
      </c>
      <c r="P1234" t="str">
        <f>IF(Table6[[#This Row],[Profit]]&gt;0,"Success","Failure")</f>
        <v>Failure</v>
      </c>
    </row>
    <row r="1235" spans="1:16" hidden="1" x14ac:dyDescent="0.25">
      <c r="A1235" t="s">
        <v>2282</v>
      </c>
      <c r="B1235">
        <v>4835968</v>
      </c>
      <c r="C1235" t="s">
        <v>12</v>
      </c>
      <c r="D1235">
        <v>40000000</v>
      </c>
      <c r="E1235">
        <v>4.5</v>
      </c>
      <c r="F1235">
        <f>AVERAGEIF(Table15[director_name],Table15[director_name],Table15[imdb_score])</f>
        <v>5.0999999999999996</v>
      </c>
      <c r="G1235">
        <f>Table15[[#This Row],[gross]]-Table15[[#This Row],[budget]]</f>
        <v>-35164032</v>
      </c>
      <c r="H1235" t="str">
        <f>IF(Table15[[#This Row],[Profit]]&gt;0,"Success","Fasle")</f>
        <v>Fasle</v>
      </c>
      <c r="K1235" t="s">
        <v>5382</v>
      </c>
      <c r="L1235" s="2">
        <f>AVERAGEIF(Table15[director_name],Table6[Director],Table15[imdb_score])</f>
        <v>7.4</v>
      </c>
      <c r="M1235">
        <f>SUMIF(Table15[director_name],Table6[Director],Table15[gross])</f>
        <v>5969277</v>
      </c>
      <c r="N1235">
        <f>SUMIF(Table15[director_name],Table6[Director],Table15[budget])</f>
        <v>14217600</v>
      </c>
      <c r="O1235">
        <f>Table6[[#This Row],[Gross Amt]]-Table6[[#This Row],[Budget ]]</f>
        <v>-8248323</v>
      </c>
      <c r="P1235" t="str">
        <f>IF(Table6[[#This Row],[Profit]]&gt;0,"Success","Failure")</f>
        <v>Failure</v>
      </c>
    </row>
    <row r="1236" spans="1:16" hidden="1" x14ac:dyDescent="0.25">
      <c r="A1236" t="s">
        <v>2348</v>
      </c>
      <c r="B1236">
        <v>4777007</v>
      </c>
      <c r="C1236" t="s">
        <v>12</v>
      </c>
      <c r="D1236">
        <v>40000000</v>
      </c>
      <c r="E1236">
        <v>5.8</v>
      </c>
      <c r="F1236" s="2">
        <f>AVERAGEIF(Table15[director_name],Table15[director_name],Table15[imdb_score])</f>
        <v>6.2666666666666666</v>
      </c>
      <c r="G1236">
        <f>Table15[[#This Row],[gross]]-Table15[[#This Row],[budget]]</f>
        <v>-35222993</v>
      </c>
      <c r="H1236" t="str">
        <f>IF(Table15[[#This Row],[Profit]]&gt;0,"Success","Fasle")</f>
        <v>Fasle</v>
      </c>
      <c r="K1236" t="s">
        <v>5386</v>
      </c>
      <c r="L1236" s="2">
        <f>AVERAGEIF(Table15[director_name],Table6[Director],Table15[imdb_score])</f>
        <v>6.6</v>
      </c>
      <c r="M1236">
        <f>SUMIF(Table15[director_name],Table6[Director],Table15[gross])</f>
        <v>3571735</v>
      </c>
      <c r="N1236">
        <f>SUMIF(Table15[director_name],Table6[Director],Table15[budget])</f>
        <v>10000000</v>
      </c>
      <c r="O1236">
        <f>Table6[[#This Row],[Gross Amt]]-Table6[[#This Row],[Budget ]]</f>
        <v>-6428265</v>
      </c>
      <c r="P1236" t="str">
        <f>IF(Table6[[#This Row],[Profit]]&gt;0,"Success","Failure")</f>
        <v>Failure</v>
      </c>
    </row>
    <row r="1237" spans="1:16" hidden="1" x14ac:dyDescent="0.25">
      <c r="A1237" t="s">
        <v>1829</v>
      </c>
      <c r="B1237">
        <v>3675072</v>
      </c>
      <c r="C1237" t="s">
        <v>12</v>
      </c>
      <c r="D1237">
        <v>26000000</v>
      </c>
      <c r="E1237">
        <v>7.3</v>
      </c>
      <c r="F1237">
        <f>AVERAGEIF(Table15[director_name],Table15[director_name],Table15[imdb_score])</f>
        <v>7.4375</v>
      </c>
      <c r="G1237">
        <f>Table15[[#This Row],[gross]]-Table15[[#This Row],[budget]]</f>
        <v>-22324928</v>
      </c>
      <c r="H1237" t="str">
        <f>IF(Table15[[#This Row],[Profit]]&gt;0,"Success","Fasle")</f>
        <v>Fasle</v>
      </c>
      <c r="K1237" t="s">
        <v>1968</v>
      </c>
      <c r="L1237" s="2">
        <f>AVERAGEIF(Table15[director_name],Table6[Director],Table15[imdb_score])</f>
        <v>7.2666666666666666</v>
      </c>
      <c r="M1237">
        <f>SUMIF(Table15[director_name],Table6[Director],Table15[gross])</f>
        <v>104467035</v>
      </c>
      <c r="N1237">
        <f>SUMIF(Table15[director_name],Table6[Director],Table15[budget])</f>
        <v>12100000</v>
      </c>
      <c r="O1237">
        <f>Table6[[#This Row],[Gross Amt]]-Table6[[#This Row],[Budget ]]</f>
        <v>92367035</v>
      </c>
      <c r="P1237" t="str">
        <f>IF(Table6[[#This Row],[Profit]]&gt;0,"Success","Failure")</f>
        <v>Success</v>
      </c>
    </row>
    <row r="1238" spans="1:16" hidden="1" x14ac:dyDescent="0.25">
      <c r="A1238" t="s">
        <v>1416</v>
      </c>
      <c r="B1238">
        <v>18438149</v>
      </c>
      <c r="C1238" t="s">
        <v>12</v>
      </c>
      <c r="D1238">
        <v>40000000</v>
      </c>
      <c r="E1238">
        <v>5.9</v>
      </c>
      <c r="F1238">
        <f>AVERAGEIF(Table15[director_name],Table15[director_name],Table15[imdb_score])</f>
        <v>5.5333333333333341</v>
      </c>
      <c r="G1238">
        <f>Table15[[#This Row],[gross]]-Table15[[#This Row],[budget]]</f>
        <v>-21561851</v>
      </c>
      <c r="H1238" t="str">
        <f>IF(Table15[[#This Row],[Profit]]&gt;0,"Success","Fasle")</f>
        <v>Fasle</v>
      </c>
      <c r="K1238" t="s">
        <v>3818</v>
      </c>
      <c r="L1238" s="2">
        <f>AVERAGEIF(Table15[director_name],Table6[Director],Table15[imdb_score])</f>
        <v>7.75</v>
      </c>
      <c r="M1238">
        <f>SUMIF(Table15[director_name],Table6[Director],Table15[gross])</f>
        <v>171560187</v>
      </c>
      <c r="N1238">
        <f>SUMIF(Table15[director_name],Table6[Director],Table15[budget])</f>
        <v>19160000</v>
      </c>
      <c r="O1238">
        <f>Table6[[#This Row],[Gross Amt]]-Table6[[#This Row],[Budget ]]</f>
        <v>152400187</v>
      </c>
      <c r="P1238" t="str">
        <f>IF(Table6[[#This Row],[Profit]]&gt;0,"Success","Failure")</f>
        <v>Success</v>
      </c>
    </row>
    <row r="1239" spans="1:16" hidden="1" x14ac:dyDescent="0.25">
      <c r="A1239" t="s">
        <v>2353</v>
      </c>
      <c r="B1239">
        <v>511920</v>
      </c>
      <c r="C1239" t="s">
        <v>12</v>
      </c>
      <c r="D1239">
        <v>40000000</v>
      </c>
      <c r="E1239">
        <v>4.4000000000000004</v>
      </c>
      <c r="F1239" s="2">
        <f>AVERAGEIF(Table15[director_name],Table15[director_name],Table15[imdb_score])</f>
        <v>4.4000000000000004</v>
      </c>
      <c r="G1239">
        <f>Table15[[#This Row],[gross]]-Table15[[#This Row],[budget]]</f>
        <v>-39488080</v>
      </c>
      <c r="H1239" t="str">
        <f>IF(Table15[[#This Row],[Profit]]&gt;0,"Success","Fasle")</f>
        <v>Fasle</v>
      </c>
      <c r="K1239" t="s">
        <v>5398</v>
      </c>
      <c r="L1239" s="2">
        <f>AVERAGEIF(Table15[director_name],Table6[Director],Table15[imdb_score])</f>
        <v>4.9000000000000004</v>
      </c>
      <c r="M1239">
        <f>SUMIF(Table15[director_name],Table6[Director],Table15[gross])</f>
        <v>20035310</v>
      </c>
      <c r="N1239">
        <f>SUMIF(Table15[director_name],Table6[Director],Table15[budget])</f>
        <v>9000000</v>
      </c>
      <c r="O1239">
        <f>Table6[[#This Row],[Gross Amt]]-Table6[[#This Row],[Budget ]]</f>
        <v>11035310</v>
      </c>
      <c r="P1239" t="str">
        <f>IF(Table6[[#This Row],[Profit]]&gt;0,"Success","Failure")</f>
        <v>Success</v>
      </c>
    </row>
    <row r="1240" spans="1:16" hidden="1" x14ac:dyDescent="0.25">
      <c r="A1240" t="s">
        <v>1716</v>
      </c>
      <c r="B1240">
        <v>10640645</v>
      </c>
      <c r="C1240" t="s">
        <v>12</v>
      </c>
      <c r="D1240">
        <v>40000000</v>
      </c>
      <c r="E1240">
        <v>5.8</v>
      </c>
      <c r="F1240">
        <f>AVERAGEIF(Table15[director_name],Table15[director_name],Table15[imdb_score])</f>
        <v>6.8500000000000005</v>
      </c>
      <c r="G1240">
        <f>Table15[[#This Row],[gross]]-Table15[[#This Row],[budget]]</f>
        <v>-29359355</v>
      </c>
      <c r="H1240" t="str">
        <f>IF(Table15[[#This Row],[Profit]]&gt;0,"Success","Fasle")</f>
        <v>Fasle</v>
      </c>
      <c r="K1240" t="s">
        <v>5402</v>
      </c>
      <c r="L1240" s="2">
        <f>AVERAGEIF(Table15[director_name],Table6[Director],Table15[imdb_score])</f>
        <v>7</v>
      </c>
      <c r="M1240">
        <f>SUMIF(Table15[director_name],Table6[Director],Table15[gross])</f>
        <v>16938179</v>
      </c>
      <c r="N1240">
        <f>SUMIF(Table15[director_name],Table6[Director],Table15[budget])</f>
        <v>8000000</v>
      </c>
      <c r="O1240">
        <f>Table6[[#This Row],[Gross Amt]]-Table6[[#This Row],[Budget ]]</f>
        <v>8938179</v>
      </c>
      <c r="P1240" t="str">
        <f>IF(Table6[[#This Row],[Profit]]&gt;0,"Success","Failure")</f>
        <v>Success</v>
      </c>
    </row>
    <row r="1241" spans="1:16" hidden="1" x14ac:dyDescent="0.25">
      <c r="A1241" t="s">
        <v>2357</v>
      </c>
      <c r="B1241">
        <v>652526</v>
      </c>
      <c r="C1241" t="s">
        <v>12</v>
      </c>
      <c r="D1241">
        <v>40000000</v>
      </c>
      <c r="E1241">
        <v>5.0999999999999996</v>
      </c>
      <c r="F1241" s="2">
        <f>AVERAGEIF(Table15[director_name],Table15[director_name],Table15[imdb_score])</f>
        <v>5.3</v>
      </c>
      <c r="G1241">
        <f>Table15[[#This Row],[gross]]-Table15[[#This Row],[budget]]</f>
        <v>-39347474</v>
      </c>
      <c r="H1241" t="str">
        <f>IF(Table15[[#This Row],[Profit]]&gt;0,"Success","Fasle")</f>
        <v>Fasle</v>
      </c>
      <c r="K1241" t="s">
        <v>5416</v>
      </c>
      <c r="L1241" s="2">
        <f>AVERAGEIF(Table15[director_name],Table6[Director],Table15[imdb_score])</f>
        <v>6.5</v>
      </c>
      <c r="M1241">
        <f>SUMIF(Table15[director_name],Table6[Director],Table15[gross])</f>
        <v>4350774</v>
      </c>
      <c r="N1241">
        <f>SUMIF(Table15[director_name],Table6[Director],Table15[budget])</f>
        <v>8000000</v>
      </c>
      <c r="O1241">
        <f>Table6[[#This Row],[Gross Amt]]-Table6[[#This Row],[Budget ]]</f>
        <v>-3649226</v>
      </c>
      <c r="P1241" t="str">
        <f>IF(Table6[[#This Row],[Profit]]&gt;0,"Success","Failure")</f>
        <v>Failure</v>
      </c>
    </row>
    <row r="1242" spans="1:16" hidden="1" x14ac:dyDescent="0.25">
      <c r="A1242" t="s">
        <v>914</v>
      </c>
      <c r="B1242">
        <v>80050171</v>
      </c>
      <c r="C1242" t="s">
        <v>12</v>
      </c>
      <c r="D1242">
        <v>20000000</v>
      </c>
      <c r="E1242">
        <v>6.9</v>
      </c>
      <c r="F1242">
        <f>AVERAGEIF(Table15[director_name],Table15[director_name],Table15[imdb_score])</f>
        <v>6.7</v>
      </c>
      <c r="G1242">
        <f>Table15[[#This Row],[gross]]-Table15[[#This Row],[budget]]</f>
        <v>60050171</v>
      </c>
      <c r="H1242" t="str">
        <f>IF(Table15[[#This Row],[Profit]]&gt;0,"Success","Fasle")</f>
        <v>Success</v>
      </c>
      <c r="K1242" t="s">
        <v>5429</v>
      </c>
      <c r="L1242" s="2">
        <f>AVERAGEIF(Table15[director_name],Table6[Director],Table15[imdb_score])</f>
        <v>6.6</v>
      </c>
      <c r="M1242">
        <f>SUMIF(Table15[director_name],Table6[Director],Table15[gross])</f>
        <v>454255</v>
      </c>
      <c r="N1242">
        <f>SUMIF(Table15[director_name],Table6[Director],Table15[budget])</f>
        <v>400000000</v>
      </c>
      <c r="O1242">
        <f>Table6[[#This Row],[Gross Amt]]-Table6[[#This Row],[Budget ]]</f>
        <v>-399545745</v>
      </c>
      <c r="P1242" t="str">
        <f>IF(Table6[[#This Row],[Profit]]&gt;0,"Success","Failure")</f>
        <v>Failure</v>
      </c>
    </row>
    <row r="1243" spans="1:16" hidden="1" x14ac:dyDescent="0.25">
      <c r="A1243" t="s">
        <v>1524</v>
      </c>
      <c r="B1243">
        <v>7564000</v>
      </c>
      <c r="C1243" t="s">
        <v>12</v>
      </c>
      <c r="D1243">
        <v>20000000</v>
      </c>
      <c r="E1243">
        <v>6.2</v>
      </c>
      <c r="F1243">
        <f>AVERAGEIF(Table15[director_name],Table15[director_name],Table15[imdb_score])</f>
        <v>6.55</v>
      </c>
      <c r="G1243">
        <f>Table15[[#This Row],[gross]]-Table15[[#This Row],[budget]]</f>
        <v>-12436000</v>
      </c>
      <c r="H1243" t="str">
        <f>IF(Table15[[#This Row],[Profit]]&gt;0,"Success","Fasle")</f>
        <v>Fasle</v>
      </c>
      <c r="K1243" t="s">
        <v>5431</v>
      </c>
      <c r="L1243" s="2">
        <f>AVERAGEIF(Table15[director_name],Table6[Director],Table15[imdb_score])</f>
        <v>6.1</v>
      </c>
      <c r="M1243">
        <f>SUMIF(Table15[director_name],Table6[Director],Table15[gross])</f>
        <v>349618</v>
      </c>
      <c r="N1243">
        <f>SUMIF(Table15[director_name],Table6[Director],Table15[budget])</f>
        <v>9000000</v>
      </c>
      <c r="O1243">
        <f>Table6[[#This Row],[Gross Amt]]-Table6[[#This Row],[Budget ]]</f>
        <v>-8650382</v>
      </c>
      <c r="P1243" t="str">
        <f>IF(Table6[[#This Row],[Profit]]&gt;0,"Success","Failure")</f>
        <v>Failure</v>
      </c>
    </row>
    <row r="1244" spans="1:16" hidden="1" x14ac:dyDescent="0.25">
      <c r="A1244" t="s">
        <v>2362</v>
      </c>
      <c r="B1244">
        <v>876671</v>
      </c>
      <c r="C1244" t="s">
        <v>12</v>
      </c>
      <c r="D1244">
        <v>25000000</v>
      </c>
      <c r="E1244">
        <v>6.9</v>
      </c>
      <c r="F1244" s="2">
        <f>AVERAGEIF(Table15[director_name],Table15[director_name],Table15[imdb_score])</f>
        <v>6.85</v>
      </c>
      <c r="G1244">
        <f>Table15[[#This Row],[gross]]-Table15[[#This Row],[budget]]</f>
        <v>-24123329</v>
      </c>
      <c r="H1244" t="str">
        <f>IF(Table15[[#This Row],[Profit]]&gt;0,"Success","Fasle")</f>
        <v>Fasle</v>
      </c>
      <c r="K1244" t="s">
        <v>5436</v>
      </c>
      <c r="L1244" s="2">
        <f>AVERAGEIF(Table15[director_name],Table6[Director],Table15[imdb_score])</f>
        <v>6.2</v>
      </c>
      <c r="M1244">
        <f>SUMIF(Table15[director_name],Table6[Director],Table15[gross])</f>
        <v>883887</v>
      </c>
      <c r="N1244">
        <f>SUMIF(Table15[director_name],Table6[Director],Table15[budget])</f>
        <v>9000000</v>
      </c>
      <c r="O1244">
        <f>Table6[[#This Row],[Gross Amt]]-Table6[[#This Row],[Budget ]]</f>
        <v>-8116113</v>
      </c>
      <c r="P1244" t="str">
        <f>IF(Table6[[#This Row],[Profit]]&gt;0,"Success","Failure")</f>
        <v>Failure</v>
      </c>
    </row>
    <row r="1245" spans="1:16" hidden="1" x14ac:dyDescent="0.25">
      <c r="A1245" t="s">
        <v>1474</v>
      </c>
      <c r="B1245">
        <v>2869369</v>
      </c>
      <c r="C1245" t="s">
        <v>12</v>
      </c>
      <c r="D1245">
        <v>30000000</v>
      </c>
      <c r="E1245">
        <v>7.3</v>
      </c>
      <c r="F1245">
        <f>AVERAGEIF(Table15[director_name],Table15[director_name],Table15[imdb_score])</f>
        <v>7.3999999999999995</v>
      </c>
      <c r="G1245">
        <f>Table15[[#This Row],[gross]]-Table15[[#This Row],[budget]]</f>
        <v>-27130631</v>
      </c>
      <c r="H1245" t="str">
        <f>IF(Table15[[#This Row],[Profit]]&gt;0,"Success","Fasle")</f>
        <v>Fasle</v>
      </c>
      <c r="K1245" t="s">
        <v>5439</v>
      </c>
      <c r="L1245" s="2">
        <f>AVERAGEIF(Table15[director_name],Table6[Director],Table15[imdb_score])</f>
        <v>7.3</v>
      </c>
      <c r="M1245">
        <f>SUMIF(Table15[director_name],Table6[Director],Table15[gross])</f>
        <v>145109</v>
      </c>
      <c r="N1245">
        <f>SUMIF(Table15[director_name],Table6[Director],Table15[budget])</f>
        <v>45000000</v>
      </c>
      <c r="O1245">
        <f>Table6[[#This Row],[Gross Amt]]-Table6[[#This Row],[Budget ]]</f>
        <v>-44854891</v>
      </c>
      <c r="P1245" t="str">
        <f>IF(Table6[[#This Row],[Profit]]&gt;0,"Success","Failure")</f>
        <v>Failure</v>
      </c>
    </row>
    <row r="1246" spans="1:16" hidden="1" x14ac:dyDescent="0.25">
      <c r="A1246" t="s">
        <v>2366</v>
      </c>
      <c r="B1246">
        <v>128978</v>
      </c>
      <c r="C1246" t="s">
        <v>677</v>
      </c>
      <c r="D1246">
        <v>40000000</v>
      </c>
      <c r="E1246">
        <v>7.1</v>
      </c>
      <c r="F1246" s="2">
        <f>AVERAGEIF(Table15[director_name],Table15[director_name],Table15[imdb_score])</f>
        <v>7.1</v>
      </c>
      <c r="G1246">
        <f>Table15[[#This Row],[gross]]-Table15[[#This Row],[budget]]</f>
        <v>-39871022</v>
      </c>
      <c r="H1246" t="str">
        <f>IF(Table15[[#This Row],[Profit]]&gt;0,"Success","Fasle")</f>
        <v>Fasle</v>
      </c>
      <c r="K1246" t="s">
        <v>5442</v>
      </c>
      <c r="L1246" s="2">
        <f>AVERAGEIF(Table15[director_name],Table6[Director],Table15[imdb_score])</f>
        <v>4.2</v>
      </c>
      <c r="M1246">
        <f>SUMIF(Table15[director_name],Table6[Director],Table15[gross])</f>
        <v>1046166</v>
      </c>
      <c r="N1246">
        <f>SUMIF(Table15[director_name],Table6[Director],Table15[budget])</f>
        <v>9000000</v>
      </c>
      <c r="O1246">
        <f>Table6[[#This Row],[Gross Amt]]-Table6[[#This Row],[Budget ]]</f>
        <v>-7953834</v>
      </c>
      <c r="P1246" t="str">
        <f>IF(Table6[[#This Row],[Profit]]&gt;0,"Success","Failure")</f>
        <v>Failure</v>
      </c>
    </row>
    <row r="1247" spans="1:16" hidden="1" x14ac:dyDescent="0.25">
      <c r="A1247" t="s">
        <v>703</v>
      </c>
      <c r="B1247">
        <v>77231</v>
      </c>
      <c r="C1247" t="s">
        <v>2369</v>
      </c>
      <c r="D1247">
        <v>25000000</v>
      </c>
      <c r="E1247">
        <v>6</v>
      </c>
      <c r="F1247">
        <f>AVERAGEIF(Table15[director_name],Table15[director_name],Table15[imdb_score])</f>
        <v>6.2666666666666666</v>
      </c>
      <c r="G1247">
        <f>Table15[[#This Row],[gross]]-Table15[[#This Row],[budget]]</f>
        <v>-24922769</v>
      </c>
      <c r="H1247" t="str">
        <f>IF(Table15[[#This Row],[Profit]]&gt;0,"Success","Fasle")</f>
        <v>Fasle</v>
      </c>
      <c r="K1247" t="s">
        <v>5449</v>
      </c>
      <c r="L1247" s="2">
        <f>AVERAGEIF(Table15[director_name],Table6[Director],Table15[imdb_score])</f>
        <v>6.5</v>
      </c>
      <c r="M1247">
        <f>SUMIF(Table15[director_name],Table6[Director],Table15[gross])</f>
        <v>174635000</v>
      </c>
      <c r="N1247">
        <f>SUMIF(Table15[director_name],Table6[Director],Table15[budget])</f>
        <v>8800000</v>
      </c>
      <c r="O1247">
        <f>Table6[[#This Row],[Gross Amt]]-Table6[[#This Row],[Budget ]]</f>
        <v>165835000</v>
      </c>
      <c r="P1247" t="str">
        <f>IF(Table6[[#This Row],[Profit]]&gt;0,"Success","Failure")</f>
        <v>Success</v>
      </c>
    </row>
    <row r="1248" spans="1:16" hidden="1" x14ac:dyDescent="0.25">
      <c r="A1248" t="s">
        <v>2370</v>
      </c>
      <c r="B1248">
        <v>4563029</v>
      </c>
      <c r="C1248" t="s">
        <v>12</v>
      </c>
      <c r="D1248">
        <v>39200000</v>
      </c>
      <c r="E1248">
        <v>7</v>
      </c>
      <c r="F1248" s="2">
        <f>AVERAGEIF(Table15[director_name],Table15[director_name],Table15[imdb_score])</f>
        <v>7</v>
      </c>
      <c r="G1248">
        <f>Table15[[#This Row],[gross]]-Table15[[#This Row],[budget]]</f>
        <v>-34636971</v>
      </c>
      <c r="H1248" t="str">
        <f>IF(Table15[[#This Row],[Profit]]&gt;0,"Success","Fasle")</f>
        <v>Fasle</v>
      </c>
      <c r="K1248" t="s">
        <v>5460</v>
      </c>
      <c r="L1248" s="2">
        <f>AVERAGEIF(Table15[director_name],Table6[Director],Table15[imdb_score])</f>
        <v>6.5</v>
      </c>
      <c r="M1248">
        <f>SUMIF(Table15[director_name],Table6[Director],Table15[gross])</f>
        <v>14373825</v>
      </c>
      <c r="N1248">
        <f>SUMIF(Table15[director_name],Table6[Director],Table15[budget])</f>
        <v>8600000</v>
      </c>
      <c r="O1248">
        <f>Table6[[#This Row],[Gross Amt]]-Table6[[#This Row],[Budget ]]</f>
        <v>5773825</v>
      </c>
      <c r="P1248" t="str">
        <f>IF(Table6[[#This Row],[Profit]]&gt;0,"Success","Failure")</f>
        <v>Success</v>
      </c>
    </row>
    <row r="1249" spans="1:16" hidden="1" x14ac:dyDescent="0.25">
      <c r="A1249" t="s">
        <v>351</v>
      </c>
      <c r="B1249">
        <v>50693162</v>
      </c>
      <c r="C1249" t="s">
        <v>12</v>
      </c>
      <c r="D1249">
        <v>23000000</v>
      </c>
      <c r="E1249">
        <v>7.6</v>
      </c>
      <c r="F1249">
        <f>AVERAGEIF(Table15[director_name],Table15[director_name],Table15[imdb_score])</f>
        <v>6.82</v>
      </c>
      <c r="G1249">
        <f>Table15[[#This Row],[gross]]-Table15[[#This Row],[budget]]</f>
        <v>27693162</v>
      </c>
      <c r="H1249" t="str">
        <f>IF(Table15[[#This Row],[Profit]]&gt;0,"Success","Fasle")</f>
        <v>Success</v>
      </c>
      <c r="K1249" t="s">
        <v>5464</v>
      </c>
      <c r="L1249" s="2">
        <f>AVERAGEIF(Table15[director_name],Table6[Director],Table15[imdb_score])</f>
        <v>5.7</v>
      </c>
      <c r="M1249">
        <f>SUMIF(Table15[director_name],Table6[Director],Table15[gross])</f>
        <v>162</v>
      </c>
      <c r="N1249">
        <f>SUMIF(Table15[director_name],Table6[Director],Table15[budget])</f>
        <v>9000000</v>
      </c>
      <c r="O1249">
        <f>Table6[[#This Row],[Gross Amt]]-Table6[[#This Row],[Budget ]]</f>
        <v>-8999838</v>
      </c>
      <c r="P1249" t="str">
        <f>IF(Table6[[#This Row],[Profit]]&gt;0,"Success","Failure")</f>
        <v>Failure</v>
      </c>
    </row>
    <row r="1250" spans="1:16" hidden="1" x14ac:dyDescent="0.25">
      <c r="A1250" t="s">
        <v>2378</v>
      </c>
      <c r="B1250">
        <v>6498000</v>
      </c>
      <c r="C1250" t="s">
        <v>2381</v>
      </c>
      <c r="D1250">
        <v>18026148</v>
      </c>
      <c r="E1250">
        <v>8.4</v>
      </c>
      <c r="F1250" s="2">
        <f>AVERAGEIF(Table15[director_name],Table15[director_name],Table15[imdb_score])</f>
        <v>8.4</v>
      </c>
      <c r="G1250">
        <f>Table15[[#This Row],[gross]]-Table15[[#This Row],[budget]]</f>
        <v>-11528148</v>
      </c>
      <c r="H1250" t="str">
        <f>IF(Table15[[#This Row],[Profit]]&gt;0,"Success","Fasle")</f>
        <v>Fasle</v>
      </c>
      <c r="K1250" t="s">
        <v>5468</v>
      </c>
      <c r="L1250" s="2">
        <f>AVERAGEIF(Table15[director_name],Table6[Director],Table15[imdb_score])</f>
        <v>6.9</v>
      </c>
      <c r="M1250">
        <f>SUMIF(Table15[director_name],Table6[Director],Table15[gross])</f>
        <v>29200000</v>
      </c>
      <c r="N1250">
        <f>SUMIF(Table15[director_name],Table6[Director],Table15[budget])</f>
        <v>8500000</v>
      </c>
      <c r="O1250">
        <f>Table6[[#This Row],[Gross Amt]]-Table6[[#This Row],[Budget ]]</f>
        <v>20700000</v>
      </c>
      <c r="P1250" t="str">
        <f>IF(Table6[[#This Row],[Profit]]&gt;0,"Success","Failure")</f>
        <v>Success</v>
      </c>
    </row>
    <row r="1251" spans="1:16" hidden="1" x14ac:dyDescent="0.25">
      <c r="A1251" t="s">
        <v>430</v>
      </c>
      <c r="B1251">
        <v>63411478</v>
      </c>
      <c r="C1251" t="s">
        <v>12</v>
      </c>
      <c r="D1251">
        <v>39000000</v>
      </c>
      <c r="E1251">
        <v>7.1</v>
      </c>
      <c r="F1251">
        <f>AVERAGEIF(Table15[director_name],Table15[director_name],Table15[imdb_score])</f>
        <v>6.3499999999999988</v>
      </c>
      <c r="G1251">
        <f>Table15[[#This Row],[gross]]-Table15[[#This Row],[budget]]</f>
        <v>24411478</v>
      </c>
      <c r="H1251" t="str">
        <f>IF(Table15[[#This Row],[Profit]]&gt;0,"Success","Fasle")</f>
        <v>Success</v>
      </c>
      <c r="K1251" t="s">
        <v>5470</v>
      </c>
      <c r="L1251" s="2">
        <f>AVERAGEIF(Table15[director_name],Table6[Director],Table15[imdb_score])</f>
        <v>5</v>
      </c>
      <c r="M1251">
        <f>SUMIF(Table15[director_name],Table6[Director],Table15[gross])</f>
        <v>21564616</v>
      </c>
      <c r="N1251">
        <f>SUMIF(Table15[director_name],Table6[Director],Table15[budget])</f>
        <v>8500000</v>
      </c>
      <c r="O1251">
        <f>Table6[[#This Row],[Gross Amt]]-Table6[[#This Row],[Budget ]]</f>
        <v>13064616</v>
      </c>
      <c r="P1251" t="str">
        <f>IF(Table6[[#This Row],[Profit]]&gt;0,"Success","Failure")</f>
        <v>Success</v>
      </c>
    </row>
    <row r="1252" spans="1:16" hidden="1" x14ac:dyDescent="0.25">
      <c r="A1252" t="s">
        <v>87</v>
      </c>
      <c r="B1252">
        <v>35287788</v>
      </c>
      <c r="C1252" t="s">
        <v>12</v>
      </c>
      <c r="D1252">
        <v>39000000</v>
      </c>
      <c r="E1252">
        <v>7</v>
      </c>
      <c r="F1252">
        <f>AVERAGEIF(Table15[director_name],Table15[director_name],Table15[imdb_score])</f>
        <v>7.05</v>
      </c>
      <c r="G1252">
        <f>Table15[[#This Row],[gross]]-Table15[[#This Row],[budget]]</f>
        <v>-3712212</v>
      </c>
      <c r="H1252" t="str">
        <f>IF(Table15[[#This Row],[Profit]]&gt;0,"Success","Fasle")</f>
        <v>Fasle</v>
      </c>
      <c r="K1252" t="s">
        <v>5478</v>
      </c>
      <c r="L1252" s="2">
        <f>AVERAGEIF(Table15[director_name],Table6[Director],Table15[imdb_score])</f>
        <v>6.5</v>
      </c>
      <c r="M1252">
        <f>SUMIF(Table15[director_name],Table6[Director],Table15[gross])</f>
        <v>34017854</v>
      </c>
      <c r="N1252">
        <f>SUMIF(Table15[director_name],Table6[Director],Table15[budget])</f>
        <v>8500000</v>
      </c>
      <c r="O1252">
        <f>Table6[[#This Row],[Gross Amt]]-Table6[[#This Row],[Budget ]]</f>
        <v>25517854</v>
      </c>
      <c r="P1252" t="str">
        <f>IF(Table6[[#This Row],[Profit]]&gt;0,"Success","Failure")</f>
        <v>Success</v>
      </c>
    </row>
    <row r="1253" spans="1:16" hidden="1" x14ac:dyDescent="0.25">
      <c r="A1253" t="s">
        <v>34</v>
      </c>
      <c r="B1253">
        <v>25335935</v>
      </c>
      <c r="C1253" t="s">
        <v>12</v>
      </c>
      <c r="D1253">
        <v>40000000</v>
      </c>
      <c r="E1253">
        <v>8</v>
      </c>
      <c r="F1253">
        <f>AVERAGEIF(Table15[director_name],Table15[director_name],Table15[imdb_score])</f>
        <v>7.8666666666666671</v>
      </c>
      <c r="G1253">
        <f>Table15[[#This Row],[gross]]-Table15[[#This Row],[budget]]</f>
        <v>-14664065</v>
      </c>
      <c r="H1253" t="str">
        <f>IF(Table15[[#This Row],[Profit]]&gt;0,"Success","Fasle")</f>
        <v>Fasle</v>
      </c>
      <c r="K1253" t="s">
        <v>5480</v>
      </c>
      <c r="L1253" s="2">
        <f>AVERAGEIF(Table15[director_name],Table6[Director],Table15[imdb_score])</f>
        <v>2.1</v>
      </c>
      <c r="M1253">
        <f>SUMIF(Table15[director_name],Table6[Director],Table15[gross])</f>
        <v>4273372</v>
      </c>
      <c r="N1253">
        <f>SUMIF(Table15[director_name],Table6[Director],Table15[budget])</f>
        <v>22000000</v>
      </c>
      <c r="O1253">
        <f>Table6[[#This Row],[Gross Amt]]-Table6[[#This Row],[Budget ]]</f>
        <v>-17726628</v>
      </c>
      <c r="P1253" t="str">
        <f>IF(Table6[[#This Row],[Profit]]&gt;0,"Success","Failure")</f>
        <v>Failure</v>
      </c>
    </row>
    <row r="1254" spans="1:16" hidden="1" x14ac:dyDescent="0.25">
      <c r="A1254" t="s">
        <v>2388</v>
      </c>
      <c r="B1254">
        <v>5881504</v>
      </c>
      <c r="C1254" t="s">
        <v>12</v>
      </c>
      <c r="D1254">
        <v>39000000</v>
      </c>
      <c r="E1254">
        <v>5.3</v>
      </c>
      <c r="F1254" s="2">
        <f>AVERAGEIF(Table15[director_name],Table15[director_name],Table15[imdb_score])</f>
        <v>5.3</v>
      </c>
      <c r="G1254">
        <f>Table15[[#This Row],[gross]]-Table15[[#This Row],[budget]]</f>
        <v>-33118496</v>
      </c>
      <c r="H1254" t="str">
        <f>IF(Table15[[#This Row],[Profit]]&gt;0,"Success","Fasle")</f>
        <v>Fasle</v>
      </c>
      <c r="K1254" t="s">
        <v>5489</v>
      </c>
      <c r="L1254" s="2">
        <f>AVERAGEIF(Table15[director_name],Table6[Director],Table15[imdb_score])</f>
        <v>6.8500000000000005</v>
      </c>
      <c r="M1254">
        <f>SUMIF(Table15[director_name],Table6[Director],Table15[gross])</f>
        <v>18515616</v>
      </c>
      <c r="N1254">
        <f>SUMIF(Table15[director_name],Table6[Director],Table15[budget])</f>
        <v>20300000</v>
      </c>
      <c r="O1254">
        <f>Table6[[#This Row],[Gross Amt]]-Table6[[#This Row],[Budget ]]</f>
        <v>-1784384</v>
      </c>
      <c r="P1254" t="str">
        <f>IF(Table6[[#This Row],[Profit]]&gt;0,"Success","Failure")</f>
        <v>Failure</v>
      </c>
    </row>
    <row r="1255" spans="1:16" hidden="1" x14ac:dyDescent="0.25">
      <c r="A1255" t="s">
        <v>1679</v>
      </c>
      <c r="B1255">
        <v>60000000</v>
      </c>
      <c r="C1255" t="s">
        <v>12</v>
      </c>
      <c r="D1255">
        <v>39000000</v>
      </c>
      <c r="E1255">
        <v>4.9000000000000004</v>
      </c>
      <c r="F1255">
        <f>AVERAGEIF(Table15[director_name],Table15[director_name],Table15[imdb_score])</f>
        <v>6.4666666666666659</v>
      </c>
      <c r="G1255">
        <f>Table15[[#This Row],[gross]]-Table15[[#This Row],[budget]]</f>
        <v>21000000</v>
      </c>
      <c r="H1255" t="str">
        <f>IF(Table15[[#This Row],[Profit]]&gt;0,"Success","Fasle")</f>
        <v>Success</v>
      </c>
      <c r="K1255" t="s">
        <v>5507</v>
      </c>
      <c r="L1255" s="2">
        <f>AVERAGEIF(Table15[director_name],Table6[Director],Table15[imdb_score])</f>
        <v>7.9</v>
      </c>
      <c r="M1255">
        <f>SUMIF(Table15[director_name],Table6[Director],Table15[gross])</f>
        <v>32279955</v>
      </c>
      <c r="N1255">
        <f>SUMIF(Table15[director_name],Table6[Director],Table15[budget])</f>
        <v>8500000</v>
      </c>
      <c r="O1255">
        <f>Table6[[#This Row],[Gross Amt]]-Table6[[#This Row],[Budget ]]</f>
        <v>23779955</v>
      </c>
      <c r="P1255" t="str">
        <f>IF(Table6[[#This Row],[Profit]]&gt;0,"Success","Failure")</f>
        <v>Success</v>
      </c>
    </row>
    <row r="1256" spans="1:16" hidden="1" x14ac:dyDescent="0.25">
      <c r="A1256" t="s">
        <v>858</v>
      </c>
      <c r="B1256">
        <v>29802761</v>
      </c>
      <c r="C1256" t="s">
        <v>12</v>
      </c>
      <c r="D1256">
        <v>40000000</v>
      </c>
      <c r="E1256">
        <v>6.4</v>
      </c>
      <c r="F1256">
        <f>AVERAGEIF(Table15[director_name],Table15[director_name],Table15[imdb_score])</f>
        <v>6.1857142857142851</v>
      </c>
      <c r="G1256">
        <f>Table15[[#This Row],[gross]]-Table15[[#This Row],[budget]]</f>
        <v>-10197239</v>
      </c>
      <c r="H1256" t="str">
        <f>IF(Table15[[#This Row],[Profit]]&gt;0,"Success","Fasle")</f>
        <v>Fasle</v>
      </c>
      <c r="K1256" t="s">
        <v>5513</v>
      </c>
      <c r="L1256" s="2">
        <f>AVERAGEIF(Table15[director_name],Table6[Director],Table15[imdb_score])</f>
        <v>7.9</v>
      </c>
      <c r="M1256">
        <f>SUMIF(Table15[director_name],Table6[Director],Table15[gross])</f>
        <v>59889948</v>
      </c>
      <c r="N1256">
        <f>SUMIF(Table15[director_name],Table6[Director],Table15[budget])</f>
        <v>8000000</v>
      </c>
      <c r="O1256">
        <f>Table6[[#This Row],[Gross Amt]]-Table6[[#This Row],[Budget ]]</f>
        <v>51889948</v>
      </c>
      <c r="P1256" t="str">
        <f>IF(Table6[[#This Row],[Profit]]&gt;0,"Success","Failure")</f>
        <v>Success</v>
      </c>
    </row>
    <row r="1257" spans="1:16" hidden="1" x14ac:dyDescent="0.25">
      <c r="A1257" t="s">
        <v>459</v>
      </c>
      <c r="B1257">
        <v>626809</v>
      </c>
      <c r="C1257" t="s">
        <v>677</v>
      </c>
      <c r="D1257">
        <v>553632000</v>
      </c>
      <c r="E1257">
        <v>7.4</v>
      </c>
      <c r="F1257">
        <f>AVERAGEIF(Table15[director_name],Table15[director_name],Table15[imdb_score])</f>
        <v>6.5166666666666666</v>
      </c>
      <c r="G1257">
        <f>Table15[[#This Row],[gross]]-Table15[[#This Row],[budget]]</f>
        <v>-553005191</v>
      </c>
      <c r="H1257" t="str">
        <f>IF(Table15[[#This Row],[Profit]]&gt;0,"Success","Fasle")</f>
        <v>Fasle</v>
      </c>
      <c r="K1257" t="s">
        <v>5517</v>
      </c>
      <c r="L1257" s="2">
        <f>AVERAGEIF(Table15[director_name],Table6[Director],Table15[imdb_score])</f>
        <v>3.5</v>
      </c>
      <c r="M1257">
        <f>SUMIF(Table15[director_name],Table6[Director],Table15[gross])</f>
        <v>40066497</v>
      </c>
      <c r="N1257">
        <f>SUMIF(Table15[director_name],Table6[Director],Table15[budget])</f>
        <v>8000000</v>
      </c>
      <c r="O1257">
        <f>Table6[[#This Row],[Gross Amt]]-Table6[[#This Row],[Budget ]]</f>
        <v>32066497</v>
      </c>
      <c r="P1257" t="str">
        <f>IF(Table6[[#This Row],[Profit]]&gt;0,"Success","Failure")</f>
        <v>Success</v>
      </c>
    </row>
    <row r="1258" spans="1:16" hidden="1" x14ac:dyDescent="0.25">
      <c r="A1258" t="s">
        <v>1087</v>
      </c>
      <c r="B1258">
        <v>127214072</v>
      </c>
      <c r="C1258" t="s">
        <v>12</v>
      </c>
      <c r="D1258">
        <v>38000000</v>
      </c>
      <c r="E1258">
        <v>6.1</v>
      </c>
      <c r="F1258">
        <f>AVERAGEIF(Table15[director_name],Table15[director_name],Table15[imdb_score])</f>
        <v>6.25</v>
      </c>
      <c r="G1258">
        <f>Table15[[#This Row],[gross]]-Table15[[#This Row],[budget]]</f>
        <v>89214072</v>
      </c>
      <c r="H1258" t="str">
        <f>IF(Table15[[#This Row],[Profit]]&gt;0,"Success","Fasle")</f>
        <v>Success</v>
      </c>
      <c r="K1258" t="s">
        <v>5519</v>
      </c>
      <c r="L1258" s="2">
        <f>AVERAGEIF(Table15[director_name],Table6[Director],Table15[imdb_score])</f>
        <v>7.6</v>
      </c>
      <c r="M1258">
        <f>SUMIF(Table15[director_name],Table6[Director],Table15[gross])</f>
        <v>36500000</v>
      </c>
      <c r="N1258">
        <f>SUMIF(Table15[director_name],Table6[Director],Table15[budget])</f>
        <v>8000000</v>
      </c>
      <c r="O1258">
        <f>Table6[[#This Row],[Gross Amt]]-Table6[[#This Row],[Budget ]]</f>
        <v>28500000</v>
      </c>
      <c r="P1258" t="str">
        <f>IF(Table6[[#This Row],[Profit]]&gt;0,"Success","Failure")</f>
        <v>Success</v>
      </c>
    </row>
    <row r="1259" spans="1:16" hidden="1" x14ac:dyDescent="0.25">
      <c r="A1259" t="s">
        <v>1073</v>
      </c>
      <c r="B1259">
        <v>88915214</v>
      </c>
      <c r="C1259" t="s">
        <v>12</v>
      </c>
      <c r="D1259">
        <v>38000000</v>
      </c>
      <c r="E1259">
        <v>6.5</v>
      </c>
      <c r="F1259">
        <f>AVERAGEIF(Table15[director_name],Table15[director_name],Table15[imdb_score])</f>
        <v>6</v>
      </c>
      <c r="G1259">
        <f>Table15[[#This Row],[gross]]-Table15[[#This Row],[budget]]</f>
        <v>50915214</v>
      </c>
      <c r="H1259" t="str">
        <f>IF(Table15[[#This Row],[Profit]]&gt;0,"Success","Fasle")</f>
        <v>Success</v>
      </c>
      <c r="K1259" t="s">
        <v>5522</v>
      </c>
      <c r="L1259" s="2">
        <f>AVERAGEIF(Table15[director_name],Table6[Director],Table15[imdb_score])</f>
        <v>5.6</v>
      </c>
      <c r="M1259">
        <f>SUMIF(Table15[director_name],Table6[Director],Table15[gross])</f>
        <v>34746109</v>
      </c>
      <c r="N1259">
        <f>SUMIF(Table15[director_name],Table6[Director],Table15[budget])</f>
        <v>8000000</v>
      </c>
      <c r="O1259">
        <f>Table6[[#This Row],[Gross Amt]]-Table6[[#This Row],[Budget ]]</f>
        <v>26746109</v>
      </c>
      <c r="P1259" t="str">
        <f>IF(Table6[[#This Row],[Profit]]&gt;0,"Success","Failure")</f>
        <v>Success</v>
      </c>
    </row>
    <row r="1260" spans="1:16" hidden="1" x14ac:dyDescent="0.25">
      <c r="A1260" t="s">
        <v>2396</v>
      </c>
      <c r="B1260">
        <v>30400000</v>
      </c>
      <c r="C1260" t="s">
        <v>12</v>
      </c>
      <c r="D1260">
        <v>39000000</v>
      </c>
      <c r="E1260">
        <v>5.7</v>
      </c>
      <c r="F1260" s="2">
        <f>AVERAGEIF(Table15[director_name],Table15[director_name],Table15[imdb_score])</f>
        <v>6.6999999999999993</v>
      </c>
      <c r="G1260">
        <f>Table15[[#This Row],[gross]]-Table15[[#This Row],[budget]]</f>
        <v>-8600000</v>
      </c>
      <c r="H1260" t="str">
        <f>IF(Table15[[#This Row],[Profit]]&gt;0,"Success","Fasle")</f>
        <v>Fasle</v>
      </c>
      <c r="K1260" t="s">
        <v>5526</v>
      </c>
      <c r="L1260" s="2">
        <f>AVERAGEIF(Table15[director_name],Table6[Director],Table15[imdb_score])</f>
        <v>5.2</v>
      </c>
      <c r="M1260">
        <f>SUMIF(Table15[director_name],Table6[Director],Table15[gross])</f>
        <v>25926543</v>
      </c>
      <c r="N1260">
        <f>SUMIF(Table15[director_name],Table6[Director],Table15[budget])</f>
        <v>8000000</v>
      </c>
      <c r="O1260">
        <f>Table6[[#This Row],[Gross Amt]]-Table6[[#This Row],[Budget ]]</f>
        <v>17926543</v>
      </c>
      <c r="P1260" t="str">
        <f>IF(Table6[[#This Row],[Profit]]&gt;0,"Success","Failure")</f>
        <v>Success</v>
      </c>
    </row>
    <row r="1261" spans="1:16" hidden="1" x14ac:dyDescent="0.25">
      <c r="A1261" t="s">
        <v>1692</v>
      </c>
      <c r="B1261">
        <v>85570368</v>
      </c>
      <c r="C1261" t="s">
        <v>12</v>
      </c>
      <c r="D1261">
        <v>38000000</v>
      </c>
      <c r="E1261">
        <v>5.0999999999999996</v>
      </c>
      <c r="F1261">
        <f>AVERAGEIF(Table15[director_name],Table15[director_name],Table15[imdb_score])</f>
        <v>5.6923076923076925</v>
      </c>
      <c r="G1261">
        <f>Table15[[#This Row],[gross]]-Table15[[#This Row],[budget]]</f>
        <v>47570368</v>
      </c>
      <c r="H1261" t="str">
        <f>IF(Table15[[#This Row],[Profit]]&gt;0,"Success","Fasle")</f>
        <v>Success</v>
      </c>
      <c r="K1261" t="s">
        <v>5528</v>
      </c>
      <c r="L1261" s="2">
        <f>AVERAGEIF(Table15[director_name],Table6[Director],Table15[imdb_score])</f>
        <v>6.1</v>
      </c>
      <c r="M1261">
        <f>SUMIF(Table15[director_name],Table6[Director],Table15[gross])</f>
        <v>26049082</v>
      </c>
      <c r="N1261">
        <f>SUMIF(Table15[director_name],Table6[Director],Table15[budget])</f>
        <v>8000000</v>
      </c>
      <c r="O1261">
        <f>Table6[[#This Row],[Gross Amt]]-Table6[[#This Row],[Budget ]]</f>
        <v>18049082</v>
      </c>
      <c r="P1261" t="str">
        <f>IF(Table6[[#This Row],[Profit]]&gt;0,"Success","Failure")</f>
        <v>Success</v>
      </c>
    </row>
    <row r="1262" spans="1:16" hidden="1" x14ac:dyDescent="0.25">
      <c r="A1262" t="s">
        <v>2399</v>
      </c>
      <c r="B1262">
        <v>75668868</v>
      </c>
      <c r="C1262" t="s">
        <v>12</v>
      </c>
      <c r="D1262">
        <v>35000000</v>
      </c>
      <c r="E1262">
        <v>6.6</v>
      </c>
      <c r="F1262" s="2">
        <f>AVERAGEIF(Table15[director_name],Table15[director_name],Table15[imdb_score])</f>
        <v>6.6</v>
      </c>
      <c r="G1262">
        <f>Table15[[#This Row],[gross]]-Table15[[#This Row],[budget]]</f>
        <v>40668868</v>
      </c>
      <c r="H1262" t="str">
        <f>IF(Table15[[#This Row],[Profit]]&gt;0,"Success","Fasle")</f>
        <v>Success</v>
      </c>
      <c r="K1262" t="s">
        <v>5535</v>
      </c>
      <c r="L1262" s="2">
        <f>AVERAGEIF(Table15[director_name],Table6[Director],Table15[imdb_score])</f>
        <v>6.8</v>
      </c>
      <c r="M1262">
        <f>SUMIF(Table15[director_name],Table6[Director],Table15[gross])</f>
        <v>22800000</v>
      </c>
      <c r="N1262">
        <f>SUMIF(Table15[director_name],Table6[Director],Table15[budget])</f>
        <v>7000000</v>
      </c>
      <c r="O1262">
        <f>Table6[[#This Row],[Gross Amt]]-Table6[[#This Row],[Budget ]]</f>
        <v>15800000</v>
      </c>
      <c r="P1262" t="str">
        <f>IF(Table6[[#This Row],[Profit]]&gt;0,"Success","Failure")</f>
        <v>Success</v>
      </c>
    </row>
    <row r="1263" spans="1:16" hidden="1" x14ac:dyDescent="0.25">
      <c r="A1263" t="s">
        <v>2401</v>
      </c>
      <c r="B1263">
        <v>6594136</v>
      </c>
      <c r="C1263" t="s">
        <v>677</v>
      </c>
      <c r="D1263">
        <v>38600000</v>
      </c>
      <c r="E1263">
        <v>6.5</v>
      </c>
      <c r="F1263" s="2">
        <f>AVERAGEIF(Table15[director_name],Table15[director_name],Table15[imdb_score])</f>
        <v>6.8999999999999995</v>
      </c>
      <c r="G1263">
        <f>Table15[[#This Row],[gross]]-Table15[[#This Row],[budget]]</f>
        <v>-32005864</v>
      </c>
      <c r="H1263" t="str">
        <f>IF(Table15[[#This Row],[Profit]]&gt;0,"Success","Fasle")</f>
        <v>Fasle</v>
      </c>
      <c r="K1263" t="s">
        <v>5543</v>
      </c>
      <c r="L1263" s="2">
        <f>AVERAGEIF(Table15[director_name],Table6[Director],Table15[imdb_score])</f>
        <v>5.6</v>
      </c>
      <c r="M1263">
        <f>SUMIF(Table15[director_name],Table6[Director],Table15[gross])</f>
        <v>16699684</v>
      </c>
      <c r="N1263">
        <f>SUMIF(Table15[director_name],Table6[Director],Table15[budget])</f>
        <v>8000000</v>
      </c>
      <c r="O1263">
        <f>Table6[[#This Row],[Gross Amt]]-Table6[[#This Row],[Budget ]]</f>
        <v>8699684</v>
      </c>
      <c r="P1263" t="str">
        <f>IF(Table6[[#This Row],[Profit]]&gt;0,"Success","Failure")</f>
        <v>Success</v>
      </c>
    </row>
    <row r="1264" spans="1:16" hidden="1" x14ac:dyDescent="0.25">
      <c r="A1264" t="s">
        <v>234</v>
      </c>
      <c r="B1264">
        <v>58700247</v>
      </c>
      <c r="C1264" t="s">
        <v>12</v>
      </c>
      <c r="D1264">
        <v>38000000</v>
      </c>
      <c r="E1264">
        <v>6.9</v>
      </c>
      <c r="F1264">
        <f>AVERAGEIF(Table15[director_name],Table15[director_name],Table15[imdb_score])</f>
        <v>7</v>
      </c>
      <c r="G1264">
        <f>Table15[[#This Row],[gross]]-Table15[[#This Row],[budget]]</f>
        <v>20700247</v>
      </c>
      <c r="H1264" t="str">
        <f>IF(Table15[[#This Row],[Profit]]&gt;0,"Success","Fasle")</f>
        <v>Success</v>
      </c>
      <c r="K1264" t="s">
        <v>5545</v>
      </c>
      <c r="L1264" s="2">
        <f>AVERAGEIF(Table15[director_name],Table6[Director],Table15[imdb_score])</f>
        <v>7.6</v>
      </c>
      <c r="M1264">
        <f>SUMIF(Table15[director_name],Table6[Director],Table15[gross])</f>
        <v>15047419</v>
      </c>
      <c r="N1264">
        <f>SUMIF(Table15[director_name],Table6[Director],Table15[budget])</f>
        <v>7000000</v>
      </c>
      <c r="O1264">
        <f>Table6[[#This Row],[Gross Amt]]-Table6[[#This Row],[Budget ]]</f>
        <v>8047419</v>
      </c>
      <c r="P1264" t="str">
        <f>IF(Table6[[#This Row],[Profit]]&gt;0,"Success","Failure")</f>
        <v>Success</v>
      </c>
    </row>
    <row r="1265" spans="1:16" hidden="1" x14ac:dyDescent="0.25">
      <c r="A1265" t="s">
        <v>2408</v>
      </c>
      <c r="B1265">
        <v>50668906</v>
      </c>
      <c r="C1265" t="s">
        <v>12</v>
      </c>
      <c r="D1265">
        <v>38000000</v>
      </c>
      <c r="E1265">
        <v>7.6</v>
      </c>
      <c r="F1265" s="2">
        <f>AVERAGEIF(Table15[director_name],Table15[director_name],Table15[imdb_score])</f>
        <v>6.7749999999999995</v>
      </c>
      <c r="G1265">
        <f>Table15[[#This Row],[gross]]-Table15[[#This Row],[budget]]</f>
        <v>12668906</v>
      </c>
      <c r="H1265" t="str">
        <f>IF(Table15[[#This Row],[Profit]]&gt;0,"Success","Fasle")</f>
        <v>Success</v>
      </c>
      <c r="K1265" t="s">
        <v>5550</v>
      </c>
      <c r="L1265" s="2">
        <f>AVERAGEIF(Table15[director_name],Table6[Director],Table15[imdb_score])</f>
        <v>6.3</v>
      </c>
      <c r="M1265">
        <f>SUMIF(Table15[director_name],Table6[Director],Table15[gross])</f>
        <v>10269307</v>
      </c>
      <c r="N1265">
        <f>SUMIF(Table15[director_name],Table6[Director],Table15[budget])</f>
        <v>8000000</v>
      </c>
      <c r="O1265">
        <f>Table6[[#This Row],[Gross Amt]]-Table6[[#This Row],[Budget ]]</f>
        <v>2269307</v>
      </c>
      <c r="P1265" t="str">
        <f>IF(Table6[[#This Row],[Profit]]&gt;0,"Success","Failure")</f>
        <v>Success</v>
      </c>
    </row>
    <row r="1266" spans="1:16" hidden="1" x14ac:dyDescent="0.25">
      <c r="A1266" t="s">
        <v>250</v>
      </c>
      <c r="B1266">
        <v>39177215</v>
      </c>
      <c r="C1266" t="s">
        <v>12</v>
      </c>
      <c r="D1266">
        <v>38000000</v>
      </c>
      <c r="E1266">
        <v>5.6</v>
      </c>
      <c r="F1266">
        <f>AVERAGEIF(Table15[director_name],Table15[director_name],Table15[imdb_score])</f>
        <v>6.3199999999999994</v>
      </c>
      <c r="G1266">
        <f>Table15[[#This Row],[gross]]-Table15[[#This Row],[budget]]</f>
        <v>1177215</v>
      </c>
      <c r="H1266" t="str">
        <f>IF(Table15[[#This Row],[Profit]]&gt;0,"Success","Fasle")</f>
        <v>Success</v>
      </c>
      <c r="K1266" t="s">
        <v>5553</v>
      </c>
      <c r="L1266" s="2">
        <f>AVERAGEIF(Table15[director_name],Table6[Director],Table15[imdb_score])</f>
        <v>6.6750000000000007</v>
      </c>
      <c r="M1266">
        <f>SUMIF(Table15[director_name],Table6[Director],Table15[gross])</f>
        <v>36368077</v>
      </c>
      <c r="N1266">
        <f>SUMIF(Table15[director_name],Table6[Director],Table15[budget])</f>
        <v>15750000</v>
      </c>
      <c r="O1266">
        <f>Table6[[#This Row],[Gross Amt]]-Table6[[#This Row],[Budget ]]</f>
        <v>20618077</v>
      </c>
      <c r="P1266" t="str">
        <f>IF(Table6[[#This Row],[Profit]]&gt;0,"Success","Failure")</f>
        <v>Success</v>
      </c>
    </row>
    <row r="1267" spans="1:16" hidden="1" x14ac:dyDescent="0.25">
      <c r="A1267" t="s">
        <v>2411</v>
      </c>
      <c r="B1267">
        <v>40334024</v>
      </c>
      <c r="C1267" t="s">
        <v>12</v>
      </c>
      <c r="D1267">
        <v>35000000</v>
      </c>
      <c r="E1267">
        <v>6.2</v>
      </c>
      <c r="F1267" s="2">
        <f>AVERAGEIF(Table15[director_name],Table15[director_name],Table15[imdb_score])</f>
        <v>6.2</v>
      </c>
      <c r="G1267">
        <f>Table15[[#This Row],[gross]]-Table15[[#This Row],[budget]]</f>
        <v>5334024</v>
      </c>
      <c r="H1267" t="str">
        <f>IF(Table15[[#This Row],[Profit]]&gt;0,"Success","Fasle")</f>
        <v>Success</v>
      </c>
      <c r="K1267" t="s">
        <v>5562</v>
      </c>
      <c r="L1267" s="2">
        <f>AVERAGEIF(Table15[director_name],Table6[Director],Table15[imdb_score])</f>
        <v>5.3</v>
      </c>
      <c r="M1267">
        <f>SUMIF(Table15[director_name],Table6[Director],Table15[gross])</f>
        <v>5018450</v>
      </c>
      <c r="N1267">
        <f>SUMIF(Table15[director_name],Table6[Director],Table15[budget])</f>
        <v>8000000</v>
      </c>
      <c r="O1267">
        <f>Table6[[#This Row],[Gross Amt]]-Table6[[#This Row],[Budget ]]</f>
        <v>-2981550</v>
      </c>
      <c r="P1267" t="str">
        <f>IF(Table6[[#This Row],[Profit]]&gt;0,"Success","Failure")</f>
        <v>Failure</v>
      </c>
    </row>
    <row r="1268" spans="1:16" hidden="1" x14ac:dyDescent="0.25">
      <c r="A1268" t="s">
        <v>1775</v>
      </c>
      <c r="B1268">
        <v>71038190</v>
      </c>
      <c r="C1268" t="s">
        <v>12</v>
      </c>
      <c r="D1268">
        <v>30000000</v>
      </c>
      <c r="E1268">
        <v>4.4000000000000004</v>
      </c>
      <c r="F1268">
        <f>AVERAGEIF(Table15[director_name],Table15[director_name],Table15[imdb_score])</f>
        <v>5.7666666666666666</v>
      </c>
      <c r="G1268">
        <f>Table15[[#This Row],[gross]]-Table15[[#This Row],[budget]]</f>
        <v>41038190</v>
      </c>
      <c r="H1268" t="str">
        <f>IF(Table15[[#This Row],[Profit]]&gt;0,"Success","Fasle")</f>
        <v>Success</v>
      </c>
      <c r="K1268" t="s">
        <v>5567</v>
      </c>
      <c r="L1268" s="2">
        <f>AVERAGEIF(Table15[director_name],Table6[Director],Table15[imdb_score])</f>
        <v>7.3</v>
      </c>
      <c r="M1268">
        <f>SUMIF(Table15[director_name],Table6[Director],Table15[gross])</f>
        <v>3442820</v>
      </c>
      <c r="N1268">
        <f>SUMIF(Table15[director_name],Table6[Director],Table15[budget])</f>
        <v>8000000</v>
      </c>
      <c r="O1268">
        <f>Table6[[#This Row],[Gross Amt]]-Table6[[#This Row],[Budget ]]</f>
        <v>-4557180</v>
      </c>
      <c r="P1268" t="str">
        <f>IF(Table6[[#This Row],[Profit]]&gt;0,"Success","Failure")</f>
        <v>Failure</v>
      </c>
    </row>
    <row r="1269" spans="1:16" hidden="1" x14ac:dyDescent="0.25">
      <c r="A1269" t="s">
        <v>2414</v>
      </c>
      <c r="B1269">
        <v>24044532</v>
      </c>
      <c r="C1269" t="s">
        <v>12</v>
      </c>
      <c r="D1269">
        <v>38000000</v>
      </c>
      <c r="E1269">
        <v>5.6</v>
      </c>
      <c r="F1269" s="2">
        <f>AVERAGEIF(Table15[director_name],Table15[director_name],Table15[imdb_score])</f>
        <v>5.85</v>
      </c>
      <c r="G1269">
        <f>Table15[[#This Row],[gross]]-Table15[[#This Row],[budget]]</f>
        <v>-13955468</v>
      </c>
      <c r="H1269" t="str">
        <f>IF(Table15[[#This Row],[Profit]]&gt;0,"Success","Fasle")</f>
        <v>Fasle</v>
      </c>
      <c r="K1269" t="s">
        <v>5571</v>
      </c>
      <c r="L1269" s="2">
        <f>AVERAGEIF(Table15[director_name],Table6[Director],Table15[imdb_score])</f>
        <v>7.1</v>
      </c>
      <c r="M1269">
        <f>SUMIF(Table15[director_name],Table6[Director],Table15[gross])</f>
        <v>3076425</v>
      </c>
      <c r="N1269">
        <f>SUMIF(Table15[director_name],Table6[Director],Table15[budget])</f>
        <v>8000000</v>
      </c>
      <c r="O1269">
        <f>Table6[[#This Row],[Gross Amt]]-Table6[[#This Row],[Budget ]]</f>
        <v>-4923575</v>
      </c>
      <c r="P1269" t="str">
        <f>IF(Table6[[#This Row],[Profit]]&gt;0,"Success","Failure")</f>
        <v>Failure</v>
      </c>
    </row>
    <row r="1270" spans="1:16" hidden="1" x14ac:dyDescent="0.25">
      <c r="A1270" t="s">
        <v>1453</v>
      </c>
      <c r="B1270">
        <v>22770864</v>
      </c>
      <c r="C1270" t="s">
        <v>12</v>
      </c>
      <c r="D1270">
        <v>38000000</v>
      </c>
      <c r="E1270">
        <v>5.5</v>
      </c>
      <c r="F1270">
        <f>AVERAGEIF(Table15[director_name],Table15[director_name],Table15[imdb_score])</f>
        <v>5.6333333333333329</v>
      </c>
      <c r="G1270">
        <f>Table15[[#This Row],[gross]]-Table15[[#This Row],[budget]]</f>
        <v>-15229136</v>
      </c>
      <c r="H1270" t="str">
        <f>IF(Table15[[#This Row],[Profit]]&gt;0,"Success","Fasle")</f>
        <v>Fasle</v>
      </c>
      <c r="K1270" t="s">
        <v>5576</v>
      </c>
      <c r="L1270" s="2">
        <f>AVERAGEIF(Table15[director_name],Table6[Director],Table15[imdb_score])</f>
        <v>7.2</v>
      </c>
      <c r="M1270">
        <f>SUMIF(Table15[director_name],Table6[Director],Table15[gross])</f>
        <v>6350058</v>
      </c>
      <c r="N1270">
        <f>SUMIF(Table15[director_name],Table6[Director],Table15[budget])</f>
        <v>8000000</v>
      </c>
      <c r="O1270">
        <f>Table6[[#This Row],[Gross Amt]]-Table6[[#This Row],[Budget ]]</f>
        <v>-1649942</v>
      </c>
      <c r="P1270" t="str">
        <f>IF(Table6[[#This Row],[Profit]]&gt;0,"Success","Failure")</f>
        <v>Failure</v>
      </c>
    </row>
    <row r="1271" spans="1:16" hidden="1" x14ac:dyDescent="0.25">
      <c r="A1271" t="s">
        <v>1323</v>
      </c>
      <c r="B1271">
        <v>18653746</v>
      </c>
      <c r="C1271" t="s">
        <v>12</v>
      </c>
      <c r="D1271">
        <v>38000000</v>
      </c>
      <c r="E1271">
        <v>6.7</v>
      </c>
      <c r="F1271">
        <f>AVERAGEIF(Table15[director_name],Table15[director_name],Table15[imdb_score])</f>
        <v>7.3250000000000002</v>
      </c>
      <c r="G1271">
        <f>Table15[[#This Row],[gross]]-Table15[[#This Row],[budget]]</f>
        <v>-19346254</v>
      </c>
      <c r="H1271" t="str">
        <f>IF(Table15[[#This Row],[Profit]]&gt;0,"Success","Fasle")</f>
        <v>Fasle</v>
      </c>
      <c r="K1271" t="s">
        <v>5580</v>
      </c>
      <c r="L1271" s="2">
        <f>AVERAGEIF(Table15[director_name],Table6[Director],Table15[imdb_score])</f>
        <v>7.5500000000000007</v>
      </c>
      <c r="M1271">
        <f>SUMIF(Table15[director_name],Table6[Director],Table15[gross])</f>
        <v>8362801</v>
      </c>
      <c r="N1271">
        <f>SUMIF(Table15[director_name],Table6[Director],Table15[budget])</f>
        <v>8700000</v>
      </c>
      <c r="O1271">
        <f>Table6[[#This Row],[Gross Amt]]-Table6[[#This Row],[Budget ]]</f>
        <v>-337199</v>
      </c>
      <c r="P1271" t="str">
        <f>IF(Table6[[#This Row],[Profit]]&gt;0,"Success","Failure")</f>
        <v>Failure</v>
      </c>
    </row>
    <row r="1272" spans="1:16" hidden="1" x14ac:dyDescent="0.25">
      <c r="A1272" t="s">
        <v>250</v>
      </c>
      <c r="B1272">
        <v>17305211</v>
      </c>
      <c r="C1272" t="s">
        <v>12</v>
      </c>
      <c r="D1272">
        <v>38000000</v>
      </c>
      <c r="E1272">
        <v>6.1</v>
      </c>
      <c r="F1272">
        <f>AVERAGEIF(Table15[director_name],Table15[director_name],Table15[imdb_score])</f>
        <v>6.3199999999999994</v>
      </c>
      <c r="G1272">
        <f>Table15[[#This Row],[gross]]-Table15[[#This Row],[budget]]</f>
        <v>-20694789</v>
      </c>
      <c r="H1272" t="str">
        <f>IF(Table15[[#This Row],[Profit]]&gt;0,"Success","Fasle")</f>
        <v>Fasle</v>
      </c>
      <c r="K1272" t="s">
        <v>5584</v>
      </c>
      <c r="L1272" s="2">
        <f>AVERAGEIF(Table15[director_name],Table6[Director],Table15[imdb_score])</f>
        <v>7.7</v>
      </c>
      <c r="M1272">
        <f>SUMIF(Table15[director_name],Table6[Director],Table15[gross])</f>
        <v>686383</v>
      </c>
      <c r="N1272">
        <f>SUMIF(Table15[director_name],Table6[Director],Table15[budget])</f>
        <v>6500000</v>
      </c>
      <c r="O1272">
        <f>Table6[[#This Row],[Gross Amt]]-Table6[[#This Row],[Budget ]]</f>
        <v>-5813617</v>
      </c>
      <c r="P1272" t="str">
        <f>IF(Table6[[#This Row],[Profit]]&gt;0,"Success","Failure")</f>
        <v>Failure</v>
      </c>
    </row>
    <row r="1273" spans="1:16" hidden="1" x14ac:dyDescent="0.25">
      <c r="A1273" t="s">
        <v>1541</v>
      </c>
      <c r="B1273">
        <v>16991902</v>
      </c>
      <c r="C1273" t="s">
        <v>12</v>
      </c>
      <c r="D1273">
        <v>57000000</v>
      </c>
      <c r="E1273">
        <v>6.2</v>
      </c>
      <c r="F1273">
        <f>AVERAGEIF(Table15[director_name],Table15[director_name],Table15[imdb_score])</f>
        <v>6.1285714285714281</v>
      </c>
      <c r="G1273">
        <f>Table15[[#This Row],[gross]]-Table15[[#This Row],[budget]]</f>
        <v>-40008098</v>
      </c>
      <c r="H1273" t="str">
        <f>IF(Table15[[#This Row],[Profit]]&gt;0,"Success","Fasle")</f>
        <v>Fasle</v>
      </c>
      <c r="K1273" t="s">
        <v>5586</v>
      </c>
      <c r="L1273" s="2">
        <f>AVERAGEIF(Table15[director_name],Table6[Director],Table15[imdb_score])</f>
        <v>7.65</v>
      </c>
      <c r="M1273">
        <f>SUMIF(Table15[director_name],Table6[Director],Table15[gross])</f>
        <v>25606674</v>
      </c>
      <c r="N1273">
        <f>SUMIF(Table15[director_name],Table6[Director],Table15[budget])</f>
        <v>8180000</v>
      </c>
      <c r="O1273">
        <f>Table6[[#This Row],[Gross Amt]]-Table6[[#This Row],[Budget ]]</f>
        <v>17426674</v>
      </c>
      <c r="P1273" t="str">
        <f>IF(Table6[[#This Row],[Profit]]&gt;0,"Success","Failure")</f>
        <v>Success</v>
      </c>
    </row>
    <row r="1274" spans="1:16" hidden="1" x14ac:dyDescent="0.25">
      <c r="A1274" t="s">
        <v>2420</v>
      </c>
      <c r="B1274">
        <v>47536959</v>
      </c>
      <c r="C1274" t="s">
        <v>12</v>
      </c>
      <c r="D1274">
        <v>10000000</v>
      </c>
      <c r="E1274">
        <v>7.3</v>
      </c>
      <c r="F1274" s="2">
        <f>AVERAGEIF(Table15[director_name],Table15[director_name],Table15[imdb_score])</f>
        <v>7.25</v>
      </c>
      <c r="G1274">
        <f>Table15[[#This Row],[gross]]-Table15[[#This Row],[budget]]</f>
        <v>37536959</v>
      </c>
      <c r="H1274" t="str">
        <f>IF(Table15[[#This Row],[Profit]]&gt;0,"Success","Fasle")</f>
        <v>Success</v>
      </c>
      <c r="K1274" t="s">
        <v>5588</v>
      </c>
      <c r="L1274" s="2">
        <f>AVERAGEIF(Table15[director_name],Table6[Director],Table15[imdb_score])</f>
        <v>6.5</v>
      </c>
      <c r="M1274">
        <f>SUMIF(Table15[director_name],Table6[Director],Table15[gross])</f>
        <v>568695</v>
      </c>
      <c r="N1274">
        <f>SUMIF(Table15[director_name],Table6[Director],Table15[budget])</f>
        <v>8000000</v>
      </c>
      <c r="O1274">
        <f>Table6[[#This Row],[Gross Amt]]-Table6[[#This Row],[Budget ]]</f>
        <v>-7431305</v>
      </c>
      <c r="P1274" t="str">
        <f>IF(Table6[[#This Row],[Profit]]&gt;0,"Success","Failure")</f>
        <v>Failure</v>
      </c>
    </row>
    <row r="1275" spans="1:16" hidden="1" x14ac:dyDescent="0.25">
      <c r="A1275" t="s">
        <v>64</v>
      </c>
      <c r="B1275">
        <v>10300000</v>
      </c>
      <c r="C1275" t="s">
        <v>12</v>
      </c>
      <c r="D1275">
        <v>38000000</v>
      </c>
      <c r="E1275">
        <v>6.6</v>
      </c>
      <c r="F1275">
        <f>AVERAGEIF(Table15[director_name],Table15[director_name],Table15[imdb_score])</f>
        <v>7.1312499999999996</v>
      </c>
      <c r="G1275">
        <f>Table15[[#This Row],[gross]]-Table15[[#This Row],[budget]]</f>
        <v>-27700000</v>
      </c>
      <c r="H1275" t="str">
        <f>IF(Table15[[#This Row],[Profit]]&gt;0,"Success","Fasle")</f>
        <v>Fasle</v>
      </c>
      <c r="K1275" t="s">
        <v>5590</v>
      </c>
      <c r="L1275" s="2">
        <f>AVERAGEIF(Table15[director_name],Table6[Director],Table15[imdb_score])</f>
        <v>6.4</v>
      </c>
      <c r="M1275">
        <f>SUMIF(Table15[director_name],Table6[Director],Table15[gross])</f>
        <v>7690595</v>
      </c>
      <c r="N1275">
        <f>SUMIF(Table15[director_name],Table6[Director],Table15[budget])</f>
        <v>15000000</v>
      </c>
      <c r="O1275">
        <f>Table6[[#This Row],[Gross Amt]]-Table6[[#This Row],[Budget ]]</f>
        <v>-7309405</v>
      </c>
      <c r="P1275" t="str">
        <f>IF(Table6[[#This Row],[Profit]]&gt;0,"Success","Failure")</f>
        <v>Failure</v>
      </c>
    </row>
    <row r="1276" spans="1:16" hidden="1" x14ac:dyDescent="0.25">
      <c r="A1276" t="s">
        <v>1852</v>
      </c>
      <c r="B1276">
        <v>13782838</v>
      </c>
      <c r="C1276" t="s">
        <v>12</v>
      </c>
      <c r="D1276">
        <v>15000000</v>
      </c>
      <c r="E1276">
        <v>8.1999999999999993</v>
      </c>
      <c r="F1276">
        <f>AVERAGEIF(Table15[director_name],Table15[director_name],Table15[imdb_score])</f>
        <v>6.7299999999999995</v>
      </c>
      <c r="G1276">
        <f>Table15[[#This Row],[gross]]-Table15[[#This Row],[budget]]</f>
        <v>-1217162</v>
      </c>
      <c r="H1276" t="str">
        <f>IF(Table15[[#This Row],[Profit]]&gt;0,"Success","Fasle")</f>
        <v>Fasle</v>
      </c>
      <c r="K1276" t="s">
        <v>5594</v>
      </c>
      <c r="L1276" s="2">
        <f>AVERAGEIF(Table15[director_name],Table6[Director],Table15[imdb_score])</f>
        <v>5.6</v>
      </c>
      <c r="M1276">
        <f>SUMIF(Table15[director_name],Table6[Director],Table15[gross])</f>
        <v>336456</v>
      </c>
      <c r="N1276">
        <f>SUMIF(Table15[director_name],Table6[Director],Table15[budget])</f>
        <v>8000000</v>
      </c>
      <c r="O1276">
        <f>Table6[[#This Row],[Gross Amt]]-Table6[[#This Row],[Budget ]]</f>
        <v>-7663544</v>
      </c>
      <c r="P1276" t="str">
        <f>IF(Table6[[#This Row],[Profit]]&gt;0,"Success","Failure")</f>
        <v>Failure</v>
      </c>
    </row>
    <row r="1277" spans="1:16" hidden="1" x14ac:dyDescent="0.25">
      <c r="A1277" t="s">
        <v>478</v>
      </c>
      <c r="B1277">
        <v>41997790</v>
      </c>
      <c r="C1277" t="s">
        <v>12</v>
      </c>
      <c r="D1277">
        <v>38000000</v>
      </c>
      <c r="E1277">
        <v>6.4</v>
      </c>
      <c r="F1277">
        <f>AVERAGEIF(Table15[director_name],Table15[director_name],Table15[imdb_score])</f>
        <v>6.6750000000000007</v>
      </c>
      <c r="G1277">
        <f>Table15[[#This Row],[gross]]-Table15[[#This Row],[budget]]</f>
        <v>3997790</v>
      </c>
      <c r="H1277" t="str">
        <f>IF(Table15[[#This Row],[Profit]]&gt;0,"Success","Fasle")</f>
        <v>Success</v>
      </c>
      <c r="K1277" t="s">
        <v>5598</v>
      </c>
      <c r="L1277" s="2">
        <f>AVERAGEIF(Table15[director_name],Table6[Director],Table15[imdb_score])</f>
        <v>6.8</v>
      </c>
      <c r="M1277">
        <f>SUMIF(Table15[director_name],Table6[Director],Table15[gross])</f>
        <v>298110</v>
      </c>
      <c r="N1277">
        <f>SUMIF(Table15[director_name],Table6[Director],Table15[budget])</f>
        <v>8000000</v>
      </c>
      <c r="O1277">
        <f>Table6[[#This Row],[Gross Amt]]-Table6[[#This Row],[Budget ]]</f>
        <v>-7701890</v>
      </c>
      <c r="P1277" t="str">
        <f>IF(Table6[[#This Row],[Profit]]&gt;0,"Success","Failure")</f>
        <v>Failure</v>
      </c>
    </row>
    <row r="1278" spans="1:16" hidden="1" x14ac:dyDescent="0.25">
      <c r="A1278" t="s">
        <v>2427</v>
      </c>
      <c r="B1278">
        <v>6482195</v>
      </c>
      <c r="C1278" t="s">
        <v>12</v>
      </c>
      <c r="D1278">
        <v>37000000</v>
      </c>
      <c r="E1278">
        <v>6.4</v>
      </c>
      <c r="F1278" s="2">
        <f>AVERAGEIF(Table15[director_name],Table15[director_name],Table15[imdb_score])</f>
        <v>6.4</v>
      </c>
      <c r="G1278">
        <f>Table15[[#This Row],[gross]]-Table15[[#This Row],[budget]]</f>
        <v>-30517805</v>
      </c>
      <c r="H1278" t="str">
        <f>IF(Table15[[#This Row],[Profit]]&gt;0,"Success","Fasle")</f>
        <v>Fasle</v>
      </c>
      <c r="K1278" t="s">
        <v>5600</v>
      </c>
      <c r="L1278" s="2">
        <f>AVERAGEIF(Table15[director_name],Table6[Director],Table15[imdb_score])</f>
        <v>5.5</v>
      </c>
      <c r="M1278">
        <f>SUMIF(Table15[director_name],Table6[Director],Table15[gross])</f>
        <v>127144</v>
      </c>
      <c r="N1278">
        <f>SUMIF(Table15[director_name],Table6[Director],Table15[budget])</f>
        <v>8000000</v>
      </c>
      <c r="O1278">
        <f>Table6[[#This Row],[Gross Amt]]-Table6[[#This Row],[Budget ]]</f>
        <v>-7872856</v>
      </c>
      <c r="P1278" t="str">
        <f>IF(Table6[[#This Row],[Profit]]&gt;0,"Success","Failure")</f>
        <v>Failure</v>
      </c>
    </row>
    <row r="1279" spans="1:16" hidden="1" x14ac:dyDescent="0.25">
      <c r="A1279" t="s">
        <v>2429</v>
      </c>
      <c r="B1279">
        <v>623374</v>
      </c>
      <c r="C1279" t="s">
        <v>12</v>
      </c>
      <c r="D1279">
        <v>38000000</v>
      </c>
      <c r="E1279">
        <v>5.2</v>
      </c>
      <c r="F1279" s="2">
        <f>AVERAGEIF(Table15[director_name],Table15[director_name],Table15[imdb_score])</f>
        <v>5.76</v>
      </c>
      <c r="G1279">
        <f>Table15[[#This Row],[gross]]-Table15[[#This Row],[budget]]</f>
        <v>-37376626</v>
      </c>
      <c r="H1279" t="str">
        <f>IF(Table15[[#This Row],[Profit]]&gt;0,"Success","Fasle")</f>
        <v>Fasle</v>
      </c>
      <c r="K1279" t="s">
        <v>5603</v>
      </c>
      <c r="L1279" s="2">
        <f>AVERAGEIF(Table15[director_name],Table6[Director],Table15[imdb_score])</f>
        <v>6</v>
      </c>
      <c r="M1279">
        <f>SUMIF(Table15[director_name],Table6[Director],Table15[gross])</f>
        <v>108662</v>
      </c>
      <c r="N1279">
        <f>SUMIF(Table15[director_name],Table6[Director],Table15[budget])</f>
        <v>8000000</v>
      </c>
      <c r="O1279">
        <f>Table6[[#This Row],[Gross Amt]]-Table6[[#This Row],[Budget ]]</f>
        <v>-7891338</v>
      </c>
      <c r="P1279" t="str">
        <f>IF(Table6[[#This Row],[Profit]]&gt;0,"Success","Failure")</f>
        <v>Failure</v>
      </c>
    </row>
    <row r="1280" spans="1:16" hidden="1" x14ac:dyDescent="0.25">
      <c r="A1280" t="s">
        <v>1078</v>
      </c>
      <c r="B1280">
        <v>7871693</v>
      </c>
      <c r="C1280" t="s">
        <v>12</v>
      </c>
      <c r="D1280">
        <v>55000000</v>
      </c>
      <c r="E1280">
        <v>6.5</v>
      </c>
      <c r="F1280">
        <f>AVERAGEIF(Table15[director_name],Table15[director_name],Table15[imdb_score])</f>
        <v>6.55</v>
      </c>
      <c r="G1280">
        <f>Table15[[#This Row],[gross]]-Table15[[#This Row],[budget]]</f>
        <v>-47128307</v>
      </c>
      <c r="H1280" t="str">
        <f>IF(Table15[[#This Row],[Profit]]&gt;0,"Success","Fasle")</f>
        <v>Fasle</v>
      </c>
      <c r="K1280" t="s">
        <v>5606</v>
      </c>
      <c r="L1280" s="2">
        <f>AVERAGEIF(Table15[director_name],Table6[Director],Table15[imdb_score])</f>
        <v>6.4</v>
      </c>
      <c r="M1280">
        <f>SUMIF(Table15[director_name],Table6[Director],Table15[gross])</f>
        <v>53481</v>
      </c>
      <c r="N1280">
        <f>SUMIF(Table15[director_name],Table6[Director],Table15[budget])</f>
        <v>8000000</v>
      </c>
      <c r="O1280">
        <f>Table6[[#This Row],[Gross Amt]]-Table6[[#This Row],[Budget ]]</f>
        <v>-7946519</v>
      </c>
      <c r="P1280" t="str">
        <f>IF(Table6[[#This Row],[Profit]]&gt;0,"Success","Failure")</f>
        <v>Failure</v>
      </c>
    </row>
    <row r="1281" spans="1:16" hidden="1" x14ac:dyDescent="0.25">
      <c r="A1281" t="s">
        <v>2434</v>
      </c>
      <c r="B1281">
        <v>16377274</v>
      </c>
      <c r="C1281" t="s">
        <v>12</v>
      </c>
      <c r="D1281">
        <v>32000000</v>
      </c>
      <c r="E1281">
        <v>7.1</v>
      </c>
      <c r="F1281" s="2">
        <f>AVERAGEIF(Table15[director_name],Table15[director_name],Table15[imdb_score])</f>
        <v>7.5166666666666666</v>
      </c>
      <c r="G1281">
        <f>Table15[[#This Row],[gross]]-Table15[[#This Row],[budget]]</f>
        <v>-15622726</v>
      </c>
      <c r="H1281" t="str">
        <f>IF(Table15[[#This Row],[Profit]]&gt;0,"Success","Fasle")</f>
        <v>Fasle</v>
      </c>
      <c r="K1281" t="s">
        <v>5608</v>
      </c>
      <c r="L1281" s="2">
        <f>AVERAGEIF(Table15[director_name],Table6[Director],Table15[imdb_score])</f>
        <v>7.666666666666667</v>
      </c>
      <c r="M1281">
        <f>SUMIF(Table15[director_name],Table6[Director],Table15[gross])</f>
        <v>2281854</v>
      </c>
      <c r="N1281">
        <f>SUMIF(Table15[director_name],Table6[Director],Table15[budget])</f>
        <v>55100000</v>
      </c>
      <c r="O1281">
        <f>Table6[[#This Row],[Gross Amt]]-Table6[[#This Row],[Budget ]]</f>
        <v>-52818146</v>
      </c>
      <c r="P1281" t="str">
        <f>IF(Table6[[#This Row],[Profit]]&gt;0,"Success","Failure")</f>
        <v>Failure</v>
      </c>
    </row>
    <row r="1282" spans="1:16" hidden="1" x14ac:dyDescent="0.25">
      <c r="A1282" t="s">
        <v>1787</v>
      </c>
      <c r="B1282">
        <v>9589875</v>
      </c>
      <c r="C1282" t="s">
        <v>12</v>
      </c>
      <c r="D1282">
        <v>40000000</v>
      </c>
      <c r="E1282">
        <v>7.3</v>
      </c>
      <c r="F1282">
        <f>AVERAGEIF(Table15[director_name],Table15[director_name],Table15[imdb_score])</f>
        <v>6.6166666666666663</v>
      </c>
      <c r="G1282">
        <f>Table15[[#This Row],[gross]]-Table15[[#This Row],[budget]]</f>
        <v>-30410125</v>
      </c>
      <c r="H1282" t="str">
        <f>IF(Table15[[#This Row],[Profit]]&gt;0,"Success","Fasle")</f>
        <v>Fasle</v>
      </c>
      <c r="K1282" t="s">
        <v>5610</v>
      </c>
      <c r="L1282" s="2">
        <f>AVERAGEIF(Table15[director_name],Table6[Director],Table15[imdb_score])</f>
        <v>5.3</v>
      </c>
      <c r="M1282">
        <f>SUMIF(Table15[director_name],Table6[Director],Table15[gross])</f>
        <v>52961</v>
      </c>
      <c r="N1282">
        <f>SUMIF(Table15[director_name],Table6[Director],Table15[budget])</f>
        <v>8000000</v>
      </c>
      <c r="O1282">
        <f>Table6[[#This Row],[Gross Amt]]-Table6[[#This Row],[Budget ]]</f>
        <v>-7947039</v>
      </c>
      <c r="P1282" t="str">
        <f>IF(Table6[[#This Row],[Profit]]&gt;0,"Success","Failure")</f>
        <v>Failure</v>
      </c>
    </row>
    <row r="1283" spans="1:16" hidden="1" x14ac:dyDescent="0.25">
      <c r="A1283" t="s">
        <v>2440</v>
      </c>
      <c r="B1283">
        <v>34912982</v>
      </c>
      <c r="C1283" t="s">
        <v>12</v>
      </c>
      <c r="D1283">
        <v>38000000</v>
      </c>
      <c r="E1283">
        <v>5.2</v>
      </c>
      <c r="F1283" s="2">
        <f>AVERAGEIF(Table15[director_name],Table15[director_name],Table15[imdb_score])</f>
        <v>5.2</v>
      </c>
      <c r="G1283">
        <f>Table15[[#This Row],[gross]]-Table15[[#This Row],[budget]]</f>
        <v>-3087018</v>
      </c>
      <c r="H1283" t="str">
        <f>IF(Table15[[#This Row],[Profit]]&gt;0,"Success","Fasle")</f>
        <v>Fasle</v>
      </c>
      <c r="K1283" t="s">
        <v>5620</v>
      </c>
      <c r="L1283" s="2">
        <f>AVERAGEIF(Table15[director_name],Table6[Director],Table15[imdb_score])</f>
        <v>6.9</v>
      </c>
      <c r="M1283">
        <f>SUMIF(Table15[director_name],Table6[Director],Table15[gross])</f>
        <v>671240</v>
      </c>
      <c r="N1283">
        <f>SUMIF(Table15[director_name],Table6[Director],Table15[budget])</f>
        <v>7900000</v>
      </c>
      <c r="O1283">
        <f>Table6[[#This Row],[Gross Amt]]-Table6[[#This Row],[Budget ]]</f>
        <v>-7228760</v>
      </c>
      <c r="P1283" t="str">
        <f>IF(Table6[[#This Row],[Profit]]&gt;0,"Success","Failure")</f>
        <v>Failure</v>
      </c>
    </row>
    <row r="1284" spans="1:16" hidden="1" x14ac:dyDescent="0.25">
      <c r="A1284" t="s">
        <v>2442</v>
      </c>
      <c r="B1284">
        <v>109712885</v>
      </c>
      <c r="C1284" t="s">
        <v>12</v>
      </c>
      <c r="D1284">
        <v>35000000</v>
      </c>
      <c r="E1284">
        <v>7.7</v>
      </c>
      <c r="F1284" s="2">
        <f>AVERAGEIF(Table15[director_name],Table15[director_name],Table15[imdb_score])</f>
        <v>7.6</v>
      </c>
      <c r="G1284">
        <f>Table15[[#This Row],[gross]]-Table15[[#This Row],[budget]]</f>
        <v>74712885</v>
      </c>
      <c r="H1284" t="str">
        <f>IF(Table15[[#This Row],[Profit]]&gt;0,"Success","Fasle")</f>
        <v>Success</v>
      </c>
      <c r="K1284" t="s">
        <v>5626</v>
      </c>
      <c r="L1284" s="2">
        <f>AVERAGEIF(Table15[director_name],Table6[Director],Table15[imdb_score])</f>
        <v>6.5</v>
      </c>
      <c r="M1284">
        <f>SUMIF(Table15[director_name],Table6[Director],Table15[gross])</f>
        <v>882290</v>
      </c>
      <c r="N1284">
        <f>SUMIF(Table15[director_name],Table6[Director],Table15[budget])</f>
        <v>10000000</v>
      </c>
      <c r="O1284">
        <f>Table6[[#This Row],[Gross Amt]]-Table6[[#This Row],[Budget ]]</f>
        <v>-9117710</v>
      </c>
      <c r="P1284" t="str">
        <f>IF(Table6[[#This Row],[Profit]]&gt;0,"Success","Failure")</f>
        <v>Failure</v>
      </c>
    </row>
    <row r="1285" spans="1:16" hidden="1" x14ac:dyDescent="0.25">
      <c r="A1285" t="s">
        <v>2075</v>
      </c>
      <c r="B1285">
        <v>92173235</v>
      </c>
      <c r="C1285" t="s">
        <v>12</v>
      </c>
      <c r="D1285">
        <v>37000000</v>
      </c>
      <c r="E1285">
        <v>7.6</v>
      </c>
      <c r="F1285">
        <f>AVERAGEIF(Table15[director_name],Table15[director_name],Table15[imdb_score])</f>
        <v>7.65</v>
      </c>
      <c r="G1285">
        <f>Table15[[#This Row],[gross]]-Table15[[#This Row],[budget]]</f>
        <v>55173235</v>
      </c>
      <c r="H1285" t="str">
        <f>IF(Table15[[#This Row],[Profit]]&gt;0,"Success","Fasle")</f>
        <v>Success</v>
      </c>
      <c r="K1285" t="s">
        <v>5632</v>
      </c>
      <c r="L1285" s="2">
        <f>AVERAGEIF(Table15[director_name],Table6[Director],Table15[imdb_score])</f>
        <v>6.7</v>
      </c>
      <c r="M1285">
        <f>SUMIF(Table15[director_name],Table6[Director],Table15[gross])</f>
        <v>32333860</v>
      </c>
      <c r="N1285">
        <f>SUMIF(Table15[director_name],Table6[Director],Table15[budget])</f>
        <v>7500000</v>
      </c>
      <c r="O1285">
        <f>Table6[[#This Row],[Gross Amt]]-Table6[[#This Row],[Budget ]]</f>
        <v>24833860</v>
      </c>
      <c r="P1285" t="str">
        <f>IF(Table6[[#This Row],[Profit]]&gt;0,"Success","Failure")</f>
        <v>Success</v>
      </c>
    </row>
    <row r="1286" spans="1:16" hidden="1" x14ac:dyDescent="0.25">
      <c r="A1286" t="s">
        <v>2445</v>
      </c>
      <c r="B1286">
        <v>41102171</v>
      </c>
      <c r="C1286" t="s">
        <v>12</v>
      </c>
      <c r="D1286">
        <v>40000000</v>
      </c>
      <c r="E1286">
        <v>5.7</v>
      </c>
      <c r="F1286" s="2">
        <f>AVERAGEIF(Table15[director_name],Table15[director_name],Table15[imdb_score])</f>
        <v>6.6</v>
      </c>
      <c r="G1286">
        <f>Table15[[#This Row],[gross]]-Table15[[#This Row],[budget]]</f>
        <v>1102171</v>
      </c>
      <c r="H1286" t="str">
        <f>IF(Table15[[#This Row],[Profit]]&gt;0,"Success","Fasle")</f>
        <v>Success</v>
      </c>
      <c r="K1286" t="s">
        <v>5638</v>
      </c>
      <c r="L1286" s="2">
        <f>AVERAGEIF(Table15[director_name],Table6[Director],Table15[imdb_score])</f>
        <v>5.5666666666666673</v>
      </c>
      <c r="M1286">
        <f>SUMIF(Table15[director_name],Table6[Director],Table15[gross])</f>
        <v>72008808</v>
      </c>
      <c r="N1286">
        <f>SUMIF(Table15[director_name],Table6[Director],Table15[budget])</f>
        <v>20800000</v>
      </c>
      <c r="O1286">
        <f>Table6[[#This Row],[Gross Amt]]-Table6[[#This Row],[Budget ]]</f>
        <v>51208808</v>
      </c>
      <c r="P1286" t="str">
        <f>IF(Table6[[#This Row],[Profit]]&gt;0,"Success","Failure")</f>
        <v>Success</v>
      </c>
    </row>
    <row r="1287" spans="1:16" hidden="1" x14ac:dyDescent="0.25">
      <c r="A1287" t="s">
        <v>2447</v>
      </c>
      <c r="B1287">
        <v>60338891</v>
      </c>
      <c r="C1287" t="s">
        <v>12</v>
      </c>
      <c r="D1287">
        <v>37000000</v>
      </c>
      <c r="E1287">
        <v>7</v>
      </c>
      <c r="F1287" s="2">
        <f>AVERAGEIF(Table15[director_name],Table15[director_name],Table15[imdb_score])</f>
        <v>7.1142857142857139</v>
      </c>
      <c r="G1287">
        <f>Table15[[#This Row],[gross]]-Table15[[#This Row],[budget]]</f>
        <v>23338891</v>
      </c>
      <c r="H1287" t="str">
        <f>IF(Table15[[#This Row],[Profit]]&gt;0,"Success","Fasle")</f>
        <v>Success</v>
      </c>
      <c r="K1287" t="s">
        <v>5642</v>
      </c>
      <c r="L1287" s="2">
        <f>AVERAGEIF(Table15[director_name],Table6[Director],Table15[imdb_score])</f>
        <v>6</v>
      </c>
      <c r="M1287">
        <f>SUMIF(Table15[director_name],Table6[Director],Table15[gross])</f>
        <v>5100000</v>
      </c>
      <c r="N1287">
        <f>SUMIF(Table15[director_name],Table6[Director],Table15[budget])</f>
        <v>7500000</v>
      </c>
      <c r="O1287">
        <f>Table6[[#This Row],[Gross Amt]]-Table6[[#This Row],[Budget ]]</f>
        <v>-2400000</v>
      </c>
      <c r="P1287" t="str">
        <f>IF(Table6[[#This Row],[Profit]]&gt;0,"Success","Failure")</f>
        <v>Failure</v>
      </c>
    </row>
    <row r="1288" spans="1:16" hidden="1" x14ac:dyDescent="0.25">
      <c r="A1288" t="s">
        <v>2449</v>
      </c>
      <c r="B1288">
        <v>48006503</v>
      </c>
      <c r="C1288" t="s">
        <v>12</v>
      </c>
      <c r="D1288">
        <v>37000000</v>
      </c>
      <c r="E1288">
        <v>6</v>
      </c>
      <c r="F1288" s="2">
        <f>AVERAGEIF(Table15[director_name],Table15[director_name],Table15[imdb_score])</f>
        <v>6</v>
      </c>
      <c r="G1288">
        <f>Table15[[#This Row],[gross]]-Table15[[#This Row],[budget]]</f>
        <v>11006503</v>
      </c>
      <c r="H1288" t="str">
        <f>IF(Table15[[#This Row],[Profit]]&gt;0,"Success","Fasle")</f>
        <v>Success</v>
      </c>
      <c r="K1288" t="s">
        <v>3894</v>
      </c>
      <c r="L1288" s="2">
        <f>AVERAGEIF(Table15[director_name],Table6[Director],Table15[imdb_score])</f>
        <v>6</v>
      </c>
      <c r="M1288">
        <f>SUMIF(Table15[director_name],Table6[Director],Table15[gross])</f>
        <v>4239767</v>
      </c>
      <c r="N1288">
        <f>SUMIF(Table15[director_name],Table6[Director],Table15[budget])</f>
        <v>7500000</v>
      </c>
      <c r="O1288">
        <f>Table6[[#This Row],[Gross Amt]]-Table6[[#This Row],[Budget ]]</f>
        <v>-3260233</v>
      </c>
      <c r="P1288" t="str">
        <f>IF(Table6[[#This Row],[Profit]]&gt;0,"Success","Failure")</f>
        <v>Failure</v>
      </c>
    </row>
    <row r="1289" spans="1:16" hidden="1" x14ac:dyDescent="0.25">
      <c r="A1289" t="s">
        <v>284</v>
      </c>
      <c r="B1289">
        <v>26903709</v>
      </c>
      <c r="C1289" t="s">
        <v>12</v>
      </c>
      <c r="D1289">
        <v>38000000</v>
      </c>
      <c r="E1289">
        <v>8.1</v>
      </c>
      <c r="F1289">
        <f>AVERAGEIF(Table15[director_name],Table15[director_name],Table15[imdb_score])</f>
        <v>6.9307692307692301</v>
      </c>
      <c r="G1289">
        <f>Table15[[#This Row],[gross]]-Table15[[#This Row],[budget]]</f>
        <v>-11096291</v>
      </c>
      <c r="H1289" t="str">
        <f>IF(Table15[[#This Row],[Profit]]&gt;0,"Success","Fasle")</f>
        <v>Fasle</v>
      </c>
      <c r="K1289" t="s">
        <v>5646</v>
      </c>
      <c r="L1289" s="2">
        <f>AVERAGEIF(Table15[director_name],Table6[Director],Table15[imdb_score])</f>
        <v>3.1</v>
      </c>
      <c r="M1289">
        <f>SUMIF(Table15[director_name],Table6[Director],Table15[gross])</f>
        <v>4131640</v>
      </c>
      <c r="N1289">
        <f>SUMIF(Table15[director_name],Table6[Director],Table15[budget])</f>
        <v>7500000</v>
      </c>
      <c r="O1289">
        <f>Table6[[#This Row],[Gross Amt]]-Table6[[#This Row],[Budget ]]</f>
        <v>-3368360</v>
      </c>
      <c r="P1289" t="str">
        <f>IF(Table6[[#This Row],[Profit]]&gt;0,"Success","Failure")</f>
        <v>Failure</v>
      </c>
    </row>
    <row r="1290" spans="1:16" hidden="1" x14ac:dyDescent="0.25">
      <c r="A1290" t="s">
        <v>2434</v>
      </c>
      <c r="B1290">
        <v>22450975</v>
      </c>
      <c r="C1290" t="s">
        <v>12</v>
      </c>
      <c r="D1290">
        <v>37000000</v>
      </c>
      <c r="E1290">
        <v>8</v>
      </c>
      <c r="F1290">
        <f>AVERAGEIF(Table15[director_name],Table15[director_name],Table15[imdb_score])</f>
        <v>7.5166666666666666</v>
      </c>
      <c r="G1290">
        <f>Table15[[#This Row],[gross]]-Table15[[#This Row],[budget]]</f>
        <v>-14549025</v>
      </c>
      <c r="H1290" t="str">
        <f>IF(Table15[[#This Row],[Profit]]&gt;0,"Success","Fasle")</f>
        <v>Fasle</v>
      </c>
      <c r="K1290" t="s">
        <v>5648</v>
      </c>
      <c r="L1290" s="2">
        <f>AVERAGEIF(Table15[director_name],Table6[Director],Table15[imdb_score])</f>
        <v>6.9</v>
      </c>
      <c r="M1290">
        <f>SUMIF(Table15[director_name],Table6[Director],Table15[gross])</f>
        <v>3347439</v>
      </c>
      <c r="N1290">
        <f>SUMIF(Table15[director_name],Table6[Director],Table15[budget])</f>
        <v>7500000</v>
      </c>
      <c r="O1290">
        <f>Table6[[#This Row],[Gross Amt]]-Table6[[#This Row],[Budget ]]</f>
        <v>-4152561</v>
      </c>
      <c r="P1290" t="str">
        <f>IF(Table6[[#This Row],[Profit]]&gt;0,"Success","Failure")</f>
        <v>Failure</v>
      </c>
    </row>
    <row r="1291" spans="1:16" hidden="1" x14ac:dyDescent="0.25">
      <c r="A1291" t="s">
        <v>2454</v>
      </c>
      <c r="B1291">
        <v>44867349</v>
      </c>
      <c r="C1291" t="s">
        <v>12</v>
      </c>
      <c r="D1291">
        <v>37000000</v>
      </c>
      <c r="E1291">
        <v>5.6</v>
      </c>
      <c r="F1291" s="2">
        <f>AVERAGEIF(Table15[director_name],Table15[director_name],Table15[imdb_score])</f>
        <v>6.7799999999999994</v>
      </c>
      <c r="G1291">
        <f>Table15[[#This Row],[gross]]-Table15[[#This Row],[budget]]</f>
        <v>7867349</v>
      </c>
      <c r="H1291" t="str">
        <f>IF(Table15[[#This Row],[Profit]]&gt;0,"Success","Fasle")</f>
        <v>Success</v>
      </c>
      <c r="K1291" t="s">
        <v>5652</v>
      </c>
      <c r="L1291" s="2">
        <f>AVERAGEIF(Table15[director_name],Table6[Director],Table15[imdb_score])</f>
        <v>6.9</v>
      </c>
      <c r="M1291">
        <f>SUMIF(Table15[director_name],Table6[Director],Table15[gross])</f>
        <v>206400</v>
      </c>
      <c r="N1291">
        <f>SUMIF(Table15[director_name],Table6[Director],Table15[budget])</f>
        <v>50000000</v>
      </c>
      <c r="O1291">
        <f>Table6[[#This Row],[Gross Amt]]-Table6[[#This Row],[Budget ]]</f>
        <v>-49793600</v>
      </c>
      <c r="P1291" t="str">
        <f>IF(Table6[[#This Row],[Profit]]&gt;0,"Success","Failure")</f>
        <v>Failure</v>
      </c>
    </row>
    <row r="1292" spans="1:16" hidden="1" x14ac:dyDescent="0.25">
      <c r="A1292" t="s">
        <v>2456</v>
      </c>
      <c r="B1292">
        <v>46813366</v>
      </c>
      <c r="C1292" t="s">
        <v>12</v>
      </c>
      <c r="D1292">
        <v>38000000</v>
      </c>
      <c r="E1292">
        <v>6.1</v>
      </c>
      <c r="F1292" s="2">
        <f>AVERAGEIF(Table15[director_name],Table15[director_name],Table15[imdb_score])</f>
        <v>6.1</v>
      </c>
      <c r="G1292">
        <f>Table15[[#This Row],[gross]]-Table15[[#This Row],[budget]]</f>
        <v>8813366</v>
      </c>
      <c r="H1292" t="str">
        <f>IF(Table15[[#This Row],[Profit]]&gt;0,"Success","Fasle")</f>
        <v>Success</v>
      </c>
      <c r="K1292" t="s">
        <v>5658</v>
      </c>
      <c r="L1292" s="2">
        <f>AVERAGEIF(Table15[director_name],Table6[Director],Table15[imdb_score])</f>
        <v>6.95</v>
      </c>
      <c r="M1292">
        <f>SUMIF(Table15[director_name],Table6[Director],Table15[gross])</f>
        <v>4124827</v>
      </c>
      <c r="N1292">
        <f>SUMIF(Table15[director_name],Table6[Director],Table15[budget])</f>
        <v>12825000</v>
      </c>
      <c r="O1292">
        <f>Table6[[#This Row],[Gross Amt]]-Table6[[#This Row],[Budget ]]</f>
        <v>-8700173</v>
      </c>
      <c r="P1292" t="str">
        <f>IF(Table6[[#This Row],[Profit]]&gt;0,"Success","Failure")</f>
        <v>Failure</v>
      </c>
    </row>
    <row r="1293" spans="1:16" hidden="1" x14ac:dyDescent="0.25">
      <c r="A1293" t="s">
        <v>2458</v>
      </c>
      <c r="B1293">
        <v>72279690</v>
      </c>
      <c r="C1293" t="s">
        <v>12</v>
      </c>
      <c r="D1293">
        <v>37000000</v>
      </c>
      <c r="E1293">
        <v>6.9</v>
      </c>
      <c r="F1293" s="2">
        <f>AVERAGEIF(Table15[director_name],Table15[director_name],Table15[imdb_score])</f>
        <v>6.1333333333333329</v>
      </c>
      <c r="G1293">
        <f>Table15[[#This Row],[gross]]-Table15[[#This Row],[budget]]</f>
        <v>35279690</v>
      </c>
      <c r="H1293" t="str">
        <f>IF(Table15[[#This Row],[Profit]]&gt;0,"Success","Fasle")</f>
        <v>Success</v>
      </c>
      <c r="K1293" t="s">
        <v>5662</v>
      </c>
      <c r="L1293" s="2">
        <f>AVERAGEIF(Table15[director_name],Table6[Director],Table15[imdb_score])</f>
        <v>5.4</v>
      </c>
      <c r="M1293">
        <f>SUMIF(Table15[director_name],Table6[Director],Table15[gross])</f>
        <v>872643</v>
      </c>
      <c r="N1293">
        <f>SUMIF(Table15[director_name],Table6[Director],Table15[budget])</f>
        <v>6000000</v>
      </c>
      <c r="O1293">
        <f>Table6[[#This Row],[Gross Amt]]-Table6[[#This Row],[Budget ]]</f>
        <v>-5127357</v>
      </c>
      <c r="P1293" t="str">
        <f>IF(Table6[[#This Row],[Profit]]&gt;0,"Success","Failure")</f>
        <v>Failure</v>
      </c>
    </row>
    <row r="1294" spans="1:16" hidden="1" x14ac:dyDescent="0.25">
      <c r="A1294" t="s">
        <v>2125</v>
      </c>
      <c r="B1294">
        <v>191449475</v>
      </c>
      <c r="C1294" t="s">
        <v>12</v>
      </c>
      <c r="D1294">
        <v>37000000</v>
      </c>
      <c r="E1294">
        <v>5.2</v>
      </c>
      <c r="F1294">
        <f>AVERAGEIF(Table15[director_name],Table15[director_name],Table15[imdb_score])</f>
        <v>6.26</v>
      </c>
      <c r="G1294">
        <f>Table15[[#This Row],[gross]]-Table15[[#This Row],[budget]]</f>
        <v>154449475</v>
      </c>
      <c r="H1294" t="str">
        <f>IF(Table15[[#This Row],[Profit]]&gt;0,"Success","Fasle")</f>
        <v>Success</v>
      </c>
      <c r="K1294" t="s">
        <v>5664</v>
      </c>
      <c r="L1294" s="2">
        <f>AVERAGEIF(Table15[director_name],Table6[Director],Table15[imdb_score])</f>
        <v>8</v>
      </c>
      <c r="M1294">
        <f>SUMIF(Table15[director_name],Table6[Director],Table15[gross])</f>
        <v>4443403</v>
      </c>
      <c r="N1294">
        <f>SUMIF(Table15[director_name],Table6[Director],Table15[budget])</f>
        <v>7300000</v>
      </c>
      <c r="O1294">
        <f>Table6[[#This Row],[Gross Amt]]-Table6[[#This Row],[Budget ]]</f>
        <v>-2856597</v>
      </c>
      <c r="P1294" t="str">
        <f>IF(Table6[[#This Row],[Profit]]&gt;0,"Success","Failure")</f>
        <v>Failure</v>
      </c>
    </row>
    <row r="1295" spans="1:16" hidden="1" x14ac:dyDescent="0.25">
      <c r="A1295" t="s">
        <v>2207</v>
      </c>
      <c r="B1295">
        <v>71026631</v>
      </c>
      <c r="C1295" t="s">
        <v>12</v>
      </c>
      <c r="D1295">
        <v>36000000</v>
      </c>
      <c r="E1295">
        <v>7</v>
      </c>
      <c r="F1295">
        <f>AVERAGEIF(Table15[director_name],Table15[director_name],Table15[imdb_score])</f>
        <v>7.0749999999999993</v>
      </c>
      <c r="G1295">
        <f>Table15[[#This Row],[gross]]-Table15[[#This Row],[budget]]</f>
        <v>35026631</v>
      </c>
      <c r="H1295" t="str">
        <f>IF(Table15[[#This Row],[Profit]]&gt;0,"Success","Fasle")</f>
        <v>Success</v>
      </c>
      <c r="K1295" t="s">
        <v>5672</v>
      </c>
      <c r="L1295" s="2">
        <f>AVERAGEIF(Table15[director_name],Table6[Director],Table15[imdb_score])</f>
        <v>7.2</v>
      </c>
      <c r="M1295">
        <f>SUMIF(Table15[director_name],Table6[Director],Table15[gross])</f>
        <v>1818681</v>
      </c>
      <c r="N1295">
        <f>SUMIF(Table15[director_name],Table6[Director],Table15[budget])</f>
        <v>7300000</v>
      </c>
      <c r="O1295">
        <f>Table6[[#This Row],[Gross Amt]]-Table6[[#This Row],[Budget ]]</f>
        <v>-5481319</v>
      </c>
      <c r="P1295" t="str">
        <f>IF(Table6[[#This Row],[Profit]]&gt;0,"Success","Failure")</f>
        <v>Failure</v>
      </c>
    </row>
    <row r="1296" spans="1:16" hidden="1" x14ac:dyDescent="0.25">
      <c r="A1296" t="s">
        <v>921</v>
      </c>
      <c r="B1296">
        <v>68208190</v>
      </c>
      <c r="C1296" t="s">
        <v>12</v>
      </c>
      <c r="D1296">
        <v>65000000</v>
      </c>
      <c r="E1296">
        <v>6.3</v>
      </c>
      <c r="F1296">
        <f>AVERAGEIF(Table15[director_name],Table15[director_name],Table15[imdb_score])</f>
        <v>5.5</v>
      </c>
      <c r="G1296">
        <f>Table15[[#This Row],[gross]]-Table15[[#This Row],[budget]]</f>
        <v>3208190</v>
      </c>
      <c r="H1296" t="str">
        <f>IF(Table15[[#This Row],[Profit]]&gt;0,"Success","Fasle")</f>
        <v>Success</v>
      </c>
      <c r="K1296" t="s">
        <v>5674</v>
      </c>
      <c r="L1296" s="2">
        <f>AVERAGEIF(Table15[director_name],Table6[Director],Table15[imdb_score])</f>
        <v>3.5</v>
      </c>
      <c r="M1296">
        <f>SUMIF(Table15[director_name],Table6[Director],Table15[gross])</f>
        <v>12610552</v>
      </c>
      <c r="N1296">
        <f>SUMIF(Table15[director_name],Table6[Director],Table15[budget])</f>
        <v>7500000</v>
      </c>
      <c r="O1296">
        <f>Table6[[#This Row],[Gross Amt]]-Table6[[#This Row],[Budget ]]</f>
        <v>5110552</v>
      </c>
      <c r="P1296" t="str">
        <f>IF(Table6[[#This Row],[Profit]]&gt;0,"Success","Failure")</f>
        <v>Success</v>
      </c>
    </row>
    <row r="1297" spans="1:16" hidden="1" x14ac:dyDescent="0.25">
      <c r="A1297" t="s">
        <v>1747</v>
      </c>
      <c r="B1297">
        <v>150368971</v>
      </c>
      <c r="C1297" t="s">
        <v>12</v>
      </c>
      <c r="D1297">
        <v>37000000</v>
      </c>
      <c r="E1297">
        <v>7</v>
      </c>
      <c r="F1297">
        <f>AVERAGEIF(Table15[director_name],Table15[director_name],Table15[imdb_score])</f>
        <v>6.7666666666666666</v>
      </c>
      <c r="G1297">
        <f>Table15[[#This Row],[gross]]-Table15[[#This Row],[budget]]</f>
        <v>113368971</v>
      </c>
      <c r="H1297" t="str">
        <f>IF(Table15[[#This Row],[Profit]]&gt;0,"Success","Fasle")</f>
        <v>Success</v>
      </c>
      <c r="K1297" t="s">
        <v>5679</v>
      </c>
      <c r="L1297" s="2">
        <f>AVERAGEIF(Table15[director_name],Table6[Director],Table15[imdb_score])</f>
        <v>7.0250000000000004</v>
      </c>
      <c r="M1297">
        <f>SUMIF(Table15[director_name],Table6[Director],Table15[gross])</f>
        <v>151300000</v>
      </c>
      <c r="N1297">
        <f>SUMIF(Table15[director_name],Table6[Director],Table15[budget])</f>
        <v>30200000</v>
      </c>
      <c r="O1297">
        <f>Table6[[#This Row],[Gross Amt]]-Table6[[#This Row],[Budget ]]</f>
        <v>121100000</v>
      </c>
      <c r="P1297" t="str">
        <f>IF(Table6[[#This Row],[Profit]]&gt;0,"Success","Failure")</f>
        <v>Success</v>
      </c>
    </row>
    <row r="1298" spans="1:16" hidden="1" x14ac:dyDescent="0.25">
      <c r="A1298" t="s">
        <v>215</v>
      </c>
      <c r="B1298">
        <v>50129186</v>
      </c>
      <c r="C1298" t="s">
        <v>12</v>
      </c>
      <c r="D1298">
        <v>36000000</v>
      </c>
      <c r="E1298">
        <v>6.9</v>
      </c>
      <c r="F1298">
        <f>AVERAGEIF(Table15[director_name],Table15[director_name],Table15[imdb_score])</f>
        <v>6.5499999999999989</v>
      </c>
      <c r="G1298">
        <f>Table15[[#This Row],[gross]]-Table15[[#This Row],[budget]]</f>
        <v>14129186</v>
      </c>
      <c r="H1298" t="str">
        <f>IF(Table15[[#This Row],[Profit]]&gt;0,"Success","Fasle")</f>
        <v>Success</v>
      </c>
      <c r="K1298" t="s">
        <v>5696</v>
      </c>
      <c r="L1298" s="2">
        <f>AVERAGEIF(Table15[director_name],Table6[Director],Table15[imdb_score])</f>
        <v>6.8</v>
      </c>
      <c r="M1298">
        <f>SUMIF(Table15[director_name],Table6[Director],Table15[gross])</f>
        <v>25000000</v>
      </c>
      <c r="N1298">
        <f>SUMIF(Table15[director_name],Table6[Director],Table15[budget])</f>
        <v>9000000</v>
      </c>
      <c r="O1298">
        <f>Table6[[#This Row],[Gross Amt]]-Table6[[#This Row],[Budget ]]</f>
        <v>16000000</v>
      </c>
      <c r="P1298" t="str">
        <f>IF(Table6[[#This Row],[Profit]]&gt;0,"Success","Failure")</f>
        <v>Success</v>
      </c>
    </row>
    <row r="1299" spans="1:16" hidden="1" x14ac:dyDescent="0.25">
      <c r="A1299" t="s">
        <v>2468</v>
      </c>
      <c r="B1299">
        <v>55500000</v>
      </c>
      <c r="C1299" t="s">
        <v>12</v>
      </c>
      <c r="D1299">
        <v>36000000</v>
      </c>
      <c r="E1299">
        <v>6.2</v>
      </c>
      <c r="F1299" s="2">
        <f>AVERAGEIF(Table15[director_name],Table15[director_name],Table15[imdb_score])</f>
        <v>7.5</v>
      </c>
      <c r="G1299">
        <f>Table15[[#This Row],[gross]]-Table15[[#This Row],[budget]]</f>
        <v>19500000</v>
      </c>
      <c r="H1299" t="str">
        <f>IF(Table15[[#This Row],[Profit]]&gt;0,"Success","Fasle")</f>
        <v>Success</v>
      </c>
      <c r="K1299" t="s">
        <v>5704</v>
      </c>
      <c r="L1299" s="2">
        <f>AVERAGEIF(Table15[director_name],Table6[Director],Table15[imdb_score])</f>
        <v>4</v>
      </c>
      <c r="M1299">
        <f>SUMIF(Table15[director_name],Table6[Director],Table15[gross])</f>
        <v>15818967</v>
      </c>
      <c r="N1299">
        <f>SUMIF(Table15[director_name],Table6[Director],Table15[budget])</f>
        <v>7000000</v>
      </c>
      <c r="O1299">
        <f>Table6[[#This Row],[Gross Amt]]-Table6[[#This Row],[Budget ]]</f>
        <v>8818967</v>
      </c>
      <c r="P1299" t="str">
        <f>IF(Table6[[#This Row],[Profit]]&gt;0,"Success","Failure")</f>
        <v>Success</v>
      </c>
    </row>
    <row r="1300" spans="1:16" hidden="1" x14ac:dyDescent="0.25">
      <c r="A1300" t="s">
        <v>2470</v>
      </c>
      <c r="B1300">
        <v>50213619</v>
      </c>
      <c r="C1300" t="s">
        <v>12</v>
      </c>
      <c r="D1300">
        <v>36000000</v>
      </c>
      <c r="E1300">
        <v>6.4</v>
      </c>
      <c r="F1300" s="2">
        <f>AVERAGEIF(Table15[director_name],Table15[director_name],Table15[imdb_score])</f>
        <v>5.8666666666666671</v>
      </c>
      <c r="G1300">
        <f>Table15[[#This Row],[gross]]-Table15[[#This Row],[budget]]</f>
        <v>14213619</v>
      </c>
      <c r="H1300" t="str">
        <f>IF(Table15[[#This Row],[Profit]]&gt;0,"Success","Fasle")</f>
        <v>Success</v>
      </c>
      <c r="K1300" t="s">
        <v>5716</v>
      </c>
      <c r="L1300" s="2">
        <f>AVERAGEIF(Table15[director_name],Table6[Director],Table15[imdb_score])</f>
        <v>7.1</v>
      </c>
      <c r="M1300">
        <f>SUMIF(Table15[director_name],Table6[Director],Table15[gross])</f>
        <v>9176553</v>
      </c>
      <c r="N1300">
        <f>SUMIF(Table15[director_name],Table6[Director],Table15[budget])</f>
        <v>7500000</v>
      </c>
      <c r="O1300">
        <f>Table6[[#This Row],[Gross Amt]]-Table6[[#This Row],[Budget ]]</f>
        <v>1676553</v>
      </c>
      <c r="P1300" t="str">
        <f>IF(Table6[[#This Row],[Profit]]&gt;0,"Success","Failure")</f>
        <v>Success</v>
      </c>
    </row>
    <row r="1301" spans="1:16" hidden="1" x14ac:dyDescent="0.25">
      <c r="A1301" t="s">
        <v>2458</v>
      </c>
      <c r="B1301">
        <v>42019483</v>
      </c>
      <c r="C1301" t="s">
        <v>12</v>
      </c>
      <c r="D1301">
        <v>36000000</v>
      </c>
      <c r="E1301">
        <v>6.4</v>
      </c>
      <c r="F1301">
        <f>AVERAGEIF(Table15[director_name],Table15[director_name],Table15[imdb_score])</f>
        <v>6.1333333333333329</v>
      </c>
      <c r="G1301">
        <f>Table15[[#This Row],[gross]]-Table15[[#This Row],[budget]]</f>
        <v>6019483</v>
      </c>
      <c r="H1301" t="str">
        <f>IF(Table15[[#This Row],[Profit]]&gt;0,"Success","Fasle")</f>
        <v>Success</v>
      </c>
      <c r="K1301" t="s">
        <v>5720</v>
      </c>
      <c r="L1301" s="2">
        <f>AVERAGEIF(Table15[director_name],Table6[Director],Table15[imdb_score])</f>
        <v>7.6</v>
      </c>
      <c r="M1301">
        <f>SUMIF(Table15[director_name],Table6[Director],Table15[gross])</f>
        <v>9166863</v>
      </c>
      <c r="N1301">
        <f>SUMIF(Table15[director_name],Table6[Director],Table15[budget])</f>
        <v>7000000</v>
      </c>
      <c r="O1301">
        <f>Table6[[#This Row],[Gross Amt]]-Table6[[#This Row],[Budget ]]</f>
        <v>2166863</v>
      </c>
      <c r="P1301" t="str">
        <f>IF(Table6[[#This Row],[Profit]]&gt;0,"Success","Failure")</f>
        <v>Success</v>
      </c>
    </row>
    <row r="1302" spans="1:16" hidden="1" x14ac:dyDescent="0.25">
      <c r="A1302" t="s">
        <v>1626</v>
      </c>
      <c r="B1302">
        <v>23360779</v>
      </c>
      <c r="C1302" t="s">
        <v>12</v>
      </c>
      <c r="D1302">
        <v>34000000</v>
      </c>
      <c r="E1302">
        <v>5.7</v>
      </c>
      <c r="F1302">
        <f>AVERAGEIF(Table15[director_name],Table15[director_name],Table15[imdb_score])</f>
        <v>5.8</v>
      </c>
      <c r="G1302">
        <f>Table15[[#This Row],[gross]]-Table15[[#This Row],[budget]]</f>
        <v>-10639221</v>
      </c>
      <c r="H1302" t="str">
        <f>IF(Table15[[#This Row],[Profit]]&gt;0,"Success","Fasle")</f>
        <v>Fasle</v>
      </c>
      <c r="K1302" t="s">
        <v>5336</v>
      </c>
      <c r="L1302" s="2">
        <f>AVERAGEIF(Table15[director_name],Table6[Director],Table15[imdb_score])</f>
        <v>6.45</v>
      </c>
      <c r="M1302">
        <f>SUMIF(Table15[director_name],Table6[Director],Table15[gross])</f>
        <v>39142798</v>
      </c>
      <c r="N1302">
        <f>SUMIF(Table15[director_name],Table6[Director],Table15[budget])</f>
        <v>10500159</v>
      </c>
      <c r="O1302">
        <f>Table6[[#This Row],[Gross Amt]]-Table6[[#This Row],[Budget ]]</f>
        <v>28642639</v>
      </c>
      <c r="P1302" t="str">
        <f>IF(Table6[[#This Row],[Profit]]&gt;0,"Success","Failure")</f>
        <v>Success</v>
      </c>
    </row>
    <row r="1303" spans="1:16" hidden="1" x14ac:dyDescent="0.25">
      <c r="A1303" t="s">
        <v>1067</v>
      </c>
      <c r="B1303">
        <v>26183197</v>
      </c>
      <c r="C1303" t="s">
        <v>12</v>
      </c>
      <c r="D1303">
        <v>36000000</v>
      </c>
      <c r="E1303">
        <v>6.1</v>
      </c>
      <c r="F1303">
        <f>AVERAGEIF(Table15[director_name],Table15[director_name],Table15[imdb_score])</f>
        <v>6.9374999999999991</v>
      </c>
      <c r="G1303">
        <f>Table15[[#This Row],[gross]]-Table15[[#This Row],[budget]]</f>
        <v>-9816803</v>
      </c>
      <c r="H1303" t="str">
        <f>IF(Table15[[#This Row],[Profit]]&gt;0,"Success","Fasle")</f>
        <v>Fasle</v>
      </c>
      <c r="K1303" t="s">
        <v>5728</v>
      </c>
      <c r="L1303" s="2">
        <f>AVERAGEIF(Table15[director_name],Table6[Director],Table15[imdb_score])</f>
        <v>6.2</v>
      </c>
      <c r="M1303">
        <f>SUMIF(Table15[director_name],Table6[Director],Table15[gross])</f>
        <v>5430822</v>
      </c>
      <c r="N1303">
        <f>SUMIF(Table15[director_name],Table6[Director],Table15[budget])</f>
        <v>7000000</v>
      </c>
      <c r="O1303">
        <f>Table6[[#This Row],[Gross Amt]]-Table6[[#This Row],[Budget ]]</f>
        <v>-1569178</v>
      </c>
      <c r="P1303" t="str">
        <f>IF(Table6[[#This Row],[Profit]]&gt;0,"Success","Failure")</f>
        <v>Failure</v>
      </c>
    </row>
    <row r="1304" spans="1:16" hidden="1" x14ac:dyDescent="0.25">
      <c r="A1304" t="s">
        <v>1162</v>
      </c>
      <c r="B1304">
        <v>20991497</v>
      </c>
      <c r="C1304" t="s">
        <v>12</v>
      </c>
      <c r="D1304">
        <v>37000000</v>
      </c>
      <c r="E1304">
        <v>5.4</v>
      </c>
      <c r="F1304">
        <f>AVERAGEIF(Table15[director_name],Table15[director_name],Table15[imdb_score])</f>
        <v>6.7800000000000011</v>
      </c>
      <c r="G1304">
        <f>Table15[[#This Row],[gross]]-Table15[[#This Row],[budget]]</f>
        <v>-16008503</v>
      </c>
      <c r="H1304" t="str">
        <f>IF(Table15[[#This Row],[Profit]]&gt;0,"Success","Fasle")</f>
        <v>Fasle</v>
      </c>
      <c r="K1304" t="s">
        <v>5732</v>
      </c>
      <c r="L1304" s="2">
        <f>AVERAGEIF(Table15[director_name],Table6[Director],Table15[imdb_score])</f>
        <v>6.5</v>
      </c>
      <c r="M1304">
        <f>SUMIF(Table15[director_name],Table6[Director],Table15[gross])</f>
        <v>4720371</v>
      </c>
      <c r="N1304">
        <f>SUMIF(Table15[director_name],Table6[Director],Table15[budget])</f>
        <v>7000000</v>
      </c>
      <c r="O1304">
        <f>Table6[[#This Row],[Gross Amt]]-Table6[[#This Row],[Budget ]]</f>
        <v>-2279629</v>
      </c>
      <c r="P1304" t="str">
        <f>IF(Table6[[#This Row],[Profit]]&gt;0,"Success","Failure")</f>
        <v>Failure</v>
      </c>
    </row>
    <row r="1305" spans="1:16" hidden="1" x14ac:dyDescent="0.25">
      <c r="A1305" t="s">
        <v>1347</v>
      </c>
      <c r="B1305">
        <v>13052741</v>
      </c>
      <c r="C1305" t="s">
        <v>12</v>
      </c>
      <c r="D1305">
        <v>36000000</v>
      </c>
      <c r="E1305">
        <v>6.7</v>
      </c>
      <c r="F1305">
        <f>AVERAGEIF(Table15[director_name],Table15[director_name],Table15[imdb_score])</f>
        <v>7.0181818181818185</v>
      </c>
      <c r="G1305">
        <f>Table15[[#This Row],[gross]]-Table15[[#This Row],[budget]]</f>
        <v>-22947259</v>
      </c>
      <c r="H1305" t="str">
        <f>IF(Table15[[#This Row],[Profit]]&gt;0,"Success","Fasle")</f>
        <v>Fasle</v>
      </c>
      <c r="K1305" t="s">
        <v>5738</v>
      </c>
      <c r="L1305" s="2">
        <f>AVERAGEIF(Table15[director_name],Table6[Director],Table15[imdb_score])</f>
        <v>6.3</v>
      </c>
      <c r="M1305">
        <f>SUMIF(Table15[director_name],Table6[Director],Table15[gross])</f>
        <v>2148212</v>
      </c>
      <c r="N1305">
        <f>SUMIF(Table15[director_name],Table6[Director],Table15[budget])</f>
        <v>7000000</v>
      </c>
      <c r="O1305">
        <f>Table6[[#This Row],[Gross Amt]]-Table6[[#This Row],[Budget ]]</f>
        <v>-4851788</v>
      </c>
      <c r="P1305" t="str">
        <f>IF(Table6[[#This Row],[Profit]]&gt;0,"Success","Failure")</f>
        <v>Failure</v>
      </c>
    </row>
    <row r="1306" spans="1:16" hidden="1" x14ac:dyDescent="0.25">
      <c r="A1306" t="s">
        <v>2478</v>
      </c>
      <c r="B1306">
        <v>14378353</v>
      </c>
      <c r="C1306" t="s">
        <v>12</v>
      </c>
      <c r="D1306">
        <v>36000000</v>
      </c>
      <c r="E1306">
        <v>6.8</v>
      </c>
      <c r="F1306" s="2">
        <f>AVERAGEIF(Table15[director_name],Table15[director_name],Table15[imdb_score])</f>
        <v>6.8400000000000007</v>
      </c>
      <c r="G1306">
        <f>Table15[[#This Row],[gross]]-Table15[[#This Row],[budget]]</f>
        <v>-21621647</v>
      </c>
      <c r="H1306" t="str">
        <f>IF(Table15[[#This Row],[Profit]]&gt;0,"Success","Fasle")</f>
        <v>Fasle</v>
      </c>
      <c r="K1306" t="s">
        <v>4797</v>
      </c>
      <c r="L1306" s="2">
        <f>AVERAGEIF(Table15[director_name],Table6[Director],Table15[imdb_score])</f>
        <v>5.7666666666666657</v>
      </c>
      <c r="M1306">
        <f>SUMIF(Table15[director_name],Table6[Director],Table15[gross])</f>
        <v>3211560</v>
      </c>
      <c r="N1306">
        <f>SUMIF(Table15[director_name],Table6[Director],Table15[budget])</f>
        <v>12250000</v>
      </c>
      <c r="O1306">
        <f>Table6[[#This Row],[Gross Amt]]-Table6[[#This Row],[Budget ]]</f>
        <v>-9038440</v>
      </c>
      <c r="P1306" t="str">
        <f>IF(Table6[[#This Row],[Profit]]&gt;0,"Success","Failure")</f>
        <v>Failure</v>
      </c>
    </row>
    <row r="1307" spans="1:16" hidden="1" x14ac:dyDescent="0.25">
      <c r="A1307" t="s">
        <v>1225</v>
      </c>
      <c r="B1307">
        <v>33037754</v>
      </c>
      <c r="C1307" t="s">
        <v>12</v>
      </c>
      <c r="D1307">
        <v>37000000</v>
      </c>
      <c r="E1307">
        <v>6</v>
      </c>
      <c r="F1307">
        <f>AVERAGEIF(Table15[director_name],Table15[director_name],Table15[imdb_score])</f>
        <v>6.5250000000000004</v>
      </c>
      <c r="G1307">
        <f>Table15[[#This Row],[gross]]-Table15[[#This Row],[budget]]</f>
        <v>-3962246</v>
      </c>
      <c r="H1307" t="str">
        <f>IF(Table15[[#This Row],[Profit]]&gt;0,"Success","Fasle")</f>
        <v>Fasle</v>
      </c>
      <c r="K1307" t="s">
        <v>5742</v>
      </c>
      <c r="L1307" s="2">
        <f>AVERAGEIF(Table15[director_name],Table6[Director],Table15[imdb_score])</f>
        <v>7.5</v>
      </c>
      <c r="M1307">
        <f>SUMIF(Table15[director_name],Table6[Director],Table15[gross])</f>
        <v>1738692</v>
      </c>
      <c r="N1307">
        <f>SUMIF(Table15[director_name],Table6[Director],Table15[budget])</f>
        <v>7000000</v>
      </c>
      <c r="O1307">
        <f>Table6[[#This Row],[Gross Amt]]-Table6[[#This Row],[Budget ]]</f>
        <v>-5261308</v>
      </c>
      <c r="P1307" t="str">
        <f>IF(Table6[[#This Row],[Profit]]&gt;0,"Success","Failure")</f>
        <v>Failure</v>
      </c>
    </row>
    <row r="1308" spans="1:16" hidden="1" x14ac:dyDescent="0.25">
      <c r="A1308" t="s">
        <v>1847</v>
      </c>
      <c r="B1308">
        <v>12339633</v>
      </c>
      <c r="C1308" t="s">
        <v>12</v>
      </c>
      <c r="D1308">
        <v>36000000</v>
      </c>
      <c r="E1308">
        <v>7.8</v>
      </c>
      <c r="F1308">
        <f>AVERAGEIF(Table15[director_name],Table15[director_name],Table15[imdb_score])</f>
        <v>7</v>
      </c>
      <c r="G1308">
        <f>Table15[[#This Row],[gross]]-Table15[[#This Row],[budget]]</f>
        <v>-23660367</v>
      </c>
      <c r="H1308" t="str">
        <f>IF(Table15[[#This Row],[Profit]]&gt;0,"Success","Fasle")</f>
        <v>Fasle</v>
      </c>
      <c r="K1308" t="s">
        <v>5746</v>
      </c>
      <c r="L1308" s="2">
        <f>AVERAGEIF(Table15[director_name],Table6[Director],Table15[imdb_score])</f>
        <v>6.5</v>
      </c>
      <c r="M1308">
        <f>SUMIF(Table15[director_name],Table6[Director],Table15[gross])</f>
        <v>1889522</v>
      </c>
      <c r="N1308">
        <f>SUMIF(Table15[director_name],Table6[Director],Table15[budget])</f>
        <v>7000000</v>
      </c>
      <c r="O1308">
        <f>Table6[[#This Row],[Gross Amt]]-Table6[[#This Row],[Budget ]]</f>
        <v>-5110478</v>
      </c>
      <c r="P1308" t="str">
        <f>IF(Table6[[#This Row],[Profit]]&gt;0,"Success","Failure")</f>
        <v>Failure</v>
      </c>
    </row>
    <row r="1309" spans="1:16" hidden="1" x14ac:dyDescent="0.25">
      <c r="A1309" t="s">
        <v>1835</v>
      </c>
      <c r="B1309">
        <v>2954405</v>
      </c>
      <c r="C1309" t="s">
        <v>12</v>
      </c>
      <c r="D1309">
        <v>36000000</v>
      </c>
      <c r="E1309">
        <v>5.3</v>
      </c>
      <c r="F1309">
        <f>AVERAGEIF(Table15[director_name],Table15[director_name],Table15[imdb_score])</f>
        <v>4.8</v>
      </c>
      <c r="G1309">
        <f>Table15[[#This Row],[gross]]-Table15[[#This Row],[budget]]</f>
        <v>-33045595</v>
      </c>
      <c r="H1309" t="str">
        <f>IF(Table15[[#This Row],[Profit]]&gt;0,"Success","Fasle")</f>
        <v>Fasle</v>
      </c>
      <c r="K1309" t="s">
        <v>5750</v>
      </c>
      <c r="L1309" s="2">
        <f>AVERAGEIF(Table15[director_name],Table6[Director],Table15[imdb_score])</f>
        <v>6.3</v>
      </c>
      <c r="M1309">
        <f>SUMIF(Table15[director_name],Table6[Director],Table15[gross])</f>
        <v>1000000</v>
      </c>
      <c r="N1309">
        <f>SUMIF(Table15[director_name],Table6[Director],Table15[budget])</f>
        <v>9000000</v>
      </c>
      <c r="O1309">
        <f>Table6[[#This Row],[Gross Amt]]-Table6[[#This Row],[Budget ]]</f>
        <v>-8000000</v>
      </c>
      <c r="P1309" t="str">
        <f>IF(Table6[[#This Row],[Profit]]&gt;0,"Success","Failure")</f>
        <v>Failure</v>
      </c>
    </row>
    <row r="1310" spans="1:16" hidden="1" x14ac:dyDescent="0.25">
      <c r="A1310" t="s">
        <v>499</v>
      </c>
      <c r="B1310">
        <v>30105968</v>
      </c>
      <c r="C1310" t="s">
        <v>12</v>
      </c>
      <c r="D1310">
        <v>37000000</v>
      </c>
      <c r="E1310">
        <v>4.5</v>
      </c>
      <c r="F1310">
        <f>AVERAGEIF(Table15[director_name],Table15[director_name],Table15[imdb_score])</f>
        <v>5.9</v>
      </c>
      <c r="G1310">
        <f>Table15[[#This Row],[gross]]-Table15[[#This Row],[budget]]</f>
        <v>-6894032</v>
      </c>
      <c r="H1310" t="str">
        <f>IF(Table15[[#This Row],[Profit]]&gt;0,"Success","Fasle")</f>
        <v>Fasle</v>
      </c>
      <c r="K1310" t="s">
        <v>5756</v>
      </c>
      <c r="L1310" s="2">
        <f>AVERAGEIF(Table15[director_name],Table6[Director],Table15[imdb_score])</f>
        <v>2.2999999999999998</v>
      </c>
      <c r="M1310">
        <f>SUMIF(Table15[director_name],Table6[Director],Table15[gross])</f>
        <v>306715</v>
      </c>
      <c r="N1310">
        <f>SUMIF(Table15[director_name],Table6[Director],Table15[budget])</f>
        <v>10000000</v>
      </c>
      <c r="O1310">
        <f>Table6[[#This Row],[Gross Amt]]-Table6[[#This Row],[Budget ]]</f>
        <v>-9693285</v>
      </c>
      <c r="P1310" t="str">
        <f>IF(Table6[[#This Row],[Profit]]&gt;0,"Success","Failure")</f>
        <v>Failure</v>
      </c>
    </row>
    <row r="1311" spans="1:16" hidden="1" x14ac:dyDescent="0.25">
      <c r="A1311" t="s">
        <v>2485</v>
      </c>
      <c r="B1311">
        <v>37788228</v>
      </c>
      <c r="C1311" t="s">
        <v>12</v>
      </c>
      <c r="D1311">
        <v>35200000</v>
      </c>
      <c r="E1311">
        <v>5.4</v>
      </c>
      <c r="F1311" s="2">
        <f>AVERAGEIF(Table15[director_name],Table15[director_name],Table15[imdb_score])</f>
        <v>5.95</v>
      </c>
      <c r="G1311">
        <f>Table15[[#This Row],[gross]]-Table15[[#This Row],[budget]]</f>
        <v>2588228</v>
      </c>
      <c r="H1311" t="str">
        <f>IF(Table15[[#This Row],[Profit]]&gt;0,"Success","Fasle")</f>
        <v>Success</v>
      </c>
      <c r="K1311" t="s">
        <v>5758</v>
      </c>
      <c r="L1311" s="2">
        <f>AVERAGEIF(Table15[director_name],Table6[Director],Table15[imdb_score])</f>
        <v>7.1</v>
      </c>
      <c r="M1311">
        <f>SUMIF(Table15[director_name],Table6[Director],Table15[gross])</f>
        <v>382946</v>
      </c>
      <c r="N1311">
        <f>SUMIF(Table15[director_name],Table6[Director],Table15[budget])</f>
        <v>7000000</v>
      </c>
      <c r="O1311">
        <f>Table6[[#This Row],[Gross Amt]]-Table6[[#This Row],[Budget ]]</f>
        <v>-6617054</v>
      </c>
      <c r="P1311" t="str">
        <f>IF(Table6[[#This Row],[Profit]]&gt;0,"Success","Failure")</f>
        <v>Failure</v>
      </c>
    </row>
    <row r="1312" spans="1:16" hidden="1" x14ac:dyDescent="0.25">
      <c r="A1312" t="s">
        <v>883</v>
      </c>
      <c r="B1312">
        <v>277313371</v>
      </c>
      <c r="C1312" t="s">
        <v>12</v>
      </c>
      <c r="D1312">
        <v>35000000</v>
      </c>
      <c r="E1312">
        <v>7.8</v>
      </c>
      <c r="F1312">
        <f>AVERAGEIF(Table15[director_name],Table15[director_name],Table15[imdb_score])</f>
        <v>6.6571428571428575</v>
      </c>
      <c r="G1312">
        <f>Table15[[#This Row],[gross]]-Table15[[#This Row],[budget]]</f>
        <v>242313371</v>
      </c>
      <c r="H1312" t="str">
        <f>IF(Table15[[#This Row],[Profit]]&gt;0,"Success","Fasle")</f>
        <v>Success</v>
      </c>
      <c r="K1312" t="s">
        <v>5762</v>
      </c>
      <c r="L1312" s="2">
        <f>AVERAGEIF(Table15[director_name],Table6[Director],Table15[imdb_score])</f>
        <v>6.7</v>
      </c>
      <c r="M1312">
        <f>SUMIF(Table15[director_name],Table6[Director],Table15[gross])</f>
        <v>196067</v>
      </c>
      <c r="N1312">
        <f>SUMIF(Table15[director_name],Table6[Director],Table15[budget])</f>
        <v>7000000</v>
      </c>
      <c r="O1312">
        <f>Table6[[#This Row],[Gross Amt]]-Table6[[#This Row],[Budget ]]</f>
        <v>-6803933</v>
      </c>
      <c r="P1312" t="str">
        <f>IF(Table6[[#This Row],[Profit]]&gt;0,"Success","Failure")</f>
        <v>Failure</v>
      </c>
    </row>
    <row r="1313" spans="1:16" hidden="1" x14ac:dyDescent="0.25">
      <c r="A1313" t="s">
        <v>2488</v>
      </c>
      <c r="B1313">
        <v>2126511</v>
      </c>
      <c r="C1313" t="s">
        <v>2491</v>
      </c>
      <c r="D1313">
        <v>36000000</v>
      </c>
      <c r="E1313">
        <v>7.2</v>
      </c>
      <c r="F1313" s="2">
        <f>AVERAGEIF(Table15[director_name],Table15[director_name],Table15[imdb_score])</f>
        <v>7.2</v>
      </c>
      <c r="G1313">
        <f>Table15[[#This Row],[gross]]-Table15[[#This Row],[budget]]</f>
        <v>-33873489</v>
      </c>
      <c r="H1313" t="str">
        <f>IF(Table15[[#This Row],[Profit]]&gt;0,"Success","Fasle")</f>
        <v>Fasle</v>
      </c>
      <c r="K1313" t="s">
        <v>5765</v>
      </c>
      <c r="L1313" s="2">
        <f>AVERAGEIF(Table15[director_name],Table6[Director],Table15[imdb_score])</f>
        <v>5.9</v>
      </c>
      <c r="M1313">
        <f>SUMIF(Table15[director_name],Table6[Director],Table15[gross])</f>
        <v>453079</v>
      </c>
      <c r="N1313">
        <f>SUMIF(Table15[director_name],Table6[Director],Table15[budget])</f>
        <v>7000000</v>
      </c>
      <c r="O1313">
        <f>Table6[[#This Row],[Gross Amt]]-Table6[[#This Row],[Budget ]]</f>
        <v>-6546921</v>
      </c>
      <c r="P1313" t="str">
        <f>IF(Table6[[#This Row],[Profit]]&gt;0,"Success","Failure")</f>
        <v>Failure</v>
      </c>
    </row>
    <row r="1314" spans="1:16" hidden="1" x14ac:dyDescent="0.25">
      <c r="A1314" t="s">
        <v>686</v>
      </c>
      <c r="B1314">
        <v>205399422</v>
      </c>
      <c r="C1314" t="s">
        <v>12</v>
      </c>
      <c r="D1314">
        <v>33000000</v>
      </c>
      <c r="E1314">
        <v>6.6</v>
      </c>
      <c r="F1314">
        <f>AVERAGEIF(Table15[director_name],Table15[director_name],Table15[imdb_score])</f>
        <v>6.5714285714285712</v>
      </c>
      <c r="G1314">
        <f>Table15[[#This Row],[gross]]-Table15[[#This Row],[budget]]</f>
        <v>172399422</v>
      </c>
      <c r="H1314" t="str">
        <f>IF(Table15[[#This Row],[Profit]]&gt;0,"Success","Fasle")</f>
        <v>Success</v>
      </c>
      <c r="K1314" t="s">
        <v>5769</v>
      </c>
      <c r="L1314" s="2">
        <f>AVERAGEIF(Table15[director_name],Table6[Director],Table15[imdb_score])</f>
        <v>6</v>
      </c>
      <c r="M1314">
        <f>SUMIF(Table15[director_name],Table6[Director],Table15[gross])</f>
        <v>46451</v>
      </c>
      <c r="N1314">
        <f>SUMIF(Table15[director_name],Table6[Director],Table15[budget])</f>
        <v>7000000</v>
      </c>
      <c r="O1314">
        <f>Table6[[#This Row],[Gross Amt]]-Table6[[#This Row],[Budget ]]</f>
        <v>-6953549</v>
      </c>
      <c r="P1314" t="str">
        <f>IF(Table6[[#This Row],[Profit]]&gt;0,"Success","Failure")</f>
        <v>Failure</v>
      </c>
    </row>
    <row r="1315" spans="1:16" hidden="1" x14ac:dyDescent="0.25">
      <c r="A1315" t="s">
        <v>87</v>
      </c>
      <c r="B1315">
        <v>251188924</v>
      </c>
      <c r="C1315" t="s">
        <v>12</v>
      </c>
      <c r="D1315">
        <v>35000000</v>
      </c>
      <c r="E1315">
        <v>7.6</v>
      </c>
      <c r="F1315">
        <f>AVERAGEIF(Table15[director_name],Table15[director_name],Table15[imdb_score])</f>
        <v>7.05</v>
      </c>
      <c r="G1315">
        <f>Table15[[#This Row],[gross]]-Table15[[#This Row],[budget]]</f>
        <v>216188924</v>
      </c>
      <c r="H1315" t="str">
        <f>IF(Table15[[#This Row],[Profit]]&gt;0,"Success","Fasle")</f>
        <v>Success</v>
      </c>
      <c r="K1315" t="s">
        <v>5771</v>
      </c>
      <c r="L1315" s="2">
        <f>AVERAGEIF(Table15[director_name],Table6[Director],Table15[imdb_score])</f>
        <v>6.9</v>
      </c>
      <c r="M1315">
        <f>SUMIF(Table15[director_name],Table6[Director],Table15[gross])</f>
        <v>233103</v>
      </c>
      <c r="N1315">
        <f>SUMIF(Table15[director_name],Table6[Director],Table15[budget])</f>
        <v>7000000</v>
      </c>
      <c r="O1315">
        <f>Table6[[#This Row],[Gross Amt]]-Table6[[#This Row],[Budget ]]</f>
        <v>-6766897</v>
      </c>
      <c r="P1315" t="str">
        <f>IF(Table6[[#This Row],[Profit]]&gt;0,"Success","Failure")</f>
        <v>Failure</v>
      </c>
    </row>
    <row r="1316" spans="1:16" hidden="1" x14ac:dyDescent="0.25">
      <c r="A1316" t="s">
        <v>193</v>
      </c>
      <c r="B1316">
        <v>1068392</v>
      </c>
      <c r="C1316" t="s">
        <v>12</v>
      </c>
      <c r="D1316">
        <v>36000000</v>
      </c>
      <c r="E1316">
        <v>5.9</v>
      </c>
      <c r="F1316">
        <f>AVERAGEIF(Table15[director_name],Table15[director_name],Table15[imdb_score])</f>
        <v>5.5</v>
      </c>
      <c r="G1316">
        <f>Table15[[#This Row],[gross]]-Table15[[#This Row],[budget]]</f>
        <v>-34931608</v>
      </c>
      <c r="H1316" t="str">
        <f>IF(Table15[[#This Row],[Profit]]&gt;0,"Success","Fasle")</f>
        <v>Fasle</v>
      </c>
      <c r="K1316" t="s">
        <v>5793</v>
      </c>
      <c r="L1316" s="2">
        <f>AVERAGEIF(Table15[director_name],Table6[Director],Table15[imdb_score])</f>
        <v>7.3</v>
      </c>
      <c r="M1316">
        <f>SUMIF(Table15[director_name],Table6[Director],Table15[gross])</f>
        <v>927107</v>
      </c>
      <c r="N1316">
        <f>SUMIF(Table15[director_name],Table6[Director],Table15[budget])</f>
        <v>15000000</v>
      </c>
      <c r="O1316">
        <f>Table6[[#This Row],[Gross Amt]]-Table6[[#This Row],[Budget ]]</f>
        <v>-14072893</v>
      </c>
      <c r="P1316" t="str">
        <f>IF(Table6[[#This Row],[Profit]]&gt;0,"Success","Failure")</f>
        <v>Failure</v>
      </c>
    </row>
    <row r="1317" spans="1:16" hidden="1" x14ac:dyDescent="0.25">
      <c r="A1317" t="s">
        <v>356</v>
      </c>
      <c r="B1317">
        <v>144731527</v>
      </c>
      <c r="C1317" t="s">
        <v>12</v>
      </c>
      <c r="D1317">
        <v>35000000</v>
      </c>
      <c r="E1317">
        <v>6.7</v>
      </c>
      <c r="F1317">
        <f>AVERAGEIF(Table15[director_name],Table15[director_name],Table15[imdb_score])</f>
        <v>6.6333333333333337</v>
      </c>
      <c r="G1317">
        <f>Table15[[#This Row],[gross]]-Table15[[#This Row],[budget]]</f>
        <v>109731527</v>
      </c>
      <c r="H1317" t="str">
        <f>IF(Table15[[#This Row],[Profit]]&gt;0,"Success","Fasle")</f>
        <v>Success</v>
      </c>
      <c r="K1317" t="s">
        <v>5795</v>
      </c>
      <c r="L1317" s="2">
        <f>AVERAGEIF(Table15[director_name],Table6[Director],Table15[imdb_score])</f>
        <v>7</v>
      </c>
      <c r="M1317">
        <f>SUMIF(Table15[director_name],Table6[Director],Table15[gross])</f>
        <v>49526</v>
      </c>
      <c r="N1317">
        <f>SUMIF(Table15[director_name],Table6[Director],Table15[budget])</f>
        <v>6800000</v>
      </c>
      <c r="O1317">
        <f>Table6[[#This Row],[Gross Amt]]-Table6[[#This Row],[Budget ]]</f>
        <v>-6750474</v>
      </c>
      <c r="P1317" t="str">
        <f>IF(Table6[[#This Row],[Profit]]&gt;0,"Success","Failure")</f>
        <v>Failure</v>
      </c>
    </row>
    <row r="1318" spans="1:16" hidden="1" x14ac:dyDescent="0.25">
      <c r="A1318" t="s">
        <v>716</v>
      </c>
      <c r="B1318">
        <v>255950375</v>
      </c>
      <c r="C1318" t="s">
        <v>12</v>
      </c>
      <c r="D1318">
        <v>29000000</v>
      </c>
      <c r="E1318">
        <v>7.7</v>
      </c>
      <c r="F1318">
        <f>AVERAGEIF(Table15[director_name],Table15[director_name],Table15[imdb_score])</f>
        <v>7.05</v>
      </c>
      <c r="G1318">
        <f>Table15[[#This Row],[gross]]-Table15[[#This Row],[budget]]</f>
        <v>226950375</v>
      </c>
      <c r="H1318" t="str">
        <f>IF(Table15[[#This Row],[Profit]]&gt;0,"Success","Fasle")</f>
        <v>Success</v>
      </c>
      <c r="K1318" t="s">
        <v>5797</v>
      </c>
      <c r="L1318" s="2">
        <f>AVERAGEIF(Table15[director_name],Table6[Director],Table15[imdb_score])</f>
        <v>6.4</v>
      </c>
      <c r="M1318">
        <f>SUMIF(Table15[director_name],Table6[Director],Table15[gross])</f>
        <v>10696</v>
      </c>
      <c r="N1318">
        <f>SUMIF(Table15[director_name],Table6[Director],Table15[budget])</f>
        <v>6800000</v>
      </c>
      <c r="O1318">
        <f>Table6[[#This Row],[Gross Amt]]-Table6[[#This Row],[Budget ]]</f>
        <v>-6789304</v>
      </c>
      <c r="P1318" t="str">
        <f>IF(Table6[[#This Row],[Profit]]&gt;0,"Success","Failure")</f>
        <v>Failure</v>
      </c>
    </row>
    <row r="1319" spans="1:16" hidden="1" x14ac:dyDescent="0.25">
      <c r="A1319" t="s">
        <v>1692</v>
      </c>
      <c r="B1319">
        <v>112692062</v>
      </c>
      <c r="C1319" t="s">
        <v>12</v>
      </c>
      <c r="D1319">
        <v>35000000</v>
      </c>
      <c r="E1319">
        <v>5.4</v>
      </c>
      <c r="F1319">
        <f>AVERAGEIF(Table15[director_name],Table15[director_name],Table15[imdb_score])</f>
        <v>5.6923076923076925</v>
      </c>
      <c r="G1319">
        <f>Table15[[#This Row],[gross]]-Table15[[#This Row],[budget]]</f>
        <v>77692062</v>
      </c>
      <c r="H1319" t="str">
        <f>IF(Table15[[#This Row],[Profit]]&gt;0,"Success","Fasle")</f>
        <v>Success</v>
      </c>
      <c r="K1319" t="s">
        <v>5799</v>
      </c>
      <c r="L1319" s="2">
        <f>AVERAGEIF(Table15[director_name],Table6[Director],Table15[imdb_score])</f>
        <v>5.6</v>
      </c>
      <c r="M1319">
        <f>SUMIF(Table15[director_name],Table6[Director],Table15[gross])</f>
        <v>31607598</v>
      </c>
      <c r="N1319">
        <f>SUMIF(Table15[director_name],Table6[Director],Table15[budget])</f>
        <v>6900000</v>
      </c>
      <c r="O1319">
        <f>Table6[[#This Row],[Gross Amt]]-Table6[[#This Row],[Budget ]]</f>
        <v>24707598</v>
      </c>
      <c r="P1319" t="str">
        <f>IF(Table6[[#This Row],[Profit]]&gt;0,"Success","Failure")</f>
        <v>Success</v>
      </c>
    </row>
    <row r="1320" spans="1:16" hidden="1" x14ac:dyDescent="0.25">
      <c r="A1320" t="s">
        <v>902</v>
      </c>
      <c r="B1320">
        <v>117528646</v>
      </c>
      <c r="C1320" t="s">
        <v>12</v>
      </c>
      <c r="D1320">
        <v>35000000</v>
      </c>
      <c r="E1320">
        <v>6.9</v>
      </c>
      <c r="F1320">
        <f>AVERAGEIF(Table15[director_name],Table15[director_name],Table15[imdb_score])</f>
        <v>6.0666666666666664</v>
      </c>
      <c r="G1320">
        <f>Table15[[#This Row],[gross]]-Table15[[#This Row],[budget]]</f>
        <v>82528646</v>
      </c>
      <c r="H1320" t="str">
        <f>IF(Table15[[#This Row],[Profit]]&gt;0,"Success","Fasle")</f>
        <v>Success</v>
      </c>
      <c r="K1320" t="s">
        <v>5809</v>
      </c>
      <c r="L1320" s="2">
        <f>AVERAGEIF(Table15[director_name],Table6[Director],Table15[imdb_score])</f>
        <v>6.3</v>
      </c>
      <c r="M1320">
        <f>SUMIF(Table15[director_name],Table6[Director],Table15[gross])</f>
        <v>110029</v>
      </c>
      <c r="N1320">
        <f>SUMIF(Table15[director_name],Table6[Director],Table15[budget])</f>
        <v>6500000</v>
      </c>
      <c r="O1320">
        <f>Table6[[#This Row],[Gross Amt]]-Table6[[#This Row],[Budget ]]</f>
        <v>-6389971</v>
      </c>
      <c r="P1320" t="str">
        <f>IF(Table6[[#This Row],[Profit]]&gt;0,"Success","Failure")</f>
        <v>Failure</v>
      </c>
    </row>
    <row r="1321" spans="1:16" hidden="1" x14ac:dyDescent="0.25">
      <c r="A1321" t="s">
        <v>2447</v>
      </c>
      <c r="B1321">
        <v>171031347</v>
      </c>
      <c r="C1321" t="s">
        <v>12</v>
      </c>
      <c r="D1321">
        <v>38000000</v>
      </c>
      <c r="E1321">
        <v>7.7</v>
      </c>
      <c r="F1321">
        <f>AVERAGEIF(Table15[director_name],Table15[director_name],Table15[imdb_score])</f>
        <v>7.1142857142857139</v>
      </c>
      <c r="G1321">
        <f>Table15[[#This Row],[gross]]-Table15[[#This Row],[budget]]</f>
        <v>133031347</v>
      </c>
      <c r="H1321" t="str">
        <f>IF(Table15[[#This Row],[Profit]]&gt;0,"Success","Fasle")</f>
        <v>Success</v>
      </c>
      <c r="K1321" t="s">
        <v>5813</v>
      </c>
      <c r="L1321" s="2">
        <f>AVERAGEIF(Table15[director_name],Table6[Director],Table15[imdb_score])</f>
        <v>6.8</v>
      </c>
      <c r="M1321">
        <f>SUMIF(Table15[director_name],Table6[Director],Table15[gross])</f>
        <v>54215416</v>
      </c>
      <c r="N1321">
        <f>SUMIF(Table15[director_name],Table6[Director],Table15[budget])</f>
        <v>6500000</v>
      </c>
      <c r="O1321">
        <f>Table6[[#This Row],[Gross Amt]]-Table6[[#This Row],[Budget ]]</f>
        <v>47715416</v>
      </c>
      <c r="P1321" t="str">
        <f>IF(Table6[[#This Row],[Profit]]&gt;0,"Success","Failure")</f>
        <v>Success</v>
      </c>
    </row>
    <row r="1322" spans="1:16" hidden="1" x14ac:dyDescent="0.25">
      <c r="A1322" t="s">
        <v>1363</v>
      </c>
      <c r="B1322">
        <v>124732962</v>
      </c>
      <c r="C1322" t="s">
        <v>12</v>
      </c>
      <c r="D1322">
        <v>35000000</v>
      </c>
      <c r="E1322">
        <v>6.8</v>
      </c>
      <c r="F1322">
        <f>AVERAGEIF(Table15[director_name],Table15[director_name],Table15[imdb_score])</f>
        <v>6.6000000000000005</v>
      </c>
      <c r="G1322">
        <f>Table15[[#This Row],[gross]]-Table15[[#This Row],[budget]]</f>
        <v>89732962</v>
      </c>
      <c r="H1322" t="str">
        <f>IF(Table15[[#This Row],[Profit]]&gt;0,"Success","Fasle")</f>
        <v>Success</v>
      </c>
      <c r="K1322" t="s">
        <v>5824</v>
      </c>
      <c r="L1322" s="2">
        <f>AVERAGEIF(Table15[director_name],Table6[Director],Table15[imdb_score])</f>
        <v>3.6</v>
      </c>
      <c r="M1322">
        <f>SUMIF(Table15[director_name],Table6[Director],Table15[gross])</f>
        <v>10149779</v>
      </c>
      <c r="N1322">
        <f>SUMIF(Table15[director_name],Table6[Director],Table15[budget])</f>
        <v>6500000</v>
      </c>
      <c r="O1322">
        <f>Table6[[#This Row],[Gross Amt]]-Table6[[#This Row],[Budget ]]</f>
        <v>3649779</v>
      </c>
      <c r="P1322" t="str">
        <f>IF(Table6[[#This Row],[Profit]]&gt;0,"Success","Failure")</f>
        <v>Success</v>
      </c>
    </row>
    <row r="1323" spans="1:16" hidden="1" x14ac:dyDescent="0.25">
      <c r="A1323" t="s">
        <v>2503</v>
      </c>
      <c r="B1323">
        <v>82300000</v>
      </c>
      <c r="C1323" t="s">
        <v>12</v>
      </c>
      <c r="D1323">
        <v>35000000</v>
      </c>
      <c r="E1323">
        <v>6.4</v>
      </c>
      <c r="F1323" s="2">
        <f>AVERAGEIF(Table15[director_name],Table15[director_name],Table15[imdb_score])</f>
        <v>7.2</v>
      </c>
      <c r="G1323">
        <f>Table15[[#This Row],[gross]]-Table15[[#This Row],[budget]]</f>
        <v>47300000</v>
      </c>
      <c r="H1323" t="str">
        <f>IF(Table15[[#This Row],[Profit]]&gt;0,"Success","Fasle")</f>
        <v>Success</v>
      </c>
      <c r="K1323" t="s">
        <v>5826</v>
      </c>
      <c r="L1323" s="2">
        <f>AVERAGEIF(Table15[director_name],Table6[Director],Table15[imdb_score])</f>
        <v>7.7</v>
      </c>
      <c r="M1323">
        <f>SUMIF(Table15[director_name],Table6[Director],Table15[gross])</f>
        <v>6173485</v>
      </c>
      <c r="N1323">
        <f>SUMIF(Table15[director_name],Table6[Director],Table15[budget])</f>
        <v>7000000</v>
      </c>
      <c r="O1323">
        <f>Table6[[#This Row],[Gross Amt]]-Table6[[#This Row],[Budget ]]</f>
        <v>-826515</v>
      </c>
      <c r="P1323" t="str">
        <f>IF(Table6[[#This Row],[Profit]]&gt;0,"Success","Failure")</f>
        <v>Failure</v>
      </c>
    </row>
    <row r="1324" spans="1:16" hidden="1" x14ac:dyDescent="0.25">
      <c r="A1324" t="s">
        <v>902</v>
      </c>
      <c r="B1324">
        <v>134455175</v>
      </c>
      <c r="C1324" t="s">
        <v>12</v>
      </c>
      <c r="D1324">
        <v>35000000</v>
      </c>
      <c r="E1324">
        <v>5.7</v>
      </c>
      <c r="F1324">
        <f>AVERAGEIF(Table15[director_name],Table15[director_name],Table15[imdb_score])</f>
        <v>6.0666666666666664</v>
      </c>
      <c r="G1324">
        <f>Table15[[#This Row],[gross]]-Table15[[#This Row],[budget]]</f>
        <v>99455175</v>
      </c>
      <c r="H1324" t="str">
        <f>IF(Table15[[#This Row],[Profit]]&gt;0,"Success","Fasle")</f>
        <v>Success</v>
      </c>
      <c r="K1324" t="s">
        <v>5830</v>
      </c>
      <c r="L1324" s="2">
        <f>AVERAGEIF(Table15[director_name],Table6[Director],Table15[imdb_score])</f>
        <v>6.6</v>
      </c>
      <c r="M1324">
        <f>SUMIF(Table15[director_name],Table6[Director],Table15[gross])</f>
        <v>2024854</v>
      </c>
      <c r="N1324">
        <f>SUMIF(Table15[director_name],Table6[Director],Table15[budget])</f>
        <v>6500000</v>
      </c>
      <c r="O1324">
        <f>Table6[[#This Row],[Gross Amt]]-Table6[[#This Row],[Budget ]]</f>
        <v>-4475146</v>
      </c>
      <c r="P1324" t="str">
        <f>IF(Table6[[#This Row],[Profit]]&gt;0,"Success","Failure")</f>
        <v>Failure</v>
      </c>
    </row>
    <row r="1325" spans="1:16" hidden="1" x14ac:dyDescent="0.25">
      <c r="A1325" t="s">
        <v>159</v>
      </c>
      <c r="B1325">
        <v>79100000</v>
      </c>
      <c r="C1325" t="s">
        <v>12</v>
      </c>
      <c r="D1325">
        <v>35000000</v>
      </c>
      <c r="E1325">
        <v>7.3</v>
      </c>
      <c r="F1325">
        <f>AVERAGEIF(Table15[director_name],Table15[director_name],Table15[imdb_score])</f>
        <v>7.6749999999999998</v>
      </c>
      <c r="G1325">
        <f>Table15[[#This Row],[gross]]-Table15[[#This Row],[budget]]</f>
        <v>44100000</v>
      </c>
      <c r="H1325" t="str">
        <f>IF(Table15[[#This Row],[Profit]]&gt;0,"Success","Fasle")</f>
        <v>Success</v>
      </c>
      <c r="K1325" t="s">
        <v>5832</v>
      </c>
      <c r="L1325" s="2">
        <f>AVERAGEIF(Table15[director_name],Table6[Director],Table15[imdb_score])</f>
        <v>6.9</v>
      </c>
      <c r="M1325">
        <f>SUMIF(Table15[director_name],Table6[Director],Table15[gross])</f>
        <v>2268296</v>
      </c>
      <c r="N1325">
        <f>SUMIF(Table15[director_name],Table6[Director],Table15[budget])</f>
        <v>6500000</v>
      </c>
      <c r="O1325">
        <f>Table6[[#This Row],[Gross Amt]]-Table6[[#This Row],[Budget ]]</f>
        <v>-4231704</v>
      </c>
      <c r="P1325" t="str">
        <f>IF(Table6[[#This Row],[Profit]]&gt;0,"Success","Failure")</f>
        <v>Failure</v>
      </c>
    </row>
    <row r="1326" spans="1:16" hidden="1" x14ac:dyDescent="0.25">
      <c r="A1326" t="s">
        <v>1073</v>
      </c>
      <c r="B1326">
        <v>81159365</v>
      </c>
      <c r="C1326" t="s">
        <v>12</v>
      </c>
      <c r="D1326">
        <v>35000000</v>
      </c>
      <c r="E1326">
        <v>6.8</v>
      </c>
      <c r="F1326">
        <f>AVERAGEIF(Table15[director_name],Table15[director_name],Table15[imdb_score])</f>
        <v>6</v>
      </c>
      <c r="G1326">
        <f>Table15[[#This Row],[gross]]-Table15[[#This Row],[budget]]</f>
        <v>46159365</v>
      </c>
      <c r="H1326" t="str">
        <f>IF(Table15[[#This Row],[Profit]]&gt;0,"Success","Fasle")</f>
        <v>Success</v>
      </c>
      <c r="K1326" t="s">
        <v>5835</v>
      </c>
      <c r="L1326" s="2">
        <f>AVERAGEIF(Table15[director_name],Table6[Director],Table15[imdb_score])</f>
        <v>7.3</v>
      </c>
      <c r="M1326">
        <f>SUMIF(Table15[director_name],Table6[Director],Table15[gross])</f>
        <v>64148</v>
      </c>
      <c r="N1326">
        <f>SUMIF(Table15[director_name],Table6[Director],Table15[budget])</f>
        <v>6500000</v>
      </c>
      <c r="O1326">
        <f>Table6[[#This Row],[Gross Amt]]-Table6[[#This Row],[Budget ]]</f>
        <v>-6435852</v>
      </c>
      <c r="P1326" t="str">
        <f>IF(Table6[[#This Row],[Profit]]&gt;0,"Success","Failure")</f>
        <v>Failure</v>
      </c>
    </row>
    <row r="1327" spans="1:16" hidden="1" x14ac:dyDescent="0.25">
      <c r="A1327" t="s">
        <v>1119</v>
      </c>
      <c r="B1327">
        <v>110008260</v>
      </c>
      <c r="C1327" t="s">
        <v>12</v>
      </c>
      <c r="D1327">
        <v>35000000</v>
      </c>
      <c r="E1327">
        <v>6.3</v>
      </c>
      <c r="F1327">
        <f>AVERAGEIF(Table15[director_name],Table15[director_name],Table15[imdb_score])</f>
        <v>6.6</v>
      </c>
      <c r="G1327">
        <f>Table15[[#This Row],[gross]]-Table15[[#This Row],[budget]]</f>
        <v>75008260</v>
      </c>
      <c r="H1327" t="str">
        <f>IF(Table15[[#This Row],[Profit]]&gt;0,"Success","Fasle")</f>
        <v>Success</v>
      </c>
      <c r="K1327" t="s">
        <v>5837</v>
      </c>
      <c r="L1327" s="2">
        <f>AVERAGEIF(Table15[director_name],Table6[Director],Table15[imdb_score])</f>
        <v>7.2</v>
      </c>
      <c r="M1327">
        <f>SUMIF(Table15[director_name],Table6[Director],Table15[gross])</f>
        <v>66637</v>
      </c>
      <c r="N1327">
        <f>SUMIF(Table15[director_name],Table6[Director],Table15[budget])</f>
        <v>6500000</v>
      </c>
      <c r="O1327">
        <f>Table6[[#This Row],[Gross Amt]]-Table6[[#This Row],[Budget ]]</f>
        <v>-6433363</v>
      </c>
      <c r="P1327" t="str">
        <f>IF(Table6[[#This Row],[Profit]]&gt;0,"Success","Failure")</f>
        <v>Failure</v>
      </c>
    </row>
    <row r="1328" spans="1:16" hidden="1" x14ac:dyDescent="0.25">
      <c r="A1328" t="s">
        <v>2509</v>
      </c>
      <c r="B1328">
        <v>67962333</v>
      </c>
      <c r="C1328" t="s">
        <v>12</v>
      </c>
      <c r="D1328">
        <v>35000000</v>
      </c>
      <c r="E1328">
        <v>5.9</v>
      </c>
      <c r="F1328" s="2">
        <f>AVERAGEIF(Table15[director_name],Table15[director_name],Table15[imdb_score])</f>
        <v>5.7</v>
      </c>
      <c r="G1328">
        <f>Table15[[#This Row],[gross]]-Table15[[#This Row],[budget]]</f>
        <v>32962333</v>
      </c>
      <c r="H1328" t="str">
        <f>IF(Table15[[#This Row],[Profit]]&gt;0,"Success","Fasle")</f>
        <v>Success</v>
      </c>
      <c r="K1328" t="s">
        <v>5844</v>
      </c>
      <c r="L1328" s="2">
        <f>AVERAGEIF(Table15[director_name],Table6[Director],Table15[imdb_score])</f>
        <v>7.7</v>
      </c>
      <c r="M1328">
        <f>SUMIF(Table15[director_name],Table6[Director],Table15[gross])</f>
        <v>4063859</v>
      </c>
      <c r="N1328">
        <f>SUMIF(Table15[director_name],Table6[Director],Table15[budget])</f>
        <v>4800000</v>
      </c>
      <c r="O1328">
        <f>Table6[[#This Row],[Gross Amt]]-Table6[[#This Row],[Budget ]]</f>
        <v>-736141</v>
      </c>
      <c r="P1328" t="str">
        <f>IF(Table6[[#This Row],[Profit]]&gt;0,"Success","Failure")</f>
        <v>Failure</v>
      </c>
    </row>
    <row r="1329" spans="1:16" hidden="1" x14ac:dyDescent="0.25">
      <c r="A1329" t="s">
        <v>916</v>
      </c>
      <c r="B1329">
        <v>78651430</v>
      </c>
      <c r="C1329" t="s">
        <v>12</v>
      </c>
      <c r="D1329">
        <v>27000000</v>
      </c>
      <c r="E1329">
        <v>7.4</v>
      </c>
      <c r="F1329">
        <f>AVERAGEIF(Table15[director_name],Table15[director_name],Table15[imdb_score])</f>
        <v>7.3</v>
      </c>
      <c r="G1329">
        <f>Table15[[#This Row],[gross]]-Table15[[#This Row],[budget]]</f>
        <v>51651430</v>
      </c>
      <c r="H1329" t="str">
        <f>IF(Table15[[#This Row],[Profit]]&gt;0,"Success","Fasle")</f>
        <v>Success</v>
      </c>
      <c r="K1329" t="s">
        <v>5856</v>
      </c>
      <c r="L1329" s="2">
        <f>AVERAGEIF(Table15[director_name],Table6[Director],Table15[imdb_score])</f>
        <v>8.1999999999999993</v>
      </c>
      <c r="M1329">
        <f>SUMIF(Table15[director_name],Table6[Director],Table15[gross])</f>
        <v>261908900</v>
      </c>
      <c r="N1329">
        <f>SUMIF(Table15[director_name],Table6[Director],Table15[budget])</f>
        <v>11500000</v>
      </c>
      <c r="O1329">
        <f>Table6[[#This Row],[Gross Amt]]-Table6[[#This Row],[Budget ]]</f>
        <v>250408900</v>
      </c>
      <c r="P1329" t="str">
        <f>IF(Table6[[#This Row],[Profit]]&gt;0,"Success","Failure")</f>
        <v>Success</v>
      </c>
    </row>
    <row r="1330" spans="1:16" hidden="1" x14ac:dyDescent="0.25">
      <c r="A1330" t="s">
        <v>1697</v>
      </c>
      <c r="B1330">
        <v>64604977</v>
      </c>
      <c r="C1330" t="s">
        <v>12</v>
      </c>
      <c r="D1330">
        <v>35000000</v>
      </c>
      <c r="E1330">
        <v>8.3000000000000007</v>
      </c>
      <c r="F1330">
        <f>AVERAGEIF(Table15[director_name],Table15[director_name],Table15[imdb_score])</f>
        <v>6.9799999999999995</v>
      </c>
      <c r="G1330">
        <f>Table15[[#This Row],[gross]]-Table15[[#This Row],[budget]]</f>
        <v>29604977</v>
      </c>
      <c r="H1330" t="str">
        <f>IF(Table15[[#This Row],[Profit]]&gt;0,"Success","Fasle")</f>
        <v>Success</v>
      </c>
      <c r="K1330" t="s">
        <v>5859</v>
      </c>
      <c r="L1330" s="2">
        <f>AVERAGEIF(Table15[director_name],Table6[Director],Table15[imdb_score])</f>
        <v>7.8</v>
      </c>
      <c r="M1330">
        <f>SUMIF(Table15[director_name],Table6[Director],Table15[gross])</f>
        <v>102300000</v>
      </c>
      <c r="N1330">
        <f>SUMIF(Table15[director_name],Table6[Director],Table15[budget])</f>
        <v>6000000</v>
      </c>
      <c r="O1330">
        <f>Table6[[#This Row],[Gross Amt]]-Table6[[#This Row],[Budget ]]</f>
        <v>96300000</v>
      </c>
      <c r="P1330" t="str">
        <f>IF(Table6[[#This Row],[Profit]]&gt;0,"Success","Failure")</f>
        <v>Success</v>
      </c>
    </row>
    <row r="1331" spans="1:16" hidden="1" x14ac:dyDescent="0.25">
      <c r="A1331" t="s">
        <v>199</v>
      </c>
      <c r="B1331">
        <v>63939454</v>
      </c>
      <c r="C1331" t="s">
        <v>12</v>
      </c>
      <c r="D1331">
        <v>35000000</v>
      </c>
      <c r="E1331">
        <v>6.2</v>
      </c>
      <c r="F1331">
        <f>AVERAGEIF(Table15[director_name],Table15[director_name],Table15[imdb_score])</f>
        <v>5.6749999999999998</v>
      </c>
      <c r="G1331">
        <f>Table15[[#This Row],[gross]]-Table15[[#This Row],[budget]]</f>
        <v>28939454</v>
      </c>
      <c r="H1331" t="str">
        <f>IF(Table15[[#This Row],[Profit]]&gt;0,"Success","Fasle")</f>
        <v>Success</v>
      </c>
      <c r="K1331" t="s">
        <v>5863</v>
      </c>
      <c r="L1331" s="2">
        <f>AVERAGEIF(Table15[director_name],Table6[Director],Table15[imdb_score])</f>
        <v>7.6</v>
      </c>
      <c r="M1331">
        <f>SUMIF(Table15[director_name],Table6[Director],Table15[gross])</f>
        <v>43650000</v>
      </c>
      <c r="N1331">
        <f>SUMIF(Table15[director_name],Table6[Director],Table15[budget])</f>
        <v>6000000</v>
      </c>
      <c r="O1331">
        <f>Table6[[#This Row],[Gross Amt]]-Table6[[#This Row],[Budget ]]</f>
        <v>37650000</v>
      </c>
      <c r="P1331" t="str">
        <f>IF(Table6[[#This Row],[Profit]]&gt;0,"Success","Failure")</f>
        <v>Success</v>
      </c>
    </row>
    <row r="1332" spans="1:16" hidden="1" x14ac:dyDescent="0.25">
      <c r="A1332" t="s">
        <v>681</v>
      </c>
      <c r="B1332">
        <v>63826569</v>
      </c>
      <c r="C1332" t="s">
        <v>12</v>
      </c>
      <c r="D1332">
        <v>35000000</v>
      </c>
      <c r="E1332">
        <v>6.3</v>
      </c>
      <c r="F1332">
        <f>AVERAGEIF(Table15[director_name],Table15[director_name],Table15[imdb_score])</f>
        <v>6.4142857142857137</v>
      </c>
      <c r="G1332">
        <f>Table15[[#This Row],[gross]]-Table15[[#This Row],[budget]]</f>
        <v>28826569</v>
      </c>
      <c r="H1332" t="str">
        <f>IF(Table15[[#This Row],[Profit]]&gt;0,"Success","Fasle")</f>
        <v>Success</v>
      </c>
      <c r="K1332" t="s">
        <v>5867</v>
      </c>
      <c r="L1332" s="2">
        <f>AVERAGEIF(Table15[director_name],Table6[Director],Table15[imdb_score])</f>
        <v>6.3</v>
      </c>
      <c r="M1332">
        <f>SUMIF(Table15[director_name],Table6[Director],Table15[gross])</f>
        <v>27457409</v>
      </c>
      <c r="N1332">
        <f>SUMIF(Table15[director_name],Table6[Director],Table15[budget])</f>
        <v>6000000</v>
      </c>
      <c r="O1332">
        <f>Table6[[#This Row],[Gross Amt]]-Table6[[#This Row],[Budget ]]</f>
        <v>21457409</v>
      </c>
      <c r="P1332" t="str">
        <f>IF(Table6[[#This Row],[Profit]]&gt;0,"Success","Failure")</f>
        <v>Success</v>
      </c>
    </row>
    <row r="1333" spans="1:16" hidden="1" x14ac:dyDescent="0.25">
      <c r="A1333" t="s">
        <v>511</v>
      </c>
      <c r="B1333">
        <v>60054449</v>
      </c>
      <c r="C1333" t="s">
        <v>12</v>
      </c>
      <c r="D1333">
        <v>35000000</v>
      </c>
      <c r="E1333">
        <v>5.8</v>
      </c>
      <c r="F1333">
        <f>AVERAGEIF(Table15[director_name],Table15[director_name],Table15[imdb_score])</f>
        <v>6.7714285714285705</v>
      </c>
      <c r="G1333">
        <f>Table15[[#This Row],[gross]]-Table15[[#This Row],[budget]]</f>
        <v>25054449</v>
      </c>
      <c r="H1333" t="str">
        <f>IF(Table15[[#This Row],[Profit]]&gt;0,"Success","Fasle")</f>
        <v>Success</v>
      </c>
      <c r="K1333" t="s">
        <v>5875</v>
      </c>
      <c r="L1333" s="2">
        <f>AVERAGEIF(Table15[director_name],Table6[Director],Table15[imdb_score])</f>
        <v>6.9</v>
      </c>
      <c r="M1333">
        <f>SUMIF(Table15[director_name],Table6[Director],Table15[gross])</f>
        <v>20400000</v>
      </c>
      <c r="N1333">
        <f>SUMIF(Table15[director_name],Table6[Director],Table15[budget])</f>
        <v>8000000</v>
      </c>
      <c r="O1333">
        <f>Table6[[#This Row],[Gross Amt]]-Table6[[#This Row],[Budget ]]</f>
        <v>12400000</v>
      </c>
      <c r="P1333" t="str">
        <f>IF(Table6[[#This Row],[Profit]]&gt;0,"Success","Failure")</f>
        <v>Success</v>
      </c>
    </row>
    <row r="1334" spans="1:16" hidden="1" x14ac:dyDescent="0.25">
      <c r="A1334" t="s">
        <v>2178</v>
      </c>
      <c r="B1334">
        <v>26505000</v>
      </c>
      <c r="C1334" t="s">
        <v>12</v>
      </c>
      <c r="D1334">
        <v>1800000</v>
      </c>
      <c r="E1334">
        <v>7.5</v>
      </c>
      <c r="F1334">
        <f>AVERAGEIF(Table15[director_name],Table15[director_name],Table15[imdb_score])</f>
        <v>5.9700000000000006</v>
      </c>
      <c r="G1334">
        <f>Table15[[#This Row],[gross]]-Table15[[#This Row],[budget]]</f>
        <v>24705000</v>
      </c>
      <c r="H1334" t="str">
        <f>IF(Table15[[#This Row],[Profit]]&gt;0,"Success","Fasle")</f>
        <v>Success</v>
      </c>
      <c r="K1334" t="s">
        <v>5880</v>
      </c>
      <c r="L1334" s="2">
        <f>AVERAGEIF(Table15[director_name],Table6[Director],Table15[imdb_score])</f>
        <v>2.9</v>
      </c>
      <c r="M1334">
        <f>SUMIF(Table15[director_name],Table6[Director],Table15[gross])</f>
        <v>13235267</v>
      </c>
      <c r="N1334">
        <f>SUMIF(Table15[director_name],Table6[Director],Table15[budget])</f>
        <v>6000000</v>
      </c>
      <c r="O1334">
        <f>Table6[[#This Row],[Gross Amt]]-Table6[[#This Row],[Budget ]]</f>
        <v>7235267</v>
      </c>
      <c r="P1334" t="str">
        <f>IF(Table6[[#This Row],[Profit]]&gt;0,"Success","Failure")</f>
        <v>Success</v>
      </c>
    </row>
    <row r="1335" spans="1:16" hidden="1" x14ac:dyDescent="0.25">
      <c r="A1335" t="s">
        <v>850</v>
      </c>
      <c r="B1335">
        <v>61280963</v>
      </c>
      <c r="C1335" t="s">
        <v>12</v>
      </c>
      <c r="D1335">
        <v>33000000</v>
      </c>
      <c r="E1335">
        <v>6.3</v>
      </c>
      <c r="F1335">
        <f>AVERAGEIF(Table15[director_name],Table15[director_name],Table15[imdb_score])</f>
        <v>6.125</v>
      </c>
      <c r="G1335">
        <f>Table15[[#This Row],[gross]]-Table15[[#This Row],[budget]]</f>
        <v>28280963</v>
      </c>
      <c r="H1335" t="str">
        <f>IF(Table15[[#This Row],[Profit]]&gt;0,"Success","Fasle")</f>
        <v>Success</v>
      </c>
      <c r="K1335" t="s">
        <v>5888</v>
      </c>
      <c r="L1335" s="2">
        <f>AVERAGEIF(Table15[director_name],Table6[Director],Table15[imdb_score])</f>
        <v>6.1</v>
      </c>
      <c r="M1335">
        <f>SUMIF(Table15[director_name],Table6[Director],Table15[gross])</f>
        <v>11797927</v>
      </c>
      <c r="N1335">
        <f>SUMIF(Table15[director_name],Table6[Director],Table15[budget])</f>
        <v>6000000</v>
      </c>
      <c r="O1335">
        <f>Table6[[#This Row],[Gross Amt]]-Table6[[#This Row],[Budget ]]</f>
        <v>5797927</v>
      </c>
      <c r="P1335" t="str">
        <f>IF(Table6[[#This Row],[Profit]]&gt;0,"Success","Failure")</f>
        <v>Success</v>
      </c>
    </row>
    <row r="1336" spans="1:16" hidden="1" x14ac:dyDescent="0.25">
      <c r="A1336" t="s">
        <v>1170</v>
      </c>
      <c r="B1336">
        <v>56876365</v>
      </c>
      <c r="C1336" t="s">
        <v>12</v>
      </c>
      <c r="D1336">
        <v>35000000</v>
      </c>
      <c r="E1336">
        <v>6.4</v>
      </c>
      <c r="F1336">
        <f>AVERAGEIF(Table15[director_name],Table15[director_name],Table15[imdb_score])</f>
        <v>6.625</v>
      </c>
      <c r="G1336">
        <f>Table15[[#This Row],[gross]]-Table15[[#This Row],[budget]]</f>
        <v>21876365</v>
      </c>
      <c r="H1336" t="str">
        <f>IF(Table15[[#This Row],[Profit]]&gt;0,"Success","Fasle")</f>
        <v>Success</v>
      </c>
      <c r="K1336" t="s">
        <v>1463</v>
      </c>
      <c r="L1336" s="2">
        <f>AVERAGEIF(Table15[director_name],Table6[Director],Table15[imdb_score])</f>
        <v>7.7</v>
      </c>
      <c r="M1336">
        <f>SUMIF(Table15[director_name],Table6[Director],Table15[gross])</f>
        <v>17605861</v>
      </c>
      <c r="N1336">
        <f>SUMIF(Table15[director_name],Table6[Director],Table15[budget])</f>
        <v>6000000</v>
      </c>
      <c r="O1336">
        <f>Table6[[#This Row],[Gross Amt]]-Table6[[#This Row],[Budget ]]</f>
        <v>11605861</v>
      </c>
      <c r="P1336" t="str">
        <f>IF(Table6[[#This Row],[Profit]]&gt;0,"Success","Failure")</f>
        <v>Success</v>
      </c>
    </row>
    <row r="1337" spans="1:16" hidden="1" x14ac:dyDescent="0.25">
      <c r="A1337" t="s">
        <v>1170</v>
      </c>
      <c r="B1337">
        <v>59699513</v>
      </c>
      <c r="C1337" t="s">
        <v>12</v>
      </c>
      <c r="D1337">
        <v>35000000</v>
      </c>
      <c r="E1337">
        <v>7.2</v>
      </c>
      <c r="F1337">
        <f>AVERAGEIF(Table15[director_name],Table15[director_name],Table15[imdb_score])</f>
        <v>6.625</v>
      </c>
      <c r="G1337">
        <f>Table15[[#This Row],[gross]]-Table15[[#This Row],[budget]]</f>
        <v>24699513</v>
      </c>
      <c r="H1337" t="str">
        <f>IF(Table15[[#This Row],[Profit]]&gt;0,"Success","Fasle")</f>
        <v>Success</v>
      </c>
      <c r="K1337" t="s">
        <v>5891</v>
      </c>
      <c r="L1337" s="2">
        <f>AVERAGEIF(Table15[director_name],Table6[Director],Table15[imdb_score])</f>
        <v>5.2</v>
      </c>
      <c r="M1337">
        <f>SUMIF(Table15[director_name],Table6[Director],Table15[gross])</f>
        <v>11642254</v>
      </c>
      <c r="N1337">
        <f>SUMIF(Table15[director_name],Table6[Director],Table15[budget])</f>
        <v>3000000</v>
      </c>
      <c r="O1337">
        <f>Table6[[#This Row],[Gross Amt]]-Table6[[#This Row],[Budget ]]</f>
        <v>8642254</v>
      </c>
      <c r="P1337" t="str">
        <f>IF(Table6[[#This Row],[Profit]]&gt;0,"Success","Failure")</f>
        <v>Success</v>
      </c>
    </row>
    <row r="1338" spans="1:16" hidden="1" x14ac:dyDescent="0.25">
      <c r="A1338" t="s">
        <v>2522</v>
      </c>
      <c r="B1338">
        <v>54132596</v>
      </c>
      <c r="C1338" t="s">
        <v>12</v>
      </c>
      <c r="D1338">
        <v>34000000</v>
      </c>
      <c r="E1338">
        <v>6.3</v>
      </c>
      <c r="F1338" s="2">
        <f>AVERAGEIF(Table15[director_name],Table15[director_name],Table15[imdb_score])</f>
        <v>5.6999999999999993</v>
      </c>
      <c r="G1338">
        <f>Table15[[#This Row],[gross]]-Table15[[#This Row],[budget]]</f>
        <v>20132596</v>
      </c>
      <c r="H1338" t="str">
        <f>IF(Table15[[#This Row],[Profit]]&gt;0,"Success","Fasle")</f>
        <v>Success</v>
      </c>
      <c r="K1338" t="s">
        <v>5894</v>
      </c>
      <c r="L1338" s="2">
        <f>AVERAGEIF(Table15[director_name],Table6[Director],Table15[imdb_score])</f>
        <v>6.5</v>
      </c>
      <c r="M1338">
        <f>SUMIF(Table15[director_name],Table6[Director],Table15[gross])</f>
        <v>7518876</v>
      </c>
      <c r="N1338">
        <f>SUMIF(Table15[director_name],Table6[Director],Table15[budget])</f>
        <v>6000000</v>
      </c>
      <c r="O1338">
        <f>Table6[[#This Row],[Gross Amt]]-Table6[[#This Row],[Budget ]]</f>
        <v>1518876</v>
      </c>
      <c r="P1338" t="str">
        <f>IF(Table6[[#This Row],[Profit]]&gt;0,"Success","Failure")</f>
        <v>Success</v>
      </c>
    </row>
    <row r="1339" spans="1:16" hidden="1" x14ac:dyDescent="0.25">
      <c r="A1339" t="s">
        <v>2524</v>
      </c>
      <c r="B1339">
        <v>52277485</v>
      </c>
      <c r="C1339" t="s">
        <v>12</v>
      </c>
      <c r="D1339">
        <v>35000000</v>
      </c>
      <c r="E1339">
        <v>6.9</v>
      </c>
      <c r="F1339" s="2">
        <f>AVERAGEIF(Table15[director_name],Table15[director_name],Table15[imdb_score])</f>
        <v>5.9</v>
      </c>
      <c r="G1339">
        <f>Table15[[#This Row],[gross]]-Table15[[#This Row],[budget]]</f>
        <v>17277485</v>
      </c>
      <c r="H1339" t="str">
        <f>IF(Table15[[#This Row],[Profit]]&gt;0,"Success","Fasle")</f>
        <v>Success</v>
      </c>
      <c r="K1339" t="s">
        <v>3772</v>
      </c>
      <c r="L1339" s="2">
        <f>AVERAGEIF(Table15[director_name],Table6[Director],Table15[imdb_score])</f>
        <v>7</v>
      </c>
      <c r="M1339">
        <f>SUMIF(Table15[director_name],Table6[Director],Table15[gross])</f>
        <v>8596914</v>
      </c>
      <c r="N1339">
        <f>SUMIF(Table15[director_name],Table6[Director],Table15[budget])</f>
        <v>6000000</v>
      </c>
      <c r="O1339">
        <f>Table6[[#This Row],[Gross Amt]]-Table6[[#This Row],[Budget ]]</f>
        <v>2596914</v>
      </c>
      <c r="P1339" t="str">
        <f>IF(Table6[[#This Row],[Profit]]&gt;0,"Success","Failure")</f>
        <v>Success</v>
      </c>
    </row>
    <row r="1340" spans="1:16" hidden="1" x14ac:dyDescent="0.25">
      <c r="A1340" t="s">
        <v>1296</v>
      </c>
      <c r="B1340">
        <v>55802754</v>
      </c>
      <c r="C1340" t="s">
        <v>12</v>
      </c>
      <c r="D1340">
        <v>35000000</v>
      </c>
      <c r="E1340">
        <v>6.6</v>
      </c>
      <c r="F1340">
        <f>AVERAGEIF(Table15[director_name],Table15[director_name],Table15[imdb_score])</f>
        <v>6.3</v>
      </c>
      <c r="G1340">
        <f>Table15[[#This Row],[gross]]-Table15[[#This Row],[budget]]</f>
        <v>20802754</v>
      </c>
      <c r="H1340" t="str">
        <f>IF(Table15[[#This Row],[Profit]]&gt;0,"Success","Fasle")</f>
        <v>Success</v>
      </c>
      <c r="K1340" t="s">
        <v>5898</v>
      </c>
      <c r="L1340" s="2">
        <f>AVERAGEIF(Table15[director_name],Table6[Director],Table15[imdb_score])</f>
        <v>5.9</v>
      </c>
      <c r="M1340">
        <f>SUMIF(Table15[director_name],Table6[Director],Table15[gross])</f>
        <v>6851636</v>
      </c>
      <c r="N1340">
        <f>SUMIF(Table15[director_name],Table6[Director],Table15[budget])</f>
        <v>6000000</v>
      </c>
      <c r="O1340">
        <f>Table6[[#This Row],[Gross Amt]]-Table6[[#This Row],[Budget ]]</f>
        <v>851636</v>
      </c>
      <c r="P1340" t="str">
        <f>IF(Table6[[#This Row],[Profit]]&gt;0,"Success","Failure")</f>
        <v>Success</v>
      </c>
    </row>
    <row r="1341" spans="1:16" hidden="1" x14ac:dyDescent="0.25">
      <c r="A1341" t="s">
        <v>2213</v>
      </c>
      <c r="B1341">
        <v>55291815</v>
      </c>
      <c r="C1341" t="s">
        <v>12</v>
      </c>
      <c r="D1341">
        <v>35000000</v>
      </c>
      <c r="E1341">
        <v>6</v>
      </c>
      <c r="F1341" s="2">
        <f>AVERAGEIF(Table15[director_name],Table15[director_name],Table15[imdb_score])</f>
        <v>6.4499999999999993</v>
      </c>
      <c r="G1341">
        <f>Table15[[#This Row],[gross]]-Table15[[#This Row],[budget]]</f>
        <v>20291815</v>
      </c>
      <c r="H1341" t="str">
        <f>IF(Table15[[#This Row],[Profit]]&gt;0,"Success","Fasle")</f>
        <v>Success</v>
      </c>
      <c r="K1341" t="s">
        <v>5900</v>
      </c>
      <c r="L1341" s="2">
        <f>AVERAGEIF(Table15[director_name],Table6[Director],Table15[imdb_score])</f>
        <v>7.1</v>
      </c>
      <c r="M1341">
        <f>SUMIF(Table15[director_name],Table6[Director],Table15[gross])</f>
        <v>11434867</v>
      </c>
      <c r="N1341">
        <f>SUMIF(Table15[director_name],Table6[Director],Table15[budget])</f>
        <v>6000000</v>
      </c>
      <c r="O1341">
        <f>Table6[[#This Row],[Gross Amt]]-Table6[[#This Row],[Budget ]]</f>
        <v>5434867</v>
      </c>
      <c r="P1341" t="str">
        <f>IF(Table6[[#This Row],[Profit]]&gt;0,"Success","Failure")</f>
        <v>Success</v>
      </c>
    </row>
    <row r="1342" spans="1:16" hidden="1" x14ac:dyDescent="0.25">
      <c r="A1342" t="s">
        <v>716</v>
      </c>
      <c r="B1342">
        <v>83299761</v>
      </c>
      <c r="C1342" t="s">
        <v>12</v>
      </c>
      <c r="D1342">
        <v>35000000</v>
      </c>
      <c r="E1342">
        <v>7.5</v>
      </c>
      <c r="F1342">
        <f>AVERAGEIF(Table15[director_name],Table15[director_name],Table15[imdb_score])</f>
        <v>7.05</v>
      </c>
      <c r="G1342">
        <f>Table15[[#This Row],[gross]]-Table15[[#This Row],[budget]]</f>
        <v>48299761</v>
      </c>
      <c r="H1342" t="str">
        <f>IF(Table15[[#This Row],[Profit]]&gt;0,"Success","Fasle")</f>
        <v>Success</v>
      </c>
      <c r="K1342" t="s">
        <v>5902</v>
      </c>
      <c r="L1342" s="2">
        <f>AVERAGEIF(Table15[director_name],Table6[Director],Table15[imdb_score])</f>
        <v>5.5</v>
      </c>
      <c r="M1342">
        <f>SUMIF(Table15[director_name],Table6[Director],Table15[gross])</f>
        <v>5895238</v>
      </c>
      <c r="N1342">
        <f>SUMIF(Table15[director_name],Table6[Director],Table15[budget])</f>
        <v>6000000</v>
      </c>
      <c r="O1342">
        <f>Table6[[#This Row],[Gross Amt]]-Table6[[#This Row],[Budget ]]</f>
        <v>-104762</v>
      </c>
      <c r="P1342" t="str">
        <f>IF(Table6[[#This Row],[Profit]]&gt;0,"Success","Failure")</f>
        <v>Failure</v>
      </c>
    </row>
    <row r="1343" spans="1:16" hidden="1" x14ac:dyDescent="0.25">
      <c r="A1343" t="s">
        <v>1753</v>
      </c>
      <c r="B1343">
        <v>48169908</v>
      </c>
      <c r="C1343" t="s">
        <v>12</v>
      </c>
      <c r="D1343">
        <v>33000000</v>
      </c>
      <c r="E1343">
        <v>7.7</v>
      </c>
      <c r="F1343">
        <f>AVERAGEIF(Table15[director_name],Table15[director_name],Table15[imdb_score])</f>
        <v>6.7333333333333334</v>
      </c>
      <c r="G1343">
        <f>Table15[[#This Row],[gross]]-Table15[[#This Row],[budget]]</f>
        <v>15169908</v>
      </c>
      <c r="H1343" t="str">
        <f>IF(Table15[[#This Row],[Profit]]&gt;0,"Success","Fasle")</f>
        <v>Success</v>
      </c>
      <c r="K1343" t="s">
        <v>5904</v>
      </c>
      <c r="L1343" s="2">
        <f>AVERAGEIF(Table15[director_name],Table6[Director],Table15[imdb_score])</f>
        <v>7.4</v>
      </c>
      <c r="M1343">
        <f>SUMIF(Table15[director_name],Table6[Director],Table15[gross])</f>
        <v>6670712</v>
      </c>
      <c r="N1343">
        <f>SUMIF(Table15[director_name],Table6[Director],Table15[budget])</f>
        <v>6000000</v>
      </c>
      <c r="O1343">
        <f>Table6[[#This Row],[Gross Amt]]-Table6[[#This Row],[Budget ]]</f>
        <v>670712</v>
      </c>
      <c r="P1343" t="str">
        <f>IF(Table6[[#This Row],[Profit]]&gt;0,"Success","Failure")</f>
        <v>Success</v>
      </c>
    </row>
    <row r="1344" spans="1:16" hidden="1" x14ac:dyDescent="0.25">
      <c r="A1344" t="s">
        <v>1119</v>
      </c>
      <c r="B1344">
        <v>67523385</v>
      </c>
      <c r="C1344" t="s">
        <v>12</v>
      </c>
      <c r="D1344">
        <v>35000000</v>
      </c>
      <c r="E1344">
        <v>6.2</v>
      </c>
      <c r="F1344">
        <f>AVERAGEIF(Table15[director_name],Table15[director_name],Table15[imdb_score])</f>
        <v>6.6</v>
      </c>
      <c r="G1344">
        <f>Table15[[#This Row],[gross]]-Table15[[#This Row],[budget]]</f>
        <v>32523385</v>
      </c>
      <c r="H1344" t="str">
        <f>IF(Table15[[#This Row],[Profit]]&gt;0,"Success","Fasle")</f>
        <v>Success</v>
      </c>
      <c r="K1344" t="s">
        <v>5906</v>
      </c>
      <c r="L1344" s="2">
        <f>AVERAGEIF(Table15[director_name],Table6[Director],Table15[imdb_score])</f>
        <v>7.3</v>
      </c>
      <c r="M1344">
        <f>SUMIF(Table15[director_name],Table6[Director],Table15[gross])</f>
        <v>5359774</v>
      </c>
      <c r="N1344">
        <f>SUMIF(Table15[director_name],Table6[Director],Table15[budget])</f>
        <v>6000000</v>
      </c>
      <c r="O1344">
        <f>Table6[[#This Row],[Gross Amt]]-Table6[[#This Row],[Budget ]]</f>
        <v>-640226</v>
      </c>
      <c r="P1344" t="str">
        <f>IF(Table6[[#This Row],[Profit]]&gt;0,"Success","Failure")</f>
        <v>Failure</v>
      </c>
    </row>
    <row r="1345" spans="1:16" hidden="1" x14ac:dyDescent="0.25">
      <c r="A1345" t="s">
        <v>756</v>
      </c>
      <c r="B1345">
        <v>49474048</v>
      </c>
      <c r="C1345" t="s">
        <v>12</v>
      </c>
      <c r="D1345">
        <v>35000000</v>
      </c>
      <c r="E1345">
        <v>5.4</v>
      </c>
      <c r="F1345">
        <f>AVERAGEIF(Table15[director_name],Table15[director_name],Table15[imdb_score])</f>
        <v>5.6000000000000005</v>
      </c>
      <c r="G1345">
        <f>Table15[[#This Row],[gross]]-Table15[[#This Row],[budget]]</f>
        <v>14474048</v>
      </c>
      <c r="H1345" t="str">
        <f>IF(Table15[[#This Row],[Profit]]&gt;0,"Success","Fasle")</f>
        <v>Success</v>
      </c>
      <c r="K1345" t="s">
        <v>5908</v>
      </c>
      <c r="L1345" s="2">
        <f>AVERAGEIF(Table15[director_name],Table6[Director],Table15[imdb_score])</f>
        <v>4.5999999999999996</v>
      </c>
      <c r="M1345">
        <f>SUMIF(Table15[director_name],Table6[Director],Table15[gross])</f>
        <v>4693919</v>
      </c>
      <c r="N1345">
        <f>SUMIF(Table15[director_name],Table6[Director],Table15[budget])</f>
        <v>6500000</v>
      </c>
      <c r="O1345">
        <f>Table6[[#This Row],[Gross Amt]]-Table6[[#This Row],[Budget ]]</f>
        <v>-1806081</v>
      </c>
      <c r="P1345" t="str">
        <f>IF(Table6[[#This Row],[Profit]]&gt;0,"Success","Failure")</f>
        <v>Failure</v>
      </c>
    </row>
    <row r="1346" spans="1:16" hidden="1" x14ac:dyDescent="0.25">
      <c r="A1346" t="s">
        <v>2533</v>
      </c>
      <c r="B1346">
        <v>45802315</v>
      </c>
      <c r="C1346" t="s">
        <v>12</v>
      </c>
      <c r="D1346">
        <v>35000000</v>
      </c>
      <c r="E1346">
        <v>6.6</v>
      </c>
      <c r="F1346" s="2">
        <f>AVERAGEIF(Table15[director_name],Table15[director_name],Table15[imdb_score])</f>
        <v>6.6</v>
      </c>
      <c r="G1346">
        <f>Table15[[#This Row],[gross]]-Table15[[#This Row],[budget]]</f>
        <v>10802315</v>
      </c>
      <c r="H1346" t="str">
        <f>IF(Table15[[#This Row],[Profit]]&gt;0,"Success","Fasle")</f>
        <v>Success</v>
      </c>
      <c r="K1346" t="s">
        <v>5912</v>
      </c>
      <c r="L1346" s="2">
        <f>AVERAGEIF(Table15[director_name],Table6[Director],Table15[imdb_score])</f>
        <v>5.0999999999999996</v>
      </c>
      <c r="M1346">
        <f>SUMIF(Table15[director_name],Table6[Director],Table15[gross])</f>
        <v>4542775</v>
      </c>
      <c r="N1346">
        <f>SUMIF(Table15[director_name],Table6[Director],Table15[budget])</f>
        <v>6000000</v>
      </c>
      <c r="O1346">
        <f>Table6[[#This Row],[Gross Amt]]-Table6[[#This Row],[Budget ]]</f>
        <v>-1457225</v>
      </c>
      <c r="P1346" t="str">
        <f>IF(Table6[[#This Row],[Profit]]&gt;0,"Success","Failure")</f>
        <v>Failure</v>
      </c>
    </row>
    <row r="1347" spans="1:16" hidden="1" x14ac:dyDescent="0.25">
      <c r="A1347" t="s">
        <v>2175</v>
      </c>
      <c r="B1347">
        <v>43792641</v>
      </c>
      <c r="C1347" t="s">
        <v>12</v>
      </c>
      <c r="D1347">
        <v>35000000</v>
      </c>
      <c r="E1347">
        <v>5.3</v>
      </c>
      <c r="F1347">
        <f>AVERAGEIF(Table15[director_name],Table15[director_name],Table15[imdb_score])</f>
        <v>6.1999999999999993</v>
      </c>
      <c r="G1347">
        <f>Table15[[#This Row],[gross]]-Table15[[#This Row],[budget]]</f>
        <v>8792641</v>
      </c>
      <c r="H1347" t="str">
        <f>IF(Table15[[#This Row],[Profit]]&gt;0,"Success","Fasle")</f>
        <v>Success</v>
      </c>
      <c r="K1347" t="s">
        <v>5914</v>
      </c>
      <c r="L1347" s="2">
        <f>AVERAGEIF(Table15[director_name],Table6[Director],Table15[imdb_score])</f>
        <v>7.15</v>
      </c>
      <c r="M1347">
        <f>SUMIF(Table15[director_name],Table6[Director],Table15[gross])</f>
        <v>30370155</v>
      </c>
      <c r="N1347">
        <f>SUMIF(Table15[director_name],Table6[Director],Table15[budget])</f>
        <v>8500000</v>
      </c>
      <c r="O1347">
        <f>Table6[[#This Row],[Gross Amt]]-Table6[[#This Row],[Budget ]]</f>
        <v>21870155</v>
      </c>
      <c r="P1347" t="str">
        <f>IF(Table6[[#This Row],[Profit]]&gt;0,"Success","Failure")</f>
        <v>Success</v>
      </c>
    </row>
    <row r="1348" spans="1:16" hidden="1" x14ac:dyDescent="0.25">
      <c r="A1348" t="s">
        <v>761</v>
      </c>
      <c r="B1348">
        <v>57651794</v>
      </c>
      <c r="C1348" t="s">
        <v>12</v>
      </c>
      <c r="D1348">
        <v>33000000</v>
      </c>
      <c r="E1348">
        <v>5.6</v>
      </c>
      <c r="F1348">
        <f>AVERAGEIF(Table15[director_name],Table15[director_name],Table15[imdb_score])</f>
        <v>5.7333333333333325</v>
      </c>
      <c r="G1348">
        <f>Table15[[#This Row],[gross]]-Table15[[#This Row],[budget]]</f>
        <v>24651794</v>
      </c>
      <c r="H1348" t="str">
        <f>IF(Table15[[#This Row],[Profit]]&gt;0,"Success","Fasle")</f>
        <v>Success</v>
      </c>
      <c r="K1348" t="s">
        <v>5916</v>
      </c>
      <c r="L1348" s="2">
        <f>AVERAGEIF(Table15[director_name],Table6[Director],Table15[imdb_score])</f>
        <v>5.3</v>
      </c>
      <c r="M1348">
        <f>SUMIF(Table15[director_name],Table6[Director],Table15[gross])</f>
        <v>4394936</v>
      </c>
      <c r="N1348">
        <f>SUMIF(Table15[director_name],Table6[Director],Table15[budget])</f>
        <v>6000000</v>
      </c>
      <c r="O1348">
        <f>Table6[[#This Row],[Gross Amt]]-Table6[[#This Row],[Budget ]]</f>
        <v>-1605064</v>
      </c>
      <c r="P1348" t="str">
        <f>IF(Table6[[#This Row],[Profit]]&gt;0,"Success","Failure")</f>
        <v>Failure</v>
      </c>
    </row>
    <row r="1349" spans="1:16" hidden="1" x14ac:dyDescent="0.25">
      <c r="A1349" t="s">
        <v>2537</v>
      </c>
      <c r="B1349">
        <v>43894863</v>
      </c>
      <c r="C1349" t="s">
        <v>12</v>
      </c>
      <c r="D1349">
        <v>30000000</v>
      </c>
      <c r="E1349">
        <v>5.9</v>
      </c>
      <c r="F1349" s="2">
        <f>AVERAGEIF(Table15[director_name],Table15[director_name],Table15[imdb_score])</f>
        <v>5.9</v>
      </c>
      <c r="G1349">
        <f>Table15[[#This Row],[gross]]-Table15[[#This Row],[budget]]</f>
        <v>13894863</v>
      </c>
      <c r="H1349" t="str">
        <f>IF(Table15[[#This Row],[Profit]]&gt;0,"Success","Fasle")</f>
        <v>Success</v>
      </c>
      <c r="K1349" t="s">
        <v>5919</v>
      </c>
      <c r="L1349" s="2">
        <f>AVERAGEIF(Table15[director_name],Table6[Director],Table15[imdb_score])</f>
        <v>7.1000000000000005</v>
      </c>
      <c r="M1349">
        <f>SUMIF(Table15[director_name],Table6[Director],Table15[gross])</f>
        <v>7235268</v>
      </c>
      <c r="N1349">
        <f>SUMIF(Table15[director_name],Table6[Director],Table15[budget])</f>
        <v>13000000</v>
      </c>
      <c r="O1349">
        <f>Table6[[#This Row],[Gross Amt]]-Table6[[#This Row],[Budget ]]</f>
        <v>-5764732</v>
      </c>
      <c r="P1349" t="str">
        <f>IF(Table6[[#This Row],[Profit]]&gt;0,"Success","Failure")</f>
        <v>Failure</v>
      </c>
    </row>
    <row r="1350" spans="1:16" hidden="1" x14ac:dyDescent="0.25">
      <c r="A1350" t="s">
        <v>122</v>
      </c>
      <c r="B1350">
        <v>41954997</v>
      </c>
      <c r="C1350" t="s">
        <v>12</v>
      </c>
      <c r="D1350">
        <v>35000000</v>
      </c>
      <c r="E1350">
        <v>7.8</v>
      </c>
      <c r="F1350">
        <f>AVERAGEIF(Table15[director_name],Table15[director_name],Table15[imdb_score])</f>
        <v>6.8428571428571425</v>
      </c>
      <c r="G1350">
        <f>Table15[[#This Row],[gross]]-Table15[[#This Row],[budget]]</f>
        <v>6954997</v>
      </c>
      <c r="H1350" t="str">
        <f>IF(Table15[[#This Row],[Profit]]&gt;0,"Success","Fasle")</f>
        <v>Success</v>
      </c>
      <c r="K1350" t="s">
        <v>3823</v>
      </c>
      <c r="L1350" s="2">
        <f>AVERAGEIF(Table15[director_name],Table6[Director],Table15[imdb_score])</f>
        <v>7.2</v>
      </c>
      <c r="M1350">
        <f>SUMIF(Table15[director_name],Table6[Director],Table15[gross])</f>
        <v>2207975</v>
      </c>
      <c r="N1350">
        <f>SUMIF(Table15[director_name],Table6[Director],Table15[budget])</f>
        <v>6000000</v>
      </c>
      <c r="O1350">
        <f>Table6[[#This Row],[Gross Amt]]-Table6[[#This Row],[Budget ]]</f>
        <v>-3792025</v>
      </c>
      <c r="P1350" t="str">
        <f>IF(Table6[[#This Row],[Profit]]&gt;0,"Success","Failure")</f>
        <v>Failure</v>
      </c>
    </row>
    <row r="1351" spans="1:16" hidden="1" x14ac:dyDescent="0.25">
      <c r="A1351" t="s">
        <v>811</v>
      </c>
      <c r="B1351">
        <v>39532308</v>
      </c>
      <c r="C1351" t="s">
        <v>12</v>
      </c>
      <c r="D1351">
        <v>33000000</v>
      </c>
      <c r="E1351">
        <v>6.7</v>
      </c>
      <c r="F1351">
        <f>AVERAGEIF(Table15[director_name],Table15[director_name],Table15[imdb_score])</f>
        <v>5.99</v>
      </c>
      <c r="G1351">
        <f>Table15[[#This Row],[gross]]-Table15[[#This Row],[budget]]</f>
        <v>6532308</v>
      </c>
      <c r="H1351" t="str">
        <f>IF(Table15[[#This Row],[Profit]]&gt;0,"Success","Fasle")</f>
        <v>Success</v>
      </c>
      <c r="K1351" t="s">
        <v>5925</v>
      </c>
      <c r="L1351" s="2">
        <f>AVERAGEIF(Table15[director_name],Table6[Director],Table15[imdb_score])</f>
        <v>5.8</v>
      </c>
      <c r="M1351">
        <f>SUMIF(Table15[director_name],Table6[Director],Table15[gross])</f>
        <v>2025238</v>
      </c>
      <c r="N1351">
        <f>SUMIF(Table15[director_name],Table6[Director],Table15[budget])</f>
        <v>6000000</v>
      </c>
      <c r="O1351">
        <f>Table6[[#This Row],[Gross Amt]]-Table6[[#This Row],[Budget ]]</f>
        <v>-3974762</v>
      </c>
      <c r="P1351" t="str">
        <f>IF(Table6[[#This Row],[Profit]]&gt;0,"Success","Failure")</f>
        <v>Failure</v>
      </c>
    </row>
    <row r="1352" spans="1:16" hidden="1" x14ac:dyDescent="0.25">
      <c r="A1352" t="s">
        <v>2541</v>
      </c>
      <c r="B1352">
        <v>76600000</v>
      </c>
      <c r="C1352" t="s">
        <v>12</v>
      </c>
      <c r="D1352">
        <v>10700000</v>
      </c>
      <c r="E1352">
        <v>7.4</v>
      </c>
      <c r="F1352" s="2">
        <f>AVERAGEIF(Table15[director_name],Table15[director_name],Table15[imdb_score])</f>
        <v>6.4749999999999996</v>
      </c>
      <c r="G1352">
        <f>Table15[[#This Row],[gross]]-Table15[[#This Row],[budget]]</f>
        <v>65900000</v>
      </c>
      <c r="H1352" t="str">
        <f>IF(Table15[[#This Row],[Profit]]&gt;0,"Success","Fasle")</f>
        <v>Success</v>
      </c>
      <c r="K1352" t="s">
        <v>5936</v>
      </c>
      <c r="L1352" s="2">
        <f>AVERAGEIF(Table15[director_name],Table6[Director],Table15[imdb_score])</f>
        <v>3.8</v>
      </c>
      <c r="M1352">
        <f>SUMIF(Table15[director_name],Table6[Director],Table15[gross])</f>
        <v>869325</v>
      </c>
      <c r="N1352">
        <f>SUMIF(Table15[director_name],Table6[Director],Table15[budget])</f>
        <v>6000000</v>
      </c>
      <c r="O1352">
        <f>Table6[[#This Row],[Gross Amt]]-Table6[[#This Row],[Budget ]]</f>
        <v>-5130675</v>
      </c>
      <c r="P1352" t="str">
        <f>IF(Table6[[#This Row],[Profit]]&gt;0,"Success","Failure")</f>
        <v>Failure</v>
      </c>
    </row>
    <row r="1353" spans="1:16" hidden="1" x14ac:dyDescent="0.25">
      <c r="A1353" t="s">
        <v>2447</v>
      </c>
      <c r="B1353">
        <v>39692139</v>
      </c>
      <c r="C1353" t="s">
        <v>12</v>
      </c>
      <c r="D1353">
        <v>35000000</v>
      </c>
      <c r="E1353">
        <v>6.2</v>
      </c>
      <c r="F1353">
        <f>AVERAGEIF(Table15[director_name],Table15[director_name],Table15[imdb_score])</f>
        <v>7.1142857142857139</v>
      </c>
      <c r="G1353">
        <f>Table15[[#This Row],[gross]]-Table15[[#This Row],[budget]]</f>
        <v>4692139</v>
      </c>
      <c r="H1353" t="str">
        <f>IF(Table15[[#This Row],[Profit]]&gt;0,"Success","Fasle")</f>
        <v>Success</v>
      </c>
      <c r="K1353" t="s">
        <v>5938</v>
      </c>
      <c r="L1353" s="2">
        <f>AVERAGEIF(Table15[director_name],Table6[Director],Table15[imdb_score])</f>
        <v>5.7</v>
      </c>
      <c r="M1353">
        <f>SUMIF(Table15[director_name],Table6[Director],Table15[gross])</f>
        <v>399611</v>
      </c>
      <c r="N1353">
        <f>SUMIF(Table15[director_name],Table6[Director],Table15[budget])</f>
        <v>6000000</v>
      </c>
      <c r="O1353">
        <f>Table6[[#This Row],[Gross Amt]]-Table6[[#This Row],[Budget ]]</f>
        <v>-5600389</v>
      </c>
      <c r="P1353" t="str">
        <f>IF(Table6[[#This Row],[Profit]]&gt;0,"Success","Failure")</f>
        <v>Failure</v>
      </c>
    </row>
    <row r="1354" spans="1:16" hidden="1" x14ac:dyDescent="0.25">
      <c r="A1354" t="s">
        <v>714</v>
      </c>
      <c r="B1354">
        <v>40687294</v>
      </c>
      <c r="C1354" t="s">
        <v>12</v>
      </c>
      <c r="D1354">
        <v>35000000</v>
      </c>
      <c r="E1354">
        <v>5.4</v>
      </c>
      <c r="F1354">
        <f>AVERAGEIF(Table15[director_name],Table15[director_name],Table15[imdb_score])</f>
        <v>5.7999999999999989</v>
      </c>
      <c r="G1354">
        <f>Table15[[#This Row],[gross]]-Table15[[#This Row],[budget]]</f>
        <v>5687294</v>
      </c>
      <c r="H1354" t="str">
        <f>IF(Table15[[#This Row],[Profit]]&gt;0,"Success","Fasle")</f>
        <v>Success</v>
      </c>
      <c r="K1354" t="s">
        <v>5943</v>
      </c>
      <c r="L1354" s="2">
        <f>AVERAGEIF(Table15[director_name],Table6[Director],Table15[imdb_score])</f>
        <v>6.2</v>
      </c>
      <c r="M1354">
        <f>SUMIF(Table15[director_name],Table6[Director],Table15[gross])</f>
        <v>117560</v>
      </c>
      <c r="N1354">
        <f>SUMIF(Table15[director_name],Table6[Director],Table15[budget])</f>
        <v>6000000</v>
      </c>
      <c r="O1354">
        <f>Table6[[#This Row],[Gross Amt]]-Table6[[#This Row],[Budget ]]</f>
        <v>-5882440</v>
      </c>
      <c r="P1354" t="str">
        <f>IF(Table6[[#This Row],[Profit]]&gt;0,"Success","Failure")</f>
        <v>Failure</v>
      </c>
    </row>
    <row r="1355" spans="1:16" hidden="1" x14ac:dyDescent="0.25">
      <c r="A1355" t="s">
        <v>1847</v>
      </c>
      <c r="B1355">
        <v>37553932</v>
      </c>
      <c r="C1355" t="s">
        <v>12</v>
      </c>
      <c r="D1355">
        <v>40000000</v>
      </c>
      <c r="E1355">
        <v>6.7</v>
      </c>
      <c r="F1355">
        <f>AVERAGEIF(Table15[director_name],Table15[director_name],Table15[imdb_score])</f>
        <v>7</v>
      </c>
      <c r="G1355">
        <f>Table15[[#This Row],[gross]]-Table15[[#This Row],[budget]]</f>
        <v>-2446068</v>
      </c>
      <c r="H1355" t="str">
        <f>IF(Table15[[#This Row],[Profit]]&gt;0,"Success","Fasle")</f>
        <v>Fasle</v>
      </c>
      <c r="K1355" t="s">
        <v>5948</v>
      </c>
      <c r="L1355" s="2">
        <f>AVERAGEIF(Table15[director_name],Table6[Director],Table15[imdb_score])</f>
        <v>4.7</v>
      </c>
      <c r="M1355">
        <f>SUMIF(Table15[director_name],Table6[Director],Table15[gross])</f>
        <v>36497</v>
      </c>
      <c r="N1355">
        <f>SUMIF(Table15[director_name],Table6[Director],Table15[budget])</f>
        <v>6000000</v>
      </c>
      <c r="O1355">
        <f>Table6[[#This Row],[Gross Amt]]-Table6[[#This Row],[Budget ]]</f>
        <v>-5963503</v>
      </c>
      <c r="P1355" t="str">
        <f>IF(Table6[[#This Row],[Profit]]&gt;0,"Success","Failure")</f>
        <v>Failure</v>
      </c>
    </row>
    <row r="1356" spans="1:16" hidden="1" x14ac:dyDescent="0.25">
      <c r="A1356" t="s">
        <v>2547</v>
      </c>
      <c r="B1356">
        <v>37481242</v>
      </c>
      <c r="C1356" t="s">
        <v>12</v>
      </c>
      <c r="D1356">
        <v>35000000</v>
      </c>
      <c r="E1356">
        <v>5.3</v>
      </c>
      <c r="F1356" s="2">
        <f>AVERAGEIF(Table15[director_name],Table15[director_name],Table15[imdb_score])</f>
        <v>5.3</v>
      </c>
      <c r="G1356">
        <f>Table15[[#This Row],[gross]]-Table15[[#This Row],[budget]]</f>
        <v>2481242</v>
      </c>
      <c r="H1356" t="str">
        <f>IF(Table15[[#This Row],[Profit]]&gt;0,"Success","Fasle")</f>
        <v>Success</v>
      </c>
      <c r="K1356" t="s">
        <v>5963</v>
      </c>
      <c r="L1356" s="2">
        <f>AVERAGEIF(Table15[director_name],Table6[Director],Table15[imdb_score])</f>
        <v>7.1</v>
      </c>
      <c r="M1356">
        <f>SUMIF(Table15[director_name],Table6[Director],Table15[gross])</f>
        <v>5548136</v>
      </c>
      <c r="N1356">
        <f>SUMIF(Table15[director_name],Table6[Director],Table15[budget])</f>
        <v>5600000</v>
      </c>
      <c r="O1356">
        <f>Table6[[#This Row],[Gross Amt]]-Table6[[#This Row],[Budget ]]</f>
        <v>-51864</v>
      </c>
      <c r="P1356" t="str">
        <f>IF(Table6[[#This Row],[Profit]]&gt;0,"Success","Failure")</f>
        <v>Failure</v>
      </c>
    </row>
    <row r="1357" spans="1:16" hidden="1" x14ac:dyDescent="0.25">
      <c r="A1357" t="s">
        <v>2549</v>
      </c>
      <c r="B1357">
        <v>39026186</v>
      </c>
      <c r="C1357" t="s">
        <v>12</v>
      </c>
      <c r="D1357">
        <v>35000000</v>
      </c>
      <c r="E1357">
        <v>5.9</v>
      </c>
      <c r="F1357" s="2">
        <f>AVERAGEIF(Table15[director_name],Table15[director_name],Table15[imdb_score])</f>
        <v>6</v>
      </c>
      <c r="G1357">
        <f>Table15[[#This Row],[gross]]-Table15[[#This Row],[budget]]</f>
        <v>4026186</v>
      </c>
      <c r="H1357" t="str">
        <f>IF(Table15[[#This Row],[Profit]]&gt;0,"Success","Fasle")</f>
        <v>Success</v>
      </c>
      <c r="K1357" t="s">
        <v>5965</v>
      </c>
      <c r="L1357" s="2">
        <f>AVERAGEIF(Table15[director_name],Table6[Director],Table15[imdb_score])</f>
        <v>5.8</v>
      </c>
      <c r="M1357">
        <f>SUMIF(Table15[director_name],Table6[Director],Table15[gross])</f>
        <v>20200</v>
      </c>
      <c r="N1357">
        <f>SUMIF(Table15[director_name],Table6[Director],Table15[budget])</f>
        <v>6000000</v>
      </c>
      <c r="O1357">
        <f>Table6[[#This Row],[Gross Amt]]-Table6[[#This Row],[Budget ]]</f>
        <v>-5979800</v>
      </c>
      <c r="P1357" t="str">
        <f>IF(Table6[[#This Row],[Profit]]&gt;0,"Success","Failure")</f>
        <v>Failure</v>
      </c>
    </row>
    <row r="1358" spans="1:16" hidden="1" x14ac:dyDescent="0.25">
      <c r="A1358" t="s">
        <v>2552</v>
      </c>
      <c r="B1358">
        <v>33422806</v>
      </c>
      <c r="C1358" t="s">
        <v>12</v>
      </c>
      <c r="D1358">
        <v>50000000</v>
      </c>
      <c r="E1358">
        <v>4.8</v>
      </c>
      <c r="F1358" s="2">
        <f>AVERAGEIF(Table15[director_name],Table15[director_name],Table15[imdb_score])</f>
        <v>6</v>
      </c>
      <c r="G1358">
        <f>Table15[[#This Row],[gross]]-Table15[[#This Row],[budget]]</f>
        <v>-16577194</v>
      </c>
      <c r="H1358" t="str">
        <f>IF(Table15[[#This Row],[Profit]]&gt;0,"Success","Fasle")</f>
        <v>Fasle</v>
      </c>
      <c r="K1358" t="s">
        <v>5967</v>
      </c>
      <c r="L1358" s="2">
        <f>AVERAGEIF(Table15[director_name],Table6[Director],Table15[imdb_score])</f>
        <v>7.1</v>
      </c>
      <c r="M1358">
        <f>SUMIF(Table15[director_name],Table6[Director],Table15[gross])</f>
        <v>542860</v>
      </c>
      <c r="N1358">
        <f>SUMIF(Table15[director_name],Table6[Director],Table15[budget])</f>
        <v>4000000</v>
      </c>
      <c r="O1358">
        <f>Table6[[#This Row],[Gross Amt]]-Table6[[#This Row],[Budget ]]</f>
        <v>-3457140</v>
      </c>
      <c r="P1358" t="str">
        <f>IF(Table6[[#This Row],[Profit]]&gt;0,"Success","Failure")</f>
        <v>Failure</v>
      </c>
    </row>
    <row r="1359" spans="1:16" hidden="1" x14ac:dyDescent="0.25">
      <c r="A1359" t="s">
        <v>2557</v>
      </c>
      <c r="B1359">
        <v>33423521</v>
      </c>
      <c r="C1359" t="s">
        <v>12</v>
      </c>
      <c r="D1359">
        <v>35000000</v>
      </c>
      <c r="E1359">
        <v>3.8</v>
      </c>
      <c r="F1359" s="2">
        <f>AVERAGEIF(Table15[director_name],Table15[director_name],Table15[imdb_score])</f>
        <v>3.8</v>
      </c>
      <c r="G1359">
        <f>Table15[[#This Row],[gross]]-Table15[[#This Row],[budget]]</f>
        <v>-1576479</v>
      </c>
      <c r="H1359" t="str">
        <f>IF(Table15[[#This Row],[Profit]]&gt;0,"Success","Fasle")</f>
        <v>Fasle</v>
      </c>
      <c r="K1359" t="s">
        <v>5975</v>
      </c>
      <c r="L1359" s="2">
        <f>AVERAGEIF(Table15[director_name],Table6[Director],Table15[imdb_score])</f>
        <v>7.1</v>
      </c>
      <c r="M1359">
        <f>SUMIF(Table15[director_name],Table6[Director],Table15[gross])</f>
        <v>11905519</v>
      </c>
      <c r="N1359">
        <f>SUMIF(Table15[director_name],Table6[Director],Table15[budget])</f>
        <v>200000000</v>
      </c>
      <c r="O1359">
        <f>Table6[[#This Row],[Gross Amt]]-Table6[[#This Row],[Budget ]]</f>
        <v>-188094481</v>
      </c>
      <c r="P1359" t="str">
        <f>IF(Table6[[#This Row],[Profit]]&gt;0,"Success","Failure")</f>
        <v>Failure</v>
      </c>
    </row>
    <row r="1360" spans="1:16" hidden="1" x14ac:dyDescent="0.25">
      <c r="A1360" t="s">
        <v>1323</v>
      </c>
      <c r="B1360">
        <v>32519322</v>
      </c>
      <c r="C1360" t="s">
        <v>12</v>
      </c>
      <c r="D1360">
        <v>35000000</v>
      </c>
      <c r="E1360">
        <v>8.5</v>
      </c>
      <c r="F1360">
        <f>AVERAGEIF(Table15[director_name],Table15[director_name],Table15[imdb_score])</f>
        <v>7.3250000000000002</v>
      </c>
      <c r="G1360">
        <f>Table15[[#This Row],[gross]]-Table15[[#This Row],[budget]]</f>
        <v>-2480678</v>
      </c>
      <c r="H1360" t="str">
        <f>IF(Table15[[#This Row],[Profit]]&gt;0,"Success","Fasle")</f>
        <v>Fasle</v>
      </c>
      <c r="K1360" t="s">
        <v>5991</v>
      </c>
      <c r="L1360" s="2">
        <f>AVERAGEIF(Table15[director_name],Table6[Director],Table15[imdb_score])</f>
        <v>5.6</v>
      </c>
      <c r="M1360">
        <f>SUMIF(Table15[director_name],Table6[Director],Table15[gross])</f>
        <v>50382128</v>
      </c>
      <c r="N1360">
        <f>SUMIF(Table15[director_name],Table6[Director],Table15[budget])</f>
        <v>5500000</v>
      </c>
      <c r="O1360">
        <f>Table6[[#This Row],[Gross Amt]]-Table6[[#This Row],[Budget ]]</f>
        <v>44882128</v>
      </c>
      <c r="P1360" t="str">
        <f>IF(Table6[[#This Row],[Profit]]&gt;0,"Success","Failure")</f>
        <v>Success</v>
      </c>
    </row>
    <row r="1361" spans="1:16" hidden="1" x14ac:dyDescent="0.25">
      <c r="A1361" t="s">
        <v>2125</v>
      </c>
      <c r="B1361">
        <v>37617947</v>
      </c>
      <c r="C1361" t="s">
        <v>12</v>
      </c>
      <c r="D1361">
        <v>30000000</v>
      </c>
      <c r="E1361">
        <v>6.8</v>
      </c>
      <c r="F1361">
        <f>AVERAGEIF(Table15[director_name],Table15[director_name],Table15[imdb_score])</f>
        <v>6.26</v>
      </c>
      <c r="G1361">
        <f>Table15[[#This Row],[gross]]-Table15[[#This Row],[budget]]</f>
        <v>7617947</v>
      </c>
      <c r="H1361" t="str">
        <f>IF(Table15[[#This Row],[Profit]]&gt;0,"Success","Fasle")</f>
        <v>Success</v>
      </c>
      <c r="K1361" t="s">
        <v>5994</v>
      </c>
      <c r="L1361" s="2">
        <f>AVERAGEIF(Table15[director_name],Table6[Director],Table15[imdb_score])</f>
        <v>6.6</v>
      </c>
      <c r="M1361">
        <f>SUMIF(Table15[director_name],Table6[Director],Table15[gross])</f>
        <v>24475193</v>
      </c>
      <c r="N1361">
        <f>SUMIF(Table15[director_name],Table6[Director],Table15[budget])</f>
        <v>3000000</v>
      </c>
      <c r="O1361">
        <f>Table6[[#This Row],[Gross Amt]]-Table6[[#This Row],[Budget ]]</f>
        <v>21475193</v>
      </c>
      <c r="P1361" t="str">
        <f>IF(Table6[[#This Row],[Profit]]&gt;0,"Success","Failure")</f>
        <v>Success</v>
      </c>
    </row>
    <row r="1362" spans="1:16" hidden="1" x14ac:dyDescent="0.25">
      <c r="A1362" t="s">
        <v>1773</v>
      </c>
      <c r="B1362">
        <v>32048809</v>
      </c>
      <c r="C1362" t="s">
        <v>12</v>
      </c>
      <c r="D1362">
        <v>30000000</v>
      </c>
      <c r="E1362">
        <v>5.3</v>
      </c>
      <c r="F1362">
        <f>AVERAGEIF(Table15[director_name],Table15[director_name],Table15[imdb_score])</f>
        <v>6.5200000000000005</v>
      </c>
      <c r="G1362">
        <f>Table15[[#This Row],[gross]]-Table15[[#This Row],[budget]]</f>
        <v>2048809</v>
      </c>
      <c r="H1362" t="str">
        <f>IF(Table15[[#This Row],[Profit]]&gt;0,"Success","Fasle")</f>
        <v>Success</v>
      </c>
      <c r="K1362" t="s">
        <v>6002</v>
      </c>
      <c r="L1362" s="2">
        <f>AVERAGEIF(Table15[director_name],Table6[Director],Table15[imdb_score])</f>
        <v>7.9</v>
      </c>
      <c r="M1362">
        <f>SUMIF(Table15[director_name],Table6[Director],Table15[gross])</f>
        <v>3629758</v>
      </c>
      <c r="N1362">
        <f>SUMIF(Table15[director_name],Table6[Director],Table15[budget])</f>
        <v>5500000</v>
      </c>
      <c r="O1362">
        <f>Table6[[#This Row],[Gross Amt]]-Table6[[#This Row],[Budget ]]</f>
        <v>-1870242</v>
      </c>
      <c r="P1362" t="str">
        <f>IF(Table6[[#This Row],[Profit]]&gt;0,"Success","Failure")</f>
        <v>Failure</v>
      </c>
    </row>
    <row r="1363" spans="1:16" hidden="1" x14ac:dyDescent="0.25">
      <c r="A1363" t="s">
        <v>1059</v>
      </c>
      <c r="B1363">
        <v>33987757</v>
      </c>
      <c r="C1363" t="s">
        <v>12</v>
      </c>
      <c r="D1363">
        <v>27000000</v>
      </c>
      <c r="E1363">
        <v>7.3</v>
      </c>
      <c r="F1363">
        <f>AVERAGEIF(Table15[director_name],Table15[director_name],Table15[imdb_score])</f>
        <v>6.58</v>
      </c>
      <c r="G1363">
        <f>Table15[[#This Row],[gross]]-Table15[[#This Row],[budget]]</f>
        <v>6987757</v>
      </c>
      <c r="H1363" t="str">
        <f>IF(Table15[[#This Row],[Profit]]&gt;0,"Success","Fasle")</f>
        <v>Success</v>
      </c>
      <c r="K1363" t="s">
        <v>6004</v>
      </c>
      <c r="L1363" s="2">
        <f>AVERAGEIF(Table15[director_name],Table6[Director],Table15[imdb_score])</f>
        <v>6.7</v>
      </c>
      <c r="M1363">
        <f>SUMIF(Table15[director_name],Table6[Director],Table15[gross])</f>
        <v>6239558</v>
      </c>
      <c r="N1363">
        <f>SUMIF(Table15[director_name],Table6[Director],Table15[budget])</f>
        <v>5000000</v>
      </c>
      <c r="O1363">
        <f>Table6[[#This Row],[Gross Amt]]-Table6[[#This Row],[Budget ]]</f>
        <v>1239558</v>
      </c>
      <c r="P1363" t="str">
        <f>IF(Table6[[#This Row],[Profit]]&gt;0,"Success","Failure")</f>
        <v>Success</v>
      </c>
    </row>
    <row r="1364" spans="1:16" hidden="1" x14ac:dyDescent="0.25">
      <c r="A1364" t="s">
        <v>1285</v>
      </c>
      <c r="B1364">
        <v>37304950</v>
      </c>
      <c r="C1364" t="s">
        <v>12</v>
      </c>
      <c r="D1364">
        <v>35000000</v>
      </c>
      <c r="E1364">
        <v>6.6</v>
      </c>
      <c r="F1364">
        <f>AVERAGEIF(Table15[director_name],Table15[director_name],Table15[imdb_score])</f>
        <v>7.2052631578947368</v>
      </c>
      <c r="G1364">
        <f>Table15[[#This Row],[gross]]-Table15[[#This Row],[budget]]</f>
        <v>2304950</v>
      </c>
      <c r="H1364" t="str">
        <f>IF(Table15[[#This Row],[Profit]]&gt;0,"Success","Fasle")</f>
        <v>Success</v>
      </c>
      <c r="K1364" t="s">
        <v>6006</v>
      </c>
      <c r="L1364" s="2">
        <f>AVERAGEIF(Table15[director_name],Table6[Director],Table15[imdb_score])</f>
        <v>6.6</v>
      </c>
      <c r="M1364">
        <f>SUMIF(Table15[director_name],Table6[Director],Table15[gross])</f>
        <v>1056102</v>
      </c>
      <c r="N1364">
        <f>SUMIF(Table15[director_name],Table6[Director],Table15[budget])</f>
        <v>5000000</v>
      </c>
      <c r="O1364">
        <f>Table6[[#This Row],[Gross Amt]]-Table6[[#This Row],[Budget ]]</f>
        <v>-3943898</v>
      </c>
      <c r="P1364" t="str">
        <f>IF(Table6[[#This Row],[Profit]]&gt;0,"Success","Failure")</f>
        <v>Failure</v>
      </c>
    </row>
    <row r="1365" spans="1:16" hidden="1" x14ac:dyDescent="0.25">
      <c r="A1365" t="s">
        <v>2564</v>
      </c>
      <c r="B1365">
        <v>30691439</v>
      </c>
      <c r="C1365" t="s">
        <v>12</v>
      </c>
      <c r="D1365">
        <v>35000000</v>
      </c>
      <c r="E1365">
        <v>6.2</v>
      </c>
      <c r="F1365" s="2">
        <f>AVERAGEIF(Table15[director_name],Table15[director_name],Table15[imdb_score])</f>
        <v>6.2250000000000005</v>
      </c>
      <c r="G1365">
        <f>Table15[[#This Row],[gross]]-Table15[[#This Row],[budget]]</f>
        <v>-4308561</v>
      </c>
      <c r="H1365" t="str">
        <f>IF(Table15[[#This Row],[Profit]]&gt;0,"Success","Fasle")</f>
        <v>Fasle</v>
      </c>
      <c r="K1365" t="s">
        <v>6009</v>
      </c>
      <c r="L1365" s="2">
        <f>AVERAGEIF(Table15[director_name],Table6[Director],Table15[imdb_score])</f>
        <v>5.25</v>
      </c>
      <c r="M1365">
        <f>SUMIF(Table15[director_name],Table6[Director],Table15[gross])</f>
        <v>2006225</v>
      </c>
      <c r="N1365">
        <f>SUMIF(Table15[director_name],Table6[Director],Table15[budget])</f>
        <v>6500000</v>
      </c>
      <c r="O1365">
        <f>Table6[[#This Row],[Gross Amt]]-Table6[[#This Row],[Budget ]]</f>
        <v>-4493775</v>
      </c>
      <c r="P1365" t="str">
        <f>IF(Table6[[#This Row],[Profit]]&gt;0,"Success","Failure")</f>
        <v>Failure</v>
      </c>
    </row>
    <row r="1366" spans="1:16" hidden="1" x14ac:dyDescent="0.25">
      <c r="A1366" t="s">
        <v>2566</v>
      </c>
      <c r="B1366">
        <v>30307804</v>
      </c>
      <c r="C1366" t="s">
        <v>12</v>
      </c>
      <c r="D1366">
        <v>35000000</v>
      </c>
      <c r="E1366">
        <v>5.2</v>
      </c>
      <c r="F1366" s="2">
        <f>AVERAGEIF(Table15[director_name],Table15[director_name],Table15[imdb_score])</f>
        <v>5.65</v>
      </c>
      <c r="G1366">
        <f>Table15[[#This Row],[gross]]-Table15[[#This Row],[budget]]</f>
        <v>-4692196</v>
      </c>
      <c r="H1366" t="str">
        <f>IF(Table15[[#This Row],[Profit]]&gt;0,"Success","Fasle")</f>
        <v>Fasle</v>
      </c>
      <c r="K1366" t="s">
        <v>6011</v>
      </c>
      <c r="L1366" s="2">
        <f>AVERAGEIF(Table15[director_name],Table6[Director],Table15[imdb_score])</f>
        <v>7.2</v>
      </c>
      <c r="M1366">
        <f>SUMIF(Table15[director_name],Table6[Director],Table15[gross])</f>
        <v>611709</v>
      </c>
      <c r="N1366">
        <f>SUMIF(Table15[director_name],Table6[Director],Table15[budget])</f>
        <v>3850000</v>
      </c>
      <c r="O1366">
        <f>Table6[[#This Row],[Gross Amt]]-Table6[[#This Row],[Budget ]]</f>
        <v>-3238291</v>
      </c>
      <c r="P1366" t="str">
        <f>IF(Table6[[#This Row],[Profit]]&gt;0,"Success","Failure")</f>
        <v>Failure</v>
      </c>
    </row>
    <row r="1367" spans="1:16" hidden="1" x14ac:dyDescent="0.25">
      <c r="A1367" t="s">
        <v>947</v>
      </c>
      <c r="B1367">
        <v>30669413</v>
      </c>
      <c r="C1367" t="s">
        <v>12</v>
      </c>
      <c r="D1367">
        <v>35000000</v>
      </c>
      <c r="E1367">
        <v>6.2</v>
      </c>
      <c r="F1367">
        <f>AVERAGEIF(Table15[director_name],Table15[director_name],Table15[imdb_score])</f>
        <v>5.7799999999999994</v>
      </c>
      <c r="G1367">
        <f>Table15[[#This Row],[gross]]-Table15[[#This Row],[budget]]</f>
        <v>-4330587</v>
      </c>
      <c r="H1367" t="str">
        <f>IF(Table15[[#This Row],[Profit]]&gt;0,"Success","Fasle")</f>
        <v>Fasle</v>
      </c>
      <c r="K1367" t="s">
        <v>6014</v>
      </c>
      <c r="L1367" s="2">
        <f>AVERAGEIF(Table15[director_name],Table6[Director],Table15[imdb_score])</f>
        <v>6.1</v>
      </c>
      <c r="M1367">
        <f>SUMIF(Table15[director_name],Table6[Director],Table15[gross])</f>
        <v>22770</v>
      </c>
      <c r="N1367">
        <f>SUMIF(Table15[director_name],Table6[Director],Table15[budget])</f>
        <v>5500000</v>
      </c>
      <c r="O1367">
        <f>Table6[[#This Row],[Gross Amt]]-Table6[[#This Row],[Budget ]]</f>
        <v>-5477230</v>
      </c>
      <c r="P1367" t="str">
        <f>IF(Table6[[#This Row],[Profit]]&gt;0,"Success","Failure")</f>
        <v>Failure</v>
      </c>
    </row>
    <row r="1368" spans="1:16" hidden="1" x14ac:dyDescent="0.25">
      <c r="A1368" t="s">
        <v>1205</v>
      </c>
      <c r="B1368">
        <v>28687835</v>
      </c>
      <c r="C1368" t="s">
        <v>12</v>
      </c>
      <c r="D1368">
        <v>35000000</v>
      </c>
      <c r="E1368">
        <v>6.2</v>
      </c>
      <c r="F1368">
        <f>AVERAGEIF(Table15[director_name],Table15[director_name],Table15[imdb_score])</f>
        <v>6.6000000000000005</v>
      </c>
      <c r="G1368">
        <f>Table15[[#This Row],[gross]]-Table15[[#This Row],[budget]]</f>
        <v>-6312165</v>
      </c>
      <c r="H1368" t="str">
        <f>IF(Table15[[#This Row],[Profit]]&gt;0,"Success","Fasle")</f>
        <v>Fasle</v>
      </c>
      <c r="K1368" t="s">
        <v>6021</v>
      </c>
      <c r="L1368" s="2">
        <f>AVERAGEIF(Table15[director_name],Table6[Director],Table15[imdb_score])</f>
        <v>5.3</v>
      </c>
      <c r="M1368">
        <f>SUMIF(Table15[director_name],Table6[Director],Table15[gross])</f>
        <v>27445</v>
      </c>
      <c r="N1368">
        <f>SUMIF(Table15[director_name],Table6[Director],Table15[budget])</f>
        <v>9000000</v>
      </c>
      <c r="O1368">
        <f>Table6[[#This Row],[Gross Amt]]-Table6[[#This Row],[Budget ]]</f>
        <v>-8972555</v>
      </c>
      <c r="P1368" t="str">
        <f>IF(Table6[[#This Row],[Profit]]&gt;0,"Success","Failure")</f>
        <v>Failure</v>
      </c>
    </row>
    <row r="1369" spans="1:16" hidden="1" x14ac:dyDescent="0.25">
      <c r="A1369" t="s">
        <v>2570</v>
      </c>
      <c r="B1369">
        <v>26494611</v>
      </c>
      <c r="C1369" t="s">
        <v>12</v>
      </c>
      <c r="D1369">
        <v>35000000</v>
      </c>
      <c r="E1369">
        <v>6.6</v>
      </c>
      <c r="F1369" s="2">
        <f>AVERAGEIF(Table15[director_name],Table15[director_name],Table15[imdb_score])</f>
        <v>5.8250000000000002</v>
      </c>
      <c r="G1369">
        <f>Table15[[#This Row],[gross]]-Table15[[#This Row],[budget]]</f>
        <v>-8505389</v>
      </c>
      <c r="H1369" t="str">
        <f>IF(Table15[[#This Row],[Profit]]&gt;0,"Success","Fasle")</f>
        <v>Fasle</v>
      </c>
      <c r="K1369" t="s">
        <v>6031</v>
      </c>
      <c r="L1369" s="2">
        <f>AVERAGEIF(Table15[director_name],Table6[Director],Table15[imdb_score])</f>
        <v>7.6</v>
      </c>
      <c r="M1369">
        <f>SUMIF(Table15[director_name],Table6[Director],Table15[gross])</f>
        <v>795126</v>
      </c>
      <c r="N1369">
        <f>SUMIF(Table15[director_name],Table6[Director],Table15[budget])</f>
        <v>6000000</v>
      </c>
      <c r="O1369">
        <f>Table6[[#This Row],[Gross Amt]]-Table6[[#This Row],[Budget ]]</f>
        <v>-5204874</v>
      </c>
      <c r="P1369" t="str">
        <f>IF(Table6[[#This Row],[Profit]]&gt;0,"Success","Failure")</f>
        <v>Failure</v>
      </c>
    </row>
    <row r="1370" spans="1:16" hidden="1" x14ac:dyDescent="0.25">
      <c r="A1370" t="s">
        <v>2454</v>
      </c>
      <c r="B1370">
        <v>25266129</v>
      </c>
      <c r="C1370" t="s">
        <v>12</v>
      </c>
      <c r="D1370">
        <v>35000000</v>
      </c>
      <c r="E1370">
        <v>6.2</v>
      </c>
      <c r="F1370">
        <f>AVERAGEIF(Table15[director_name],Table15[director_name],Table15[imdb_score])</f>
        <v>6.7799999999999994</v>
      </c>
      <c r="G1370">
        <f>Table15[[#This Row],[gross]]-Table15[[#This Row],[budget]]</f>
        <v>-9733871</v>
      </c>
      <c r="H1370" t="str">
        <f>IF(Table15[[#This Row],[Profit]]&gt;0,"Success","Fasle")</f>
        <v>Fasle</v>
      </c>
      <c r="K1370" t="s">
        <v>6040</v>
      </c>
      <c r="L1370" s="2">
        <f>AVERAGEIF(Table15[director_name],Table6[Director],Table15[imdb_score])</f>
        <v>7.3</v>
      </c>
      <c r="M1370">
        <f>SUMIF(Table15[director_name],Table6[Director],Table15[gross])</f>
        <v>71897215</v>
      </c>
      <c r="N1370">
        <f>SUMIF(Table15[director_name],Table6[Director],Table15[budget])</f>
        <v>15000000</v>
      </c>
      <c r="O1370">
        <f>Table6[[#This Row],[Gross Amt]]-Table6[[#This Row],[Budget ]]</f>
        <v>56897215</v>
      </c>
      <c r="P1370" t="str">
        <f>IF(Table6[[#This Row],[Profit]]&gt;0,"Success","Failure")</f>
        <v>Success</v>
      </c>
    </row>
    <row r="1371" spans="1:16" hidden="1" x14ac:dyDescent="0.25">
      <c r="A1371" t="s">
        <v>164</v>
      </c>
      <c r="B1371">
        <v>25863915</v>
      </c>
      <c r="C1371" t="s">
        <v>12</v>
      </c>
      <c r="D1371">
        <v>35000000</v>
      </c>
      <c r="E1371">
        <v>5.0999999999999996</v>
      </c>
      <c r="F1371">
        <f>AVERAGEIF(Table15[director_name],Table15[director_name],Table15[imdb_score])</f>
        <v>5.5777777777777784</v>
      </c>
      <c r="G1371">
        <f>Table15[[#This Row],[gross]]-Table15[[#This Row],[budget]]</f>
        <v>-9136085</v>
      </c>
      <c r="H1371" t="str">
        <f>IF(Table15[[#This Row],[Profit]]&gt;0,"Success","Fasle")</f>
        <v>Fasle</v>
      </c>
      <c r="K1371" t="s">
        <v>6045</v>
      </c>
      <c r="L1371" s="2">
        <f>AVERAGEIF(Table15[director_name],Table6[Director],Table15[imdb_score])</f>
        <v>6.9</v>
      </c>
      <c r="M1371">
        <f>SUMIF(Table15[director_name],Table6[Director],Table15[gross])</f>
        <v>56536016</v>
      </c>
      <c r="N1371">
        <f>SUMIF(Table15[director_name],Table6[Director],Table15[budget])</f>
        <v>4900000</v>
      </c>
      <c r="O1371">
        <f>Table6[[#This Row],[Gross Amt]]-Table6[[#This Row],[Budget ]]</f>
        <v>51636016</v>
      </c>
      <c r="P1371" t="str">
        <f>IF(Table6[[#This Row],[Profit]]&gt;0,"Success","Failure")</f>
        <v>Success</v>
      </c>
    </row>
    <row r="1372" spans="1:16" hidden="1" x14ac:dyDescent="0.25">
      <c r="A1372" t="s">
        <v>1285</v>
      </c>
      <c r="B1372">
        <v>25078937</v>
      </c>
      <c r="C1372" t="s">
        <v>12</v>
      </c>
      <c r="D1372">
        <v>30000000</v>
      </c>
      <c r="E1372">
        <v>6.6</v>
      </c>
      <c r="F1372">
        <f>AVERAGEIF(Table15[director_name],Table15[director_name],Table15[imdb_score])</f>
        <v>7.2052631578947368</v>
      </c>
      <c r="G1372">
        <f>Table15[[#This Row],[gross]]-Table15[[#This Row],[budget]]</f>
        <v>-4921063</v>
      </c>
      <c r="H1372" t="str">
        <f>IF(Table15[[#This Row],[Profit]]&gt;0,"Success","Fasle")</f>
        <v>Fasle</v>
      </c>
      <c r="K1372" t="s">
        <v>6048</v>
      </c>
      <c r="L1372" s="2">
        <f>AVERAGEIF(Table15[director_name],Table6[Director],Table15[imdb_score])</f>
        <v>4.4000000000000004</v>
      </c>
      <c r="M1372">
        <f>SUMIF(Table15[director_name],Table6[Director],Table15[gross])</f>
        <v>50820940</v>
      </c>
      <c r="N1372">
        <f>SUMIF(Table15[director_name],Table6[Director],Table15[budget])</f>
        <v>5000000</v>
      </c>
      <c r="O1372">
        <f>Table6[[#This Row],[Gross Amt]]-Table6[[#This Row],[Budget ]]</f>
        <v>45820940</v>
      </c>
      <c r="P1372" t="str">
        <f>IF(Table6[[#This Row],[Profit]]&gt;0,"Success","Failure")</f>
        <v>Success</v>
      </c>
    </row>
    <row r="1373" spans="1:16" hidden="1" x14ac:dyDescent="0.25">
      <c r="A1373" t="s">
        <v>2580</v>
      </c>
      <c r="B1373">
        <v>28995450</v>
      </c>
      <c r="C1373" t="s">
        <v>12</v>
      </c>
      <c r="D1373">
        <v>35000000</v>
      </c>
      <c r="E1373">
        <v>6.1</v>
      </c>
      <c r="F1373" s="2">
        <f>AVERAGEIF(Table15[director_name],Table15[director_name],Table15[imdb_score])</f>
        <v>6.1</v>
      </c>
      <c r="G1373">
        <f>Table15[[#This Row],[gross]]-Table15[[#This Row],[budget]]</f>
        <v>-6004550</v>
      </c>
      <c r="H1373" t="str">
        <f>IF(Table15[[#This Row],[Profit]]&gt;0,"Success","Fasle")</f>
        <v>Fasle</v>
      </c>
      <c r="K1373" t="s">
        <v>6051</v>
      </c>
      <c r="L1373" s="2">
        <f>AVERAGEIF(Table15[director_name],Table6[Director],Table15[imdb_score])</f>
        <v>7.6</v>
      </c>
      <c r="M1373">
        <f>SUMIF(Table15[director_name],Table6[Director],Table15[gross])</f>
        <v>44456509</v>
      </c>
      <c r="N1373">
        <f>SUMIF(Table15[director_name],Table6[Director],Table15[budget])</f>
        <v>5000000</v>
      </c>
      <c r="O1373">
        <f>Table6[[#This Row],[Gross Amt]]-Table6[[#This Row],[Budget ]]</f>
        <v>39456509</v>
      </c>
      <c r="P1373" t="str">
        <f>IF(Table6[[#This Row],[Profit]]&gt;0,"Success","Failure")</f>
        <v>Success</v>
      </c>
    </row>
    <row r="1374" spans="1:16" hidden="1" x14ac:dyDescent="0.25">
      <c r="A1374" t="s">
        <v>1888</v>
      </c>
      <c r="B1374">
        <v>24276500</v>
      </c>
      <c r="C1374" t="s">
        <v>12</v>
      </c>
      <c r="D1374">
        <v>35000000</v>
      </c>
      <c r="E1374">
        <v>6.6</v>
      </c>
      <c r="F1374">
        <f>AVERAGEIF(Table15[director_name],Table15[director_name],Table15[imdb_score])</f>
        <v>6.2666666666666657</v>
      </c>
      <c r="G1374">
        <f>Table15[[#This Row],[gross]]-Table15[[#This Row],[budget]]</f>
        <v>-10723500</v>
      </c>
      <c r="H1374" t="str">
        <f>IF(Table15[[#This Row],[Profit]]&gt;0,"Success","Fasle")</f>
        <v>Fasle</v>
      </c>
      <c r="K1374" t="s">
        <v>6054</v>
      </c>
      <c r="L1374" s="2">
        <f>AVERAGEIF(Table15[director_name],Table6[Director],Table15[imdb_score])</f>
        <v>6.8</v>
      </c>
      <c r="M1374">
        <f>SUMIF(Table15[director_name],Table6[Director],Table15[gross])</f>
        <v>36000000</v>
      </c>
      <c r="N1374">
        <f>SUMIF(Table15[director_name],Table6[Director],Table15[budget])</f>
        <v>5000000</v>
      </c>
      <c r="O1374">
        <f>Table6[[#This Row],[Gross Amt]]-Table6[[#This Row],[Budget ]]</f>
        <v>31000000</v>
      </c>
      <c r="P1374" t="str">
        <f>IF(Table6[[#This Row],[Profit]]&gt;0,"Success","Failure")</f>
        <v>Success</v>
      </c>
    </row>
    <row r="1375" spans="1:16" hidden="1" x14ac:dyDescent="0.25">
      <c r="A1375" t="s">
        <v>2583</v>
      </c>
      <c r="B1375">
        <v>20981633</v>
      </c>
      <c r="C1375" t="s">
        <v>12</v>
      </c>
      <c r="D1375">
        <v>30000000</v>
      </c>
      <c r="E1375">
        <v>5.9</v>
      </c>
      <c r="F1375" s="2">
        <f>AVERAGEIF(Table15[director_name],Table15[director_name],Table15[imdb_score])</f>
        <v>5.9</v>
      </c>
      <c r="G1375">
        <f>Table15[[#This Row],[gross]]-Table15[[#This Row],[budget]]</f>
        <v>-9018367</v>
      </c>
      <c r="H1375" t="str">
        <f>IF(Table15[[#This Row],[Profit]]&gt;0,"Success","Fasle")</f>
        <v>Fasle</v>
      </c>
      <c r="K1375" t="s">
        <v>6058</v>
      </c>
      <c r="L1375" s="2">
        <f>AVERAGEIF(Table15[director_name],Table6[Director],Table15[imdb_score])</f>
        <v>7.3</v>
      </c>
      <c r="M1375">
        <f>SUMIF(Table15[director_name],Table6[Director],Table15[gross])</f>
        <v>34468224</v>
      </c>
      <c r="N1375">
        <f>SUMIF(Table15[director_name],Table6[Director],Table15[budget])</f>
        <v>4500000</v>
      </c>
      <c r="O1375">
        <f>Table6[[#This Row],[Gross Amt]]-Table6[[#This Row],[Budget ]]</f>
        <v>29968224</v>
      </c>
      <c r="P1375" t="str">
        <f>IF(Table6[[#This Row],[Profit]]&gt;0,"Success","Failure")</f>
        <v>Success</v>
      </c>
    </row>
    <row r="1376" spans="1:16" hidden="1" x14ac:dyDescent="0.25">
      <c r="A1376" t="s">
        <v>2585</v>
      </c>
      <c r="B1376">
        <v>22913677</v>
      </c>
      <c r="C1376" t="s">
        <v>12</v>
      </c>
      <c r="D1376">
        <v>35000000</v>
      </c>
      <c r="E1376">
        <v>6.3</v>
      </c>
      <c r="F1376" s="2">
        <f>AVERAGEIF(Table15[director_name],Table15[director_name],Table15[imdb_score])</f>
        <v>6.05</v>
      </c>
      <c r="G1376">
        <f>Table15[[#This Row],[gross]]-Table15[[#This Row],[budget]]</f>
        <v>-12086323</v>
      </c>
      <c r="H1376" t="str">
        <f>IF(Table15[[#This Row],[Profit]]&gt;0,"Success","Fasle")</f>
        <v>Fasle</v>
      </c>
      <c r="K1376" t="s">
        <v>6062</v>
      </c>
      <c r="L1376" s="2">
        <f>AVERAGEIF(Table15[director_name],Table6[Director],Table15[imdb_score])</f>
        <v>5</v>
      </c>
      <c r="M1376">
        <f>SUMIF(Table15[director_name],Table6[Director],Table15[gross])</f>
        <v>32453345</v>
      </c>
      <c r="N1376">
        <f>SUMIF(Table15[director_name],Table6[Director],Table15[budget])</f>
        <v>5000000</v>
      </c>
      <c r="O1376">
        <f>Table6[[#This Row],[Gross Amt]]-Table6[[#This Row],[Budget ]]</f>
        <v>27453345</v>
      </c>
      <c r="P1376" t="str">
        <f>IF(Table6[[#This Row],[Profit]]&gt;0,"Success","Failure")</f>
        <v>Success</v>
      </c>
    </row>
    <row r="1377" spans="1:16" hidden="1" x14ac:dyDescent="0.25">
      <c r="A1377" t="s">
        <v>2587</v>
      </c>
      <c r="B1377">
        <v>34531832</v>
      </c>
      <c r="C1377" t="s">
        <v>12</v>
      </c>
      <c r="D1377">
        <v>35000000</v>
      </c>
      <c r="E1377">
        <v>7.1</v>
      </c>
      <c r="F1377" s="2">
        <f>AVERAGEIF(Table15[director_name],Table15[director_name],Table15[imdb_score])</f>
        <v>7.1</v>
      </c>
      <c r="G1377">
        <f>Table15[[#This Row],[gross]]-Table15[[#This Row],[budget]]</f>
        <v>-468168</v>
      </c>
      <c r="H1377" t="str">
        <f>IF(Table15[[#This Row],[Profit]]&gt;0,"Success","Fasle")</f>
        <v>Fasle</v>
      </c>
      <c r="K1377" t="s">
        <v>6066</v>
      </c>
      <c r="L1377" s="2">
        <f>AVERAGEIF(Table15[director_name],Table6[Director],Table15[imdb_score])</f>
        <v>5.2</v>
      </c>
      <c r="M1377">
        <f>SUMIF(Table15[director_name],Table6[Director],Table15[gross])</f>
        <v>25799043</v>
      </c>
      <c r="N1377">
        <f>SUMIF(Table15[director_name],Table6[Director],Table15[budget])</f>
        <v>3300000</v>
      </c>
      <c r="O1377">
        <f>Table6[[#This Row],[Gross Amt]]-Table6[[#This Row],[Budget ]]</f>
        <v>22499043</v>
      </c>
      <c r="P1377" t="str">
        <f>IF(Table6[[#This Row],[Profit]]&gt;0,"Success","Failure")</f>
        <v>Success</v>
      </c>
    </row>
    <row r="1378" spans="1:16" hidden="1" x14ac:dyDescent="0.25">
      <c r="A1378" t="s">
        <v>1019</v>
      </c>
      <c r="B1378">
        <v>28064226</v>
      </c>
      <c r="C1378" t="s">
        <v>12</v>
      </c>
      <c r="D1378">
        <v>35000000</v>
      </c>
      <c r="E1378">
        <v>5</v>
      </c>
      <c r="F1378">
        <f>AVERAGEIF(Table15[director_name],Table15[director_name],Table15[imdb_score])</f>
        <v>6.2571428571428571</v>
      </c>
      <c r="G1378">
        <f>Table15[[#This Row],[gross]]-Table15[[#This Row],[budget]]</f>
        <v>-6935774</v>
      </c>
      <c r="H1378" t="str">
        <f>IF(Table15[[#This Row],[Profit]]&gt;0,"Success","Fasle")</f>
        <v>Fasle</v>
      </c>
      <c r="K1378" t="s">
        <v>6069</v>
      </c>
      <c r="L1378" s="2">
        <f>AVERAGEIF(Table15[director_name],Table6[Director],Table15[imdb_score])</f>
        <v>6.5</v>
      </c>
      <c r="M1378">
        <f>SUMIF(Table15[director_name],Table6[Director],Table15[gross])</f>
        <v>27689474</v>
      </c>
      <c r="N1378">
        <f>SUMIF(Table15[director_name],Table6[Director],Table15[budget])</f>
        <v>5000000</v>
      </c>
      <c r="O1378">
        <f>Table6[[#This Row],[Gross Amt]]-Table6[[#This Row],[Budget ]]</f>
        <v>22689474</v>
      </c>
      <c r="P1378" t="str">
        <f>IF(Table6[[#This Row],[Profit]]&gt;0,"Success","Failure")</f>
        <v>Success</v>
      </c>
    </row>
    <row r="1379" spans="1:16" hidden="1" x14ac:dyDescent="0.25">
      <c r="A1379" t="s">
        <v>2590</v>
      </c>
      <c r="B1379">
        <v>19447478</v>
      </c>
      <c r="C1379" t="s">
        <v>12</v>
      </c>
      <c r="D1379">
        <v>35000000</v>
      </c>
      <c r="E1379">
        <v>5.6</v>
      </c>
      <c r="F1379" s="2">
        <f>AVERAGEIF(Table15[director_name],Table15[director_name],Table15[imdb_score])</f>
        <v>5.6</v>
      </c>
      <c r="G1379">
        <f>Table15[[#This Row],[gross]]-Table15[[#This Row],[budget]]</f>
        <v>-15552522</v>
      </c>
      <c r="H1379" t="str">
        <f>IF(Table15[[#This Row],[Profit]]&gt;0,"Success","Fasle")</f>
        <v>Fasle</v>
      </c>
      <c r="K1379" t="s">
        <v>6073</v>
      </c>
      <c r="L1379" s="2">
        <f>AVERAGEIF(Table15[director_name],Table6[Director],Table15[imdb_score])</f>
        <v>7.4</v>
      </c>
      <c r="M1379">
        <f>SUMIF(Table15[director_name],Table6[Director],Table15[gross])</f>
        <v>21501098</v>
      </c>
      <c r="N1379">
        <f>SUMIF(Table15[director_name],Table6[Director],Table15[budget])</f>
        <v>5000000</v>
      </c>
      <c r="O1379">
        <f>Table6[[#This Row],[Gross Amt]]-Table6[[#This Row],[Budget ]]</f>
        <v>16501098</v>
      </c>
      <c r="P1379" t="str">
        <f>IF(Table6[[#This Row],[Profit]]&gt;0,"Success","Failure")</f>
        <v>Success</v>
      </c>
    </row>
    <row r="1380" spans="1:16" hidden="1" x14ac:dyDescent="0.25">
      <c r="A1380" t="s">
        <v>1697</v>
      </c>
      <c r="B1380">
        <v>19389454</v>
      </c>
      <c r="C1380" t="s">
        <v>12</v>
      </c>
      <c r="D1380">
        <v>55000000</v>
      </c>
      <c r="E1380">
        <v>7.4</v>
      </c>
      <c r="F1380">
        <f>AVERAGEIF(Table15[director_name],Table15[director_name],Table15[imdb_score])</f>
        <v>6.9799999999999995</v>
      </c>
      <c r="G1380">
        <f>Table15[[#This Row],[gross]]-Table15[[#This Row],[budget]]</f>
        <v>-35610546</v>
      </c>
      <c r="H1380" t="str">
        <f>IF(Table15[[#This Row],[Profit]]&gt;0,"Success","Fasle")</f>
        <v>Fasle</v>
      </c>
      <c r="K1380" t="s">
        <v>6075</v>
      </c>
      <c r="L1380" s="2">
        <f>AVERAGEIF(Table15[director_name],Table6[Director],Table15[imdb_score])</f>
        <v>5.0999999999999996</v>
      </c>
      <c r="M1380">
        <f>SUMIF(Table15[director_name],Table6[Director],Table15[gross])</f>
        <v>19281235</v>
      </c>
      <c r="N1380">
        <f>SUMIF(Table15[director_name],Table6[Director],Table15[budget])</f>
        <v>5000000</v>
      </c>
      <c r="O1380">
        <f>Table6[[#This Row],[Gross Amt]]-Table6[[#This Row],[Budget ]]</f>
        <v>14281235</v>
      </c>
      <c r="P1380" t="str">
        <f>IF(Table6[[#This Row],[Profit]]&gt;0,"Success","Failure")</f>
        <v>Success</v>
      </c>
    </row>
    <row r="1381" spans="1:16" hidden="1" x14ac:dyDescent="0.25">
      <c r="A1381" t="s">
        <v>2594</v>
      </c>
      <c r="B1381">
        <v>25871834</v>
      </c>
      <c r="C1381" t="s">
        <v>12</v>
      </c>
      <c r="D1381">
        <v>35000000</v>
      </c>
      <c r="E1381">
        <v>4.5</v>
      </c>
      <c r="F1381" s="2">
        <f>AVERAGEIF(Table15[director_name],Table15[director_name],Table15[imdb_score])</f>
        <v>5.25</v>
      </c>
      <c r="G1381">
        <f>Table15[[#This Row],[gross]]-Table15[[#This Row],[budget]]</f>
        <v>-9128166</v>
      </c>
      <c r="H1381" t="str">
        <f>IF(Table15[[#This Row],[Profit]]&gt;0,"Success","Fasle")</f>
        <v>Fasle</v>
      </c>
      <c r="K1381" t="s">
        <v>6079</v>
      </c>
      <c r="L1381" s="2">
        <f>AVERAGEIF(Table15[director_name],Table6[Director],Table15[imdb_score])</f>
        <v>5</v>
      </c>
      <c r="M1381">
        <f>SUMIF(Table15[director_name],Table6[Director],Table15[gross])</f>
        <v>19421271</v>
      </c>
      <c r="N1381">
        <f>SUMIF(Table15[director_name],Table6[Director],Table15[budget])</f>
        <v>5000000</v>
      </c>
      <c r="O1381">
        <f>Table6[[#This Row],[Gross Amt]]-Table6[[#This Row],[Budget ]]</f>
        <v>14421271</v>
      </c>
      <c r="P1381" t="str">
        <f>IF(Table6[[#This Row],[Profit]]&gt;0,"Success","Failure")</f>
        <v>Success</v>
      </c>
    </row>
    <row r="1382" spans="1:16" hidden="1" x14ac:dyDescent="0.25">
      <c r="A1382" t="s">
        <v>2597</v>
      </c>
      <c r="B1382">
        <v>19692608</v>
      </c>
      <c r="C1382" t="s">
        <v>12</v>
      </c>
      <c r="D1382">
        <v>35000000</v>
      </c>
      <c r="E1382">
        <v>6.2</v>
      </c>
      <c r="F1382" s="2">
        <f>AVERAGEIF(Table15[director_name],Table15[director_name],Table15[imdb_score])</f>
        <v>6.2</v>
      </c>
      <c r="G1382">
        <f>Table15[[#This Row],[gross]]-Table15[[#This Row],[budget]]</f>
        <v>-15307392</v>
      </c>
      <c r="H1382" t="str">
        <f>IF(Table15[[#This Row],[Profit]]&gt;0,"Success","Fasle")</f>
        <v>Fasle</v>
      </c>
      <c r="K1382" t="s">
        <v>6081</v>
      </c>
      <c r="L1382" s="2">
        <f>AVERAGEIF(Table15[director_name],Table6[Director],Table15[imdb_score])</f>
        <v>7.2</v>
      </c>
      <c r="M1382">
        <f>SUMIF(Table15[director_name],Table6[Director],Table15[gross])</f>
        <v>20733485</v>
      </c>
      <c r="N1382">
        <f>SUMIF(Table15[director_name],Table6[Director],Table15[budget])</f>
        <v>5000000</v>
      </c>
      <c r="O1382">
        <f>Table6[[#This Row],[Gross Amt]]-Table6[[#This Row],[Budget ]]</f>
        <v>15733485</v>
      </c>
      <c r="P1382" t="str">
        <f>IF(Table6[[#This Row],[Profit]]&gt;0,"Success","Failure")</f>
        <v>Success</v>
      </c>
    </row>
    <row r="1383" spans="1:16" hidden="1" x14ac:dyDescent="0.25">
      <c r="A1383" t="s">
        <v>2178</v>
      </c>
      <c r="B1383">
        <v>19294901</v>
      </c>
      <c r="C1383" t="s">
        <v>12</v>
      </c>
      <c r="D1383">
        <v>35000000</v>
      </c>
      <c r="E1383">
        <v>5</v>
      </c>
      <c r="F1383">
        <f>AVERAGEIF(Table15[director_name],Table15[director_name],Table15[imdb_score])</f>
        <v>5.9700000000000006</v>
      </c>
      <c r="G1383">
        <f>Table15[[#This Row],[gross]]-Table15[[#This Row],[budget]]</f>
        <v>-15705099</v>
      </c>
      <c r="H1383" t="str">
        <f>IF(Table15[[#This Row],[Profit]]&gt;0,"Success","Fasle")</f>
        <v>Fasle</v>
      </c>
      <c r="K1383" t="s">
        <v>6085</v>
      </c>
      <c r="L1383" s="2">
        <f>AVERAGEIF(Table15[director_name],Table6[Director],Table15[imdb_score])</f>
        <v>5.95</v>
      </c>
      <c r="M1383">
        <f>SUMIF(Table15[director_name],Table6[Director],Table15[gross])</f>
        <v>24850089</v>
      </c>
      <c r="N1383">
        <f>SUMIF(Table15[director_name],Table6[Director],Table15[budget])</f>
        <v>5300000</v>
      </c>
      <c r="O1383">
        <f>Table6[[#This Row],[Gross Amt]]-Table6[[#This Row],[Budget ]]</f>
        <v>19550089</v>
      </c>
      <c r="P1383" t="str">
        <f>IF(Table6[[#This Row],[Profit]]&gt;0,"Success","Failure")</f>
        <v>Success</v>
      </c>
    </row>
    <row r="1384" spans="1:16" hidden="1" x14ac:dyDescent="0.25">
      <c r="A1384" t="s">
        <v>1527</v>
      </c>
      <c r="B1384">
        <v>20275446</v>
      </c>
      <c r="C1384" t="s">
        <v>12</v>
      </c>
      <c r="D1384">
        <v>35000000</v>
      </c>
      <c r="E1384">
        <v>6.5</v>
      </c>
      <c r="F1384">
        <f>AVERAGEIF(Table15[director_name],Table15[director_name],Table15[imdb_score])</f>
        <v>6.4599999999999991</v>
      </c>
      <c r="G1384">
        <f>Table15[[#This Row],[gross]]-Table15[[#This Row],[budget]]</f>
        <v>-14724554</v>
      </c>
      <c r="H1384" t="str">
        <f>IF(Table15[[#This Row],[Profit]]&gt;0,"Success","Fasle")</f>
        <v>Fasle</v>
      </c>
      <c r="K1384" t="s">
        <v>6088</v>
      </c>
      <c r="L1384" s="2">
        <f>AVERAGEIF(Table15[director_name],Table6[Director],Table15[imdb_score])</f>
        <v>5.6</v>
      </c>
      <c r="M1384">
        <f>SUMIF(Table15[director_name],Table6[Director],Table15[gross])</f>
        <v>23031390</v>
      </c>
      <c r="N1384">
        <f>SUMIF(Table15[director_name],Table6[Director],Table15[budget])</f>
        <v>4500000</v>
      </c>
      <c r="O1384">
        <f>Table6[[#This Row],[Gross Amt]]-Table6[[#This Row],[Budget ]]</f>
        <v>18531390</v>
      </c>
      <c r="P1384" t="str">
        <f>IF(Table6[[#This Row],[Profit]]&gt;0,"Success","Failure")</f>
        <v>Success</v>
      </c>
    </row>
    <row r="1385" spans="1:16" hidden="1" x14ac:dyDescent="0.25">
      <c r="A1385" t="s">
        <v>2158</v>
      </c>
      <c r="B1385">
        <v>34507079</v>
      </c>
      <c r="C1385" t="s">
        <v>12</v>
      </c>
      <c r="D1385">
        <v>35000000</v>
      </c>
      <c r="E1385">
        <v>5.0999999999999996</v>
      </c>
      <c r="F1385">
        <f>AVERAGEIF(Table15[director_name],Table15[director_name],Table15[imdb_score])</f>
        <v>6.0400000000000009</v>
      </c>
      <c r="G1385">
        <f>Table15[[#This Row],[gross]]-Table15[[#This Row],[budget]]</f>
        <v>-492921</v>
      </c>
      <c r="H1385" t="str">
        <f>IF(Table15[[#This Row],[Profit]]&gt;0,"Success","Fasle")</f>
        <v>Fasle</v>
      </c>
      <c r="K1385" t="s">
        <v>6093</v>
      </c>
      <c r="L1385" s="2">
        <f>AVERAGEIF(Table15[director_name],Table6[Director],Table15[imdb_score])</f>
        <v>7.3</v>
      </c>
      <c r="M1385">
        <f>SUMIF(Table15[director_name],Table6[Director],Table15[gross])</f>
        <v>20346399</v>
      </c>
      <c r="N1385">
        <f>SUMIF(Table15[director_name],Table6[Director],Table15[budget])</f>
        <v>5400000</v>
      </c>
      <c r="O1385">
        <f>Table6[[#This Row],[Gross Amt]]-Table6[[#This Row],[Budget ]]</f>
        <v>14946399</v>
      </c>
      <c r="P1385" t="str">
        <f>IF(Table6[[#This Row],[Profit]]&gt;0,"Success","Failure")</f>
        <v>Success</v>
      </c>
    </row>
    <row r="1386" spans="1:16" hidden="1" x14ac:dyDescent="0.25">
      <c r="A1386" t="s">
        <v>1648</v>
      </c>
      <c r="B1386">
        <v>18306166</v>
      </c>
      <c r="C1386" t="s">
        <v>12</v>
      </c>
      <c r="D1386">
        <v>35000000</v>
      </c>
      <c r="E1386">
        <v>6.5</v>
      </c>
      <c r="F1386">
        <f>AVERAGEIF(Table15[director_name],Table15[director_name],Table15[imdb_score])</f>
        <v>6.9666666666666659</v>
      </c>
      <c r="G1386">
        <f>Table15[[#This Row],[gross]]-Table15[[#This Row],[budget]]</f>
        <v>-16693834</v>
      </c>
      <c r="H1386" t="str">
        <f>IF(Table15[[#This Row],[Profit]]&gt;0,"Success","Fasle")</f>
        <v>Fasle</v>
      </c>
      <c r="K1386" t="s">
        <v>6099</v>
      </c>
      <c r="L1386" s="2">
        <f>AVERAGEIF(Table15[director_name],Table6[Director],Table15[imdb_score])</f>
        <v>4.5</v>
      </c>
      <c r="M1386">
        <f>SUMIF(Table15[director_name],Table6[Director],Table15[gross])</f>
        <v>14343976</v>
      </c>
      <c r="N1386">
        <f>SUMIF(Table15[director_name],Table6[Director],Table15[budget])</f>
        <v>5000000</v>
      </c>
      <c r="O1386">
        <f>Table6[[#This Row],[Gross Amt]]-Table6[[#This Row],[Budget ]]</f>
        <v>9343976</v>
      </c>
      <c r="P1386" t="str">
        <f>IF(Table6[[#This Row],[Profit]]&gt;0,"Success","Failure")</f>
        <v>Success</v>
      </c>
    </row>
    <row r="1387" spans="1:16" hidden="1" x14ac:dyDescent="0.25">
      <c r="A1387" t="s">
        <v>1310</v>
      </c>
      <c r="B1387">
        <v>17609982</v>
      </c>
      <c r="C1387" t="s">
        <v>12</v>
      </c>
      <c r="D1387">
        <v>35000000</v>
      </c>
      <c r="E1387">
        <v>6.2</v>
      </c>
      <c r="F1387">
        <f>AVERAGEIF(Table15[director_name],Table15[director_name],Table15[imdb_score])</f>
        <v>6.8833333333333329</v>
      </c>
      <c r="G1387">
        <f>Table15[[#This Row],[gross]]-Table15[[#This Row],[budget]]</f>
        <v>-17390018</v>
      </c>
      <c r="H1387" t="str">
        <f>IF(Table15[[#This Row],[Profit]]&gt;0,"Success","Fasle")</f>
        <v>Fasle</v>
      </c>
      <c r="K1387" t="s">
        <v>6103</v>
      </c>
      <c r="L1387" s="2">
        <f>AVERAGEIF(Table15[director_name],Table6[Director],Table15[imdb_score])</f>
        <v>5.3</v>
      </c>
      <c r="M1387">
        <f>SUMIF(Table15[director_name],Table6[Director],Table15[gross])</f>
        <v>14123773</v>
      </c>
      <c r="N1387">
        <f>SUMIF(Table15[director_name],Table6[Director],Table15[budget])</f>
        <v>5000000</v>
      </c>
      <c r="O1387">
        <f>Table6[[#This Row],[Gross Amt]]-Table6[[#This Row],[Budget ]]</f>
        <v>9123773</v>
      </c>
      <c r="P1387" t="str">
        <f>IF(Table6[[#This Row],[Profit]]&gt;0,"Success","Failure")</f>
        <v>Success</v>
      </c>
    </row>
    <row r="1388" spans="1:16" hidden="1" x14ac:dyDescent="0.25">
      <c r="A1388" t="s">
        <v>1799</v>
      </c>
      <c r="B1388">
        <v>16831505</v>
      </c>
      <c r="C1388" t="s">
        <v>12</v>
      </c>
      <c r="D1388">
        <v>31000000</v>
      </c>
      <c r="E1388">
        <v>6.3</v>
      </c>
      <c r="F1388">
        <f>AVERAGEIF(Table15[director_name],Table15[director_name],Table15[imdb_score])</f>
        <v>6.5333333333333341</v>
      </c>
      <c r="G1388">
        <f>Table15[[#This Row],[gross]]-Table15[[#This Row],[budget]]</f>
        <v>-14168495</v>
      </c>
      <c r="H1388" t="str">
        <f>IF(Table15[[#This Row],[Profit]]&gt;0,"Success","Fasle")</f>
        <v>Fasle</v>
      </c>
      <c r="K1388" t="s">
        <v>6105</v>
      </c>
      <c r="L1388" s="2">
        <f>AVERAGEIF(Table15[director_name],Table6[Director],Table15[imdb_score])</f>
        <v>4.9000000000000004</v>
      </c>
      <c r="M1388">
        <f>SUMIF(Table15[director_name],Table6[Director],Table15[gross])</f>
        <v>15126948</v>
      </c>
      <c r="N1388">
        <f>SUMIF(Table15[director_name],Table6[Director],Table15[budget])</f>
        <v>5000000</v>
      </c>
      <c r="O1388">
        <f>Table6[[#This Row],[Gross Amt]]-Table6[[#This Row],[Budget ]]</f>
        <v>10126948</v>
      </c>
      <c r="P1388" t="str">
        <f>IF(Table6[[#This Row],[Profit]]&gt;0,"Success","Failure")</f>
        <v>Success</v>
      </c>
    </row>
    <row r="1389" spans="1:16" hidden="1" x14ac:dyDescent="0.25">
      <c r="A1389" t="s">
        <v>2098</v>
      </c>
      <c r="B1389">
        <v>17596256</v>
      </c>
      <c r="C1389" t="s">
        <v>12</v>
      </c>
      <c r="D1389">
        <v>35000000</v>
      </c>
      <c r="E1389">
        <v>3.8</v>
      </c>
      <c r="F1389">
        <f>AVERAGEIF(Table15[director_name],Table15[director_name],Table15[imdb_score])</f>
        <v>5.2666666666666666</v>
      </c>
      <c r="G1389">
        <f>Table15[[#This Row],[gross]]-Table15[[#This Row],[budget]]</f>
        <v>-17403744</v>
      </c>
      <c r="H1389" t="str">
        <f>IF(Table15[[#This Row],[Profit]]&gt;0,"Success","Fasle")</f>
        <v>Fasle</v>
      </c>
      <c r="K1389" t="s">
        <v>6109</v>
      </c>
      <c r="L1389" s="2">
        <f>AVERAGEIF(Table15[director_name],Table6[Director],Table15[imdb_score])</f>
        <v>3.8</v>
      </c>
      <c r="M1389">
        <f>SUMIF(Table15[director_name],Table6[Director],Table15[gross])</f>
        <v>13350177</v>
      </c>
      <c r="N1389">
        <f>SUMIF(Table15[director_name],Table6[Director],Table15[budget])</f>
        <v>5000000</v>
      </c>
      <c r="O1389">
        <f>Table6[[#This Row],[Gross Amt]]-Table6[[#This Row],[Budget ]]</f>
        <v>8350177</v>
      </c>
      <c r="P1389" t="str">
        <f>IF(Table6[[#This Row],[Profit]]&gt;0,"Success","Failure")</f>
        <v>Success</v>
      </c>
    </row>
    <row r="1390" spans="1:16" hidden="1" x14ac:dyDescent="0.25">
      <c r="A1390" t="s">
        <v>1396</v>
      </c>
      <c r="B1390">
        <v>14998070</v>
      </c>
      <c r="C1390" t="s">
        <v>12</v>
      </c>
      <c r="D1390">
        <v>35000000</v>
      </c>
      <c r="E1390">
        <v>6.2</v>
      </c>
      <c r="F1390">
        <f>AVERAGEIF(Table15[director_name],Table15[director_name],Table15[imdb_score])</f>
        <v>6.839999999999999</v>
      </c>
      <c r="G1390">
        <f>Table15[[#This Row],[gross]]-Table15[[#This Row],[budget]]</f>
        <v>-20001930</v>
      </c>
      <c r="H1390" t="str">
        <f>IF(Table15[[#This Row],[Profit]]&gt;0,"Success","Fasle")</f>
        <v>Fasle</v>
      </c>
      <c r="K1390" t="s">
        <v>6113</v>
      </c>
      <c r="L1390" s="2">
        <f>AVERAGEIF(Table15[director_name],Table6[Director],Table15[imdb_score])</f>
        <v>6.2</v>
      </c>
      <c r="M1390">
        <f>SUMIF(Table15[director_name],Table6[Director],Table15[gross])</f>
        <v>12947763</v>
      </c>
      <c r="N1390">
        <f>SUMIF(Table15[director_name],Table6[Director],Table15[budget])</f>
        <v>5000000</v>
      </c>
      <c r="O1390">
        <f>Table6[[#This Row],[Gross Amt]]-Table6[[#This Row],[Budget ]]</f>
        <v>7947763</v>
      </c>
      <c r="P1390" t="str">
        <f>IF(Table6[[#This Row],[Profit]]&gt;0,"Success","Failure")</f>
        <v>Success</v>
      </c>
    </row>
    <row r="1391" spans="1:16" hidden="1" x14ac:dyDescent="0.25">
      <c r="A1391" t="s">
        <v>794</v>
      </c>
      <c r="B1391">
        <v>14587732</v>
      </c>
      <c r="C1391" t="s">
        <v>12</v>
      </c>
      <c r="D1391">
        <v>35000000</v>
      </c>
      <c r="E1391">
        <v>5.7</v>
      </c>
      <c r="F1391">
        <f>AVERAGEIF(Table15[director_name],Table15[director_name],Table15[imdb_score])</f>
        <v>6.3000000000000007</v>
      </c>
      <c r="G1391">
        <f>Table15[[#This Row],[gross]]-Table15[[#This Row],[budget]]</f>
        <v>-20412268</v>
      </c>
      <c r="H1391" t="str">
        <f>IF(Table15[[#This Row],[Profit]]&gt;0,"Success","Fasle")</f>
        <v>Fasle</v>
      </c>
      <c r="K1391" t="s">
        <v>6116</v>
      </c>
      <c r="L1391" s="2">
        <f>AVERAGEIF(Table15[director_name],Table6[Director],Table15[imdb_score])</f>
        <v>6.3</v>
      </c>
      <c r="M1391">
        <f>SUMIF(Table15[director_name],Table6[Director],Table15[gross])</f>
        <v>12200000</v>
      </c>
      <c r="N1391">
        <f>SUMIF(Table15[director_name],Table6[Director],Table15[budget])</f>
        <v>5000000</v>
      </c>
      <c r="O1391">
        <f>Table6[[#This Row],[Gross Amt]]-Table6[[#This Row],[Budget ]]</f>
        <v>7200000</v>
      </c>
      <c r="P1391" t="str">
        <f>IF(Table6[[#This Row],[Profit]]&gt;0,"Success","Failure")</f>
        <v>Success</v>
      </c>
    </row>
    <row r="1392" spans="1:16" hidden="1" x14ac:dyDescent="0.25">
      <c r="A1392" t="s">
        <v>2262</v>
      </c>
      <c r="B1392">
        <v>18317151</v>
      </c>
      <c r="C1392" t="s">
        <v>12</v>
      </c>
      <c r="D1392">
        <v>35000000</v>
      </c>
      <c r="E1392">
        <v>6.7</v>
      </c>
      <c r="F1392">
        <f>AVERAGEIF(Table15[director_name],Table15[director_name],Table15[imdb_score])</f>
        <v>6.125</v>
      </c>
      <c r="G1392">
        <f>Table15[[#This Row],[gross]]-Table15[[#This Row],[budget]]</f>
        <v>-16682849</v>
      </c>
      <c r="H1392" t="str">
        <f>IF(Table15[[#This Row],[Profit]]&gt;0,"Success","Fasle")</f>
        <v>Fasle</v>
      </c>
      <c r="K1392" t="s">
        <v>6118</v>
      </c>
      <c r="L1392" s="2">
        <f>AVERAGEIF(Table15[director_name],Table6[Director],Table15[imdb_score])</f>
        <v>5.2</v>
      </c>
      <c r="M1392">
        <f>SUMIF(Table15[director_name],Table6[Director],Table15[gross])</f>
        <v>17683670</v>
      </c>
      <c r="N1392">
        <f>SUMIF(Table15[director_name],Table6[Director],Table15[budget])</f>
        <v>5000000</v>
      </c>
      <c r="O1392">
        <f>Table6[[#This Row],[Gross Amt]]-Table6[[#This Row],[Budget ]]</f>
        <v>12683670</v>
      </c>
      <c r="P1392" t="str">
        <f>IF(Table6[[#This Row],[Profit]]&gt;0,"Success","Failure")</f>
        <v>Success</v>
      </c>
    </row>
    <row r="1393" spans="1:16" hidden="1" x14ac:dyDescent="0.25">
      <c r="A1393" t="s">
        <v>2615</v>
      </c>
      <c r="B1393">
        <v>11405825</v>
      </c>
      <c r="C1393" t="s">
        <v>12</v>
      </c>
      <c r="D1393">
        <v>35000000</v>
      </c>
      <c r="E1393">
        <v>6.8</v>
      </c>
      <c r="F1393" s="2">
        <f>AVERAGEIF(Table15[director_name],Table15[director_name],Table15[imdb_score])</f>
        <v>6.9874999999999998</v>
      </c>
      <c r="G1393">
        <f>Table15[[#This Row],[gross]]-Table15[[#This Row],[budget]]</f>
        <v>-23594175</v>
      </c>
      <c r="H1393" t="str">
        <f>IF(Table15[[#This Row],[Profit]]&gt;0,"Success","Fasle")</f>
        <v>Fasle</v>
      </c>
      <c r="K1393" t="s">
        <v>6120</v>
      </c>
      <c r="L1393" s="2">
        <f>AVERAGEIF(Table15[director_name],Table6[Director],Table15[imdb_score])</f>
        <v>6.9</v>
      </c>
      <c r="M1393">
        <f>SUMIF(Table15[director_name],Table6[Director],Table15[gross])</f>
        <v>12055108</v>
      </c>
      <c r="N1393">
        <f>SUMIF(Table15[director_name],Table6[Director],Table15[budget])</f>
        <v>8000000</v>
      </c>
      <c r="O1393">
        <f>Table6[[#This Row],[Gross Amt]]-Table6[[#This Row],[Budget ]]</f>
        <v>4055108</v>
      </c>
      <c r="P1393" t="str">
        <f>IF(Table6[[#This Row],[Profit]]&gt;0,"Success","Failure")</f>
        <v>Success</v>
      </c>
    </row>
    <row r="1394" spans="1:16" hidden="1" x14ac:dyDescent="0.25">
      <c r="A1394" t="s">
        <v>921</v>
      </c>
      <c r="B1394">
        <v>13264986</v>
      </c>
      <c r="C1394" t="s">
        <v>12</v>
      </c>
      <c r="D1394">
        <v>35000000</v>
      </c>
      <c r="E1394">
        <v>6</v>
      </c>
      <c r="F1394">
        <f>AVERAGEIF(Table15[director_name],Table15[director_name],Table15[imdb_score])</f>
        <v>5.5</v>
      </c>
      <c r="G1394">
        <f>Table15[[#This Row],[gross]]-Table15[[#This Row],[budget]]</f>
        <v>-21735014</v>
      </c>
      <c r="H1394" t="str">
        <f>IF(Table15[[#This Row],[Profit]]&gt;0,"Success","Fasle")</f>
        <v>Fasle</v>
      </c>
      <c r="K1394" t="s">
        <v>6126</v>
      </c>
      <c r="L1394" s="2">
        <f>AVERAGEIF(Table15[director_name],Table6[Director],Table15[imdb_score])</f>
        <v>4.4333333333333327</v>
      </c>
      <c r="M1394">
        <f>SUMIF(Table15[director_name],Table6[Director],Table15[gross])</f>
        <v>69031344</v>
      </c>
      <c r="N1394">
        <f>SUMIF(Table15[director_name],Table6[Director],Table15[budget])</f>
        <v>11500000</v>
      </c>
      <c r="O1394">
        <f>Table6[[#This Row],[Gross Amt]]-Table6[[#This Row],[Budget ]]</f>
        <v>57531344</v>
      </c>
      <c r="P1394" t="str">
        <f>IF(Table6[[#This Row],[Profit]]&gt;0,"Success","Failure")</f>
        <v>Success</v>
      </c>
    </row>
    <row r="1395" spans="1:16" hidden="1" x14ac:dyDescent="0.25">
      <c r="A1395" t="s">
        <v>2619</v>
      </c>
      <c r="B1395">
        <v>10991381</v>
      </c>
      <c r="C1395" t="s">
        <v>12</v>
      </c>
      <c r="D1395">
        <v>35000000</v>
      </c>
      <c r="E1395">
        <v>7.3</v>
      </c>
      <c r="F1395" s="2">
        <f>AVERAGEIF(Table15[director_name],Table15[director_name],Table15[imdb_score])</f>
        <v>7.4666666666666659</v>
      </c>
      <c r="G1395">
        <f>Table15[[#This Row],[gross]]-Table15[[#This Row],[budget]]</f>
        <v>-24008619</v>
      </c>
      <c r="H1395" t="str">
        <f>IF(Table15[[#This Row],[Profit]]&gt;0,"Success","Fasle")</f>
        <v>Fasle</v>
      </c>
      <c r="K1395" t="s">
        <v>6128</v>
      </c>
      <c r="L1395" s="2">
        <f>AVERAGEIF(Table15[director_name],Table6[Director],Table15[imdb_score])</f>
        <v>6.1</v>
      </c>
      <c r="M1395">
        <f>SUMIF(Table15[director_name],Table6[Director],Table15[gross])</f>
        <v>10572742</v>
      </c>
      <c r="N1395">
        <f>SUMIF(Table15[director_name],Table6[Director],Table15[budget])</f>
        <v>8000000</v>
      </c>
      <c r="O1395">
        <f>Table6[[#This Row],[Gross Amt]]-Table6[[#This Row],[Budget ]]</f>
        <v>2572742</v>
      </c>
      <c r="P1395" t="str">
        <f>IF(Table6[[#This Row],[Profit]]&gt;0,"Success","Failure")</f>
        <v>Success</v>
      </c>
    </row>
    <row r="1396" spans="1:16" hidden="1" x14ac:dyDescent="0.25">
      <c r="A1396" t="s">
        <v>582</v>
      </c>
      <c r="B1396">
        <v>10268846</v>
      </c>
      <c r="C1396" t="s">
        <v>12</v>
      </c>
      <c r="D1396">
        <v>35000000</v>
      </c>
      <c r="E1396">
        <v>5.5</v>
      </c>
      <c r="F1396">
        <f>AVERAGEIF(Table15[director_name],Table15[director_name],Table15[imdb_score])</f>
        <v>6.166666666666667</v>
      </c>
      <c r="G1396">
        <f>Table15[[#This Row],[gross]]-Table15[[#This Row],[budget]]</f>
        <v>-24731154</v>
      </c>
      <c r="H1396" t="str">
        <f>IF(Table15[[#This Row],[Profit]]&gt;0,"Success","Fasle")</f>
        <v>Fasle</v>
      </c>
      <c r="K1396" t="s">
        <v>6133</v>
      </c>
      <c r="L1396" s="2">
        <f>AVERAGEIF(Table15[director_name],Table6[Director],Table15[imdb_score])</f>
        <v>5.9</v>
      </c>
      <c r="M1396">
        <f>SUMIF(Table15[director_name],Table6[Director],Table15[gross])</f>
        <v>9628751</v>
      </c>
      <c r="N1396">
        <f>SUMIF(Table15[director_name],Table6[Director],Table15[budget])</f>
        <v>5000000</v>
      </c>
      <c r="O1396">
        <f>Table6[[#This Row],[Gross Amt]]-Table6[[#This Row],[Budget ]]</f>
        <v>4628751</v>
      </c>
      <c r="P1396" t="str">
        <f>IF(Table6[[#This Row],[Profit]]&gt;0,"Success","Failure")</f>
        <v>Success</v>
      </c>
    </row>
    <row r="1397" spans="1:16" hidden="1" x14ac:dyDescent="0.25">
      <c r="A1397" t="s">
        <v>1709</v>
      </c>
      <c r="B1397">
        <v>13303319</v>
      </c>
      <c r="C1397" t="s">
        <v>12</v>
      </c>
      <c r="D1397">
        <v>32000000</v>
      </c>
      <c r="E1397">
        <v>6.7</v>
      </c>
      <c r="F1397">
        <f>AVERAGEIF(Table15[director_name],Table15[director_name],Table15[imdb_score])</f>
        <v>7</v>
      </c>
      <c r="G1397">
        <f>Table15[[#This Row],[gross]]-Table15[[#This Row],[budget]]</f>
        <v>-18696681</v>
      </c>
      <c r="H1397" t="str">
        <f>IF(Table15[[#This Row],[Profit]]&gt;0,"Success","Fasle")</f>
        <v>Fasle</v>
      </c>
      <c r="K1397" t="s">
        <v>6135</v>
      </c>
      <c r="L1397" s="2">
        <f>AVERAGEIF(Table15[director_name],Table6[Director],Table15[imdb_score])</f>
        <v>6.9</v>
      </c>
      <c r="M1397">
        <f>SUMIF(Table15[director_name],Table6[Director],Table15[gross])</f>
        <v>8786715</v>
      </c>
      <c r="N1397">
        <f>SUMIF(Table15[director_name],Table6[Director],Table15[budget])</f>
        <v>5000000</v>
      </c>
      <c r="O1397">
        <f>Table6[[#This Row],[Gross Amt]]-Table6[[#This Row],[Budget ]]</f>
        <v>3786715</v>
      </c>
      <c r="P1397" t="str">
        <f>IF(Table6[[#This Row],[Profit]]&gt;0,"Success","Failure")</f>
        <v>Success</v>
      </c>
    </row>
    <row r="1398" spans="1:16" hidden="1" x14ac:dyDescent="0.25">
      <c r="A1398" t="s">
        <v>2623</v>
      </c>
      <c r="B1398">
        <v>10076136</v>
      </c>
      <c r="C1398" t="s">
        <v>12</v>
      </c>
      <c r="D1398">
        <v>35000000</v>
      </c>
      <c r="E1398">
        <v>4.8</v>
      </c>
      <c r="F1398" s="2">
        <f>AVERAGEIF(Table15[director_name],Table15[director_name],Table15[imdb_score])</f>
        <v>4.8</v>
      </c>
      <c r="G1398">
        <f>Table15[[#This Row],[gross]]-Table15[[#This Row],[budget]]</f>
        <v>-24923864</v>
      </c>
      <c r="H1398" t="str">
        <f>IF(Table15[[#This Row],[Profit]]&gt;0,"Success","Fasle")</f>
        <v>Fasle</v>
      </c>
      <c r="K1398" t="s">
        <v>6137</v>
      </c>
      <c r="L1398" s="2">
        <f>AVERAGEIF(Table15[director_name],Table6[Director],Table15[imdb_score])</f>
        <v>7.7</v>
      </c>
      <c r="M1398">
        <f>SUMIF(Table15[director_name],Table6[Director],Table15[gross])</f>
        <v>3432342</v>
      </c>
      <c r="N1398">
        <f>SUMIF(Table15[director_name],Table6[Director],Table15[budget])</f>
        <v>6000000</v>
      </c>
      <c r="O1398">
        <f>Table6[[#This Row],[Gross Amt]]-Table6[[#This Row],[Budget ]]</f>
        <v>-2567658</v>
      </c>
      <c r="P1398" t="str">
        <f>IF(Table6[[#This Row],[Profit]]&gt;0,"Success","Failure")</f>
        <v>Failure</v>
      </c>
    </row>
    <row r="1399" spans="1:16" hidden="1" x14ac:dyDescent="0.25">
      <c r="A1399" t="s">
        <v>167</v>
      </c>
      <c r="B1399">
        <v>10499968</v>
      </c>
      <c r="C1399" t="s">
        <v>12</v>
      </c>
      <c r="D1399">
        <v>35000000</v>
      </c>
      <c r="E1399">
        <v>5.7</v>
      </c>
      <c r="F1399">
        <f>AVERAGEIF(Table15[director_name],Table15[director_name],Table15[imdb_score])</f>
        <v>6.95</v>
      </c>
      <c r="G1399">
        <f>Table15[[#This Row],[gross]]-Table15[[#This Row],[budget]]</f>
        <v>-24500032</v>
      </c>
      <c r="H1399" t="str">
        <f>IF(Table15[[#This Row],[Profit]]&gt;0,"Success","Fasle")</f>
        <v>Fasle</v>
      </c>
      <c r="K1399" t="s">
        <v>6140</v>
      </c>
      <c r="L1399" s="2">
        <f>AVERAGEIF(Table15[director_name],Table6[Director],Table15[imdb_score])</f>
        <v>5.3</v>
      </c>
      <c r="M1399">
        <f>SUMIF(Table15[director_name],Table6[Director],Table15[gross])</f>
        <v>6755271</v>
      </c>
      <c r="N1399">
        <f>SUMIF(Table15[director_name],Table6[Director],Table15[budget])</f>
        <v>5000000</v>
      </c>
      <c r="O1399">
        <f>Table6[[#This Row],[Gross Amt]]-Table6[[#This Row],[Budget ]]</f>
        <v>1755271</v>
      </c>
      <c r="P1399" t="str">
        <f>IF(Table6[[#This Row],[Profit]]&gt;0,"Success","Failure")</f>
        <v>Success</v>
      </c>
    </row>
    <row r="1400" spans="1:16" hidden="1" x14ac:dyDescent="0.25">
      <c r="A1400" t="s">
        <v>1755</v>
      </c>
      <c r="B1400">
        <v>7659747</v>
      </c>
      <c r="C1400" t="s">
        <v>12</v>
      </c>
      <c r="D1400">
        <v>38000000</v>
      </c>
      <c r="E1400">
        <v>5.0999999999999996</v>
      </c>
      <c r="F1400">
        <f>AVERAGEIF(Table15[director_name],Table15[director_name],Table15[imdb_score])</f>
        <v>6.7200000000000006</v>
      </c>
      <c r="G1400">
        <f>Table15[[#This Row],[gross]]-Table15[[#This Row],[budget]]</f>
        <v>-30340253</v>
      </c>
      <c r="H1400" t="str">
        <f>IF(Table15[[#This Row],[Profit]]&gt;0,"Success","Fasle")</f>
        <v>Fasle</v>
      </c>
      <c r="K1400" t="s">
        <v>6143</v>
      </c>
      <c r="L1400" s="2">
        <f>AVERAGEIF(Table15[director_name],Table6[Director],Table15[imdb_score])</f>
        <v>7</v>
      </c>
      <c r="M1400">
        <f>SUMIF(Table15[director_name],Table6[Director],Table15[gross])</f>
        <v>6157157</v>
      </c>
      <c r="N1400">
        <f>SUMIF(Table15[director_name],Table6[Director],Table15[budget])</f>
        <v>5000000</v>
      </c>
      <c r="O1400">
        <f>Table6[[#This Row],[Gross Amt]]-Table6[[#This Row],[Budget ]]</f>
        <v>1157157</v>
      </c>
      <c r="P1400" t="str">
        <f>IF(Table6[[#This Row],[Profit]]&gt;0,"Success","Failure")</f>
        <v>Success</v>
      </c>
    </row>
    <row r="1401" spans="1:16" hidden="1" x14ac:dyDescent="0.25">
      <c r="A1401" t="s">
        <v>2627</v>
      </c>
      <c r="B1401">
        <v>7948159</v>
      </c>
      <c r="C1401" t="s">
        <v>12</v>
      </c>
      <c r="D1401">
        <v>35000000</v>
      </c>
      <c r="E1401">
        <v>6</v>
      </c>
      <c r="F1401" s="2">
        <f>AVERAGEIF(Table15[director_name],Table15[director_name],Table15[imdb_score])</f>
        <v>6</v>
      </c>
      <c r="G1401">
        <f>Table15[[#This Row],[gross]]-Table15[[#This Row],[budget]]</f>
        <v>-27051841</v>
      </c>
      <c r="H1401" t="str">
        <f>IF(Table15[[#This Row],[Profit]]&gt;0,"Success","Fasle")</f>
        <v>Fasle</v>
      </c>
      <c r="K1401" t="s">
        <v>5410</v>
      </c>
      <c r="L1401" s="2">
        <f>AVERAGEIF(Table15[director_name],Table6[Director],Table15[imdb_score])</f>
        <v>6.6</v>
      </c>
      <c r="M1401">
        <f>SUMIF(Table15[director_name],Table6[Director],Table15[gross])</f>
        <v>5480318</v>
      </c>
      <c r="N1401">
        <f>SUMIF(Table15[director_name],Table6[Director],Table15[budget])</f>
        <v>5000000</v>
      </c>
      <c r="O1401">
        <f>Table6[[#This Row],[Gross Amt]]-Table6[[#This Row],[Budget ]]</f>
        <v>480318</v>
      </c>
      <c r="P1401" t="str">
        <f>IF(Table6[[#This Row],[Profit]]&gt;0,"Success","Failure")</f>
        <v>Success</v>
      </c>
    </row>
    <row r="1402" spans="1:16" hidden="1" x14ac:dyDescent="0.25">
      <c r="A1402" t="s">
        <v>1766</v>
      </c>
      <c r="B1402">
        <v>11631245</v>
      </c>
      <c r="C1402" t="s">
        <v>12</v>
      </c>
      <c r="D1402">
        <v>35000000</v>
      </c>
      <c r="E1402">
        <v>4.2</v>
      </c>
      <c r="F1402">
        <f>AVERAGEIF(Table15[director_name],Table15[director_name],Table15[imdb_score])</f>
        <v>5.3</v>
      </c>
      <c r="G1402">
        <f>Table15[[#This Row],[gross]]-Table15[[#This Row],[budget]]</f>
        <v>-23368755</v>
      </c>
      <c r="H1402" t="str">
        <f>IF(Table15[[#This Row],[Profit]]&gt;0,"Success","Fasle")</f>
        <v>Fasle</v>
      </c>
      <c r="K1402" t="s">
        <v>6152</v>
      </c>
      <c r="L1402" s="2">
        <f>AVERAGEIF(Table15[director_name],Table6[Director],Table15[imdb_score])</f>
        <v>6.9</v>
      </c>
      <c r="M1402">
        <f>SUMIF(Table15[director_name],Table6[Director],Table15[gross])</f>
        <v>4074023</v>
      </c>
      <c r="N1402">
        <f>SUMIF(Table15[director_name],Table6[Director],Table15[budget])</f>
        <v>5000000</v>
      </c>
      <c r="O1402">
        <f>Table6[[#This Row],[Gross Amt]]-Table6[[#This Row],[Budget ]]</f>
        <v>-925977</v>
      </c>
      <c r="P1402" t="str">
        <f>IF(Table6[[#This Row],[Profit]]&gt;0,"Success","Failure")</f>
        <v>Failure</v>
      </c>
    </row>
    <row r="1403" spans="1:16" hidden="1" x14ac:dyDescent="0.25">
      <c r="A1403" t="s">
        <v>141</v>
      </c>
      <c r="B1403">
        <v>10137502</v>
      </c>
      <c r="C1403" t="s">
        <v>12</v>
      </c>
      <c r="D1403">
        <v>35000000</v>
      </c>
      <c r="E1403">
        <v>7.4</v>
      </c>
      <c r="F1403">
        <f>AVERAGEIF(Table15[director_name],Table15[director_name],Table15[imdb_score])</f>
        <v>7.3076923076923084</v>
      </c>
      <c r="G1403">
        <f>Table15[[#This Row],[gross]]-Table15[[#This Row],[budget]]</f>
        <v>-24862498</v>
      </c>
      <c r="H1403" t="str">
        <f>IF(Table15[[#This Row],[Profit]]&gt;0,"Success","Fasle")</f>
        <v>Fasle</v>
      </c>
      <c r="K1403" t="s">
        <v>6155</v>
      </c>
      <c r="L1403" s="2">
        <f>AVERAGEIF(Table15[director_name],Table6[Director],Table15[imdb_score])</f>
        <v>7.2</v>
      </c>
      <c r="M1403">
        <f>SUMIF(Table15[director_name],Table6[Director],Table15[gross])</f>
        <v>3950029</v>
      </c>
      <c r="N1403">
        <f>SUMIF(Table15[director_name],Table6[Director],Table15[budget])</f>
        <v>4000000</v>
      </c>
      <c r="O1403">
        <f>Table6[[#This Row],[Gross Amt]]-Table6[[#This Row],[Budget ]]</f>
        <v>-49971</v>
      </c>
      <c r="P1403" t="str">
        <f>IF(Table6[[#This Row],[Profit]]&gt;0,"Success","Failure")</f>
        <v>Failure</v>
      </c>
    </row>
    <row r="1404" spans="1:16" hidden="1" x14ac:dyDescent="0.25">
      <c r="A1404" t="s">
        <v>2633</v>
      </c>
      <c r="B1404">
        <v>6448817</v>
      </c>
      <c r="C1404" t="s">
        <v>12</v>
      </c>
      <c r="D1404">
        <v>35000000</v>
      </c>
      <c r="E1404">
        <v>4.5999999999999996</v>
      </c>
      <c r="F1404" s="2">
        <f>AVERAGEIF(Table15[director_name],Table15[director_name],Table15[imdb_score])</f>
        <v>5.5</v>
      </c>
      <c r="G1404">
        <f>Table15[[#This Row],[gross]]-Table15[[#This Row],[budget]]</f>
        <v>-28551183</v>
      </c>
      <c r="H1404" t="str">
        <f>IF(Table15[[#This Row],[Profit]]&gt;0,"Success","Fasle")</f>
        <v>Fasle</v>
      </c>
      <c r="K1404" t="s">
        <v>6157</v>
      </c>
      <c r="L1404" s="2">
        <f>AVERAGEIF(Table15[director_name],Table6[Director],Table15[imdb_score])</f>
        <v>6.9499999999999993</v>
      </c>
      <c r="M1404">
        <f>SUMIF(Table15[director_name],Table6[Director],Table15[gross])</f>
        <v>4374246</v>
      </c>
      <c r="N1404">
        <f>SUMIF(Table15[director_name],Table6[Director],Table15[budget])</f>
        <v>5034000</v>
      </c>
      <c r="O1404">
        <f>Table6[[#This Row],[Gross Amt]]-Table6[[#This Row],[Budget ]]</f>
        <v>-659754</v>
      </c>
      <c r="P1404" t="str">
        <f>IF(Table6[[#This Row],[Profit]]&gt;0,"Success","Failure")</f>
        <v>Failure</v>
      </c>
    </row>
    <row r="1405" spans="1:16" hidden="1" x14ac:dyDescent="0.25">
      <c r="A1405" t="s">
        <v>64</v>
      </c>
      <c r="B1405">
        <v>7458269</v>
      </c>
      <c r="C1405" t="s">
        <v>12</v>
      </c>
      <c r="D1405">
        <v>35000000</v>
      </c>
      <c r="E1405">
        <v>6.9</v>
      </c>
      <c r="F1405">
        <f>AVERAGEIF(Table15[director_name],Table15[director_name],Table15[imdb_score])</f>
        <v>7.1312499999999996</v>
      </c>
      <c r="G1405">
        <f>Table15[[#This Row],[gross]]-Table15[[#This Row],[budget]]</f>
        <v>-27541731</v>
      </c>
      <c r="H1405" t="str">
        <f>IF(Table15[[#This Row],[Profit]]&gt;0,"Success","Fasle")</f>
        <v>Fasle</v>
      </c>
      <c r="K1405" t="s">
        <v>6165</v>
      </c>
      <c r="L1405" s="2">
        <f>AVERAGEIF(Table15[director_name],Table6[Director],Table15[imdb_score])</f>
        <v>6.4</v>
      </c>
      <c r="M1405">
        <f>SUMIF(Table15[director_name],Table6[Director],Table15[gross])</f>
        <v>2711210</v>
      </c>
      <c r="N1405">
        <f>SUMIF(Table15[director_name],Table6[Director],Table15[budget])</f>
        <v>5000000</v>
      </c>
      <c r="O1405">
        <f>Table6[[#This Row],[Gross Amt]]-Table6[[#This Row],[Budget ]]</f>
        <v>-2288790</v>
      </c>
      <c r="P1405" t="str">
        <f>IF(Table6[[#This Row],[Profit]]&gt;0,"Success","Failure")</f>
        <v>Failure</v>
      </c>
    </row>
    <row r="1406" spans="1:16" hidden="1" x14ac:dyDescent="0.25">
      <c r="A1406" t="s">
        <v>356</v>
      </c>
      <c r="B1406">
        <v>4651977</v>
      </c>
      <c r="C1406" t="s">
        <v>12</v>
      </c>
      <c r="D1406">
        <v>35000000</v>
      </c>
      <c r="E1406">
        <v>6.9</v>
      </c>
      <c r="F1406">
        <f>AVERAGEIF(Table15[director_name],Table15[director_name],Table15[imdb_score])</f>
        <v>6.6333333333333337</v>
      </c>
      <c r="G1406">
        <f>Table15[[#This Row],[gross]]-Table15[[#This Row],[budget]]</f>
        <v>-30348023</v>
      </c>
      <c r="H1406" t="str">
        <f>IF(Table15[[#This Row],[Profit]]&gt;0,"Success","Fasle")</f>
        <v>Fasle</v>
      </c>
      <c r="K1406" t="s">
        <v>6171</v>
      </c>
      <c r="L1406" s="2">
        <f>AVERAGEIF(Table15[director_name],Table6[Director],Table15[imdb_score])</f>
        <v>7.1</v>
      </c>
      <c r="M1406">
        <f>SUMIF(Table15[director_name],Table6[Director],Table15[gross])</f>
        <v>3587475</v>
      </c>
      <c r="N1406">
        <f>SUMIF(Table15[director_name],Table6[Director],Table15[budget])</f>
        <v>5700000</v>
      </c>
      <c r="O1406">
        <f>Table6[[#This Row],[Gross Amt]]-Table6[[#This Row],[Budget ]]</f>
        <v>-2112525</v>
      </c>
      <c r="P1406" t="str">
        <f>IF(Table6[[#This Row],[Profit]]&gt;0,"Success","Failure")</f>
        <v>Failure</v>
      </c>
    </row>
    <row r="1407" spans="1:16" hidden="1" x14ac:dyDescent="0.25">
      <c r="A1407" t="s">
        <v>1310</v>
      </c>
      <c r="B1407">
        <v>4496583</v>
      </c>
      <c r="C1407" t="s">
        <v>12</v>
      </c>
      <c r="D1407">
        <v>35000000</v>
      </c>
      <c r="E1407">
        <v>8</v>
      </c>
      <c r="F1407">
        <f>AVERAGEIF(Table15[director_name],Table15[director_name],Table15[imdb_score])</f>
        <v>6.8833333333333329</v>
      </c>
      <c r="G1407">
        <f>Table15[[#This Row],[gross]]-Table15[[#This Row],[budget]]</f>
        <v>-30503417</v>
      </c>
      <c r="H1407" t="str">
        <f>IF(Table15[[#This Row],[Profit]]&gt;0,"Success","Fasle")</f>
        <v>Fasle</v>
      </c>
      <c r="K1407" t="s">
        <v>6175</v>
      </c>
      <c r="L1407" s="2">
        <f>AVERAGEIF(Table15[director_name],Table6[Director],Table15[imdb_score])</f>
        <v>6.55</v>
      </c>
      <c r="M1407">
        <f>SUMIF(Table15[director_name],Table6[Director],Table15[gross])</f>
        <v>950286</v>
      </c>
      <c r="N1407">
        <f>SUMIF(Table15[director_name],Table6[Director],Table15[budget])</f>
        <v>7000000</v>
      </c>
      <c r="O1407">
        <f>Table6[[#This Row],[Gross Amt]]-Table6[[#This Row],[Budget ]]</f>
        <v>-6049714</v>
      </c>
      <c r="P1407" t="str">
        <f>IF(Table6[[#This Row],[Profit]]&gt;0,"Success","Failure")</f>
        <v>Failure</v>
      </c>
    </row>
    <row r="1408" spans="1:16" hidden="1" x14ac:dyDescent="0.25">
      <c r="A1408" t="s">
        <v>2639</v>
      </c>
      <c r="B1408">
        <v>2221994</v>
      </c>
      <c r="C1408" t="s">
        <v>12</v>
      </c>
      <c r="D1408">
        <v>35000000</v>
      </c>
      <c r="E1408">
        <v>6.4</v>
      </c>
      <c r="F1408" s="2">
        <f>AVERAGEIF(Table15[director_name],Table15[director_name],Table15[imdb_score])</f>
        <v>6.4</v>
      </c>
      <c r="G1408">
        <f>Table15[[#This Row],[gross]]-Table15[[#This Row],[budget]]</f>
        <v>-32778006</v>
      </c>
      <c r="H1408" t="str">
        <f>IF(Table15[[#This Row],[Profit]]&gt;0,"Success","Fasle")</f>
        <v>Fasle</v>
      </c>
      <c r="K1408" t="s">
        <v>6177</v>
      </c>
      <c r="L1408" s="2">
        <f>AVERAGEIF(Table15[director_name],Table6[Director],Table15[imdb_score])</f>
        <v>7.1</v>
      </c>
      <c r="M1408">
        <f>SUMIF(Table15[director_name],Table6[Director],Table15[gross])</f>
        <v>3477142</v>
      </c>
      <c r="N1408">
        <f>SUMIF(Table15[director_name],Table6[Director],Table15[budget])</f>
        <v>6066167</v>
      </c>
      <c r="O1408">
        <f>Table6[[#This Row],[Gross Amt]]-Table6[[#This Row],[Budget ]]</f>
        <v>-2589025</v>
      </c>
      <c r="P1408" t="str">
        <f>IF(Table6[[#This Row],[Profit]]&gt;0,"Success","Failure")</f>
        <v>Failure</v>
      </c>
    </row>
    <row r="1409" spans="1:16" hidden="1" x14ac:dyDescent="0.25">
      <c r="A1409" t="s">
        <v>783</v>
      </c>
      <c r="B1409">
        <v>6592103</v>
      </c>
      <c r="C1409" t="s">
        <v>12</v>
      </c>
      <c r="D1409">
        <v>35000000</v>
      </c>
      <c r="E1409">
        <v>6.3</v>
      </c>
      <c r="F1409">
        <f>AVERAGEIF(Table15[director_name],Table15[director_name],Table15[imdb_score])</f>
        <v>6.6</v>
      </c>
      <c r="G1409">
        <f>Table15[[#This Row],[gross]]-Table15[[#This Row],[budget]]</f>
        <v>-28407897</v>
      </c>
      <c r="H1409" t="str">
        <f>IF(Table15[[#This Row],[Profit]]&gt;0,"Success","Fasle")</f>
        <v>Fasle</v>
      </c>
      <c r="K1409" t="s">
        <v>6182</v>
      </c>
      <c r="L1409" s="2">
        <f>AVERAGEIF(Table15[director_name],Table6[Director],Table15[imdb_score])</f>
        <v>4.4000000000000004</v>
      </c>
      <c r="M1409">
        <f>SUMIF(Table15[director_name],Table6[Director],Table15[gross])</f>
        <v>830210</v>
      </c>
      <c r="N1409">
        <f>SUMIF(Table15[director_name],Table6[Director],Table15[budget])</f>
        <v>5000000</v>
      </c>
      <c r="O1409">
        <f>Table6[[#This Row],[Gross Amt]]-Table6[[#This Row],[Budget ]]</f>
        <v>-4169790</v>
      </c>
      <c r="P1409" t="str">
        <f>IF(Table6[[#This Row],[Profit]]&gt;0,"Success","Failure")</f>
        <v>Failure</v>
      </c>
    </row>
    <row r="1410" spans="1:16" hidden="1" x14ac:dyDescent="0.25">
      <c r="A1410" t="s">
        <v>358</v>
      </c>
      <c r="B1410">
        <v>630779</v>
      </c>
      <c r="C1410" t="s">
        <v>12</v>
      </c>
      <c r="D1410">
        <v>35000000</v>
      </c>
      <c r="E1410">
        <v>6.8</v>
      </c>
      <c r="F1410">
        <f>AVERAGEIF(Table15[director_name],Table15[director_name],Table15[imdb_score])</f>
        <v>7.2500000000000009</v>
      </c>
      <c r="G1410">
        <f>Table15[[#This Row],[gross]]-Table15[[#This Row],[budget]]</f>
        <v>-34369221</v>
      </c>
      <c r="H1410" t="str">
        <f>IF(Table15[[#This Row],[Profit]]&gt;0,"Success","Fasle")</f>
        <v>Fasle</v>
      </c>
      <c r="K1410" t="s">
        <v>6195</v>
      </c>
      <c r="L1410" s="2">
        <f>AVERAGEIF(Table15[director_name],Table6[Director],Table15[imdb_score])</f>
        <v>7.3</v>
      </c>
      <c r="M1410">
        <f>SUMIF(Table15[director_name],Table6[Director],Table15[gross])</f>
        <v>124720</v>
      </c>
      <c r="N1410">
        <f>SUMIF(Table15[director_name],Table6[Director],Table15[budget])</f>
        <v>5000000</v>
      </c>
      <c r="O1410">
        <f>Table6[[#This Row],[Gross Amt]]-Table6[[#This Row],[Budget ]]</f>
        <v>-4875280</v>
      </c>
      <c r="P1410" t="str">
        <f>IF(Table6[[#This Row],[Profit]]&gt;0,"Success","Failure")</f>
        <v>Failure</v>
      </c>
    </row>
    <row r="1411" spans="1:16" hidden="1" x14ac:dyDescent="0.25">
      <c r="A1411" t="s">
        <v>1389</v>
      </c>
      <c r="B1411">
        <v>102413606</v>
      </c>
      <c r="C1411" t="s">
        <v>12</v>
      </c>
      <c r="D1411">
        <v>34000000</v>
      </c>
      <c r="E1411">
        <v>6.8</v>
      </c>
      <c r="F1411">
        <f>AVERAGEIF(Table15[director_name],Table15[director_name],Table15[imdb_score])</f>
        <v>6.6</v>
      </c>
      <c r="G1411">
        <f>Table15[[#This Row],[gross]]-Table15[[#This Row],[budget]]</f>
        <v>68413606</v>
      </c>
      <c r="H1411" t="str">
        <f>IF(Table15[[#This Row],[Profit]]&gt;0,"Success","Fasle")</f>
        <v>Success</v>
      </c>
      <c r="K1411" t="s">
        <v>6199</v>
      </c>
      <c r="L1411" s="2">
        <f>AVERAGEIF(Table15[director_name],Table6[Director],Table15[imdb_score])</f>
        <v>6.35</v>
      </c>
      <c r="M1411">
        <f>SUMIF(Table15[director_name],Table6[Director],Table15[gross])</f>
        <v>433188</v>
      </c>
      <c r="N1411">
        <f>SUMIF(Table15[director_name],Table6[Director],Table15[budget])</f>
        <v>2500000</v>
      </c>
      <c r="O1411">
        <f>Table6[[#This Row],[Gross Amt]]-Table6[[#This Row],[Budget ]]</f>
        <v>-2066812</v>
      </c>
      <c r="P1411" t="str">
        <f>IF(Table6[[#This Row],[Profit]]&gt;0,"Success","Failure")</f>
        <v>Failure</v>
      </c>
    </row>
    <row r="1412" spans="1:16" hidden="1" x14ac:dyDescent="0.25">
      <c r="A1412" t="s">
        <v>2655</v>
      </c>
      <c r="B1412">
        <v>10214013</v>
      </c>
      <c r="C1412" t="s">
        <v>12</v>
      </c>
      <c r="D1412">
        <v>35000000</v>
      </c>
      <c r="E1412">
        <v>5.4</v>
      </c>
      <c r="F1412" s="2">
        <f>AVERAGEIF(Table15[director_name],Table15[director_name],Table15[imdb_score])</f>
        <v>5.9</v>
      </c>
      <c r="G1412">
        <f>Table15[[#This Row],[gross]]-Table15[[#This Row],[budget]]</f>
        <v>-24785987</v>
      </c>
      <c r="H1412" t="str">
        <f>IF(Table15[[#This Row],[Profit]]&gt;0,"Success","Fasle")</f>
        <v>Fasle</v>
      </c>
      <c r="K1412" t="s">
        <v>6206</v>
      </c>
      <c r="L1412" s="2">
        <f>AVERAGEIF(Table15[director_name],Table6[Director],Table15[imdb_score])</f>
        <v>3.3</v>
      </c>
      <c r="M1412">
        <f>SUMIF(Table15[director_name],Table6[Director],Table15[gross])</f>
        <v>16066</v>
      </c>
      <c r="N1412">
        <f>SUMIF(Table15[director_name],Table6[Director],Table15[budget])</f>
        <v>5000000</v>
      </c>
      <c r="O1412">
        <f>Table6[[#This Row],[Gross Amt]]-Table6[[#This Row],[Budget ]]</f>
        <v>-4983934</v>
      </c>
      <c r="P1412" t="str">
        <f>IF(Table6[[#This Row],[Profit]]&gt;0,"Success","Failure")</f>
        <v>Failure</v>
      </c>
    </row>
    <row r="1413" spans="1:16" hidden="1" x14ac:dyDescent="0.25">
      <c r="A1413" t="s">
        <v>159</v>
      </c>
      <c r="B1413">
        <v>32000000</v>
      </c>
      <c r="C1413" t="s">
        <v>12</v>
      </c>
      <c r="D1413">
        <v>30000000</v>
      </c>
      <c r="E1413">
        <v>7.2</v>
      </c>
      <c r="F1413">
        <f>AVERAGEIF(Table15[director_name],Table15[director_name],Table15[imdb_score])</f>
        <v>7.6749999999999998</v>
      </c>
      <c r="G1413">
        <f>Table15[[#This Row],[gross]]-Table15[[#This Row],[budget]]</f>
        <v>2000000</v>
      </c>
      <c r="H1413" t="str">
        <f>IF(Table15[[#This Row],[Profit]]&gt;0,"Success","Fasle")</f>
        <v>Success</v>
      </c>
      <c r="K1413" t="s">
        <v>6221</v>
      </c>
      <c r="L1413" s="2">
        <f>AVERAGEIF(Table15[director_name],Table6[Director],Table15[imdb_score])</f>
        <v>7.5</v>
      </c>
      <c r="M1413">
        <f>SUMIF(Table15[director_name],Table6[Director],Table15[gross])</f>
        <v>37440</v>
      </c>
      <c r="N1413">
        <f>SUMIF(Table15[director_name],Table6[Director],Table15[budget])</f>
        <v>5000000</v>
      </c>
      <c r="O1413">
        <f>Table6[[#This Row],[Gross Amt]]-Table6[[#This Row],[Budget ]]</f>
        <v>-4962560</v>
      </c>
      <c r="P1413" t="str">
        <f>IF(Table6[[#This Row],[Profit]]&gt;0,"Success","Failure")</f>
        <v>Failure</v>
      </c>
    </row>
    <row r="1414" spans="1:16" hidden="1" x14ac:dyDescent="0.25">
      <c r="A1414" t="s">
        <v>409</v>
      </c>
      <c r="B1414">
        <v>10139254</v>
      </c>
      <c r="C1414" t="s">
        <v>12</v>
      </c>
      <c r="D1414">
        <v>35000000</v>
      </c>
      <c r="E1414">
        <v>7.3</v>
      </c>
      <c r="F1414">
        <f>AVERAGEIF(Table15[director_name],Table15[director_name],Table15[imdb_score])</f>
        <v>7.4833333333333334</v>
      </c>
      <c r="G1414">
        <f>Table15[[#This Row],[gross]]-Table15[[#This Row],[budget]]</f>
        <v>-24860746</v>
      </c>
      <c r="H1414" t="str">
        <f>IF(Table15[[#This Row],[Profit]]&gt;0,"Success","Fasle")</f>
        <v>Fasle</v>
      </c>
      <c r="K1414" t="s">
        <v>6239</v>
      </c>
      <c r="L1414" s="2">
        <f>AVERAGEIF(Table15[director_name],Table6[Director],Table15[imdb_score])</f>
        <v>7.4</v>
      </c>
      <c r="M1414">
        <f>SUMIF(Table15[director_name],Table6[Director],Table15[gross])</f>
        <v>617228</v>
      </c>
      <c r="N1414">
        <f>SUMIF(Table15[director_name],Table6[Director],Table15[budget])</f>
        <v>84450000</v>
      </c>
      <c r="O1414">
        <f>Table6[[#This Row],[Gross Amt]]-Table6[[#This Row],[Budget ]]</f>
        <v>-83832772</v>
      </c>
      <c r="P1414" t="str">
        <f>IF(Table6[[#This Row],[Profit]]&gt;0,"Success","Failure")</f>
        <v>Failure</v>
      </c>
    </row>
    <row r="1415" spans="1:16" hidden="1" x14ac:dyDescent="0.25">
      <c r="A1415" t="s">
        <v>2659</v>
      </c>
      <c r="B1415">
        <v>11227940</v>
      </c>
      <c r="C1415" t="s">
        <v>12</v>
      </c>
      <c r="D1415">
        <v>34000000</v>
      </c>
      <c r="E1415">
        <v>5.2</v>
      </c>
      <c r="F1415" s="2">
        <f>AVERAGEIF(Table15[director_name],Table15[director_name],Table15[imdb_score])</f>
        <v>5.2</v>
      </c>
      <c r="G1415">
        <f>Table15[[#This Row],[gross]]-Table15[[#This Row],[budget]]</f>
        <v>-22772060</v>
      </c>
      <c r="H1415" t="str">
        <f>IF(Table15[[#This Row],[Profit]]&gt;0,"Success","Fasle")</f>
        <v>Fasle</v>
      </c>
      <c r="K1415" t="s">
        <v>6243</v>
      </c>
      <c r="L1415" s="2">
        <f>AVERAGEIF(Table15[director_name],Table6[Director],Table15[imdb_score])</f>
        <v>7.3</v>
      </c>
      <c r="M1415">
        <f>SUMIF(Table15[director_name],Table6[Director],Table15[gross])</f>
        <v>274385</v>
      </c>
      <c r="N1415">
        <f>SUMIF(Table15[director_name],Table6[Director],Table15[budget])</f>
        <v>4000000</v>
      </c>
      <c r="O1415">
        <f>Table6[[#This Row],[Gross Amt]]-Table6[[#This Row],[Budget ]]</f>
        <v>-3725615</v>
      </c>
      <c r="P1415" t="str">
        <f>IF(Table6[[#This Row],[Profit]]&gt;0,"Success","Failure")</f>
        <v>Failure</v>
      </c>
    </row>
    <row r="1416" spans="1:16" hidden="1" x14ac:dyDescent="0.25">
      <c r="A1416" t="s">
        <v>615</v>
      </c>
      <c r="B1416">
        <v>183125</v>
      </c>
      <c r="C1416" t="s">
        <v>12</v>
      </c>
      <c r="D1416">
        <v>35000000</v>
      </c>
      <c r="E1416">
        <v>5.5</v>
      </c>
      <c r="F1416">
        <f>AVERAGEIF(Table15[director_name],Table15[director_name],Table15[imdb_score])</f>
        <v>6.0857142857142863</v>
      </c>
      <c r="G1416">
        <f>Table15[[#This Row],[gross]]-Table15[[#This Row],[budget]]</f>
        <v>-34816875</v>
      </c>
      <c r="H1416" t="str">
        <f>IF(Table15[[#This Row],[Profit]]&gt;0,"Success","Fasle")</f>
        <v>Fasle</v>
      </c>
      <c r="K1416" t="s">
        <v>6251</v>
      </c>
      <c r="L1416" s="2">
        <f>AVERAGEIF(Table15[director_name],Table6[Director],Table15[imdb_score])</f>
        <v>6.7</v>
      </c>
      <c r="M1416">
        <f>SUMIF(Table15[director_name],Table6[Director],Table15[gross])</f>
        <v>1705139</v>
      </c>
      <c r="N1416">
        <f>SUMIF(Table15[director_name],Table6[Director],Table15[budget])</f>
        <v>4700000</v>
      </c>
      <c r="O1416">
        <f>Table6[[#This Row],[Gross Amt]]-Table6[[#This Row],[Budget ]]</f>
        <v>-2994861</v>
      </c>
      <c r="P1416" t="str">
        <f>IF(Table6[[#This Row],[Profit]]&gt;0,"Success","Failure")</f>
        <v>Failure</v>
      </c>
    </row>
    <row r="1417" spans="1:16" hidden="1" x14ac:dyDescent="0.25">
      <c r="A1417" t="s">
        <v>2663</v>
      </c>
      <c r="B1417">
        <v>15081783</v>
      </c>
      <c r="C1417" t="s">
        <v>226</v>
      </c>
      <c r="D1417">
        <v>34000000</v>
      </c>
      <c r="E1417">
        <v>7.7</v>
      </c>
      <c r="F1417" s="2">
        <f>AVERAGEIF(Table15[director_name],Table15[director_name],Table15[imdb_score])</f>
        <v>8.2249999999999996</v>
      </c>
      <c r="G1417">
        <f>Table15[[#This Row],[gross]]-Table15[[#This Row],[budget]]</f>
        <v>-18918217</v>
      </c>
      <c r="H1417" t="str">
        <f>IF(Table15[[#This Row],[Profit]]&gt;0,"Success","Fasle")</f>
        <v>Fasle</v>
      </c>
      <c r="K1417" t="s">
        <v>6272</v>
      </c>
      <c r="L1417" s="2">
        <f>AVERAGEIF(Table15[director_name],Table6[Director],Table15[imdb_score])</f>
        <v>7.2</v>
      </c>
      <c r="M1417">
        <f>SUMIF(Table15[director_name],Table6[Director],Table15[gross])</f>
        <v>513836</v>
      </c>
      <c r="N1417">
        <f>SUMIF(Table15[director_name],Table6[Director],Table15[budget])</f>
        <v>4600000</v>
      </c>
      <c r="O1417">
        <f>Table6[[#This Row],[Gross Amt]]-Table6[[#This Row],[Budget ]]</f>
        <v>-4086164</v>
      </c>
      <c r="P1417" t="str">
        <f>IF(Table6[[#This Row],[Profit]]&gt;0,"Success","Failure")</f>
        <v>Failure</v>
      </c>
    </row>
    <row r="1418" spans="1:16" hidden="1" x14ac:dyDescent="0.25">
      <c r="A1418" t="s">
        <v>2665</v>
      </c>
      <c r="B1418">
        <v>37432299</v>
      </c>
      <c r="C1418" t="s">
        <v>12</v>
      </c>
      <c r="D1418">
        <v>34000000</v>
      </c>
      <c r="E1418">
        <v>7.1</v>
      </c>
      <c r="F1418" s="2">
        <f>AVERAGEIF(Table15[director_name],Table15[director_name],Table15[imdb_score])</f>
        <v>6.9250000000000007</v>
      </c>
      <c r="G1418">
        <f>Table15[[#This Row],[gross]]-Table15[[#This Row],[budget]]</f>
        <v>3432299</v>
      </c>
      <c r="H1418" t="str">
        <f>IF(Table15[[#This Row],[Profit]]&gt;0,"Success","Fasle")</f>
        <v>Success</v>
      </c>
      <c r="K1418" t="s">
        <v>6276</v>
      </c>
      <c r="L1418" s="2">
        <f>AVERAGEIF(Table15[director_name],Table6[Director],Table15[imdb_score])</f>
        <v>5.9</v>
      </c>
      <c r="M1418">
        <f>SUMIF(Table15[director_name],Table6[Director],Table15[gross])</f>
        <v>434417</v>
      </c>
      <c r="N1418">
        <f>SUMIF(Table15[director_name],Table6[Director],Table15[budget])</f>
        <v>4600000</v>
      </c>
      <c r="O1418">
        <f>Table6[[#This Row],[Gross Amt]]-Table6[[#This Row],[Budget ]]</f>
        <v>-4165583</v>
      </c>
      <c r="P1418" t="str">
        <f>IF(Table6[[#This Row],[Profit]]&gt;0,"Success","Failure")</f>
        <v>Failure</v>
      </c>
    </row>
    <row r="1419" spans="1:16" hidden="1" x14ac:dyDescent="0.25">
      <c r="A1419" t="s">
        <v>2667</v>
      </c>
      <c r="B1419">
        <v>10654581</v>
      </c>
      <c r="C1419" t="s">
        <v>12</v>
      </c>
      <c r="D1419">
        <v>34000000</v>
      </c>
      <c r="E1419">
        <v>5.3</v>
      </c>
      <c r="F1419" s="2">
        <f>AVERAGEIF(Table15[director_name],Table15[director_name],Table15[imdb_score])</f>
        <v>5.3</v>
      </c>
      <c r="G1419">
        <f>Table15[[#This Row],[gross]]-Table15[[#This Row],[budget]]</f>
        <v>-23345419</v>
      </c>
      <c r="H1419" t="str">
        <f>IF(Table15[[#This Row],[Profit]]&gt;0,"Success","Fasle")</f>
        <v>Fasle</v>
      </c>
      <c r="K1419" t="s">
        <v>6291</v>
      </c>
      <c r="L1419" s="2">
        <f>AVERAGEIF(Table15[director_name],Table6[Director],Table15[imdb_score])</f>
        <v>7.2</v>
      </c>
      <c r="M1419">
        <f>SUMIF(Table15[director_name],Table6[Director],Table15[gross])</f>
        <v>1687311</v>
      </c>
      <c r="N1419">
        <f>SUMIF(Table15[director_name],Table6[Director],Table15[budget])</f>
        <v>700000000</v>
      </c>
      <c r="O1419">
        <f>Table6[[#This Row],[Gross Amt]]-Table6[[#This Row],[Budget ]]</f>
        <v>-698312689</v>
      </c>
      <c r="P1419" t="str">
        <f>IF(Table6[[#This Row],[Profit]]&gt;0,"Success","Failure")</f>
        <v>Failure</v>
      </c>
    </row>
    <row r="1420" spans="1:16" hidden="1" x14ac:dyDescent="0.25">
      <c r="A1420" t="s">
        <v>2669</v>
      </c>
      <c r="B1420">
        <v>6543194</v>
      </c>
      <c r="C1420" t="s">
        <v>12</v>
      </c>
      <c r="D1420">
        <v>34000000</v>
      </c>
      <c r="E1420">
        <v>5.6</v>
      </c>
      <c r="F1420" s="2">
        <f>AVERAGEIF(Table15[director_name],Table15[director_name],Table15[imdb_score])</f>
        <v>6.4</v>
      </c>
      <c r="G1420">
        <f>Table15[[#This Row],[gross]]-Table15[[#This Row],[budget]]</f>
        <v>-27456806</v>
      </c>
      <c r="H1420" t="str">
        <f>IF(Table15[[#This Row],[Profit]]&gt;0,"Success","Fasle")</f>
        <v>Fasle</v>
      </c>
      <c r="K1420" t="s">
        <v>6295</v>
      </c>
      <c r="L1420" s="2">
        <f>AVERAGEIF(Table15[director_name],Table6[Director],Table15[imdb_score])</f>
        <v>5.4</v>
      </c>
      <c r="M1420">
        <f>SUMIF(Table15[director_name],Table6[Director],Table15[gross])</f>
        <v>10429707</v>
      </c>
      <c r="N1420">
        <f>SUMIF(Table15[director_name],Table6[Director],Table15[budget])</f>
        <v>5000000</v>
      </c>
      <c r="O1420">
        <f>Table6[[#This Row],[Gross Amt]]-Table6[[#This Row],[Budget ]]</f>
        <v>5429707</v>
      </c>
      <c r="P1420" t="str">
        <f>IF(Table6[[#This Row],[Profit]]&gt;0,"Success","Failure")</f>
        <v>Success</v>
      </c>
    </row>
    <row r="1421" spans="1:16" hidden="1" x14ac:dyDescent="0.25">
      <c r="A1421" t="s">
        <v>1603</v>
      </c>
      <c r="B1421">
        <v>13101142</v>
      </c>
      <c r="C1421" t="s">
        <v>12</v>
      </c>
      <c r="D1421">
        <v>35000000</v>
      </c>
      <c r="E1421">
        <v>5.7</v>
      </c>
      <c r="F1421">
        <f>AVERAGEIF(Table15[director_name],Table15[director_name],Table15[imdb_score])</f>
        <v>6.9749999999999996</v>
      </c>
      <c r="G1421">
        <f>Table15[[#This Row],[gross]]-Table15[[#This Row],[budget]]</f>
        <v>-21898858</v>
      </c>
      <c r="H1421" t="str">
        <f>IF(Table15[[#This Row],[Profit]]&gt;0,"Success","Fasle")</f>
        <v>Fasle</v>
      </c>
      <c r="K1421" t="s">
        <v>6301</v>
      </c>
      <c r="L1421" s="2">
        <f>AVERAGEIF(Table15[director_name],Table6[Director],Table15[imdb_score])</f>
        <v>7.8</v>
      </c>
      <c r="M1421">
        <f>SUMIF(Table15[director_name],Table6[Director],Table15[gross])</f>
        <v>713413</v>
      </c>
      <c r="N1421">
        <f>SUMIF(Table15[director_name],Table6[Director],Table15[budget])</f>
        <v>4500000</v>
      </c>
      <c r="O1421">
        <f>Table6[[#This Row],[Gross Amt]]-Table6[[#This Row],[Budget ]]</f>
        <v>-3786587</v>
      </c>
      <c r="P1421" t="str">
        <f>IF(Table6[[#This Row],[Profit]]&gt;0,"Success","Failure")</f>
        <v>Failure</v>
      </c>
    </row>
    <row r="1422" spans="1:16" hidden="1" x14ac:dyDescent="0.25">
      <c r="A1422" t="s">
        <v>2290</v>
      </c>
      <c r="B1422">
        <v>8324748</v>
      </c>
      <c r="C1422" t="s">
        <v>12</v>
      </c>
      <c r="D1422">
        <v>35000000</v>
      </c>
      <c r="E1422">
        <v>7.1</v>
      </c>
      <c r="F1422">
        <f>AVERAGEIF(Table15[director_name],Table15[director_name],Table15[imdb_score])</f>
        <v>6.9</v>
      </c>
      <c r="G1422">
        <f>Table15[[#This Row],[gross]]-Table15[[#This Row],[budget]]</f>
        <v>-26675252</v>
      </c>
      <c r="H1422" t="str">
        <f>IF(Table15[[#This Row],[Profit]]&gt;0,"Success","Fasle")</f>
        <v>Fasle</v>
      </c>
      <c r="K1422" t="s">
        <v>6303</v>
      </c>
      <c r="L1422" s="2">
        <f>AVERAGEIF(Table15[director_name],Table6[Director],Table15[imdb_score])</f>
        <v>6.8</v>
      </c>
      <c r="M1422">
        <f>SUMIF(Table15[director_name],Table6[Director],Table15[gross])</f>
        <v>410241</v>
      </c>
      <c r="N1422">
        <f>SUMIF(Table15[director_name],Table6[Director],Table15[budget])</f>
        <v>2000000</v>
      </c>
      <c r="O1422">
        <f>Table6[[#This Row],[Gross Amt]]-Table6[[#This Row],[Budget ]]</f>
        <v>-1589759</v>
      </c>
      <c r="P1422" t="str">
        <f>IF(Table6[[#This Row],[Profit]]&gt;0,"Success","Failure")</f>
        <v>Failure</v>
      </c>
    </row>
    <row r="1423" spans="1:16" hidden="1" x14ac:dyDescent="0.25">
      <c r="A1423" t="s">
        <v>1347</v>
      </c>
      <c r="B1423">
        <v>141340178</v>
      </c>
      <c r="C1423" t="s">
        <v>12</v>
      </c>
      <c r="D1423">
        <v>40000000</v>
      </c>
      <c r="E1423">
        <v>7.6</v>
      </c>
      <c r="F1423">
        <f>AVERAGEIF(Table15[director_name],Table15[director_name],Table15[imdb_score])</f>
        <v>7.0181818181818185</v>
      </c>
      <c r="G1423">
        <f>Table15[[#This Row],[gross]]-Table15[[#This Row],[budget]]</f>
        <v>101340178</v>
      </c>
      <c r="H1423" t="str">
        <f>IF(Table15[[#This Row],[Profit]]&gt;0,"Success","Fasle")</f>
        <v>Success</v>
      </c>
      <c r="K1423" t="s">
        <v>6310</v>
      </c>
      <c r="L1423" s="2">
        <f>AVERAGEIF(Table15[director_name],Table6[Director],Table15[imdb_score])</f>
        <v>6.5</v>
      </c>
      <c r="M1423">
        <f>SUMIF(Table15[director_name],Table6[Director],Table15[gross])</f>
        <v>92191</v>
      </c>
      <c r="N1423">
        <f>SUMIF(Table15[director_name],Table6[Director],Table15[budget])</f>
        <v>2500000</v>
      </c>
      <c r="O1423">
        <f>Table6[[#This Row],[Gross Amt]]-Table6[[#This Row],[Budget ]]</f>
        <v>-2407809</v>
      </c>
      <c r="P1423" t="str">
        <f>IF(Table6[[#This Row],[Profit]]&gt;0,"Success","Failure")</f>
        <v>Failure</v>
      </c>
    </row>
    <row r="1424" spans="1:16" hidden="1" x14ac:dyDescent="0.25">
      <c r="A1424" t="s">
        <v>1196</v>
      </c>
      <c r="B1424">
        <v>51758599</v>
      </c>
      <c r="C1424" t="s">
        <v>12</v>
      </c>
      <c r="D1424">
        <v>33000000</v>
      </c>
      <c r="E1424">
        <v>5.5</v>
      </c>
      <c r="F1424">
        <f>AVERAGEIF(Table15[director_name],Table15[director_name],Table15[imdb_score])</f>
        <v>5.26</v>
      </c>
      <c r="G1424">
        <f>Table15[[#This Row],[gross]]-Table15[[#This Row],[budget]]</f>
        <v>18758599</v>
      </c>
      <c r="H1424" t="str">
        <f>IF(Table15[[#This Row],[Profit]]&gt;0,"Success","Fasle")</f>
        <v>Success</v>
      </c>
      <c r="K1424" t="s">
        <v>6312</v>
      </c>
      <c r="L1424" s="2">
        <f>AVERAGEIF(Table15[director_name],Table6[Director],Table15[imdb_score])</f>
        <v>7.3</v>
      </c>
      <c r="M1424">
        <f>SUMIF(Table15[director_name],Table6[Director],Table15[gross])</f>
        <v>49413</v>
      </c>
      <c r="N1424">
        <f>SUMIF(Table15[director_name],Table6[Director],Table15[budget])</f>
        <v>35000000</v>
      </c>
      <c r="O1424">
        <f>Table6[[#This Row],[Gross Amt]]-Table6[[#This Row],[Budget ]]</f>
        <v>-34950587</v>
      </c>
      <c r="P1424" t="str">
        <f>IF(Table6[[#This Row],[Profit]]&gt;0,"Success","Failure")</f>
        <v>Failure</v>
      </c>
    </row>
    <row r="1425" spans="1:16" hidden="1" x14ac:dyDescent="0.25">
      <c r="A1425" t="s">
        <v>541</v>
      </c>
      <c r="B1425">
        <v>117559438</v>
      </c>
      <c r="C1425" t="s">
        <v>12</v>
      </c>
      <c r="D1425">
        <v>30000000</v>
      </c>
      <c r="E1425">
        <v>5.0999999999999996</v>
      </c>
      <c r="F1425">
        <f>AVERAGEIF(Table15[director_name],Table15[director_name],Table15[imdb_score])</f>
        <v>4.9166666666666661</v>
      </c>
      <c r="G1425">
        <f>Table15[[#This Row],[gross]]-Table15[[#This Row],[budget]]</f>
        <v>87559438</v>
      </c>
      <c r="H1425" t="str">
        <f>IF(Table15[[#This Row],[Profit]]&gt;0,"Success","Fasle")</f>
        <v>Success</v>
      </c>
      <c r="K1425" t="s">
        <v>6318</v>
      </c>
      <c r="L1425" s="2">
        <f>AVERAGEIF(Table15[director_name],Table6[Director],Table15[imdb_score])</f>
        <v>5.9</v>
      </c>
      <c r="M1425">
        <f>SUMIF(Table15[director_name],Table6[Director],Table15[gross])</f>
        <v>108229</v>
      </c>
      <c r="N1425">
        <f>SUMIF(Table15[director_name],Table6[Director],Table15[budget])</f>
        <v>4500000</v>
      </c>
      <c r="O1425">
        <f>Table6[[#This Row],[Gross Amt]]-Table6[[#This Row],[Budget ]]</f>
        <v>-4391771</v>
      </c>
      <c r="P1425" t="str">
        <f>IF(Table6[[#This Row],[Profit]]&gt;0,"Success","Failure")</f>
        <v>Failure</v>
      </c>
    </row>
    <row r="1426" spans="1:16" hidden="1" x14ac:dyDescent="0.25">
      <c r="A1426" t="s">
        <v>2677</v>
      </c>
      <c r="B1426">
        <v>4091</v>
      </c>
      <c r="C1426" t="s">
        <v>12</v>
      </c>
      <c r="D1426">
        <v>34000000</v>
      </c>
      <c r="E1426">
        <v>6.3</v>
      </c>
      <c r="F1426" s="2">
        <f>AVERAGEIF(Table15[director_name],Table15[director_name],Table15[imdb_score])</f>
        <v>6.3</v>
      </c>
      <c r="G1426">
        <f>Table15[[#This Row],[gross]]-Table15[[#This Row],[budget]]</f>
        <v>-33995909</v>
      </c>
      <c r="H1426" t="str">
        <f>IF(Table15[[#This Row],[Profit]]&gt;0,"Success","Fasle")</f>
        <v>Fasle</v>
      </c>
      <c r="K1426" t="s">
        <v>5677</v>
      </c>
      <c r="L1426" s="2">
        <f>AVERAGEIF(Table15[director_name],Table6[Director],Table15[imdb_score])</f>
        <v>5.8</v>
      </c>
      <c r="M1426">
        <f>SUMIF(Table15[director_name],Table6[Director],Table15[gross])</f>
        <v>8691</v>
      </c>
      <c r="N1426">
        <f>SUMIF(Table15[director_name],Table6[Director],Table15[budget])</f>
        <v>4500000</v>
      </c>
      <c r="O1426">
        <f>Table6[[#This Row],[Gross Amt]]-Table6[[#This Row],[Budget ]]</f>
        <v>-4491309</v>
      </c>
      <c r="P1426" t="str">
        <f>IF(Table6[[#This Row],[Profit]]&gt;0,"Success","Failure")</f>
        <v>Failure</v>
      </c>
    </row>
    <row r="1427" spans="1:16" hidden="1" x14ac:dyDescent="0.25">
      <c r="A1427" t="s">
        <v>2679</v>
      </c>
      <c r="B1427">
        <v>21426805</v>
      </c>
      <c r="C1427" t="s">
        <v>12</v>
      </c>
      <c r="D1427">
        <v>30000000</v>
      </c>
      <c r="E1427">
        <v>4.9000000000000004</v>
      </c>
      <c r="F1427" s="2">
        <f>AVERAGEIF(Table15[director_name],Table15[director_name],Table15[imdb_score])</f>
        <v>4.9000000000000004</v>
      </c>
      <c r="G1427">
        <f>Table15[[#This Row],[gross]]-Table15[[#This Row],[budget]]</f>
        <v>-8573195</v>
      </c>
      <c r="H1427" t="str">
        <f>IF(Table15[[#This Row],[Profit]]&gt;0,"Success","Fasle")</f>
        <v>Fasle</v>
      </c>
      <c r="K1427" t="s">
        <v>6331</v>
      </c>
      <c r="L1427" s="2">
        <f>AVERAGEIF(Table15[director_name],Table6[Director],Table15[imdb_score])</f>
        <v>6.1</v>
      </c>
      <c r="M1427">
        <f>SUMIF(Table15[director_name],Table6[Director],Table15[gross])</f>
        <v>26345</v>
      </c>
      <c r="N1427">
        <f>SUMIF(Table15[director_name],Table6[Director],Table15[budget])</f>
        <v>3000000</v>
      </c>
      <c r="O1427">
        <f>Table6[[#This Row],[Gross Amt]]-Table6[[#This Row],[Budget ]]</f>
        <v>-2973655</v>
      </c>
      <c r="P1427" t="str">
        <f>IF(Table6[[#This Row],[Profit]]&gt;0,"Success","Failure")</f>
        <v>Failure</v>
      </c>
    </row>
    <row r="1428" spans="1:16" hidden="1" x14ac:dyDescent="0.25">
      <c r="A1428" t="s">
        <v>2681</v>
      </c>
      <c r="B1428">
        <v>35057332</v>
      </c>
      <c r="C1428" t="s">
        <v>12</v>
      </c>
      <c r="D1428">
        <v>33000000</v>
      </c>
      <c r="E1428">
        <v>6.5</v>
      </c>
      <c r="F1428" s="2">
        <f>AVERAGEIF(Table15[director_name],Table15[director_name],Table15[imdb_score])</f>
        <v>6.5</v>
      </c>
      <c r="G1428">
        <f>Table15[[#This Row],[gross]]-Table15[[#This Row],[budget]]</f>
        <v>2057332</v>
      </c>
      <c r="H1428" t="str">
        <f>IF(Table15[[#This Row],[Profit]]&gt;0,"Success","Fasle")</f>
        <v>Success</v>
      </c>
      <c r="K1428" t="s">
        <v>6336</v>
      </c>
      <c r="L1428" s="2">
        <f>AVERAGEIF(Table15[director_name],Table6[Director],Table15[imdb_score])</f>
        <v>7.2</v>
      </c>
      <c r="M1428">
        <f>SUMIF(Table15[director_name],Table6[Director],Table15[gross])</f>
        <v>199228</v>
      </c>
      <c r="N1428">
        <f>SUMIF(Table15[director_name],Table6[Director],Table15[budget])</f>
        <v>150000000</v>
      </c>
      <c r="O1428">
        <f>Table6[[#This Row],[Gross Amt]]-Table6[[#This Row],[Budget ]]</f>
        <v>-149800772</v>
      </c>
      <c r="P1428" t="str">
        <f>IF(Table6[[#This Row],[Profit]]&gt;0,"Success","Failure")</f>
        <v>Failure</v>
      </c>
    </row>
    <row r="1429" spans="1:16" hidden="1" x14ac:dyDescent="0.25">
      <c r="A1429" t="s">
        <v>2024</v>
      </c>
      <c r="B1429">
        <v>34014398</v>
      </c>
      <c r="C1429" t="s">
        <v>12</v>
      </c>
      <c r="D1429">
        <v>33000000</v>
      </c>
      <c r="E1429">
        <v>5.6</v>
      </c>
      <c r="F1429">
        <f>AVERAGEIF(Table15[director_name],Table15[director_name],Table15[imdb_score])</f>
        <v>5.4999999999999991</v>
      </c>
      <c r="G1429">
        <f>Table15[[#This Row],[gross]]-Table15[[#This Row],[budget]]</f>
        <v>1014398</v>
      </c>
      <c r="H1429" t="str">
        <f>IF(Table15[[#This Row],[Profit]]&gt;0,"Success","Fasle")</f>
        <v>Success</v>
      </c>
      <c r="K1429" t="s">
        <v>6352</v>
      </c>
      <c r="L1429" s="2">
        <f>AVERAGEIF(Table15[director_name],Table6[Director],Table15[imdb_score])</f>
        <v>6.7</v>
      </c>
      <c r="M1429">
        <f>SUMIF(Table15[director_name],Table6[Director],Table15[gross])</f>
        <v>36000000</v>
      </c>
      <c r="N1429">
        <f>SUMIF(Table15[director_name],Table6[Director],Table15[budget])</f>
        <v>4000000</v>
      </c>
      <c r="O1429">
        <f>Table6[[#This Row],[Gross Amt]]-Table6[[#This Row],[Budget ]]</f>
        <v>32000000</v>
      </c>
      <c r="P1429" t="str">
        <f>IF(Table6[[#This Row],[Profit]]&gt;0,"Success","Failure")</f>
        <v>Success</v>
      </c>
    </row>
    <row r="1430" spans="1:16" hidden="1" x14ac:dyDescent="0.25">
      <c r="A1430" t="s">
        <v>2686</v>
      </c>
      <c r="B1430">
        <v>28927720</v>
      </c>
      <c r="C1430" t="s">
        <v>12</v>
      </c>
      <c r="D1430">
        <v>33000000</v>
      </c>
      <c r="E1430">
        <v>5.3</v>
      </c>
      <c r="F1430" s="2">
        <f>AVERAGEIF(Table15[director_name],Table15[director_name],Table15[imdb_score])</f>
        <v>5.3</v>
      </c>
      <c r="G1430">
        <f>Table15[[#This Row],[gross]]-Table15[[#This Row],[budget]]</f>
        <v>-4072280</v>
      </c>
      <c r="H1430" t="str">
        <f>IF(Table15[[#This Row],[Profit]]&gt;0,"Success","Fasle")</f>
        <v>Fasle</v>
      </c>
      <c r="K1430" t="s">
        <v>6355</v>
      </c>
      <c r="L1430" s="2">
        <f>AVERAGEIF(Table15[director_name],Table6[Director],Table15[imdb_score])</f>
        <v>5.6</v>
      </c>
      <c r="M1430">
        <f>SUMIF(Table15[director_name],Table6[Director],Table15[gross])</f>
        <v>131175</v>
      </c>
      <c r="N1430">
        <f>SUMIF(Table15[director_name],Table6[Director],Table15[budget])</f>
        <v>8500000</v>
      </c>
      <c r="O1430">
        <f>Table6[[#This Row],[Gross Amt]]-Table6[[#This Row],[Budget ]]</f>
        <v>-8368825</v>
      </c>
      <c r="P1430" t="str">
        <f>IF(Table6[[#This Row],[Profit]]&gt;0,"Success","Failure")</f>
        <v>Failure</v>
      </c>
    </row>
    <row r="1431" spans="1:16" hidden="1" x14ac:dyDescent="0.25">
      <c r="A1431" t="s">
        <v>2688</v>
      </c>
      <c r="B1431">
        <v>33682273</v>
      </c>
      <c r="C1431" t="s">
        <v>12</v>
      </c>
      <c r="D1431">
        <v>33000000</v>
      </c>
      <c r="E1431">
        <v>6.5</v>
      </c>
      <c r="F1431" s="2">
        <f>AVERAGEIF(Table15[director_name],Table15[director_name],Table15[imdb_score])</f>
        <v>6.5</v>
      </c>
      <c r="G1431">
        <f>Table15[[#This Row],[gross]]-Table15[[#This Row],[budget]]</f>
        <v>682273</v>
      </c>
      <c r="H1431" t="str">
        <f>IF(Table15[[#This Row],[Profit]]&gt;0,"Success","Fasle")</f>
        <v>Success</v>
      </c>
      <c r="K1431" t="s">
        <v>6357</v>
      </c>
      <c r="L1431" s="2">
        <f>AVERAGEIF(Table15[director_name],Table6[Director],Table15[imdb_score])</f>
        <v>6.5</v>
      </c>
      <c r="M1431">
        <f>SUMIF(Table15[director_name],Table6[Director],Table15[gross])</f>
        <v>32368140</v>
      </c>
      <c r="N1431">
        <f>SUMIF(Table15[director_name],Table6[Director],Table15[budget])</f>
        <v>7600000</v>
      </c>
      <c r="O1431">
        <f>Table6[[#This Row],[Gross Amt]]-Table6[[#This Row],[Budget ]]</f>
        <v>24768140</v>
      </c>
      <c r="P1431" t="str">
        <f>IF(Table6[[#This Row],[Profit]]&gt;0,"Success","Failure")</f>
        <v>Success</v>
      </c>
    </row>
    <row r="1432" spans="1:16" hidden="1" x14ac:dyDescent="0.25">
      <c r="A1432" t="s">
        <v>2690</v>
      </c>
      <c r="B1432">
        <v>4280577</v>
      </c>
      <c r="C1432" t="s">
        <v>12</v>
      </c>
      <c r="D1432">
        <v>10000000</v>
      </c>
      <c r="E1432">
        <v>6.8</v>
      </c>
      <c r="F1432" s="2">
        <f>AVERAGEIF(Table15[director_name],Table15[director_name],Table15[imdb_score])</f>
        <v>5.6999999999999993</v>
      </c>
      <c r="G1432">
        <f>Table15[[#This Row],[gross]]-Table15[[#This Row],[budget]]</f>
        <v>-5719423</v>
      </c>
      <c r="H1432" t="str">
        <f>IF(Table15[[#This Row],[Profit]]&gt;0,"Success","Fasle")</f>
        <v>Fasle</v>
      </c>
      <c r="K1432" t="s">
        <v>6365</v>
      </c>
      <c r="L1432" s="2">
        <f>AVERAGEIF(Table15[director_name],Table6[Director],Table15[imdb_score])</f>
        <v>7.1</v>
      </c>
      <c r="M1432">
        <f>SUMIF(Table15[director_name],Table6[Director],Table15[gross])</f>
        <v>20803237</v>
      </c>
      <c r="N1432">
        <f>SUMIF(Table15[director_name],Table6[Director],Table15[budget])</f>
        <v>3500000</v>
      </c>
      <c r="O1432">
        <f>Table6[[#This Row],[Gross Amt]]-Table6[[#This Row],[Budget ]]</f>
        <v>17303237</v>
      </c>
      <c r="P1432" t="str">
        <f>IF(Table6[[#This Row],[Profit]]&gt;0,"Success","Failure")</f>
        <v>Success</v>
      </c>
    </row>
    <row r="1433" spans="1:16" hidden="1" x14ac:dyDescent="0.25">
      <c r="A1433" t="s">
        <v>2692</v>
      </c>
      <c r="B1433">
        <v>17120019</v>
      </c>
      <c r="C1433" t="s">
        <v>12</v>
      </c>
      <c r="D1433">
        <v>30000000</v>
      </c>
      <c r="E1433">
        <v>6.5</v>
      </c>
      <c r="F1433" s="2">
        <f>AVERAGEIF(Table15[director_name],Table15[director_name],Table15[imdb_score])</f>
        <v>7.0333333333333341</v>
      </c>
      <c r="G1433">
        <f>Table15[[#This Row],[gross]]-Table15[[#This Row],[budget]]</f>
        <v>-12879981</v>
      </c>
      <c r="H1433" t="str">
        <f>IF(Table15[[#This Row],[Profit]]&gt;0,"Success","Fasle")</f>
        <v>Fasle</v>
      </c>
      <c r="K1433" t="s">
        <v>6374</v>
      </c>
      <c r="L1433" s="2">
        <f>AVERAGEIF(Table15[director_name],Table6[Director],Table15[imdb_score])</f>
        <v>4</v>
      </c>
      <c r="M1433">
        <f>SUMIF(Table15[director_name],Table6[Director],Table15[gross])</f>
        <v>15152879</v>
      </c>
      <c r="N1433">
        <f>SUMIF(Table15[director_name],Table6[Director],Table15[budget])</f>
        <v>5000000</v>
      </c>
      <c r="O1433">
        <f>Table6[[#This Row],[Gross Amt]]-Table6[[#This Row],[Budget ]]</f>
        <v>10152879</v>
      </c>
      <c r="P1433" t="str">
        <f>IF(Table6[[#This Row],[Profit]]&gt;0,"Success","Failure")</f>
        <v>Success</v>
      </c>
    </row>
    <row r="1434" spans="1:16" hidden="1" x14ac:dyDescent="0.25">
      <c r="A1434" t="s">
        <v>122</v>
      </c>
      <c r="B1434">
        <v>8406264</v>
      </c>
      <c r="C1434" t="s">
        <v>12</v>
      </c>
      <c r="D1434">
        <v>38000000</v>
      </c>
      <c r="E1434">
        <v>6</v>
      </c>
      <c r="F1434">
        <f>AVERAGEIF(Table15[director_name],Table15[director_name],Table15[imdb_score])</f>
        <v>6.8428571428571425</v>
      </c>
      <c r="G1434">
        <f>Table15[[#This Row],[gross]]-Table15[[#This Row],[budget]]</f>
        <v>-29593736</v>
      </c>
      <c r="H1434" t="str">
        <f>IF(Table15[[#This Row],[Profit]]&gt;0,"Success","Fasle")</f>
        <v>Fasle</v>
      </c>
      <c r="K1434" t="s">
        <v>6378</v>
      </c>
      <c r="L1434" s="2">
        <f>AVERAGEIF(Table15[director_name],Table6[Director],Table15[imdb_score])</f>
        <v>4.3</v>
      </c>
      <c r="M1434">
        <f>SUMIF(Table15[director_name],Table6[Director],Table15[gross])</f>
        <v>19918431</v>
      </c>
      <c r="N1434">
        <f>SUMIF(Table15[director_name],Table6[Director],Table15[budget])</f>
        <v>10000000</v>
      </c>
      <c r="O1434">
        <f>Table6[[#This Row],[Gross Amt]]-Table6[[#This Row],[Budget ]]</f>
        <v>9918431</v>
      </c>
      <c r="P1434" t="str">
        <f>IF(Table6[[#This Row],[Profit]]&gt;0,"Success","Failure")</f>
        <v>Success</v>
      </c>
    </row>
    <row r="1435" spans="1:16" hidden="1" x14ac:dyDescent="0.25">
      <c r="A1435" t="s">
        <v>2695</v>
      </c>
      <c r="B1435">
        <v>309125409</v>
      </c>
      <c r="C1435" t="s">
        <v>12</v>
      </c>
      <c r="D1435">
        <v>32500000</v>
      </c>
      <c r="E1435">
        <v>8.4</v>
      </c>
      <c r="F1435" s="2">
        <f>AVERAGEIF(Table15[director_name],Table15[director_name],Table15[imdb_score])</f>
        <v>8.4</v>
      </c>
      <c r="G1435">
        <f>Table15[[#This Row],[gross]]-Table15[[#This Row],[budget]]</f>
        <v>276625409</v>
      </c>
      <c r="H1435" t="str">
        <f>IF(Table15[[#This Row],[Profit]]&gt;0,"Success","Fasle")</f>
        <v>Success</v>
      </c>
      <c r="K1435" t="s">
        <v>5927</v>
      </c>
      <c r="L1435" s="2">
        <f>AVERAGEIF(Table15[director_name],Table6[Director],Table15[imdb_score])</f>
        <v>5.9</v>
      </c>
      <c r="M1435">
        <f>SUMIF(Table15[director_name],Table6[Director],Table15[gross])</f>
        <v>7825820</v>
      </c>
      <c r="N1435">
        <f>SUMIF(Table15[director_name],Table6[Director],Table15[budget])</f>
        <v>4000000</v>
      </c>
      <c r="O1435">
        <f>Table6[[#This Row],[Gross Amt]]-Table6[[#This Row],[Budget ]]</f>
        <v>3825820</v>
      </c>
      <c r="P1435" t="str">
        <f>IF(Table6[[#This Row],[Profit]]&gt;0,"Success","Failure")</f>
        <v>Success</v>
      </c>
    </row>
    <row r="1436" spans="1:16" hidden="1" x14ac:dyDescent="0.25">
      <c r="A1436" t="s">
        <v>2697</v>
      </c>
      <c r="B1436">
        <v>10955425</v>
      </c>
      <c r="C1436" t="s">
        <v>12</v>
      </c>
      <c r="D1436">
        <v>30000000</v>
      </c>
      <c r="E1436">
        <v>6</v>
      </c>
      <c r="F1436" s="2">
        <f>AVERAGEIF(Table15[director_name],Table15[director_name],Table15[imdb_score])</f>
        <v>6.6</v>
      </c>
      <c r="G1436">
        <f>Table15[[#This Row],[gross]]-Table15[[#This Row],[budget]]</f>
        <v>-19044575</v>
      </c>
      <c r="H1436" t="str">
        <f>IF(Table15[[#This Row],[Profit]]&gt;0,"Success","Fasle")</f>
        <v>Fasle</v>
      </c>
      <c r="K1436" t="s">
        <v>6389</v>
      </c>
      <c r="L1436" s="2">
        <f>AVERAGEIF(Table15[director_name],Table6[Director],Table15[imdb_score])</f>
        <v>6.6</v>
      </c>
      <c r="M1436">
        <f>SUMIF(Table15[director_name],Table6[Director],Table15[gross])</f>
        <v>6944715</v>
      </c>
      <c r="N1436">
        <f>SUMIF(Table15[director_name],Table6[Director],Table15[budget])</f>
        <v>5500000</v>
      </c>
      <c r="O1436">
        <f>Table6[[#This Row],[Gross Amt]]-Table6[[#This Row],[Budget ]]</f>
        <v>1444715</v>
      </c>
      <c r="P1436" t="str">
        <f>IF(Table6[[#This Row],[Profit]]&gt;0,"Success","Failure")</f>
        <v>Success</v>
      </c>
    </row>
    <row r="1437" spans="1:16" hidden="1" x14ac:dyDescent="0.25">
      <c r="A1437" t="s">
        <v>2276</v>
      </c>
      <c r="B1437">
        <v>34180954</v>
      </c>
      <c r="C1437" t="s">
        <v>12</v>
      </c>
      <c r="D1437">
        <v>32000000</v>
      </c>
      <c r="E1437">
        <v>7.6</v>
      </c>
      <c r="F1437">
        <f>AVERAGEIF(Table15[director_name],Table15[director_name],Table15[imdb_score])</f>
        <v>7.45</v>
      </c>
      <c r="G1437">
        <f>Table15[[#This Row],[gross]]-Table15[[#This Row],[budget]]</f>
        <v>2180954</v>
      </c>
      <c r="H1437" t="str">
        <f>IF(Table15[[#This Row],[Profit]]&gt;0,"Success","Fasle")</f>
        <v>Success</v>
      </c>
      <c r="K1437" t="s">
        <v>6393</v>
      </c>
      <c r="L1437" s="2">
        <f>AVERAGEIF(Table15[director_name],Table6[Director],Table15[imdb_score])</f>
        <v>6.4</v>
      </c>
      <c r="M1437">
        <f>SUMIF(Table15[director_name],Table6[Director],Table15[gross])</f>
        <v>4479171</v>
      </c>
      <c r="N1437">
        <f>SUMIF(Table15[director_name],Table6[Director],Table15[budget])</f>
        <v>4250000</v>
      </c>
      <c r="O1437">
        <f>Table6[[#This Row],[Gross Amt]]-Table6[[#This Row],[Budget ]]</f>
        <v>229171</v>
      </c>
      <c r="P1437" t="str">
        <f>IF(Table6[[#This Row],[Profit]]&gt;0,"Success","Failure")</f>
        <v>Success</v>
      </c>
    </row>
    <row r="1438" spans="1:16" hidden="1" x14ac:dyDescent="0.25">
      <c r="A1438" t="s">
        <v>157</v>
      </c>
      <c r="B1438">
        <v>173381405</v>
      </c>
      <c r="C1438" t="s">
        <v>12</v>
      </c>
      <c r="D1438">
        <v>33000000</v>
      </c>
      <c r="E1438">
        <v>6.9</v>
      </c>
      <c r="F1438">
        <f>AVERAGEIF(Table15[director_name],Table15[director_name],Table15[imdb_score])</f>
        <v>7.0166666666666657</v>
      </c>
      <c r="G1438">
        <f>Table15[[#This Row],[gross]]-Table15[[#This Row],[budget]]</f>
        <v>140381405</v>
      </c>
      <c r="H1438" t="str">
        <f>IF(Table15[[#This Row],[Profit]]&gt;0,"Success","Fasle")</f>
        <v>Success</v>
      </c>
      <c r="K1438" t="s">
        <v>6396</v>
      </c>
      <c r="L1438" s="2">
        <f>AVERAGEIF(Table15[director_name],Table6[Director],Table15[imdb_score])</f>
        <v>2.7</v>
      </c>
      <c r="M1438">
        <f>SUMIF(Table15[director_name],Table6[Director],Table15[gross])</f>
        <v>3713002</v>
      </c>
      <c r="N1438">
        <f>SUMIF(Table15[director_name],Table6[Director],Table15[budget])</f>
        <v>8000000</v>
      </c>
      <c r="O1438">
        <f>Table6[[#This Row],[Gross Amt]]-Table6[[#This Row],[Budget ]]</f>
        <v>-4286998</v>
      </c>
      <c r="P1438" t="str">
        <f>IF(Table6[[#This Row],[Profit]]&gt;0,"Success","Failure")</f>
        <v>Failure</v>
      </c>
    </row>
    <row r="1439" spans="1:16" hidden="1" x14ac:dyDescent="0.25">
      <c r="A1439" t="s">
        <v>237</v>
      </c>
      <c r="B1439">
        <v>104632573</v>
      </c>
      <c r="C1439" t="s">
        <v>12</v>
      </c>
      <c r="D1439">
        <v>32000000</v>
      </c>
      <c r="E1439">
        <v>6.4</v>
      </c>
      <c r="F1439">
        <f>AVERAGEIF(Table15[director_name],Table15[director_name],Table15[imdb_score])</f>
        <v>6.5</v>
      </c>
      <c r="G1439">
        <f>Table15[[#This Row],[gross]]-Table15[[#This Row],[budget]]</f>
        <v>72632573</v>
      </c>
      <c r="H1439" t="str">
        <f>IF(Table15[[#This Row],[Profit]]&gt;0,"Success","Fasle")</f>
        <v>Success</v>
      </c>
      <c r="K1439" t="s">
        <v>6400</v>
      </c>
      <c r="L1439" s="2">
        <f>AVERAGEIF(Table15[director_name],Table6[Director],Table15[imdb_score])</f>
        <v>5.8</v>
      </c>
      <c r="M1439">
        <f>SUMIF(Table15[director_name],Table6[Director],Table15[gross])</f>
        <v>2800000</v>
      </c>
      <c r="N1439">
        <f>SUMIF(Table15[director_name],Table6[Director],Table15[budget])</f>
        <v>4000000</v>
      </c>
      <c r="O1439">
        <f>Table6[[#This Row],[Gross Amt]]-Table6[[#This Row],[Budget ]]</f>
        <v>-1200000</v>
      </c>
      <c r="P1439" t="str">
        <f>IF(Table6[[#This Row],[Profit]]&gt;0,"Success","Failure")</f>
        <v>Failure</v>
      </c>
    </row>
    <row r="1440" spans="1:16" hidden="1" x14ac:dyDescent="0.25">
      <c r="A1440" t="s">
        <v>1419</v>
      </c>
      <c r="B1440">
        <v>81150692</v>
      </c>
      <c r="C1440" t="s">
        <v>12</v>
      </c>
      <c r="D1440">
        <v>35000000</v>
      </c>
      <c r="E1440">
        <v>5.0999999999999996</v>
      </c>
      <c r="F1440">
        <f>AVERAGEIF(Table15[director_name],Table15[director_name],Table15[imdb_score])</f>
        <v>4.8166666666666664</v>
      </c>
      <c r="G1440">
        <f>Table15[[#This Row],[gross]]-Table15[[#This Row],[budget]]</f>
        <v>46150692</v>
      </c>
      <c r="H1440" t="str">
        <f>IF(Table15[[#This Row],[Profit]]&gt;0,"Success","Fasle")</f>
        <v>Success</v>
      </c>
      <c r="K1440" t="s">
        <v>6403</v>
      </c>
      <c r="L1440" s="2">
        <f>AVERAGEIF(Table15[director_name],Table6[Director],Table15[imdb_score])</f>
        <v>6.9</v>
      </c>
      <c r="M1440">
        <f>SUMIF(Table15[director_name],Table6[Director],Table15[gross])</f>
        <v>7101387</v>
      </c>
      <c r="N1440">
        <f>SUMIF(Table15[director_name],Table6[Director],Table15[budget])</f>
        <v>7200000</v>
      </c>
      <c r="O1440">
        <f>Table6[[#This Row],[Gross Amt]]-Table6[[#This Row],[Budget ]]</f>
        <v>-98613</v>
      </c>
      <c r="P1440" t="str">
        <f>IF(Table6[[#This Row],[Profit]]&gt;0,"Success","Failure")</f>
        <v>Failure</v>
      </c>
    </row>
    <row r="1441" spans="1:16" hidden="1" x14ac:dyDescent="0.25">
      <c r="A1441" t="s">
        <v>356</v>
      </c>
      <c r="B1441">
        <v>60328558</v>
      </c>
      <c r="C1441" t="s">
        <v>12</v>
      </c>
      <c r="D1441">
        <v>32000000</v>
      </c>
      <c r="E1441">
        <v>7</v>
      </c>
      <c r="F1441">
        <f>AVERAGEIF(Table15[director_name],Table15[director_name],Table15[imdb_score])</f>
        <v>6.6333333333333337</v>
      </c>
      <c r="G1441">
        <f>Table15[[#This Row],[gross]]-Table15[[#This Row],[budget]]</f>
        <v>28328558</v>
      </c>
      <c r="H1441" t="str">
        <f>IF(Table15[[#This Row],[Profit]]&gt;0,"Success","Fasle")</f>
        <v>Success</v>
      </c>
      <c r="K1441" t="s">
        <v>6407</v>
      </c>
      <c r="L1441" s="2">
        <f>AVERAGEIF(Table15[director_name],Table6[Director],Table15[imdb_score])</f>
        <v>6.9</v>
      </c>
      <c r="M1441">
        <f>SUMIF(Table15[director_name],Table6[Director],Table15[gross])</f>
        <v>864959</v>
      </c>
      <c r="N1441">
        <f>SUMIF(Table15[director_name],Table6[Director],Table15[budget])</f>
        <v>4000000</v>
      </c>
      <c r="O1441">
        <f>Table6[[#This Row],[Gross Amt]]-Table6[[#This Row],[Budget ]]</f>
        <v>-3135041</v>
      </c>
      <c r="P1441" t="str">
        <f>IF(Table6[[#This Row],[Profit]]&gt;0,"Success","Failure")</f>
        <v>Failure</v>
      </c>
    </row>
    <row r="1442" spans="1:16" hidden="1" x14ac:dyDescent="0.25">
      <c r="A1442" t="s">
        <v>2708</v>
      </c>
      <c r="B1442">
        <v>80197993</v>
      </c>
      <c r="C1442" t="s">
        <v>12</v>
      </c>
      <c r="D1442">
        <v>32000000</v>
      </c>
      <c r="E1442">
        <v>5.7</v>
      </c>
      <c r="F1442" s="2">
        <f>AVERAGEIF(Table15[director_name],Table15[director_name],Table15[imdb_score])</f>
        <v>6.3000000000000007</v>
      </c>
      <c r="G1442">
        <f>Table15[[#This Row],[gross]]-Table15[[#This Row],[budget]]</f>
        <v>48197993</v>
      </c>
      <c r="H1442" t="str">
        <f>IF(Table15[[#This Row],[Profit]]&gt;0,"Success","Fasle")</f>
        <v>Success</v>
      </c>
      <c r="K1442" t="s">
        <v>2972</v>
      </c>
      <c r="L1442" s="2">
        <f>AVERAGEIF(Table15[director_name],Table6[Director],Table15[imdb_score])</f>
        <v>8.4333333333333336</v>
      </c>
      <c r="M1442">
        <f>SUMIF(Table15[director_name],Table6[Director],Table15[gross])</f>
        <v>14900000</v>
      </c>
      <c r="N1442">
        <f>SUMIF(Table15[director_name],Table6[Director],Table15[budget])</f>
        <v>31400000</v>
      </c>
      <c r="O1442">
        <f>Table6[[#This Row],[Gross Amt]]-Table6[[#This Row],[Budget ]]</f>
        <v>-16500000</v>
      </c>
      <c r="P1442" t="str">
        <f>IF(Table6[[#This Row],[Profit]]&gt;0,"Success","Failure")</f>
        <v>Failure</v>
      </c>
    </row>
    <row r="1443" spans="1:16" hidden="1" x14ac:dyDescent="0.25">
      <c r="A1443" t="s">
        <v>326</v>
      </c>
      <c r="B1443">
        <v>169076745</v>
      </c>
      <c r="C1443" t="s">
        <v>12</v>
      </c>
      <c r="D1443">
        <v>32500000</v>
      </c>
      <c r="E1443">
        <v>6.8</v>
      </c>
      <c r="F1443">
        <f>AVERAGEIF(Table15[director_name],Table15[director_name],Table15[imdb_score])</f>
        <v>6</v>
      </c>
      <c r="G1443">
        <f>Table15[[#This Row],[gross]]-Table15[[#This Row],[budget]]</f>
        <v>136576745</v>
      </c>
      <c r="H1443" t="str">
        <f>IF(Table15[[#This Row],[Profit]]&gt;0,"Success","Fasle")</f>
        <v>Success</v>
      </c>
      <c r="K1443" t="s">
        <v>6411</v>
      </c>
      <c r="L1443" s="2">
        <f>AVERAGEIF(Table15[director_name],Table6[Director],Table15[imdb_score])</f>
        <v>4.8</v>
      </c>
      <c r="M1443">
        <f>SUMIF(Table15[director_name],Table6[Director],Table15[gross])</f>
        <v>800000</v>
      </c>
      <c r="N1443">
        <f>SUMIF(Table15[director_name],Table6[Director],Table15[budget])</f>
        <v>4000000</v>
      </c>
      <c r="O1443">
        <f>Table6[[#This Row],[Gross Amt]]-Table6[[#This Row],[Budget ]]</f>
        <v>-3200000</v>
      </c>
      <c r="P1443" t="str">
        <f>IF(Table6[[#This Row],[Profit]]&gt;0,"Success","Failure")</f>
        <v>Failure</v>
      </c>
    </row>
    <row r="1444" spans="1:16" hidden="1" x14ac:dyDescent="0.25">
      <c r="A1444" t="s">
        <v>2135</v>
      </c>
      <c r="B1444">
        <v>101470202</v>
      </c>
      <c r="C1444" t="s">
        <v>12</v>
      </c>
      <c r="D1444">
        <v>32000000</v>
      </c>
      <c r="E1444">
        <v>6.7</v>
      </c>
      <c r="F1444">
        <f>AVERAGEIF(Table15[director_name],Table15[director_name],Table15[imdb_score])</f>
        <v>6.65</v>
      </c>
      <c r="G1444">
        <f>Table15[[#This Row],[gross]]-Table15[[#This Row],[budget]]</f>
        <v>69470202</v>
      </c>
      <c r="H1444" t="str">
        <f>IF(Table15[[#This Row],[Profit]]&gt;0,"Success","Fasle")</f>
        <v>Success</v>
      </c>
      <c r="K1444" t="s">
        <v>6417</v>
      </c>
      <c r="L1444" s="2">
        <f>AVERAGEIF(Table15[director_name],Table6[Director],Table15[imdb_score])</f>
        <v>7</v>
      </c>
      <c r="M1444">
        <f>SUMIF(Table15[director_name],Table6[Director],Table15[gross])</f>
        <v>562059</v>
      </c>
      <c r="N1444">
        <f>SUMIF(Table15[director_name],Table6[Director],Table15[budget])</f>
        <v>4000000</v>
      </c>
      <c r="O1444">
        <f>Table6[[#This Row],[Gross Amt]]-Table6[[#This Row],[Budget ]]</f>
        <v>-3437941</v>
      </c>
      <c r="P1444" t="str">
        <f>IF(Table6[[#This Row],[Profit]]&gt;0,"Success","Failure")</f>
        <v>Failure</v>
      </c>
    </row>
    <row r="1445" spans="1:16" hidden="1" x14ac:dyDescent="0.25">
      <c r="A1445" t="s">
        <v>2713</v>
      </c>
      <c r="B1445">
        <v>50041732</v>
      </c>
      <c r="C1445" t="s">
        <v>12</v>
      </c>
      <c r="D1445">
        <v>29000000</v>
      </c>
      <c r="E1445">
        <v>6.2</v>
      </c>
      <c r="F1445" s="2">
        <f>AVERAGEIF(Table15[director_name],Table15[director_name],Table15[imdb_score])</f>
        <v>6.2</v>
      </c>
      <c r="G1445">
        <f>Table15[[#This Row],[gross]]-Table15[[#This Row],[budget]]</f>
        <v>21041732</v>
      </c>
      <c r="H1445" t="str">
        <f>IF(Table15[[#This Row],[Profit]]&gt;0,"Success","Fasle")</f>
        <v>Success</v>
      </c>
      <c r="K1445" t="s">
        <v>6423</v>
      </c>
      <c r="L1445" s="2">
        <f>AVERAGEIF(Table15[director_name],Table6[Director],Table15[imdb_score])</f>
        <v>6.6</v>
      </c>
      <c r="M1445">
        <f>SUMIF(Table15[director_name],Table6[Director],Table15[gross])</f>
        <v>302204</v>
      </c>
      <c r="N1445">
        <f>SUMIF(Table15[director_name],Table6[Director],Table15[budget])</f>
        <v>3000000</v>
      </c>
      <c r="O1445">
        <f>Table6[[#This Row],[Gross Amt]]-Table6[[#This Row],[Budget ]]</f>
        <v>-2697796</v>
      </c>
      <c r="P1445" t="str">
        <f>IF(Table6[[#This Row],[Profit]]&gt;0,"Success","Failure")</f>
        <v>Failure</v>
      </c>
    </row>
    <row r="1446" spans="1:16" hidden="1" x14ac:dyDescent="0.25">
      <c r="A1446" t="s">
        <v>2665</v>
      </c>
      <c r="B1446">
        <v>48814909</v>
      </c>
      <c r="C1446" t="s">
        <v>12</v>
      </c>
      <c r="D1446">
        <v>32000000</v>
      </c>
      <c r="E1446">
        <v>7.2</v>
      </c>
      <c r="F1446">
        <f>AVERAGEIF(Table15[director_name],Table15[director_name],Table15[imdb_score])</f>
        <v>6.9250000000000007</v>
      </c>
      <c r="G1446">
        <f>Table15[[#This Row],[gross]]-Table15[[#This Row],[budget]]</f>
        <v>16814909</v>
      </c>
      <c r="H1446" t="str">
        <f>IF(Table15[[#This Row],[Profit]]&gt;0,"Success","Fasle")</f>
        <v>Success</v>
      </c>
      <c r="K1446" t="s">
        <v>6426</v>
      </c>
      <c r="L1446" s="2">
        <f>AVERAGEIF(Table15[director_name],Table6[Director],Table15[imdb_score])</f>
        <v>6.3</v>
      </c>
      <c r="M1446">
        <f>SUMIF(Table15[director_name],Table6[Director],Table15[gross])</f>
        <v>265107</v>
      </c>
      <c r="N1446">
        <f>SUMIF(Table15[director_name],Table6[Director],Table15[budget])</f>
        <v>1500000</v>
      </c>
      <c r="O1446">
        <f>Table6[[#This Row],[Gross Amt]]-Table6[[#This Row],[Budget ]]</f>
        <v>-1234893</v>
      </c>
      <c r="P1446" t="str">
        <f>IF(Table6[[#This Row],[Profit]]&gt;0,"Success","Failure")</f>
        <v>Failure</v>
      </c>
    </row>
    <row r="1447" spans="1:16" hidden="1" x14ac:dyDescent="0.25">
      <c r="A1447" t="s">
        <v>2716</v>
      </c>
      <c r="B1447">
        <v>57744720</v>
      </c>
      <c r="C1447" t="s">
        <v>12</v>
      </c>
      <c r="D1447">
        <v>20000000</v>
      </c>
      <c r="E1447">
        <v>6.2</v>
      </c>
      <c r="F1447" s="2">
        <f>AVERAGEIF(Table15[director_name],Table15[director_name],Table15[imdb_score])</f>
        <v>5.5</v>
      </c>
      <c r="G1447">
        <f>Table15[[#This Row],[gross]]-Table15[[#This Row],[budget]]</f>
        <v>37744720</v>
      </c>
      <c r="H1447" t="str">
        <f>IF(Table15[[#This Row],[Profit]]&gt;0,"Success","Fasle")</f>
        <v>Success</v>
      </c>
      <c r="K1447" t="s">
        <v>6430</v>
      </c>
      <c r="L1447" s="2">
        <f>AVERAGEIF(Table15[director_name],Table6[Director],Table15[imdb_score])</f>
        <v>7.7</v>
      </c>
      <c r="M1447">
        <f>SUMIF(Table15[director_name],Table6[Director],Table15[gross])</f>
        <v>100412</v>
      </c>
      <c r="N1447">
        <f>SUMIF(Table15[director_name],Table6[Director],Table15[budget])</f>
        <v>4000000</v>
      </c>
      <c r="O1447">
        <f>Table6[[#This Row],[Gross Amt]]-Table6[[#This Row],[Budget ]]</f>
        <v>-3899588</v>
      </c>
      <c r="P1447" t="str">
        <f>IF(Table6[[#This Row],[Profit]]&gt;0,"Success","Failure")</f>
        <v>Failure</v>
      </c>
    </row>
    <row r="1448" spans="1:16" hidden="1" x14ac:dyDescent="0.25">
      <c r="A1448" t="s">
        <v>2718</v>
      </c>
      <c r="B1448">
        <v>21784432</v>
      </c>
      <c r="C1448" t="s">
        <v>12</v>
      </c>
      <c r="D1448">
        <v>35000000</v>
      </c>
      <c r="E1448">
        <v>5.6</v>
      </c>
      <c r="F1448" s="2">
        <f>AVERAGEIF(Table15[director_name],Table15[director_name],Table15[imdb_score])</f>
        <v>5.6</v>
      </c>
      <c r="G1448">
        <f>Table15[[#This Row],[gross]]-Table15[[#This Row],[budget]]</f>
        <v>-13215568</v>
      </c>
      <c r="H1448" t="str">
        <f>IF(Table15[[#This Row],[Profit]]&gt;0,"Success","Fasle")</f>
        <v>Fasle</v>
      </c>
      <c r="K1448" t="s">
        <v>5222</v>
      </c>
      <c r="L1448" s="2">
        <f>AVERAGEIF(Table15[director_name],Table6[Director],Table15[imdb_score])</f>
        <v>7</v>
      </c>
      <c r="M1448">
        <f>SUMIF(Table15[director_name],Table6[Director],Table15[gross])</f>
        <v>58214</v>
      </c>
      <c r="N1448">
        <f>SUMIF(Table15[director_name],Table6[Director],Table15[budget])</f>
        <v>9500000</v>
      </c>
      <c r="O1448">
        <f>Table6[[#This Row],[Gross Amt]]-Table6[[#This Row],[Budget ]]</f>
        <v>-9441786</v>
      </c>
      <c r="P1448" t="str">
        <f>IF(Table6[[#This Row],[Profit]]&gt;0,"Success","Failure")</f>
        <v>Failure</v>
      </c>
    </row>
    <row r="1449" spans="1:16" hidden="1" x14ac:dyDescent="0.25">
      <c r="A1449" t="s">
        <v>1723</v>
      </c>
      <c r="B1449">
        <v>37911876</v>
      </c>
      <c r="C1449" t="s">
        <v>12</v>
      </c>
      <c r="D1449">
        <v>32000000</v>
      </c>
      <c r="E1449">
        <v>4.4000000000000004</v>
      </c>
      <c r="F1449">
        <f>AVERAGEIF(Table15[director_name],Table15[director_name],Table15[imdb_score])</f>
        <v>4.875</v>
      </c>
      <c r="G1449">
        <f>Table15[[#This Row],[gross]]-Table15[[#This Row],[budget]]</f>
        <v>5911876</v>
      </c>
      <c r="H1449" t="str">
        <f>IF(Table15[[#This Row],[Profit]]&gt;0,"Success","Fasle")</f>
        <v>Success</v>
      </c>
      <c r="K1449" t="s">
        <v>6438</v>
      </c>
      <c r="L1449" s="2">
        <f>AVERAGEIF(Table15[director_name],Table6[Director],Table15[imdb_score])</f>
        <v>7.7</v>
      </c>
      <c r="M1449">
        <f>SUMIF(Table15[director_name],Table6[Director],Table15[gross])</f>
        <v>146402</v>
      </c>
      <c r="N1449">
        <f>SUMIF(Table15[director_name],Table6[Director],Table15[budget])</f>
        <v>4000000</v>
      </c>
      <c r="O1449">
        <f>Table6[[#This Row],[Gross Amt]]-Table6[[#This Row],[Budget ]]</f>
        <v>-3853598</v>
      </c>
      <c r="P1449" t="str">
        <f>IF(Table6[[#This Row],[Profit]]&gt;0,"Success","Failure")</f>
        <v>Failure</v>
      </c>
    </row>
    <row r="1450" spans="1:16" hidden="1" x14ac:dyDescent="0.25">
      <c r="A1450" t="s">
        <v>246</v>
      </c>
      <c r="B1450">
        <v>54696902</v>
      </c>
      <c r="C1450" t="s">
        <v>12</v>
      </c>
      <c r="D1450">
        <v>32000000</v>
      </c>
      <c r="E1450">
        <v>7.5</v>
      </c>
      <c r="F1450">
        <f>AVERAGEIF(Table15[director_name],Table15[director_name],Table15[imdb_score])</f>
        <v>7.5666666666666673</v>
      </c>
      <c r="G1450">
        <f>Table15[[#This Row],[gross]]-Table15[[#This Row],[budget]]</f>
        <v>22696902</v>
      </c>
      <c r="H1450" t="str">
        <f>IF(Table15[[#This Row],[Profit]]&gt;0,"Success","Fasle")</f>
        <v>Success</v>
      </c>
      <c r="K1450" t="s">
        <v>6440</v>
      </c>
      <c r="L1450" s="2">
        <f>AVERAGEIF(Table15[director_name],Table6[Director],Table15[imdb_score])</f>
        <v>6.5</v>
      </c>
      <c r="M1450">
        <f>SUMIF(Table15[director_name],Table6[Director],Table15[gross])</f>
        <v>18469</v>
      </c>
      <c r="N1450">
        <f>SUMIF(Table15[director_name],Table6[Director],Table15[budget])</f>
        <v>650000</v>
      </c>
      <c r="O1450">
        <f>Table6[[#This Row],[Gross Amt]]-Table6[[#This Row],[Budget ]]</f>
        <v>-631531</v>
      </c>
      <c r="P1450" t="str">
        <f>IF(Table6[[#This Row],[Profit]]&gt;0,"Success","Failure")</f>
        <v>Failure</v>
      </c>
    </row>
    <row r="1451" spans="1:16" hidden="1" x14ac:dyDescent="0.25">
      <c r="A1451" t="s">
        <v>1757</v>
      </c>
      <c r="B1451">
        <v>36733909</v>
      </c>
      <c r="C1451" t="s">
        <v>12</v>
      </c>
      <c r="D1451">
        <v>32000000</v>
      </c>
      <c r="E1451">
        <v>7.1</v>
      </c>
      <c r="F1451">
        <f>AVERAGEIF(Table15[director_name],Table15[director_name],Table15[imdb_score])</f>
        <v>6.4249999999999998</v>
      </c>
      <c r="G1451">
        <f>Table15[[#This Row],[gross]]-Table15[[#This Row],[budget]]</f>
        <v>4733909</v>
      </c>
      <c r="H1451" t="str">
        <f>IF(Table15[[#This Row],[Profit]]&gt;0,"Success","Fasle")</f>
        <v>Success</v>
      </c>
      <c r="K1451" t="s">
        <v>6444</v>
      </c>
      <c r="L1451" s="2">
        <f>AVERAGEIF(Table15[director_name],Table6[Director],Table15[imdb_score])</f>
        <v>6.1</v>
      </c>
      <c r="M1451">
        <f>SUMIF(Table15[director_name],Table6[Director],Table15[gross])</f>
        <v>20262</v>
      </c>
      <c r="N1451">
        <f>SUMIF(Table15[director_name],Table6[Director],Table15[budget])</f>
        <v>4000000</v>
      </c>
      <c r="O1451">
        <f>Table6[[#This Row],[Gross Amt]]-Table6[[#This Row],[Budget ]]</f>
        <v>-3979738</v>
      </c>
      <c r="P1451" t="str">
        <f>IF(Table6[[#This Row],[Profit]]&gt;0,"Success","Failure")</f>
        <v>Failure</v>
      </c>
    </row>
    <row r="1452" spans="1:16" hidden="1" x14ac:dyDescent="0.25">
      <c r="A1452" t="s">
        <v>454</v>
      </c>
      <c r="B1452">
        <v>35063732</v>
      </c>
      <c r="C1452" t="s">
        <v>12</v>
      </c>
      <c r="D1452">
        <v>32000000</v>
      </c>
      <c r="E1452">
        <v>6.4</v>
      </c>
      <c r="F1452">
        <f>AVERAGEIF(Table15[director_name],Table15[director_name],Table15[imdb_score])</f>
        <v>6.3416666666666659</v>
      </c>
      <c r="G1452">
        <f>Table15[[#This Row],[gross]]-Table15[[#This Row],[budget]]</f>
        <v>3063732</v>
      </c>
      <c r="H1452" t="str">
        <f>IF(Table15[[#This Row],[Profit]]&gt;0,"Success","Fasle")</f>
        <v>Success</v>
      </c>
      <c r="K1452" t="s">
        <v>6455</v>
      </c>
      <c r="L1452" s="2">
        <f>AVERAGEIF(Table15[director_name],Table6[Director],Table15[imdb_score])</f>
        <v>5.2</v>
      </c>
      <c r="M1452">
        <f>SUMIF(Table15[director_name],Table6[Director],Table15[gross])</f>
        <v>4063</v>
      </c>
      <c r="N1452">
        <f>SUMIF(Table15[director_name],Table6[Director],Table15[budget])</f>
        <v>4000000</v>
      </c>
      <c r="O1452">
        <f>Table6[[#This Row],[Gross Amt]]-Table6[[#This Row],[Budget ]]</f>
        <v>-3995937</v>
      </c>
      <c r="P1452" t="str">
        <f>IF(Table6[[#This Row],[Profit]]&gt;0,"Success","Failure")</f>
        <v>Failure</v>
      </c>
    </row>
    <row r="1453" spans="1:16" hidden="1" x14ac:dyDescent="0.25">
      <c r="A1453" t="s">
        <v>1444</v>
      </c>
      <c r="B1453">
        <v>99462</v>
      </c>
      <c r="C1453" t="s">
        <v>12</v>
      </c>
      <c r="D1453">
        <v>33000000</v>
      </c>
      <c r="E1453">
        <v>7.1</v>
      </c>
      <c r="F1453">
        <f>AVERAGEIF(Table15[director_name],Table15[director_name],Table15[imdb_score])</f>
        <v>7.3400000000000007</v>
      </c>
      <c r="G1453">
        <f>Table15[[#This Row],[gross]]-Table15[[#This Row],[budget]]</f>
        <v>-32900538</v>
      </c>
      <c r="H1453" t="str">
        <f>IF(Table15[[#This Row],[Profit]]&gt;0,"Success","Fasle")</f>
        <v>Fasle</v>
      </c>
      <c r="K1453" t="s">
        <v>6472</v>
      </c>
      <c r="L1453" s="2">
        <f>AVERAGEIF(Table15[director_name],Table6[Director],Table15[imdb_score])</f>
        <v>8.1499999999999986</v>
      </c>
      <c r="M1453">
        <f>SUMIF(Table15[director_name],Table6[Director],Table15[gross])</f>
        <v>220857890</v>
      </c>
      <c r="N1453">
        <f>SUMIF(Table15[director_name],Table6[Director],Table15[budget])</f>
        <v>6777000</v>
      </c>
      <c r="O1453">
        <f>Table6[[#This Row],[Gross Amt]]-Table6[[#This Row],[Budget ]]</f>
        <v>214080890</v>
      </c>
      <c r="P1453" t="str">
        <f>IF(Table6[[#This Row],[Profit]]&gt;0,"Success","Failure")</f>
        <v>Success</v>
      </c>
    </row>
    <row r="1454" spans="1:16" hidden="1" x14ac:dyDescent="0.25">
      <c r="A1454" t="s">
        <v>2728</v>
      </c>
      <c r="B1454">
        <v>32701088</v>
      </c>
      <c r="C1454" t="s">
        <v>12</v>
      </c>
      <c r="D1454">
        <v>32000000</v>
      </c>
      <c r="E1454">
        <v>6.9</v>
      </c>
      <c r="F1454" s="2">
        <f>AVERAGEIF(Table15[director_name],Table15[director_name],Table15[imdb_score])</f>
        <v>6.9</v>
      </c>
      <c r="G1454">
        <f>Table15[[#This Row],[gross]]-Table15[[#This Row],[budget]]</f>
        <v>701088</v>
      </c>
      <c r="H1454" t="str">
        <f>IF(Table15[[#This Row],[Profit]]&gt;0,"Success","Fasle")</f>
        <v>Success</v>
      </c>
      <c r="K1454" t="s">
        <v>6474</v>
      </c>
      <c r="L1454" s="2">
        <f>AVERAGEIF(Table15[director_name],Table6[Director],Table15[imdb_score])</f>
        <v>6</v>
      </c>
      <c r="M1454">
        <f>SUMIF(Table15[director_name],Table6[Director],Table15[gross])</f>
        <v>143653</v>
      </c>
      <c r="N1454">
        <f>SUMIF(Table15[director_name],Table6[Director],Table15[budget])</f>
        <v>4000000</v>
      </c>
      <c r="O1454">
        <f>Table6[[#This Row],[Gross Amt]]-Table6[[#This Row],[Budget ]]</f>
        <v>-3856347</v>
      </c>
      <c r="P1454" t="str">
        <f>IF(Table6[[#This Row],[Profit]]&gt;0,"Success","Failure")</f>
        <v>Failure</v>
      </c>
    </row>
    <row r="1455" spans="1:16" hidden="1" x14ac:dyDescent="0.25">
      <c r="A1455" t="s">
        <v>1864</v>
      </c>
      <c r="B1455">
        <v>31493782</v>
      </c>
      <c r="C1455" t="s">
        <v>12</v>
      </c>
      <c r="D1455">
        <v>32000000</v>
      </c>
      <c r="E1455">
        <v>7.5</v>
      </c>
      <c r="F1455">
        <f>AVERAGEIF(Table15[director_name],Table15[director_name],Table15[imdb_score])</f>
        <v>7.06</v>
      </c>
      <c r="G1455">
        <f>Table15[[#This Row],[gross]]-Table15[[#This Row],[budget]]</f>
        <v>-506218</v>
      </c>
      <c r="H1455" t="str">
        <f>IF(Table15[[#This Row],[Profit]]&gt;0,"Success","Fasle")</f>
        <v>Fasle</v>
      </c>
      <c r="K1455" t="s">
        <v>5929</v>
      </c>
      <c r="L1455" s="2">
        <f>AVERAGEIF(Table15[director_name],Table6[Director],Table15[imdb_score])</f>
        <v>6.8</v>
      </c>
      <c r="M1455">
        <f>SUMIF(Table15[director_name],Table6[Director],Table15[gross])</f>
        <v>14873</v>
      </c>
      <c r="N1455">
        <f>SUMIF(Table15[director_name],Table6[Director],Table15[budget])</f>
        <v>3800000</v>
      </c>
      <c r="O1455">
        <f>Table6[[#This Row],[Gross Amt]]-Table6[[#This Row],[Budget ]]</f>
        <v>-3785127</v>
      </c>
      <c r="P1455" t="str">
        <f>IF(Table6[[#This Row],[Profit]]&gt;0,"Success","Failure")</f>
        <v>Failure</v>
      </c>
    </row>
    <row r="1456" spans="1:16" hidden="1" x14ac:dyDescent="0.25">
      <c r="A1456" t="s">
        <v>378</v>
      </c>
      <c r="B1456">
        <v>43095600</v>
      </c>
      <c r="C1456" t="s">
        <v>12</v>
      </c>
      <c r="D1456">
        <v>32000000</v>
      </c>
      <c r="E1456">
        <v>6.3</v>
      </c>
      <c r="F1456">
        <f>AVERAGEIF(Table15[director_name],Table15[director_name],Table15[imdb_score])</f>
        <v>6.6666666666666652</v>
      </c>
      <c r="G1456">
        <f>Table15[[#This Row],[gross]]-Table15[[#This Row],[budget]]</f>
        <v>11095600</v>
      </c>
      <c r="H1456" t="str">
        <f>IF(Table15[[#This Row],[Profit]]&gt;0,"Success","Fasle")</f>
        <v>Success</v>
      </c>
      <c r="K1456" t="s">
        <v>6480</v>
      </c>
      <c r="L1456" s="2">
        <f>AVERAGEIF(Table15[director_name],Table6[Director],Table15[imdb_score])</f>
        <v>7</v>
      </c>
      <c r="M1456">
        <f>SUMIF(Table15[director_name],Table6[Director],Table15[gross])</f>
        <v>8000000</v>
      </c>
      <c r="N1456">
        <f>SUMIF(Table15[director_name],Table6[Director],Table15[budget])</f>
        <v>3768785</v>
      </c>
      <c r="O1456">
        <f>Table6[[#This Row],[Gross Amt]]-Table6[[#This Row],[Budget ]]</f>
        <v>4231215</v>
      </c>
      <c r="P1456" t="str">
        <f>IF(Table6[[#This Row],[Profit]]&gt;0,"Success","Failure")</f>
        <v>Success</v>
      </c>
    </row>
    <row r="1457" spans="1:16" hidden="1" x14ac:dyDescent="0.25">
      <c r="A1457" t="s">
        <v>28</v>
      </c>
      <c r="B1457">
        <v>18636537</v>
      </c>
      <c r="C1457" t="s">
        <v>12</v>
      </c>
      <c r="D1457">
        <v>32000000</v>
      </c>
      <c r="E1457">
        <v>6.4</v>
      </c>
      <c r="F1457">
        <f>AVERAGEIF(Table15[director_name],Table15[director_name],Table15[imdb_score])</f>
        <v>6.9600000000000009</v>
      </c>
      <c r="G1457">
        <f>Table15[[#This Row],[gross]]-Table15[[#This Row],[budget]]</f>
        <v>-13363463</v>
      </c>
      <c r="H1457" t="str">
        <f>IF(Table15[[#This Row],[Profit]]&gt;0,"Success","Fasle")</f>
        <v>Fasle</v>
      </c>
      <c r="K1457" t="s">
        <v>6487</v>
      </c>
      <c r="L1457" s="2">
        <f>AVERAGEIF(Table15[director_name],Table6[Director],Table15[imdb_score])</f>
        <v>6.8</v>
      </c>
      <c r="M1457">
        <f>SUMIF(Table15[director_name],Table6[Director],Table15[gross])</f>
        <v>37606</v>
      </c>
      <c r="N1457">
        <f>SUMIF(Table15[director_name],Table6[Director],Table15[budget])</f>
        <v>3500000</v>
      </c>
      <c r="O1457">
        <f>Table6[[#This Row],[Gross Amt]]-Table6[[#This Row],[Budget ]]</f>
        <v>-3462394</v>
      </c>
      <c r="P1457" t="str">
        <f>IF(Table6[[#This Row],[Profit]]&gt;0,"Success","Failure")</f>
        <v>Failure</v>
      </c>
    </row>
    <row r="1458" spans="1:16" hidden="1" x14ac:dyDescent="0.25">
      <c r="A1458" t="s">
        <v>2026</v>
      </c>
      <c r="B1458">
        <v>17848322</v>
      </c>
      <c r="C1458" t="s">
        <v>12</v>
      </c>
      <c r="D1458">
        <v>28000000</v>
      </c>
      <c r="E1458">
        <v>5.9</v>
      </c>
      <c r="F1458">
        <f>AVERAGEIF(Table15[director_name],Table15[director_name],Table15[imdb_score])</f>
        <v>6.2250000000000005</v>
      </c>
      <c r="G1458">
        <f>Table15[[#This Row],[gross]]-Table15[[#This Row],[budget]]</f>
        <v>-10151678</v>
      </c>
      <c r="H1458" t="str">
        <f>IF(Table15[[#This Row],[Profit]]&gt;0,"Success","Fasle")</f>
        <v>Fasle</v>
      </c>
      <c r="K1458" t="s">
        <v>6489</v>
      </c>
      <c r="L1458" s="2">
        <f>AVERAGEIF(Table15[director_name],Table6[Director],Table15[imdb_score])</f>
        <v>7.1</v>
      </c>
      <c r="M1458">
        <f>SUMIF(Table15[director_name],Table6[Director],Table15[gross])</f>
        <v>2956000</v>
      </c>
      <c r="N1458">
        <f>SUMIF(Table15[director_name],Table6[Director],Table15[budget])</f>
        <v>3700000</v>
      </c>
      <c r="O1458">
        <f>Table6[[#This Row],[Gross Amt]]-Table6[[#This Row],[Budget ]]</f>
        <v>-744000</v>
      </c>
      <c r="P1458" t="str">
        <f>IF(Table6[[#This Row],[Profit]]&gt;0,"Success","Failure")</f>
        <v>Failure</v>
      </c>
    </row>
    <row r="1459" spans="1:16" hidden="1" x14ac:dyDescent="0.25">
      <c r="A1459" t="s">
        <v>159</v>
      </c>
      <c r="B1459">
        <v>16640210</v>
      </c>
      <c r="C1459" t="s">
        <v>12</v>
      </c>
      <c r="D1459">
        <v>55000000</v>
      </c>
      <c r="E1459">
        <v>6.8</v>
      </c>
      <c r="F1459">
        <f>AVERAGEIF(Table15[director_name],Table15[director_name],Table15[imdb_score])</f>
        <v>7.6749999999999998</v>
      </c>
      <c r="G1459">
        <f>Table15[[#This Row],[gross]]-Table15[[#This Row],[budget]]</f>
        <v>-38359790</v>
      </c>
      <c r="H1459" t="str">
        <f>IF(Table15[[#This Row],[Profit]]&gt;0,"Success","Fasle")</f>
        <v>Fasle</v>
      </c>
      <c r="K1459" t="s">
        <v>6492</v>
      </c>
      <c r="L1459" s="2">
        <f>AVERAGEIF(Table15[director_name],Table6[Director],Table15[imdb_score])</f>
        <v>6.9</v>
      </c>
      <c r="M1459">
        <f>SUMIF(Table15[director_name],Table6[Director],Table15[gross])</f>
        <v>19959</v>
      </c>
      <c r="N1459">
        <f>SUMIF(Table15[director_name],Table6[Director],Table15[budget])</f>
        <v>3800000</v>
      </c>
      <c r="O1459">
        <f>Table6[[#This Row],[Gross Amt]]-Table6[[#This Row],[Budget ]]</f>
        <v>-3780041</v>
      </c>
      <c r="P1459" t="str">
        <f>IF(Table6[[#This Row],[Profit]]&gt;0,"Success","Failure")</f>
        <v>Failure</v>
      </c>
    </row>
    <row r="1460" spans="1:16" hidden="1" x14ac:dyDescent="0.25">
      <c r="A1460" t="s">
        <v>2737</v>
      </c>
      <c r="B1460">
        <v>13763130</v>
      </c>
      <c r="C1460" t="s">
        <v>12</v>
      </c>
      <c r="D1460">
        <v>32000000</v>
      </c>
      <c r="E1460">
        <v>6.3</v>
      </c>
      <c r="F1460" s="2">
        <f>AVERAGEIF(Table15[director_name],Table15[director_name],Table15[imdb_score])</f>
        <v>6.3</v>
      </c>
      <c r="G1460">
        <f>Table15[[#This Row],[gross]]-Table15[[#This Row],[budget]]</f>
        <v>-18236870</v>
      </c>
      <c r="H1460" t="str">
        <f>IF(Table15[[#This Row],[Profit]]&gt;0,"Success","Fasle")</f>
        <v>Fasle</v>
      </c>
      <c r="K1460" t="s">
        <v>6498</v>
      </c>
      <c r="L1460" s="2">
        <f>AVERAGEIF(Table15[director_name],Table6[Director],Table15[imdb_score])</f>
        <v>7.8</v>
      </c>
      <c r="M1460">
        <f>SUMIF(Table15[director_name],Table6[Director],Table15[gross])</f>
        <v>83400000</v>
      </c>
      <c r="N1460">
        <f>SUMIF(Table15[director_name],Table6[Director],Table15[budget])</f>
        <v>3500000</v>
      </c>
      <c r="O1460">
        <f>Table6[[#This Row],[Gross Amt]]-Table6[[#This Row],[Budget ]]</f>
        <v>79900000</v>
      </c>
      <c r="P1460" t="str">
        <f>IF(Table6[[#This Row],[Profit]]&gt;0,"Success","Failure")</f>
        <v>Success</v>
      </c>
    </row>
    <row r="1461" spans="1:16" hidden="1" x14ac:dyDescent="0.25">
      <c r="A1461" t="s">
        <v>2739</v>
      </c>
      <c r="B1461">
        <v>10956379</v>
      </c>
      <c r="C1461" t="s">
        <v>12</v>
      </c>
      <c r="D1461">
        <v>35000000</v>
      </c>
      <c r="E1461">
        <v>3.6</v>
      </c>
      <c r="F1461" s="2">
        <f>AVERAGEIF(Table15[director_name],Table15[director_name],Table15[imdb_score])</f>
        <v>3.6</v>
      </c>
      <c r="G1461">
        <f>Table15[[#This Row],[gross]]-Table15[[#This Row],[budget]]</f>
        <v>-24043621</v>
      </c>
      <c r="H1461" t="str">
        <f>IF(Table15[[#This Row],[Profit]]&gt;0,"Success","Fasle")</f>
        <v>Fasle</v>
      </c>
      <c r="K1461" t="s">
        <v>6505</v>
      </c>
      <c r="L1461" s="2">
        <f>AVERAGEIF(Table15[director_name],Table6[Director],Table15[imdb_score])</f>
        <v>6</v>
      </c>
      <c r="M1461">
        <f>SUMIF(Table15[director_name],Table6[Director],Table15[gross])</f>
        <v>14000000</v>
      </c>
      <c r="N1461">
        <f>SUMIF(Table15[director_name],Table6[Director],Table15[budget])</f>
        <v>3500000</v>
      </c>
      <c r="O1461">
        <f>Table6[[#This Row],[Gross Amt]]-Table6[[#This Row],[Budget ]]</f>
        <v>10500000</v>
      </c>
      <c r="P1461" t="str">
        <f>IF(Table6[[#This Row],[Profit]]&gt;0,"Success","Failure")</f>
        <v>Success</v>
      </c>
    </row>
    <row r="1462" spans="1:16" hidden="1" x14ac:dyDescent="0.25">
      <c r="A1462" t="s">
        <v>2408</v>
      </c>
      <c r="B1462">
        <v>4357000</v>
      </c>
      <c r="C1462" t="s">
        <v>12</v>
      </c>
      <c r="D1462">
        <v>30000000</v>
      </c>
      <c r="E1462">
        <v>5.3</v>
      </c>
      <c r="F1462">
        <f>AVERAGEIF(Table15[director_name],Table15[director_name],Table15[imdb_score])</f>
        <v>6.7749999999999995</v>
      </c>
      <c r="G1462">
        <f>Table15[[#This Row],[gross]]-Table15[[#This Row],[budget]]</f>
        <v>-25643000</v>
      </c>
      <c r="H1462" t="str">
        <f>IF(Table15[[#This Row],[Profit]]&gt;0,"Success","Fasle")</f>
        <v>Fasle</v>
      </c>
      <c r="K1462" t="s">
        <v>6514</v>
      </c>
      <c r="L1462" s="2">
        <f>AVERAGEIF(Table15[director_name],Table6[Director],Table15[imdb_score])</f>
        <v>6.8</v>
      </c>
      <c r="M1462">
        <f>SUMIF(Table15[director_name],Table6[Director],Table15[gross])</f>
        <v>25138292</v>
      </c>
      <c r="N1462">
        <f>SUMIF(Table15[director_name],Table6[Director],Table15[budget])</f>
        <v>3500000</v>
      </c>
      <c r="O1462">
        <f>Table6[[#This Row],[Gross Amt]]-Table6[[#This Row],[Budget ]]</f>
        <v>21638292</v>
      </c>
      <c r="P1462" t="str">
        <f>IF(Table6[[#This Row],[Profit]]&gt;0,"Success","Failure")</f>
        <v>Success</v>
      </c>
    </row>
    <row r="1463" spans="1:16" hidden="1" x14ac:dyDescent="0.25">
      <c r="A1463" t="s">
        <v>2743</v>
      </c>
      <c r="B1463">
        <v>22525921</v>
      </c>
      <c r="C1463" t="s">
        <v>12</v>
      </c>
      <c r="D1463">
        <v>30000000</v>
      </c>
      <c r="E1463">
        <v>5.9</v>
      </c>
      <c r="F1463" s="2">
        <f>AVERAGEIF(Table15[director_name],Table15[director_name],Table15[imdb_score])</f>
        <v>5.9</v>
      </c>
      <c r="G1463">
        <f>Table15[[#This Row],[gross]]-Table15[[#This Row],[budget]]</f>
        <v>-7474079</v>
      </c>
      <c r="H1463" t="str">
        <f>IF(Table15[[#This Row],[Profit]]&gt;0,"Success","Fasle")</f>
        <v>Fasle</v>
      </c>
      <c r="K1463" t="s">
        <v>6516</v>
      </c>
      <c r="L1463" s="2">
        <f>AVERAGEIF(Table15[director_name],Table6[Director],Table15[imdb_score])</f>
        <v>3.9</v>
      </c>
      <c r="M1463">
        <f>SUMIF(Table15[director_name],Table6[Director],Table15[gross])</f>
        <v>10305534</v>
      </c>
      <c r="N1463">
        <f>SUMIF(Table15[director_name],Table6[Director],Table15[budget])</f>
        <v>3500000</v>
      </c>
      <c r="O1463">
        <f>Table6[[#This Row],[Gross Amt]]-Table6[[#This Row],[Budget ]]</f>
        <v>6805534</v>
      </c>
      <c r="P1463" t="str">
        <f>IF(Table6[[#This Row],[Profit]]&gt;0,"Success","Failure")</f>
        <v>Success</v>
      </c>
    </row>
    <row r="1464" spans="1:16" hidden="1" x14ac:dyDescent="0.25">
      <c r="A1464" t="s">
        <v>613</v>
      </c>
      <c r="B1464">
        <v>3562749</v>
      </c>
      <c r="C1464" t="s">
        <v>12</v>
      </c>
      <c r="D1464">
        <v>32000000</v>
      </c>
      <c r="E1464">
        <v>6.9</v>
      </c>
      <c r="F1464">
        <f>AVERAGEIF(Table15[director_name],Table15[director_name],Table15[imdb_score])</f>
        <v>6.666666666666667</v>
      </c>
      <c r="G1464">
        <f>Table15[[#This Row],[gross]]-Table15[[#This Row],[budget]]</f>
        <v>-28437251</v>
      </c>
      <c r="H1464" t="str">
        <f>IF(Table15[[#This Row],[Profit]]&gt;0,"Success","Fasle")</f>
        <v>Fasle</v>
      </c>
      <c r="K1464" t="s">
        <v>6459</v>
      </c>
      <c r="L1464" s="2">
        <f>AVERAGEIF(Table15[director_name],Table6[Director],Table15[imdb_score])</f>
        <v>6.3666666666666671</v>
      </c>
      <c r="M1464">
        <f>SUMIF(Table15[director_name],Table6[Director],Table15[gross])</f>
        <v>19700403</v>
      </c>
      <c r="N1464">
        <f>SUMIF(Table15[director_name],Table6[Director],Table15[budget])</f>
        <v>3534000</v>
      </c>
      <c r="O1464">
        <f>Table6[[#This Row],[Gross Amt]]-Table6[[#This Row],[Budget ]]</f>
        <v>16166403</v>
      </c>
      <c r="P1464" t="str">
        <f>IF(Table6[[#This Row],[Profit]]&gt;0,"Success","Failure")</f>
        <v>Success</v>
      </c>
    </row>
    <row r="1465" spans="1:16" hidden="1" x14ac:dyDescent="0.25">
      <c r="A1465" t="s">
        <v>2747</v>
      </c>
      <c r="B1465">
        <v>2899970</v>
      </c>
      <c r="C1465" t="s">
        <v>12</v>
      </c>
      <c r="D1465">
        <v>32000000</v>
      </c>
      <c r="E1465">
        <v>6.9</v>
      </c>
      <c r="F1465" s="2">
        <f>AVERAGEIF(Table15[director_name],Table15[director_name],Table15[imdb_score])</f>
        <v>7.25</v>
      </c>
      <c r="G1465">
        <f>Table15[[#This Row],[gross]]-Table15[[#This Row],[budget]]</f>
        <v>-29100030</v>
      </c>
      <c r="H1465" t="str">
        <f>IF(Table15[[#This Row],[Profit]]&gt;0,"Success","Fasle")</f>
        <v>Fasle</v>
      </c>
      <c r="K1465" t="s">
        <v>3608</v>
      </c>
      <c r="L1465" s="2">
        <f>AVERAGEIF(Table15[director_name],Table6[Director],Table15[imdb_score])</f>
        <v>8.1999999999999993</v>
      </c>
      <c r="M1465">
        <f>SUMIF(Table15[director_name],Table6[Director],Table15[gross])</f>
        <v>20167424</v>
      </c>
      <c r="N1465">
        <f>SUMIF(Table15[director_name],Table6[Director],Table15[budget])</f>
        <v>2000000</v>
      </c>
      <c r="O1465">
        <f>Table6[[#This Row],[Gross Amt]]-Table6[[#This Row],[Budget ]]</f>
        <v>18167424</v>
      </c>
      <c r="P1465" t="str">
        <f>IF(Table6[[#This Row],[Profit]]&gt;0,"Success","Failure")</f>
        <v>Success</v>
      </c>
    </row>
    <row r="1466" spans="1:16" hidden="1" x14ac:dyDescent="0.25">
      <c r="A1466" t="s">
        <v>524</v>
      </c>
      <c r="B1466">
        <v>1304837</v>
      </c>
      <c r="C1466" t="s">
        <v>12</v>
      </c>
      <c r="D1466">
        <v>32000000</v>
      </c>
      <c r="E1466">
        <v>6.1</v>
      </c>
      <c r="F1466">
        <f>AVERAGEIF(Table15[director_name],Table15[director_name],Table15[imdb_score])</f>
        <v>6.6800000000000006</v>
      </c>
      <c r="G1466">
        <f>Table15[[#This Row],[gross]]-Table15[[#This Row],[budget]]</f>
        <v>-30695163</v>
      </c>
      <c r="H1466" t="str">
        <f>IF(Table15[[#This Row],[Profit]]&gt;0,"Success","Fasle")</f>
        <v>Fasle</v>
      </c>
      <c r="K1466" t="s">
        <v>6524</v>
      </c>
      <c r="L1466" s="2">
        <f>AVERAGEIF(Table15[director_name],Table6[Director],Table15[imdb_score])</f>
        <v>5.2</v>
      </c>
      <c r="M1466">
        <f>SUMIF(Table15[director_name],Table6[Director],Table15[gross])</f>
        <v>3293258</v>
      </c>
      <c r="N1466">
        <f>SUMIF(Table15[director_name],Table6[Director],Table15[budget])</f>
        <v>3000000</v>
      </c>
      <c r="O1466">
        <f>Table6[[#This Row],[Gross Amt]]-Table6[[#This Row],[Budget ]]</f>
        <v>293258</v>
      </c>
      <c r="P1466" t="str">
        <f>IF(Table6[[#This Row],[Profit]]&gt;0,"Success","Failure")</f>
        <v>Success</v>
      </c>
    </row>
    <row r="1467" spans="1:16" hidden="1" x14ac:dyDescent="0.25">
      <c r="A1467" t="s">
        <v>1675</v>
      </c>
      <c r="B1467">
        <v>78800000</v>
      </c>
      <c r="C1467" t="s">
        <v>12</v>
      </c>
      <c r="D1467">
        <v>31500000</v>
      </c>
      <c r="E1467">
        <v>8.5</v>
      </c>
      <c r="F1467">
        <f>AVERAGEIF(Table15[director_name],Table15[director_name],Table15[imdb_score])</f>
        <v>7.6555555555555559</v>
      </c>
      <c r="G1467">
        <f>Table15[[#This Row],[gross]]-Table15[[#This Row],[budget]]</f>
        <v>47300000</v>
      </c>
      <c r="H1467" t="str">
        <f>IF(Table15[[#This Row],[Profit]]&gt;0,"Success","Fasle")</f>
        <v>Success</v>
      </c>
      <c r="K1467" t="s">
        <v>6529</v>
      </c>
      <c r="L1467" s="2">
        <f>AVERAGEIF(Table15[director_name],Table6[Director],Table15[imdb_score])</f>
        <v>6.8</v>
      </c>
      <c r="M1467">
        <f>SUMIF(Table15[director_name],Table6[Director],Table15[gross])</f>
        <v>886410</v>
      </c>
      <c r="N1467">
        <f>SUMIF(Table15[director_name],Table6[Director],Table15[budget])</f>
        <v>3500000</v>
      </c>
      <c r="O1467">
        <f>Table6[[#This Row],[Gross Amt]]-Table6[[#This Row],[Budget ]]</f>
        <v>-2613590</v>
      </c>
      <c r="P1467" t="str">
        <f>IF(Table6[[#This Row],[Profit]]&gt;0,"Success","Failure")</f>
        <v>Failure</v>
      </c>
    </row>
    <row r="1468" spans="1:16" hidden="1" x14ac:dyDescent="0.25">
      <c r="A1468" t="s">
        <v>2754</v>
      </c>
      <c r="B1468">
        <v>17797316</v>
      </c>
      <c r="C1468" t="s">
        <v>12</v>
      </c>
      <c r="D1468">
        <v>32000000</v>
      </c>
      <c r="E1468">
        <v>6.3</v>
      </c>
      <c r="F1468" s="2">
        <f>AVERAGEIF(Table15[director_name],Table15[director_name],Table15[imdb_score])</f>
        <v>6.3</v>
      </c>
      <c r="G1468">
        <f>Table15[[#This Row],[gross]]-Table15[[#This Row],[budget]]</f>
        <v>-14202684</v>
      </c>
      <c r="H1468" t="str">
        <f>IF(Table15[[#This Row],[Profit]]&gt;0,"Success","Fasle")</f>
        <v>Fasle</v>
      </c>
      <c r="K1468" t="s">
        <v>6531</v>
      </c>
      <c r="L1468" s="2">
        <f>AVERAGEIF(Table15[director_name],Table6[Director],Table15[imdb_score])</f>
        <v>7</v>
      </c>
      <c r="M1468">
        <f>SUMIF(Table15[director_name],Table6[Director],Table15[gross])</f>
        <v>252652</v>
      </c>
      <c r="N1468">
        <f>SUMIF(Table15[director_name],Table6[Director],Table15[budget])</f>
        <v>19900000</v>
      </c>
      <c r="O1468">
        <f>Table6[[#This Row],[Gross Amt]]-Table6[[#This Row],[Budget ]]</f>
        <v>-19647348</v>
      </c>
      <c r="P1468" t="str">
        <f>IF(Table6[[#This Row],[Profit]]&gt;0,"Success","Failure")</f>
        <v>Failure</v>
      </c>
    </row>
    <row r="1469" spans="1:16" hidden="1" x14ac:dyDescent="0.25">
      <c r="A1469" t="s">
        <v>1541</v>
      </c>
      <c r="B1469">
        <v>82528097</v>
      </c>
      <c r="C1469" t="s">
        <v>12</v>
      </c>
      <c r="D1469">
        <v>6500000</v>
      </c>
      <c r="E1469">
        <v>7.3</v>
      </c>
      <c r="F1469">
        <f>AVERAGEIF(Table15[director_name],Table15[director_name],Table15[imdb_score])</f>
        <v>6.1285714285714281</v>
      </c>
      <c r="G1469">
        <f>Table15[[#This Row],[gross]]-Table15[[#This Row],[budget]]</f>
        <v>76028097</v>
      </c>
      <c r="H1469" t="str">
        <f>IF(Table15[[#This Row],[Profit]]&gt;0,"Success","Fasle")</f>
        <v>Success</v>
      </c>
      <c r="K1469" t="s">
        <v>6534</v>
      </c>
      <c r="L1469" s="2">
        <f>AVERAGEIF(Table15[director_name],Table6[Director],Table15[imdb_score])</f>
        <v>6.5</v>
      </c>
      <c r="M1469">
        <f>SUMIF(Table15[director_name],Table6[Director],Table15[gross])</f>
        <v>220234</v>
      </c>
      <c r="N1469">
        <f>SUMIF(Table15[director_name],Table6[Director],Table15[budget])</f>
        <v>3500000</v>
      </c>
      <c r="O1469">
        <f>Table6[[#This Row],[Gross Amt]]-Table6[[#This Row],[Budget ]]</f>
        <v>-3279766</v>
      </c>
      <c r="P1469" t="str">
        <f>IF(Table6[[#This Row],[Profit]]&gt;0,"Success","Failure")</f>
        <v>Failure</v>
      </c>
    </row>
    <row r="1470" spans="1:16" hidden="1" x14ac:dyDescent="0.25">
      <c r="A1470" t="s">
        <v>2757</v>
      </c>
      <c r="B1470">
        <v>14268533</v>
      </c>
      <c r="C1470" t="s">
        <v>12</v>
      </c>
      <c r="D1470">
        <v>31500000</v>
      </c>
      <c r="E1470">
        <v>6.3</v>
      </c>
      <c r="F1470" s="2">
        <f>AVERAGEIF(Table15[director_name],Table15[director_name],Table15[imdb_score])</f>
        <v>6.6</v>
      </c>
      <c r="G1470">
        <f>Table15[[#This Row],[gross]]-Table15[[#This Row],[budget]]</f>
        <v>-17231467</v>
      </c>
      <c r="H1470" t="str">
        <f>IF(Table15[[#This Row],[Profit]]&gt;0,"Success","Fasle")</f>
        <v>Fasle</v>
      </c>
      <c r="K1470" t="s">
        <v>6536</v>
      </c>
      <c r="L1470" s="2">
        <f>AVERAGEIF(Table15[director_name],Table6[Director],Table15[imdb_score])</f>
        <v>6.4</v>
      </c>
      <c r="M1470">
        <f>SUMIF(Table15[director_name],Table6[Director],Table15[gross])</f>
        <v>101228</v>
      </c>
      <c r="N1470">
        <f>SUMIF(Table15[director_name],Table6[Director],Table15[budget])</f>
        <v>3500000</v>
      </c>
      <c r="O1470">
        <f>Table6[[#This Row],[Gross Amt]]-Table6[[#This Row],[Budget ]]</f>
        <v>-3398772</v>
      </c>
      <c r="P1470" t="str">
        <f>IF(Table6[[#This Row],[Profit]]&gt;0,"Success","Failure")</f>
        <v>Failure</v>
      </c>
    </row>
    <row r="1471" spans="1:16" hidden="1" x14ac:dyDescent="0.25">
      <c r="A1471" t="s">
        <v>772</v>
      </c>
      <c r="B1471">
        <v>87100000</v>
      </c>
      <c r="C1471" t="s">
        <v>12</v>
      </c>
      <c r="D1471">
        <v>31000000</v>
      </c>
      <c r="E1471">
        <v>7.2</v>
      </c>
      <c r="F1471">
        <f>AVERAGEIF(Table15[director_name],Table15[director_name],Table15[imdb_score])</f>
        <v>6.58</v>
      </c>
      <c r="G1471">
        <f>Table15[[#This Row],[gross]]-Table15[[#This Row],[budget]]</f>
        <v>56100000</v>
      </c>
      <c r="H1471" t="str">
        <f>IF(Table15[[#This Row],[Profit]]&gt;0,"Success","Fasle")</f>
        <v>Success</v>
      </c>
      <c r="K1471" t="s">
        <v>6539</v>
      </c>
      <c r="L1471" s="2">
        <f>AVERAGEIF(Table15[director_name],Table6[Director],Table15[imdb_score])</f>
        <v>4.7</v>
      </c>
      <c r="M1471">
        <f>SUMIF(Table15[director_name],Table6[Director],Table15[gross])</f>
        <v>123777</v>
      </c>
      <c r="N1471">
        <f>SUMIF(Table15[director_name],Table6[Director],Table15[budget])</f>
        <v>3500000</v>
      </c>
      <c r="O1471">
        <f>Table6[[#This Row],[Gross Amt]]-Table6[[#This Row],[Budget ]]</f>
        <v>-3376223</v>
      </c>
      <c r="P1471" t="str">
        <f>IF(Table6[[#This Row],[Profit]]&gt;0,"Success","Failure")</f>
        <v>Failure</v>
      </c>
    </row>
    <row r="1472" spans="1:16" hidden="1" x14ac:dyDescent="0.25">
      <c r="A1472" t="s">
        <v>141</v>
      </c>
      <c r="B1472">
        <v>93749203</v>
      </c>
      <c r="C1472" t="s">
        <v>12</v>
      </c>
      <c r="D1472">
        <v>31000000</v>
      </c>
      <c r="E1472">
        <v>7.3</v>
      </c>
      <c r="F1472">
        <f>AVERAGEIF(Table15[director_name],Table15[director_name],Table15[imdb_score])</f>
        <v>7.3076923076923084</v>
      </c>
      <c r="G1472">
        <f>Table15[[#This Row],[gross]]-Table15[[#This Row],[budget]]</f>
        <v>62749203</v>
      </c>
      <c r="H1472" t="str">
        <f>IF(Table15[[#This Row],[Profit]]&gt;0,"Success","Fasle")</f>
        <v>Success</v>
      </c>
      <c r="K1472" t="s">
        <v>6552</v>
      </c>
      <c r="L1472" s="2">
        <f>AVERAGEIF(Table15[director_name],Table6[Director],Table15[imdb_score])</f>
        <v>7.65</v>
      </c>
      <c r="M1472">
        <f>SUMIF(Table15[director_name],Table6[Director],Table15[gross])</f>
        <v>1459418</v>
      </c>
      <c r="N1472">
        <f>SUMIF(Table15[director_name],Table6[Director],Table15[budget])</f>
        <v>5500000</v>
      </c>
      <c r="O1472">
        <f>Table6[[#This Row],[Gross Amt]]-Table6[[#This Row],[Budget ]]</f>
        <v>-4040582</v>
      </c>
      <c r="P1472" t="str">
        <f>IF(Table6[[#This Row],[Profit]]&gt;0,"Success","Failure")</f>
        <v>Failure</v>
      </c>
    </row>
    <row r="1473" spans="1:16" hidden="1" x14ac:dyDescent="0.25">
      <c r="A1473" t="s">
        <v>2762</v>
      </c>
      <c r="B1473">
        <v>62700000</v>
      </c>
      <c r="C1473" t="s">
        <v>12</v>
      </c>
      <c r="D1473">
        <v>34000000</v>
      </c>
      <c r="E1473">
        <v>6.3</v>
      </c>
      <c r="F1473" s="2">
        <f>AVERAGEIF(Table15[director_name],Table15[director_name],Table15[imdb_score])</f>
        <v>6.7666666666666657</v>
      </c>
      <c r="G1473">
        <f>Table15[[#This Row],[gross]]-Table15[[#This Row],[budget]]</f>
        <v>28700000</v>
      </c>
      <c r="H1473" t="str">
        <f>IF(Table15[[#This Row],[Profit]]&gt;0,"Success","Fasle")</f>
        <v>Success</v>
      </c>
      <c r="K1473" t="s">
        <v>6562</v>
      </c>
      <c r="L1473" s="2">
        <f>AVERAGEIF(Table15[director_name],Table6[Director],Table15[imdb_score])</f>
        <v>7.6</v>
      </c>
      <c r="M1473">
        <f>SUMIF(Table15[director_name],Table6[Director],Table15[gross])</f>
        <v>77413017</v>
      </c>
      <c r="N1473">
        <f>SUMIF(Table15[director_name],Table6[Director],Table15[budget])</f>
        <v>8000000</v>
      </c>
      <c r="O1473">
        <f>Table6[[#This Row],[Gross Amt]]-Table6[[#This Row],[Budget ]]</f>
        <v>69413017</v>
      </c>
      <c r="P1473" t="str">
        <f>IF(Table6[[#This Row],[Profit]]&gt;0,"Success","Failure")</f>
        <v>Success</v>
      </c>
    </row>
    <row r="1474" spans="1:16" hidden="1" x14ac:dyDescent="0.25">
      <c r="A1474" t="s">
        <v>1856</v>
      </c>
      <c r="B1474">
        <v>59073773</v>
      </c>
      <c r="C1474" t="s">
        <v>12</v>
      </c>
      <c r="D1474">
        <v>25000000</v>
      </c>
      <c r="E1474">
        <v>8.1</v>
      </c>
      <c r="F1474">
        <f>AVERAGEIF(Table15[director_name],Table15[director_name],Table15[imdb_score])</f>
        <v>7.6285714285714281</v>
      </c>
      <c r="G1474">
        <f>Table15[[#This Row],[gross]]-Table15[[#This Row],[budget]]</f>
        <v>34073773</v>
      </c>
      <c r="H1474" t="str">
        <f>IF(Table15[[#This Row],[Profit]]&gt;0,"Success","Fasle")</f>
        <v>Success</v>
      </c>
      <c r="K1474" t="s">
        <v>6567</v>
      </c>
      <c r="L1474" s="2">
        <f>AVERAGEIF(Table15[director_name],Table6[Director],Table15[imdb_score])</f>
        <v>6.5</v>
      </c>
      <c r="M1474">
        <f>SUMIF(Table15[director_name],Table6[Director],Table15[gross])</f>
        <v>2926565</v>
      </c>
      <c r="N1474">
        <f>SUMIF(Table15[director_name],Table6[Director],Table15[budget])</f>
        <v>3000000</v>
      </c>
      <c r="O1474">
        <f>Table6[[#This Row],[Gross Amt]]-Table6[[#This Row],[Budget ]]</f>
        <v>-73435</v>
      </c>
      <c r="P1474" t="str">
        <f>IF(Table6[[#This Row],[Profit]]&gt;0,"Success","Failure")</f>
        <v>Failure</v>
      </c>
    </row>
    <row r="1475" spans="1:16" x14ac:dyDescent="0.25">
      <c r="A1475" t="s">
        <v>2478</v>
      </c>
      <c r="B1475">
        <v>24185781</v>
      </c>
      <c r="C1475" t="s">
        <v>12</v>
      </c>
      <c r="D1475">
        <v>31000000</v>
      </c>
      <c r="E1475">
        <v>6.9</v>
      </c>
      <c r="F1475">
        <f>AVERAGEIF(Table15[director_name],Table15[director_name],Table15[imdb_score])</f>
        <v>6.8400000000000007</v>
      </c>
      <c r="G1475">
        <f>Table15[[#This Row],[gross]]-Table15[[#This Row],[budget]]</f>
        <v>-6814219</v>
      </c>
      <c r="H1475" t="str">
        <f>IF(Table15[[#This Row],[Profit]]&gt;0,"Success","Fasle")</f>
        <v>Fasle</v>
      </c>
      <c r="K1475" t="s">
        <v>19</v>
      </c>
      <c r="L1475" s="2">
        <f>AVERAGEIF(Table15[director_name],Table6[Director],Table15[imdb_score])</f>
        <v>8.4250000000000007</v>
      </c>
      <c r="M1475">
        <f>SUMIF(Table15[director_name],Table6[Director],Table15[gross])</f>
        <v>1813227576</v>
      </c>
      <c r="N1475">
        <f>SUMIF(Table15[director_name],Table6[Director],Table15[budget])</f>
        <v>1005000000</v>
      </c>
      <c r="O1475">
        <f>Table6[[#This Row],[Gross Amt]]-Table6[[#This Row],[Budget ]]</f>
        <v>808227576</v>
      </c>
      <c r="P1475" t="str">
        <f>IF(Table6[[#This Row],[Profit]]&gt;0,"Success","Failure")</f>
        <v>Success</v>
      </c>
    </row>
    <row r="1476" spans="1:16" hidden="1" x14ac:dyDescent="0.25">
      <c r="A1476" t="s">
        <v>1757</v>
      </c>
      <c r="B1476">
        <v>53133888</v>
      </c>
      <c r="C1476" t="s">
        <v>12</v>
      </c>
      <c r="D1476">
        <v>31000000</v>
      </c>
      <c r="E1476">
        <v>6.3</v>
      </c>
      <c r="F1476">
        <f>AVERAGEIF(Table15[director_name],Table15[director_name],Table15[imdb_score])</f>
        <v>6.4249999999999998</v>
      </c>
      <c r="G1476">
        <f>Table15[[#This Row],[gross]]-Table15[[#This Row],[budget]]</f>
        <v>22133888</v>
      </c>
      <c r="H1476" t="str">
        <f>IF(Table15[[#This Row],[Profit]]&gt;0,"Success","Fasle")</f>
        <v>Success</v>
      </c>
      <c r="K1476" t="s">
        <v>6572</v>
      </c>
      <c r="L1476" s="2">
        <f>AVERAGEIF(Table15[director_name],Table6[Director],Table15[imdb_score])</f>
        <v>7.1</v>
      </c>
      <c r="M1476">
        <f>SUMIF(Table15[director_name],Table6[Director],Table15[gross])</f>
        <v>104257</v>
      </c>
      <c r="N1476">
        <f>SUMIF(Table15[director_name],Table6[Director],Table15[budget])</f>
        <v>2200000</v>
      </c>
      <c r="O1476">
        <f>Table6[[#This Row],[Gross Amt]]-Table6[[#This Row],[Budget ]]</f>
        <v>-2095743</v>
      </c>
      <c r="P1476" t="str">
        <f>IF(Table6[[#This Row],[Profit]]&gt;0,"Success","Failure")</f>
        <v>Failure</v>
      </c>
    </row>
    <row r="1477" spans="1:16" hidden="1" x14ac:dyDescent="0.25">
      <c r="A1477" t="s">
        <v>1205</v>
      </c>
      <c r="B1477">
        <v>44983704</v>
      </c>
      <c r="C1477" t="s">
        <v>12</v>
      </c>
      <c r="D1477">
        <v>31000000</v>
      </c>
      <c r="E1477">
        <v>7.3</v>
      </c>
      <c r="F1477">
        <f>AVERAGEIF(Table15[director_name],Table15[director_name],Table15[imdb_score])</f>
        <v>6.6000000000000005</v>
      </c>
      <c r="G1477">
        <f>Table15[[#This Row],[gross]]-Table15[[#This Row],[budget]]</f>
        <v>13983704</v>
      </c>
      <c r="H1477" t="str">
        <f>IF(Table15[[#This Row],[Profit]]&gt;0,"Success","Fasle")</f>
        <v>Success</v>
      </c>
      <c r="K1477" t="s">
        <v>6584</v>
      </c>
      <c r="L1477" s="2">
        <f>AVERAGEIF(Table15[director_name],Table6[Director],Table15[imdb_score])</f>
        <v>6.4</v>
      </c>
      <c r="M1477">
        <f>SUMIF(Table15[director_name],Table6[Director],Table15[gross])</f>
        <v>7680</v>
      </c>
      <c r="N1477">
        <f>SUMIF(Table15[director_name],Table6[Director],Table15[budget])</f>
        <v>2000000</v>
      </c>
      <c r="O1477">
        <f>Table6[[#This Row],[Gross Amt]]-Table6[[#This Row],[Budget ]]</f>
        <v>-1992320</v>
      </c>
      <c r="P1477" t="str">
        <f>IF(Table6[[#This Row],[Profit]]&gt;0,"Success","Failure")</f>
        <v>Failure</v>
      </c>
    </row>
    <row r="1478" spans="1:16" hidden="1" x14ac:dyDescent="0.25">
      <c r="A1478" t="s">
        <v>2772</v>
      </c>
      <c r="B1478">
        <v>58879132</v>
      </c>
      <c r="C1478" t="s">
        <v>12</v>
      </c>
      <c r="D1478">
        <v>31000000</v>
      </c>
      <c r="E1478">
        <v>6.1</v>
      </c>
      <c r="F1478" s="2">
        <f>AVERAGEIF(Table15[director_name],Table15[director_name],Table15[imdb_score])</f>
        <v>6.1</v>
      </c>
      <c r="G1478">
        <f>Table15[[#This Row],[gross]]-Table15[[#This Row],[budget]]</f>
        <v>27879132</v>
      </c>
      <c r="H1478" t="str">
        <f>IF(Table15[[#This Row],[Profit]]&gt;0,"Success","Fasle")</f>
        <v>Success</v>
      </c>
      <c r="K1478" t="s">
        <v>6593</v>
      </c>
      <c r="L1478" s="2">
        <f>AVERAGEIF(Table15[director_name],Table6[Director],Table15[imdb_score])</f>
        <v>7.5</v>
      </c>
      <c r="M1478">
        <f>SUMIF(Table15[director_name],Table6[Director],Table15[gross])</f>
        <v>6517198</v>
      </c>
      <c r="N1478">
        <f>SUMIF(Table15[director_name],Table6[Director],Table15[budget])</f>
        <v>3000000</v>
      </c>
      <c r="O1478">
        <f>Table6[[#This Row],[Gross Amt]]-Table6[[#This Row],[Budget ]]</f>
        <v>3517198</v>
      </c>
      <c r="P1478" t="str">
        <f>IF(Table6[[#This Row],[Profit]]&gt;0,"Success","Failure")</f>
        <v>Success</v>
      </c>
    </row>
    <row r="1479" spans="1:16" hidden="1" x14ac:dyDescent="0.25">
      <c r="A1479" t="s">
        <v>56</v>
      </c>
      <c r="B1479">
        <v>72077000</v>
      </c>
      <c r="C1479" t="s">
        <v>12</v>
      </c>
      <c r="D1479">
        <v>30250000</v>
      </c>
      <c r="E1479">
        <v>6.9</v>
      </c>
      <c r="F1479">
        <f>AVERAGEIF(Table15[director_name],Table15[director_name],Table15[imdb_score])</f>
        <v>6.4571428571428564</v>
      </c>
      <c r="G1479">
        <f>Table15[[#This Row],[gross]]-Table15[[#This Row],[budget]]</f>
        <v>41827000</v>
      </c>
      <c r="H1479" t="str">
        <f>IF(Table15[[#This Row],[Profit]]&gt;0,"Success","Fasle")</f>
        <v>Success</v>
      </c>
      <c r="K1479" t="s">
        <v>6607</v>
      </c>
      <c r="L1479" s="2">
        <f>AVERAGEIF(Table15[director_name],Table6[Director],Table15[imdb_score])</f>
        <v>5.7</v>
      </c>
      <c r="M1479">
        <f>SUMIF(Table15[director_name],Table6[Director],Table15[gross])</f>
        <v>84749884</v>
      </c>
      <c r="N1479">
        <f>SUMIF(Table15[director_name],Table6[Director],Table15[budget])</f>
        <v>3000000</v>
      </c>
      <c r="O1479">
        <f>Table6[[#This Row],[Gross Amt]]-Table6[[#This Row],[Budget ]]</f>
        <v>81749884</v>
      </c>
      <c r="P1479" t="str">
        <f>IF(Table6[[#This Row],[Profit]]&gt;0,"Success","Failure")</f>
        <v>Success</v>
      </c>
    </row>
    <row r="1480" spans="1:16" hidden="1" x14ac:dyDescent="0.25">
      <c r="A1480" t="s">
        <v>54</v>
      </c>
      <c r="B1480">
        <v>170684505</v>
      </c>
      <c r="C1480" t="s">
        <v>12</v>
      </c>
      <c r="D1480">
        <v>45000000</v>
      </c>
      <c r="E1480">
        <v>7.2</v>
      </c>
      <c r="F1480">
        <f>AVERAGEIF(Table15[director_name],Table15[director_name],Table15[imdb_score])</f>
        <v>6.6</v>
      </c>
      <c r="G1480">
        <f>Table15[[#This Row],[gross]]-Table15[[#This Row],[budget]]</f>
        <v>125684505</v>
      </c>
      <c r="H1480" t="str">
        <f>IF(Table15[[#This Row],[Profit]]&gt;0,"Success","Fasle")</f>
        <v>Success</v>
      </c>
      <c r="K1480" t="s">
        <v>6613</v>
      </c>
      <c r="L1480" s="2">
        <f>AVERAGEIF(Table15[director_name],Table6[Director],Table15[imdb_score])</f>
        <v>5.4</v>
      </c>
      <c r="M1480">
        <f>SUMIF(Table15[director_name],Table6[Director],Table15[gross])</f>
        <v>30000000</v>
      </c>
      <c r="N1480">
        <f>SUMIF(Table15[director_name],Table6[Director],Table15[budget])</f>
        <v>2200000</v>
      </c>
      <c r="O1480">
        <f>Table6[[#This Row],[Gross Amt]]-Table6[[#This Row],[Budget ]]</f>
        <v>27800000</v>
      </c>
      <c r="P1480" t="str">
        <f>IF(Table6[[#This Row],[Profit]]&gt;0,"Success","Failure")</f>
        <v>Success</v>
      </c>
    </row>
    <row r="1481" spans="1:16" hidden="1" x14ac:dyDescent="0.25">
      <c r="A1481" t="s">
        <v>761</v>
      </c>
      <c r="B1481">
        <v>163479795</v>
      </c>
      <c r="C1481" t="s">
        <v>12</v>
      </c>
      <c r="D1481">
        <v>34200000</v>
      </c>
      <c r="E1481">
        <v>6.4</v>
      </c>
      <c r="F1481">
        <f>AVERAGEIF(Table15[director_name],Table15[director_name],Table15[imdb_score])</f>
        <v>5.7333333333333325</v>
      </c>
      <c r="G1481">
        <f>Table15[[#This Row],[gross]]-Table15[[#This Row],[budget]]</f>
        <v>129279795</v>
      </c>
      <c r="H1481" t="str">
        <f>IF(Table15[[#This Row],[Profit]]&gt;0,"Success","Fasle")</f>
        <v>Success</v>
      </c>
      <c r="K1481" t="s">
        <v>6626</v>
      </c>
      <c r="L1481" s="2">
        <f>AVERAGEIF(Table15[director_name],Table6[Director],Table15[imdb_score])</f>
        <v>5.9</v>
      </c>
      <c r="M1481">
        <f>SUMIF(Table15[director_name],Table6[Director],Table15[gross])</f>
        <v>19472057</v>
      </c>
      <c r="N1481">
        <f>SUMIF(Table15[director_name],Table6[Director],Table15[budget])</f>
        <v>3000000</v>
      </c>
      <c r="O1481">
        <f>Table6[[#This Row],[Gross Amt]]-Table6[[#This Row],[Budget ]]</f>
        <v>16472057</v>
      </c>
      <c r="P1481" t="str">
        <f>IF(Table6[[#This Row],[Profit]]&gt;0,"Success","Failure")</f>
        <v>Success</v>
      </c>
    </row>
    <row r="1482" spans="1:16" hidden="1" x14ac:dyDescent="0.25">
      <c r="A1482" t="s">
        <v>2778</v>
      </c>
      <c r="B1482">
        <v>145096820</v>
      </c>
      <c r="C1482" t="s">
        <v>12</v>
      </c>
      <c r="D1482">
        <v>30000000</v>
      </c>
      <c r="E1482">
        <v>6.4</v>
      </c>
      <c r="F1482" s="2">
        <f>AVERAGEIF(Table15[director_name],Table15[director_name],Table15[imdb_score])</f>
        <v>5.65</v>
      </c>
      <c r="G1482">
        <f>Table15[[#This Row],[gross]]-Table15[[#This Row],[budget]]</f>
        <v>115096820</v>
      </c>
      <c r="H1482" t="str">
        <f>IF(Table15[[#This Row],[Profit]]&gt;0,"Success","Fasle")</f>
        <v>Success</v>
      </c>
      <c r="K1482" t="s">
        <v>6633</v>
      </c>
      <c r="L1482" s="2">
        <f>AVERAGEIF(Table15[director_name],Table6[Director],Table15[imdb_score])</f>
        <v>4.3</v>
      </c>
      <c r="M1482">
        <f>SUMIF(Table15[director_name],Table6[Director],Table15[gross])</f>
        <v>15935068</v>
      </c>
      <c r="N1482">
        <f>SUMIF(Table15[director_name],Table6[Director],Table15[budget])</f>
        <v>2500000</v>
      </c>
      <c r="O1482">
        <f>Table6[[#This Row],[Gross Amt]]-Table6[[#This Row],[Budget ]]</f>
        <v>13435068</v>
      </c>
      <c r="P1482" t="str">
        <f>IF(Table6[[#This Row],[Profit]]&gt;0,"Success","Failure")</f>
        <v>Success</v>
      </c>
    </row>
    <row r="1483" spans="1:16" hidden="1" x14ac:dyDescent="0.25">
      <c r="A1483" t="s">
        <v>102</v>
      </c>
      <c r="B1483">
        <v>191796233</v>
      </c>
      <c r="C1483" t="s">
        <v>12</v>
      </c>
      <c r="D1483">
        <v>30000000</v>
      </c>
      <c r="E1483">
        <v>8.3000000000000007</v>
      </c>
      <c r="F1483">
        <f>AVERAGEIF(Table15[director_name],Table15[director_name],Table15[imdb_score])</f>
        <v>7.38</v>
      </c>
      <c r="G1483">
        <f>Table15[[#This Row],[gross]]-Table15[[#This Row],[budget]]</f>
        <v>161796233</v>
      </c>
      <c r="H1483" t="str">
        <f>IF(Table15[[#This Row],[Profit]]&gt;0,"Success","Fasle")</f>
        <v>Success</v>
      </c>
      <c r="K1483" t="s">
        <v>6641</v>
      </c>
      <c r="L1483" s="2">
        <f>AVERAGEIF(Table15[director_name],Table6[Director],Table15[imdb_score])</f>
        <v>5.9</v>
      </c>
      <c r="M1483">
        <f>SUMIF(Table15[director_name],Table6[Director],Table15[gross])</f>
        <v>10017041</v>
      </c>
      <c r="N1483">
        <f>SUMIF(Table15[director_name],Table6[Director],Table15[budget])</f>
        <v>3000000</v>
      </c>
      <c r="O1483">
        <f>Table6[[#This Row],[Gross Amt]]-Table6[[#This Row],[Budget ]]</f>
        <v>7017041</v>
      </c>
      <c r="P1483" t="str">
        <f>IF(Table6[[#This Row],[Profit]]&gt;0,"Success","Failure")</f>
        <v>Success</v>
      </c>
    </row>
    <row r="1484" spans="1:16" hidden="1" x14ac:dyDescent="0.25">
      <c r="A1484" t="s">
        <v>551</v>
      </c>
      <c r="B1484">
        <v>121248145</v>
      </c>
      <c r="C1484" t="s">
        <v>12</v>
      </c>
      <c r="D1484">
        <v>25000000</v>
      </c>
      <c r="E1484">
        <v>7.2</v>
      </c>
      <c r="F1484">
        <f>AVERAGEIF(Table15[director_name],Table15[director_name],Table15[imdb_score])</f>
        <v>5.52</v>
      </c>
      <c r="G1484">
        <f>Table15[[#This Row],[gross]]-Table15[[#This Row],[budget]]</f>
        <v>96248145</v>
      </c>
      <c r="H1484" t="str">
        <f>IF(Table15[[#This Row],[Profit]]&gt;0,"Success","Fasle")</f>
        <v>Success</v>
      </c>
      <c r="K1484" t="s">
        <v>6650</v>
      </c>
      <c r="L1484" s="2">
        <f>AVERAGEIF(Table15[director_name],Table6[Director],Table15[imdb_score])</f>
        <v>3</v>
      </c>
      <c r="M1484">
        <f>SUMIF(Table15[director_name],Table6[Director],Table15[gross])</f>
        <v>7059537</v>
      </c>
      <c r="N1484">
        <f>SUMIF(Table15[director_name],Table6[Director],Table15[budget])</f>
        <v>3000000</v>
      </c>
      <c r="O1484">
        <f>Table6[[#This Row],[Gross Amt]]-Table6[[#This Row],[Budget ]]</f>
        <v>4059537</v>
      </c>
      <c r="P1484" t="str">
        <f>IF(Table6[[#This Row],[Profit]]&gt;0,"Success","Failure")</f>
        <v>Success</v>
      </c>
    </row>
    <row r="1485" spans="1:16" hidden="1" x14ac:dyDescent="0.25">
      <c r="A1485" t="s">
        <v>2782</v>
      </c>
      <c r="B1485">
        <v>125014030</v>
      </c>
      <c r="C1485" t="s">
        <v>12</v>
      </c>
      <c r="D1485">
        <v>30000000</v>
      </c>
      <c r="E1485">
        <v>6.8</v>
      </c>
      <c r="F1485" s="2">
        <f>AVERAGEIF(Table15[director_name],Table15[director_name],Table15[imdb_score])</f>
        <v>6.8</v>
      </c>
      <c r="G1485">
        <f>Table15[[#This Row],[gross]]-Table15[[#This Row],[budget]]</f>
        <v>95014030</v>
      </c>
      <c r="H1485" t="str">
        <f>IF(Table15[[#This Row],[Profit]]&gt;0,"Success","Fasle")</f>
        <v>Success</v>
      </c>
      <c r="K1485" t="s">
        <v>6653</v>
      </c>
      <c r="L1485" s="2">
        <f>AVERAGEIF(Table15[director_name],Table6[Director],Table15[imdb_score])</f>
        <v>3.2</v>
      </c>
      <c r="M1485">
        <f>SUMIF(Table15[director_name],Table6[Director],Table15[gross])</f>
        <v>7888703</v>
      </c>
      <c r="N1485">
        <f>SUMIF(Table15[director_name],Table6[Director],Table15[budget])</f>
        <v>3000000</v>
      </c>
      <c r="O1485">
        <f>Table6[[#This Row],[Gross Amt]]-Table6[[#This Row],[Budget ]]</f>
        <v>4888703</v>
      </c>
      <c r="P1485" t="str">
        <f>IF(Table6[[#This Row],[Profit]]&gt;0,"Success","Failure")</f>
        <v>Success</v>
      </c>
    </row>
    <row r="1486" spans="1:16" hidden="1" x14ac:dyDescent="0.25">
      <c r="A1486" t="s">
        <v>2784</v>
      </c>
      <c r="B1486">
        <v>11854694</v>
      </c>
      <c r="C1486" t="s">
        <v>12</v>
      </c>
      <c r="D1486">
        <v>31000000</v>
      </c>
      <c r="E1486">
        <v>6.5</v>
      </c>
      <c r="F1486" s="2">
        <f>AVERAGEIF(Table15[director_name],Table15[director_name],Table15[imdb_score])</f>
        <v>6.3</v>
      </c>
      <c r="G1486">
        <f>Table15[[#This Row],[gross]]-Table15[[#This Row],[budget]]</f>
        <v>-19145306</v>
      </c>
      <c r="H1486" t="str">
        <f>IF(Table15[[#This Row],[Profit]]&gt;0,"Success","Fasle")</f>
        <v>Fasle</v>
      </c>
      <c r="K1486" t="s">
        <v>6123</v>
      </c>
      <c r="L1486" s="2">
        <f>AVERAGEIF(Table15[director_name],Table6[Director],Table15[imdb_score])</f>
        <v>6.5</v>
      </c>
      <c r="M1486">
        <f>SUMIF(Table15[director_name],Table6[Director],Table15[gross])</f>
        <v>7282851</v>
      </c>
      <c r="N1486">
        <f>SUMIF(Table15[director_name],Table6[Director],Table15[budget])</f>
        <v>3000000</v>
      </c>
      <c r="O1486">
        <f>Table6[[#This Row],[Gross Amt]]-Table6[[#This Row],[Budget ]]</f>
        <v>4282851</v>
      </c>
      <c r="P1486" t="str">
        <f>IF(Table6[[#This Row],[Profit]]&gt;0,"Success","Failure")</f>
        <v>Success</v>
      </c>
    </row>
    <row r="1487" spans="1:16" hidden="1" x14ac:dyDescent="0.25">
      <c r="A1487" t="s">
        <v>2692</v>
      </c>
      <c r="B1487">
        <v>115648585</v>
      </c>
      <c r="C1487" t="s">
        <v>12</v>
      </c>
      <c r="D1487">
        <v>30000000</v>
      </c>
      <c r="E1487">
        <v>7.8</v>
      </c>
      <c r="F1487">
        <f>AVERAGEIF(Table15[director_name],Table15[director_name],Table15[imdb_score])</f>
        <v>7.0333333333333341</v>
      </c>
      <c r="G1487">
        <f>Table15[[#This Row],[gross]]-Table15[[#This Row],[budget]]</f>
        <v>85648585</v>
      </c>
      <c r="H1487" t="str">
        <f>IF(Table15[[#This Row],[Profit]]&gt;0,"Success","Fasle")</f>
        <v>Success</v>
      </c>
      <c r="K1487" t="s">
        <v>6657</v>
      </c>
      <c r="L1487" s="2">
        <f>AVERAGEIF(Table15[director_name],Table6[Director],Table15[imdb_score])</f>
        <v>7</v>
      </c>
      <c r="M1487">
        <f>SUMIF(Table15[director_name],Table6[Director],Table15[gross])</f>
        <v>5844929</v>
      </c>
      <c r="N1487">
        <f>SUMIF(Table15[director_name],Table6[Director],Table15[budget])</f>
        <v>3000000</v>
      </c>
      <c r="O1487">
        <f>Table6[[#This Row],[Gross Amt]]-Table6[[#This Row],[Budget ]]</f>
        <v>2844929</v>
      </c>
      <c r="P1487" t="str">
        <f>IF(Table6[[#This Row],[Profit]]&gt;0,"Success","Failure")</f>
        <v>Success</v>
      </c>
    </row>
    <row r="1488" spans="1:16" hidden="1" x14ac:dyDescent="0.25">
      <c r="A1488" t="s">
        <v>449</v>
      </c>
      <c r="B1488">
        <v>122012643</v>
      </c>
      <c r="C1488" t="s">
        <v>12</v>
      </c>
      <c r="D1488">
        <v>30000000</v>
      </c>
      <c r="E1488">
        <v>7.6</v>
      </c>
      <c r="F1488">
        <f>AVERAGEIF(Table15[director_name],Table15[director_name],Table15[imdb_score])</f>
        <v>6.63</v>
      </c>
      <c r="G1488">
        <f>Table15[[#This Row],[gross]]-Table15[[#This Row],[budget]]</f>
        <v>92012643</v>
      </c>
      <c r="H1488" t="str">
        <f>IF(Table15[[#This Row],[Profit]]&gt;0,"Success","Fasle")</f>
        <v>Success</v>
      </c>
      <c r="K1488" t="s">
        <v>6661</v>
      </c>
      <c r="L1488" s="2">
        <f>AVERAGEIF(Table15[director_name],Table6[Director],Table15[imdb_score])</f>
        <v>6.9</v>
      </c>
      <c r="M1488">
        <f>SUMIF(Table15[director_name],Table6[Director],Table15[gross])</f>
        <v>4170647</v>
      </c>
      <c r="N1488">
        <f>SUMIF(Table15[director_name],Table6[Director],Table15[budget])</f>
        <v>1900000</v>
      </c>
      <c r="O1488">
        <f>Table6[[#This Row],[Gross Amt]]-Table6[[#This Row],[Budget ]]</f>
        <v>2270647</v>
      </c>
      <c r="P1488" t="str">
        <f>IF(Table6[[#This Row],[Profit]]&gt;0,"Success","Failure")</f>
        <v>Success</v>
      </c>
    </row>
    <row r="1489" spans="1:16" hidden="1" x14ac:dyDescent="0.25">
      <c r="A1489" t="s">
        <v>2420</v>
      </c>
      <c r="B1489">
        <v>116631310</v>
      </c>
      <c r="C1489" t="s">
        <v>12</v>
      </c>
      <c r="D1489">
        <v>30000000</v>
      </c>
      <c r="E1489">
        <v>7.2</v>
      </c>
      <c r="F1489">
        <f>AVERAGEIF(Table15[director_name],Table15[director_name],Table15[imdb_score])</f>
        <v>7.25</v>
      </c>
      <c r="G1489">
        <f>Table15[[#This Row],[gross]]-Table15[[#This Row],[budget]]</f>
        <v>86631310</v>
      </c>
      <c r="H1489" t="str">
        <f>IF(Table15[[#This Row],[Profit]]&gt;0,"Success","Fasle")</f>
        <v>Success</v>
      </c>
      <c r="K1489" t="s">
        <v>6663</v>
      </c>
      <c r="L1489" s="2">
        <f>AVERAGEIF(Table15[director_name],Table6[Director],Table15[imdb_score])</f>
        <v>4.4000000000000004</v>
      </c>
      <c r="M1489">
        <f>SUMIF(Table15[director_name],Table6[Director],Table15[gross])</f>
        <v>4142507</v>
      </c>
      <c r="N1489">
        <f>SUMIF(Table15[director_name],Table6[Director],Table15[budget])</f>
        <v>3000000</v>
      </c>
      <c r="O1489">
        <f>Table6[[#This Row],[Gross Amt]]-Table6[[#This Row],[Budget ]]</f>
        <v>1142507</v>
      </c>
      <c r="P1489" t="str">
        <f>IF(Table6[[#This Row],[Profit]]&gt;0,"Success","Failure")</f>
        <v>Success</v>
      </c>
    </row>
    <row r="1490" spans="1:16" hidden="1" x14ac:dyDescent="0.25">
      <c r="A1490" t="s">
        <v>1747</v>
      </c>
      <c r="B1490">
        <v>114324072</v>
      </c>
      <c r="C1490" t="s">
        <v>12</v>
      </c>
      <c r="D1490">
        <v>20000000</v>
      </c>
      <c r="E1490">
        <v>6.7</v>
      </c>
      <c r="F1490">
        <f>AVERAGEIF(Table15[director_name],Table15[director_name],Table15[imdb_score])</f>
        <v>6.7666666666666666</v>
      </c>
      <c r="G1490">
        <f>Table15[[#This Row],[gross]]-Table15[[#This Row],[budget]]</f>
        <v>94324072</v>
      </c>
      <c r="H1490" t="str">
        <f>IF(Table15[[#This Row],[Profit]]&gt;0,"Success","Fasle")</f>
        <v>Success</v>
      </c>
      <c r="K1490" t="s">
        <v>6671</v>
      </c>
      <c r="L1490" s="2">
        <f>AVERAGEIF(Table15[director_name],Table6[Director],Table15[imdb_score])</f>
        <v>5.3</v>
      </c>
      <c r="M1490">
        <f>SUMIF(Table15[director_name],Table6[Director],Table15[gross])</f>
        <v>3902679</v>
      </c>
      <c r="N1490">
        <f>SUMIF(Table15[director_name],Table6[Director],Table15[budget])</f>
        <v>3000000</v>
      </c>
      <c r="O1490">
        <f>Table6[[#This Row],[Gross Amt]]-Table6[[#This Row],[Budget ]]</f>
        <v>902679</v>
      </c>
      <c r="P1490" t="str">
        <f>IF(Table6[[#This Row],[Profit]]&gt;0,"Success","Failure")</f>
        <v>Success</v>
      </c>
    </row>
    <row r="1491" spans="1:16" hidden="1" x14ac:dyDescent="0.25">
      <c r="A1491" t="s">
        <v>56</v>
      </c>
      <c r="B1491">
        <v>113502246</v>
      </c>
      <c r="C1491" t="s">
        <v>12</v>
      </c>
      <c r="D1491">
        <v>38000000</v>
      </c>
      <c r="E1491">
        <v>6.8</v>
      </c>
      <c r="F1491">
        <f>AVERAGEIF(Table15[director_name],Table15[director_name],Table15[imdb_score])</f>
        <v>6.4571428571428564</v>
      </c>
      <c r="G1491">
        <f>Table15[[#This Row],[gross]]-Table15[[#This Row],[budget]]</f>
        <v>75502246</v>
      </c>
      <c r="H1491" t="str">
        <f>IF(Table15[[#This Row],[Profit]]&gt;0,"Success","Fasle")</f>
        <v>Success</v>
      </c>
      <c r="K1491" t="s">
        <v>6673</v>
      </c>
      <c r="L1491" s="2">
        <f>AVERAGEIF(Table15[director_name],Table6[Director],Table15[imdb_score])</f>
        <v>5.3</v>
      </c>
      <c r="M1491">
        <f>SUMIF(Table15[director_name],Table6[Director],Table15[gross])</f>
        <v>3559990</v>
      </c>
      <c r="N1491">
        <f>SUMIF(Table15[director_name],Table6[Director],Table15[budget])</f>
        <v>3000000</v>
      </c>
      <c r="O1491">
        <f>Table6[[#This Row],[Gross Amt]]-Table6[[#This Row],[Budget ]]</f>
        <v>559990</v>
      </c>
      <c r="P1491" t="str">
        <f>IF(Table6[[#This Row],[Profit]]&gt;0,"Success","Failure")</f>
        <v>Success</v>
      </c>
    </row>
    <row r="1492" spans="1:16" hidden="1" x14ac:dyDescent="0.25">
      <c r="A1492" t="s">
        <v>1721</v>
      </c>
      <c r="B1492">
        <v>108360000</v>
      </c>
      <c r="C1492" t="s">
        <v>12</v>
      </c>
      <c r="D1492">
        <v>30000000</v>
      </c>
      <c r="E1492">
        <v>6.3</v>
      </c>
      <c r="F1492">
        <f>AVERAGEIF(Table15[director_name],Table15[director_name],Table15[imdb_score])</f>
        <v>6.1999999999999993</v>
      </c>
      <c r="G1492">
        <f>Table15[[#This Row],[gross]]-Table15[[#This Row],[budget]]</f>
        <v>78360000</v>
      </c>
      <c r="H1492" t="str">
        <f>IF(Table15[[#This Row],[Profit]]&gt;0,"Success","Fasle")</f>
        <v>Success</v>
      </c>
      <c r="K1492" t="s">
        <v>6676</v>
      </c>
      <c r="L1492" s="2">
        <f>AVERAGEIF(Table15[director_name],Table6[Director],Table15[imdb_score])</f>
        <v>7.1</v>
      </c>
      <c r="M1492">
        <f>SUMIF(Table15[director_name],Table6[Director],Table15[gross])</f>
        <v>3287435</v>
      </c>
      <c r="N1492">
        <f>SUMIF(Table15[director_name],Table6[Director],Table15[budget])</f>
        <v>4500000</v>
      </c>
      <c r="O1492">
        <f>Table6[[#This Row],[Gross Amt]]-Table6[[#This Row],[Budget ]]</f>
        <v>-1212565</v>
      </c>
      <c r="P1492" t="str">
        <f>IF(Table6[[#This Row],[Profit]]&gt;0,"Success","Failure")</f>
        <v>Failure</v>
      </c>
    </row>
    <row r="1493" spans="1:16" hidden="1" x14ac:dyDescent="0.25">
      <c r="A1493" t="s">
        <v>1147</v>
      </c>
      <c r="B1493">
        <v>108244774</v>
      </c>
      <c r="C1493" t="s">
        <v>12</v>
      </c>
      <c r="D1493">
        <v>37000000</v>
      </c>
      <c r="E1493">
        <v>6.2</v>
      </c>
      <c r="F1493">
        <f>AVERAGEIF(Table15[director_name],Table15[director_name],Table15[imdb_score])</f>
        <v>5.9499999999999993</v>
      </c>
      <c r="G1493">
        <f>Table15[[#This Row],[gross]]-Table15[[#This Row],[budget]]</f>
        <v>71244774</v>
      </c>
      <c r="H1493" t="str">
        <f>IF(Table15[[#This Row],[Profit]]&gt;0,"Success","Fasle")</f>
        <v>Success</v>
      </c>
      <c r="K1493" t="s">
        <v>6678</v>
      </c>
      <c r="L1493" s="2">
        <f>AVERAGEIF(Table15[director_name],Table6[Director],Table15[imdb_score])</f>
        <v>5.4</v>
      </c>
      <c r="M1493">
        <f>SUMIF(Table15[director_name],Table6[Director],Table15[gross])</f>
        <v>3071947</v>
      </c>
      <c r="N1493">
        <f>SUMIF(Table15[director_name],Table6[Director],Table15[budget])</f>
        <v>3500000</v>
      </c>
      <c r="O1493">
        <f>Table6[[#This Row],[Gross Amt]]-Table6[[#This Row],[Budget ]]</f>
        <v>-428053</v>
      </c>
      <c r="P1493" t="str">
        <f>IF(Table6[[#This Row],[Profit]]&gt;0,"Success","Failure")</f>
        <v>Failure</v>
      </c>
    </row>
    <row r="1494" spans="1:16" hidden="1" x14ac:dyDescent="0.25">
      <c r="A1494" t="s">
        <v>2570</v>
      </c>
      <c r="B1494">
        <v>105444419</v>
      </c>
      <c r="C1494" t="s">
        <v>12</v>
      </c>
      <c r="D1494">
        <v>26000000</v>
      </c>
      <c r="E1494">
        <v>6.2</v>
      </c>
      <c r="F1494">
        <f>AVERAGEIF(Table15[director_name],Table15[director_name],Table15[imdb_score])</f>
        <v>5.8250000000000002</v>
      </c>
      <c r="G1494">
        <f>Table15[[#This Row],[gross]]-Table15[[#This Row],[budget]]</f>
        <v>79444419</v>
      </c>
      <c r="H1494" t="str">
        <f>IF(Table15[[#This Row],[Profit]]&gt;0,"Success","Fasle")</f>
        <v>Success</v>
      </c>
      <c r="K1494" t="s">
        <v>4649</v>
      </c>
      <c r="L1494" s="2">
        <f>AVERAGEIF(Table15[director_name],Table6[Director],Table15[imdb_score])</f>
        <v>6.9</v>
      </c>
      <c r="M1494">
        <f>SUMIF(Table15[director_name],Table6[Director],Table15[gross])</f>
        <v>2961991</v>
      </c>
      <c r="N1494">
        <f>SUMIF(Table15[director_name],Table6[Director],Table15[budget])</f>
        <v>3300000</v>
      </c>
      <c r="O1494">
        <f>Table6[[#This Row],[Gross Amt]]-Table6[[#This Row],[Budget ]]</f>
        <v>-338009</v>
      </c>
      <c r="P1494" t="str">
        <f>IF(Table6[[#This Row],[Profit]]&gt;0,"Success","Failure")</f>
        <v>Failure</v>
      </c>
    </row>
    <row r="1495" spans="1:16" hidden="1" x14ac:dyDescent="0.25">
      <c r="A1495" t="s">
        <v>229</v>
      </c>
      <c r="B1495">
        <v>100125340</v>
      </c>
      <c r="C1495" t="s">
        <v>12</v>
      </c>
      <c r="D1495">
        <v>33000000</v>
      </c>
      <c r="E1495">
        <v>8.6</v>
      </c>
      <c r="F1495">
        <f>AVERAGEIF(Table15[director_name],Table15[director_name],Table15[imdb_score])</f>
        <v>7.7499999999999982</v>
      </c>
      <c r="G1495">
        <f>Table15[[#This Row],[gross]]-Table15[[#This Row],[budget]]</f>
        <v>67125340</v>
      </c>
      <c r="H1495" t="str">
        <f>IF(Table15[[#This Row],[Profit]]&gt;0,"Success","Fasle")</f>
        <v>Success</v>
      </c>
      <c r="K1495" t="s">
        <v>6305</v>
      </c>
      <c r="L1495" s="2">
        <f>AVERAGEIF(Table15[director_name],Table6[Director],Table15[imdb_score])</f>
        <v>7.65</v>
      </c>
      <c r="M1495">
        <f>SUMIF(Table15[director_name],Table6[Director],Table15[gross])</f>
        <v>7771000</v>
      </c>
      <c r="N1495">
        <f>SUMIF(Table15[director_name],Table6[Director],Table15[budget])</f>
        <v>3800000</v>
      </c>
      <c r="O1495">
        <f>Table6[[#This Row],[Gross Amt]]-Table6[[#This Row],[Budget ]]</f>
        <v>3971000</v>
      </c>
      <c r="P1495" t="str">
        <f>IF(Table6[[#This Row],[Profit]]&gt;0,"Success","Failure")</f>
        <v>Success</v>
      </c>
    </row>
    <row r="1496" spans="1:16" hidden="1" x14ac:dyDescent="0.25">
      <c r="A1496" t="s">
        <v>475</v>
      </c>
      <c r="B1496">
        <v>115646235</v>
      </c>
      <c r="C1496" t="s">
        <v>12</v>
      </c>
      <c r="D1496">
        <v>30000000</v>
      </c>
      <c r="E1496">
        <v>8</v>
      </c>
      <c r="F1496">
        <f>AVERAGEIF(Table15[director_name],Table15[director_name],Table15[imdb_score])</f>
        <v>7.166666666666667</v>
      </c>
      <c r="G1496">
        <f>Table15[[#This Row],[gross]]-Table15[[#This Row],[budget]]</f>
        <v>85646235</v>
      </c>
      <c r="H1496" t="str">
        <f>IF(Table15[[#This Row],[Profit]]&gt;0,"Success","Fasle")</f>
        <v>Success</v>
      </c>
      <c r="K1496" t="s">
        <v>6689</v>
      </c>
      <c r="L1496" s="2">
        <f>AVERAGEIF(Table15[director_name],Table6[Director],Table15[imdb_score])</f>
        <v>6.3</v>
      </c>
      <c r="M1496">
        <f>SUMIF(Table15[director_name],Table6[Director],Table15[gross])</f>
        <v>2848578</v>
      </c>
      <c r="N1496">
        <f>SUMIF(Table15[director_name],Table6[Director],Table15[budget])</f>
        <v>3500000</v>
      </c>
      <c r="O1496">
        <f>Table6[[#This Row],[Gross Amt]]-Table6[[#This Row],[Budget ]]</f>
        <v>-651422</v>
      </c>
      <c r="P1496" t="str">
        <f>IF(Table6[[#This Row],[Profit]]&gt;0,"Success","Failure")</f>
        <v>Failure</v>
      </c>
    </row>
    <row r="1497" spans="1:16" hidden="1" x14ac:dyDescent="0.25">
      <c r="A1497" t="s">
        <v>2796</v>
      </c>
      <c r="B1497">
        <v>85416609</v>
      </c>
      <c r="C1497" t="s">
        <v>12</v>
      </c>
      <c r="D1497">
        <v>30000000</v>
      </c>
      <c r="E1497">
        <v>7</v>
      </c>
      <c r="F1497" s="2">
        <f>AVERAGEIF(Table15[director_name],Table15[director_name],Table15[imdb_score])</f>
        <v>7</v>
      </c>
      <c r="G1497">
        <f>Table15[[#This Row],[gross]]-Table15[[#This Row],[budget]]</f>
        <v>55416609</v>
      </c>
      <c r="H1497" t="str">
        <f>IF(Table15[[#This Row],[Profit]]&gt;0,"Success","Fasle")</f>
        <v>Success</v>
      </c>
      <c r="K1497" t="s">
        <v>6691</v>
      </c>
      <c r="L1497" s="2">
        <f>AVERAGEIF(Table15[director_name],Table6[Director],Table15[imdb_score])</f>
        <v>6.1</v>
      </c>
      <c r="M1497">
        <f>SUMIF(Table15[director_name],Table6[Director],Table15[gross])</f>
        <v>703002</v>
      </c>
      <c r="N1497">
        <f>SUMIF(Table15[director_name],Table6[Director],Table15[budget])</f>
        <v>3000000</v>
      </c>
      <c r="O1497">
        <f>Table6[[#This Row],[Gross Amt]]-Table6[[#This Row],[Budget ]]</f>
        <v>-2296998</v>
      </c>
      <c r="P1497" t="str">
        <f>IF(Table6[[#This Row],[Profit]]&gt;0,"Success","Failure")</f>
        <v>Failure</v>
      </c>
    </row>
    <row r="1498" spans="1:16" hidden="1" x14ac:dyDescent="0.25">
      <c r="A1498" t="s">
        <v>1285</v>
      </c>
      <c r="B1498">
        <v>90135191</v>
      </c>
      <c r="C1498" t="s">
        <v>12</v>
      </c>
      <c r="D1498">
        <v>25000000</v>
      </c>
      <c r="E1498">
        <v>8</v>
      </c>
      <c r="F1498">
        <f>AVERAGEIF(Table15[director_name],Table15[director_name],Table15[imdb_score])</f>
        <v>7.2052631578947368</v>
      </c>
      <c r="G1498">
        <f>Table15[[#This Row],[gross]]-Table15[[#This Row],[budget]]</f>
        <v>65135191</v>
      </c>
      <c r="H1498" t="str">
        <f>IF(Table15[[#This Row],[Profit]]&gt;0,"Success","Fasle")</f>
        <v>Success</v>
      </c>
      <c r="K1498" t="s">
        <v>6693</v>
      </c>
      <c r="L1498" s="2">
        <f>AVERAGEIF(Table15[director_name],Table6[Director],Table15[imdb_score])</f>
        <v>5</v>
      </c>
      <c r="M1498">
        <f>SUMIF(Table15[director_name],Table6[Director],Table15[gross])</f>
        <v>3105269</v>
      </c>
      <c r="N1498">
        <f>SUMIF(Table15[director_name],Table6[Director],Table15[budget])</f>
        <v>3000000</v>
      </c>
      <c r="O1498">
        <f>Table6[[#This Row],[Gross Amt]]-Table6[[#This Row],[Budget ]]</f>
        <v>105269</v>
      </c>
      <c r="P1498" t="str">
        <f>IF(Table6[[#This Row],[Profit]]&gt;0,"Success","Failure")</f>
        <v>Success</v>
      </c>
    </row>
    <row r="1499" spans="1:16" hidden="1" x14ac:dyDescent="0.25">
      <c r="A1499" t="s">
        <v>1285</v>
      </c>
      <c r="B1499">
        <v>100422786</v>
      </c>
      <c r="C1499" t="s">
        <v>12</v>
      </c>
      <c r="D1499">
        <v>30000000</v>
      </c>
      <c r="E1499">
        <v>8.1</v>
      </c>
      <c r="F1499">
        <f>AVERAGEIF(Table15[director_name],Table15[director_name],Table15[imdb_score])</f>
        <v>7.2052631578947368</v>
      </c>
      <c r="G1499">
        <f>Table15[[#This Row],[gross]]-Table15[[#This Row],[budget]]</f>
        <v>70422786</v>
      </c>
      <c r="H1499" t="str">
        <f>IF(Table15[[#This Row],[Profit]]&gt;0,"Success","Fasle")</f>
        <v>Success</v>
      </c>
      <c r="K1499" t="s">
        <v>6697</v>
      </c>
      <c r="L1499" s="2">
        <f>AVERAGEIF(Table15[director_name],Table6[Director],Table15[imdb_score])</f>
        <v>6.5500000000000007</v>
      </c>
      <c r="M1499">
        <f>SUMIF(Table15[director_name],Table6[Director],Table15[gross])</f>
        <v>632369</v>
      </c>
      <c r="N1499">
        <f>SUMIF(Table15[director_name],Table6[Director],Table15[budget])</f>
        <v>5200000</v>
      </c>
      <c r="O1499">
        <f>Table6[[#This Row],[Gross Amt]]-Table6[[#This Row],[Budget ]]</f>
        <v>-4567631</v>
      </c>
      <c r="P1499" t="str">
        <f>IF(Table6[[#This Row],[Profit]]&gt;0,"Success","Failure")</f>
        <v>Failure</v>
      </c>
    </row>
    <row r="1500" spans="1:16" hidden="1" x14ac:dyDescent="0.25">
      <c r="A1500" t="s">
        <v>1458</v>
      </c>
      <c r="B1500">
        <v>106694016</v>
      </c>
      <c r="C1500" t="s">
        <v>12</v>
      </c>
      <c r="D1500">
        <v>30000000</v>
      </c>
      <c r="E1500">
        <v>6.7</v>
      </c>
      <c r="F1500">
        <f>AVERAGEIF(Table15[director_name],Table15[director_name],Table15[imdb_score])</f>
        <v>6.55</v>
      </c>
      <c r="G1500">
        <f>Table15[[#This Row],[gross]]-Table15[[#This Row],[budget]]</f>
        <v>76694016</v>
      </c>
      <c r="H1500" t="str">
        <f>IF(Table15[[#This Row],[Profit]]&gt;0,"Success","Fasle")</f>
        <v>Success</v>
      </c>
      <c r="K1500" t="s">
        <v>6705</v>
      </c>
      <c r="L1500" s="2">
        <f>AVERAGEIF(Table15[director_name],Table6[Director],Table15[imdb_score])</f>
        <v>5.3</v>
      </c>
      <c r="M1500">
        <f>SUMIF(Table15[director_name],Table6[Director],Table15[gross])</f>
        <v>418268</v>
      </c>
      <c r="N1500">
        <f>SUMIF(Table15[director_name],Table6[Director],Table15[budget])</f>
        <v>3000000</v>
      </c>
      <c r="O1500">
        <f>Table6[[#This Row],[Gross Amt]]-Table6[[#This Row],[Budget ]]</f>
        <v>-2581732</v>
      </c>
      <c r="P1500" t="str">
        <f>IF(Table6[[#This Row],[Profit]]&gt;0,"Success","Failure")</f>
        <v>Failure</v>
      </c>
    </row>
    <row r="1501" spans="1:16" hidden="1" x14ac:dyDescent="0.25">
      <c r="A1501" t="s">
        <v>2207</v>
      </c>
      <c r="B1501">
        <v>64286</v>
      </c>
      <c r="C1501" t="s">
        <v>12</v>
      </c>
      <c r="D1501">
        <v>29000000</v>
      </c>
      <c r="E1501">
        <v>7.9</v>
      </c>
      <c r="F1501">
        <f>AVERAGEIF(Table15[director_name],Table15[director_name],Table15[imdb_score])</f>
        <v>7.0749999999999993</v>
      </c>
      <c r="G1501">
        <f>Table15[[#This Row],[gross]]-Table15[[#This Row],[budget]]</f>
        <v>-28935714</v>
      </c>
      <c r="H1501" t="str">
        <f>IF(Table15[[#This Row],[Profit]]&gt;0,"Success","Fasle")</f>
        <v>Fasle</v>
      </c>
      <c r="K1501" t="s">
        <v>6711</v>
      </c>
      <c r="L1501" s="2">
        <f>AVERAGEIF(Table15[director_name],Table6[Director],Table15[imdb_score])</f>
        <v>5.3</v>
      </c>
      <c r="M1501">
        <f>SUMIF(Table15[director_name],Table6[Director],Table15[gross])</f>
        <v>200803</v>
      </c>
      <c r="N1501">
        <f>SUMIF(Table15[director_name],Table6[Director],Table15[budget])</f>
        <v>3000000</v>
      </c>
      <c r="O1501">
        <f>Table6[[#This Row],[Gross Amt]]-Table6[[#This Row],[Budget ]]</f>
        <v>-2799197</v>
      </c>
      <c r="P1501" t="str">
        <f>IF(Table6[[#This Row],[Profit]]&gt;0,"Success","Failure")</f>
        <v>Failure</v>
      </c>
    </row>
    <row r="1502" spans="1:16" hidden="1" x14ac:dyDescent="0.25">
      <c r="A1502" t="s">
        <v>2158</v>
      </c>
      <c r="B1502">
        <v>76806312</v>
      </c>
      <c r="C1502" t="s">
        <v>12</v>
      </c>
      <c r="D1502">
        <v>30000000</v>
      </c>
      <c r="E1502">
        <v>6.1</v>
      </c>
      <c r="F1502">
        <f>AVERAGEIF(Table15[director_name],Table15[director_name],Table15[imdb_score])</f>
        <v>6.0400000000000009</v>
      </c>
      <c r="G1502">
        <f>Table15[[#This Row],[gross]]-Table15[[#This Row],[budget]]</f>
        <v>46806312</v>
      </c>
      <c r="H1502" t="str">
        <f>IF(Table15[[#This Row],[Profit]]&gt;0,"Success","Fasle")</f>
        <v>Success</v>
      </c>
      <c r="K1502" t="s">
        <v>6715</v>
      </c>
      <c r="L1502" s="2">
        <f>AVERAGEIF(Table15[director_name],Table6[Director],Table15[imdb_score])</f>
        <v>5.9</v>
      </c>
      <c r="M1502">
        <f>SUMIF(Table15[director_name],Table6[Director],Table15[gross])</f>
        <v>73678</v>
      </c>
      <c r="N1502">
        <f>SUMIF(Table15[director_name],Table6[Director],Table15[budget])</f>
        <v>3000000</v>
      </c>
      <c r="O1502">
        <f>Table6[[#This Row],[Gross Amt]]-Table6[[#This Row],[Budget ]]</f>
        <v>-2926322</v>
      </c>
      <c r="P1502" t="str">
        <f>IF(Table6[[#This Row],[Profit]]&gt;0,"Success","Failure")</f>
        <v>Failure</v>
      </c>
    </row>
    <row r="1503" spans="1:16" hidden="1" x14ac:dyDescent="0.25">
      <c r="A1503" t="s">
        <v>579</v>
      </c>
      <c r="B1503">
        <v>79566871</v>
      </c>
      <c r="C1503" t="s">
        <v>12</v>
      </c>
      <c r="D1503">
        <v>30000000</v>
      </c>
      <c r="E1503">
        <v>4.2</v>
      </c>
      <c r="F1503">
        <f>AVERAGEIF(Table15[director_name],Table15[director_name],Table15[imdb_score])</f>
        <v>5.4</v>
      </c>
      <c r="G1503">
        <f>Table15[[#This Row],[gross]]-Table15[[#This Row],[budget]]</f>
        <v>49566871</v>
      </c>
      <c r="H1503" t="str">
        <f>IF(Table15[[#This Row],[Profit]]&gt;0,"Success","Fasle")</f>
        <v>Success</v>
      </c>
      <c r="K1503" t="s">
        <v>6717</v>
      </c>
      <c r="L1503" s="2">
        <f>AVERAGEIF(Table15[director_name],Table6[Director],Table15[imdb_score])</f>
        <v>4.0999999999999996</v>
      </c>
      <c r="M1503">
        <f>SUMIF(Table15[director_name],Table6[Director],Table15[gross])</f>
        <v>143000</v>
      </c>
      <c r="N1503">
        <f>SUMIF(Table15[director_name],Table6[Director],Table15[budget])</f>
        <v>5000000</v>
      </c>
      <c r="O1503">
        <f>Table6[[#This Row],[Gross Amt]]-Table6[[#This Row],[Budget ]]</f>
        <v>-4857000</v>
      </c>
      <c r="P1503" t="str">
        <f>IF(Table6[[#This Row],[Profit]]&gt;0,"Success","Failure")</f>
        <v>Failure</v>
      </c>
    </row>
    <row r="1504" spans="1:16" hidden="1" x14ac:dyDescent="0.25">
      <c r="A1504" t="s">
        <v>2805</v>
      </c>
      <c r="B1504">
        <v>76501438</v>
      </c>
      <c r="C1504" t="s">
        <v>12</v>
      </c>
      <c r="D1504">
        <v>30000000</v>
      </c>
      <c r="E1504">
        <v>6.1</v>
      </c>
      <c r="F1504" s="2">
        <f>AVERAGEIF(Table15[director_name],Table15[director_name],Table15[imdb_score])</f>
        <v>6.1</v>
      </c>
      <c r="G1504">
        <f>Table15[[#This Row],[gross]]-Table15[[#This Row],[budget]]</f>
        <v>46501438</v>
      </c>
      <c r="H1504" t="str">
        <f>IF(Table15[[#This Row],[Profit]]&gt;0,"Success","Fasle")</f>
        <v>Success</v>
      </c>
      <c r="K1504" t="s">
        <v>6719</v>
      </c>
      <c r="L1504" s="2">
        <f>AVERAGEIF(Table15[director_name],Table6[Director],Table15[imdb_score])</f>
        <v>6.7</v>
      </c>
      <c r="M1504">
        <f>SUMIF(Table15[director_name],Table6[Director],Table15[gross])</f>
        <v>39852</v>
      </c>
      <c r="N1504">
        <f>SUMIF(Table15[director_name],Table6[Director],Table15[budget])</f>
        <v>3000000</v>
      </c>
      <c r="O1504">
        <f>Table6[[#This Row],[Gross Amt]]-Table6[[#This Row],[Budget ]]</f>
        <v>-2960148</v>
      </c>
      <c r="P1504" t="str">
        <f>IF(Table6[[#This Row],[Profit]]&gt;0,"Success","Failure")</f>
        <v>Failure</v>
      </c>
    </row>
    <row r="1505" spans="1:16" hidden="1" x14ac:dyDescent="0.25">
      <c r="A1505" t="s">
        <v>2117</v>
      </c>
      <c r="B1505">
        <v>74787599</v>
      </c>
      <c r="C1505" t="s">
        <v>12</v>
      </c>
      <c r="D1505">
        <v>30000000</v>
      </c>
      <c r="E1505">
        <v>6.6</v>
      </c>
      <c r="F1505">
        <f>AVERAGEIF(Table15[director_name],Table15[director_name],Table15[imdb_score])</f>
        <v>6.5666666666666664</v>
      </c>
      <c r="G1505">
        <f>Table15[[#This Row],[gross]]-Table15[[#This Row],[budget]]</f>
        <v>44787599</v>
      </c>
      <c r="H1505" t="str">
        <f>IF(Table15[[#This Row],[Profit]]&gt;0,"Success","Fasle")</f>
        <v>Success</v>
      </c>
      <c r="K1505" t="s">
        <v>6731</v>
      </c>
      <c r="L1505" s="2">
        <f>AVERAGEIF(Table15[director_name],Table6[Director],Table15[imdb_score])</f>
        <v>5.9</v>
      </c>
      <c r="M1505">
        <f>SUMIF(Table15[director_name],Table6[Director],Table15[gross])</f>
        <v>5005</v>
      </c>
      <c r="N1505">
        <f>SUMIF(Table15[director_name],Table6[Director],Table15[budget])</f>
        <v>3000000</v>
      </c>
      <c r="O1505">
        <f>Table6[[#This Row],[Gross Amt]]-Table6[[#This Row],[Budget ]]</f>
        <v>-2994995</v>
      </c>
      <c r="P1505" t="str">
        <f>IF(Table6[[#This Row],[Profit]]&gt;0,"Success","Failure")</f>
        <v>Failure</v>
      </c>
    </row>
    <row r="1506" spans="1:16" hidden="1" x14ac:dyDescent="0.25">
      <c r="A1506" t="s">
        <v>342</v>
      </c>
      <c r="B1506">
        <v>66528842</v>
      </c>
      <c r="C1506" t="s">
        <v>12</v>
      </c>
      <c r="D1506">
        <v>30000000</v>
      </c>
      <c r="E1506">
        <v>7.5</v>
      </c>
      <c r="F1506">
        <f>AVERAGEIF(Table15[director_name],Table15[director_name],Table15[imdb_score])</f>
        <v>7.2428571428571429</v>
      </c>
      <c r="G1506">
        <f>Table15[[#This Row],[gross]]-Table15[[#This Row],[budget]]</f>
        <v>36528842</v>
      </c>
      <c r="H1506" t="str">
        <f>IF(Table15[[#This Row],[Profit]]&gt;0,"Success","Fasle")</f>
        <v>Success</v>
      </c>
      <c r="K1506" t="s">
        <v>6761</v>
      </c>
      <c r="L1506" s="2">
        <f>AVERAGEIF(Table15[director_name],Table6[Director],Table15[imdb_score])</f>
        <v>6.5</v>
      </c>
      <c r="M1506">
        <f>SUMIF(Table15[director_name],Table6[Director],Table15[gross])</f>
        <v>3123749</v>
      </c>
      <c r="N1506">
        <f>SUMIF(Table15[director_name],Table6[Director],Table15[budget])</f>
        <v>1500000</v>
      </c>
      <c r="O1506">
        <f>Table6[[#This Row],[Gross Amt]]-Table6[[#This Row],[Budget ]]</f>
        <v>1623749</v>
      </c>
      <c r="P1506" t="str">
        <f>IF(Table6[[#This Row],[Profit]]&gt;0,"Success","Failure")</f>
        <v>Success</v>
      </c>
    </row>
    <row r="1507" spans="1:16" hidden="1" x14ac:dyDescent="0.25">
      <c r="A1507" t="s">
        <v>2809</v>
      </c>
      <c r="B1507">
        <v>83813460</v>
      </c>
      <c r="C1507" t="s">
        <v>12</v>
      </c>
      <c r="D1507">
        <v>25000000</v>
      </c>
      <c r="E1507">
        <v>7.4</v>
      </c>
      <c r="F1507" s="2">
        <f>AVERAGEIF(Table15[director_name],Table15[director_name],Table15[imdb_score])</f>
        <v>7.1400000000000006</v>
      </c>
      <c r="G1507">
        <f>Table15[[#This Row],[gross]]-Table15[[#This Row],[budget]]</f>
        <v>58813460</v>
      </c>
      <c r="H1507" t="str">
        <f>IF(Table15[[#This Row],[Profit]]&gt;0,"Success","Fasle")</f>
        <v>Success</v>
      </c>
      <c r="K1507" t="s">
        <v>6764</v>
      </c>
      <c r="L1507" s="2">
        <f>AVERAGEIF(Table15[director_name],Table6[Director],Table15[imdb_score])</f>
        <v>6.4</v>
      </c>
      <c r="M1507">
        <f>SUMIF(Table15[director_name],Table6[Director],Table15[gross])</f>
        <v>100675</v>
      </c>
      <c r="N1507">
        <f>SUMIF(Table15[director_name],Table6[Director],Table15[budget])</f>
        <v>3000000</v>
      </c>
      <c r="O1507">
        <f>Table6[[#This Row],[Gross Amt]]-Table6[[#This Row],[Budget ]]</f>
        <v>-2899325</v>
      </c>
      <c r="P1507" t="str">
        <f>IF(Table6[[#This Row],[Profit]]&gt;0,"Success","Failure")</f>
        <v>Failure</v>
      </c>
    </row>
    <row r="1508" spans="1:16" hidden="1" x14ac:dyDescent="0.25">
      <c r="A1508" t="s">
        <v>2811</v>
      </c>
      <c r="B1508">
        <v>65010106</v>
      </c>
      <c r="C1508" t="s">
        <v>12</v>
      </c>
      <c r="D1508">
        <v>30000000</v>
      </c>
      <c r="E1508">
        <v>7.2</v>
      </c>
      <c r="F1508" s="2">
        <f>AVERAGEIF(Table15[director_name],Table15[director_name],Table15[imdb_score])</f>
        <v>7.42</v>
      </c>
      <c r="G1508">
        <f>Table15[[#This Row],[gross]]-Table15[[#This Row],[budget]]</f>
        <v>35010106</v>
      </c>
      <c r="H1508" t="str">
        <f>IF(Table15[[#This Row],[Profit]]&gt;0,"Success","Fasle")</f>
        <v>Success</v>
      </c>
      <c r="K1508" t="s">
        <v>6361</v>
      </c>
      <c r="L1508" s="2">
        <f>AVERAGEIF(Table15[director_name],Table6[Director],Table15[imdb_score])</f>
        <v>8.3000000000000007</v>
      </c>
      <c r="M1508">
        <f>SUMIF(Table15[director_name],Table6[Director],Table15[gross])</f>
        <v>25000000</v>
      </c>
      <c r="N1508">
        <f>SUMIF(Table15[director_name],Table6[Director],Table15[budget])</f>
        <v>2883848</v>
      </c>
      <c r="O1508">
        <f>Table6[[#This Row],[Gross Amt]]-Table6[[#This Row],[Budget ]]</f>
        <v>22116152</v>
      </c>
      <c r="P1508" t="str">
        <f>IF(Table6[[#This Row],[Profit]]&gt;0,"Success","Failure")</f>
        <v>Success</v>
      </c>
    </row>
    <row r="1509" spans="1:16" hidden="1" x14ac:dyDescent="0.25">
      <c r="A1509" t="s">
        <v>2813</v>
      </c>
      <c r="B1509">
        <v>66359959</v>
      </c>
      <c r="C1509" t="s">
        <v>12</v>
      </c>
      <c r="D1509">
        <v>35000000</v>
      </c>
      <c r="E1509">
        <v>6.9</v>
      </c>
      <c r="F1509" s="2">
        <f>AVERAGEIF(Table15[director_name],Table15[director_name],Table15[imdb_score])</f>
        <v>7.2</v>
      </c>
      <c r="G1509">
        <f>Table15[[#This Row],[gross]]-Table15[[#This Row],[budget]]</f>
        <v>31359959</v>
      </c>
      <c r="H1509" t="str">
        <f>IF(Table15[[#This Row],[Profit]]&gt;0,"Success","Fasle")</f>
        <v>Success</v>
      </c>
      <c r="K1509" t="s">
        <v>6773</v>
      </c>
      <c r="L1509" s="2">
        <f>AVERAGEIF(Table15[director_name],Table6[Director],Table15[imdb_score])</f>
        <v>5.3</v>
      </c>
      <c r="M1509">
        <f>SUMIF(Table15[director_name],Table6[Director],Table15[gross])</f>
        <v>19170001</v>
      </c>
      <c r="N1509">
        <f>SUMIF(Table15[director_name],Table6[Director],Table15[budget])</f>
        <v>2800000</v>
      </c>
      <c r="O1509">
        <f>Table6[[#This Row],[Gross Amt]]-Table6[[#This Row],[Budget ]]</f>
        <v>16370001</v>
      </c>
      <c r="P1509" t="str">
        <f>IF(Table6[[#This Row],[Profit]]&gt;0,"Success","Failure")</f>
        <v>Success</v>
      </c>
    </row>
    <row r="1510" spans="1:16" hidden="1" x14ac:dyDescent="0.25">
      <c r="A1510" t="s">
        <v>2816</v>
      </c>
      <c r="B1510">
        <v>66468315</v>
      </c>
      <c r="C1510" t="s">
        <v>12</v>
      </c>
      <c r="D1510">
        <v>30000000</v>
      </c>
      <c r="E1510">
        <v>7.4</v>
      </c>
      <c r="F1510" s="2">
        <f>AVERAGEIF(Table15[director_name],Table15[director_name],Table15[imdb_score])</f>
        <v>7.15</v>
      </c>
      <c r="G1510">
        <f>Table15[[#This Row],[gross]]-Table15[[#This Row],[budget]]</f>
        <v>36468315</v>
      </c>
      <c r="H1510" t="str">
        <f>IF(Table15[[#This Row],[Profit]]&gt;0,"Success","Fasle")</f>
        <v>Success</v>
      </c>
      <c r="K1510" t="s">
        <v>6780</v>
      </c>
      <c r="L1510" s="2">
        <f>AVERAGEIF(Table15[director_name],Table6[Director],Table15[imdb_score])</f>
        <v>7.15</v>
      </c>
      <c r="M1510">
        <f>SUMIF(Table15[director_name],Table6[Director],Table15[gross])</f>
        <v>10056173</v>
      </c>
      <c r="N1510">
        <f>SUMIF(Table15[director_name],Table6[Director],Table15[budget])</f>
        <v>3500000</v>
      </c>
      <c r="O1510">
        <f>Table6[[#This Row],[Gross Amt]]-Table6[[#This Row],[Budget ]]</f>
        <v>6556173</v>
      </c>
      <c r="P1510" t="str">
        <f>IF(Table6[[#This Row],[Profit]]&gt;0,"Success","Failure")</f>
        <v>Success</v>
      </c>
    </row>
    <row r="1511" spans="1:16" hidden="1" x14ac:dyDescent="0.25">
      <c r="A1511" t="s">
        <v>68</v>
      </c>
      <c r="B1511">
        <v>64172251</v>
      </c>
      <c r="C1511" t="s">
        <v>12</v>
      </c>
      <c r="D1511">
        <v>30000000</v>
      </c>
      <c r="E1511">
        <v>5.4</v>
      </c>
      <c r="F1511">
        <f>AVERAGEIF(Table15[director_name],Table15[director_name],Table15[imdb_score])</f>
        <v>6.08</v>
      </c>
      <c r="G1511">
        <f>Table15[[#This Row],[gross]]-Table15[[#This Row],[budget]]</f>
        <v>34172251</v>
      </c>
      <c r="H1511" t="str">
        <f>IF(Table15[[#This Row],[Profit]]&gt;0,"Success","Fasle")</f>
        <v>Success</v>
      </c>
      <c r="K1511" t="s">
        <v>5153</v>
      </c>
      <c r="L1511" s="2">
        <f>AVERAGEIF(Table15[director_name],Table6[Director],Table15[imdb_score])</f>
        <v>5.9</v>
      </c>
      <c r="M1511">
        <f>SUMIF(Table15[director_name],Table6[Director],Table15[gross])</f>
        <v>32600000</v>
      </c>
      <c r="N1511">
        <f>SUMIF(Table15[director_name],Table6[Director],Table15[budget])</f>
        <v>1800000</v>
      </c>
      <c r="O1511">
        <f>Table6[[#This Row],[Gross Amt]]-Table6[[#This Row],[Budget ]]</f>
        <v>30800000</v>
      </c>
      <c r="P1511" t="str">
        <f>IF(Table6[[#This Row],[Profit]]&gt;0,"Success","Failure")</f>
        <v>Success</v>
      </c>
    </row>
    <row r="1512" spans="1:16" hidden="1" x14ac:dyDescent="0.25">
      <c r="A1512" t="s">
        <v>2819</v>
      </c>
      <c r="B1512">
        <v>66600000</v>
      </c>
      <c r="C1512" t="s">
        <v>12</v>
      </c>
      <c r="D1512">
        <v>30000000</v>
      </c>
      <c r="E1512">
        <v>6.8</v>
      </c>
      <c r="F1512" s="2">
        <f>AVERAGEIF(Table15[director_name],Table15[director_name],Table15[imdb_score])</f>
        <v>6.9</v>
      </c>
      <c r="G1512">
        <f>Table15[[#This Row],[gross]]-Table15[[#This Row],[budget]]</f>
        <v>36600000</v>
      </c>
      <c r="H1512" t="str">
        <f>IF(Table15[[#This Row],[Profit]]&gt;0,"Success","Fasle")</f>
        <v>Success</v>
      </c>
      <c r="K1512" t="s">
        <v>6801</v>
      </c>
      <c r="L1512" s="2">
        <f>AVERAGEIF(Table15[director_name],Table6[Director],Table15[imdb_score])</f>
        <v>6</v>
      </c>
      <c r="M1512">
        <f>SUMIF(Table15[director_name],Table6[Director],Table15[gross])</f>
        <v>475000</v>
      </c>
      <c r="N1512">
        <f>SUMIF(Table15[director_name],Table6[Director],Table15[budget])</f>
        <v>2800000</v>
      </c>
      <c r="O1512">
        <f>Table6[[#This Row],[Gross Amt]]-Table6[[#This Row],[Budget ]]</f>
        <v>-2325000</v>
      </c>
      <c r="P1512" t="str">
        <f>IF(Table6[[#This Row],[Profit]]&gt;0,"Success","Failure")</f>
        <v>Failure</v>
      </c>
    </row>
    <row r="1513" spans="1:16" hidden="1" x14ac:dyDescent="0.25">
      <c r="A1513" t="s">
        <v>1363</v>
      </c>
      <c r="B1513">
        <v>63536011</v>
      </c>
      <c r="C1513" t="s">
        <v>12</v>
      </c>
      <c r="D1513">
        <v>30000000</v>
      </c>
      <c r="E1513">
        <v>6.3</v>
      </c>
      <c r="F1513">
        <f>AVERAGEIF(Table15[director_name],Table15[director_name],Table15[imdb_score])</f>
        <v>6.6000000000000005</v>
      </c>
      <c r="G1513">
        <f>Table15[[#This Row],[gross]]-Table15[[#This Row],[budget]]</f>
        <v>33536011</v>
      </c>
      <c r="H1513" t="str">
        <f>IF(Table15[[#This Row],[Profit]]&gt;0,"Success","Fasle")</f>
        <v>Success</v>
      </c>
      <c r="K1513" t="s">
        <v>6806</v>
      </c>
      <c r="L1513" s="2">
        <f>AVERAGEIF(Table15[director_name],Table6[Director],Table15[imdb_score])</f>
        <v>7.2</v>
      </c>
      <c r="M1513">
        <f>SUMIF(Table15[director_name],Table6[Director],Table15[gross])</f>
        <v>38108</v>
      </c>
      <c r="N1513">
        <f>SUMIF(Table15[director_name],Table6[Director],Table15[budget])</f>
        <v>2600000</v>
      </c>
      <c r="O1513">
        <f>Table6[[#This Row],[Gross Amt]]-Table6[[#This Row],[Budget ]]</f>
        <v>-2561892</v>
      </c>
      <c r="P1513" t="str">
        <f>IF(Table6[[#This Row],[Profit]]&gt;0,"Success","Failure")</f>
        <v>Failure</v>
      </c>
    </row>
    <row r="1514" spans="1:16" hidden="1" x14ac:dyDescent="0.25">
      <c r="A1514" t="s">
        <v>2213</v>
      </c>
      <c r="B1514">
        <v>62877175</v>
      </c>
      <c r="C1514" t="s">
        <v>12</v>
      </c>
      <c r="D1514">
        <v>30000000</v>
      </c>
      <c r="E1514">
        <v>7.2</v>
      </c>
      <c r="F1514">
        <f>AVERAGEIF(Table15[director_name],Table15[director_name],Table15[imdb_score])</f>
        <v>6.4499999999999993</v>
      </c>
      <c r="G1514">
        <f>Table15[[#This Row],[gross]]-Table15[[#This Row],[budget]]</f>
        <v>32877175</v>
      </c>
      <c r="H1514" t="str">
        <f>IF(Table15[[#This Row],[Profit]]&gt;0,"Success","Fasle")</f>
        <v>Success</v>
      </c>
      <c r="K1514" t="s">
        <v>6817</v>
      </c>
      <c r="L1514" s="2">
        <f>AVERAGEIF(Table15[director_name],Table6[Director],Table15[imdb_score])</f>
        <v>5.0999999999999996</v>
      </c>
      <c r="M1514">
        <f>SUMIF(Table15[director_name],Table6[Director],Table15[gross])</f>
        <v>33349949</v>
      </c>
      <c r="N1514">
        <f>SUMIF(Table15[director_name],Table6[Director],Table15[budget])</f>
        <v>2500000</v>
      </c>
      <c r="O1514">
        <f>Table6[[#This Row],[Gross Amt]]-Table6[[#This Row],[Budget ]]</f>
        <v>30849949</v>
      </c>
      <c r="P1514" t="str">
        <f>IF(Table6[[#This Row],[Profit]]&gt;0,"Success","Failure")</f>
        <v>Success</v>
      </c>
    </row>
    <row r="1515" spans="1:16" hidden="1" x14ac:dyDescent="0.25">
      <c r="A1515" t="s">
        <v>1019</v>
      </c>
      <c r="B1515">
        <v>74484168</v>
      </c>
      <c r="C1515" t="s">
        <v>12</v>
      </c>
      <c r="D1515">
        <v>45000000</v>
      </c>
      <c r="E1515">
        <v>6.9</v>
      </c>
      <c r="F1515">
        <f>AVERAGEIF(Table15[director_name],Table15[director_name],Table15[imdb_score])</f>
        <v>6.2571428571428571</v>
      </c>
      <c r="G1515">
        <f>Table15[[#This Row],[gross]]-Table15[[#This Row],[budget]]</f>
        <v>29484168</v>
      </c>
      <c r="H1515" t="str">
        <f>IF(Table15[[#This Row],[Profit]]&gt;0,"Success","Fasle")</f>
        <v>Success</v>
      </c>
      <c r="K1515" t="s">
        <v>6820</v>
      </c>
      <c r="L1515" s="2">
        <f>AVERAGEIF(Table15[director_name],Table6[Director],Table15[imdb_score])</f>
        <v>4.5999999999999996</v>
      </c>
      <c r="M1515">
        <f>SUMIF(Table15[director_name],Table6[Director],Table15[gross])</f>
        <v>14400000</v>
      </c>
      <c r="N1515">
        <f>SUMIF(Table15[director_name],Table6[Director],Table15[budget])</f>
        <v>2500000</v>
      </c>
      <c r="O1515">
        <f>Table6[[#This Row],[Gross Amt]]-Table6[[#This Row],[Budget ]]</f>
        <v>11900000</v>
      </c>
      <c r="P1515" t="str">
        <f>IF(Table6[[#This Row],[Profit]]&gt;0,"Success","Failure")</f>
        <v>Success</v>
      </c>
    </row>
    <row r="1516" spans="1:16" hidden="1" x14ac:dyDescent="0.25">
      <c r="A1516" t="s">
        <v>2825</v>
      </c>
      <c r="B1516">
        <v>60269340</v>
      </c>
      <c r="C1516" t="s">
        <v>12</v>
      </c>
      <c r="D1516">
        <v>30000000</v>
      </c>
      <c r="E1516">
        <v>6</v>
      </c>
      <c r="F1516" s="2">
        <f>AVERAGEIF(Table15[director_name],Table15[director_name],Table15[imdb_score])</f>
        <v>6</v>
      </c>
      <c r="G1516">
        <f>Table15[[#This Row],[gross]]-Table15[[#This Row],[budget]]</f>
        <v>30269340</v>
      </c>
      <c r="H1516" t="str">
        <f>IF(Table15[[#This Row],[Profit]]&gt;0,"Success","Fasle")</f>
        <v>Success</v>
      </c>
      <c r="K1516" t="s">
        <v>6825</v>
      </c>
      <c r="L1516" s="2">
        <f>AVERAGEIF(Table15[director_name],Table6[Director],Table15[imdb_score])</f>
        <v>6.7</v>
      </c>
      <c r="M1516">
        <f>SUMIF(Table15[director_name],Table6[Director],Table15[gross])</f>
        <v>32230907</v>
      </c>
      <c r="N1516">
        <f>SUMIF(Table15[director_name],Table6[Director],Table15[budget])</f>
        <v>2500000</v>
      </c>
      <c r="O1516">
        <f>Table6[[#This Row],[Gross Amt]]-Table6[[#This Row],[Budget ]]</f>
        <v>29730907</v>
      </c>
      <c r="P1516" t="str">
        <f>IF(Table6[[#This Row],[Profit]]&gt;0,"Success","Failure")</f>
        <v>Success</v>
      </c>
    </row>
    <row r="1517" spans="1:16" hidden="1" x14ac:dyDescent="0.25">
      <c r="A1517" t="s">
        <v>2827</v>
      </c>
      <c r="B1517">
        <v>60033780</v>
      </c>
      <c r="C1517" t="s">
        <v>12</v>
      </c>
      <c r="D1517">
        <v>30000000</v>
      </c>
      <c r="E1517">
        <v>5.9</v>
      </c>
      <c r="F1517" s="2">
        <f>AVERAGEIF(Table15[director_name],Table15[director_name],Table15[imdb_score])</f>
        <v>5.9</v>
      </c>
      <c r="G1517">
        <f>Table15[[#This Row],[gross]]-Table15[[#This Row],[budget]]</f>
        <v>30033780</v>
      </c>
      <c r="H1517" t="str">
        <f>IF(Table15[[#This Row],[Profit]]&gt;0,"Success","Fasle")</f>
        <v>Success</v>
      </c>
      <c r="K1517" t="s">
        <v>6833</v>
      </c>
      <c r="L1517" s="2">
        <f>AVERAGEIF(Table15[director_name],Table6[Director],Table15[imdb_score])</f>
        <v>7</v>
      </c>
      <c r="M1517">
        <f>SUMIF(Table15[director_name],Table6[Director],Table15[gross])</f>
        <v>1282084</v>
      </c>
      <c r="N1517">
        <f>SUMIF(Table15[director_name],Table6[Director],Table15[budget])</f>
        <v>2500000</v>
      </c>
      <c r="O1517">
        <f>Table6[[#This Row],[Gross Amt]]-Table6[[#This Row],[Budget ]]</f>
        <v>-1217916</v>
      </c>
      <c r="P1517" t="str">
        <f>IF(Table6[[#This Row],[Profit]]&gt;0,"Success","Failure")</f>
        <v>Failure</v>
      </c>
    </row>
    <row r="1518" spans="1:16" hidden="1" x14ac:dyDescent="0.25">
      <c r="A1518" t="s">
        <v>889</v>
      </c>
      <c r="B1518">
        <v>58715510</v>
      </c>
      <c r="C1518" t="s">
        <v>12</v>
      </c>
      <c r="D1518">
        <v>30000000</v>
      </c>
      <c r="E1518">
        <v>5.4</v>
      </c>
      <c r="F1518" s="2">
        <f>AVERAGEIF(Table15[director_name],Table15[director_name],Table15[imdb_score])</f>
        <v>6.0750000000000002</v>
      </c>
      <c r="G1518">
        <f>Table15[[#This Row],[gross]]-Table15[[#This Row],[budget]]</f>
        <v>28715510</v>
      </c>
      <c r="H1518" t="str">
        <f>IF(Table15[[#This Row],[Profit]]&gt;0,"Success","Fasle")</f>
        <v>Success</v>
      </c>
      <c r="K1518" t="s">
        <v>6841</v>
      </c>
      <c r="L1518" s="2">
        <f>AVERAGEIF(Table15[director_name],Table6[Director],Table15[imdb_score])</f>
        <v>7.6</v>
      </c>
      <c r="M1518">
        <f>SUMIF(Table15[director_name],Table6[Director],Table15[gross])</f>
        <v>395592</v>
      </c>
      <c r="N1518">
        <f>SUMIF(Table15[director_name],Table6[Director],Table15[budget])</f>
        <v>2000000</v>
      </c>
      <c r="O1518">
        <f>Table6[[#This Row],[Gross Amt]]-Table6[[#This Row],[Budget ]]</f>
        <v>-1604408</v>
      </c>
      <c r="P1518" t="str">
        <f>IF(Table6[[#This Row],[Profit]]&gt;0,"Success","Failure")</f>
        <v>Failure</v>
      </c>
    </row>
    <row r="1519" spans="1:16" hidden="1" x14ac:dyDescent="0.25">
      <c r="A1519" t="s">
        <v>967</v>
      </c>
      <c r="B1519">
        <v>58156435</v>
      </c>
      <c r="C1519" t="s">
        <v>12</v>
      </c>
      <c r="D1519">
        <v>19000000</v>
      </c>
      <c r="E1519">
        <v>5.9</v>
      </c>
      <c r="F1519">
        <f>AVERAGEIF(Table15[director_name],Table15[director_name],Table15[imdb_score])</f>
        <v>5.6750000000000007</v>
      </c>
      <c r="G1519">
        <f>Table15[[#This Row],[gross]]-Table15[[#This Row],[budget]]</f>
        <v>39156435</v>
      </c>
      <c r="H1519" t="str">
        <f>IF(Table15[[#This Row],[Profit]]&gt;0,"Success","Fasle")</f>
        <v>Success</v>
      </c>
      <c r="K1519" t="s">
        <v>6843</v>
      </c>
      <c r="L1519" s="2">
        <f>AVERAGEIF(Table15[director_name],Table6[Director],Table15[imdb_score])</f>
        <v>7.1</v>
      </c>
      <c r="M1519">
        <f>SUMIF(Table15[director_name],Table6[Director],Table15[gross])</f>
        <v>6851969</v>
      </c>
      <c r="N1519">
        <f>SUMIF(Table15[director_name],Table6[Director],Table15[budget])</f>
        <v>2500000</v>
      </c>
      <c r="O1519">
        <f>Table6[[#This Row],[Gross Amt]]-Table6[[#This Row],[Budget ]]</f>
        <v>4351969</v>
      </c>
      <c r="P1519" t="str">
        <f>IF(Table6[[#This Row],[Profit]]&gt;0,"Success","Failure")</f>
        <v>Success</v>
      </c>
    </row>
    <row r="1520" spans="1:16" hidden="1" x14ac:dyDescent="0.25">
      <c r="A1520" t="s">
        <v>889</v>
      </c>
      <c r="B1520">
        <v>56044241</v>
      </c>
      <c r="C1520" t="s">
        <v>12</v>
      </c>
      <c r="D1520">
        <v>37000000</v>
      </c>
      <c r="E1520">
        <v>6.1</v>
      </c>
      <c r="F1520">
        <f>AVERAGEIF(Table15[director_name],Table15[director_name],Table15[imdb_score])</f>
        <v>6.0750000000000002</v>
      </c>
      <c r="G1520">
        <f>Table15[[#This Row],[gross]]-Table15[[#This Row],[budget]]</f>
        <v>19044241</v>
      </c>
      <c r="H1520" t="str">
        <f>IF(Table15[[#This Row],[Profit]]&gt;0,"Success","Fasle")</f>
        <v>Success</v>
      </c>
      <c r="K1520" t="s">
        <v>6849</v>
      </c>
      <c r="L1520" s="2">
        <f>AVERAGEIF(Table15[director_name],Table6[Director],Table15[imdb_score])</f>
        <v>7.6</v>
      </c>
      <c r="M1520">
        <f>SUMIF(Table15[director_name],Table6[Director],Table15[gross])</f>
        <v>173783</v>
      </c>
      <c r="N1520">
        <f>SUMIF(Table15[director_name],Table6[Director],Table15[budget])</f>
        <v>2500000</v>
      </c>
      <c r="O1520">
        <f>Table6[[#This Row],[Gross Amt]]-Table6[[#This Row],[Budget ]]</f>
        <v>-2326217</v>
      </c>
      <c r="P1520" t="str">
        <f>IF(Table6[[#This Row],[Profit]]&gt;0,"Success","Failure")</f>
        <v>Failure</v>
      </c>
    </row>
    <row r="1521" spans="1:16" hidden="1" x14ac:dyDescent="0.25">
      <c r="A1521" t="s">
        <v>2832</v>
      </c>
      <c r="B1521">
        <v>56816662</v>
      </c>
      <c r="C1521" t="s">
        <v>12</v>
      </c>
      <c r="D1521">
        <v>17000000</v>
      </c>
      <c r="E1521">
        <v>7.7</v>
      </c>
      <c r="F1521" s="2">
        <f>AVERAGEIF(Table15[director_name],Table15[director_name],Table15[imdb_score])</f>
        <v>6.9999999999999982</v>
      </c>
      <c r="G1521">
        <f>Table15[[#This Row],[gross]]-Table15[[#This Row],[budget]]</f>
        <v>39816662</v>
      </c>
      <c r="H1521" t="str">
        <f>IF(Table15[[#This Row],[Profit]]&gt;0,"Success","Fasle")</f>
        <v>Success</v>
      </c>
      <c r="K1521" t="s">
        <v>6851</v>
      </c>
      <c r="L1521" s="2">
        <f>AVERAGEIF(Table15[director_name],Table6[Director],Table15[imdb_score])</f>
        <v>6.6</v>
      </c>
      <c r="M1521">
        <f>SUMIF(Table15[director_name],Table6[Director],Table15[gross])</f>
        <v>118666</v>
      </c>
      <c r="N1521">
        <f>SUMIF(Table15[director_name],Table6[Director],Table15[budget])</f>
        <v>2500000</v>
      </c>
      <c r="O1521">
        <f>Table6[[#This Row],[Gross Amt]]-Table6[[#This Row],[Budget ]]</f>
        <v>-2381334</v>
      </c>
      <c r="P1521" t="str">
        <f>IF(Table6[[#This Row],[Profit]]&gt;0,"Success","Failure")</f>
        <v>Failure</v>
      </c>
    </row>
    <row r="1522" spans="1:16" hidden="1" x14ac:dyDescent="0.25">
      <c r="A1522" t="s">
        <v>2834</v>
      </c>
      <c r="B1522">
        <v>64238770</v>
      </c>
      <c r="C1522" t="s">
        <v>12</v>
      </c>
      <c r="D1522">
        <v>42000000</v>
      </c>
      <c r="E1522">
        <v>5.8</v>
      </c>
      <c r="F1522" s="2">
        <f>AVERAGEIF(Table15[director_name],Table15[director_name],Table15[imdb_score])</f>
        <v>5.8</v>
      </c>
      <c r="G1522">
        <f>Table15[[#This Row],[gross]]-Table15[[#This Row],[budget]]</f>
        <v>22238770</v>
      </c>
      <c r="H1522" t="str">
        <f>IF(Table15[[#This Row],[Profit]]&gt;0,"Success","Fasle")</f>
        <v>Success</v>
      </c>
      <c r="K1522" t="s">
        <v>6853</v>
      </c>
      <c r="L1522" s="2">
        <f>AVERAGEIF(Table15[director_name],Table6[Director],Table15[imdb_score])</f>
        <v>5.7</v>
      </c>
      <c r="M1522">
        <f>SUMIF(Table15[director_name],Table6[Director],Table15[gross])</f>
        <v>71904</v>
      </c>
      <c r="N1522">
        <f>SUMIF(Table15[director_name],Table6[Director],Table15[budget])</f>
        <v>2500000</v>
      </c>
      <c r="O1522">
        <f>Table6[[#This Row],[Gross Amt]]-Table6[[#This Row],[Budget ]]</f>
        <v>-2428096</v>
      </c>
      <c r="P1522" t="str">
        <f>IF(Table6[[#This Row],[Profit]]&gt;0,"Success","Failure")</f>
        <v>Failure</v>
      </c>
    </row>
    <row r="1523" spans="1:16" hidden="1" x14ac:dyDescent="0.25">
      <c r="A1523" t="s">
        <v>2836</v>
      </c>
      <c r="B1523">
        <v>52937130</v>
      </c>
      <c r="C1523" t="s">
        <v>12</v>
      </c>
      <c r="D1523">
        <v>30000000</v>
      </c>
      <c r="E1523">
        <v>7.6</v>
      </c>
      <c r="F1523" s="2">
        <f>AVERAGEIF(Table15[director_name],Table15[director_name],Table15[imdb_score])</f>
        <v>7.6</v>
      </c>
      <c r="G1523">
        <f>Table15[[#This Row],[gross]]-Table15[[#This Row],[budget]]</f>
        <v>22937130</v>
      </c>
      <c r="H1523" t="str">
        <f>IF(Table15[[#This Row],[Profit]]&gt;0,"Success","Fasle")</f>
        <v>Success</v>
      </c>
      <c r="K1523" t="s">
        <v>6855</v>
      </c>
      <c r="L1523" s="2">
        <f>AVERAGEIF(Table15[director_name],Table6[Director],Table15[imdb_score])</f>
        <v>7.1</v>
      </c>
      <c r="M1523">
        <f>SUMIF(Table15[director_name],Table6[Director],Table15[gross])</f>
        <v>99851</v>
      </c>
      <c r="N1523">
        <f>SUMIF(Table15[director_name],Table6[Director],Table15[budget])</f>
        <v>2500000</v>
      </c>
      <c r="O1523">
        <f>Table6[[#This Row],[Gross Amt]]-Table6[[#This Row],[Budget ]]</f>
        <v>-2400149</v>
      </c>
      <c r="P1523" t="str">
        <f>IF(Table6[[#This Row],[Profit]]&gt;0,"Success","Failure")</f>
        <v>Failure</v>
      </c>
    </row>
    <row r="1524" spans="1:16" hidden="1" x14ac:dyDescent="0.25">
      <c r="A1524" t="s">
        <v>2414</v>
      </c>
      <c r="B1524">
        <v>52799004</v>
      </c>
      <c r="C1524" t="s">
        <v>12</v>
      </c>
      <c r="D1524">
        <v>55000000</v>
      </c>
      <c r="E1524">
        <v>6.1</v>
      </c>
      <c r="F1524">
        <f>AVERAGEIF(Table15[director_name],Table15[director_name],Table15[imdb_score])</f>
        <v>5.85</v>
      </c>
      <c r="G1524">
        <f>Table15[[#This Row],[gross]]-Table15[[#This Row],[budget]]</f>
        <v>-2200996</v>
      </c>
      <c r="H1524" t="str">
        <f>IF(Table15[[#This Row],[Profit]]&gt;0,"Success","Fasle")</f>
        <v>Fasle</v>
      </c>
      <c r="K1524" t="s">
        <v>6857</v>
      </c>
      <c r="L1524" s="2">
        <f>AVERAGEIF(Table15[director_name],Table6[Director],Table15[imdb_score])</f>
        <v>6.2</v>
      </c>
      <c r="M1524">
        <f>SUMIF(Table15[director_name],Table6[Director],Table15[gross])</f>
        <v>115504</v>
      </c>
      <c r="N1524">
        <f>SUMIF(Table15[director_name],Table6[Director],Table15[budget])</f>
        <v>14000000</v>
      </c>
      <c r="O1524">
        <f>Table6[[#This Row],[Gross Amt]]-Table6[[#This Row],[Budget ]]</f>
        <v>-13884496</v>
      </c>
      <c r="P1524" t="str">
        <f>IF(Table6[[#This Row],[Profit]]&gt;0,"Success","Failure")</f>
        <v>Failure</v>
      </c>
    </row>
    <row r="1525" spans="1:16" hidden="1" x14ac:dyDescent="0.25">
      <c r="A1525" t="s">
        <v>2839</v>
      </c>
      <c r="B1525">
        <v>55210049</v>
      </c>
      <c r="C1525" t="s">
        <v>12</v>
      </c>
      <c r="D1525">
        <v>27800000</v>
      </c>
      <c r="E1525">
        <v>5.4</v>
      </c>
      <c r="F1525" s="2">
        <f>AVERAGEIF(Table15[director_name],Table15[director_name],Table15[imdb_score])</f>
        <v>5.4</v>
      </c>
      <c r="G1525">
        <f>Table15[[#This Row],[gross]]-Table15[[#This Row],[budget]]</f>
        <v>27410049</v>
      </c>
      <c r="H1525" t="str">
        <f>IF(Table15[[#This Row],[Profit]]&gt;0,"Success","Fasle")</f>
        <v>Success</v>
      </c>
      <c r="K1525" t="s">
        <v>6860</v>
      </c>
      <c r="L1525" s="2">
        <f>AVERAGEIF(Table15[director_name],Table6[Director],Table15[imdb_score])</f>
        <v>5.9</v>
      </c>
      <c r="M1525">
        <f>SUMIF(Table15[director_name],Table6[Director],Table15[gross])</f>
        <v>75727</v>
      </c>
      <c r="N1525">
        <f>SUMIF(Table15[director_name],Table6[Director],Table15[budget])</f>
        <v>2500000</v>
      </c>
      <c r="O1525">
        <f>Table6[[#This Row],[Gross Amt]]-Table6[[#This Row],[Budget ]]</f>
        <v>-2424273</v>
      </c>
      <c r="P1525" t="str">
        <f>IF(Table6[[#This Row],[Profit]]&gt;0,"Success","Failure")</f>
        <v>Failure</v>
      </c>
    </row>
    <row r="1526" spans="1:16" hidden="1" x14ac:dyDescent="0.25">
      <c r="A1526" t="s">
        <v>2042</v>
      </c>
      <c r="B1526">
        <v>51432423</v>
      </c>
      <c r="C1526" t="s">
        <v>12</v>
      </c>
      <c r="D1526">
        <v>30000000</v>
      </c>
      <c r="E1526">
        <v>5.0999999999999996</v>
      </c>
      <c r="F1526">
        <f>AVERAGEIF(Table15[director_name],Table15[director_name],Table15[imdb_score])</f>
        <v>5.3999999999999995</v>
      </c>
      <c r="G1526">
        <f>Table15[[#This Row],[gross]]-Table15[[#This Row],[budget]]</f>
        <v>21432423</v>
      </c>
      <c r="H1526" t="str">
        <f>IF(Table15[[#This Row],[Profit]]&gt;0,"Success","Fasle")</f>
        <v>Success</v>
      </c>
      <c r="K1526" t="s">
        <v>6870</v>
      </c>
      <c r="L1526" s="2">
        <f>AVERAGEIF(Table15[director_name],Table6[Director],Table15[imdb_score])</f>
        <v>5.0999999999999996</v>
      </c>
      <c r="M1526">
        <f>SUMIF(Table15[director_name],Table6[Director],Table15[gross])</f>
        <v>978908</v>
      </c>
      <c r="N1526">
        <f>SUMIF(Table15[director_name],Table6[Director],Table15[budget])</f>
        <v>2400000</v>
      </c>
      <c r="O1526">
        <f>Table6[[#This Row],[Gross Amt]]-Table6[[#This Row],[Budget ]]</f>
        <v>-1421092</v>
      </c>
      <c r="P1526" t="str">
        <f>IF(Table6[[#This Row],[Profit]]&gt;0,"Success","Failure")</f>
        <v>Failure</v>
      </c>
    </row>
    <row r="1527" spans="1:16" hidden="1" x14ac:dyDescent="0.25">
      <c r="A1527" t="s">
        <v>858</v>
      </c>
      <c r="B1527">
        <v>51109400</v>
      </c>
      <c r="C1527" t="s">
        <v>12</v>
      </c>
      <c r="D1527">
        <v>30000000</v>
      </c>
      <c r="E1527">
        <v>6.4</v>
      </c>
      <c r="F1527">
        <f>AVERAGEIF(Table15[director_name],Table15[director_name],Table15[imdb_score])</f>
        <v>6.1857142857142851</v>
      </c>
      <c r="G1527">
        <f>Table15[[#This Row],[gross]]-Table15[[#This Row],[budget]]</f>
        <v>21109400</v>
      </c>
      <c r="H1527" t="str">
        <f>IF(Table15[[#This Row],[Profit]]&gt;0,"Success","Fasle")</f>
        <v>Success</v>
      </c>
      <c r="K1527" t="s">
        <v>6024</v>
      </c>
      <c r="L1527" s="2">
        <f>AVERAGEIF(Table15[director_name],Table6[Director],Table15[imdb_score])</f>
        <v>7.7</v>
      </c>
      <c r="M1527">
        <f>SUMIF(Table15[director_name],Table6[Director],Table15[gross])</f>
        <v>333932</v>
      </c>
      <c r="N1527">
        <f>SUMIF(Table15[director_name],Table6[Director],Table15[budget])</f>
        <v>2195393</v>
      </c>
      <c r="O1527">
        <f>Table6[[#This Row],[Gross Amt]]-Table6[[#This Row],[Budget ]]</f>
        <v>-1861461</v>
      </c>
      <c r="P1527" t="str">
        <f>IF(Table6[[#This Row],[Profit]]&gt;0,"Success","Failure")</f>
        <v>Failure</v>
      </c>
    </row>
    <row r="1528" spans="1:16" hidden="1" x14ac:dyDescent="0.25">
      <c r="A1528" t="s">
        <v>2123</v>
      </c>
      <c r="B1528">
        <v>50300000</v>
      </c>
      <c r="C1528" t="s">
        <v>12</v>
      </c>
      <c r="D1528">
        <v>30000000</v>
      </c>
      <c r="E1528">
        <v>6.3</v>
      </c>
      <c r="F1528">
        <f>AVERAGEIF(Table15[director_name],Table15[director_name],Table15[imdb_score])</f>
        <v>6.6</v>
      </c>
      <c r="G1528">
        <f>Table15[[#This Row],[gross]]-Table15[[#This Row],[budget]]</f>
        <v>20300000</v>
      </c>
      <c r="H1528" t="str">
        <f>IF(Table15[[#This Row],[Profit]]&gt;0,"Success","Fasle")</f>
        <v>Success</v>
      </c>
      <c r="K1528" t="s">
        <v>6879</v>
      </c>
      <c r="L1528" s="2">
        <f>AVERAGEIF(Table15[director_name],Table6[Director],Table15[imdb_score])</f>
        <v>3.9</v>
      </c>
      <c r="M1528">
        <f>SUMIF(Table15[director_name],Table6[Director],Table15[gross])</f>
        <v>178739</v>
      </c>
      <c r="N1528">
        <f>SUMIF(Table15[director_name],Table6[Director],Table15[budget])</f>
        <v>2450000</v>
      </c>
      <c r="O1528">
        <f>Table6[[#This Row],[Gross Amt]]-Table6[[#This Row],[Budget ]]</f>
        <v>-2271261</v>
      </c>
      <c r="P1528" t="str">
        <f>IF(Table6[[#This Row],[Profit]]&gt;0,"Success","Failure")</f>
        <v>Failure</v>
      </c>
    </row>
    <row r="1529" spans="1:16" hidden="1" x14ac:dyDescent="0.25">
      <c r="A1529" t="s">
        <v>2845</v>
      </c>
      <c r="B1529">
        <v>56068547</v>
      </c>
      <c r="C1529" t="s">
        <v>12</v>
      </c>
      <c r="D1529">
        <v>30000000</v>
      </c>
      <c r="E1529">
        <v>7.5</v>
      </c>
      <c r="F1529" s="2">
        <f>AVERAGEIF(Table15[director_name],Table15[director_name],Table15[imdb_score])</f>
        <v>7.5</v>
      </c>
      <c r="G1529">
        <f>Table15[[#This Row],[gross]]-Table15[[#This Row],[budget]]</f>
        <v>26068547</v>
      </c>
      <c r="H1529" t="str">
        <f>IF(Table15[[#This Row],[Profit]]&gt;0,"Success","Fasle")</f>
        <v>Success</v>
      </c>
      <c r="K1529" t="s">
        <v>6892</v>
      </c>
      <c r="L1529" s="2">
        <f>AVERAGEIF(Table15[director_name],Table6[Director],Table15[imdb_score])</f>
        <v>4.7</v>
      </c>
      <c r="M1529">
        <f>SUMIF(Table15[director_name],Table6[Director],Table15[gross])</f>
        <v>21300000</v>
      </c>
      <c r="N1529">
        <f>SUMIF(Table15[director_name],Table6[Director],Table15[budget])</f>
        <v>2200000</v>
      </c>
      <c r="O1529">
        <f>Table6[[#This Row],[Gross Amt]]-Table6[[#This Row],[Budget ]]</f>
        <v>19100000</v>
      </c>
      <c r="P1529" t="str">
        <f>IF(Table6[[#This Row],[Profit]]&gt;0,"Success","Failure")</f>
        <v>Success</v>
      </c>
    </row>
    <row r="1530" spans="1:16" hidden="1" x14ac:dyDescent="0.25">
      <c r="A1530" t="s">
        <v>1886</v>
      </c>
      <c r="B1530">
        <v>53680848</v>
      </c>
      <c r="C1530" t="s">
        <v>12</v>
      </c>
      <c r="D1530">
        <v>30000000</v>
      </c>
      <c r="E1530">
        <v>7.1</v>
      </c>
      <c r="F1530">
        <f>AVERAGEIF(Table15[director_name],Table15[director_name],Table15[imdb_score])</f>
        <v>6.85</v>
      </c>
      <c r="G1530">
        <f>Table15[[#This Row],[gross]]-Table15[[#This Row],[budget]]</f>
        <v>23680848</v>
      </c>
      <c r="H1530" t="str">
        <f>IF(Table15[[#This Row],[Profit]]&gt;0,"Success","Fasle")</f>
        <v>Success</v>
      </c>
      <c r="K1530" t="s">
        <v>6895</v>
      </c>
      <c r="L1530" s="2">
        <f>AVERAGEIF(Table15[director_name],Table6[Director],Table15[imdb_score])</f>
        <v>6.0333333333333341</v>
      </c>
      <c r="M1530">
        <f>SUMIF(Table15[director_name],Table6[Director],Table15[gross])</f>
        <v>13242477</v>
      </c>
      <c r="N1530">
        <f>SUMIF(Table15[director_name],Table6[Director],Table15[budget])</f>
        <v>2901100</v>
      </c>
      <c r="O1530">
        <f>Table6[[#This Row],[Gross Amt]]-Table6[[#This Row],[Budget ]]</f>
        <v>10341377</v>
      </c>
      <c r="P1530" t="str">
        <f>IF(Table6[[#This Row],[Profit]]&gt;0,"Success","Failure")</f>
        <v>Success</v>
      </c>
    </row>
    <row r="1531" spans="1:16" hidden="1" x14ac:dyDescent="0.25">
      <c r="A1531" t="s">
        <v>317</v>
      </c>
      <c r="B1531">
        <v>50921738</v>
      </c>
      <c r="C1531" t="s">
        <v>12</v>
      </c>
      <c r="D1531">
        <v>30000000</v>
      </c>
      <c r="E1531">
        <v>7.8</v>
      </c>
      <c r="F1531">
        <f>AVERAGEIF(Table15[director_name],Table15[director_name],Table15[imdb_score])</f>
        <v>6.9799999999999995</v>
      </c>
      <c r="G1531">
        <f>Table15[[#This Row],[gross]]-Table15[[#This Row],[budget]]</f>
        <v>20921738</v>
      </c>
      <c r="H1531" t="str">
        <f>IF(Table15[[#This Row],[Profit]]&gt;0,"Success","Fasle")</f>
        <v>Success</v>
      </c>
      <c r="K1531" t="s">
        <v>6908</v>
      </c>
      <c r="L1531" s="2">
        <f>AVERAGEIF(Table15[director_name],Table6[Director],Table15[imdb_score])</f>
        <v>8.1</v>
      </c>
      <c r="M1531">
        <f>SUMIF(Table15[director_name],Table6[Director],Table15[gross])</f>
        <v>23650000</v>
      </c>
      <c r="N1531">
        <f>SUMIF(Table15[director_name],Table6[Director],Table15[budget])</f>
        <v>2100000</v>
      </c>
      <c r="O1531">
        <f>Table6[[#This Row],[Gross Amt]]-Table6[[#This Row],[Budget ]]</f>
        <v>21550000</v>
      </c>
      <c r="P1531" t="str">
        <f>IF(Table6[[#This Row],[Profit]]&gt;0,"Success","Failure")</f>
        <v>Success</v>
      </c>
    </row>
    <row r="1532" spans="1:16" hidden="1" x14ac:dyDescent="0.25">
      <c r="A1532" t="s">
        <v>889</v>
      </c>
      <c r="B1532">
        <v>53021560</v>
      </c>
      <c r="C1532" t="s">
        <v>12</v>
      </c>
      <c r="D1532">
        <v>30000000</v>
      </c>
      <c r="E1532">
        <v>6.5</v>
      </c>
      <c r="F1532">
        <f>AVERAGEIF(Table15[director_name],Table15[director_name],Table15[imdb_score])</f>
        <v>6.0750000000000002</v>
      </c>
      <c r="G1532">
        <f>Table15[[#This Row],[gross]]-Table15[[#This Row],[budget]]</f>
        <v>23021560</v>
      </c>
      <c r="H1532" t="str">
        <f>IF(Table15[[#This Row],[Profit]]&gt;0,"Success","Fasle")</f>
        <v>Success</v>
      </c>
      <c r="K1532" t="s">
        <v>6912</v>
      </c>
      <c r="L1532" s="2">
        <f>AVERAGEIF(Table15[director_name],Table6[Director],Table15[imdb_score])</f>
        <v>7.6</v>
      </c>
      <c r="M1532">
        <f>SUMIF(Table15[director_name],Table6[Director],Table15[gross])</f>
        <v>313436</v>
      </c>
      <c r="N1532">
        <f>SUMIF(Table15[director_name],Table6[Director],Table15[budget])</f>
        <v>15500000</v>
      </c>
      <c r="O1532">
        <f>Table6[[#This Row],[Gross Amt]]-Table6[[#This Row],[Budget ]]</f>
        <v>-15186564</v>
      </c>
      <c r="P1532" t="str">
        <f>IF(Table6[[#This Row],[Profit]]&gt;0,"Success","Failure")</f>
        <v>Failure</v>
      </c>
    </row>
    <row r="1533" spans="1:16" hidden="1" x14ac:dyDescent="0.25">
      <c r="A1533" t="s">
        <v>64</v>
      </c>
      <c r="B1533">
        <v>45645204</v>
      </c>
      <c r="C1533" t="s">
        <v>12</v>
      </c>
      <c r="D1533">
        <v>30000000</v>
      </c>
      <c r="E1533">
        <v>6.6</v>
      </c>
      <c r="F1533">
        <f>AVERAGEIF(Table15[director_name],Table15[director_name],Table15[imdb_score])</f>
        <v>7.1312499999999996</v>
      </c>
      <c r="G1533">
        <f>Table15[[#This Row],[gross]]-Table15[[#This Row],[budget]]</f>
        <v>15645204</v>
      </c>
      <c r="H1533" t="str">
        <f>IF(Table15[[#This Row],[Profit]]&gt;0,"Success","Fasle")</f>
        <v>Success</v>
      </c>
      <c r="K1533" t="s">
        <v>6914</v>
      </c>
      <c r="L1533" s="2">
        <f>AVERAGEIF(Table15[director_name],Table6[Director],Table15[imdb_score])</f>
        <v>7.2</v>
      </c>
      <c r="M1533">
        <f>SUMIF(Table15[director_name],Table6[Director],Table15[gross])</f>
        <v>3330</v>
      </c>
      <c r="N1533">
        <f>SUMIF(Table15[director_name],Table6[Director],Table15[budget])</f>
        <v>2100000</v>
      </c>
      <c r="O1533">
        <f>Table6[[#This Row],[Gross Amt]]-Table6[[#This Row],[Budget ]]</f>
        <v>-2096670</v>
      </c>
      <c r="P1533" t="str">
        <f>IF(Table6[[#This Row],[Profit]]&gt;0,"Success","Failure")</f>
        <v>Failure</v>
      </c>
    </row>
    <row r="1534" spans="1:16" hidden="1" x14ac:dyDescent="0.25">
      <c r="A1534" t="s">
        <v>87</v>
      </c>
      <c r="B1534">
        <v>53337608</v>
      </c>
      <c r="C1534" t="s">
        <v>12</v>
      </c>
      <c r="D1534">
        <v>40000000</v>
      </c>
      <c r="E1534">
        <v>7.4</v>
      </c>
      <c r="F1534">
        <f>AVERAGEIF(Table15[director_name],Table15[director_name],Table15[imdb_score])</f>
        <v>7.05</v>
      </c>
      <c r="G1534">
        <f>Table15[[#This Row],[gross]]-Table15[[#This Row],[budget]]</f>
        <v>13337608</v>
      </c>
      <c r="H1534" t="str">
        <f>IF(Table15[[#This Row],[Profit]]&gt;0,"Success","Fasle")</f>
        <v>Success</v>
      </c>
      <c r="K1534" t="s">
        <v>6926</v>
      </c>
      <c r="L1534" s="2">
        <f>AVERAGEIF(Table15[director_name],Table6[Director],Table15[imdb_score])</f>
        <v>5.0999999999999996</v>
      </c>
      <c r="M1534">
        <f>SUMIF(Table15[director_name],Table6[Director],Table15[gross])</f>
        <v>792966</v>
      </c>
      <c r="N1534">
        <f>SUMIF(Table15[director_name],Table6[Director],Table15[budget])</f>
        <v>2300000</v>
      </c>
      <c r="O1534">
        <f>Table6[[#This Row],[Gross Amt]]-Table6[[#This Row],[Budget ]]</f>
        <v>-1507034</v>
      </c>
      <c r="P1534" t="str">
        <f>IF(Table6[[#This Row],[Profit]]&gt;0,"Success","Failure")</f>
        <v>Failure</v>
      </c>
    </row>
    <row r="1535" spans="1:16" hidden="1" x14ac:dyDescent="0.25">
      <c r="A1535" t="s">
        <v>1984</v>
      </c>
      <c r="B1535">
        <v>46875468</v>
      </c>
      <c r="C1535" t="s">
        <v>12</v>
      </c>
      <c r="D1535">
        <v>30000000</v>
      </c>
      <c r="E1535">
        <v>7.6</v>
      </c>
      <c r="F1535">
        <f>AVERAGEIF(Table15[director_name],Table15[director_name],Table15[imdb_score])</f>
        <v>7.9666666666666659</v>
      </c>
      <c r="G1535">
        <f>Table15[[#This Row],[gross]]-Table15[[#This Row],[budget]]</f>
        <v>16875468</v>
      </c>
      <c r="H1535" t="str">
        <f>IF(Table15[[#This Row],[Profit]]&gt;0,"Success","Fasle")</f>
        <v>Success</v>
      </c>
      <c r="K1535" t="s">
        <v>6931</v>
      </c>
      <c r="L1535" s="2">
        <f>AVERAGEIF(Table15[director_name],Table6[Director],Table15[imdb_score])</f>
        <v>6.9</v>
      </c>
      <c r="M1535">
        <f>SUMIF(Table15[director_name],Table6[Director],Table15[gross])</f>
        <v>14673301</v>
      </c>
      <c r="N1535">
        <f>SUMIF(Table15[director_name],Table6[Director],Table15[budget])</f>
        <v>2000000</v>
      </c>
      <c r="O1535">
        <f>Table6[[#This Row],[Gross Amt]]-Table6[[#This Row],[Budget ]]</f>
        <v>12673301</v>
      </c>
      <c r="P1535" t="str">
        <f>IF(Table6[[#This Row],[Profit]]&gt;0,"Success","Failure")</f>
        <v>Success</v>
      </c>
    </row>
    <row r="1536" spans="1:16" hidden="1" x14ac:dyDescent="0.25">
      <c r="A1536" t="s">
        <v>1071</v>
      </c>
      <c r="B1536">
        <v>52418902</v>
      </c>
      <c r="C1536" t="s">
        <v>12</v>
      </c>
      <c r="D1536">
        <v>30000000</v>
      </c>
      <c r="E1536">
        <v>7.5</v>
      </c>
      <c r="F1536">
        <f>AVERAGEIF(Table15[director_name],Table15[director_name],Table15[imdb_score])</f>
        <v>6.9375000000000009</v>
      </c>
      <c r="G1536">
        <f>Table15[[#This Row],[gross]]-Table15[[#This Row],[budget]]</f>
        <v>22418902</v>
      </c>
      <c r="H1536" t="str">
        <f>IF(Table15[[#This Row],[Profit]]&gt;0,"Success","Fasle")</f>
        <v>Success</v>
      </c>
      <c r="K1536" t="s">
        <v>6937</v>
      </c>
      <c r="L1536" s="2">
        <f>AVERAGEIF(Table15[director_name],Table6[Director],Table15[imdb_score])</f>
        <v>7.6</v>
      </c>
      <c r="M1536">
        <f>SUMIF(Table15[director_name],Table6[Director],Table15[gross])</f>
        <v>11546543</v>
      </c>
      <c r="N1536">
        <f>SUMIF(Table15[director_name],Table6[Director],Table15[budget])</f>
        <v>2000000</v>
      </c>
      <c r="O1536">
        <f>Table6[[#This Row],[Gross Amt]]-Table6[[#This Row],[Budget ]]</f>
        <v>9546543</v>
      </c>
      <c r="P1536" t="str">
        <f>IF(Table6[[#This Row],[Profit]]&gt;0,"Success","Failure")</f>
        <v>Success</v>
      </c>
    </row>
    <row r="1537" spans="1:16" hidden="1" x14ac:dyDescent="0.25">
      <c r="A1537" t="s">
        <v>28</v>
      </c>
      <c r="B1537">
        <v>42057340</v>
      </c>
      <c r="C1537" t="s">
        <v>12</v>
      </c>
      <c r="D1537">
        <v>30000000</v>
      </c>
      <c r="E1537">
        <v>6.6</v>
      </c>
      <c r="F1537">
        <f>AVERAGEIF(Table15[director_name],Table15[director_name],Table15[imdb_score])</f>
        <v>6.9600000000000009</v>
      </c>
      <c r="G1537">
        <f>Table15[[#This Row],[gross]]-Table15[[#This Row],[budget]]</f>
        <v>12057340</v>
      </c>
      <c r="H1537" t="str">
        <f>IF(Table15[[#This Row],[Profit]]&gt;0,"Success","Fasle")</f>
        <v>Success</v>
      </c>
      <c r="K1537" t="s">
        <v>6940</v>
      </c>
      <c r="L1537" s="2">
        <f>AVERAGEIF(Table15[director_name],Table6[Director],Table15[imdb_score])</f>
        <v>5.5</v>
      </c>
      <c r="M1537">
        <f>SUMIF(Table15[director_name],Table6[Director],Table15[gross])</f>
        <v>43056112</v>
      </c>
      <c r="N1537">
        <f>SUMIF(Table15[director_name],Table6[Director],Table15[budget])</f>
        <v>2500000</v>
      </c>
      <c r="O1537">
        <f>Table6[[#This Row],[Gross Amt]]-Table6[[#This Row],[Budget ]]</f>
        <v>40556112</v>
      </c>
      <c r="P1537" t="str">
        <f>IF(Table6[[#This Row],[Profit]]&gt;0,"Success","Failure")</f>
        <v>Success</v>
      </c>
    </row>
    <row r="1538" spans="1:16" hidden="1" x14ac:dyDescent="0.25">
      <c r="A1538" t="s">
        <v>2862</v>
      </c>
      <c r="B1538">
        <v>42478175</v>
      </c>
      <c r="C1538" t="s">
        <v>12</v>
      </c>
      <c r="D1538">
        <v>25000000</v>
      </c>
      <c r="E1538">
        <v>7.2</v>
      </c>
      <c r="F1538" s="2">
        <f>AVERAGEIF(Table15[director_name],Table15[director_name],Table15[imdb_score])</f>
        <v>7.2</v>
      </c>
      <c r="G1538">
        <f>Table15[[#This Row],[gross]]-Table15[[#This Row],[budget]]</f>
        <v>17478175</v>
      </c>
      <c r="H1538" t="str">
        <f>IF(Table15[[#This Row],[Profit]]&gt;0,"Success","Fasle")</f>
        <v>Success</v>
      </c>
      <c r="K1538" t="s">
        <v>6943</v>
      </c>
      <c r="L1538" s="2">
        <f>AVERAGEIF(Table15[director_name],Table6[Director],Table15[imdb_score])</f>
        <v>6.7333333333333334</v>
      </c>
      <c r="M1538">
        <f>SUMIF(Table15[director_name],Table6[Director],Table15[gross])</f>
        <v>78148363</v>
      </c>
      <c r="N1538">
        <f>SUMIF(Table15[director_name],Table6[Director],Table15[budget])</f>
        <v>2600000</v>
      </c>
      <c r="O1538">
        <f>Table6[[#This Row],[Gross Amt]]-Table6[[#This Row],[Budget ]]</f>
        <v>75548363</v>
      </c>
      <c r="P1538" t="str">
        <f>IF(Table6[[#This Row],[Profit]]&gt;0,"Success","Failure")</f>
        <v>Success</v>
      </c>
    </row>
    <row r="1539" spans="1:16" hidden="1" x14ac:dyDescent="0.25">
      <c r="A1539" t="s">
        <v>2864</v>
      </c>
      <c r="B1539">
        <v>41407470</v>
      </c>
      <c r="C1539" t="s">
        <v>12</v>
      </c>
      <c r="D1539">
        <v>30000000</v>
      </c>
      <c r="E1539">
        <v>7.6</v>
      </c>
      <c r="F1539" s="2">
        <f>AVERAGEIF(Table15[director_name],Table15[director_name],Table15[imdb_score])</f>
        <v>7.6</v>
      </c>
      <c r="G1539">
        <f>Table15[[#This Row],[gross]]-Table15[[#This Row],[budget]]</f>
        <v>11407470</v>
      </c>
      <c r="H1539" t="str">
        <f>IF(Table15[[#This Row],[Profit]]&gt;0,"Success","Fasle")</f>
        <v>Success</v>
      </c>
      <c r="K1539" t="s">
        <v>6950</v>
      </c>
      <c r="L1539" s="2">
        <f>AVERAGEIF(Table15[director_name],Table6[Director],Table15[imdb_score])</f>
        <v>7.8</v>
      </c>
      <c r="M1539">
        <f>SUMIF(Table15[director_name],Table6[Director],Table15[gross])</f>
        <v>7002255</v>
      </c>
      <c r="N1539">
        <f>SUMIF(Table15[director_name],Table6[Director],Table15[budget])</f>
        <v>9500000</v>
      </c>
      <c r="O1539">
        <f>Table6[[#This Row],[Gross Amt]]-Table6[[#This Row],[Budget ]]</f>
        <v>-2497745</v>
      </c>
      <c r="P1539" t="str">
        <f>IF(Table6[[#This Row],[Profit]]&gt;0,"Success","Failure")</f>
        <v>Failure</v>
      </c>
    </row>
    <row r="1540" spans="1:16" hidden="1" x14ac:dyDescent="0.25">
      <c r="A1540" t="s">
        <v>360</v>
      </c>
      <c r="B1540">
        <v>42385520</v>
      </c>
      <c r="C1540" t="s">
        <v>12</v>
      </c>
      <c r="D1540">
        <v>30000000</v>
      </c>
      <c r="E1540">
        <v>6.2</v>
      </c>
      <c r="F1540">
        <f>AVERAGEIF(Table15[director_name],Table15[director_name],Table15[imdb_score])</f>
        <v>5.34</v>
      </c>
      <c r="G1540">
        <f>Table15[[#This Row],[gross]]-Table15[[#This Row],[budget]]</f>
        <v>12385520</v>
      </c>
      <c r="H1540" t="str">
        <f>IF(Table15[[#This Row],[Profit]]&gt;0,"Success","Fasle")</f>
        <v>Success</v>
      </c>
      <c r="K1540" t="s">
        <v>6953</v>
      </c>
      <c r="L1540" s="2">
        <f>AVERAGEIF(Table15[director_name],Table6[Director],Table15[imdb_score])</f>
        <v>7.2</v>
      </c>
      <c r="M1540">
        <f>SUMIF(Table15[director_name],Table6[Director],Table15[gross])</f>
        <v>6719300</v>
      </c>
      <c r="N1540">
        <f>SUMIF(Table15[director_name],Table6[Director],Table15[budget])</f>
        <v>2000000</v>
      </c>
      <c r="O1540">
        <f>Table6[[#This Row],[Gross Amt]]-Table6[[#This Row],[Budget ]]</f>
        <v>4719300</v>
      </c>
      <c r="P1540" t="str">
        <f>IF(Table6[[#This Row],[Profit]]&gt;0,"Success","Failure")</f>
        <v>Success</v>
      </c>
    </row>
    <row r="1541" spans="1:16" hidden="1" x14ac:dyDescent="0.25">
      <c r="A1541" t="s">
        <v>1866</v>
      </c>
      <c r="B1541">
        <v>40118420</v>
      </c>
      <c r="C1541" t="s">
        <v>12</v>
      </c>
      <c r="D1541">
        <v>30000000</v>
      </c>
      <c r="E1541">
        <v>5.6</v>
      </c>
      <c r="F1541">
        <f>AVERAGEIF(Table15[director_name],Table15[director_name],Table15[imdb_score])</f>
        <v>5.9666666666666659</v>
      </c>
      <c r="G1541">
        <f>Table15[[#This Row],[gross]]-Table15[[#This Row],[budget]]</f>
        <v>10118420</v>
      </c>
      <c r="H1541" t="str">
        <f>IF(Table15[[#This Row],[Profit]]&gt;0,"Success","Fasle")</f>
        <v>Success</v>
      </c>
      <c r="K1541" t="s">
        <v>6961</v>
      </c>
      <c r="L1541" s="2">
        <f>AVERAGEIF(Table15[director_name],Table6[Director],Table15[imdb_score])</f>
        <v>7.2</v>
      </c>
      <c r="M1541">
        <f>SUMIF(Table15[director_name],Table6[Director],Table15[gross])</f>
        <v>6531491</v>
      </c>
      <c r="N1541">
        <f>SUMIF(Table15[director_name],Table6[Director],Table15[budget])</f>
        <v>2000000</v>
      </c>
      <c r="O1541">
        <f>Table6[[#This Row],[Gross Amt]]-Table6[[#This Row],[Budget ]]</f>
        <v>4531491</v>
      </c>
      <c r="P1541" t="str">
        <f>IF(Table6[[#This Row],[Profit]]&gt;0,"Success","Failure")</f>
        <v>Success</v>
      </c>
    </row>
    <row r="1542" spans="1:16" hidden="1" x14ac:dyDescent="0.25">
      <c r="A1542" t="s">
        <v>43</v>
      </c>
      <c r="B1542">
        <v>40137776</v>
      </c>
      <c r="C1542" t="s">
        <v>12</v>
      </c>
      <c r="D1542">
        <v>38000000</v>
      </c>
      <c r="E1542">
        <v>7.6</v>
      </c>
      <c r="F1542">
        <f>AVERAGEIF(Table15[director_name],Table15[director_name],Table15[imdb_score])</f>
        <v>7.2285714285714286</v>
      </c>
      <c r="G1542">
        <f>Table15[[#This Row],[gross]]-Table15[[#This Row],[budget]]</f>
        <v>2137776</v>
      </c>
      <c r="H1542" t="str">
        <f>IF(Table15[[#This Row],[Profit]]&gt;0,"Success","Fasle")</f>
        <v>Success</v>
      </c>
      <c r="K1542" t="s">
        <v>6967</v>
      </c>
      <c r="L1542" s="2">
        <f>AVERAGEIF(Table15[director_name],Table6[Director],Table15[imdb_score])</f>
        <v>7.4</v>
      </c>
      <c r="M1542">
        <f>SUMIF(Table15[director_name],Table6[Director],Table15[gross])</f>
        <v>3885134</v>
      </c>
      <c r="N1542">
        <f>SUMIF(Table15[director_name],Table6[Director],Table15[budget])</f>
        <v>2000000</v>
      </c>
      <c r="O1542">
        <f>Table6[[#This Row],[Gross Amt]]-Table6[[#This Row],[Budget ]]</f>
        <v>1885134</v>
      </c>
      <c r="P1542" t="str">
        <f>IF(Table6[[#This Row],[Profit]]&gt;0,"Success","Failure")</f>
        <v>Success</v>
      </c>
    </row>
    <row r="1543" spans="1:16" hidden="1" x14ac:dyDescent="0.25">
      <c r="A1543" t="s">
        <v>1231</v>
      </c>
      <c r="B1543">
        <v>39568996</v>
      </c>
      <c r="C1543" t="s">
        <v>12</v>
      </c>
      <c r="D1543">
        <v>32000000</v>
      </c>
      <c r="E1543">
        <v>6.6</v>
      </c>
      <c r="F1543">
        <f>AVERAGEIF(Table15[director_name],Table15[director_name],Table15[imdb_score])</f>
        <v>6.2</v>
      </c>
      <c r="G1543">
        <f>Table15[[#This Row],[gross]]-Table15[[#This Row],[budget]]</f>
        <v>7568996</v>
      </c>
      <c r="H1543" t="str">
        <f>IF(Table15[[#This Row],[Profit]]&gt;0,"Success","Fasle")</f>
        <v>Success</v>
      </c>
      <c r="K1543" t="s">
        <v>6971</v>
      </c>
      <c r="L1543" s="2">
        <f>AVERAGEIF(Table15[director_name],Table6[Director],Table15[imdb_score])</f>
        <v>6.1</v>
      </c>
      <c r="M1543">
        <f>SUMIF(Table15[director_name],Table6[Director],Table15[gross])</f>
        <v>3590010</v>
      </c>
      <c r="N1543">
        <f>SUMIF(Table15[director_name],Table6[Director],Table15[budget])</f>
        <v>2000000</v>
      </c>
      <c r="O1543">
        <f>Table6[[#This Row],[Gross Amt]]-Table6[[#This Row],[Budget ]]</f>
        <v>1590010</v>
      </c>
      <c r="P1543" t="str">
        <f>IF(Table6[[#This Row],[Profit]]&gt;0,"Success","Failure")</f>
        <v>Success</v>
      </c>
    </row>
    <row r="1544" spans="1:16" hidden="1" x14ac:dyDescent="0.25">
      <c r="A1544" t="s">
        <v>2870</v>
      </c>
      <c r="B1544">
        <v>42043633</v>
      </c>
      <c r="C1544" t="s">
        <v>12</v>
      </c>
      <c r="D1544">
        <v>30000000</v>
      </c>
      <c r="E1544">
        <v>7</v>
      </c>
      <c r="F1544" s="2">
        <f>AVERAGEIF(Table15[director_name],Table15[director_name],Table15[imdb_score])</f>
        <v>7</v>
      </c>
      <c r="G1544">
        <f>Table15[[#This Row],[gross]]-Table15[[#This Row],[budget]]</f>
        <v>12043633</v>
      </c>
      <c r="H1544" t="str">
        <f>IF(Table15[[#This Row],[Profit]]&gt;0,"Success","Fasle")</f>
        <v>Success</v>
      </c>
      <c r="K1544" t="s">
        <v>6978</v>
      </c>
      <c r="L1544" s="2">
        <f>AVERAGEIF(Table15[director_name],Table6[Director],Table15[imdb_score])</f>
        <v>5.7</v>
      </c>
      <c r="M1544">
        <f>SUMIF(Table15[director_name],Table6[Director],Table15[gross])</f>
        <v>7369373</v>
      </c>
      <c r="N1544">
        <f>SUMIF(Table15[director_name],Table6[Director],Table15[budget])</f>
        <v>2000000</v>
      </c>
      <c r="O1544">
        <f>Table6[[#This Row],[Gross Amt]]-Table6[[#This Row],[Budget ]]</f>
        <v>5369373</v>
      </c>
      <c r="P1544" t="str">
        <f>IF(Table6[[#This Row],[Profit]]&gt;0,"Success","Failure")</f>
        <v>Success</v>
      </c>
    </row>
    <row r="1545" spans="1:16" hidden="1" x14ac:dyDescent="0.25">
      <c r="A1545" t="s">
        <v>2872</v>
      </c>
      <c r="B1545">
        <v>38232624</v>
      </c>
      <c r="C1545" t="s">
        <v>12</v>
      </c>
      <c r="D1545">
        <v>30000000</v>
      </c>
      <c r="E1545">
        <v>2.7</v>
      </c>
      <c r="F1545" s="2">
        <f>AVERAGEIF(Table15[director_name],Table15[director_name],Table15[imdb_score])</f>
        <v>2.6</v>
      </c>
      <c r="G1545">
        <f>Table15[[#This Row],[gross]]-Table15[[#This Row],[budget]]</f>
        <v>8232624</v>
      </c>
      <c r="H1545" t="str">
        <f>IF(Table15[[#This Row],[Profit]]&gt;0,"Success","Fasle")</f>
        <v>Success</v>
      </c>
      <c r="K1545" t="s">
        <v>6982</v>
      </c>
      <c r="L1545" s="2">
        <f>AVERAGEIF(Table15[director_name],Table6[Director],Table15[imdb_score])</f>
        <v>8</v>
      </c>
      <c r="M1545">
        <f>SUMIF(Table15[director_name],Table6[Director],Table15[gross])</f>
        <v>2283276</v>
      </c>
      <c r="N1545">
        <f>SUMIF(Table15[director_name],Table6[Director],Table15[budget])</f>
        <v>1500000</v>
      </c>
      <c r="O1545">
        <f>Table6[[#This Row],[Gross Amt]]-Table6[[#This Row],[Budget ]]</f>
        <v>783276</v>
      </c>
      <c r="P1545" t="str">
        <f>IF(Table6[[#This Row],[Profit]]&gt;0,"Success","Failure")</f>
        <v>Success</v>
      </c>
    </row>
    <row r="1546" spans="1:16" hidden="1" x14ac:dyDescent="0.25">
      <c r="A1546" t="s">
        <v>843</v>
      </c>
      <c r="B1546">
        <v>38413606</v>
      </c>
      <c r="C1546" t="s">
        <v>12</v>
      </c>
      <c r="D1546">
        <v>30000000</v>
      </c>
      <c r="E1546">
        <v>7.6</v>
      </c>
      <c r="F1546">
        <f>AVERAGEIF(Table15[director_name],Table15[director_name],Table15[imdb_score])</f>
        <v>6.1000000000000005</v>
      </c>
      <c r="G1546">
        <f>Table15[[#This Row],[gross]]-Table15[[#This Row],[budget]]</f>
        <v>8413606</v>
      </c>
      <c r="H1546" t="str">
        <f>IF(Table15[[#This Row],[Profit]]&gt;0,"Success","Fasle")</f>
        <v>Success</v>
      </c>
      <c r="K1546" t="s">
        <v>6985</v>
      </c>
      <c r="L1546" s="2">
        <f>AVERAGEIF(Table15[director_name],Table6[Director],Table15[imdb_score])</f>
        <v>3.3</v>
      </c>
      <c r="M1546">
        <f>SUMIF(Table15[director_name],Table6[Director],Table15[gross])</f>
        <v>1098224</v>
      </c>
      <c r="N1546">
        <f>SUMIF(Table15[director_name],Table6[Director],Table15[budget])</f>
        <v>2000000</v>
      </c>
      <c r="O1546">
        <f>Table6[[#This Row],[Gross Amt]]-Table6[[#This Row],[Budget ]]</f>
        <v>-901776</v>
      </c>
      <c r="P1546" t="str">
        <f>IF(Table6[[#This Row],[Profit]]&gt;0,"Success","Failure")</f>
        <v>Failure</v>
      </c>
    </row>
    <row r="1547" spans="1:16" hidden="1" x14ac:dyDescent="0.25">
      <c r="A1547" t="s">
        <v>2875</v>
      </c>
      <c r="B1547">
        <v>38122105</v>
      </c>
      <c r="C1547" t="s">
        <v>12</v>
      </c>
      <c r="D1547">
        <v>27000000</v>
      </c>
      <c r="E1547">
        <v>6.6</v>
      </c>
      <c r="F1547" s="2">
        <f>AVERAGEIF(Table15[director_name],Table15[director_name],Table15[imdb_score])</f>
        <v>6.6</v>
      </c>
      <c r="G1547">
        <f>Table15[[#This Row],[gross]]-Table15[[#This Row],[budget]]</f>
        <v>11122105</v>
      </c>
      <c r="H1547" t="str">
        <f>IF(Table15[[#This Row],[Profit]]&gt;0,"Success","Fasle")</f>
        <v>Success</v>
      </c>
      <c r="K1547" t="s">
        <v>6989</v>
      </c>
      <c r="L1547" s="2">
        <f>AVERAGEIF(Table15[director_name],Table6[Director],Table15[imdb_score])</f>
        <v>6.9</v>
      </c>
      <c r="M1547">
        <f>SUMIF(Table15[director_name],Table6[Director],Table15[gross])</f>
        <v>1477002</v>
      </c>
      <c r="N1547">
        <f>SUMIF(Table15[director_name],Table6[Director],Table15[budget])</f>
        <v>2000000</v>
      </c>
      <c r="O1547">
        <f>Table6[[#This Row],[Gross Amt]]-Table6[[#This Row],[Budget ]]</f>
        <v>-522998</v>
      </c>
      <c r="P1547" t="str">
        <f>IF(Table6[[#This Row],[Profit]]&gt;0,"Success","Failure")</f>
        <v>Failure</v>
      </c>
    </row>
    <row r="1548" spans="1:16" hidden="1" x14ac:dyDescent="0.25">
      <c r="A1548" t="s">
        <v>681</v>
      </c>
      <c r="B1548">
        <v>38747385</v>
      </c>
      <c r="C1548" t="s">
        <v>12</v>
      </c>
      <c r="D1548">
        <v>25000000</v>
      </c>
      <c r="E1548">
        <v>6.9</v>
      </c>
      <c r="F1548">
        <f>AVERAGEIF(Table15[director_name],Table15[director_name],Table15[imdb_score])</f>
        <v>6.4142857142857137</v>
      </c>
      <c r="G1548">
        <f>Table15[[#This Row],[gross]]-Table15[[#This Row],[budget]]</f>
        <v>13747385</v>
      </c>
      <c r="H1548" t="str">
        <f>IF(Table15[[#This Row],[Profit]]&gt;0,"Success","Fasle")</f>
        <v>Success</v>
      </c>
      <c r="K1548" t="s">
        <v>6992</v>
      </c>
      <c r="L1548" s="2">
        <f>AVERAGEIF(Table15[director_name],Table6[Director],Table15[imdb_score])</f>
        <v>8.1</v>
      </c>
      <c r="M1548">
        <f>SUMIF(Table15[director_name],Table6[Director],Table15[gross])</f>
        <v>1134049</v>
      </c>
      <c r="N1548">
        <f>SUMIF(Table15[director_name],Table6[Director],Table15[budget])</f>
        <v>2000000</v>
      </c>
      <c r="O1548">
        <f>Table6[[#This Row],[Gross Amt]]-Table6[[#This Row],[Budget ]]</f>
        <v>-865951</v>
      </c>
      <c r="P1548" t="str">
        <f>IF(Table6[[#This Row],[Profit]]&gt;0,"Success","Failure")</f>
        <v>Failure</v>
      </c>
    </row>
    <row r="1549" spans="1:16" hidden="1" x14ac:dyDescent="0.25">
      <c r="A1549" t="s">
        <v>317</v>
      </c>
      <c r="B1549">
        <v>40247512</v>
      </c>
      <c r="C1549" t="s">
        <v>12</v>
      </c>
      <c r="D1549">
        <v>30000000</v>
      </c>
      <c r="E1549">
        <v>6.8</v>
      </c>
      <c r="F1549">
        <f>AVERAGEIF(Table15[director_name],Table15[director_name],Table15[imdb_score])</f>
        <v>6.9799999999999995</v>
      </c>
      <c r="G1549">
        <f>Table15[[#This Row],[gross]]-Table15[[#This Row],[budget]]</f>
        <v>10247512</v>
      </c>
      <c r="H1549" t="str">
        <f>IF(Table15[[#This Row],[Profit]]&gt;0,"Success","Fasle")</f>
        <v>Success</v>
      </c>
      <c r="K1549" t="s">
        <v>7002</v>
      </c>
      <c r="L1549" s="2">
        <f>AVERAGEIF(Table15[director_name],Table6[Director],Table15[imdb_score])</f>
        <v>4.5999999999999996</v>
      </c>
      <c r="M1549">
        <f>SUMIF(Table15[director_name],Table6[Director],Table15[gross])</f>
        <v>535249</v>
      </c>
      <c r="N1549">
        <f>SUMIF(Table15[director_name],Table6[Director],Table15[budget])</f>
        <v>3400000</v>
      </c>
      <c r="O1549">
        <f>Table6[[#This Row],[Gross Amt]]-Table6[[#This Row],[Budget ]]</f>
        <v>-2864751</v>
      </c>
      <c r="P1549" t="str">
        <f>IF(Table6[[#This Row],[Profit]]&gt;0,"Success","Failure")</f>
        <v>Failure</v>
      </c>
    </row>
    <row r="1550" spans="1:16" hidden="1" x14ac:dyDescent="0.25">
      <c r="A1550" t="s">
        <v>2881</v>
      </c>
      <c r="B1550">
        <v>35927406</v>
      </c>
      <c r="C1550" t="s">
        <v>12</v>
      </c>
      <c r="D1550">
        <v>30000000</v>
      </c>
      <c r="E1550">
        <v>3.7</v>
      </c>
      <c r="F1550" s="2">
        <f>AVERAGEIF(Table15[director_name],Table15[director_name],Table15[imdb_score])</f>
        <v>4.5500000000000007</v>
      </c>
      <c r="G1550">
        <f>Table15[[#This Row],[gross]]-Table15[[#This Row],[budget]]</f>
        <v>5927406</v>
      </c>
      <c r="H1550" t="str">
        <f>IF(Table15[[#This Row],[Profit]]&gt;0,"Success","Fasle")</f>
        <v>Success</v>
      </c>
      <c r="K1550" t="s">
        <v>7005</v>
      </c>
      <c r="L1550" s="2">
        <f>AVERAGEIF(Table15[director_name],Table6[Director],Table15[imdb_score])</f>
        <v>7</v>
      </c>
      <c r="M1550">
        <f>SUMIF(Table15[director_name],Table6[Director],Table15[gross])</f>
        <v>371081</v>
      </c>
      <c r="N1550">
        <f>SUMIF(Table15[director_name],Table6[Director],Table15[budget])</f>
        <v>6000000</v>
      </c>
      <c r="O1550">
        <f>Table6[[#This Row],[Gross Amt]]-Table6[[#This Row],[Budget ]]</f>
        <v>-5628919</v>
      </c>
      <c r="P1550" t="str">
        <f>IF(Table6[[#This Row],[Profit]]&gt;0,"Success","Failure")</f>
        <v>Failure</v>
      </c>
    </row>
    <row r="1551" spans="1:16" hidden="1" x14ac:dyDescent="0.25">
      <c r="A1551" t="s">
        <v>2883</v>
      </c>
      <c r="B1551">
        <v>35565975</v>
      </c>
      <c r="C1551" t="s">
        <v>12</v>
      </c>
      <c r="D1551">
        <v>30000000</v>
      </c>
      <c r="E1551">
        <v>6.1</v>
      </c>
      <c r="F1551" s="2">
        <f>AVERAGEIF(Table15[director_name],Table15[director_name],Table15[imdb_score])</f>
        <v>6.5</v>
      </c>
      <c r="G1551">
        <f>Table15[[#This Row],[gross]]-Table15[[#This Row],[budget]]</f>
        <v>5565975</v>
      </c>
      <c r="H1551" t="str">
        <f>IF(Table15[[#This Row],[Profit]]&gt;0,"Success","Fasle")</f>
        <v>Success</v>
      </c>
      <c r="K1551" t="s">
        <v>7009</v>
      </c>
      <c r="L1551" s="2">
        <f>AVERAGEIF(Table15[director_name],Table6[Director],Table15[imdb_score])</f>
        <v>6.7</v>
      </c>
      <c r="M1551">
        <f>SUMIF(Table15[director_name],Table6[Director],Table15[gross])</f>
        <v>124494</v>
      </c>
      <c r="N1551">
        <f>SUMIF(Table15[director_name],Table6[Director],Table15[budget])</f>
        <v>2000000</v>
      </c>
      <c r="O1551">
        <f>Table6[[#This Row],[Gross Amt]]-Table6[[#This Row],[Budget ]]</f>
        <v>-1875506</v>
      </c>
      <c r="P1551" t="str">
        <f>IF(Table6[[#This Row],[Profit]]&gt;0,"Success","Failure")</f>
        <v>Failure</v>
      </c>
    </row>
    <row r="1552" spans="1:16" hidden="1" x14ac:dyDescent="0.25">
      <c r="A1552" t="s">
        <v>2885</v>
      </c>
      <c r="B1552">
        <v>35266619</v>
      </c>
      <c r="C1552" t="s">
        <v>12</v>
      </c>
      <c r="D1552">
        <v>30000000</v>
      </c>
      <c r="E1552">
        <v>5.9</v>
      </c>
      <c r="F1552" s="2">
        <f>AVERAGEIF(Table15[director_name],Table15[director_name],Table15[imdb_score])</f>
        <v>6.666666666666667</v>
      </c>
      <c r="G1552">
        <f>Table15[[#This Row],[gross]]-Table15[[#This Row],[budget]]</f>
        <v>5266619</v>
      </c>
      <c r="H1552" t="str">
        <f>IF(Table15[[#This Row],[Profit]]&gt;0,"Success","Fasle")</f>
        <v>Success</v>
      </c>
      <c r="K1552" t="s">
        <v>7016</v>
      </c>
      <c r="L1552" s="2">
        <f>AVERAGEIF(Table15[director_name],Table6[Director],Table15[imdb_score])</f>
        <v>5.8</v>
      </c>
      <c r="M1552">
        <f>SUMIF(Table15[director_name],Table6[Director],Table15[gross])</f>
        <v>100669</v>
      </c>
      <c r="N1552">
        <f>SUMIF(Table15[director_name],Table6[Director],Table15[budget])</f>
        <v>3800000</v>
      </c>
      <c r="O1552">
        <f>Table6[[#This Row],[Gross Amt]]-Table6[[#This Row],[Budget ]]</f>
        <v>-3699331</v>
      </c>
      <c r="P1552" t="str">
        <f>IF(Table6[[#This Row],[Profit]]&gt;0,"Success","Failure")</f>
        <v>Failure</v>
      </c>
    </row>
    <row r="1553" spans="1:16" hidden="1" x14ac:dyDescent="0.25">
      <c r="A1553" t="s">
        <v>2887</v>
      </c>
      <c r="B1553">
        <v>34703228</v>
      </c>
      <c r="C1553" t="s">
        <v>12</v>
      </c>
      <c r="D1553">
        <v>30000000</v>
      </c>
      <c r="E1553">
        <v>6.7</v>
      </c>
      <c r="F1553" s="2">
        <f>AVERAGEIF(Table15[director_name],Table15[director_name],Table15[imdb_score])</f>
        <v>6.7</v>
      </c>
      <c r="G1553">
        <f>Table15[[#This Row],[gross]]-Table15[[#This Row],[budget]]</f>
        <v>4703228</v>
      </c>
      <c r="H1553" t="str">
        <f>IF(Table15[[#This Row],[Profit]]&gt;0,"Success","Fasle")</f>
        <v>Success</v>
      </c>
      <c r="K1553" t="s">
        <v>7029</v>
      </c>
      <c r="L1553" s="2">
        <f>AVERAGEIF(Table15[director_name],Table6[Director],Table15[imdb_score])</f>
        <v>6.2</v>
      </c>
      <c r="M1553">
        <f>SUMIF(Table15[director_name],Table6[Director],Table15[gross])</f>
        <v>17580</v>
      </c>
      <c r="N1553">
        <f>SUMIF(Table15[director_name],Table6[Director],Table15[budget])</f>
        <v>1500000</v>
      </c>
      <c r="O1553">
        <f>Table6[[#This Row],[Gross Amt]]-Table6[[#This Row],[Budget ]]</f>
        <v>-1482420</v>
      </c>
      <c r="P1553" t="str">
        <f>IF(Table6[[#This Row],[Profit]]&gt;0,"Success","Failure")</f>
        <v>Failure</v>
      </c>
    </row>
    <row r="1554" spans="1:16" hidden="1" x14ac:dyDescent="0.25">
      <c r="A1554" t="s">
        <v>2890</v>
      </c>
      <c r="B1554">
        <v>38432823</v>
      </c>
      <c r="C1554" t="s">
        <v>12</v>
      </c>
      <c r="D1554">
        <v>30000000</v>
      </c>
      <c r="E1554">
        <v>6.9</v>
      </c>
      <c r="F1554" s="2">
        <f>AVERAGEIF(Table15[director_name],Table15[director_name],Table15[imdb_score])</f>
        <v>6.9</v>
      </c>
      <c r="G1554">
        <f>Table15[[#This Row],[gross]]-Table15[[#This Row],[budget]]</f>
        <v>8432823</v>
      </c>
      <c r="H1554" t="str">
        <f>IF(Table15[[#This Row],[Profit]]&gt;0,"Success","Fasle")</f>
        <v>Success</v>
      </c>
      <c r="K1554" t="s">
        <v>7034</v>
      </c>
      <c r="L1554" s="2">
        <f>AVERAGEIF(Table15[director_name],Table6[Director],Table15[imdb_score])</f>
        <v>6.6</v>
      </c>
      <c r="M1554">
        <f>SUMIF(Table15[director_name],Table6[Director],Table15[gross])</f>
        <v>12667</v>
      </c>
      <c r="N1554">
        <f>SUMIF(Table15[director_name],Table6[Director],Table15[budget])</f>
        <v>14000</v>
      </c>
      <c r="O1554">
        <f>Table6[[#This Row],[Gross Amt]]-Table6[[#This Row],[Budget ]]</f>
        <v>-1333</v>
      </c>
      <c r="P1554" t="str">
        <f>IF(Table6[[#This Row],[Profit]]&gt;0,"Success","Failure")</f>
        <v>Failure</v>
      </c>
    </row>
    <row r="1555" spans="1:16" hidden="1" x14ac:dyDescent="0.25">
      <c r="A1555" t="s">
        <v>1591</v>
      </c>
      <c r="B1555">
        <v>32095318</v>
      </c>
      <c r="C1555" t="s">
        <v>12</v>
      </c>
      <c r="D1555">
        <v>45000000</v>
      </c>
      <c r="E1555">
        <v>5.5</v>
      </c>
      <c r="F1555">
        <f>AVERAGEIF(Table15[director_name],Table15[director_name],Table15[imdb_score])</f>
        <v>5.4499999999999993</v>
      </c>
      <c r="G1555">
        <f>Table15[[#This Row],[gross]]-Table15[[#This Row],[budget]]</f>
        <v>-12904682</v>
      </c>
      <c r="H1555" t="str">
        <f>IF(Table15[[#This Row],[Profit]]&gt;0,"Success","Fasle")</f>
        <v>Fasle</v>
      </c>
      <c r="K1555" t="s">
        <v>7036</v>
      </c>
      <c r="L1555" s="2">
        <f>AVERAGEIF(Table15[director_name],Table6[Director],Table15[imdb_score])</f>
        <v>6.6</v>
      </c>
      <c r="M1555">
        <f>SUMIF(Table15[director_name],Table6[Director],Table15[gross])</f>
        <v>198407</v>
      </c>
      <c r="N1555">
        <f>SUMIF(Table15[director_name],Table6[Director],Table15[budget])</f>
        <v>2000000</v>
      </c>
      <c r="O1555">
        <f>Table6[[#This Row],[Gross Amt]]-Table6[[#This Row],[Budget ]]</f>
        <v>-1801593</v>
      </c>
      <c r="P1555" t="str">
        <f>IF(Table6[[#This Row],[Profit]]&gt;0,"Success","Failure")</f>
        <v>Failure</v>
      </c>
    </row>
    <row r="1556" spans="1:16" hidden="1" x14ac:dyDescent="0.25">
      <c r="A1556" t="s">
        <v>2894</v>
      </c>
      <c r="B1556">
        <v>31743332</v>
      </c>
      <c r="C1556" t="s">
        <v>12</v>
      </c>
      <c r="D1556">
        <v>30000000</v>
      </c>
      <c r="E1556">
        <v>7.1</v>
      </c>
      <c r="F1556" s="2">
        <f>AVERAGEIF(Table15[director_name],Table15[director_name],Table15[imdb_score])</f>
        <v>7.1</v>
      </c>
      <c r="G1556">
        <f>Table15[[#This Row],[gross]]-Table15[[#This Row],[budget]]</f>
        <v>1743332</v>
      </c>
      <c r="H1556" t="str">
        <f>IF(Table15[[#This Row],[Profit]]&gt;0,"Success","Fasle")</f>
        <v>Success</v>
      </c>
      <c r="K1556" t="s">
        <v>7045</v>
      </c>
      <c r="L1556" s="2">
        <f>AVERAGEIF(Table15[director_name],Table6[Director],Table15[imdb_score])</f>
        <v>7.8</v>
      </c>
      <c r="M1556">
        <f>SUMIF(Table15[director_name],Table6[Director],Table15[gross])</f>
        <v>4958</v>
      </c>
      <c r="N1556">
        <f>SUMIF(Table15[director_name],Table6[Director],Table15[budget])</f>
        <v>2000000</v>
      </c>
      <c r="O1556">
        <f>Table6[[#This Row],[Gross Amt]]-Table6[[#This Row],[Budget ]]</f>
        <v>-1995042</v>
      </c>
      <c r="P1556" t="str">
        <f>IF(Table6[[#This Row],[Profit]]&gt;0,"Success","Failure")</f>
        <v>Failure</v>
      </c>
    </row>
    <row r="1557" spans="1:16" hidden="1" x14ac:dyDescent="0.25">
      <c r="A1557" t="s">
        <v>524</v>
      </c>
      <c r="B1557">
        <v>32154410</v>
      </c>
      <c r="C1557" t="s">
        <v>12</v>
      </c>
      <c r="D1557">
        <v>30000000</v>
      </c>
      <c r="E1557">
        <v>7.1</v>
      </c>
      <c r="F1557">
        <f>AVERAGEIF(Table15[director_name],Table15[director_name],Table15[imdb_score])</f>
        <v>6.6800000000000006</v>
      </c>
      <c r="G1557">
        <f>Table15[[#This Row],[gross]]-Table15[[#This Row],[budget]]</f>
        <v>2154410</v>
      </c>
      <c r="H1557" t="str">
        <f>IF(Table15[[#This Row],[Profit]]&gt;0,"Success","Fasle")</f>
        <v>Success</v>
      </c>
      <c r="K1557" t="s">
        <v>7063</v>
      </c>
      <c r="L1557" s="2">
        <f>AVERAGEIF(Table15[director_name],Table6[Director],Table15[imdb_score])</f>
        <v>7.7</v>
      </c>
      <c r="M1557">
        <f>SUMIF(Table15[director_name],Table6[Director],Table15[gross])</f>
        <v>7927</v>
      </c>
      <c r="N1557">
        <f>SUMIF(Table15[director_name],Table6[Director],Table15[budget])</f>
        <v>2300000</v>
      </c>
      <c r="O1557">
        <f>Table6[[#This Row],[Gross Amt]]-Table6[[#This Row],[Budget ]]</f>
        <v>-2292073</v>
      </c>
      <c r="P1557" t="str">
        <f>IF(Table6[[#This Row],[Profit]]&gt;0,"Success","Failure")</f>
        <v>Failure</v>
      </c>
    </row>
    <row r="1558" spans="1:16" hidden="1" x14ac:dyDescent="0.25">
      <c r="A1558" t="s">
        <v>2900</v>
      </c>
      <c r="B1558">
        <v>26687172</v>
      </c>
      <c r="C1558" t="s">
        <v>12</v>
      </c>
      <c r="D1558">
        <v>30000000</v>
      </c>
      <c r="E1558">
        <v>7.3</v>
      </c>
      <c r="F1558" s="2">
        <f>AVERAGEIF(Table15[director_name],Table15[director_name],Table15[imdb_score])</f>
        <v>7.3</v>
      </c>
      <c r="G1558">
        <f>Table15[[#This Row],[gross]]-Table15[[#This Row],[budget]]</f>
        <v>-3312828</v>
      </c>
      <c r="H1558" t="str">
        <f>IF(Table15[[#This Row],[Profit]]&gt;0,"Success","Fasle")</f>
        <v>Fasle</v>
      </c>
      <c r="K1558" t="s">
        <v>7072</v>
      </c>
      <c r="L1558" s="2">
        <f>AVERAGEIF(Table15[director_name],Table6[Director],Table15[imdb_score])</f>
        <v>5.7</v>
      </c>
      <c r="M1558">
        <f>SUMIF(Table15[director_name],Table6[Director],Table15[gross])</f>
        <v>2436</v>
      </c>
      <c r="N1558">
        <f>SUMIF(Table15[director_name],Table6[Director],Table15[budget])</f>
        <v>2000000</v>
      </c>
      <c r="O1558">
        <f>Table6[[#This Row],[Gross Amt]]-Table6[[#This Row],[Budget ]]</f>
        <v>-1997564</v>
      </c>
      <c r="P1558" t="str">
        <f>IF(Table6[[#This Row],[Profit]]&gt;0,"Success","Failure")</f>
        <v>Failure</v>
      </c>
    </row>
    <row r="1559" spans="1:16" hidden="1" x14ac:dyDescent="0.25">
      <c r="A1559" t="s">
        <v>2902</v>
      </c>
      <c r="B1559">
        <v>26096584</v>
      </c>
      <c r="C1559" t="s">
        <v>12</v>
      </c>
      <c r="D1559">
        <v>19000000</v>
      </c>
      <c r="E1559">
        <v>3.4</v>
      </c>
      <c r="F1559" s="2">
        <f>AVERAGEIF(Table15[director_name],Table15[director_name],Table15[imdb_score])</f>
        <v>3.4</v>
      </c>
      <c r="G1559">
        <f>Table15[[#This Row],[gross]]-Table15[[#This Row],[budget]]</f>
        <v>7096584</v>
      </c>
      <c r="H1559" t="str">
        <f>IF(Table15[[#This Row],[Profit]]&gt;0,"Success","Fasle")</f>
        <v>Success</v>
      </c>
      <c r="K1559" t="s">
        <v>7091</v>
      </c>
      <c r="L1559" s="2">
        <f>AVERAGEIF(Table15[director_name],Table6[Director],Table15[imdb_score])</f>
        <v>7.1</v>
      </c>
      <c r="M1559">
        <f>SUMIF(Table15[director_name],Table6[Director],Table15[gross])</f>
        <v>4600000</v>
      </c>
      <c r="N1559">
        <f>SUMIF(Table15[director_name],Table6[Director],Table15[budget])</f>
        <v>1900000</v>
      </c>
      <c r="O1559">
        <f>Table6[[#This Row],[Gross Amt]]-Table6[[#This Row],[Budget ]]</f>
        <v>2700000</v>
      </c>
      <c r="P1559" t="str">
        <f>IF(Table6[[#This Row],[Profit]]&gt;0,"Success","Failure")</f>
        <v>Success</v>
      </c>
    </row>
    <row r="1560" spans="1:16" hidden="1" x14ac:dyDescent="0.25">
      <c r="A1560" t="s">
        <v>1938</v>
      </c>
      <c r="B1560">
        <v>26525834</v>
      </c>
      <c r="C1560" t="s">
        <v>12</v>
      </c>
      <c r="D1560">
        <v>30000000</v>
      </c>
      <c r="E1560">
        <v>6.8</v>
      </c>
      <c r="F1560">
        <f>AVERAGEIF(Table15[director_name],Table15[director_name],Table15[imdb_score])</f>
        <v>6.4499999999999993</v>
      </c>
      <c r="G1560">
        <f>Table15[[#This Row],[gross]]-Table15[[#This Row],[budget]]</f>
        <v>-3474166</v>
      </c>
      <c r="H1560" t="str">
        <f>IF(Table15[[#This Row],[Profit]]&gt;0,"Success","Fasle")</f>
        <v>Fasle</v>
      </c>
      <c r="K1560" t="s">
        <v>4134</v>
      </c>
      <c r="L1560" s="2">
        <f>AVERAGEIF(Table15[director_name],Table6[Director],Table15[imdb_score])</f>
        <v>7</v>
      </c>
      <c r="M1560">
        <f>SUMIF(Table15[director_name],Table6[Director],Table15[gross])</f>
        <v>1028658</v>
      </c>
      <c r="N1560">
        <f>SUMIF(Table15[director_name],Table6[Director],Table15[budget])</f>
        <v>3000000</v>
      </c>
      <c r="O1560">
        <f>Table6[[#This Row],[Gross Amt]]-Table6[[#This Row],[Budget ]]</f>
        <v>-1971342</v>
      </c>
      <c r="P1560" t="str">
        <f>IF(Table6[[#This Row],[Profit]]&gt;0,"Success","Failure")</f>
        <v>Failure</v>
      </c>
    </row>
    <row r="1561" spans="1:16" hidden="1" x14ac:dyDescent="0.25">
      <c r="A1561" t="s">
        <v>2905</v>
      </c>
      <c r="B1561">
        <v>30513940</v>
      </c>
      <c r="C1561" t="s">
        <v>12</v>
      </c>
      <c r="D1561">
        <v>30000000</v>
      </c>
      <c r="E1561">
        <v>6.9</v>
      </c>
      <c r="F1561" s="2">
        <f>AVERAGEIF(Table15[director_name],Table15[director_name],Table15[imdb_score])</f>
        <v>7.5</v>
      </c>
      <c r="G1561">
        <f>Table15[[#This Row],[gross]]-Table15[[#This Row],[budget]]</f>
        <v>513940</v>
      </c>
      <c r="H1561" t="str">
        <f>IF(Table15[[#This Row],[Profit]]&gt;0,"Success","Fasle")</f>
        <v>Success</v>
      </c>
      <c r="K1561" t="s">
        <v>7101</v>
      </c>
      <c r="L1561" s="2">
        <f>AVERAGEIF(Table15[director_name],Table6[Director],Table15[imdb_score])</f>
        <v>5.8</v>
      </c>
      <c r="M1561">
        <f>SUMIF(Table15[director_name],Table6[Director],Table15[gross])</f>
        <v>18435</v>
      </c>
      <c r="N1561">
        <f>SUMIF(Table15[director_name],Table6[Director],Table15[budget])</f>
        <v>1400000</v>
      </c>
      <c r="O1561">
        <f>Table6[[#This Row],[Gross Amt]]-Table6[[#This Row],[Budget ]]</f>
        <v>-1381565</v>
      </c>
      <c r="P1561" t="str">
        <f>IF(Table6[[#This Row],[Profit]]&gt;0,"Success","Failure")</f>
        <v>Failure</v>
      </c>
    </row>
    <row r="1562" spans="1:16" hidden="1" x14ac:dyDescent="0.25">
      <c r="A1562" t="s">
        <v>1823</v>
      </c>
      <c r="B1562">
        <v>23209440</v>
      </c>
      <c r="C1562" t="s">
        <v>12</v>
      </c>
      <c r="D1562">
        <v>30000000</v>
      </c>
      <c r="E1562">
        <v>7</v>
      </c>
      <c r="F1562">
        <f>AVERAGEIF(Table15[director_name],Table15[director_name],Table15[imdb_score])</f>
        <v>6.6000000000000005</v>
      </c>
      <c r="G1562">
        <f>Table15[[#This Row],[gross]]-Table15[[#This Row],[budget]]</f>
        <v>-6790560</v>
      </c>
      <c r="H1562" t="str">
        <f>IF(Table15[[#This Row],[Profit]]&gt;0,"Success","Fasle")</f>
        <v>Fasle</v>
      </c>
      <c r="K1562" t="s">
        <v>7109</v>
      </c>
      <c r="L1562" s="2">
        <f>AVERAGEIF(Table15[director_name],Table6[Director],Table15[imdb_score])</f>
        <v>7.2</v>
      </c>
      <c r="M1562">
        <f>SUMIF(Table15[director_name],Table6[Director],Table15[gross])</f>
        <v>444044</v>
      </c>
      <c r="N1562">
        <f>SUMIF(Table15[director_name],Table6[Director],Table15[budget])</f>
        <v>1900000</v>
      </c>
      <c r="O1562">
        <f>Table6[[#This Row],[Gross Amt]]-Table6[[#This Row],[Budget ]]</f>
        <v>-1455956</v>
      </c>
      <c r="P1562" t="str">
        <f>IF(Table6[[#This Row],[Profit]]&gt;0,"Success","Failure")</f>
        <v>Failure</v>
      </c>
    </row>
    <row r="1563" spans="1:16" hidden="1" x14ac:dyDescent="0.25">
      <c r="A1563" t="s">
        <v>2908</v>
      </c>
      <c r="B1563">
        <v>24048000</v>
      </c>
      <c r="C1563" t="s">
        <v>12</v>
      </c>
      <c r="D1563">
        <v>30000000</v>
      </c>
      <c r="E1563">
        <v>5.5</v>
      </c>
      <c r="F1563" s="2">
        <f>AVERAGEIF(Table15[director_name],Table15[director_name],Table15[imdb_score])</f>
        <v>5.45</v>
      </c>
      <c r="G1563">
        <f>Table15[[#This Row],[gross]]-Table15[[#This Row],[budget]]</f>
        <v>-5952000</v>
      </c>
      <c r="H1563" t="str">
        <f>IF(Table15[[#This Row],[Profit]]&gt;0,"Success","Fasle")</f>
        <v>Fasle</v>
      </c>
      <c r="K1563" t="s">
        <v>7111</v>
      </c>
      <c r="L1563" s="2">
        <f>AVERAGEIF(Table15[director_name],Table6[Director],Table15[imdb_score])</f>
        <v>5.6</v>
      </c>
      <c r="M1563">
        <f>SUMIF(Table15[director_name],Table6[Director],Table15[gross])</f>
        <v>40990055</v>
      </c>
      <c r="N1563">
        <f>SUMIF(Table15[director_name],Table6[Director],Table15[budget])</f>
        <v>1800000</v>
      </c>
      <c r="O1563">
        <f>Table6[[#This Row],[Gross Amt]]-Table6[[#This Row],[Budget ]]</f>
        <v>39190055</v>
      </c>
      <c r="P1563" t="str">
        <f>IF(Table6[[#This Row],[Profit]]&gt;0,"Success","Failure")</f>
        <v>Success</v>
      </c>
    </row>
    <row r="1564" spans="1:16" hidden="1" x14ac:dyDescent="0.25">
      <c r="A1564" t="s">
        <v>937</v>
      </c>
      <c r="B1564">
        <v>22526144</v>
      </c>
      <c r="C1564" t="s">
        <v>12</v>
      </c>
      <c r="D1564">
        <v>30000000</v>
      </c>
      <c r="E1564">
        <v>5.0999999999999996</v>
      </c>
      <c r="F1564">
        <f>AVERAGEIF(Table15[director_name],Table15[director_name],Table15[imdb_score])</f>
        <v>6.0750000000000002</v>
      </c>
      <c r="G1564">
        <f>Table15[[#This Row],[gross]]-Table15[[#This Row],[budget]]</f>
        <v>-7473856</v>
      </c>
      <c r="H1564" t="str">
        <f>IF(Table15[[#This Row],[Profit]]&gt;0,"Success","Fasle")</f>
        <v>Fasle</v>
      </c>
      <c r="K1564" t="s">
        <v>7116</v>
      </c>
      <c r="L1564" s="2">
        <f>AVERAGEIF(Table15[director_name],Table6[Director],Table15[imdb_score])</f>
        <v>6.8</v>
      </c>
      <c r="M1564">
        <f>SUMIF(Table15[director_name],Table6[Director],Table15[gross])</f>
        <v>5709616</v>
      </c>
      <c r="N1564">
        <f>SUMIF(Table15[director_name],Table6[Director],Table15[budget])</f>
        <v>1800000</v>
      </c>
      <c r="O1564">
        <f>Table6[[#This Row],[Gross Amt]]-Table6[[#This Row],[Budget ]]</f>
        <v>3909616</v>
      </c>
      <c r="P1564" t="str">
        <f>IF(Table6[[#This Row],[Profit]]&gt;0,"Success","Failure")</f>
        <v>Success</v>
      </c>
    </row>
    <row r="1565" spans="1:16" hidden="1" x14ac:dyDescent="0.25">
      <c r="A1565" t="s">
        <v>931</v>
      </c>
      <c r="B1565">
        <v>30523568</v>
      </c>
      <c r="C1565" t="s">
        <v>12</v>
      </c>
      <c r="D1565">
        <v>30000000</v>
      </c>
      <c r="E1565">
        <v>6.2</v>
      </c>
      <c r="F1565">
        <f>AVERAGEIF(Table15[director_name],Table15[director_name],Table15[imdb_score])</f>
        <v>6.3</v>
      </c>
      <c r="G1565">
        <f>Table15[[#This Row],[gross]]-Table15[[#This Row],[budget]]</f>
        <v>523568</v>
      </c>
      <c r="H1565" t="str">
        <f>IF(Table15[[#This Row],[Profit]]&gt;0,"Success","Fasle")</f>
        <v>Success</v>
      </c>
      <c r="K1565" t="s">
        <v>7118</v>
      </c>
      <c r="L1565" s="2">
        <f>AVERAGEIF(Table15[director_name],Table6[Director],Table15[imdb_score])</f>
        <v>7.3</v>
      </c>
      <c r="M1565">
        <f>SUMIF(Table15[director_name],Table6[Director],Table15[gross])</f>
        <v>12784397</v>
      </c>
      <c r="N1565">
        <f>SUMIF(Table15[director_name],Table6[Director],Table15[budget])</f>
        <v>1800000</v>
      </c>
      <c r="O1565">
        <f>Table6[[#This Row],[Gross Amt]]-Table6[[#This Row],[Budget ]]</f>
        <v>10984397</v>
      </c>
      <c r="P1565" t="str">
        <f>IF(Table6[[#This Row],[Profit]]&gt;0,"Success","Failure")</f>
        <v>Success</v>
      </c>
    </row>
    <row r="1566" spans="1:16" hidden="1" x14ac:dyDescent="0.25">
      <c r="A1566" t="s">
        <v>2912</v>
      </c>
      <c r="B1566">
        <v>23070045</v>
      </c>
      <c r="C1566" t="s">
        <v>12</v>
      </c>
      <c r="D1566">
        <v>30000000</v>
      </c>
      <c r="E1566">
        <v>5.9</v>
      </c>
      <c r="F1566" s="2">
        <f>AVERAGEIF(Table15[director_name],Table15[director_name],Table15[imdb_score])</f>
        <v>5.9</v>
      </c>
      <c r="G1566">
        <f>Table15[[#This Row],[gross]]-Table15[[#This Row],[budget]]</f>
        <v>-6929955</v>
      </c>
      <c r="H1566" t="str">
        <f>IF(Table15[[#This Row],[Profit]]&gt;0,"Success","Fasle")</f>
        <v>Fasle</v>
      </c>
      <c r="K1566" t="s">
        <v>7122</v>
      </c>
      <c r="L1566" s="2">
        <f>AVERAGEIF(Table15[director_name],Table6[Director],Table15[imdb_score])</f>
        <v>7.3</v>
      </c>
      <c r="M1566">
        <f>SUMIF(Table15[director_name],Table6[Director],Table15[gross])</f>
        <v>3050934</v>
      </c>
      <c r="N1566">
        <f>SUMIF(Table15[director_name],Table6[Director],Table15[budget])</f>
        <v>1800000</v>
      </c>
      <c r="O1566">
        <f>Table6[[#This Row],[Gross Amt]]-Table6[[#This Row],[Budget ]]</f>
        <v>1250934</v>
      </c>
      <c r="P1566" t="str">
        <f>IF(Table6[[#This Row],[Profit]]&gt;0,"Success","Failure")</f>
        <v>Success</v>
      </c>
    </row>
    <row r="1567" spans="1:16" hidden="1" x14ac:dyDescent="0.25">
      <c r="A1567" t="s">
        <v>2914</v>
      </c>
      <c r="B1567">
        <v>20422207</v>
      </c>
      <c r="C1567" t="s">
        <v>12</v>
      </c>
      <c r="D1567">
        <v>35000000</v>
      </c>
      <c r="E1567">
        <v>5.2</v>
      </c>
      <c r="F1567" s="2">
        <f>AVERAGEIF(Table15[director_name],Table15[director_name],Table15[imdb_score])</f>
        <v>5.2</v>
      </c>
      <c r="G1567">
        <f>Table15[[#This Row],[gross]]-Table15[[#This Row],[budget]]</f>
        <v>-14577793</v>
      </c>
      <c r="H1567" t="str">
        <f>IF(Table15[[#This Row],[Profit]]&gt;0,"Success","Fasle")</f>
        <v>Fasle</v>
      </c>
      <c r="K1567" t="s">
        <v>7132</v>
      </c>
      <c r="L1567" s="2">
        <f>AVERAGEIF(Table15[director_name],Table6[Director],Table15[imdb_score])</f>
        <v>7.5</v>
      </c>
      <c r="M1567">
        <f>SUMIF(Table15[director_name],Table6[Director],Table15[gross])</f>
        <v>505295</v>
      </c>
      <c r="N1567">
        <f>SUMIF(Table15[director_name],Table6[Director],Table15[budget])</f>
        <v>1800000</v>
      </c>
      <c r="O1567">
        <f>Table6[[#This Row],[Gross Amt]]-Table6[[#This Row],[Budget ]]</f>
        <v>-1294705</v>
      </c>
      <c r="P1567" t="str">
        <f>IF(Table6[[#This Row],[Profit]]&gt;0,"Success","Failure")</f>
        <v>Failure</v>
      </c>
    </row>
    <row r="1568" spans="1:16" hidden="1" x14ac:dyDescent="0.25">
      <c r="A1568" t="s">
        <v>2213</v>
      </c>
      <c r="B1568">
        <v>28644770</v>
      </c>
      <c r="C1568" t="s">
        <v>12</v>
      </c>
      <c r="D1568">
        <v>30000000</v>
      </c>
      <c r="E1568">
        <v>6.2</v>
      </c>
      <c r="F1568">
        <f>AVERAGEIF(Table15[director_name],Table15[director_name],Table15[imdb_score])</f>
        <v>6.4499999999999993</v>
      </c>
      <c r="G1568">
        <f>Table15[[#This Row],[gross]]-Table15[[#This Row],[budget]]</f>
        <v>-1355230</v>
      </c>
      <c r="H1568" t="str">
        <f>IF(Table15[[#This Row],[Profit]]&gt;0,"Success","Fasle")</f>
        <v>Fasle</v>
      </c>
      <c r="K1568" t="s">
        <v>7147</v>
      </c>
      <c r="L1568" s="2">
        <f>AVERAGEIF(Table15[director_name],Table6[Director],Table15[imdb_score])</f>
        <v>6.7</v>
      </c>
      <c r="M1568">
        <f>SUMIF(Table15[director_name],Table6[Director],Table15[gross])</f>
        <v>145540</v>
      </c>
      <c r="N1568">
        <f>SUMIF(Table15[director_name],Table6[Director],Table15[budget])</f>
        <v>500000</v>
      </c>
      <c r="O1568">
        <f>Table6[[#This Row],[Gross Amt]]-Table6[[#This Row],[Budget ]]</f>
        <v>-354460</v>
      </c>
      <c r="P1568" t="str">
        <f>IF(Table6[[#This Row],[Profit]]&gt;0,"Success","Failure")</f>
        <v>Failure</v>
      </c>
    </row>
    <row r="1569" spans="1:16" hidden="1" x14ac:dyDescent="0.25">
      <c r="A1569" t="s">
        <v>2917</v>
      </c>
      <c r="B1569">
        <v>21800302</v>
      </c>
      <c r="C1569" t="s">
        <v>12</v>
      </c>
      <c r="D1569">
        <v>30000000</v>
      </c>
      <c r="E1569">
        <v>5.5</v>
      </c>
      <c r="F1569" s="2">
        <f>AVERAGEIF(Table15[director_name],Table15[director_name],Table15[imdb_score])</f>
        <v>5.6</v>
      </c>
      <c r="G1569">
        <f>Table15[[#This Row],[gross]]-Table15[[#This Row],[budget]]</f>
        <v>-8199698</v>
      </c>
      <c r="H1569" t="str">
        <f>IF(Table15[[#This Row],[Profit]]&gt;0,"Success","Fasle")</f>
        <v>Fasle</v>
      </c>
      <c r="K1569" t="s">
        <v>7156</v>
      </c>
      <c r="L1569" s="2">
        <f>AVERAGEIF(Table15[director_name],Table6[Director],Table15[imdb_score])</f>
        <v>6.3</v>
      </c>
      <c r="M1569">
        <f>SUMIF(Table15[director_name],Table6[Director],Table15[gross])</f>
        <v>92401</v>
      </c>
      <c r="N1569">
        <f>SUMIF(Table15[director_name],Table6[Director],Table15[budget])</f>
        <v>2000000</v>
      </c>
      <c r="O1569">
        <f>Table6[[#This Row],[Gross Amt]]-Table6[[#This Row],[Budget ]]</f>
        <v>-1907599</v>
      </c>
      <c r="P1569" t="str">
        <f>IF(Table6[[#This Row],[Profit]]&gt;0,"Success","Failure")</f>
        <v>Failure</v>
      </c>
    </row>
    <row r="1570" spans="1:16" hidden="1" x14ac:dyDescent="0.25">
      <c r="A1570" t="s">
        <v>2919</v>
      </c>
      <c r="B1570">
        <v>21129348</v>
      </c>
      <c r="C1570" t="s">
        <v>12</v>
      </c>
      <c r="D1570">
        <v>35000000</v>
      </c>
      <c r="E1570">
        <v>7.4</v>
      </c>
      <c r="F1570" s="2">
        <f>AVERAGEIF(Table15[director_name],Table15[director_name],Table15[imdb_score])</f>
        <v>7.65</v>
      </c>
      <c r="G1570">
        <f>Table15[[#This Row],[gross]]-Table15[[#This Row],[budget]]</f>
        <v>-13870652</v>
      </c>
      <c r="H1570" t="str">
        <f>IF(Table15[[#This Row],[Profit]]&gt;0,"Success","Fasle")</f>
        <v>Fasle</v>
      </c>
      <c r="K1570" t="s">
        <v>7158</v>
      </c>
      <c r="L1570" s="2">
        <f>AVERAGEIF(Table15[director_name],Table6[Director],Table15[imdb_score])</f>
        <v>6.3</v>
      </c>
      <c r="M1570">
        <f>SUMIF(Table15[director_name],Table6[Director],Table15[gross])</f>
        <v>1943649</v>
      </c>
      <c r="N1570">
        <f>SUMIF(Table15[director_name],Table6[Director],Table15[budget])</f>
        <v>1700000</v>
      </c>
      <c r="O1570">
        <f>Table6[[#This Row],[Gross Amt]]-Table6[[#This Row],[Budget ]]</f>
        <v>243649</v>
      </c>
      <c r="P1570" t="str">
        <f>IF(Table6[[#This Row],[Profit]]&gt;0,"Success","Failure")</f>
        <v>Success</v>
      </c>
    </row>
    <row r="1571" spans="1:16" hidden="1" x14ac:dyDescent="0.25">
      <c r="A1571" t="s">
        <v>2921</v>
      </c>
      <c r="B1571">
        <v>18500966</v>
      </c>
      <c r="C1571" t="s">
        <v>12</v>
      </c>
      <c r="D1571">
        <v>30000000</v>
      </c>
      <c r="E1571">
        <v>4.4000000000000004</v>
      </c>
      <c r="F1571" s="2">
        <f>AVERAGEIF(Table15[director_name],Table15[director_name],Table15[imdb_score])</f>
        <v>5.95</v>
      </c>
      <c r="G1571">
        <f>Table15[[#This Row],[gross]]-Table15[[#This Row],[budget]]</f>
        <v>-11499034</v>
      </c>
      <c r="H1571" t="str">
        <f>IF(Table15[[#This Row],[Profit]]&gt;0,"Success","Fasle")</f>
        <v>Fasle</v>
      </c>
      <c r="K1571" t="s">
        <v>6798</v>
      </c>
      <c r="L1571" s="2">
        <f>AVERAGEIF(Table15[director_name],Table6[Director],Table15[imdb_score])</f>
        <v>6.8</v>
      </c>
      <c r="M1571">
        <f>SUMIF(Table15[director_name],Table6[Director],Table15[gross])</f>
        <v>992238</v>
      </c>
      <c r="N1571">
        <f>SUMIF(Table15[director_name],Table6[Director],Table15[budget])</f>
        <v>1700000</v>
      </c>
      <c r="O1571">
        <f>Table6[[#This Row],[Gross Amt]]-Table6[[#This Row],[Budget ]]</f>
        <v>-707762</v>
      </c>
      <c r="P1571" t="str">
        <f>IF(Table6[[#This Row],[Profit]]&gt;0,"Success","Failure")</f>
        <v>Failure</v>
      </c>
    </row>
    <row r="1572" spans="1:16" hidden="1" x14ac:dyDescent="0.25">
      <c r="A1572" t="s">
        <v>2923</v>
      </c>
      <c r="B1572">
        <v>19976073</v>
      </c>
      <c r="C1572" t="s">
        <v>12</v>
      </c>
      <c r="D1572">
        <v>20000000</v>
      </c>
      <c r="E1572">
        <v>6.3</v>
      </c>
      <c r="F1572" s="2">
        <f>AVERAGEIF(Table15[director_name],Table15[director_name],Table15[imdb_score])</f>
        <v>6.3</v>
      </c>
      <c r="G1572">
        <f>Table15[[#This Row],[gross]]-Table15[[#This Row],[budget]]</f>
        <v>-23927</v>
      </c>
      <c r="H1572" t="str">
        <f>IF(Table15[[#This Row],[Profit]]&gt;0,"Success","Fasle")</f>
        <v>Fasle</v>
      </c>
      <c r="K1572" t="s">
        <v>7161</v>
      </c>
      <c r="L1572" s="2">
        <f>AVERAGEIF(Table15[director_name],Table6[Director],Table15[imdb_score])</f>
        <v>7.8</v>
      </c>
      <c r="M1572">
        <f>SUMIF(Table15[director_name],Table6[Director],Table15[gross])</f>
        <v>4231500</v>
      </c>
      <c r="N1572">
        <f>SUMIF(Table15[director_name],Table6[Director],Table15[budget])</f>
        <v>1000000</v>
      </c>
      <c r="O1572">
        <f>Table6[[#This Row],[Gross Amt]]-Table6[[#This Row],[Budget ]]</f>
        <v>3231500</v>
      </c>
      <c r="P1572" t="str">
        <f>IF(Table6[[#This Row],[Profit]]&gt;0,"Success","Failure")</f>
        <v>Success</v>
      </c>
    </row>
    <row r="1573" spans="1:16" hidden="1" x14ac:dyDescent="0.25">
      <c r="A1573" t="s">
        <v>1071</v>
      </c>
      <c r="B1573">
        <v>18967571</v>
      </c>
      <c r="C1573" t="s">
        <v>12</v>
      </c>
      <c r="D1573">
        <v>30000000</v>
      </c>
      <c r="E1573">
        <v>6.1</v>
      </c>
      <c r="F1573">
        <f>AVERAGEIF(Table15[director_name],Table15[director_name],Table15[imdb_score])</f>
        <v>6.9375000000000009</v>
      </c>
      <c r="G1573">
        <f>Table15[[#This Row],[gross]]-Table15[[#This Row],[budget]]</f>
        <v>-11032429</v>
      </c>
      <c r="H1573" t="str">
        <f>IF(Table15[[#This Row],[Profit]]&gt;0,"Success","Fasle")</f>
        <v>Fasle</v>
      </c>
      <c r="K1573" t="s">
        <v>7163</v>
      </c>
      <c r="L1573" s="2">
        <f>AVERAGEIF(Table15[director_name],Table6[Director],Table15[imdb_score])</f>
        <v>6.9</v>
      </c>
      <c r="M1573">
        <f>SUMIF(Table15[director_name],Table6[Director],Table15[gross])</f>
        <v>396035</v>
      </c>
      <c r="N1573">
        <f>SUMIF(Table15[director_name],Table6[Director],Table15[budget])</f>
        <v>1000000</v>
      </c>
      <c r="O1573">
        <f>Table6[[#This Row],[Gross Amt]]-Table6[[#This Row],[Budget ]]</f>
        <v>-603965</v>
      </c>
      <c r="P1573" t="str">
        <f>IF(Table6[[#This Row],[Profit]]&gt;0,"Success","Failure")</f>
        <v>Failure</v>
      </c>
    </row>
    <row r="1574" spans="1:16" hidden="1" x14ac:dyDescent="0.25">
      <c r="A1574" t="s">
        <v>2926</v>
      </c>
      <c r="B1574">
        <v>17100000</v>
      </c>
      <c r="C1574" t="s">
        <v>12</v>
      </c>
      <c r="D1574">
        <v>25000000</v>
      </c>
      <c r="E1574">
        <v>5.3</v>
      </c>
      <c r="F1574" s="2">
        <f>AVERAGEIF(Table15[director_name],Table15[director_name],Table15[imdb_score])</f>
        <v>5.3</v>
      </c>
      <c r="G1574">
        <f>Table15[[#This Row],[gross]]-Table15[[#This Row],[budget]]</f>
        <v>-7900000</v>
      </c>
      <c r="H1574" t="str">
        <f>IF(Table15[[#This Row],[Profit]]&gt;0,"Success","Fasle")</f>
        <v>Fasle</v>
      </c>
      <c r="K1574" t="s">
        <v>7170</v>
      </c>
      <c r="L1574" s="2">
        <f>AVERAGEIF(Table15[director_name],Table6[Director],Table15[imdb_score])</f>
        <v>4.3</v>
      </c>
      <c r="M1574">
        <f>SUMIF(Table15[director_name],Table6[Director],Table15[gross])</f>
        <v>6026908</v>
      </c>
      <c r="N1574">
        <f>SUMIF(Table15[director_name],Table6[Director],Table15[budget])</f>
        <v>2000000</v>
      </c>
      <c r="O1574">
        <f>Table6[[#This Row],[Gross Amt]]-Table6[[#This Row],[Budget ]]</f>
        <v>4026908</v>
      </c>
      <c r="P1574" t="str">
        <f>IF(Table6[[#This Row],[Profit]]&gt;0,"Success","Failure")</f>
        <v>Success</v>
      </c>
    </row>
    <row r="1575" spans="1:16" hidden="1" x14ac:dyDescent="0.25">
      <c r="A1575" t="s">
        <v>2929</v>
      </c>
      <c r="B1575">
        <v>17266505</v>
      </c>
      <c r="C1575" t="s">
        <v>12</v>
      </c>
      <c r="D1575">
        <v>30000000</v>
      </c>
      <c r="E1575">
        <v>5.4</v>
      </c>
      <c r="F1575" s="2">
        <f>AVERAGEIF(Table15[director_name],Table15[director_name],Table15[imdb_score])</f>
        <v>5.4</v>
      </c>
      <c r="G1575">
        <f>Table15[[#This Row],[gross]]-Table15[[#This Row],[budget]]</f>
        <v>-12733495</v>
      </c>
      <c r="H1575" t="str">
        <f>IF(Table15[[#This Row],[Profit]]&gt;0,"Success","Fasle")</f>
        <v>Fasle</v>
      </c>
      <c r="K1575" t="s">
        <v>7174</v>
      </c>
      <c r="L1575" s="2">
        <f>AVERAGEIF(Table15[director_name],Table6[Director],Table15[imdb_score])</f>
        <v>7.2</v>
      </c>
      <c r="M1575">
        <f>SUMIF(Table15[director_name],Table6[Director],Table15[gross])</f>
        <v>1060591</v>
      </c>
      <c r="N1575">
        <f>SUMIF(Table15[director_name],Table6[Director],Table15[budget])</f>
        <v>1300000</v>
      </c>
      <c r="O1575">
        <f>Table6[[#This Row],[Gross Amt]]-Table6[[#This Row],[Budget ]]</f>
        <v>-239409</v>
      </c>
      <c r="P1575" t="str">
        <f>IF(Table6[[#This Row],[Profit]]&gt;0,"Success","Failure")</f>
        <v>Failure</v>
      </c>
    </row>
    <row r="1576" spans="1:16" hidden="1" x14ac:dyDescent="0.25">
      <c r="A1576" t="s">
        <v>342</v>
      </c>
      <c r="B1576">
        <v>32357532</v>
      </c>
      <c r="C1576" t="s">
        <v>12</v>
      </c>
      <c r="D1576">
        <v>30000000</v>
      </c>
      <c r="E1576">
        <v>6.7</v>
      </c>
      <c r="F1576">
        <f>AVERAGEIF(Table15[director_name],Table15[director_name],Table15[imdb_score])</f>
        <v>7.2428571428571429</v>
      </c>
      <c r="G1576">
        <f>Table15[[#This Row],[gross]]-Table15[[#This Row],[budget]]</f>
        <v>2357532</v>
      </c>
      <c r="H1576" t="str">
        <f>IF(Table15[[#This Row],[Profit]]&gt;0,"Success","Fasle")</f>
        <v>Success</v>
      </c>
      <c r="K1576" t="s">
        <v>7178</v>
      </c>
      <c r="L1576" s="2">
        <f>AVERAGEIF(Table15[director_name],Table6[Director],Table15[imdb_score])</f>
        <v>7.3</v>
      </c>
      <c r="M1576">
        <f>SUMIF(Table15[director_name],Table6[Director],Table15[gross])</f>
        <v>155972</v>
      </c>
      <c r="N1576">
        <f>SUMIF(Table15[director_name],Table6[Director],Table15[budget])</f>
        <v>1500000</v>
      </c>
      <c r="O1576">
        <f>Table6[[#This Row],[Gross Amt]]-Table6[[#This Row],[Budget ]]</f>
        <v>-1344028</v>
      </c>
      <c r="P1576" t="str">
        <f>IF(Table6[[#This Row],[Profit]]&gt;0,"Success","Failure")</f>
        <v>Failure</v>
      </c>
    </row>
    <row r="1577" spans="1:16" hidden="1" x14ac:dyDescent="0.25">
      <c r="A1577" t="s">
        <v>1429</v>
      </c>
      <c r="B1577">
        <v>16930884</v>
      </c>
      <c r="C1577" t="s">
        <v>12</v>
      </c>
      <c r="D1577">
        <v>30000000</v>
      </c>
      <c r="E1577">
        <v>5.9</v>
      </c>
      <c r="F1577">
        <f>AVERAGEIF(Table15[director_name],Table15[director_name],Table15[imdb_score])</f>
        <v>6</v>
      </c>
      <c r="G1577">
        <f>Table15[[#This Row],[gross]]-Table15[[#This Row],[budget]]</f>
        <v>-13069116</v>
      </c>
      <c r="H1577" t="str">
        <f>IF(Table15[[#This Row],[Profit]]&gt;0,"Success","Fasle")</f>
        <v>Fasle</v>
      </c>
      <c r="K1577" t="s">
        <v>7181</v>
      </c>
      <c r="L1577" s="2">
        <f>AVERAGEIF(Table15[director_name],Table6[Director],Table15[imdb_score])</f>
        <v>5.0999999999999996</v>
      </c>
      <c r="M1577">
        <f>SUMIF(Table15[director_name],Table6[Director],Table15[gross])</f>
        <v>129319</v>
      </c>
      <c r="N1577">
        <f>SUMIF(Table15[director_name],Table6[Director],Table15[budget])</f>
        <v>70000000</v>
      </c>
      <c r="O1577">
        <f>Table6[[#This Row],[Gross Amt]]-Table6[[#This Row],[Budget ]]</f>
        <v>-69870681</v>
      </c>
      <c r="P1577" t="str">
        <f>IF(Table6[[#This Row],[Profit]]&gt;0,"Success","Failure")</f>
        <v>Failure</v>
      </c>
    </row>
    <row r="1578" spans="1:16" hidden="1" x14ac:dyDescent="0.25">
      <c r="A1578" t="s">
        <v>2934</v>
      </c>
      <c r="B1578">
        <v>18324242</v>
      </c>
      <c r="C1578" t="s">
        <v>12</v>
      </c>
      <c r="D1578">
        <v>35000000</v>
      </c>
      <c r="E1578">
        <v>7.3</v>
      </c>
      <c r="F1578" s="2">
        <f>AVERAGEIF(Table15[director_name],Table15[director_name],Table15[imdb_score])</f>
        <v>7.4333333333333327</v>
      </c>
      <c r="G1578">
        <f>Table15[[#This Row],[gross]]-Table15[[#This Row],[budget]]</f>
        <v>-16675758</v>
      </c>
      <c r="H1578" t="str">
        <f>IF(Table15[[#This Row],[Profit]]&gt;0,"Success","Fasle")</f>
        <v>Fasle</v>
      </c>
      <c r="K1578" t="s">
        <v>7183</v>
      </c>
      <c r="L1578" s="2">
        <f>AVERAGEIF(Table15[director_name],Table6[Director],Table15[imdb_score])</f>
        <v>7.2</v>
      </c>
      <c r="M1578">
        <f>SUMIF(Table15[director_name],Table6[Director],Table15[gross])</f>
        <v>26893</v>
      </c>
      <c r="N1578">
        <f>SUMIF(Table15[director_name],Table6[Director],Table15[budget])</f>
        <v>1600000</v>
      </c>
      <c r="O1578">
        <f>Table6[[#This Row],[Gross Amt]]-Table6[[#This Row],[Budget ]]</f>
        <v>-1573107</v>
      </c>
      <c r="P1578" t="str">
        <f>IF(Table6[[#This Row],[Profit]]&gt;0,"Success","Failure")</f>
        <v>Failure</v>
      </c>
    </row>
    <row r="1579" spans="1:16" hidden="1" x14ac:dyDescent="0.25">
      <c r="A1579" t="s">
        <v>1807</v>
      </c>
      <c r="B1579">
        <v>16323969</v>
      </c>
      <c r="C1579" t="s">
        <v>12</v>
      </c>
      <c r="D1579">
        <v>40000000</v>
      </c>
      <c r="E1579">
        <v>5.5</v>
      </c>
      <c r="F1579">
        <f>AVERAGEIF(Table15[director_name],Table15[director_name],Table15[imdb_score])</f>
        <v>5.9666666666666659</v>
      </c>
      <c r="G1579">
        <f>Table15[[#This Row],[gross]]-Table15[[#This Row],[budget]]</f>
        <v>-23676031</v>
      </c>
      <c r="H1579" t="str">
        <f>IF(Table15[[#This Row],[Profit]]&gt;0,"Success","Fasle")</f>
        <v>Fasle</v>
      </c>
      <c r="K1579" t="s">
        <v>7185</v>
      </c>
      <c r="L1579" s="2">
        <f>AVERAGEIF(Table15[director_name],Table6[Director],Table15[imdb_score])</f>
        <v>5.4</v>
      </c>
      <c r="M1579">
        <f>SUMIF(Table15[director_name],Table6[Director],Table15[gross])</f>
        <v>2580</v>
      </c>
      <c r="N1579">
        <f>SUMIF(Table15[director_name],Table6[Director],Table15[budget])</f>
        <v>1650000</v>
      </c>
      <c r="O1579">
        <f>Table6[[#This Row],[Gross Amt]]-Table6[[#This Row],[Budget ]]</f>
        <v>-1647420</v>
      </c>
      <c r="P1579" t="str">
        <f>IF(Table6[[#This Row],[Profit]]&gt;0,"Success","Failure")</f>
        <v>Failure</v>
      </c>
    </row>
    <row r="1580" spans="1:16" hidden="1" x14ac:dyDescent="0.25">
      <c r="A1580" t="s">
        <v>2937</v>
      </c>
      <c r="B1580">
        <v>16999046</v>
      </c>
      <c r="C1580" t="s">
        <v>12</v>
      </c>
      <c r="D1580">
        <v>26000000</v>
      </c>
      <c r="E1580">
        <v>5.8</v>
      </c>
      <c r="F1580" s="2">
        <f>AVERAGEIF(Table15[director_name],Table15[director_name],Table15[imdb_score])</f>
        <v>6.55</v>
      </c>
      <c r="G1580">
        <f>Table15[[#This Row],[gross]]-Table15[[#This Row],[budget]]</f>
        <v>-9000954</v>
      </c>
      <c r="H1580" t="str">
        <f>IF(Table15[[#This Row],[Profit]]&gt;0,"Success","Fasle")</f>
        <v>Fasle</v>
      </c>
      <c r="K1580" t="s">
        <v>7189</v>
      </c>
      <c r="L1580" s="2">
        <f>AVERAGEIF(Table15[director_name],Table6[Director],Table15[imdb_score])</f>
        <v>7.1</v>
      </c>
      <c r="M1580">
        <f>SUMIF(Table15[director_name],Table6[Director],Table15[gross])</f>
        <v>19067631</v>
      </c>
      <c r="N1580">
        <f>SUMIF(Table15[director_name],Table6[Director],Table15[budget])</f>
        <v>2000000</v>
      </c>
      <c r="O1580">
        <f>Table6[[#This Row],[Gross Amt]]-Table6[[#This Row],[Budget ]]</f>
        <v>17067631</v>
      </c>
      <c r="P1580" t="str">
        <f>IF(Table6[[#This Row],[Profit]]&gt;0,"Success","Failure")</f>
        <v>Success</v>
      </c>
    </row>
    <row r="1581" spans="1:16" hidden="1" x14ac:dyDescent="0.25">
      <c r="A1581" t="s">
        <v>2939</v>
      </c>
      <c r="B1581">
        <v>16295774</v>
      </c>
      <c r="C1581" t="s">
        <v>12</v>
      </c>
      <c r="D1581">
        <v>35000000</v>
      </c>
      <c r="E1581">
        <v>4.5999999999999996</v>
      </c>
      <c r="F1581" s="2">
        <f>AVERAGEIF(Table15[director_name],Table15[director_name],Table15[imdb_score])</f>
        <v>4.5999999999999996</v>
      </c>
      <c r="G1581">
        <f>Table15[[#This Row],[gross]]-Table15[[#This Row],[budget]]</f>
        <v>-18704226</v>
      </c>
      <c r="H1581" t="str">
        <f>IF(Table15[[#This Row],[Profit]]&gt;0,"Success","Fasle")</f>
        <v>Fasle</v>
      </c>
      <c r="K1581" t="s">
        <v>7191</v>
      </c>
      <c r="L1581" s="2">
        <f>AVERAGEIF(Table15[director_name],Table6[Director],Table15[imdb_score])</f>
        <v>6.8</v>
      </c>
      <c r="M1581">
        <f>SUMIF(Table15[director_name],Table6[Director],Table15[gross])</f>
        <v>11806119</v>
      </c>
      <c r="N1581">
        <f>SUMIF(Table15[director_name],Table6[Director],Table15[budget])</f>
        <v>1100000</v>
      </c>
      <c r="O1581">
        <f>Table6[[#This Row],[Gross Amt]]-Table6[[#This Row],[Budget ]]</f>
        <v>10706119</v>
      </c>
      <c r="P1581" t="str">
        <f>IF(Table6[[#This Row],[Profit]]&gt;0,"Success","Failure")</f>
        <v>Success</v>
      </c>
    </row>
    <row r="1582" spans="1:16" hidden="1" x14ac:dyDescent="0.25">
      <c r="A1582" t="s">
        <v>2941</v>
      </c>
      <c r="B1582">
        <v>15709385</v>
      </c>
      <c r="C1582" t="s">
        <v>12</v>
      </c>
      <c r="D1582">
        <v>30000000</v>
      </c>
      <c r="E1582">
        <v>6.7</v>
      </c>
      <c r="F1582" s="2">
        <f>AVERAGEIF(Table15[director_name],Table15[director_name],Table15[imdb_score])</f>
        <v>6.9799999999999995</v>
      </c>
      <c r="G1582">
        <f>Table15[[#This Row],[gross]]-Table15[[#This Row],[budget]]</f>
        <v>-14290615</v>
      </c>
      <c r="H1582" t="str">
        <f>IF(Table15[[#This Row],[Profit]]&gt;0,"Success","Fasle")</f>
        <v>Fasle</v>
      </c>
      <c r="K1582" t="s">
        <v>6910</v>
      </c>
      <c r="L1582" s="2">
        <f>AVERAGEIF(Table15[director_name],Table6[Director],Table15[imdb_score])</f>
        <v>7</v>
      </c>
      <c r="M1582">
        <f>SUMIF(Table15[director_name],Table6[Director],Table15[gross])</f>
        <v>7417210</v>
      </c>
      <c r="N1582">
        <f>SUMIF(Table15[director_name],Table6[Director],Table15[budget])</f>
        <v>1500000</v>
      </c>
      <c r="O1582">
        <f>Table6[[#This Row],[Gross Amt]]-Table6[[#This Row],[Budget ]]</f>
        <v>5917210</v>
      </c>
      <c r="P1582" t="str">
        <f>IF(Table6[[#This Row],[Profit]]&gt;0,"Success","Failure")</f>
        <v>Success</v>
      </c>
    </row>
    <row r="1583" spans="1:16" hidden="1" x14ac:dyDescent="0.25">
      <c r="A1583" t="s">
        <v>2943</v>
      </c>
      <c r="B1583">
        <v>14888028</v>
      </c>
      <c r="C1583" t="s">
        <v>12</v>
      </c>
      <c r="D1583">
        <v>30000000</v>
      </c>
      <c r="E1583">
        <v>5.0999999999999996</v>
      </c>
      <c r="F1583" s="2">
        <f>AVERAGEIF(Table15[director_name],Table15[director_name],Table15[imdb_score])</f>
        <v>5.0999999999999996</v>
      </c>
      <c r="G1583">
        <f>Table15[[#This Row],[gross]]-Table15[[#This Row],[budget]]</f>
        <v>-15111972</v>
      </c>
      <c r="H1583" t="str">
        <f>IF(Table15[[#This Row],[Profit]]&gt;0,"Success","Fasle")</f>
        <v>Fasle</v>
      </c>
      <c r="K1583" t="s">
        <v>7206</v>
      </c>
      <c r="L1583" s="2">
        <f>AVERAGEIF(Table15[director_name],Table6[Director],Table15[imdb_score])</f>
        <v>7.9</v>
      </c>
      <c r="M1583">
        <f>SUMIF(Table15[director_name],Table6[Director],Table15[gross])</f>
        <v>1221261</v>
      </c>
      <c r="N1583">
        <f>SUMIF(Table15[director_name],Table6[Director],Table15[budget])</f>
        <v>1500000</v>
      </c>
      <c r="O1583">
        <f>Table6[[#This Row],[Gross Amt]]-Table6[[#This Row],[Budget ]]</f>
        <v>-278739</v>
      </c>
      <c r="P1583" t="str">
        <f>IF(Table6[[#This Row],[Profit]]&gt;0,"Success","Failure")</f>
        <v>Failure</v>
      </c>
    </row>
    <row r="1584" spans="1:16" hidden="1" x14ac:dyDescent="0.25">
      <c r="A1584" t="s">
        <v>1347</v>
      </c>
      <c r="B1584">
        <v>14208384</v>
      </c>
      <c r="C1584" t="s">
        <v>12</v>
      </c>
      <c r="D1584">
        <v>30000000</v>
      </c>
      <c r="E1584">
        <v>5.6</v>
      </c>
      <c r="F1584">
        <f>AVERAGEIF(Table15[director_name],Table15[director_name],Table15[imdb_score])</f>
        <v>7.0181818181818185</v>
      </c>
      <c r="G1584">
        <f>Table15[[#This Row],[gross]]-Table15[[#This Row],[budget]]</f>
        <v>-15791616</v>
      </c>
      <c r="H1584" t="str">
        <f>IF(Table15[[#This Row],[Profit]]&gt;0,"Success","Fasle")</f>
        <v>Fasle</v>
      </c>
      <c r="K1584" t="s">
        <v>7210</v>
      </c>
      <c r="L1584" s="2">
        <f>AVERAGEIF(Table15[director_name],Table6[Director],Table15[imdb_score])</f>
        <v>6.7</v>
      </c>
      <c r="M1584">
        <f>SUMIF(Table15[director_name],Table6[Director],Table15[gross])</f>
        <v>712294</v>
      </c>
      <c r="N1584">
        <f>SUMIF(Table15[director_name],Table6[Director],Table15[budget])</f>
        <v>1500000</v>
      </c>
      <c r="O1584">
        <f>Table6[[#This Row],[Gross Amt]]-Table6[[#This Row],[Budget ]]</f>
        <v>-787706</v>
      </c>
      <c r="P1584" t="str">
        <f>IF(Table6[[#This Row],[Profit]]&gt;0,"Success","Failure")</f>
        <v>Failure</v>
      </c>
    </row>
    <row r="1585" spans="1:16" hidden="1" x14ac:dyDescent="0.25">
      <c r="A1585" t="s">
        <v>2092</v>
      </c>
      <c r="B1585">
        <v>12831121</v>
      </c>
      <c r="C1585" t="s">
        <v>12</v>
      </c>
      <c r="D1585">
        <v>30000000</v>
      </c>
      <c r="E1585">
        <v>7</v>
      </c>
      <c r="F1585">
        <f>AVERAGEIF(Table15[director_name],Table15[director_name],Table15[imdb_score])</f>
        <v>6.9333333333333336</v>
      </c>
      <c r="G1585">
        <f>Table15[[#This Row],[gross]]-Table15[[#This Row],[budget]]</f>
        <v>-17168879</v>
      </c>
      <c r="H1585" t="str">
        <f>IF(Table15[[#This Row],[Profit]]&gt;0,"Success","Fasle")</f>
        <v>Fasle</v>
      </c>
      <c r="K1585" t="s">
        <v>7212</v>
      </c>
      <c r="L1585" s="2">
        <f>AVERAGEIF(Table15[director_name],Table6[Director],Table15[imdb_score])</f>
        <v>5.8</v>
      </c>
      <c r="M1585">
        <f>SUMIF(Table15[director_name],Table6[Director],Table15[gross])</f>
        <v>3447339</v>
      </c>
      <c r="N1585">
        <f>SUMIF(Table15[director_name],Table6[Director],Table15[budget])</f>
        <v>1500000</v>
      </c>
      <c r="O1585">
        <f>Table6[[#This Row],[Gross Amt]]-Table6[[#This Row],[Budget ]]</f>
        <v>1947339</v>
      </c>
      <c r="P1585" t="str">
        <f>IF(Table6[[#This Row],[Profit]]&gt;0,"Success","Failure")</f>
        <v>Success</v>
      </c>
    </row>
    <row r="1586" spans="1:16" hidden="1" x14ac:dyDescent="0.25">
      <c r="A1586" t="s">
        <v>1248</v>
      </c>
      <c r="B1586">
        <v>18298649</v>
      </c>
      <c r="C1586" t="s">
        <v>12</v>
      </c>
      <c r="D1586">
        <v>30000000</v>
      </c>
      <c r="E1586">
        <v>6.4</v>
      </c>
      <c r="F1586" s="2">
        <f>AVERAGEIF(Table15[director_name],Table15[director_name],Table15[imdb_score])</f>
        <v>6.9333333333333336</v>
      </c>
      <c r="G1586">
        <f>Table15[[#This Row],[gross]]-Table15[[#This Row],[budget]]</f>
        <v>-11701351</v>
      </c>
      <c r="H1586" t="str">
        <f>IF(Table15[[#This Row],[Profit]]&gt;0,"Success","Fasle")</f>
        <v>Fasle</v>
      </c>
      <c r="K1586" t="s">
        <v>7215</v>
      </c>
      <c r="L1586" s="2">
        <f>AVERAGEIF(Table15[director_name],Table6[Director],Table15[imdb_score])</f>
        <v>7.2</v>
      </c>
      <c r="M1586">
        <f>SUMIF(Table15[director_name],Table6[Director],Table15[gross])</f>
        <v>406035</v>
      </c>
      <c r="N1586">
        <f>SUMIF(Table15[director_name],Table6[Director],Table15[budget])</f>
        <v>1500000</v>
      </c>
      <c r="O1586">
        <f>Table6[[#This Row],[Gross Amt]]-Table6[[#This Row],[Budget ]]</f>
        <v>-1093965</v>
      </c>
      <c r="P1586" t="str">
        <f>IF(Table6[[#This Row],[Profit]]&gt;0,"Success","Failure")</f>
        <v>Failure</v>
      </c>
    </row>
    <row r="1587" spans="1:16" hidden="1" x14ac:dyDescent="0.25">
      <c r="A1587" t="s">
        <v>1709</v>
      </c>
      <c r="B1587">
        <v>12712093</v>
      </c>
      <c r="C1587" t="s">
        <v>12</v>
      </c>
      <c r="D1587">
        <v>30000000</v>
      </c>
      <c r="E1587">
        <v>6.7</v>
      </c>
      <c r="F1587">
        <f>AVERAGEIF(Table15[director_name],Table15[director_name],Table15[imdb_score])</f>
        <v>7</v>
      </c>
      <c r="G1587">
        <f>Table15[[#This Row],[gross]]-Table15[[#This Row],[budget]]</f>
        <v>-17287907</v>
      </c>
      <c r="H1587" t="str">
        <f>IF(Table15[[#This Row],[Profit]]&gt;0,"Success","Fasle")</f>
        <v>Fasle</v>
      </c>
      <c r="K1587" t="s">
        <v>7221</v>
      </c>
      <c r="L1587" s="2">
        <f>AVERAGEIF(Table15[director_name],Table6[Director],Table15[imdb_score])</f>
        <v>6.2</v>
      </c>
      <c r="M1587">
        <f>SUMIF(Table15[director_name],Table6[Director],Table15[gross])</f>
        <v>194568</v>
      </c>
      <c r="N1587">
        <f>SUMIF(Table15[director_name],Table6[Director],Table15[budget])</f>
        <v>1500000</v>
      </c>
      <c r="O1587">
        <f>Table6[[#This Row],[Gross Amt]]-Table6[[#This Row],[Budget ]]</f>
        <v>-1305432</v>
      </c>
      <c r="P1587" t="str">
        <f>IF(Table6[[#This Row],[Profit]]&gt;0,"Success","Failure")</f>
        <v>Failure</v>
      </c>
    </row>
    <row r="1588" spans="1:16" hidden="1" x14ac:dyDescent="0.25">
      <c r="A1588" t="s">
        <v>2950</v>
      </c>
      <c r="B1588">
        <v>11576087</v>
      </c>
      <c r="C1588" t="s">
        <v>12</v>
      </c>
      <c r="D1588">
        <v>30000000</v>
      </c>
      <c r="E1588">
        <v>4.0999999999999996</v>
      </c>
      <c r="F1588" s="2">
        <f>AVERAGEIF(Table15[director_name],Table15[director_name],Table15[imdb_score])</f>
        <v>4.0999999999999996</v>
      </c>
      <c r="G1588">
        <f>Table15[[#This Row],[gross]]-Table15[[#This Row],[budget]]</f>
        <v>-18423913</v>
      </c>
      <c r="H1588" t="str">
        <f>IF(Table15[[#This Row],[Profit]]&gt;0,"Success","Fasle")</f>
        <v>Fasle</v>
      </c>
      <c r="K1588" t="s">
        <v>7627</v>
      </c>
      <c r="L1588" s="2">
        <f>AVERAGEIF(Table15[director_name],Table6[Director],Table15[imdb_score])</f>
        <v>8.4</v>
      </c>
      <c r="M1588">
        <f>SUMIF(Table15[director_name],Table6[Director],Table15[gross])</f>
        <v>7098492</v>
      </c>
      <c r="N1588">
        <f>SUMIF(Table15[director_name],Table6[Director],Table15[budget])</f>
        <v>500000</v>
      </c>
      <c r="O1588">
        <f>Table6[[#This Row],[Gross Amt]]-Table6[[#This Row],[Budget ]]</f>
        <v>6598492</v>
      </c>
      <c r="P1588" t="str">
        <f>IF(Table6[[#This Row],[Profit]]&gt;0,"Success","Failure")</f>
        <v>Success</v>
      </c>
    </row>
    <row r="1589" spans="1:16" hidden="1" x14ac:dyDescent="0.25">
      <c r="A1589" t="s">
        <v>1743</v>
      </c>
      <c r="B1589">
        <v>11900000</v>
      </c>
      <c r="C1589" t="s">
        <v>12</v>
      </c>
      <c r="D1589">
        <v>30000000</v>
      </c>
      <c r="E1589">
        <v>5.5</v>
      </c>
      <c r="F1589">
        <f>AVERAGEIF(Table15[director_name],Table15[director_name],Table15[imdb_score])</f>
        <v>6.7624999999999993</v>
      </c>
      <c r="G1589">
        <f>Table15[[#This Row],[gross]]-Table15[[#This Row],[budget]]</f>
        <v>-18100000</v>
      </c>
      <c r="H1589" t="str">
        <f>IF(Table15[[#This Row],[Profit]]&gt;0,"Success","Fasle")</f>
        <v>Fasle</v>
      </c>
      <c r="K1589" t="s">
        <v>7229</v>
      </c>
      <c r="L1589" s="2">
        <f>AVERAGEIF(Table15[director_name],Table6[Director],Table15[imdb_score])</f>
        <v>6.5</v>
      </c>
      <c r="M1589">
        <f>SUMIF(Table15[director_name],Table6[Director],Table15[gross])</f>
        <v>119841</v>
      </c>
      <c r="N1589">
        <f>SUMIF(Table15[director_name],Table6[Director],Table15[budget])</f>
        <v>1500000</v>
      </c>
      <c r="O1589">
        <f>Table6[[#This Row],[Gross Amt]]-Table6[[#This Row],[Budget ]]</f>
        <v>-1380159</v>
      </c>
      <c r="P1589" t="str">
        <f>IF(Table6[[#This Row],[Profit]]&gt;0,"Success","Failure")</f>
        <v>Failure</v>
      </c>
    </row>
    <row r="1590" spans="1:16" hidden="1" x14ac:dyDescent="0.25">
      <c r="A1590" t="s">
        <v>1898</v>
      </c>
      <c r="B1590">
        <v>9353573</v>
      </c>
      <c r="C1590" t="s">
        <v>12</v>
      </c>
      <c r="D1590">
        <v>45000000</v>
      </c>
      <c r="E1590">
        <v>2.7</v>
      </c>
      <c r="F1590">
        <f>AVERAGEIF(Table15[director_name],Table15[director_name],Table15[imdb_score])</f>
        <v>5.2750000000000004</v>
      </c>
      <c r="G1590">
        <f>Table15[[#This Row],[gross]]-Table15[[#This Row],[budget]]</f>
        <v>-35646427</v>
      </c>
      <c r="H1590" t="str">
        <f>IF(Table15[[#This Row],[Profit]]&gt;0,"Success","Fasle")</f>
        <v>Fasle</v>
      </c>
      <c r="K1590" t="s">
        <v>7231</v>
      </c>
      <c r="L1590" s="2">
        <f>AVERAGEIF(Table15[director_name],Table6[Director],Table15[imdb_score])</f>
        <v>6.3</v>
      </c>
      <c r="M1590">
        <f>SUMIF(Table15[director_name],Table6[Director],Table15[gross])</f>
        <v>173066</v>
      </c>
      <c r="N1590">
        <f>SUMIF(Table15[director_name],Table6[Director],Table15[budget])</f>
        <v>1500000</v>
      </c>
      <c r="O1590">
        <f>Table6[[#This Row],[Gross Amt]]-Table6[[#This Row],[Budget ]]</f>
        <v>-1326934</v>
      </c>
      <c r="P1590" t="str">
        <f>IF(Table6[[#This Row],[Profit]]&gt;0,"Success","Failure")</f>
        <v>Failure</v>
      </c>
    </row>
    <row r="1591" spans="1:16" hidden="1" x14ac:dyDescent="0.25">
      <c r="A1591" t="s">
        <v>2954</v>
      </c>
      <c r="B1591">
        <v>12026670</v>
      </c>
      <c r="C1591" t="s">
        <v>12</v>
      </c>
      <c r="D1591">
        <v>45000000</v>
      </c>
      <c r="E1591">
        <v>6.4</v>
      </c>
      <c r="F1591" s="2">
        <f>AVERAGEIF(Table15[director_name],Table15[director_name],Table15[imdb_score])</f>
        <v>6.85</v>
      </c>
      <c r="G1591">
        <f>Table15[[#This Row],[gross]]-Table15[[#This Row],[budget]]</f>
        <v>-32973330</v>
      </c>
      <c r="H1591" t="str">
        <f>IF(Table15[[#This Row],[Profit]]&gt;0,"Success","Fasle")</f>
        <v>Fasle</v>
      </c>
      <c r="K1591" t="s">
        <v>7234</v>
      </c>
      <c r="L1591" s="2">
        <f>AVERAGEIF(Table15[director_name],Table6[Director],Table15[imdb_score])</f>
        <v>6.1</v>
      </c>
      <c r="M1591">
        <f>SUMIF(Table15[director_name],Table6[Director],Table15[gross])</f>
        <v>105943</v>
      </c>
      <c r="N1591">
        <f>SUMIF(Table15[director_name],Table6[Director],Table15[budget])</f>
        <v>1500000</v>
      </c>
      <c r="O1591">
        <f>Table6[[#This Row],[Gross Amt]]-Table6[[#This Row],[Budget ]]</f>
        <v>-1394057</v>
      </c>
      <c r="P1591" t="str">
        <f>IF(Table6[[#This Row],[Profit]]&gt;0,"Success","Failure")</f>
        <v>Failure</v>
      </c>
    </row>
    <row r="1592" spans="1:16" hidden="1" x14ac:dyDescent="0.25">
      <c r="A1592" t="s">
        <v>2956</v>
      </c>
      <c r="B1592">
        <v>14334645</v>
      </c>
      <c r="C1592" t="s">
        <v>12</v>
      </c>
      <c r="D1592">
        <v>25000000</v>
      </c>
      <c r="E1592">
        <v>4.8</v>
      </c>
      <c r="F1592" s="2">
        <f>AVERAGEIF(Table15[director_name],Table15[director_name],Table15[imdb_score])</f>
        <v>4.8</v>
      </c>
      <c r="G1592">
        <f>Table15[[#This Row],[gross]]-Table15[[#This Row],[budget]]</f>
        <v>-10665355</v>
      </c>
      <c r="H1592" t="str">
        <f>IF(Table15[[#This Row],[Profit]]&gt;0,"Success","Fasle")</f>
        <v>Fasle</v>
      </c>
      <c r="K1592" t="s">
        <v>7238</v>
      </c>
      <c r="L1592" s="2">
        <f>AVERAGEIF(Table15[director_name],Table6[Director],Table15[imdb_score])</f>
        <v>6.7</v>
      </c>
      <c r="M1592">
        <f>SUMIF(Table15[director_name],Table6[Director],Table15[gross])</f>
        <v>3478</v>
      </c>
      <c r="N1592">
        <f>SUMIF(Table15[director_name],Table6[Director],Table15[budget])</f>
        <v>1500000</v>
      </c>
      <c r="O1592">
        <f>Table6[[#This Row],[Gross Amt]]-Table6[[#This Row],[Budget ]]</f>
        <v>-1496522</v>
      </c>
      <c r="P1592" t="str">
        <f>IF(Table6[[#This Row],[Profit]]&gt;0,"Success","Failure")</f>
        <v>Failure</v>
      </c>
    </row>
    <row r="1593" spans="1:16" hidden="1" x14ac:dyDescent="0.25">
      <c r="A1593" t="s">
        <v>2958</v>
      </c>
      <c r="B1593">
        <v>12189514</v>
      </c>
      <c r="C1593" t="s">
        <v>12</v>
      </c>
      <c r="D1593">
        <v>23000000</v>
      </c>
      <c r="E1593">
        <v>6.1</v>
      </c>
      <c r="F1593" s="2">
        <f>AVERAGEIF(Table15[director_name],Table15[director_name],Table15[imdb_score])</f>
        <v>6.1</v>
      </c>
      <c r="G1593">
        <f>Table15[[#This Row],[gross]]-Table15[[#This Row],[budget]]</f>
        <v>-10810486</v>
      </c>
      <c r="H1593" t="str">
        <f>IF(Table15[[#This Row],[Profit]]&gt;0,"Success","Fasle")</f>
        <v>Fasle</v>
      </c>
      <c r="K1593" t="s">
        <v>7240</v>
      </c>
      <c r="L1593" s="2">
        <f>AVERAGEIF(Table15[director_name],Table6[Director],Table15[imdb_score])</f>
        <v>6.7</v>
      </c>
      <c r="M1593">
        <f>SUMIF(Table15[director_name],Table6[Director],Table15[gross])</f>
        <v>52166</v>
      </c>
      <c r="N1593">
        <f>SUMIF(Table15[director_name],Table6[Director],Table15[budget])</f>
        <v>2000000</v>
      </c>
      <c r="O1593">
        <f>Table6[[#This Row],[Gross Amt]]-Table6[[#This Row],[Budget ]]</f>
        <v>-1947834</v>
      </c>
      <c r="P1593" t="str">
        <f>IF(Table6[[#This Row],[Profit]]&gt;0,"Success","Failure")</f>
        <v>Failure</v>
      </c>
    </row>
    <row r="1594" spans="1:16" hidden="1" x14ac:dyDescent="0.25">
      <c r="A1594" t="s">
        <v>2960</v>
      </c>
      <c r="B1594">
        <v>10134754</v>
      </c>
      <c r="C1594" t="s">
        <v>12</v>
      </c>
      <c r="D1594">
        <v>30000000</v>
      </c>
      <c r="E1594">
        <v>4.8</v>
      </c>
      <c r="F1594" s="2">
        <f>AVERAGEIF(Table15[director_name],Table15[director_name],Table15[imdb_score])</f>
        <v>4.8</v>
      </c>
      <c r="G1594">
        <f>Table15[[#This Row],[gross]]-Table15[[#This Row],[budget]]</f>
        <v>-19865246</v>
      </c>
      <c r="H1594" t="str">
        <f>IF(Table15[[#This Row],[Profit]]&gt;0,"Success","Fasle")</f>
        <v>Fasle</v>
      </c>
      <c r="K1594" t="s">
        <v>7265</v>
      </c>
      <c r="L1594" s="2">
        <f>AVERAGEIF(Table15[director_name],Table6[Director],Table15[imdb_score])</f>
        <v>7.7</v>
      </c>
      <c r="M1594">
        <f>SUMIF(Table15[director_name],Table6[Director],Table15[gross])</f>
        <v>184925485</v>
      </c>
      <c r="N1594">
        <f>SUMIF(Table15[director_name],Table6[Director],Table15[budget])</f>
        <v>2000000</v>
      </c>
      <c r="O1594">
        <f>Table6[[#This Row],[Gross Amt]]-Table6[[#This Row],[Budget ]]</f>
        <v>182925485</v>
      </c>
      <c r="P1594" t="str">
        <f>IF(Table6[[#This Row],[Profit]]&gt;0,"Success","Failure")</f>
        <v>Success</v>
      </c>
    </row>
    <row r="1595" spans="1:16" hidden="1" x14ac:dyDescent="0.25">
      <c r="A1595" t="s">
        <v>2615</v>
      </c>
      <c r="B1595">
        <v>8535575</v>
      </c>
      <c r="C1595" t="s">
        <v>12</v>
      </c>
      <c r="D1595">
        <v>30000000</v>
      </c>
      <c r="E1595">
        <v>7</v>
      </c>
      <c r="F1595">
        <f>AVERAGEIF(Table15[director_name],Table15[director_name],Table15[imdb_score])</f>
        <v>6.9874999999999998</v>
      </c>
      <c r="G1595">
        <f>Table15[[#This Row],[gross]]-Table15[[#This Row],[budget]]</f>
        <v>-21464425</v>
      </c>
      <c r="H1595" t="str">
        <f>IF(Table15[[#This Row],[Profit]]&gt;0,"Success","Fasle")</f>
        <v>Fasle</v>
      </c>
      <c r="K1595" t="s">
        <v>7267</v>
      </c>
      <c r="L1595" s="2">
        <f>AVERAGEIF(Table15[director_name],Table6[Director],Table15[imdb_score])</f>
        <v>6.7</v>
      </c>
      <c r="M1595">
        <f>SUMIF(Table15[director_name],Table6[Director],Table15[gross])</f>
        <v>304124</v>
      </c>
      <c r="N1595">
        <f>SUMIF(Table15[director_name],Table6[Director],Table15[budget])</f>
        <v>1400000</v>
      </c>
      <c r="O1595">
        <f>Table6[[#This Row],[Gross Amt]]-Table6[[#This Row],[Budget ]]</f>
        <v>-1095876</v>
      </c>
      <c r="P1595" t="str">
        <f>IF(Table6[[#This Row],[Profit]]&gt;0,"Success","Failure")</f>
        <v>Failure</v>
      </c>
    </row>
    <row r="1596" spans="1:16" hidden="1" x14ac:dyDescent="0.25">
      <c r="A1596" t="s">
        <v>970</v>
      </c>
      <c r="B1596">
        <v>7689458</v>
      </c>
      <c r="C1596" t="s">
        <v>12</v>
      </c>
      <c r="D1596">
        <v>40000000</v>
      </c>
      <c r="E1596">
        <v>6.8</v>
      </c>
      <c r="F1596">
        <f>AVERAGEIF(Table15[director_name],Table15[director_name],Table15[imdb_score])</f>
        <v>7.3285714285714283</v>
      </c>
      <c r="G1596">
        <f>Table15[[#This Row],[gross]]-Table15[[#This Row],[budget]]</f>
        <v>-32310542</v>
      </c>
      <c r="H1596" t="str">
        <f>IF(Table15[[#This Row],[Profit]]&gt;0,"Success","Fasle")</f>
        <v>Fasle</v>
      </c>
      <c r="K1596" t="s">
        <v>7271</v>
      </c>
      <c r="L1596" s="2">
        <f>AVERAGEIF(Table15[director_name],Table6[Director],Table15[imdb_score])</f>
        <v>6.6</v>
      </c>
      <c r="M1596">
        <f>SUMIF(Table15[director_name],Table6[Director],Table15[gross])</f>
        <v>36830</v>
      </c>
      <c r="N1596">
        <f>SUMIF(Table15[director_name],Table6[Director],Table15[budget])</f>
        <v>1400000</v>
      </c>
      <c r="O1596">
        <f>Table6[[#This Row],[Gross Amt]]-Table6[[#This Row],[Budget ]]</f>
        <v>-1363170</v>
      </c>
      <c r="P1596" t="str">
        <f>IF(Table6[[#This Row],[Profit]]&gt;0,"Success","Failure")</f>
        <v>Failure</v>
      </c>
    </row>
    <row r="1597" spans="1:16" hidden="1" x14ac:dyDescent="0.25">
      <c r="A1597" t="s">
        <v>1965</v>
      </c>
      <c r="B1597">
        <v>19316646</v>
      </c>
      <c r="C1597" t="s">
        <v>12</v>
      </c>
      <c r="D1597">
        <v>30000000</v>
      </c>
      <c r="E1597">
        <v>5.6</v>
      </c>
      <c r="F1597">
        <f>AVERAGEIF(Table15[director_name],Table15[director_name],Table15[imdb_score])</f>
        <v>6.7333333333333334</v>
      </c>
      <c r="G1597">
        <f>Table15[[#This Row],[gross]]-Table15[[#This Row],[budget]]</f>
        <v>-10683354</v>
      </c>
      <c r="H1597" t="str">
        <f>IF(Table15[[#This Row],[Profit]]&gt;0,"Success","Fasle")</f>
        <v>Fasle</v>
      </c>
      <c r="K1597" t="s">
        <v>7289</v>
      </c>
      <c r="L1597" s="2">
        <f>AVERAGEIF(Table15[director_name],Table6[Director],Table15[imdb_score])</f>
        <v>6.9</v>
      </c>
      <c r="M1597">
        <f>SUMIF(Table15[director_name],Table6[Director],Table15[gross])</f>
        <v>849306</v>
      </c>
      <c r="N1597">
        <f>SUMIF(Table15[director_name],Table6[Director],Table15[budget])</f>
        <v>1800000</v>
      </c>
      <c r="O1597">
        <f>Table6[[#This Row],[Gross Amt]]-Table6[[#This Row],[Budget ]]</f>
        <v>-950694</v>
      </c>
      <c r="P1597" t="str">
        <f>IF(Table6[[#This Row],[Profit]]&gt;0,"Success","Failure")</f>
        <v>Failure</v>
      </c>
    </row>
    <row r="1598" spans="1:16" hidden="1" x14ac:dyDescent="0.25">
      <c r="A1598" t="s">
        <v>2026</v>
      </c>
      <c r="B1598">
        <v>10965209</v>
      </c>
      <c r="C1598" t="s">
        <v>12</v>
      </c>
      <c r="D1598">
        <v>30000000</v>
      </c>
      <c r="E1598">
        <v>6.1</v>
      </c>
      <c r="F1598">
        <f>AVERAGEIF(Table15[director_name],Table15[director_name],Table15[imdb_score])</f>
        <v>6.2250000000000005</v>
      </c>
      <c r="G1598">
        <f>Table15[[#This Row],[gross]]-Table15[[#This Row],[budget]]</f>
        <v>-19034791</v>
      </c>
      <c r="H1598" t="str">
        <f>IF(Table15[[#This Row],[Profit]]&gt;0,"Success","Fasle")</f>
        <v>Fasle</v>
      </c>
      <c r="K1598" t="s">
        <v>7291</v>
      </c>
      <c r="L1598" s="2">
        <f>AVERAGEIF(Table15[director_name],Table6[Director],Table15[imdb_score])</f>
        <v>7.4</v>
      </c>
      <c r="M1598">
        <f>SUMIF(Table15[director_name],Table6[Director],Table15[gross])</f>
        <v>638951</v>
      </c>
      <c r="N1598">
        <f>SUMIF(Table15[director_name],Table6[Director],Table15[budget])</f>
        <v>1592000</v>
      </c>
      <c r="O1598">
        <f>Table6[[#This Row],[Gross Amt]]-Table6[[#This Row],[Budget ]]</f>
        <v>-953049</v>
      </c>
      <c r="P1598" t="str">
        <f>IF(Table6[[#This Row],[Profit]]&gt;0,"Success","Failure")</f>
        <v>Failure</v>
      </c>
    </row>
    <row r="1599" spans="1:16" hidden="1" x14ac:dyDescent="0.25">
      <c r="A1599" t="s">
        <v>342</v>
      </c>
      <c r="B1599">
        <v>26830000</v>
      </c>
      <c r="C1599" t="s">
        <v>12</v>
      </c>
      <c r="D1599">
        <v>18000000</v>
      </c>
      <c r="E1599">
        <v>7.9</v>
      </c>
      <c r="F1599">
        <f>AVERAGEIF(Table15[director_name],Table15[director_name],Table15[imdb_score])</f>
        <v>7.2428571428571429</v>
      </c>
      <c r="G1599">
        <f>Table15[[#This Row],[gross]]-Table15[[#This Row],[budget]]</f>
        <v>8830000</v>
      </c>
      <c r="H1599" t="str">
        <f>IF(Table15[[#This Row],[Profit]]&gt;0,"Success","Fasle")</f>
        <v>Success</v>
      </c>
      <c r="K1599" t="s">
        <v>7294</v>
      </c>
      <c r="L1599" s="2">
        <f>AVERAGEIF(Table15[director_name],Table6[Director],Table15[imdb_score])</f>
        <v>6.5</v>
      </c>
      <c r="M1599">
        <f>SUMIF(Table15[director_name],Table6[Director],Table15[gross])</f>
        <v>609042</v>
      </c>
      <c r="N1599">
        <f>SUMIF(Table15[director_name],Table6[Director],Table15[budget])</f>
        <v>1300000</v>
      </c>
      <c r="O1599">
        <f>Table6[[#This Row],[Gross Amt]]-Table6[[#This Row],[Budget ]]</f>
        <v>-690958</v>
      </c>
      <c r="P1599" t="str">
        <f>IF(Table6[[#This Row],[Profit]]&gt;0,"Success","Failure")</f>
        <v>Failure</v>
      </c>
    </row>
    <row r="1600" spans="1:16" hidden="1" x14ac:dyDescent="0.25">
      <c r="A1600" t="s">
        <v>2972</v>
      </c>
      <c r="B1600">
        <v>5300000</v>
      </c>
      <c r="C1600" t="s">
        <v>12</v>
      </c>
      <c r="D1600">
        <v>30000000</v>
      </c>
      <c r="E1600">
        <v>8.4</v>
      </c>
      <c r="F1600" s="2">
        <f>AVERAGEIF(Table15[director_name],Table15[director_name],Table15[imdb_score])</f>
        <v>8.4333333333333336</v>
      </c>
      <c r="G1600">
        <f>Table15[[#This Row],[gross]]-Table15[[#This Row],[budget]]</f>
        <v>-24700000</v>
      </c>
      <c r="H1600" t="str">
        <f>IF(Table15[[#This Row],[Profit]]&gt;0,"Success","Fasle")</f>
        <v>Fasle</v>
      </c>
      <c r="K1600" t="s">
        <v>7296</v>
      </c>
      <c r="L1600" s="2">
        <f>AVERAGEIF(Table15[director_name],Table6[Director],Table15[imdb_score])</f>
        <v>5.7</v>
      </c>
      <c r="M1600">
        <f>SUMIF(Table15[director_name],Table6[Director],Table15[gross])</f>
        <v>1521</v>
      </c>
      <c r="N1600">
        <f>SUMIF(Table15[director_name],Table6[Director],Table15[budget])</f>
        <v>1500000</v>
      </c>
      <c r="O1600">
        <f>Table6[[#This Row],[Gross Amt]]-Table6[[#This Row],[Budget ]]</f>
        <v>-1498479</v>
      </c>
      <c r="P1600" t="str">
        <f>IF(Table6[[#This Row],[Profit]]&gt;0,"Success","Failure")</f>
        <v>Failure</v>
      </c>
    </row>
    <row r="1601" spans="1:16" hidden="1" x14ac:dyDescent="0.25">
      <c r="A1601" t="s">
        <v>2974</v>
      </c>
      <c r="B1601">
        <v>10880926</v>
      </c>
      <c r="C1601" t="s">
        <v>12</v>
      </c>
      <c r="D1601">
        <v>30000000</v>
      </c>
      <c r="E1601">
        <v>6.5</v>
      </c>
      <c r="F1601" s="2">
        <f>AVERAGEIF(Table15[director_name],Table15[director_name],Table15[imdb_score])</f>
        <v>6.5</v>
      </c>
      <c r="G1601">
        <f>Table15[[#This Row],[gross]]-Table15[[#This Row],[budget]]</f>
        <v>-19119074</v>
      </c>
      <c r="H1601" t="str">
        <f>IF(Table15[[#This Row],[Profit]]&gt;0,"Success","Fasle")</f>
        <v>Fasle</v>
      </c>
      <c r="K1601" t="s">
        <v>7303</v>
      </c>
      <c r="L1601" s="2">
        <f>AVERAGEIF(Table15[director_name],Table6[Director],Table15[imdb_score])</f>
        <v>6.2</v>
      </c>
      <c r="M1601">
        <f>SUMIF(Table15[director_name],Table6[Director],Table15[gross])</f>
        <v>19539</v>
      </c>
      <c r="N1601">
        <f>SUMIF(Table15[director_name],Table6[Director],Table15[budget])</f>
        <v>1000000</v>
      </c>
      <c r="O1601">
        <f>Table6[[#This Row],[Gross Amt]]-Table6[[#This Row],[Budget ]]</f>
        <v>-980461</v>
      </c>
      <c r="P1601" t="str">
        <f>IF(Table6[[#This Row],[Profit]]&gt;0,"Success","Failure")</f>
        <v>Failure</v>
      </c>
    </row>
    <row r="1602" spans="1:16" hidden="1" x14ac:dyDescent="0.25">
      <c r="A1602" t="s">
        <v>2976</v>
      </c>
      <c r="B1602">
        <v>3752725</v>
      </c>
      <c r="C1602" t="s">
        <v>12</v>
      </c>
      <c r="D1602">
        <v>18000000</v>
      </c>
      <c r="E1602">
        <v>7.1</v>
      </c>
      <c r="F1602" s="2">
        <f>AVERAGEIF(Table15[director_name],Table15[director_name],Table15[imdb_score])</f>
        <v>7.1</v>
      </c>
      <c r="G1602">
        <f>Table15[[#This Row],[gross]]-Table15[[#This Row],[budget]]</f>
        <v>-14247275</v>
      </c>
      <c r="H1602" t="str">
        <f>IF(Table15[[#This Row],[Profit]]&gt;0,"Success","Fasle")</f>
        <v>Fasle</v>
      </c>
      <c r="K1602" t="s">
        <v>7305</v>
      </c>
      <c r="L1602" s="2">
        <f>AVERAGEIF(Table15[director_name],Table6[Director],Table15[imdb_score])</f>
        <v>3.3</v>
      </c>
      <c r="M1602">
        <f>SUMIF(Table15[director_name],Table6[Director],Table15[gross])</f>
        <v>100358</v>
      </c>
      <c r="N1602">
        <f>SUMIF(Table15[director_name],Table6[Director],Table15[budget])</f>
        <v>1500000</v>
      </c>
      <c r="O1602">
        <f>Table6[[#This Row],[Gross Amt]]-Table6[[#This Row],[Budget ]]</f>
        <v>-1399642</v>
      </c>
      <c r="P1602" t="str">
        <f>IF(Table6[[#This Row],[Profit]]&gt;0,"Success","Failure")</f>
        <v>Failure</v>
      </c>
    </row>
    <row r="1603" spans="1:16" hidden="1" x14ac:dyDescent="0.25">
      <c r="A1603" t="s">
        <v>1743</v>
      </c>
      <c r="B1603">
        <v>3517797</v>
      </c>
      <c r="C1603" t="s">
        <v>12</v>
      </c>
      <c r="D1603">
        <v>25000000</v>
      </c>
      <c r="E1603">
        <v>6.6</v>
      </c>
      <c r="F1603">
        <f>AVERAGEIF(Table15[director_name],Table15[director_name],Table15[imdb_score])</f>
        <v>6.7624999999999993</v>
      </c>
      <c r="G1603">
        <f>Table15[[#This Row],[gross]]-Table15[[#This Row],[budget]]</f>
        <v>-21482203</v>
      </c>
      <c r="H1603" t="str">
        <f>IF(Table15[[#This Row],[Profit]]&gt;0,"Success","Fasle")</f>
        <v>Fasle</v>
      </c>
      <c r="K1603" t="s">
        <v>6743</v>
      </c>
      <c r="L1603" s="2">
        <f>AVERAGEIF(Table15[director_name],Table6[Director],Table15[imdb_score])</f>
        <v>5.7</v>
      </c>
      <c r="M1603">
        <f>SUMIF(Table15[director_name],Table6[Director],Table15[gross])</f>
        <v>2833383</v>
      </c>
      <c r="N1603">
        <f>SUMIF(Table15[director_name],Table6[Director],Table15[budget])</f>
        <v>427000</v>
      </c>
      <c r="O1603">
        <f>Table6[[#This Row],[Gross Amt]]-Table6[[#This Row],[Budget ]]</f>
        <v>2406383</v>
      </c>
      <c r="P1603" t="str">
        <f>IF(Table6[[#This Row],[Profit]]&gt;0,"Success","Failure")</f>
        <v>Success</v>
      </c>
    </row>
    <row r="1604" spans="1:16" hidden="1" x14ac:dyDescent="0.25">
      <c r="A1604" t="s">
        <v>2819</v>
      </c>
      <c r="B1604">
        <v>2975649</v>
      </c>
      <c r="C1604" t="s">
        <v>12</v>
      </c>
      <c r="D1604">
        <v>30000000</v>
      </c>
      <c r="E1604">
        <v>7</v>
      </c>
      <c r="F1604">
        <f>AVERAGEIF(Table15[director_name],Table15[director_name],Table15[imdb_score])</f>
        <v>6.9</v>
      </c>
      <c r="G1604">
        <f>Table15[[#This Row],[gross]]-Table15[[#This Row],[budget]]</f>
        <v>-27024351</v>
      </c>
      <c r="H1604" t="str">
        <f>IF(Table15[[#This Row],[Profit]]&gt;0,"Success","Fasle")</f>
        <v>Fasle</v>
      </c>
      <c r="K1604" t="s">
        <v>7332</v>
      </c>
      <c r="L1604" s="2">
        <f>AVERAGEIF(Table15[director_name],Table6[Director],Table15[imdb_score])</f>
        <v>7</v>
      </c>
      <c r="M1604">
        <f>SUMIF(Table15[director_name],Table6[Director],Table15[gross])</f>
        <v>11278</v>
      </c>
      <c r="N1604">
        <f>SUMIF(Table15[director_name],Table6[Director],Table15[budget])</f>
        <v>1300000</v>
      </c>
      <c r="O1604">
        <f>Table6[[#This Row],[Gross Amt]]-Table6[[#This Row],[Budget ]]</f>
        <v>-1288722</v>
      </c>
      <c r="P1604" t="str">
        <f>IF(Table6[[#This Row],[Profit]]&gt;0,"Success","Failure")</f>
        <v>Failure</v>
      </c>
    </row>
    <row r="1605" spans="1:16" hidden="1" x14ac:dyDescent="0.25">
      <c r="A1605" t="s">
        <v>2983</v>
      </c>
      <c r="B1605">
        <v>668171</v>
      </c>
      <c r="C1605" t="s">
        <v>677</v>
      </c>
      <c r="D1605">
        <v>60000000</v>
      </c>
      <c r="E1605">
        <v>5.6</v>
      </c>
      <c r="F1605" s="2">
        <f>AVERAGEIF(Table15[director_name],Table15[director_name],Table15[imdb_score])</f>
        <v>5.6</v>
      </c>
      <c r="G1605">
        <f>Table15[[#This Row],[gross]]-Table15[[#This Row],[budget]]</f>
        <v>-59331829</v>
      </c>
      <c r="H1605" t="str">
        <f>IF(Table15[[#This Row],[Profit]]&gt;0,"Success","Fasle")</f>
        <v>Fasle</v>
      </c>
      <c r="K1605" t="s">
        <v>7337</v>
      </c>
      <c r="L1605" s="2">
        <f>AVERAGEIF(Table15[director_name],Table6[Director],Table15[imdb_score])</f>
        <v>6.5</v>
      </c>
      <c r="M1605">
        <f>SUMIF(Table15[director_name],Table6[Director],Table15[gross])</f>
        <v>2581039</v>
      </c>
      <c r="N1605">
        <f>SUMIF(Table15[director_name],Table6[Director],Table15[budget])</f>
        <v>2100000</v>
      </c>
      <c r="O1605">
        <f>Table6[[#This Row],[Gross Amt]]-Table6[[#This Row],[Budget ]]</f>
        <v>481039</v>
      </c>
      <c r="P1605" t="str">
        <f>IF(Table6[[#This Row],[Profit]]&gt;0,"Success","Failure")</f>
        <v>Success</v>
      </c>
    </row>
    <row r="1606" spans="1:16" hidden="1" x14ac:dyDescent="0.25">
      <c r="A1606" t="s">
        <v>2985</v>
      </c>
      <c r="B1606">
        <v>480314</v>
      </c>
      <c r="C1606" t="s">
        <v>12</v>
      </c>
      <c r="D1606">
        <v>21000000</v>
      </c>
      <c r="E1606">
        <v>4.8</v>
      </c>
      <c r="F1606" s="2">
        <f>AVERAGEIF(Table15[director_name],Table15[director_name],Table15[imdb_score])</f>
        <v>4.8</v>
      </c>
      <c r="G1606">
        <f>Table15[[#This Row],[gross]]-Table15[[#This Row],[budget]]</f>
        <v>-20519686</v>
      </c>
      <c r="H1606" t="str">
        <f>IF(Table15[[#This Row],[Profit]]&gt;0,"Success","Fasle")</f>
        <v>Fasle</v>
      </c>
      <c r="K1606" t="s">
        <v>7339</v>
      </c>
      <c r="L1606" s="2">
        <f>AVERAGEIF(Table15[director_name],Table6[Director],Table15[imdb_score])</f>
        <v>6</v>
      </c>
      <c r="M1606">
        <f>SUMIF(Table15[director_name],Table6[Director],Table15[gross])</f>
        <v>2859955</v>
      </c>
      <c r="N1606">
        <f>SUMIF(Table15[director_name],Table6[Director],Table15[budget])</f>
        <v>1200000</v>
      </c>
      <c r="O1606">
        <f>Table6[[#This Row],[Gross Amt]]-Table6[[#This Row],[Budget ]]</f>
        <v>1659955</v>
      </c>
      <c r="P1606" t="str">
        <f>IF(Table6[[#This Row],[Profit]]&gt;0,"Success","Failure")</f>
        <v>Success</v>
      </c>
    </row>
    <row r="1607" spans="1:16" hidden="1" x14ac:dyDescent="0.25">
      <c r="A1607" t="s">
        <v>2987</v>
      </c>
      <c r="B1607">
        <v>3904982</v>
      </c>
      <c r="C1607" t="s">
        <v>12</v>
      </c>
      <c r="D1607">
        <v>30000000</v>
      </c>
      <c r="E1607">
        <v>7.5</v>
      </c>
      <c r="F1607" s="2">
        <f>AVERAGEIF(Table15[director_name],Table15[director_name],Table15[imdb_score])</f>
        <v>6.85</v>
      </c>
      <c r="G1607">
        <f>Table15[[#This Row],[gross]]-Table15[[#This Row],[budget]]</f>
        <v>-26095018</v>
      </c>
      <c r="H1607" t="str">
        <f>IF(Table15[[#This Row],[Profit]]&gt;0,"Success","Fasle")</f>
        <v>Fasle</v>
      </c>
      <c r="K1607" t="s">
        <v>7344</v>
      </c>
      <c r="L1607" s="2">
        <f>AVERAGEIF(Table15[director_name],Table6[Director],Table15[imdb_score])</f>
        <v>7.9</v>
      </c>
      <c r="M1607">
        <f>SUMIF(Table15[director_name],Table6[Director],Table15[gross])</f>
        <v>375723</v>
      </c>
      <c r="N1607">
        <f>SUMIF(Table15[director_name],Table6[Director],Table15[budget])</f>
        <v>4000000</v>
      </c>
      <c r="O1607">
        <f>Table6[[#This Row],[Gross Amt]]-Table6[[#This Row],[Budget ]]</f>
        <v>-3624277</v>
      </c>
      <c r="P1607" t="str">
        <f>IF(Table6[[#This Row],[Profit]]&gt;0,"Success","Failure")</f>
        <v>Failure</v>
      </c>
    </row>
    <row r="1608" spans="1:16" hidden="1" x14ac:dyDescent="0.25">
      <c r="A1608" t="s">
        <v>2990</v>
      </c>
      <c r="B1608">
        <v>127437</v>
      </c>
      <c r="C1608" t="s">
        <v>677</v>
      </c>
      <c r="D1608">
        <v>18000000</v>
      </c>
      <c r="E1608">
        <v>6</v>
      </c>
      <c r="F1608" s="2">
        <f>AVERAGEIF(Table15[director_name],Table15[director_name],Table15[imdb_score])</f>
        <v>6</v>
      </c>
      <c r="G1608">
        <f>Table15[[#This Row],[gross]]-Table15[[#This Row],[budget]]</f>
        <v>-17872563</v>
      </c>
      <c r="H1608" t="str">
        <f>IF(Table15[[#This Row],[Profit]]&gt;0,"Success","Fasle")</f>
        <v>Fasle</v>
      </c>
      <c r="K1608" t="s">
        <v>7346</v>
      </c>
      <c r="L1608" s="2">
        <f>AVERAGEIF(Table15[director_name],Table6[Director],Table15[imdb_score])</f>
        <v>6</v>
      </c>
      <c r="M1608">
        <f>SUMIF(Table15[director_name],Table6[Director],Table15[gross])</f>
        <v>594904</v>
      </c>
      <c r="N1608">
        <f>SUMIF(Table15[director_name],Table6[Director],Table15[budget])</f>
        <v>1200000</v>
      </c>
      <c r="O1608">
        <f>Table6[[#This Row],[Gross Amt]]-Table6[[#This Row],[Budget ]]</f>
        <v>-605096</v>
      </c>
      <c r="P1608" t="str">
        <f>IF(Table6[[#This Row],[Profit]]&gt;0,"Success","Failure")</f>
        <v>Failure</v>
      </c>
    </row>
    <row r="1609" spans="1:16" hidden="1" x14ac:dyDescent="0.25">
      <c r="A1609" t="s">
        <v>43</v>
      </c>
      <c r="B1609">
        <v>537580</v>
      </c>
      <c r="C1609" t="s">
        <v>12</v>
      </c>
      <c r="D1609">
        <v>30000000</v>
      </c>
      <c r="E1609">
        <v>6.8</v>
      </c>
      <c r="F1609">
        <f>AVERAGEIF(Table15[director_name],Table15[director_name],Table15[imdb_score])</f>
        <v>7.2285714285714286</v>
      </c>
      <c r="G1609">
        <f>Table15[[#This Row],[gross]]-Table15[[#This Row],[budget]]</f>
        <v>-29462420</v>
      </c>
      <c r="H1609" t="str">
        <f>IF(Table15[[#This Row],[Profit]]&gt;0,"Success","Fasle")</f>
        <v>Fasle</v>
      </c>
      <c r="K1609" t="s">
        <v>7348</v>
      </c>
      <c r="L1609" s="2">
        <f>AVERAGEIF(Table15[director_name],Table6[Director],Table15[imdb_score])</f>
        <v>6.1</v>
      </c>
      <c r="M1609">
        <f>SUMIF(Table15[director_name],Table6[Director],Table15[gross])</f>
        <v>58936</v>
      </c>
      <c r="N1609">
        <f>SUMIF(Table15[director_name],Table6[Director],Table15[budget])</f>
        <v>1200000</v>
      </c>
      <c r="O1609">
        <f>Table6[[#This Row],[Gross Amt]]-Table6[[#This Row],[Budget ]]</f>
        <v>-1141064</v>
      </c>
      <c r="P1609" t="str">
        <f>IF(Table6[[#This Row],[Profit]]&gt;0,"Success","Failure")</f>
        <v>Failure</v>
      </c>
    </row>
    <row r="1610" spans="1:16" hidden="1" x14ac:dyDescent="0.25">
      <c r="A1610" t="s">
        <v>3013</v>
      </c>
      <c r="B1610">
        <v>183436380</v>
      </c>
      <c r="C1610" t="s">
        <v>12</v>
      </c>
      <c r="D1610">
        <v>29000000</v>
      </c>
      <c r="E1610">
        <v>6.5</v>
      </c>
      <c r="F1610" s="2">
        <f>AVERAGEIF(Table15[director_name],Table15[director_name],Table15[imdb_score])</f>
        <v>5.4</v>
      </c>
      <c r="G1610">
        <f>Table15[[#This Row],[gross]]-Table15[[#This Row],[budget]]</f>
        <v>154436380</v>
      </c>
      <c r="H1610" t="str">
        <f>IF(Table15[[#This Row],[Profit]]&gt;0,"Success","Fasle")</f>
        <v>Success</v>
      </c>
      <c r="K1610" t="s">
        <v>5073</v>
      </c>
      <c r="L1610" s="2">
        <f>AVERAGEIF(Table15[director_name],Table6[Director],Table15[imdb_score])</f>
        <v>7.4</v>
      </c>
      <c r="M1610">
        <f>SUMIF(Table15[director_name],Table6[Director],Table15[gross])</f>
        <v>24784</v>
      </c>
      <c r="N1610">
        <f>SUMIF(Table15[director_name],Table6[Director],Table15[budget])</f>
        <v>1200000</v>
      </c>
      <c r="O1610">
        <f>Table6[[#This Row],[Gross Amt]]-Table6[[#This Row],[Budget ]]</f>
        <v>-1175216</v>
      </c>
      <c r="P1610" t="str">
        <f>IF(Table6[[#This Row],[Profit]]&gt;0,"Success","Failure")</f>
        <v>Failure</v>
      </c>
    </row>
    <row r="1611" spans="1:16" hidden="1" x14ac:dyDescent="0.25">
      <c r="A1611" t="s">
        <v>488</v>
      </c>
      <c r="B1611">
        <v>119518352</v>
      </c>
      <c r="C1611" t="s">
        <v>12</v>
      </c>
      <c r="D1611">
        <v>28000000</v>
      </c>
      <c r="E1611">
        <v>7.9</v>
      </c>
      <c r="F1611">
        <f>AVERAGEIF(Table15[director_name],Table15[director_name],Table15[imdb_score])</f>
        <v>7.0749999999999993</v>
      </c>
      <c r="G1611">
        <f>Table15[[#This Row],[gross]]-Table15[[#This Row],[budget]]</f>
        <v>91518352</v>
      </c>
      <c r="H1611" t="str">
        <f>IF(Table15[[#This Row],[Profit]]&gt;0,"Success","Fasle")</f>
        <v>Success</v>
      </c>
      <c r="K1611" t="s">
        <v>7351</v>
      </c>
      <c r="L1611" s="2">
        <f>AVERAGEIF(Table15[director_name],Table6[Director],Table15[imdb_score])</f>
        <v>6.2</v>
      </c>
      <c r="M1611">
        <f>SUMIF(Table15[director_name],Table6[Director],Table15[gross])</f>
        <v>7826</v>
      </c>
      <c r="N1611">
        <f>SUMIF(Table15[director_name],Table6[Director],Table15[budget])</f>
        <v>1200000</v>
      </c>
      <c r="O1611">
        <f>Table6[[#This Row],[Gross Amt]]-Table6[[#This Row],[Budget ]]</f>
        <v>-1192174</v>
      </c>
      <c r="P1611" t="str">
        <f>IF(Table6[[#This Row],[Profit]]&gt;0,"Success","Failure")</f>
        <v>Failure</v>
      </c>
    </row>
    <row r="1612" spans="1:16" hidden="1" x14ac:dyDescent="0.25">
      <c r="A1612" t="s">
        <v>3019</v>
      </c>
      <c r="B1612">
        <v>37036404</v>
      </c>
      <c r="C1612" t="s">
        <v>12</v>
      </c>
      <c r="D1612">
        <v>30000000</v>
      </c>
      <c r="E1612">
        <v>6.4</v>
      </c>
      <c r="F1612" s="2">
        <f>AVERAGEIF(Table15[director_name],Table15[director_name],Table15[imdb_score])</f>
        <v>6.4</v>
      </c>
      <c r="G1612">
        <f>Table15[[#This Row],[gross]]-Table15[[#This Row],[budget]]</f>
        <v>7036404</v>
      </c>
      <c r="H1612" t="str">
        <f>IF(Table15[[#This Row],[Profit]]&gt;0,"Success","Fasle")</f>
        <v>Success</v>
      </c>
      <c r="K1612" t="s">
        <v>7355</v>
      </c>
      <c r="L1612" s="2">
        <f>AVERAGEIF(Table15[director_name],Table6[Director],Table15[imdb_score])</f>
        <v>7.2</v>
      </c>
      <c r="M1612">
        <f>SUMIF(Table15[director_name],Table6[Director],Table15[gross])</f>
        <v>3830</v>
      </c>
      <c r="N1612">
        <f>SUMIF(Table15[director_name],Table6[Director],Table15[budget])</f>
        <v>1200000</v>
      </c>
      <c r="O1612">
        <f>Table6[[#This Row],[Gross Amt]]-Table6[[#This Row],[Budget ]]</f>
        <v>-1196170</v>
      </c>
      <c r="P1612" t="str">
        <f>IF(Table6[[#This Row],[Profit]]&gt;0,"Success","Failure")</f>
        <v>Failure</v>
      </c>
    </row>
    <row r="1613" spans="1:16" hidden="1" x14ac:dyDescent="0.25">
      <c r="A1613" t="s">
        <v>1766</v>
      </c>
      <c r="B1613">
        <v>22359293</v>
      </c>
      <c r="C1613" t="s">
        <v>12</v>
      </c>
      <c r="D1613">
        <v>29000000</v>
      </c>
      <c r="E1613">
        <v>5.8</v>
      </c>
      <c r="F1613">
        <f>AVERAGEIF(Table15[director_name],Table15[director_name],Table15[imdb_score])</f>
        <v>5.3</v>
      </c>
      <c r="G1613">
        <f>Table15[[#This Row],[gross]]-Table15[[#This Row],[budget]]</f>
        <v>-6640707</v>
      </c>
      <c r="H1613" t="str">
        <f>IF(Table15[[#This Row],[Profit]]&gt;0,"Success","Fasle")</f>
        <v>Fasle</v>
      </c>
      <c r="K1613" t="s">
        <v>7376</v>
      </c>
      <c r="L1613" s="2">
        <f>AVERAGEIF(Table15[director_name],Table6[Director],Table15[imdb_score])</f>
        <v>6.8</v>
      </c>
      <c r="M1613">
        <f>SUMIF(Table15[director_name],Table6[Director],Table15[gross])</f>
        <v>16101109</v>
      </c>
      <c r="N1613">
        <f>SUMIF(Table15[director_name],Table6[Director],Table15[budget])</f>
        <v>3000000</v>
      </c>
      <c r="O1613">
        <f>Table6[[#This Row],[Gross Amt]]-Table6[[#This Row],[Budget ]]</f>
        <v>13101109</v>
      </c>
      <c r="P1613" t="str">
        <f>IF(Table6[[#This Row],[Profit]]&gt;0,"Success","Failure")</f>
        <v>Success</v>
      </c>
    </row>
    <row r="1614" spans="1:16" hidden="1" x14ac:dyDescent="0.25">
      <c r="A1614" t="s">
        <v>284</v>
      </c>
      <c r="B1614">
        <v>18593156</v>
      </c>
      <c r="C1614" t="s">
        <v>12</v>
      </c>
      <c r="D1614">
        <v>35000000</v>
      </c>
      <c r="E1614">
        <v>7.7</v>
      </c>
      <c r="F1614">
        <f>AVERAGEIF(Table15[director_name],Table15[director_name],Table15[imdb_score])</f>
        <v>6.9307692307692301</v>
      </c>
      <c r="G1614">
        <f>Table15[[#This Row],[gross]]-Table15[[#This Row],[budget]]</f>
        <v>-16406844</v>
      </c>
      <c r="H1614" t="str">
        <f>IF(Table15[[#This Row],[Profit]]&gt;0,"Success","Fasle")</f>
        <v>Fasle</v>
      </c>
      <c r="K1614" t="s">
        <v>7380</v>
      </c>
      <c r="L1614" s="2">
        <f>AVERAGEIF(Table15[director_name],Table6[Director],Table15[imdb_score])</f>
        <v>5.9</v>
      </c>
      <c r="M1614">
        <f>SUMIF(Table15[director_name],Table6[Director],Table15[gross])</f>
        <v>1400000</v>
      </c>
      <c r="N1614">
        <f>SUMIF(Table15[director_name],Table6[Director],Table15[budget])</f>
        <v>1100000</v>
      </c>
      <c r="O1614">
        <f>Table6[[#This Row],[Gross Amt]]-Table6[[#This Row],[Budget ]]</f>
        <v>300000</v>
      </c>
      <c r="P1614" t="str">
        <f>IF(Table6[[#This Row],[Profit]]&gt;0,"Success","Failure")</f>
        <v>Success</v>
      </c>
    </row>
    <row r="1615" spans="1:16" hidden="1" x14ac:dyDescent="0.25">
      <c r="A1615" t="s">
        <v>2109</v>
      </c>
      <c r="B1615">
        <v>16930185</v>
      </c>
      <c r="C1615" t="s">
        <v>12</v>
      </c>
      <c r="D1615">
        <v>29000000</v>
      </c>
      <c r="E1615">
        <v>5.3</v>
      </c>
      <c r="F1615">
        <f>AVERAGEIF(Table15[director_name],Table15[director_name],Table15[imdb_score])</f>
        <v>5.2666666666666666</v>
      </c>
      <c r="G1615">
        <f>Table15[[#This Row],[gross]]-Table15[[#This Row],[budget]]</f>
        <v>-12069815</v>
      </c>
      <c r="H1615" t="str">
        <f>IF(Table15[[#This Row],[Profit]]&gt;0,"Success","Fasle")</f>
        <v>Fasle</v>
      </c>
      <c r="K1615" t="s">
        <v>7384</v>
      </c>
      <c r="L1615" s="2">
        <f>AVERAGEIF(Table15[director_name],Table6[Director],Table15[imdb_score])</f>
        <v>7</v>
      </c>
      <c r="M1615">
        <f>SUMIF(Table15[director_name],Table6[Director],Table15[gross])</f>
        <v>39659</v>
      </c>
      <c r="N1615">
        <f>SUMIF(Table15[director_name],Table6[Director],Table15[budget])</f>
        <v>1600000</v>
      </c>
      <c r="O1615">
        <f>Table6[[#This Row],[Gross Amt]]-Table6[[#This Row],[Budget ]]</f>
        <v>-1560341</v>
      </c>
      <c r="P1615" t="str">
        <f>IF(Table6[[#This Row],[Profit]]&gt;0,"Success","Failure")</f>
        <v>Failure</v>
      </c>
    </row>
    <row r="1616" spans="1:16" hidden="1" x14ac:dyDescent="0.25">
      <c r="A1616" t="s">
        <v>3026</v>
      </c>
      <c r="B1616">
        <v>63034755</v>
      </c>
      <c r="C1616" t="s">
        <v>12</v>
      </c>
      <c r="D1616">
        <v>29000000</v>
      </c>
      <c r="E1616">
        <v>5.3</v>
      </c>
      <c r="F1616" s="2">
        <f>AVERAGEIF(Table15[director_name],Table15[director_name],Table15[imdb_score])</f>
        <v>5.0999999999999996</v>
      </c>
      <c r="G1616">
        <f>Table15[[#This Row],[gross]]-Table15[[#This Row],[budget]]</f>
        <v>34034755</v>
      </c>
      <c r="H1616" t="str">
        <f>IF(Table15[[#This Row],[Profit]]&gt;0,"Success","Fasle")</f>
        <v>Success</v>
      </c>
      <c r="K1616" t="s">
        <v>7389</v>
      </c>
      <c r="L1616" s="2">
        <f>AVERAGEIF(Table15[director_name],Table6[Director],Table15[imdb_score])</f>
        <v>6.1</v>
      </c>
      <c r="M1616">
        <f>SUMIF(Table15[director_name],Table6[Director],Table15[gross])</f>
        <v>56129</v>
      </c>
      <c r="N1616">
        <f>SUMIF(Table15[director_name],Table6[Director],Table15[budget])</f>
        <v>1100000</v>
      </c>
      <c r="O1616">
        <f>Table6[[#This Row],[Gross Amt]]-Table6[[#This Row],[Budget ]]</f>
        <v>-1043871</v>
      </c>
      <c r="P1616" t="str">
        <f>IF(Table6[[#This Row],[Profit]]&gt;0,"Success","Failure")</f>
        <v>Failure</v>
      </c>
    </row>
    <row r="1617" spans="1:16" hidden="1" x14ac:dyDescent="0.25">
      <c r="A1617" t="s">
        <v>3028</v>
      </c>
      <c r="B1617">
        <v>5899797</v>
      </c>
      <c r="C1617" t="s">
        <v>12</v>
      </c>
      <c r="D1617">
        <v>29000000</v>
      </c>
      <c r="E1617">
        <v>7.5</v>
      </c>
      <c r="F1617" s="2">
        <f>AVERAGEIF(Table15[director_name],Table15[director_name],Table15[imdb_score])</f>
        <v>7.4333333333333336</v>
      </c>
      <c r="G1617">
        <f>Table15[[#This Row],[gross]]-Table15[[#This Row],[budget]]</f>
        <v>-23100203</v>
      </c>
      <c r="H1617" t="str">
        <f>IF(Table15[[#This Row],[Profit]]&gt;0,"Success","Fasle")</f>
        <v>Fasle</v>
      </c>
      <c r="K1617" t="s">
        <v>7391</v>
      </c>
      <c r="L1617" s="2">
        <f>AVERAGEIF(Table15[director_name],Table6[Director],Table15[imdb_score])</f>
        <v>7.6</v>
      </c>
      <c r="M1617">
        <f>SUMIF(Table15[director_name],Table6[Director],Table15[gross])</f>
        <v>4105123</v>
      </c>
      <c r="N1617">
        <f>SUMIF(Table15[director_name],Table6[Director],Table15[budget])</f>
        <v>1100000</v>
      </c>
      <c r="O1617">
        <f>Table6[[#This Row],[Gross Amt]]-Table6[[#This Row],[Budget ]]</f>
        <v>3005123</v>
      </c>
      <c r="P1617" t="str">
        <f>IF(Table6[[#This Row],[Profit]]&gt;0,"Success","Failure")</f>
        <v>Success</v>
      </c>
    </row>
    <row r="1618" spans="1:16" hidden="1" x14ac:dyDescent="0.25">
      <c r="A1618" t="s">
        <v>1267</v>
      </c>
      <c r="B1618">
        <v>4554569</v>
      </c>
      <c r="C1618" t="s">
        <v>12</v>
      </c>
      <c r="D1618">
        <v>28000000</v>
      </c>
      <c r="E1618">
        <v>6.9</v>
      </c>
      <c r="F1618">
        <f>AVERAGEIF(Table15[director_name],Table15[director_name],Table15[imdb_score])</f>
        <v>6.55</v>
      </c>
      <c r="G1618">
        <f>Table15[[#This Row],[gross]]-Table15[[#This Row],[budget]]</f>
        <v>-23445431</v>
      </c>
      <c r="H1618" t="str">
        <f>IF(Table15[[#This Row],[Profit]]&gt;0,"Success","Fasle")</f>
        <v>Fasle</v>
      </c>
      <c r="K1618" t="s">
        <v>7410</v>
      </c>
      <c r="L1618" s="2">
        <f>AVERAGEIF(Table15[director_name],Table6[Director],Table15[imdb_score])</f>
        <v>5.7</v>
      </c>
      <c r="M1618">
        <f>SUMIF(Table15[director_name],Table6[Director],Table15[gross])</f>
        <v>31537320</v>
      </c>
      <c r="N1618">
        <f>SUMIF(Table15[director_name],Table6[Director],Table15[budget])</f>
        <v>1000000</v>
      </c>
      <c r="O1618">
        <f>Table6[[#This Row],[Gross Amt]]-Table6[[#This Row],[Budget ]]</f>
        <v>30537320</v>
      </c>
      <c r="P1618" t="str">
        <f>IF(Table6[[#This Row],[Profit]]&gt;0,"Success","Failure")</f>
        <v>Success</v>
      </c>
    </row>
    <row r="1619" spans="1:16" hidden="1" x14ac:dyDescent="0.25">
      <c r="A1619" t="s">
        <v>3031</v>
      </c>
      <c r="B1619">
        <v>17016190</v>
      </c>
      <c r="C1619" t="s">
        <v>12</v>
      </c>
      <c r="D1619">
        <v>12000000</v>
      </c>
      <c r="E1619">
        <v>4.9000000000000004</v>
      </c>
      <c r="F1619" s="2">
        <f>AVERAGEIF(Table15[director_name],Table15[director_name],Table15[imdb_score])</f>
        <v>4.9000000000000004</v>
      </c>
      <c r="G1619">
        <f>Table15[[#This Row],[gross]]-Table15[[#This Row],[budget]]</f>
        <v>5016190</v>
      </c>
      <c r="H1619" t="str">
        <f>IF(Table15[[#This Row],[Profit]]&gt;0,"Success","Fasle")</f>
        <v>Success</v>
      </c>
      <c r="K1619" t="s">
        <v>7415</v>
      </c>
      <c r="L1619" s="2">
        <f>AVERAGEIF(Table15[director_name],Table6[Director],Table15[imdb_score])</f>
        <v>5</v>
      </c>
      <c r="M1619">
        <f>SUMIF(Table15[director_name],Table6[Director],Table15[gross])</f>
        <v>18112929</v>
      </c>
      <c r="N1619">
        <f>SUMIF(Table15[director_name],Table6[Director],Table15[budget])</f>
        <v>1000000</v>
      </c>
      <c r="O1619">
        <f>Table6[[#This Row],[Gross Amt]]-Table6[[#This Row],[Budget ]]</f>
        <v>17112929</v>
      </c>
      <c r="P1619" t="str">
        <f>IF(Table6[[#This Row],[Profit]]&gt;0,"Success","Failure")</f>
        <v>Success</v>
      </c>
    </row>
    <row r="1620" spans="1:16" hidden="1" x14ac:dyDescent="0.25">
      <c r="A1620" t="s">
        <v>3033</v>
      </c>
      <c r="B1620">
        <v>6301131</v>
      </c>
      <c r="C1620" t="s">
        <v>12</v>
      </c>
      <c r="D1620">
        <v>29000000</v>
      </c>
      <c r="E1620">
        <v>7.1</v>
      </c>
      <c r="F1620" s="2">
        <f>AVERAGEIF(Table15[director_name],Table15[director_name],Table15[imdb_score])</f>
        <v>7.1</v>
      </c>
      <c r="G1620">
        <f>Table15[[#This Row],[gross]]-Table15[[#This Row],[budget]]</f>
        <v>-22698869</v>
      </c>
      <c r="H1620" t="str">
        <f>IF(Table15[[#This Row],[Profit]]&gt;0,"Success","Fasle")</f>
        <v>Fasle</v>
      </c>
      <c r="K1620" t="s">
        <v>7417</v>
      </c>
      <c r="L1620" s="2">
        <f>AVERAGEIF(Table15[director_name],Table6[Director],Table15[imdb_score])</f>
        <v>7</v>
      </c>
      <c r="M1620">
        <f>SUMIF(Table15[director_name],Table6[Director],Table15[gross])</f>
        <v>14564027</v>
      </c>
      <c r="N1620">
        <f>SUMIF(Table15[director_name],Table6[Director],Table15[budget])</f>
        <v>1000000</v>
      </c>
      <c r="O1620">
        <f>Table6[[#This Row],[Gross Amt]]-Table6[[#This Row],[Budget ]]</f>
        <v>13564027</v>
      </c>
      <c r="P1620" t="str">
        <f>IF(Table6[[#This Row],[Profit]]&gt;0,"Success","Failure")</f>
        <v>Success</v>
      </c>
    </row>
    <row r="1621" spans="1:16" hidden="1" x14ac:dyDescent="0.25">
      <c r="A1621" t="s">
        <v>570</v>
      </c>
      <c r="B1621">
        <v>217350219</v>
      </c>
      <c r="C1621" t="s">
        <v>12</v>
      </c>
      <c r="D1621">
        <v>28000000</v>
      </c>
      <c r="E1621">
        <v>8</v>
      </c>
      <c r="F1621">
        <f>AVERAGEIF(Table15[director_name],Table15[director_name],Table15[imdb_score])</f>
        <v>7.3999999999999995</v>
      </c>
      <c r="G1621">
        <f>Table15[[#This Row],[gross]]-Table15[[#This Row],[budget]]</f>
        <v>189350219</v>
      </c>
      <c r="H1621" t="str">
        <f>IF(Table15[[#This Row],[Profit]]&gt;0,"Success","Fasle")</f>
        <v>Success</v>
      </c>
      <c r="K1621" t="s">
        <v>7419</v>
      </c>
      <c r="L1621" s="2">
        <f>AVERAGEIF(Table15[director_name],Table6[Director],Table15[imdb_score])</f>
        <v>3.4</v>
      </c>
      <c r="M1621">
        <f>SUMIF(Table15[director_name],Table6[Director],Table15[gross])</f>
        <v>20773070</v>
      </c>
      <c r="N1621">
        <f>SUMIF(Table15[director_name],Table6[Director],Table15[budget])</f>
        <v>5000000</v>
      </c>
      <c r="O1621">
        <f>Table6[[#This Row],[Gross Amt]]-Table6[[#This Row],[Budget ]]</f>
        <v>15773070</v>
      </c>
      <c r="P1621" t="str">
        <f>IF(Table6[[#This Row],[Profit]]&gt;0,"Success","Failure")</f>
        <v>Success</v>
      </c>
    </row>
    <row r="1622" spans="1:16" hidden="1" x14ac:dyDescent="0.25">
      <c r="A1622" t="s">
        <v>1067</v>
      </c>
      <c r="B1622">
        <v>161029270</v>
      </c>
      <c r="C1622" t="s">
        <v>12</v>
      </c>
      <c r="D1622">
        <v>28000000</v>
      </c>
      <c r="E1622">
        <v>7.9</v>
      </c>
      <c r="F1622">
        <f>AVERAGEIF(Table15[director_name],Table15[director_name],Table15[imdb_score])</f>
        <v>6.9374999999999991</v>
      </c>
      <c r="G1622">
        <f>Table15[[#This Row],[gross]]-Table15[[#This Row],[budget]]</f>
        <v>133029270</v>
      </c>
      <c r="H1622" t="str">
        <f>IF(Table15[[#This Row],[Profit]]&gt;0,"Success","Fasle")</f>
        <v>Success</v>
      </c>
      <c r="K1622" t="s">
        <v>7422</v>
      </c>
      <c r="L1622" s="2">
        <f>AVERAGEIF(Table15[director_name],Table6[Director],Table15[imdb_score])</f>
        <v>6</v>
      </c>
      <c r="M1622">
        <f>SUMIF(Table15[director_name],Table6[Director],Table15[gross])</f>
        <v>10037390</v>
      </c>
      <c r="N1622">
        <f>SUMIF(Table15[director_name],Table6[Director],Table15[budget])</f>
        <v>1000000000</v>
      </c>
      <c r="O1622">
        <f>Table6[[#This Row],[Gross Amt]]-Table6[[#This Row],[Budget ]]</f>
        <v>-989962610</v>
      </c>
      <c r="P1622" t="str">
        <f>IF(Table6[[#This Row],[Profit]]&gt;0,"Success","Failure")</f>
        <v>Failure</v>
      </c>
    </row>
    <row r="1623" spans="1:16" hidden="1" x14ac:dyDescent="0.25">
      <c r="A1623" t="s">
        <v>127</v>
      </c>
      <c r="B1623">
        <v>179870271</v>
      </c>
      <c r="C1623" t="s">
        <v>12</v>
      </c>
      <c r="D1623">
        <v>28000000</v>
      </c>
      <c r="E1623">
        <v>7.6</v>
      </c>
      <c r="F1623">
        <f>AVERAGEIF(Table15[director_name],Table15[director_name],Table15[imdb_score])</f>
        <v>7.5439999999999996</v>
      </c>
      <c r="G1623">
        <f>Table15[[#This Row],[gross]]-Table15[[#This Row],[budget]]</f>
        <v>151870271</v>
      </c>
      <c r="H1623" t="str">
        <f>IF(Table15[[#This Row],[Profit]]&gt;0,"Success","Fasle")</f>
        <v>Success</v>
      </c>
      <c r="K1623" t="s">
        <v>7425</v>
      </c>
      <c r="L1623" s="2">
        <f>AVERAGEIF(Table15[director_name],Table6[Director],Table15[imdb_score])</f>
        <v>7.4</v>
      </c>
      <c r="M1623">
        <f>SUMIF(Table15[director_name],Table6[Director],Table15[gross])</f>
        <v>9013113</v>
      </c>
      <c r="N1623">
        <f>SUMIF(Table15[director_name],Table6[Director],Table15[budget])</f>
        <v>1000000</v>
      </c>
      <c r="O1623">
        <f>Table6[[#This Row],[Gross Amt]]-Table6[[#This Row],[Budget ]]</f>
        <v>8013113</v>
      </c>
      <c r="P1623" t="str">
        <f>IF(Table6[[#This Row],[Profit]]&gt;0,"Success","Failure")</f>
        <v>Success</v>
      </c>
    </row>
    <row r="1624" spans="1:16" hidden="1" x14ac:dyDescent="0.25">
      <c r="A1624" t="s">
        <v>3039</v>
      </c>
      <c r="B1624">
        <v>100491683</v>
      </c>
      <c r="C1624" t="s">
        <v>12</v>
      </c>
      <c r="D1624">
        <v>24000000</v>
      </c>
      <c r="E1624">
        <v>5.9</v>
      </c>
      <c r="F1624" s="2">
        <f>AVERAGEIF(Table15[director_name],Table15[director_name],Table15[imdb_score])</f>
        <v>5.9</v>
      </c>
      <c r="G1624">
        <f>Table15[[#This Row],[gross]]-Table15[[#This Row],[budget]]</f>
        <v>76491683</v>
      </c>
      <c r="H1624" t="str">
        <f>IF(Table15[[#This Row],[Profit]]&gt;0,"Success","Fasle")</f>
        <v>Success</v>
      </c>
      <c r="K1624" t="s">
        <v>7428</v>
      </c>
      <c r="L1624" s="2">
        <f>AVERAGEIF(Table15[director_name],Table6[Director],Table15[imdb_score])</f>
        <v>6.2</v>
      </c>
      <c r="M1624">
        <f>SUMIF(Table15[director_name],Table6[Director],Table15[gross])</f>
        <v>9000000</v>
      </c>
      <c r="N1624">
        <f>SUMIF(Table15[director_name],Table6[Director],Table15[budget])</f>
        <v>900000</v>
      </c>
      <c r="O1624">
        <f>Table6[[#This Row],[Gross Amt]]-Table6[[#This Row],[Budget ]]</f>
        <v>8100000</v>
      </c>
      <c r="P1624" t="str">
        <f>IF(Table6[[#This Row],[Profit]]&gt;0,"Success","Failure")</f>
        <v>Success</v>
      </c>
    </row>
    <row r="1625" spans="1:16" hidden="1" x14ac:dyDescent="0.25">
      <c r="A1625" t="s">
        <v>324</v>
      </c>
      <c r="B1625">
        <v>74058698</v>
      </c>
      <c r="C1625" t="s">
        <v>12</v>
      </c>
      <c r="D1625">
        <v>60000000</v>
      </c>
      <c r="E1625">
        <v>6.3</v>
      </c>
      <c r="F1625">
        <f>AVERAGEIF(Table15[director_name],Table15[director_name],Table15[imdb_score])</f>
        <v>5.9499999999999993</v>
      </c>
      <c r="G1625">
        <f>Table15[[#This Row],[gross]]-Table15[[#This Row],[budget]]</f>
        <v>14058698</v>
      </c>
      <c r="H1625" t="str">
        <f>IF(Table15[[#This Row],[Profit]]&gt;0,"Success","Fasle")</f>
        <v>Success</v>
      </c>
      <c r="K1625" t="s">
        <v>7441</v>
      </c>
      <c r="L1625" s="2">
        <f>AVERAGEIF(Table15[director_name],Table6[Director],Table15[imdb_score])</f>
        <v>7.2</v>
      </c>
      <c r="M1625">
        <f>SUMIF(Table15[director_name],Table6[Director],Table15[gross])</f>
        <v>5997134</v>
      </c>
      <c r="N1625">
        <f>SUMIF(Table15[director_name],Table6[Director],Table15[budget])</f>
        <v>1000000</v>
      </c>
      <c r="O1625">
        <f>Table6[[#This Row],[Gross Amt]]-Table6[[#This Row],[Budget ]]</f>
        <v>4997134</v>
      </c>
      <c r="P1625" t="str">
        <f>IF(Table6[[#This Row],[Profit]]&gt;0,"Success","Failure")</f>
        <v>Success</v>
      </c>
    </row>
    <row r="1626" spans="1:16" hidden="1" x14ac:dyDescent="0.25">
      <c r="A1626" t="s">
        <v>1692</v>
      </c>
      <c r="B1626">
        <v>55845943</v>
      </c>
      <c r="C1626" t="s">
        <v>12</v>
      </c>
      <c r="D1626">
        <v>29000000</v>
      </c>
      <c r="E1626">
        <v>6.4</v>
      </c>
      <c r="F1626">
        <f>AVERAGEIF(Table15[director_name],Table15[director_name],Table15[imdb_score])</f>
        <v>5.6923076923076925</v>
      </c>
      <c r="G1626">
        <f>Table15[[#This Row],[gross]]-Table15[[#This Row],[budget]]</f>
        <v>26845943</v>
      </c>
      <c r="H1626" t="str">
        <f>IF(Table15[[#This Row],[Profit]]&gt;0,"Success","Fasle")</f>
        <v>Success</v>
      </c>
      <c r="K1626" t="s">
        <v>7453</v>
      </c>
      <c r="L1626" s="2">
        <f>AVERAGEIF(Table15[director_name],Table6[Director],Table15[imdb_score])</f>
        <v>7.2</v>
      </c>
      <c r="M1626">
        <f>SUMIF(Table15[director_name],Table6[Director],Table15[gross])</f>
        <v>2508841</v>
      </c>
      <c r="N1626">
        <f>SUMIF(Table15[director_name],Table6[Director],Table15[budget])</f>
        <v>1000000</v>
      </c>
      <c r="O1626">
        <f>Table6[[#This Row],[Gross Amt]]-Table6[[#This Row],[Budget ]]</f>
        <v>1508841</v>
      </c>
      <c r="P1626" t="str">
        <f>IF(Table6[[#This Row],[Profit]]&gt;0,"Success","Failure")</f>
        <v>Success</v>
      </c>
    </row>
    <row r="1627" spans="1:16" hidden="1" x14ac:dyDescent="0.25">
      <c r="A1627" t="s">
        <v>449</v>
      </c>
      <c r="B1627">
        <v>81350242</v>
      </c>
      <c r="C1627" t="s">
        <v>12</v>
      </c>
      <c r="D1627">
        <v>28000000</v>
      </c>
      <c r="E1627">
        <v>8.1999999999999993</v>
      </c>
      <c r="F1627">
        <f>AVERAGEIF(Table15[director_name],Table15[director_name],Table15[imdb_score])</f>
        <v>6.63</v>
      </c>
      <c r="G1627">
        <f>Table15[[#This Row],[gross]]-Table15[[#This Row],[budget]]</f>
        <v>53350242</v>
      </c>
      <c r="H1627" t="str">
        <f>IF(Table15[[#This Row],[Profit]]&gt;0,"Success","Fasle")</f>
        <v>Success</v>
      </c>
      <c r="K1627" t="s">
        <v>7455</v>
      </c>
      <c r="L1627" s="2">
        <f>AVERAGEIF(Table15[director_name],Table6[Director],Table15[imdb_score])</f>
        <v>7.4</v>
      </c>
      <c r="M1627">
        <f>SUMIF(Table15[director_name],Table6[Director],Table15[gross])</f>
        <v>4946250</v>
      </c>
      <c r="N1627">
        <f>SUMIF(Table15[director_name],Table6[Director],Table15[budget])</f>
        <v>1000000</v>
      </c>
      <c r="O1627">
        <f>Table6[[#This Row],[Gross Amt]]-Table6[[#This Row],[Budget ]]</f>
        <v>3946250</v>
      </c>
      <c r="P1627" t="str">
        <f>IF(Table6[[#This Row],[Profit]]&gt;0,"Success","Failure")</f>
        <v>Success</v>
      </c>
    </row>
    <row r="1628" spans="1:16" hidden="1" x14ac:dyDescent="0.25">
      <c r="A1628" t="s">
        <v>2700</v>
      </c>
      <c r="B1628">
        <v>67266300</v>
      </c>
      <c r="C1628" t="s">
        <v>12</v>
      </c>
      <c r="D1628">
        <v>28000000</v>
      </c>
      <c r="E1628">
        <v>6.9</v>
      </c>
      <c r="F1628" s="2">
        <f>AVERAGEIF(Table15[director_name],Table15[director_name],Table15[imdb_score])</f>
        <v>5.95</v>
      </c>
      <c r="G1628">
        <f>Table15[[#This Row],[gross]]-Table15[[#This Row],[budget]]</f>
        <v>39266300</v>
      </c>
      <c r="H1628" t="str">
        <f>IF(Table15[[#This Row],[Profit]]&gt;0,"Success","Fasle")</f>
        <v>Success</v>
      </c>
      <c r="K1628" t="s">
        <v>7459</v>
      </c>
      <c r="L1628" s="2">
        <f>AVERAGEIF(Table15[director_name],Table6[Director],Table15[imdb_score])</f>
        <v>7.7</v>
      </c>
      <c r="M1628">
        <f>SUMIF(Table15[director_name],Table6[Director],Table15[gross])</f>
        <v>1677838</v>
      </c>
      <c r="N1628">
        <f>SUMIF(Table15[director_name],Table6[Director],Table15[budget])</f>
        <v>1000000</v>
      </c>
      <c r="O1628">
        <f>Table6[[#This Row],[Gross Amt]]-Table6[[#This Row],[Budget ]]</f>
        <v>677838</v>
      </c>
      <c r="P1628" t="str">
        <f>IF(Table6[[#This Row],[Profit]]&gt;0,"Success","Failure")</f>
        <v>Success</v>
      </c>
    </row>
    <row r="1629" spans="1:16" hidden="1" x14ac:dyDescent="0.25">
      <c r="A1629" t="s">
        <v>601</v>
      </c>
      <c r="B1629">
        <v>70235322</v>
      </c>
      <c r="C1629" t="s">
        <v>12</v>
      </c>
      <c r="D1629">
        <v>28000000</v>
      </c>
      <c r="E1629">
        <v>7.8</v>
      </c>
      <c r="F1629">
        <f>AVERAGEIF(Table15[director_name],Table15[director_name],Table15[imdb_score])</f>
        <v>6.9166666666666679</v>
      </c>
      <c r="G1629">
        <f>Table15[[#This Row],[gross]]-Table15[[#This Row],[budget]]</f>
        <v>42235322</v>
      </c>
      <c r="H1629" t="str">
        <f>IF(Table15[[#This Row],[Profit]]&gt;0,"Success","Fasle")</f>
        <v>Success</v>
      </c>
      <c r="K1629" t="s">
        <v>7461</v>
      </c>
      <c r="L1629" s="2">
        <f>AVERAGEIF(Table15[director_name],Table6[Director],Table15[imdb_score])</f>
        <v>7</v>
      </c>
      <c r="M1629">
        <f>SUMIF(Table15[director_name],Table6[Director],Table15[gross])</f>
        <v>1744858</v>
      </c>
      <c r="N1629">
        <f>SUMIF(Table15[director_name],Table6[Director],Table15[budget])</f>
        <v>1000000</v>
      </c>
      <c r="O1629">
        <f>Table6[[#This Row],[Gross Amt]]-Table6[[#This Row],[Budget ]]</f>
        <v>744858</v>
      </c>
      <c r="P1629" t="str">
        <f>IF(Table6[[#This Row],[Profit]]&gt;0,"Success","Failure")</f>
        <v>Success</v>
      </c>
    </row>
    <row r="1630" spans="1:16" hidden="1" x14ac:dyDescent="0.25">
      <c r="A1630" t="s">
        <v>358</v>
      </c>
      <c r="B1630">
        <v>7443007</v>
      </c>
      <c r="C1630" t="s">
        <v>12</v>
      </c>
      <c r="D1630">
        <v>30000000</v>
      </c>
      <c r="E1630">
        <v>6.7</v>
      </c>
      <c r="F1630">
        <f>AVERAGEIF(Table15[director_name],Table15[director_name],Table15[imdb_score])</f>
        <v>7.2500000000000009</v>
      </c>
      <c r="G1630">
        <f>Table15[[#This Row],[gross]]-Table15[[#This Row],[budget]]</f>
        <v>-22556993</v>
      </c>
      <c r="H1630" t="str">
        <f>IF(Table15[[#This Row],[Profit]]&gt;0,"Success","Fasle")</f>
        <v>Fasle</v>
      </c>
      <c r="K1630" t="s">
        <v>7465</v>
      </c>
      <c r="L1630" s="2">
        <f>AVERAGEIF(Table15[director_name],Table6[Director],Table15[imdb_score])</f>
        <v>7.2</v>
      </c>
      <c r="M1630">
        <f>SUMIF(Table15[director_name],Table6[Director],Table15[gross])</f>
        <v>982214</v>
      </c>
      <c r="N1630">
        <f>SUMIF(Table15[director_name],Table6[Director],Table15[budget])</f>
        <v>1000000</v>
      </c>
      <c r="O1630">
        <f>Table6[[#This Row],[Gross Amt]]-Table6[[#This Row],[Budget ]]</f>
        <v>-17786</v>
      </c>
      <c r="P1630" t="str">
        <f>IF(Table6[[#This Row],[Profit]]&gt;0,"Success","Failure")</f>
        <v>Failure</v>
      </c>
    </row>
    <row r="1631" spans="1:16" hidden="1" x14ac:dyDescent="0.25">
      <c r="A1631" t="s">
        <v>2941</v>
      </c>
      <c r="B1631">
        <v>64371181</v>
      </c>
      <c r="C1631" t="s">
        <v>12</v>
      </c>
      <c r="D1631">
        <v>28000000</v>
      </c>
      <c r="E1631">
        <v>7.5</v>
      </c>
      <c r="F1631">
        <f>AVERAGEIF(Table15[director_name],Table15[director_name],Table15[imdb_score])</f>
        <v>6.9799999999999995</v>
      </c>
      <c r="G1631">
        <f>Table15[[#This Row],[gross]]-Table15[[#This Row],[budget]]</f>
        <v>36371181</v>
      </c>
      <c r="H1631" t="str">
        <f>IF(Table15[[#This Row],[Profit]]&gt;0,"Success","Fasle")</f>
        <v>Success</v>
      </c>
      <c r="K1631" t="s">
        <v>7467</v>
      </c>
      <c r="L1631" s="2">
        <f>AVERAGEIF(Table15[director_name],Table6[Director],Table15[imdb_score])</f>
        <v>7.2</v>
      </c>
      <c r="M1631">
        <f>SUMIF(Table15[director_name],Table6[Director],Table15[gross])</f>
        <v>798341</v>
      </c>
      <c r="N1631">
        <f>SUMIF(Table15[director_name],Table6[Director],Table15[budget])</f>
        <v>1000000</v>
      </c>
      <c r="O1631">
        <f>Table6[[#This Row],[Gross Amt]]-Table6[[#This Row],[Budget ]]</f>
        <v>-201659</v>
      </c>
      <c r="P1631" t="str">
        <f>IF(Table6[[#This Row],[Profit]]&gt;0,"Success","Failure")</f>
        <v>Failure</v>
      </c>
    </row>
    <row r="1632" spans="1:16" hidden="1" x14ac:dyDescent="0.25">
      <c r="A1632" t="s">
        <v>39</v>
      </c>
      <c r="B1632">
        <v>58885635</v>
      </c>
      <c r="C1632" t="s">
        <v>12</v>
      </c>
      <c r="D1632">
        <v>26000000</v>
      </c>
      <c r="E1632">
        <v>7.4</v>
      </c>
      <c r="F1632">
        <f>AVERAGEIF(Table15[director_name],Table15[director_name],Table15[imdb_score])</f>
        <v>7.1428571428571432</v>
      </c>
      <c r="G1632">
        <f>Table15[[#This Row],[gross]]-Table15[[#This Row],[budget]]</f>
        <v>32885635</v>
      </c>
      <c r="H1632" t="str">
        <f>IF(Table15[[#This Row],[Profit]]&gt;0,"Success","Fasle")</f>
        <v>Success</v>
      </c>
      <c r="K1632" t="s">
        <v>7469</v>
      </c>
      <c r="L1632" s="2">
        <f>AVERAGEIF(Table15[director_name],Table6[Director],Table15[imdb_score])</f>
        <v>6.2</v>
      </c>
      <c r="M1632">
        <f>SUMIF(Table15[director_name],Table6[Director],Table15[gross])</f>
        <v>610991</v>
      </c>
      <c r="N1632">
        <f>SUMIF(Table15[director_name],Table6[Director],Table15[budget])</f>
        <v>1000000</v>
      </c>
      <c r="O1632">
        <f>Table6[[#This Row],[Gross Amt]]-Table6[[#This Row],[Budget ]]</f>
        <v>-389009</v>
      </c>
      <c r="P1632" t="str">
        <f>IF(Table6[[#This Row],[Profit]]&gt;0,"Success","Failure")</f>
        <v>Failure</v>
      </c>
    </row>
    <row r="1633" spans="1:16" hidden="1" x14ac:dyDescent="0.25">
      <c r="A1633" t="s">
        <v>906</v>
      </c>
      <c r="B1633">
        <v>60400856</v>
      </c>
      <c r="C1633" t="s">
        <v>12</v>
      </c>
      <c r="D1633">
        <v>35000000</v>
      </c>
      <c r="E1633">
        <v>5.2</v>
      </c>
      <c r="F1633">
        <f>AVERAGEIF(Table15[director_name],Table15[director_name],Table15[imdb_score])</f>
        <v>5.9625000000000004</v>
      </c>
      <c r="G1633">
        <f>Table15[[#This Row],[gross]]-Table15[[#This Row],[budget]]</f>
        <v>25400856</v>
      </c>
      <c r="H1633" t="str">
        <f>IF(Table15[[#This Row],[Profit]]&gt;0,"Success","Fasle")</f>
        <v>Success</v>
      </c>
      <c r="K1633" t="s">
        <v>7473</v>
      </c>
      <c r="L1633" s="2">
        <f>AVERAGEIF(Table15[director_name],Table6[Director],Table15[imdb_score])</f>
        <v>7</v>
      </c>
      <c r="M1633">
        <f>SUMIF(Table15[director_name],Table6[Director],Table15[gross])</f>
        <v>464655</v>
      </c>
      <c r="N1633">
        <f>SUMIF(Table15[director_name],Table6[Director],Table15[budget])</f>
        <v>1000000</v>
      </c>
      <c r="O1633">
        <f>Table6[[#This Row],[Gross Amt]]-Table6[[#This Row],[Budget ]]</f>
        <v>-535345</v>
      </c>
      <c r="P1633" t="str">
        <f>IF(Table6[[#This Row],[Profit]]&gt;0,"Success","Failure")</f>
        <v>Failure</v>
      </c>
    </row>
    <row r="1634" spans="1:16" hidden="1" x14ac:dyDescent="0.25">
      <c r="A1634" t="s">
        <v>1856</v>
      </c>
      <c r="B1634">
        <v>52353636</v>
      </c>
      <c r="C1634" t="s">
        <v>12</v>
      </c>
      <c r="D1634">
        <v>21000000</v>
      </c>
      <c r="E1634">
        <v>7.6</v>
      </c>
      <c r="F1634">
        <f>AVERAGEIF(Table15[director_name],Table15[director_name],Table15[imdb_score])</f>
        <v>7.6285714285714281</v>
      </c>
      <c r="G1634">
        <f>Table15[[#This Row],[gross]]-Table15[[#This Row],[budget]]</f>
        <v>31353636</v>
      </c>
      <c r="H1634" t="str">
        <f>IF(Table15[[#This Row],[Profit]]&gt;0,"Success","Fasle")</f>
        <v>Success</v>
      </c>
      <c r="K1634" t="s">
        <v>6576</v>
      </c>
      <c r="L1634" s="2">
        <f>AVERAGEIF(Table15[director_name],Table6[Director],Table15[imdb_score])</f>
        <v>6.7</v>
      </c>
      <c r="M1634">
        <f>SUMIF(Table15[director_name],Table6[Director],Table15[gross])</f>
        <v>464126</v>
      </c>
      <c r="N1634">
        <f>SUMIF(Table15[director_name],Table6[Director],Table15[budget])</f>
        <v>1000000</v>
      </c>
      <c r="O1634">
        <f>Table6[[#This Row],[Gross Amt]]-Table6[[#This Row],[Budget ]]</f>
        <v>-535874</v>
      </c>
      <c r="P1634" t="str">
        <f>IF(Table6[[#This Row],[Profit]]&gt;0,"Success","Failure")</f>
        <v>Failure</v>
      </c>
    </row>
    <row r="1635" spans="1:16" hidden="1" x14ac:dyDescent="0.25">
      <c r="A1635" t="s">
        <v>488</v>
      </c>
      <c r="B1635">
        <v>51475962</v>
      </c>
      <c r="C1635" t="s">
        <v>12</v>
      </c>
      <c r="D1635">
        <v>30000000</v>
      </c>
      <c r="E1635">
        <v>7.3</v>
      </c>
      <c r="F1635">
        <f>AVERAGEIF(Table15[director_name],Table15[director_name],Table15[imdb_score])</f>
        <v>7.0749999999999993</v>
      </c>
      <c r="G1635">
        <f>Table15[[#This Row],[gross]]-Table15[[#This Row],[budget]]</f>
        <v>21475962</v>
      </c>
      <c r="H1635" t="str">
        <f>IF(Table15[[#This Row],[Profit]]&gt;0,"Success","Fasle")</f>
        <v>Success</v>
      </c>
      <c r="K1635" t="s">
        <v>7476</v>
      </c>
      <c r="L1635" s="2">
        <f>AVERAGEIF(Table15[director_name],Table6[Director],Table15[imdb_score])</f>
        <v>3.6</v>
      </c>
      <c r="M1635">
        <f>SUMIF(Table15[director_name],Table6[Director],Table15[gross])</f>
        <v>428535</v>
      </c>
      <c r="N1635">
        <f>SUMIF(Table15[director_name],Table6[Director],Table15[budget])</f>
        <v>1000000</v>
      </c>
      <c r="O1635">
        <f>Table6[[#This Row],[Gross Amt]]-Table6[[#This Row],[Budget ]]</f>
        <v>-571465</v>
      </c>
      <c r="P1635" t="str">
        <f>IF(Table6[[#This Row],[Profit]]&gt;0,"Success","Failure")</f>
        <v>Failure</v>
      </c>
    </row>
    <row r="1636" spans="1:16" hidden="1" x14ac:dyDescent="0.25">
      <c r="A1636" t="s">
        <v>237</v>
      </c>
      <c r="B1636">
        <v>63910583</v>
      </c>
      <c r="C1636" t="s">
        <v>12</v>
      </c>
      <c r="D1636">
        <v>28000000</v>
      </c>
      <c r="E1636">
        <v>6.6</v>
      </c>
      <c r="F1636">
        <f>AVERAGEIF(Table15[director_name],Table15[director_name],Table15[imdb_score])</f>
        <v>6.5</v>
      </c>
      <c r="G1636">
        <f>Table15[[#This Row],[gross]]-Table15[[#This Row],[budget]]</f>
        <v>35910583</v>
      </c>
      <c r="H1636" t="str">
        <f>IF(Table15[[#This Row],[Profit]]&gt;0,"Success","Fasle")</f>
        <v>Success</v>
      </c>
      <c r="K1636" t="s">
        <v>7482</v>
      </c>
      <c r="L1636" s="2">
        <f>AVERAGEIF(Table15[director_name],Table6[Director],Table15[imdb_score])</f>
        <v>7.4</v>
      </c>
      <c r="M1636">
        <f>SUMIF(Table15[director_name],Table6[Director],Table15[gross])</f>
        <v>104077</v>
      </c>
      <c r="N1636">
        <f>SUMIF(Table15[director_name],Table6[Director],Table15[budget])</f>
        <v>1000000</v>
      </c>
      <c r="O1636">
        <f>Table6[[#This Row],[Gross Amt]]-Table6[[#This Row],[Budget ]]</f>
        <v>-895923</v>
      </c>
      <c r="P1636" t="str">
        <f>IF(Table6[[#This Row],[Profit]]&gt;0,"Success","Failure")</f>
        <v>Failure</v>
      </c>
    </row>
    <row r="1637" spans="1:16" hidden="1" x14ac:dyDescent="0.25">
      <c r="A1637" t="s">
        <v>2123</v>
      </c>
      <c r="B1637">
        <v>62300000</v>
      </c>
      <c r="C1637" t="s">
        <v>12</v>
      </c>
      <c r="D1637">
        <v>28000000</v>
      </c>
      <c r="E1637">
        <v>6.8</v>
      </c>
      <c r="F1637">
        <f>AVERAGEIF(Table15[director_name],Table15[director_name],Table15[imdb_score])</f>
        <v>6.6</v>
      </c>
      <c r="G1637">
        <f>Table15[[#This Row],[gross]]-Table15[[#This Row],[budget]]</f>
        <v>34300000</v>
      </c>
      <c r="H1637" t="str">
        <f>IF(Table15[[#This Row],[Profit]]&gt;0,"Success","Fasle")</f>
        <v>Success</v>
      </c>
      <c r="K1637" t="s">
        <v>7486</v>
      </c>
      <c r="L1637" s="2">
        <f>AVERAGEIF(Table15[director_name],Table6[Director],Table15[imdb_score])</f>
        <v>6.1</v>
      </c>
      <c r="M1637">
        <f>SUMIF(Table15[director_name],Table6[Director],Table15[gross])</f>
        <v>279282</v>
      </c>
      <c r="N1637">
        <f>SUMIF(Table15[director_name],Table6[Director],Table15[budget])</f>
        <v>1000000</v>
      </c>
      <c r="O1637">
        <f>Table6[[#This Row],[Gross Amt]]-Table6[[#This Row],[Budget ]]</f>
        <v>-720718</v>
      </c>
      <c r="P1637" t="str">
        <f>IF(Table6[[#This Row],[Profit]]&gt;0,"Success","Failure")</f>
        <v>Failure</v>
      </c>
    </row>
    <row r="1638" spans="1:16" hidden="1" x14ac:dyDescent="0.25">
      <c r="A1638" t="s">
        <v>579</v>
      </c>
      <c r="B1638">
        <v>49968653</v>
      </c>
      <c r="C1638" t="s">
        <v>12</v>
      </c>
      <c r="D1638">
        <v>28000000</v>
      </c>
      <c r="E1638">
        <v>6.9</v>
      </c>
      <c r="F1638">
        <f>AVERAGEIF(Table15[director_name],Table15[director_name],Table15[imdb_score])</f>
        <v>5.4</v>
      </c>
      <c r="G1638">
        <f>Table15[[#This Row],[gross]]-Table15[[#This Row],[budget]]</f>
        <v>21968653</v>
      </c>
      <c r="H1638" t="str">
        <f>IF(Table15[[#This Row],[Profit]]&gt;0,"Success","Fasle")</f>
        <v>Success</v>
      </c>
      <c r="K1638" t="s">
        <v>7488</v>
      </c>
      <c r="L1638" s="2">
        <f>AVERAGEIF(Table15[director_name],Table6[Director],Table15[imdb_score])</f>
        <v>8.1999999999999993</v>
      </c>
      <c r="M1638">
        <f>SUMIF(Table15[director_name],Table6[Director],Table15[gross])</f>
        <v>484221</v>
      </c>
      <c r="N1638">
        <f>SUMIF(Table15[director_name],Table6[Director],Table15[budget])</f>
        <v>1000000</v>
      </c>
      <c r="O1638">
        <f>Table6[[#This Row],[Gross Amt]]-Table6[[#This Row],[Budget ]]</f>
        <v>-515779</v>
      </c>
      <c r="P1638" t="str">
        <f>IF(Table6[[#This Row],[Profit]]&gt;0,"Success","Failure")</f>
        <v>Failure</v>
      </c>
    </row>
    <row r="1639" spans="1:16" hidden="1" x14ac:dyDescent="0.25">
      <c r="A1639" t="s">
        <v>628</v>
      </c>
      <c r="B1639">
        <v>44450000</v>
      </c>
      <c r="C1639" t="s">
        <v>12</v>
      </c>
      <c r="D1639">
        <v>27000000</v>
      </c>
      <c r="E1639">
        <v>5.8</v>
      </c>
      <c r="F1639">
        <f>AVERAGEIF(Table15[director_name],Table15[director_name],Table15[imdb_score])</f>
        <v>5.2200000000000006</v>
      </c>
      <c r="G1639">
        <f>Table15[[#This Row],[gross]]-Table15[[#This Row],[budget]]</f>
        <v>17450000</v>
      </c>
      <c r="H1639" t="str">
        <f>IF(Table15[[#This Row],[Profit]]&gt;0,"Success","Fasle")</f>
        <v>Success</v>
      </c>
      <c r="K1639" t="s">
        <v>7491</v>
      </c>
      <c r="L1639" s="2">
        <f>AVERAGEIF(Table15[director_name],Table6[Director],Table15[imdb_score])</f>
        <v>7.7</v>
      </c>
      <c r="M1639">
        <f>SUMIF(Table15[director_name],Table6[Director],Table15[gross])</f>
        <v>274661</v>
      </c>
      <c r="N1639">
        <f>SUMIF(Table15[director_name],Table6[Director],Table15[budget])</f>
        <v>1000000</v>
      </c>
      <c r="O1639">
        <f>Table6[[#This Row],[Gross Amt]]-Table6[[#This Row],[Budget ]]</f>
        <v>-725339</v>
      </c>
      <c r="P1639" t="str">
        <f>IF(Table6[[#This Row],[Profit]]&gt;0,"Success","Failure")</f>
        <v>Failure</v>
      </c>
    </row>
    <row r="1640" spans="1:16" hidden="1" x14ac:dyDescent="0.25">
      <c r="A1640" t="s">
        <v>735</v>
      </c>
      <c r="B1640">
        <v>45162741</v>
      </c>
      <c r="C1640" t="s">
        <v>12</v>
      </c>
      <c r="D1640">
        <v>28000000</v>
      </c>
      <c r="E1640">
        <v>6.6</v>
      </c>
      <c r="F1640">
        <f>AVERAGEIF(Table15[director_name],Table15[director_name],Table15[imdb_score])</f>
        <v>6.3400000000000007</v>
      </c>
      <c r="G1640">
        <f>Table15[[#This Row],[gross]]-Table15[[#This Row],[budget]]</f>
        <v>17162741</v>
      </c>
      <c r="H1640" t="str">
        <f>IF(Table15[[#This Row],[Profit]]&gt;0,"Success","Fasle")</f>
        <v>Success</v>
      </c>
      <c r="K1640" t="s">
        <v>7493</v>
      </c>
      <c r="L1640" s="2">
        <f>AVERAGEIF(Table15[director_name],Table6[Director],Table15[imdb_score])</f>
        <v>7.3</v>
      </c>
      <c r="M1640">
        <f>SUMIF(Table15[director_name],Table6[Director],Table15[gross])</f>
        <v>144431</v>
      </c>
      <c r="N1640">
        <f>SUMIF(Table15[director_name],Table6[Director],Table15[budget])</f>
        <v>1000000</v>
      </c>
      <c r="O1640">
        <f>Table6[[#This Row],[Gross Amt]]-Table6[[#This Row],[Budget ]]</f>
        <v>-855569</v>
      </c>
      <c r="P1640" t="str">
        <f>IF(Table6[[#This Row],[Profit]]&gt;0,"Success","Failure")</f>
        <v>Failure</v>
      </c>
    </row>
    <row r="1641" spans="1:16" hidden="1" x14ac:dyDescent="0.25">
      <c r="A1641" t="s">
        <v>2615</v>
      </c>
      <c r="B1641">
        <v>71346930</v>
      </c>
      <c r="C1641" t="s">
        <v>12</v>
      </c>
      <c r="D1641">
        <v>28000000</v>
      </c>
      <c r="E1641">
        <v>6.7</v>
      </c>
      <c r="F1641">
        <f>AVERAGEIF(Table15[director_name],Table15[director_name],Table15[imdb_score])</f>
        <v>6.9874999999999998</v>
      </c>
      <c r="G1641">
        <f>Table15[[#This Row],[gross]]-Table15[[#This Row],[budget]]</f>
        <v>43346930</v>
      </c>
      <c r="H1641" t="str">
        <f>IF(Table15[[#This Row],[Profit]]&gt;0,"Success","Fasle")</f>
        <v>Success</v>
      </c>
      <c r="K1641" t="s">
        <v>7498</v>
      </c>
      <c r="L1641" s="2">
        <f>AVERAGEIF(Table15[director_name],Table6[Director],Table15[imdb_score])</f>
        <v>7.6</v>
      </c>
      <c r="M1641">
        <f>SUMIF(Table15[director_name],Table6[Director],Table15[gross])</f>
        <v>287761</v>
      </c>
      <c r="N1641">
        <f>SUMIF(Table15[director_name],Table6[Director],Table15[budget])</f>
        <v>1000000</v>
      </c>
      <c r="O1641">
        <f>Table6[[#This Row],[Gross Amt]]-Table6[[#This Row],[Budget ]]</f>
        <v>-712239</v>
      </c>
      <c r="P1641" t="str">
        <f>IF(Table6[[#This Row],[Profit]]&gt;0,"Success","Failure")</f>
        <v>Failure</v>
      </c>
    </row>
    <row r="1642" spans="1:16" hidden="1" x14ac:dyDescent="0.25">
      <c r="A1642" t="s">
        <v>1405</v>
      </c>
      <c r="B1642">
        <v>39514713</v>
      </c>
      <c r="C1642" t="s">
        <v>12</v>
      </c>
      <c r="D1642">
        <v>28000000</v>
      </c>
      <c r="E1642">
        <v>6.7</v>
      </c>
      <c r="F1642">
        <f>AVERAGEIF(Table15[director_name],Table15[director_name],Table15[imdb_score])</f>
        <v>6.166666666666667</v>
      </c>
      <c r="G1642">
        <f>Table15[[#This Row],[gross]]-Table15[[#This Row],[budget]]</f>
        <v>11514713</v>
      </c>
      <c r="H1642" t="str">
        <f>IF(Table15[[#This Row],[Profit]]&gt;0,"Success","Fasle")</f>
        <v>Success</v>
      </c>
      <c r="K1642" t="s">
        <v>7501</v>
      </c>
      <c r="L1642" s="2">
        <f>AVERAGEIF(Table15[director_name],Table6[Director],Table15[imdb_score])</f>
        <v>6.8</v>
      </c>
      <c r="M1642">
        <f>SUMIF(Table15[director_name],Table6[Director],Table15[gross])</f>
        <v>100240</v>
      </c>
      <c r="N1642">
        <f>SUMIF(Table15[director_name],Table6[Director],Table15[budget])</f>
        <v>1000000</v>
      </c>
      <c r="O1642">
        <f>Table6[[#This Row],[Gross Amt]]-Table6[[#This Row],[Budget ]]</f>
        <v>-899760</v>
      </c>
      <c r="P1642" t="str">
        <f>IF(Table6[[#This Row],[Profit]]&gt;0,"Success","Failure")</f>
        <v>Failure</v>
      </c>
    </row>
    <row r="1643" spans="1:16" hidden="1" x14ac:dyDescent="0.25">
      <c r="A1643" t="s">
        <v>2478</v>
      </c>
      <c r="B1643">
        <v>43097652</v>
      </c>
      <c r="C1643" t="s">
        <v>12</v>
      </c>
      <c r="D1643">
        <v>28000000</v>
      </c>
      <c r="E1643">
        <v>6.3</v>
      </c>
      <c r="F1643">
        <f>AVERAGEIF(Table15[director_name],Table15[director_name],Table15[imdb_score])</f>
        <v>6.8400000000000007</v>
      </c>
      <c r="G1643">
        <f>Table15[[#This Row],[gross]]-Table15[[#This Row],[budget]]</f>
        <v>15097652</v>
      </c>
      <c r="H1643" t="str">
        <f>IF(Table15[[#This Row],[Profit]]&gt;0,"Success","Fasle")</f>
        <v>Success</v>
      </c>
      <c r="K1643" t="s">
        <v>7503</v>
      </c>
      <c r="L1643" s="2">
        <f>AVERAGEIF(Table15[director_name],Table6[Director],Table15[imdb_score])</f>
        <v>5.6</v>
      </c>
      <c r="M1643">
        <f>SUMIF(Table15[director_name],Table6[Director],Table15[gross])</f>
        <v>96734</v>
      </c>
      <c r="N1643">
        <f>SUMIF(Table15[director_name],Table6[Director],Table15[budget])</f>
        <v>1000000</v>
      </c>
      <c r="O1643">
        <f>Table6[[#This Row],[Gross Amt]]-Table6[[#This Row],[Budget ]]</f>
        <v>-903266</v>
      </c>
      <c r="P1643" t="str">
        <f>IF(Table6[[#This Row],[Profit]]&gt;0,"Success","Failure")</f>
        <v>Failure</v>
      </c>
    </row>
    <row r="1644" spans="1:16" hidden="1" x14ac:dyDescent="0.25">
      <c r="A1644" t="s">
        <v>232</v>
      </c>
      <c r="B1644">
        <v>48043505</v>
      </c>
      <c r="C1644" t="s">
        <v>12</v>
      </c>
      <c r="D1644">
        <v>30000000</v>
      </c>
      <c r="E1644">
        <v>7.7</v>
      </c>
      <c r="F1644">
        <f>AVERAGEIF(Table15[director_name],Table15[director_name],Table15[imdb_score])</f>
        <v>7.65</v>
      </c>
      <c r="G1644">
        <f>Table15[[#This Row],[gross]]-Table15[[#This Row],[budget]]</f>
        <v>18043505</v>
      </c>
      <c r="H1644" t="str">
        <f>IF(Table15[[#This Row],[Profit]]&gt;0,"Success","Fasle")</f>
        <v>Success</v>
      </c>
      <c r="K1644" t="s">
        <v>7505</v>
      </c>
      <c r="L1644" s="2">
        <f>AVERAGEIF(Table15[director_name],Table6[Director],Table15[imdb_score])</f>
        <v>4.8</v>
      </c>
      <c r="M1644">
        <f>SUMIF(Table15[director_name],Table6[Director],Table15[gross])</f>
        <v>49000</v>
      </c>
      <c r="N1644">
        <f>SUMIF(Table15[director_name],Table6[Director],Table15[budget])</f>
        <v>1500000</v>
      </c>
      <c r="O1644">
        <f>Table6[[#This Row],[Gross Amt]]-Table6[[#This Row],[Budget ]]</f>
        <v>-1451000</v>
      </c>
      <c r="P1644" t="str">
        <f>IF(Table6[[#This Row],[Profit]]&gt;0,"Success","Failure")</f>
        <v>Failure</v>
      </c>
    </row>
    <row r="1645" spans="1:16" hidden="1" x14ac:dyDescent="0.25">
      <c r="A1645" t="s">
        <v>1456</v>
      </c>
      <c r="B1645">
        <v>37053924</v>
      </c>
      <c r="C1645" t="s">
        <v>12</v>
      </c>
      <c r="D1645">
        <v>28000000</v>
      </c>
      <c r="E1645">
        <v>6.1</v>
      </c>
      <c r="F1645">
        <f>AVERAGEIF(Table15[director_name],Table15[director_name],Table15[imdb_score])</f>
        <v>6.833333333333333</v>
      </c>
      <c r="G1645">
        <f>Table15[[#This Row],[gross]]-Table15[[#This Row],[budget]]</f>
        <v>9053924</v>
      </c>
      <c r="H1645" t="str">
        <f>IF(Table15[[#This Row],[Profit]]&gt;0,"Success","Fasle")</f>
        <v>Success</v>
      </c>
      <c r="K1645" t="s">
        <v>7507</v>
      </c>
      <c r="L1645" s="2">
        <f>AVERAGEIF(Table15[director_name],Table6[Director],Table15[imdb_score])</f>
        <v>5.95</v>
      </c>
      <c r="M1645">
        <f>SUMIF(Table15[director_name],Table6[Director],Table15[gross])</f>
        <v>178160</v>
      </c>
      <c r="N1645">
        <f>SUMIF(Table15[director_name],Table6[Director],Table15[budget])</f>
        <v>1650000</v>
      </c>
      <c r="O1645">
        <f>Table6[[#This Row],[Gross Amt]]-Table6[[#This Row],[Budget ]]</f>
        <v>-1471840</v>
      </c>
      <c r="P1645" t="str">
        <f>IF(Table6[[#This Row],[Profit]]&gt;0,"Success","Failure")</f>
        <v>Failure</v>
      </c>
    </row>
    <row r="1646" spans="1:16" hidden="1" x14ac:dyDescent="0.25">
      <c r="A1646" t="s">
        <v>1895</v>
      </c>
      <c r="B1646">
        <v>33000377</v>
      </c>
      <c r="C1646" t="s">
        <v>12</v>
      </c>
      <c r="D1646">
        <v>28000000</v>
      </c>
      <c r="E1646">
        <v>4.9000000000000004</v>
      </c>
      <c r="F1646">
        <f>AVERAGEIF(Table15[director_name],Table15[director_name],Table15[imdb_score])</f>
        <v>5.3</v>
      </c>
      <c r="G1646">
        <f>Table15[[#This Row],[gross]]-Table15[[#This Row],[budget]]</f>
        <v>5000377</v>
      </c>
      <c r="H1646" t="str">
        <f>IF(Table15[[#This Row],[Profit]]&gt;0,"Success","Fasle")</f>
        <v>Success</v>
      </c>
      <c r="K1646" t="s">
        <v>7509</v>
      </c>
      <c r="L1646" s="2">
        <f>AVERAGEIF(Table15[director_name],Table6[Director],Table15[imdb_score])</f>
        <v>6.8</v>
      </c>
      <c r="M1646">
        <f>SUMIF(Table15[director_name],Table6[Director],Table15[gross])</f>
        <v>48430</v>
      </c>
      <c r="N1646">
        <f>SUMIF(Table15[director_name],Table6[Director],Table15[budget])</f>
        <v>500000</v>
      </c>
      <c r="O1646">
        <f>Table6[[#This Row],[Gross Amt]]-Table6[[#This Row],[Budget ]]</f>
        <v>-451570</v>
      </c>
      <c r="P1646" t="str">
        <f>IF(Table6[[#This Row],[Profit]]&gt;0,"Success","Failure")</f>
        <v>Failure</v>
      </c>
    </row>
    <row r="1647" spans="1:16" hidden="1" x14ac:dyDescent="0.25">
      <c r="A1647" t="s">
        <v>3071</v>
      </c>
      <c r="B1647">
        <v>66950483</v>
      </c>
      <c r="C1647" t="s">
        <v>12</v>
      </c>
      <c r="D1647">
        <v>28000000</v>
      </c>
      <c r="E1647">
        <v>6.2</v>
      </c>
      <c r="F1647" s="2">
        <f>AVERAGEIF(Table15[director_name],Table15[director_name],Table15[imdb_score])</f>
        <v>6.4499999999999993</v>
      </c>
      <c r="G1647">
        <f>Table15[[#This Row],[gross]]-Table15[[#This Row],[budget]]</f>
        <v>38950483</v>
      </c>
      <c r="H1647" t="str">
        <f>IF(Table15[[#This Row],[Profit]]&gt;0,"Success","Fasle")</f>
        <v>Success</v>
      </c>
      <c r="K1647" t="s">
        <v>7519</v>
      </c>
      <c r="L1647" s="2">
        <f>AVERAGEIF(Table15[director_name],Table6[Director],Table15[imdb_score])</f>
        <v>6.1</v>
      </c>
      <c r="M1647">
        <f>SUMIF(Table15[director_name],Table6[Director],Table15[gross])</f>
        <v>10018</v>
      </c>
      <c r="N1647">
        <f>SUMIF(Table15[director_name],Table6[Director],Table15[budget])</f>
        <v>1000000</v>
      </c>
      <c r="O1647">
        <f>Table6[[#This Row],[Gross Amt]]-Table6[[#This Row],[Budget ]]</f>
        <v>-989982</v>
      </c>
      <c r="P1647" t="str">
        <f>IF(Table6[[#This Row],[Profit]]&gt;0,"Success","Failure")</f>
        <v>Failure</v>
      </c>
    </row>
    <row r="1648" spans="1:16" hidden="1" x14ac:dyDescent="0.25">
      <c r="A1648" t="s">
        <v>317</v>
      </c>
      <c r="B1648">
        <v>38372662</v>
      </c>
      <c r="C1648" t="s">
        <v>12</v>
      </c>
      <c r="D1648">
        <v>28000000</v>
      </c>
      <c r="E1648">
        <v>7.8</v>
      </c>
      <c r="F1648">
        <f>AVERAGEIF(Table15[director_name],Table15[director_name],Table15[imdb_score])</f>
        <v>6.9799999999999995</v>
      </c>
      <c r="G1648">
        <f>Table15[[#This Row],[gross]]-Table15[[#This Row],[budget]]</f>
        <v>10372662</v>
      </c>
      <c r="H1648" t="str">
        <f>IF(Table15[[#This Row],[Profit]]&gt;0,"Success","Fasle")</f>
        <v>Success</v>
      </c>
      <c r="K1648" t="s">
        <v>7521</v>
      </c>
      <c r="L1648" s="2">
        <f>AVERAGEIF(Table15[director_name],Table6[Director],Table15[imdb_score])</f>
        <v>5.5</v>
      </c>
      <c r="M1648">
        <f>SUMIF(Table15[director_name],Table6[Director],Table15[gross])</f>
        <v>62480</v>
      </c>
      <c r="N1648">
        <f>SUMIF(Table15[director_name],Table6[Director],Table15[budget])</f>
        <v>1000000</v>
      </c>
      <c r="O1648">
        <f>Table6[[#This Row],[Gross Amt]]-Table6[[#This Row],[Budget ]]</f>
        <v>-937520</v>
      </c>
      <c r="P1648" t="str">
        <f>IF(Table6[[#This Row],[Profit]]&gt;0,"Success","Failure")</f>
        <v>Failure</v>
      </c>
    </row>
    <row r="1649" spans="1:16" hidden="1" x14ac:dyDescent="0.25">
      <c r="A1649" t="s">
        <v>64</v>
      </c>
      <c r="B1649">
        <v>27000000</v>
      </c>
      <c r="C1649" t="s">
        <v>12</v>
      </c>
      <c r="D1649">
        <v>28000000</v>
      </c>
      <c r="E1649">
        <v>8.1999999999999993</v>
      </c>
      <c r="F1649">
        <f>AVERAGEIF(Table15[director_name],Table15[director_name],Table15[imdb_score])</f>
        <v>7.1312499999999996</v>
      </c>
      <c r="G1649">
        <f>Table15[[#This Row],[gross]]-Table15[[#This Row],[budget]]</f>
        <v>-1000000</v>
      </c>
      <c r="H1649" t="str">
        <f>IF(Table15[[#This Row],[Profit]]&gt;0,"Success","Fasle")</f>
        <v>Fasle</v>
      </c>
      <c r="K1649" t="s">
        <v>7523</v>
      </c>
      <c r="L1649" s="2">
        <f>AVERAGEIF(Table15[director_name],Table6[Director],Table15[imdb_score])</f>
        <v>6.9</v>
      </c>
      <c r="M1649">
        <f>SUMIF(Table15[director_name],Table6[Director],Table15[gross])</f>
        <v>6387</v>
      </c>
      <c r="N1649">
        <f>SUMIF(Table15[director_name],Table6[Director],Table15[budget])</f>
        <v>1000000</v>
      </c>
      <c r="O1649">
        <f>Table6[[#This Row],[Gross Amt]]-Table6[[#This Row],[Budget ]]</f>
        <v>-993613</v>
      </c>
      <c r="P1649" t="str">
        <f>IF(Table6[[#This Row],[Profit]]&gt;0,"Success","Failure")</f>
        <v>Failure</v>
      </c>
    </row>
    <row r="1650" spans="1:16" hidden="1" x14ac:dyDescent="0.25">
      <c r="A1650" t="s">
        <v>1223</v>
      </c>
      <c r="B1650">
        <v>31600000</v>
      </c>
      <c r="C1650" t="s">
        <v>12</v>
      </c>
      <c r="D1650">
        <v>28000000</v>
      </c>
      <c r="E1650">
        <v>6.9</v>
      </c>
      <c r="F1650">
        <f>AVERAGEIF(Table15[director_name],Table15[director_name],Table15[imdb_score])</f>
        <v>5.9</v>
      </c>
      <c r="G1650">
        <f>Table15[[#This Row],[gross]]-Table15[[#This Row],[budget]]</f>
        <v>3600000</v>
      </c>
      <c r="H1650" t="str">
        <f>IF(Table15[[#This Row],[Profit]]&gt;0,"Success","Fasle")</f>
        <v>Success</v>
      </c>
      <c r="K1650" t="s">
        <v>7530</v>
      </c>
      <c r="L1650" s="2">
        <f>AVERAGEIF(Table15[director_name],Table6[Director],Table15[imdb_score])</f>
        <v>5.4</v>
      </c>
      <c r="M1650">
        <f>SUMIF(Table15[director_name],Table6[Director],Table15[gross])</f>
        <v>703</v>
      </c>
      <c r="N1650">
        <f>SUMIF(Table15[director_name],Table6[Director],Table15[budget])</f>
        <v>1500000</v>
      </c>
      <c r="O1650">
        <f>Table6[[#This Row],[Gross Amt]]-Table6[[#This Row],[Budget ]]</f>
        <v>-1499297</v>
      </c>
      <c r="P1650" t="str">
        <f>IF(Table6[[#This Row],[Profit]]&gt;0,"Success","Failure")</f>
        <v>Failure</v>
      </c>
    </row>
    <row r="1651" spans="1:16" hidden="1" x14ac:dyDescent="0.25">
      <c r="A1651" t="s">
        <v>109</v>
      </c>
      <c r="B1651">
        <v>30688364</v>
      </c>
      <c r="C1651" t="s">
        <v>12</v>
      </c>
      <c r="D1651">
        <v>28000000</v>
      </c>
      <c r="E1651">
        <v>6.2</v>
      </c>
      <c r="F1651">
        <f>AVERAGEIF(Table15[director_name],Table15[director_name],Table15[imdb_score])</f>
        <v>6.083333333333333</v>
      </c>
      <c r="G1651">
        <f>Table15[[#This Row],[gross]]-Table15[[#This Row],[budget]]</f>
        <v>2688364</v>
      </c>
      <c r="H1651" t="str">
        <f>IF(Table15[[#This Row],[Profit]]&gt;0,"Success","Fasle")</f>
        <v>Success</v>
      </c>
      <c r="K1651" t="s">
        <v>6959</v>
      </c>
      <c r="L1651" s="2">
        <f>AVERAGEIF(Table15[director_name],Table6[Director],Table15[imdb_score])</f>
        <v>8.1999999999999993</v>
      </c>
      <c r="M1651">
        <f>SUMIF(Table15[director_name],Table6[Director],Table15[gross])</f>
        <v>9600000</v>
      </c>
      <c r="N1651">
        <f>SUMIF(Table15[director_name],Table6[Director],Table15[budget])</f>
        <v>910000</v>
      </c>
      <c r="O1651">
        <f>Table6[[#This Row],[Gross Amt]]-Table6[[#This Row],[Budget ]]</f>
        <v>8690000</v>
      </c>
      <c r="P1651" t="str">
        <f>IF(Table6[[#This Row],[Profit]]&gt;0,"Success","Failure")</f>
        <v>Success</v>
      </c>
    </row>
    <row r="1652" spans="1:16" hidden="1" x14ac:dyDescent="0.25">
      <c r="A1652" t="s">
        <v>3078</v>
      </c>
      <c r="B1652">
        <v>28563179</v>
      </c>
      <c r="C1652" t="s">
        <v>12</v>
      </c>
      <c r="D1652">
        <v>21000000</v>
      </c>
      <c r="E1652">
        <v>6.9</v>
      </c>
      <c r="F1652" s="2">
        <f>AVERAGEIF(Table15[director_name],Table15[director_name],Table15[imdb_score])</f>
        <v>6.75</v>
      </c>
      <c r="G1652">
        <f>Table15[[#This Row],[gross]]-Table15[[#This Row],[budget]]</f>
        <v>7563179</v>
      </c>
      <c r="H1652" t="str">
        <f>IF(Table15[[#This Row],[Profit]]&gt;0,"Success","Fasle")</f>
        <v>Success</v>
      </c>
      <c r="K1652" t="s">
        <v>7591</v>
      </c>
      <c r="L1652" s="2">
        <f>AVERAGEIF(Table15[director_name],Table6[Director],Table15[imdb_score])</f>
        <v>5.7</v>
      </c>
      <c r="M1652">
        <f>SUMIF(Table15[director_name],Table6[Director],Table15[gross])</f>
        <v>20186</v>
      </c>
      <c r="N1652">
        <f>SUMIF(Table15[director_name],Table6[Director],Table15[budget])</f>
        <v>930000</v>
      </c>
      <c r="O1652">
        <f>Table6[[#This Row],[Gross Amt]]-Table6[[#This Row],[Budget ]]</f>
        <v>-909814</v>
      </c>
      <c r="P1652" t="str">
        <f>IF(Table6[[#This Row],[Profit]]&gt;0,"Success","Failure")</f>
        <v>Failure</v>
      </c>
    </row>
    <row r="1653" spans="1:16" hidden="1" x14ac:dyDescent="0.25">
      <c r="A1653" t="s">
        <v>3080</v>
      </c>
      <c r="B1653">
        <v>16779636</v>
      </c>
      <c r="C1653" t="s">
        <v>12</v>
      </c>
      <c r="D1653">
        <v>28000000</v>
      </c>
      <c r="E1653">
        <v>4.8</v>
      </c>
      <c r="F1653" s="2">
        <f>AVERAGEIF(Table15[director_name],Table15[director_name],Table15[imdb_score])</f>
        <v>4.8</v>
      </c>
      <c r="G1653">
        <f>Table15[[#This Row],[gross]]-Table15[[#This Row],[budget]]</f>
        <v>-11220364</v>
      </c>
      <c r="H1653" t="str">
        <f>IF(Table15[[#This Row],[Profit]]&gt;0,"Success","Fasle")</f>
        <v>Fasle</v>
      </c>
      <c r="K1653" t="s">
        <v>7593</v>
      </c>
      <c r="L1653" s="2">
        <f>AVERAGEIF(Table15[director_name],Table6[Director],Table15[imdb_score])</f>
        <v>7.9</v>
      </c>
      <c r="M1653">
        <f>SUMIF(Table15[director_name],Table6[Director],Table15[gross])</f>
        <v>1185783</v>
      </c>
      <c r="N1653">
        <f>SUMIF(Table15[director_name],Table6[Director],Table15[budget])</f>
        <v>590000</v>
      </c>
      <c r="O1653">
        <f>Table6[[#This Row],[Gross Amt]]-Table6[[#This Row],[Budget ]]</f>
        <v>595783</v>
      </c>
      <c r="P1653" t="str">
        <f>IF(Table6[[#This Row],[Profit]]&gt;0,"Success","Failure")</f>
        <v>Success</v>
      </c>
    </row>
    <row r="1654" spans="1:16" hidden="1" x14ac:dyDescent="0.25">
      <c r="A1654" t="s">
        <v>1000</v>
      </c>
      <c r="B1654">
        <v>10762178</v>
      </c>
      <c r="C1654" t="s">
        <v>12</v>
      </c>
      <c r="D1654">
        <v>160000000</v>
      </c>
      <c r="E1654">
        <v>8</v>
      </c>
      <c r="F1654">
        <f>AVERAGEIF(Table15[director_name],Table15[director_name],Table15[imdb_score])</f>
        <v>7.9</v>
      </c>
      <c r="G1654">
        <f>Table15[[#This Row],[gross]]-Table15[[#This Row],[budget]]</f>
        <v>-149237822</v>
      </c>
      <c r="H1654" t="str">
        <f>IF(Table15[[#This Row],[Profit]]&gt;0,"Success","Fasle")</f>
        <v>Fasle</v>
      </c>
      <c r="K1654" t="s">
        <v>7604</v>
      </c>
      <c r="L1654" s="2">
        <f>AVERAGEIF(Table15[director_name],Table6[Director],Table15[imdb_score])</f>
        <v>6.4</v>
      </c>
      <c r="M1654">
        <f>SUMIF(Table15[director_name],Table6[Director],Table15[gross])</f>
        <v>6643</v>
      </c>
      <c r="N1654">
        <f>SUMIF(Table15[director_name],Table6[Director],Table15[budget])</f>
        <v>900000</v>
      </c>
      <c r="O1654">
        <f>Table6[[#This Row],[Gross Amt]]-Table6[[#This Row],[Budget ]]</f>
        <v>-893357</v>
      </c>
      <c r="P1654" t="str">
        <f>IF(Table6[[#This Row],[Profit]]&gt;0,"Success","Failure")</f>
        <v>Failure</v>
      </c>
    </row>
    <row r="1655" spans="1:16" hidden="1" x14ac:dyDescent="0.25">
      <c r="A1655" t="s">
        <v>1467</v>
      </c>
      <c r="B1655">
        <v>17324744</v>
      </c>
      <c r="C1655" t="s">
        <v>12</v>
      </c>
      <c r="D1655">
        <v>28000000</v>
      </c>
      <c r="E1655">
        <v>5.3</v>
      </c>
      <c r="F1655">
        <f>AVERAGEIF(Table15[director_name],Table15[director_name],Table15[imdb_score])</f>
        <v>5.6625000000000005</v>
      </c>
      <c r="G1655">
        <f>Table15[[#This Row],[gross]]-Table15[[#This Row],[budget]]</f>
        <v>-10675256</v>
      </c>
      <c r="H1655" t="str">
        <f>IF(Table15[[#This Row],[Profit]]&gt;0,"Success","Fasle")</f>
        <v>Fasle</v>
      </c>
      <c r="K1655" t="s">
        <v>7610</v>
      </c>
      <c r="L1655" s="2">
        <f>AVERAGEIF(Table15[director_name],Table6[Director],Table15[imdb_score])</f>
        <v>6.45</v>
      </c>
      <c r="M1655">
        <f>SUMIF(Table15[director_name],Table6[Director],Table15[gross])</f>
        <v>851876</v>
      </c>
      <c r="N1655">
        <f>SUMIF(Table15[director_name],Table6[Director],Table15[budget])</f>
        <v>1350000</v>
      </c>
      <c r="O1655">
        <f>Table6[[#This Row],[Gross Amt]]-Table6[[#This Row],[Budget ]]</f>
        <v>-498124</v>
      </c>
      <c r="P1655" t="str">
        <f>IF(Table6[[#This Row],[Profit]]&gt;0,"Success","Failure")</f>
        <v>Failure</v>
      </c>
    </row>
    <row r="1656" spans="1:16" hidden="1" x14ac:dyDescent="0.25">
      <c r="A1656" t="s">
        <v>686</v>
      </c>
      <c r="B1656">
        <v>8888143</v>
      </c>
      <c r="C1656" t="s">
        <v>12</v>
      </c>
      <c r="D1656">
        <v>28000000</v>
      </c>
      <c r="E1656">
        <v>6.7</v>
      </c>
      <c r="F1656">
        <f>AVERAGEIF(Table15[director_name],Table15[director_name],Table15[imdb_score])</f>
        <v>6.5714285714285712</v>
      </c>
      <c r="G1656">
        <f>Table15[[#This Row],[gross]]-Table15[[#This Row],[budget]]</f>
        <v>-19111857</v>
      </c>
      <c r="H1656" t="str">
        <f>IF(Table15[[#This Row],[Profit]]&gt;0,"Success","Fasle")</f>
        <v>Fasle</v>
      </c>
      <c r="K1656" t="s">
        <v>7616</v>
      </c>
      <c r="L1656" s="2">
        <f>AVERAGEIF(Table15[director_name],Table6[Director],Table15[imdb_score])</f>
        <v>6</v>
      </c>
      <c r="M1656">
        <f>SUMIF(Table15[director_name],Table6[Director],Table15[gross])</f>
        <v>1243961</v>
      </c>
      <c r="N1656">
        <f>SUMIF(Table15[director_name],Table6[Director],Table15[budget])</f>
        <v>850000</v>
      </c>
      <c r="O1656">
        <f>Table6[[#This Row],[Gross Amt]]-Table6[[#This Row],[Budget ]]</f>
        <v>393961</v>
      </c>
      <c r="P1656" t="str">
        <f>IF(Table6[[#This Row],[Profit]]&gt;0,"Success","Failure")</f>
        <v>Success</v>
      </c>
    </row>
    <row r="1657" spans="1:16" hidden="1" x14ac:dyDescent="0.25">
      <c r="A1657" t="s">
        <v>1419</v>
      </c>
      <c r="B1657">
        <v>24268828</v>
      </c>
      <c r="C1657" t="s">
        <v>12</v>
      </c>
      <c r="D1657">
        <v>28000000</v>
      </c>
      <c r="E1657">
        <v>5.4</v>
      </c>
      <c r="F1657">
        <f>AVERAGEIF(Table15[director_name],Table15[director_name],Table15[imdb_score])</f>
        <v>4.8166666666666664</v>
      </c>
      <c r="G1657">
        <f>Table15[[#This Row],[gross]]-Table15[[#This Row],[budget]]</f>
        <v>-3731172</v>
      </c>
      <c r="H1657" t="str">
        <f>IF(Table15[[#This Row],[Profit]]&gt;0,"Success","Fasle")</f>
        <v>Fasle</v>
      </c>
      <c r="K1657" t="s">
        <v>7619</v>
      </c>
      <c r="L1657" s="2">
        <f>AVERAGEIF(Table15[director_name],Table6[Director],Table15[imdb_score])</f>
        <v>5.6</v>
      </c>
      <c r="M1657">
        <f>SUMIF(Table15[director_name],Table6[Director],Table15[gross])</f>
        <v>15278</v>
      </c>
      <c r="N1657">
        <f>SUMIF(Table15[director_name],Table6[Director],Table15[budget])</f>
        <v>825000</v>
      </c>
      <c r="O1657">
        <f>Table6[[#This Row],[Gross Amt]]-Table6[[#This Row],[Budget ]]</f>
        <v>-809722</v>
      </c>
      <c r="P1657" t="str">
        <f>IF(Table6[[#This Row],[Profit]]&gt;0,"Success","Failure")</f>
        <v>Failure</v>
      </c>
    </row>
    <row r="1658" spans="1:16" hidden="1" x14ac:dyDescent="0.25">
      <c r="A1658" t="s">
        <v>2554</v>
      </c>
      <c r="B1658">
        <v>8119205</v>
      </c>
      <c r="C1658" t="s">
        <v>12</v>
      </c>
      <c r="D1658">
        <v>28000000</v>
      </c>
      <c r="E1658">
        <v>5.4</v>
      </c>
      <c r="F1658" s="2">
        <f>AVERAGEIF(Table15[director_name],Table15[director_name],Table15[imdb_score])</f>
        <v>5.65</v>
      </c>
      <c r="G1658">
        <f>Table15[[#This Row],[gross]]-Table15[[#This Row],[budget]]</f>
        <v>-19880795</v>
      </c>
      <c r="H1658" t="str">
        <f>IF(Table15[[#This Row],[Profit]]&gt;0,"Success","Fasle")</f>
        <v>Fasle</v>
      </c>
      <c r="K1658" t="s">
        <v>7783</v>
      </c>
      <c r="L1658" s="2">
        <f>AVERAGEIF(Table15[director_name],Table6[Director],Table15[imdb_score])</f>
        <v>8.4</v>
      </c>
      <c r="M1658">
        <f>SUMIF(Table15[director_name],Table6[Director],Table15[gross])</f>
        <v>133778</v>
      </c>
      <c r="N1658">
        <f>SUMIF(Table15[director_name],Table6[Director],Table15[budget])</f>
        <v>500000</v>
      </c>
      <c r="O1658">
        <f>Table6[[#This Row],[Gross Amt]]-Table6[[#This Row],[Budget ]]</f>
        <v>-366222</v>
      </c>
      <c r="P1658" t="str">
        <f>IF(Table6[[#This Row],[Profit]]&gt;0,"Success","Failure")</f>
        <v>Failure</v>
      </c>
    </row>
    <row r="1659" spans="1:16" hidden="1" x14ac:dyDescent="0.25">
      <c r="A1659" t="s">
        <v>1852</v>
      </c>
      <c r="B1659">
        <v>8434601</v>
      </c>
      <c r="C1659" t="s">
        <v>12</v>
      </c>
      <c r="D1659">
        <v>28000000</v>
      </c>
      <c r="E1659">
        <v>4.9000000000000004</v>
      </c>
      <c r="F1659">
        <f>AVERAGEIF(Table15[director_name],Table15[director_name],Table15[imdb_score])</f>
        <v>6.7299999999999995</v>
      </c>
      <c r="G1659">
        <f>Table15[[#This Row],[gross]]-Table15[[#This Row],[budget]]</f>
        <v>-19565399</v>
      </c>
      <c r="H1659" t="str">
        <f>IF(Table15[[#This Row],[Profit]]&gt;0,"Success","Fasle")</f>
        <v>Fasle</v>
      </c>
      <c r="K1659" t="s">
        <v>7645</v>
      </c>
      <c r="L1659" s="2">
        <f>AVERAGEIF(Table15[director_name],Table6[Director],Table15[imdb_score])</f>
        <v>5.0999999999999996</v>
      </c>
      <c r="M1659">
        <f>SUMIF(Table15[director_name],Table6[Director],Table15[gross])</f>
        <v>35688</v>
      </c>
      <c r="N1659">
        <f>SUMIF(Table15[director_name],Table6[Director],Table15[budget])</f>
        <v>600000</v>
      </c>
      <c r="O1659">
        <f>Table6[[#This Row],[Gross Amt]]-Table6[[#This Row],[Budget ]]</f>
        <v>-564312</v>
      </c>
      <c r="P1659" t="str">
        <f>IF(Table6[[#This Row],[Profit]]&gt;0,"Success","Failure")</f>
        <v>Failure</v>
      </c>
    </row>
    <row r="1660" spans="1:16" hidden="1" x14ac:dyDescent="0.25">
      <c r="A1660" t="s">
        <v>1869</v>
      </c>
      <c r="B1660">
        <v>6998324</v>
      </c>
      <c r="C1660" t="s">
        <v>12</v>
      </c>
      <c r="D1660">
        <v>28000000</v>
      </c>
      <c r="E1660">
        <v>6.1</v>
      </c>
      <c r="F1660">
        <f>AVERAGEIF(Table15[director_name],Table15[director_name],Table15[imdb_score])</f>
        <v>6.666666666666667</v>
      </c>
      <c r="G1660">
        <f>Table15[[#This Row],[gross]]-Table15[[#This Row],[budget]]</f>
        <v>-21001676</v>
      </c>
      <c r="H1660" t="str">
        <f>IF(Table15[[#This Row],[Profit]]&gt;0,"Success","Fasle")</f>
        <v>Fasle</v>
      </c>
      <c r="K1660" t="s">
        <v>7648</v>
      </c>
      <c r="L1660" s="2">
        <f>AVERAGEIF(Table15[director_name],Table6[Director],Table15[imdb_score])</f>
        <v>6.8</v>
      </c>
      <c r="M1660">
        <f>SUMIF(Table15[director_name],Table6[Director],Table15[gross])</f>
        <v>1310270</v>
      </c>
      <c r="N1660">
        <f>SUMIF(Table15[director_name],Table6[Director],Table15[budget])</f>
        <v>780000</v>
      </c>
      <c r="O1660">
        <f>Table6[[#This Row],[Gross Amt]]-Table6[[#This Row],[Budget ]]</f>
        <v>530270</v>
      </c>
      <c r="P1660" t="str">
        <f>IF(Table6[[#This Row],[Profit]]&gt;0,"Success","Failure")</f>
        <v>Success</v>
      </c>
    </row>
    <row r="1661" spans="1:16" hidden="1" x14ac:dyDescent="0.25">
      <c r="A1661" t="s">
        <v>2101</v>
      </c>
      <c r="B1661">
        <v>10907291</v>
      </c>
      <c r="C1661" t="s">
        <v>12</v>
      </c>
      <c r="D1661">
        <v>28000000</v>
      </c>
      <c r="E1661">
        <v>5.8</v>
      </c>
      <c r="F1661">
        <f>AVERAGEIF(Table15[director_name],Table15[director_name],Table15[imdb_score])</f>
        <v>6.4249999999999998</v>
      </c>
      <c r="G1661">
        <f>Table15[[#This Row],[gross]]-Table15[[#This Row],[budget]]</f>
        <v>-17092709</v>
      </c>
      <c r="H1661" t="str">
        <f>IF(Table15[[#This Row],[Profit]]&gt;0,"Success","Fasle")</f>
        <v>Fasle</v>
      </c>
      <c r="K1661" t="s">
        <v>7656</v>
      </c>
      <c r="L1661" s="2">
        <f>AVERAGEIF(Table15[director_name],Table6[Director],Table15[imdb_score])</f>
        <v>6.9</v>
      </c>
      <c r="M1661">
        <f>SUMIF(Table15[director_name],Table6[Director],Table15[gross])</f>
        <v>5518918</v>
      </c>
      <c r="N1661">
        <f>SUMIF(Table15[director_name],Table6[Director],Table15[budget])</f>
        <v>750000</v>
      </c>
      <c r="O1661">
        <f>Table6[[#This Row],[Gross Amt]]-Table6[[#This Row],[Budget ]]</f>
        <v>4768918</v>
      </c>
      <c r="P1661" t="str">
        <f>IF(Table6[[#This Row],[Profit]]&gt;0,"Success","Failure")</f>
        <v>Success</v>
      </c>
    </row>
    <row r="1662" spans="1:16" hidden="1" x14ac:dyDescent="0.25">
      <c r="A1662" t="s">
        <v>159</v>
      </c>
      <c r="B1662">
        <v>5532301</v>
      </c>
      <c r="C1662" t="s">
        <v>12</v>
      </c>
      <c r="D1662">
        <v>28000000</v>
      </c>
      <c r="E1662">
        <v>7</v>
      </c>
      <c r="F1662">
        <f>AVERAGEIF(Table15[director_name],Table15[director_name],Table15[imdb_score])</f>
        <v>7.6749999999999998</v>
      </c>
      <c r="G1662">
        <f>Table15[[#This Row],[gross]]-Table15[[#This Row],[budget]]</f>
        <v>-22467699</v>
      </c>
      <c r="H1662" t="str">
        <f>IF(Table15[[#This Row],[Profit]]&gt;0,"Success","Fasle")</f>
        <v>Fasle</v>
      </c>
      <c r="K1662" t="s">
        <v>7661</v>
      </c>
      <c r="L1662" s="2">
        <f>AVERAGEIF(Table15[director_name],Table6[Director],Table15[imdb_score])</f>
        <v>6.3</v>
      </c>
      <c r="M1662">
        <f>SUMIF(Table15[director_name],Table6[Director],Table15[gross])</f>
        <v>26297</v>
      </c>
      <c r="N1662">
        <f>SUMIF(Table15[director_name],Table6[Director],Table15[budget])</f>
        <v>500000</v>
      </c>
      <c r="O1662">
        <f>Table6[[#This Row],[Gross Amt]]-Table6[[#This Row],[Budget ]]</f>
        <v>-473703</v>
      </c>
      <c r="P1662" t="str">
        <f>IF(Table6[[#This Row],[Profit]]&gt;0,"Success","Failure")</f>
        <v>Failure</v>
      </c>
    </row>
    <row r="1663" spans="1:16" hidden="1" x14ac:dyDescent="0.25">
      <c r="A1663" t="s">
        <v>3093</v>
      </c>
      <c r="B1663">
        <v>2775593</v>
      </c>
      <c r="C1663" t="s">
        <v>12</v>
      </c>
      <c r="D1663">
        <v>27000000</v>
      </c>
      <c r="E1663">
        <v>6.5</v>
      </c>
      <c r="F1663" s="2">
        <f>AVERAGEIF(Table15[director_name],Table15[director_name],Table15[imdb_score])</f>
        <v>6.5</v>
      </c>
      <c r="G1663">
        <f>Table15[[#This Row],[gross]]-Table15[[#This Row],[budget]]</f>
        <v>-24224407</v>
      </c>
      <c r="H1663" t="str">
        <f>IF(Table15[[#This Row],[Profit]]&gt;0,"Success","Fasle")</f>
        <v>Fasle</v>
      </c>
      <c r="K1663" t="s">
        <v>7666</v>
      </c>
      <c r="L1663" s="2">
        <f>AVERAGEIF(Table15[director_name],Table6[Director],Table15[imdb_score])</f>
        <v>5.2</v>
      </c>
      <c r="M1663">
        <f>SUMIF(Table15[director_name],Table6[Director],Table15[gross])</f>
        <v>18378</v>
      </c>
      <c r="N1663">
        <f>SUMIF(Table15[director_name],Table6[Director],Table15[budget])</f>
        <v>900000</v>
      </c>
      <c r="O1663">
        <f>Table6[[#This Row],[Gross Amt]]-Table6[[#This Row],[Budget ]]</f>
        <v>-881622</v>
      </c>
      <c r="P1663" t="str">
        <f>IF(Table6[[#This Row],[Profit]]&gt;0,"Success","Failure")</f>
        <v>Failure</v>
      </c>
    </row>
    <row r="1664" spans="1:16" hidden="1" x14ac:dyDescent="0.25">
      <c r="A1664" t="s">
        <v>3095</v>
      </c>
      <c r="B1664">
        <v>28751715</v>
      </c>
      <c r="C1664" t="s">
        <v>12</v>
      </c>
      <c r="D1664">
        <v>28000000</v>
      </c>
      <c r="E1664">
        <v>6.6</v>
      </c>
      <c r="F1664" s="2">
        <f>AVERAGEIF(Table15[director_name],Table15[director_name],Table15[imdb_score])</f>
        <v>6.3666666666666671</v>
      </c>
      <c r="G1664">
        <f>Table15[[#This Row],[gross]]-Table15[[#This Row],[budget]]</f>
        <v>751715</v>
      </c>
      <c r="H1664" t="str">
        <f>IF(Table15[[#This Row],[Profit]]&gt;0,"Success","Fasle")</f>
        <v>Success</v>
      </c>
      <c r="K1664" t="s">
        <v>7683</v>
      </c>
      <c r="L1664" s="2">
        <f>AVERAGEIF(Table15[director_name],Table6[Director],Table15[imdb_score])</f>
        <v>7.2</v>
      </c>
      <c r="M1664">
        <f>SUMIF(Table15[director_name],Table6[Director],Table15[gross])</f>
        <v>2694973</v>
      </c>
      <c r="N1664">
        <f>SUMIF(Table15[director_name],Table6[Director],Table15[budget])</f>
        <v>700000</v>
      </c>
      <c r="O1664">
        <f>Table6[[#This Row],[Gross Amt]]-Table6[[#This Row],[Budget ]]</f>
        <v>1994973</v>
      </c>
      <c r="P1664" t="str">
        <f>IF(Table6[[#This Row],[Profit]]&gt;0,"Success","Failure")</f>
        <v>Success</v>
      </c>
    </row>
    <row r="1665" spans="1:16" hidden="1" x14ac:dyDescent="0.25">
      <c r="A1665" t="s">
        <v>3100</v>
      </c>
      <c r="B1665">
        <v>20285518</v>
      </c>
      <c r="C1665" t="s">
        <v>12</v>
      </c>
      <c r="D1665">
        <v>28000000</v>
      </c>
      <c r="E1665">
        <v>5.7</v>
      </c>
      <c r="F1665" s="2">
        <f>AVERAGEIF(Table15[director_name],Table15[director_name],Table15[imdb_score])</f>
        <v>5.4</v>
      </c>
      <c r="G1665">
        <f>Table15[[#This Row],[gross]]-Table15[[#This Row],[budget]]</f>
        <v>-7714482</v>
      </c>
      <c r="H1665" t="str">
        <f>IF(Table15[[#This Row],[Profit]]&gt;0,"Success","Fasle")</f>
        <v>Fasle</v>
      </c>
      <c r="K1665" t="s">
        <v>7685</v>
      </c>
      <c r="L1665" s="2">
        <f>AVERAGEIF(Table15[director_name],Table6[Director],Table15[imdb_score])</f>
        <v>6.5</v>
      </c>
      <c r="M1665">
        <f>SUMIF(Table15[director_name],Table6[Director],Table15[gross])</f>
        <v>10508</v>
      </c>
      <c r="N1665">
        <f>SUMIF(Table15[director_name],Table6[Director],Table15[budget])</f>
        <v>700000</v>
      </c>
      <c r="O1665">
        <f>Table6[[#This Row],[Gross Amt]]-Table6[[#This Row],[Budget ]]</f>
        <v>-689492</v>
      </c>
      <c r="P1665" t="str">
        <f>IF(Table6[[#This Row],[Profit]]&gt;0,"Success","Failure")</f>
        <v>Failure</v>
      </c>
    </row>
    <row r="1666" spans="1:16" hidden="1" x14ac:dyDescent="0.25">
      <c r="A1666" t="s">
        <v>2123</v>
      </c>
      <c r="B1666">
        <v>67900000</v>
      </c>
      <c r="C1666" t="s">
        <v>12</v>
      </c>
      <c r="D1666">
        <v>27500000</v>
      </c>
      <c r="E1666">
        <v>6.6</v>
      </c>
      <c r="F1666">
        <f>AVERAGEIF(Table15[director_name],Table15[director_name],Table15[imdb_score])</f>
        <v>6.6</v>
      </c>
      <c r="G1666">
        <f>Table15[[#This Row],[gross]]-Table15[[#This Row],[budget]]</f>
        <v>40400000</v>
      </c>
      <c r="H1666" t="str">
        <f>IF(Table15[[#This Row],[Profit]]&gt;0,"Success","Fasle")</f>
        <v>Success</v>
      </c>
      <c r="K1666" t="s">
        <v>7687</v>
      </c>
      <c r="L1666" s="2">
        <f>AVERAGEIF(Table15[director_name],Table6[Director],Table15[imdb_score])</f>
        <v>6.5</v>
      </c>
      <c r="M1666">
        <f>SUMIF(Table15[director_name],Table6[Director],Table15[gross])</f>
        <v>2301777</v>
      </c>
      <c r="N1666">
        <f>SUMIF(Table15[director_name],Table6[Director],Table15[budget])</f>
        <v>650000</v>
      </c>
      <c r="O1666">
        <f>Table6[[#This Row],[Gross Amt]]-Table6[[#This Row],[Budget ]]</f>
        <v>1651777</v>
      </c>
      <c r="P1666" t="str">
        <f>IF(Table6[[#This Row],[Profit]]&gt;0,"Success","Failure")</f>
        <v>Success</v>
      </c>
    </row>
    <row r="1667" spans="1:16" hidden="1" x14ac:dyDescent="0.25">
      <c r="A1667" t="s">
        <v>1119</v>
      </c>
      <c r="B1667">
        <v>148734225</v>
      </c>
      <c r="C1667" t="s">
        <v>12</v>
      </c>
      <c r="D1667">
        <v>30000000</v>
      </c>
      <c r="E1667">
        <v>7</v>
      </c>
      <c r="F1667">
        <f>AVERAGEIF(Table15[director_name],Table15[director_name],Table15[imdb_score])</f>
        <v>6.6</v>
      </c>
      <c r="G1667">
        <f>Table15[[#This Row],[gross]]-Table15[[#This Row],[budget]]</f>
        <v>118734225</v>
      </c>
      <c r="H1667" t="str">
        <f>IF(Table15[[#This Row],[Profit]]&gt;0,"Success","Fasle")</f>
        <v>Success</v>
      </c>
      <c r="K1667" t="s">
        <v>7703</v>
      </c>
      <c r="L1667" s="2">
        <f>AVERAGEIF(Table15[director_name],Table6[Director],Table15[imdb_score])</f>
        <v>7.8</v>
      </c>
      <c r="M1667">
        <f>SUMIF(Table15[director_name],Table6[Director],Table15[gross])</f>
        <v>3000000</v>
      </c>
      <c r="N1667">
        <f>SUMIF(Table15[director_name],Table6[Director],Table15[budget])</f>
        <v>609000</v>
      </c>
      <c r="O1667">
        <f>Table6[[#This Row],[Gross Amt]]-Table6[[#This Row],[Budget ]]</f>
        <v>2391000</v>
      </c>
      <c r="P1667" t="str">
        <f>IF(Table6[[#This Row],[Profit]]&gt;0,"Success","Failure")</f>
        <v>Success</v>
      </c>
    </row>
    <row r="1668" spans="1:16" hidden="1" x14ac:dyDescent="0.25">
      <c r="A1668" t="s">
        <v>2207</v>
      </c>
      <c r="B1668">
        <v>49185998</v>
      </c>
      <c r="C1668" t="s">
        <v>12</v>
      </c>
      <c r="D1668">
        <v>30000000</v>
      </c>
      <c r="E1668">
        <v>7.4</v>
      </c>
      <c r="F1668">
        <f>AVERAGEIF(Table15[director_name],Table15[director_name],Table15[imdb_score])</f>
        <v>7.0749999999999993</v>
      </c>
      <c r="G1668">
        <f>Table15[[#This Row],[gross]]-Table15[[#This Row],[budget]]</f>
        <v>19185998</v>
      </c>
      <c r="H1668" t="str">
        <f>IF(Table15[[#This Row],[Profit]]&gt;0,"Success","Fasle")</f>
        <v>Success</v>
      </c>
      <c r="K1668" t="s">
        <v>7705</v>
      </c>
      <c r="L1668" s="2">
        <f>AVERAGEIF(Table15[director_name],Table6[Director],Table15[imdb_score])</f>
        <v>6.4</v>
      </c>
      <c r="M1668">
        <f>SUMIF(Table15[director_name],Table6[Director],Table15[gross])</f>
        <v>140530114</v>
      </c>
      <c r="N1668">
        <f>SUMIF(Table15[director_name],Table6[Director],Table15[budget])</f>
        <v>60000</v>
      </c>
      <c r="O1668">
        <f>Table6[[#This Row],[Gross Amt]]-Table6[[#This Row],[Budget ]]</f>
        <v>140470114</v>
      </c>
      <c r="P1668" t="str">
        <f>IF(Table6[[#This Row],[Profit]]&gt;0,"Success","Failure")</f>
        <v>Success</v>
      </c>
    </row>
    <row r="1669" spans="1:16" hidden="1" x14ac:dyDescent="0.25">
      <c r="A1669" t="s">
        <v>2337</v>
      </c>
      <c r="B1669">
        <v>42168445</v>
      </c>
      <c r="C1669" t="s">
        <v>12</v>
      </c>
      <c r="D1669">
        <v>35000000</v>
      </c>
      <c r="E1669">
        <v>5.3</v>
      </c>
      <c r="F1669" s="2">
        <f>AVERAGEIF(Table15[director_name],Table15[director_name],Table15[imdb_score])</f>
        <v>5.6</v>
      </c>
      <c r="G1669">
        <f>Table15[[#This Row],[gross]]-Table15[[#This Row],[budget]]</f>
        <v>7168445</v>
      </c>
      <c r="H1669" t="str">
        <f>IF(Table15[[#This Row],[Profit]]&gt;0,"Success","Fasle")</f>
        <v>Success</v>
      </c>
      <c r="K1669" t="s">
        <v>7707</v>
      </c>
      <c r="L1669" s="2">
        <f>AVERAGEIF(Table15[director_name],Table6[Director],Table15[imdb_score])</f>
        <v>8.1</v>
      </c>
      <c r="M1669">
        <f>SUMIF(Table15[director_name],Table6[Director],Table15[gross])</f>
        <v>13300000</v>
      </c>
      <c r="N1669">
        <f>SUMIF(Table15[director_name],Table6[Director],Table15[budget])</f>
        <v>600000</v>
      </c>
      <c r="O1669">
        <f>Table6[[#This Row],[Gross Amt]]-Table6[[#This Row],[Budget ]]</f>
        <v>12700000</v>
      </c>
      <c r="P1669" t="str">
        <f>IF(Table6[[#This Row],[Profit]]&gt;0,"Success","Failure")</f>
        <v>Success</v>
      </c>
    </row>
    <row r="1670" spans="1:16" hidden="1" x14ac:dyDescent="0.25">
      <c r="A1670" t="s">
        <v>3106</v>
      </c>
      <c r="B1670">
        <v>26400000</v>
      </c>
      <c r="C1670" t="s">
        <v>12</v>
      </c>
      <c r="D1670">
        <v>16000000</v>
      </c>
      <c r="E1670">
        <v>7.4</v>
      </c>
      <c r="F1670" s="2">
        <f>AVERAGEIF(Table15[director_name],Table15[director_name],Table15[imdb_score])</f>
        <v>8</v>
      </c>
      <c r="G1670">
        <f>Table15[[#This Row],[gross]]-Table15[[#This Row],[budget]]</f>
        <v>10400000</v>
      </c>
      <c r="H1670" t="str">
        <f>IF(Table15[[#This Row],[Profit]]&gt;0,"Success","Fasle")</f>
        <v>Success</v>
      </c>
      <c r="K1670" t="s">
        <v>7712</v>
      </c>
      <c r="L1670" s="2">
        <f>AVERAGEIF(Table15[director_name],Table6[Director],Table15[imdb_score])</f>
        <v>5.6</v>
      </c>
      <c r="M1670">
        <f>SUMIF(Table15[director_name],Table6[Director],Table15[gross])</f>
        <v>23616</v>
      </c>
      <c r="N1670">
        <f>SUMIF(Table15[director_name],Table6[Director],Table15[budget])</f>
        <v>600000</v>
      </c>
      <c r="O1670">
        <f>Table6[[#This Row],[Gross Amt]]-Table6[[#This Row],[Budget ]]</f>
        <v>-576384</v>
      </c>
      <c r="P1670" t="str">
        <f>IF(Table6[[#This Row],[Profit]]&gt;0,"Success","Failure")</f>
        <v>Failure</v>
      </c>
    </row>
    <row r="1671" spans="1:16" hidden="1" x14ac:dyDescent="0.25">
      <c r="A1671" t="s">
        <v>3108</v>
      </c>
      <c r="B1671">
        <v>17508670</v>
      </c>
      <c r="C1671" t="s">
        <v>12</v>
      </c>
      <c r="D1671">
        <v>15000000</v>
      </c>
      <c r="E1671">
        <v>7.4</v>
      </c>
      <c r="F1671" s="2">
        <f>AVERAGEIF(Table15[director_name],Table15[director_name],Table15[imdb_score])</f>
        <v>7.25</v>
      </c>
      <c r="G1671">
        <f>Table15[[#This Row],[gross]]-Table15[[#This Row],[budget]]</f>
        <v>2508670</v>
      </c>
      <c r="H1671" t="str">
        <f>IF(Table15[[#This Row],[Profit]]&gt;0,"Success","Fasle")</f>
        <v>Success</v>
      </c>
      <c r="K1671" t="s">
        <v>7714</v>
      </c>
      <c r="L1671" s="2">
        <f>AVERAGEIF(Table15[director_name],Table6[Director],Table15[imdb_score])</f>
        <v>6.6</v>
      </c>
      <c r="M1671">
        <f>SUMIF(Table15[director_name],Table6[Director],Table15[gross])</f>
        <v>13493</v>
      </c>
      <c r="N1671">
        <f>SUMIF(Table15[director_name],Table6[Director],Table15[budget])</f>
        <v>600000</v>
      </c>
      <c r="O1671">
        <f>Table6[[#This Row],[Gross Amt]]-Table6[[#This Row],[Budget ]]</f>
        <v>-586507</v>
      </c>
      <c r="P1671" t="str">
        <f>IF(Table6[[#This Row],[Profit]]&gt;0,"Success","Failure")</f>
        <v>Failure</v>
      </c>
    </row>
    <row r="1672" spans="1:16" hidden="1" x14ac:dyDescent="0.25">
      <c r="A1672" t="s">
        <v>274</v>
      </c>
      <c r="B1672">
        <v>9664316</v>
      </c>
      <c r="C1672" t="s">
        <v>12</v>
      </c>
      <c r="D1672">
        <v>27500000</v>
      </c>
      <c r="E1672">
        <v>6.8</v>
      </c>
      <c r="F1672">
        <f>AVERAGEIF(Table15[director_name],Table15[director_name],Table15[imdb_score])</f>
        <v>6.875</v>
      </c>
      <c r="G1672">
        <f>Table15[[#This Row],[gross]]-Table15[[#This Row],[budget]]</f>
        <v>-17835684</v>
      </c>
      <c r="H1672" t="str">
        <f>IF(Table15[[#This Row],[Profit]]&gt;0,"Success","Fasle")</f>
        <v>Fasle</v>
      </c>
      <c r="K1672" t="s">
        <v>7729</v>
      </c>
      <c r="L1672" s="2">
        <f>AVERAGEIF(Table15[director_name],Table6[Director],Table15[imdb_score])</f>
        <v>7.2</v>
      </c>
      <c r="M1672">
        <f>SUMIF(Table15[director_name],Table6[Director],Table15[gross])</f>
        <v>2245</v>
      </c>
      <c r="N1672">
        <f>SUMIF(Table15[director_name],Table6[Director],Table15[budget])</f>
        <v>560000</v>
      </c>
      <c r="O1672">
        <f>Table6[[#This Row],[Gross Amt]]-Table6[[#This Row],[Budget ]]</f>
        <v>-557755</v>
      </c>
      <c r="P1672" t="str">
        <f>IF(Table6[[#This Row],[Profit]]&gt;0,"Success","Failure")</f>
        <v>Failure</v>
      </c>
    </row>
    <row r="1673" spans="1:16" hidden="1" x14ac:dyDescent="0.25">
      <c r="A1673" t="s">
        <v>3113</v>
      </c>
      <c r="B1673">
        <v>74888996</v>
      </c>
      <c r="C1673" t="s">
        <v>12</v>
      </c>
      <c r="D1673">
        <v>30000000</v>
      </c>
      <c r="E1673">
        <v>7.2</v>
      </c>
      <c r="F1673" s="2">
        <f>AVERAGEIF(Table15[director_name],Table15[director_name],Table15[imdb_score])</f>
        <v>7.45</v>
      </c>
      <c r="G1673">
        <f>Table15[[#This Row],[gross]]-Table15[[#This Row],[budget]]</f>
        <v>44888996</v>
      </c>
      <c r="H1673" t="str">
        <f>IF(Table15[[#This Row],[Profit]]&gt;0,"Success","Fasle")</f>
        <v>Success</v>
      </c>
      <c r="K1673" t="s">
        <v>7740</v>
      </c>
      <c r="L1673" s="2">
        <f>AVERAGEIF(Table15[director_name],Table6[Director],Table15[imdb_score])</f>
        <v>6.1</v>
      </c>
      <c r="M1673">
        <f>SUMIF(Table15[director_name],Table6[Director],Table15[gross])</f>
        <v>39552600</v>
      </c>
      <c r="N1673">
        <f>SUMIF(Table15[director_name],Table6[Director],Table15[budget])</f>
        <v>500000</v>
      </c>
      <c r="O1673">
        <f>Table6[[#This Row],[Gross Amt]]-Table6[[#This Row],[Budget ]]</f>
        <v>39052600</v>
      </c>
      <c r="P1673" t="str">
        <f>IF(Table6[[#This Row],[Profit]]&gt;0,"Success","Failure")</f>
        <v>Success</v>
      </c>
    </row>
    <row r="1674" spans="1:16" hidden="1" x14ac:dyDescent="0.25">
      <c r="A1674" t="s">
        <v>3115</v>
      </c>
      <c r="B1674">
        <v>69586544</v>
      </c>
      <c r="C1674" t="s">
        <v>12</v>
      </c>
      <c r="D1674">
        <v>27000000</v>
      </c>
      <c r="E1674">
        <v>6</v>
      </c>
      <c r="F1674" s="2">
        <f>AVERAGEIF(Table15[director_name],Table15[director_name],Table15[imdb_score])</f>
        <v>5.9</v>
      </c>
      <c r="G1674">
        <f>Table15[[#This Row],[gross]]-Table15[[#This Row],[budget]]</f>
        <v>42586544</v>
      </c>
      <c r="H1674" t="str">
        <f>IF(Table15[[#This Row],[Profit]]&gt;0,"Success","Fasle")</f>
        <v>Success</v>
      </c>
      <c r="K1674" t="s">
        <v>7747</v>
      </c>
      <c r="L1674" s="2">
        <f>AVERAGEIF(Table15[director_name],Table6[Director],Table15[imdb_score])</f>
        <v>5.9</v>
      </c>
      <c r="M1674">
        <f>SUMIF(Table15[director_name],Table6[Director],Table15[gross])</f>
        <v>17000000</v>
      </c>
      <c r="N1674">
        <f>SUMIF(Table15[director_name],Table6[Director],Table15[budget])</f>
        <v>500000</v>
      </c>
      <c r="O1674">
        <f>Table6[[#This Row],[Gross Amt]]-Table6[[#This Row],[Budget ]]</f>
        <v>16500000</v>
      </c>
      <c r="P1674" t="str">
        <f>IF(Table6[[#This Row],[Profit]]&gt;0,"Success","Failure")</f>
        <v>Success</v>
      </c>
    </row>
    <row r="1675" spans="1:16" hidden="1" x14ac:dyDescent="0.25">
      <c r="A1675" t="s">
        <v>1787</v>
      </c>
      <c r="B1675">
        <v>60491560</v>
      </c>
      <c r="C1675" t="s">
        <v>12</v>
      </c>
      <c r="D1675">
        <v>27000000</v>
      </c>
      <c r="E1675">
        <v>6.6</v>
      </c>
      <c r="F1675">
        <f>AVERAGEIF(Table15[director_name],Table15[director_name],Table15[imdb_score])</f>
        <v>6.6166666666666663</v>
      </c>
      <c r="G1675">
        <f>Table15[[#This Row],[gross]]-Table15[[#This Row],[budget]]</f>
        <v>33491560</v>
      </c>
      <c r="H1675" t="str">
        <f>IF(Table15[[#This Row],[Profit]]&gt;0,"Success","Fasle")</f>
        <v>Success</v>
      </c>
      <c r="K1675" t="s">
        <v>7753</v>
      </c>
      <c r="L1675" s="2">
        <f>AVERAGEIF(Table15[director_name],Table6[Director],Table15[imdb_score])</f>
        <v>7.1</v>
      </c>
      <c r="M1675">
        <f>SUMIF(Table15[director_name],Table6[Director],Table15[gross])</f>
        <v>3773863</v>
      </c>
      <c r="N1675">
        <f>SUMIF(Table15[director_name],Table6[Director],Table15[budget])</f>
        <v>1000000</v>
      </c>
      <c r="O1675">
        <f>Table6[[#This Row],[Gross Amt]]-Table6[[#This Row],[Budget ]]</f>
        <v>2773863</v>
      </c>
      <c r="P1675" t="str">
        <f>IF(Table6[[#This Row],[Profit]]&gt;0,"Success","Failure")</f>
        <v>Success</v>
      </c>
    </row>
    <row r="1676" spans="1:16" hidden="1" x14ac:dyDescent="0.25">
      <c r="A1676" t="s">
        <v>1814</v>
      </c>
      <c r="B1676">
        <v>54200000</v>
      </c>
      <c r="C1676" t="s">
        <v>12</v>
      </c>
      <c r="D1676">
        <v>27000000</v>
      </c>
      <c r="E1676">
        <v>7.9</v>
      </c>
      <c r="F1676">
        <f>AVERAGEIF(Table15[director_name],Table15[director_name],Table15[imdb_score])</f>
        <v>7</v>
      </c>
      <c r="G1676">
        <f>Table15[[#This Row],[gross]]-Table15[[#This Row],[budget]]</f>
        <v>27200000</v>
      </c>
      <c r="H1676" t="str">
        <f>IF(Table15[[#This Row],[Profit]]&gt;0,"Success","Fasle")</f>
        <v>Success</v>
      </c>
      <c r="K1676" t="s">
        <v>7757</v>
      </c>
      <c r="L1676" s="2">
        <f>AVERAGEIF(Table15[director_name],Table6[Director],Table15[imdb_score])</f>
        <v>7.6</v>
      </c>
      <c r="M1676">
        <f>SUMIF(Table15[director_name],Table6[Director],Table15[gross])</f>
        <v>2047570</v>
      </c>
      <c r="N1676">
        <f>SUMIF(Table15[director_name],Table6[Director],Table15[budget])</f>
        <v>500000</v>
      </c>
      <c r="O1676">
        <f>Table6[[#This Row],[Gross Amt]]-Table6[[#This Row],[Budget ]]</f>
        <v>1547570</v>
      </c>
      <c r="P1676" t="str">
        <f>IF(Table6[[#This Row],[Profit]]&gt;0,"Success","Failure")</f>
        <v>Success</v>
      </c>
    </row>
    <row r="1677" spans="1:16" hidden="1" x14ac:dyDescent="0.25">
      <c r="A1677" t="s">
        <v>3123</v>
      </c>
      <c r="B1677">
        <v>30920167</v>
      </c>
      <c r="C1677" t="s">
        <v>12</v>
      </c>
      <c r="D1677">
        <v>25000000</v>
      </c>
      <c r="E1677">
        <v>5.7</v>
      </c>
      <c r="F1677" s="2">
        <f>AVERAGEIF(Table15[director_name],Table15[director_name],Table15[imdb_score])</f>
        <v>6.0500000000000007</v>
      </c>
      <c r="G1677">
        <f>Table15[[#This Row],[gross]]-Table15[[#This Row],[budget]]</f>
        <v>5920167</v>
      </c>
      <c r="H1677" t="str">
        <f>IF(Table15[[#This Row],[Profit]]&gt;0,"Success","Fasle")</f>
        <v>Success</v>
      </c>
      <c r="K1677" t="s">
        <v>7760</v>
      </c>
      <c r="L1677" s="2">
        <f>AVERAGEIF(Table15[director_name],Table6[Director],Table15[imdb_score])</f>
        <v>6.2</v>
      </c>
      <c r="M1677">
        <f>SUMIF(Table15[director_name],Table6[Director],Table15[gross])</f>
        <v>2362413</v>
      </c>
      <c r="N1677">
        <f>SUMIF(Table15[director_name],Table6[Director],Table15[budget])</f>
        <v>1000000</v>
      </c>
      <c r="O1677">
        <f>Table6[[#This Row],[Gross Amt]]-Table6[[#This Row],[Budget ]]</f>
        <v>1362413</v>
      </c>
      <c r="P1677" t="str">
        <f>IF(Table6[[#This Row],[Profit]]&gt;0,"Success","Failure")</f>
        <v>Success</v>
      </c>
    </row>
    <row r="1678" spans="1:16" hidden="1" x14ac:dyDescent="0.25">
      <c r="A1678" t="s">
        <v>68</v>
      </c>
      <c r="B1678">
        <v>40566655</v>
      </c>
      <c r="C1678" t="s">
        <v>12</v>
      </c>
      <c r="D1678">
        <v>30000000</v>
      </c>
      <c r="E1678">
        <v>7.1</v>
      </c>
      <c r="F1678">
        <f>AVERAGEIF(Table15[director_name],Table15[director_name],Table15[imdb_score])</f>
        <v>6.08</v>
      </c>
      <c r="G1678">
        <f>Table15[[#This Row],[gross]]-Table15[[#This Row],[budget]]</f>
        <v>10566655</v>
      </c>
      <c r="H1678" t="str">
        <f>IF(Table15[[#This Row],[Profit]]&gt;0,"Success","Fasle")</f>
        <v>Success</v>
      </c>
      <c r="K1678" t="s">
        <v>7762</v>
      </c>
      <c r="L1678" s="2">
        <f>AVERAGEIF(Table15[director_name],Table6[Director],Table15[imdb_score])</f>
        <v>7.4</v>
      </c>
      <c r="M1678">
        <f>SUMIF(Table15[director_name],Table6[Director],Table15[gross])</f>
        <v>1127331</v>
      </c>
      <c r="N1678">
        <f>SUMIF(Table15[director_name],Table6[Director],Table15[budget])</f>
        <v>46000</v>
      </c>
      <c r="O1678">
        <f>Table6[[#This Row],[Gross Amt]]-Table6[[#This Row],[Budget ]]</f>
        <v>1081331</v>
      </c>
      <c r="P1678" t="str">
        <f>IF(Table6[[#This Row],[Profit]]&gt;0,"Success","Failure")</f>
        <v>Success</v>
      </c>
    </row>
    <row r="1679" spans="1:16" hidden="1" x14ac:dyDescent="0.25">
      <c r="A1679" t="s">
        <v>2429</v>
      </c>
      <c r="B1679">
        <v>31768374</v>
      </c>
      <c r="C1679" t="s">
        <v>12</v>
      </c>
      <c r="D1679">
        <v>27000000</v>
      </c>
      <c r="E1679">
        <v>5.6</v>
      </c>
      <c r="F1679">
        <f>AVERAGEIF(Table15[director_name],Table15[director_name],Table15[imdb_score])</f>
        <v>5.76</v>
      </c>
      <c r="G1679">
        <f>Table15[[#This Row],[gross]]-Table15[[#This Row],[budget]]</f>
        <v>4768374</v>
      </c>
      <c r="H1679" t="str">
        <f>IF(Table15[[#This Row],[Profit]]&gt;0,"Success","Fasle")</f>
        <v>Success</v>
      </c>
      <c r="K1679" t="s">
        <v>7764</v>
      </c>
      <c r="L1679" s="2">
        <f>AVERAGEIF(Table15[director_name],Table6[Director],Table15[imdb_score])</f>
        <v>6.8</v>
      </c>
      <c r="M1679">
        <f>SUMIF(Table15[director_name],Table6[Director],Table15[gross])</f>
        <v>906666</v>
      </c>
      <c r="N1679">
        <f>SUMIF(Table15[director_name],Table6[Director],Table15[budget])</f>
        <v>500000</v>
      </c>
      <c r="O1679">
        <f>Table6[[#This Row],[Gross Amt]]-Table6[[#This Row],[Budget ]]</f>
        <v>406666</v>
      </c>
      <c r="P1679" t="str">
        <f>IF(Table6[[#This Row],[Profit]]&gt;0,"Success","Failure")</f>
        <v>Success</v>
      </c>
    </row>
    <row r="1680" spans="1:16" hidden="1" x14ac:dyDescent="0.25">
      <c r="A1680" t="s">
        <v>2092</v>
      </c>
      <c r="B1680">
        <v>22494487</v>
      </c>
      <c r="C1680" t="s">
        <v>12</v>
      </c>
      <c r="D1680">
        <v>27000000</v>
      </c>
      <c r="E1680">
        <v>7.8</v>
      </c>
      <c r="F1680">
        <f>AVERAGEIF(Table15[director_name],Table15[director_name],Table15[imdb_score])</f>
        <v>6.9333333333333336</v>
      </c>
      <c r="G1680">
        <f>Table15[[#This Row],[gross]]-Table15[[#This Row],[budget]]</f>
        <v>-4505513</v>
      </c>
      <c r="H1680" t="str">
        <f>IF(Table15[[#This Row],[Profit]]&gt;0,"Success","Fasle")</f>
        <v>Fasle</v>
      </c>
      <c r="K1680" t="s">
        <v>7766</v>
      </c>
      <c r="L1680" s="2">
        <f>AVERAGEIF(Table15[director_name],Table6[Director],Table15[imdb_score])</f>
        <v>6</v>
      </c>
      <c r="M1680">
        <f>SUMIF(Table15[director_name],Table6[Director],Table15[gross])</f>
        <v>1306252</v>
      </c>
      <c r="N1680">
        <f>SUMIF(Table15[director_name],Table6[Director],Table15[budget])</f>
        <v>650000</v>
      </c>
      <c r="O1680">
        <f>Table6[[#This Row],[Gross Amt]]-Table6[[#This Row],[Budget ]]</f>
        <v>656252</v>
      </c>
      <c r="P1680" t="str">
        <f>IF(Table6[[#This Row],[Profit]]&gt;0,"Success","Failure")</f>
        <v>Success</v>
      </c>
    </row>
    <row r="1681" spans="1:16" hidden="1" x14ac:dyDescent="0.25">
      <c r="A1681" t="s">
        <v>3128</v>
      </c>
      <c r="B1681">
        <v>21500000</v>
      </c>
      <c r="C1681" t="s">
        <v>12</v>
      </c>
      <c r="D1681">
        <v>27000000</v>
      </c>
      <c r="E1681">
        <v>7.9</v>
      </c>
      <c r="F1681" s="2">
        <f>AVERAGEIF(Table15[director_name],Table15[director_name],Table15[imdb_score])</f>
        <v>7.65</v>
      </c>
      <c r="G1681">
        <f>Table15[[#This Row],[gross]]-Table15[[#This Row],[budget]]</f>
        <v>-5500000</v>
      </c>
      <c r="H1681" t="str">
        <f>IF(Table15[[#This Row],[Profit]]&gt;0,"Success","Fasle")</f>
        <v>Fasle</v>
      </c>
      <c r="K1681" t="s">
        <v>7770</v>
      </c>
      <c r="L1681" s="2">
        <f>AVERAGEIF(Table15[director_name],Table6[Director],Table15[imdb_score])</f>
        <v>7.3</v>
      </c>
      <c r="M1681">
        <f>SUMIF(Table15[director_name],Table6[Director],Table15[gross])</f>
        <v>603943</v>
      </c>
      <c r="N1681">
        <f>SUMIF(Table15[director_name],Table6[Director],Table15[budget])</f>
        <v>500000</v>
      </c>
      <c r="O1681">
        <f>Table6[[#This Row],[Gross Amt]]-Table6[[#This Row],[Budget ]]</f>
        <v>103943</v>
      </c>
      <c r="P1681" t="str">
        <f>IF(Table6[[#This Row],[Profit]]&gt;0,"Success","Failure")</f>
        <v>Success</v>
      </c>
    </row>
    <row r="1682" spans="1:16" hidden="1" x14ac:dyDescent="0.25">
      <c r="A1682" t="s">
        <v>139</v>
      </c>
      <c r="B1682">
        <v>4463292</v>
      </c>
      <c r="C1682" t="s">
        <v>12</v>
      </c>
      <c r="D1682">
        <v>30000000</v>
      </c>
      <c r="E1682">
        <v>6.9</v>
      </c>
      <c r="F1682">
        <f>AVERAGEIF(Table15[director_name],Table15[director_name],Table15[imdb_score])</f>
        <v>6.1875</v>
      </c>
      <c r="G1682">
        <f>Table15[[#This Row],[gross]]-Table15[[#This Row],[budget]]</f>
        <v>-25536708</v>
      </c>
      <c r="H1682" t="str">
        <f>IF(Table15[[#This Row],[Profit]]&gt;0,"Success","Fasle")</f>
        <v>Fasle</v>
      </c>
      <c r="K1682" t="s">
        <v>7773</v>
      </c>
      <c r="L1682" s="2">
        <f>AVERAGEIF(Table15[director_name],Table6[Director],Table15[imdb_score])</f>
        <v>6</v>
      </c>
      <c r="M1682">
        <f>SUMIF(Table15[director_name],Table6[Director],Table15[gross])</f>
        <v>295468</v>
      </c>
      <c r="N1682">
        <f>SUMIF(Table15[director_name],Table6[Director],Table15[budget])</f>
        <v>500000</v>
      </c>
      <c r="O1682">
        <f>Table6[[#This Row],[Gross Amt]]-Table6[[#This Row],[Budget ]]</f>
        <v>-204532</v>
      </c>
      <c r="P1682" t="str">
        <f>IF(Table6[[#This Row],[Profit]]&gt;0,"Success","Failure")</f>
        <v>Failure</v>
      </c>
    </row>
    <row r="1683" spans="1:16" hidden="1" x14ac:dyDescent="0.25">
      <c r="A1683" t="s">
        <v>351</v>
      </c>
      <c r="B1683">
        <v>14337579</v>
      </c>
      <c r="C1683" t="s">
        <v>12</v>
      </c>
      <c r="D1683">
        <v>27000000</v>
      </c>
      <c r="E1683">
        <v>7.7</v>
      </c>
      <c r="F1683">
        <f>AVERAGEIF(Table15[director_name],Table15[director_name],Table15[imdb_score])</f>
        <v>6.82</v>
      </c>
      <c r="G1683">
        <f>Table15[[#This Row],[gross]]-Table15[[#This Row],[budget]]</f>
        <v>-12662421</v>
      </c>
      <c r="H1683" t="str">
        <f>IF(Table15[[#This Row],[Profit]]&gt;0,"Success","Fasle")</f>
        <v>Fasle</v>
      </c>
      <c r="K1683" t="s">
        <v>7775</v>
      </c>
      <c r="L1683" s="2">
        <f>AVERAGEIF(Table15[director_name],Table6[Director],Table15[imdb_score])</f>
        <v>5.3</v>
      </c>
      <c r="M1683">
        <f>SUMIF(Table15[director_name],Table6[Director],Table15[gross])</f>
        <v>243347</v>
      </c>
      <c r="N1683">
        <f>SUMIF(Table15[director_name],Table6[Director],Table15[budget])</f>
        <v>500000</v>
      </c>
      <c r="O1683">
        <f>Table6[[#This Row],[Gross Amt]]-Table6[[#This Row],[Budget ]]</f>
        <v>-256653</v>
      </c>
      <c r="P1683" t="str">
        <f>IF(Table6[[#This Row],[Profit]]&gt;0,"Success","Failure")</f>
        <v>Failure</v>
      </c>
    </row>
    <row r="1684" spans="1:16" hidden="1" x14ac:dyDescent="0.25">
      <c r="A1684" t="s">
        <v>3134</v>
      </c>
      <c r="B1684">
        <v>13823741</v>
      </c>
      <c r="C1684" t="s">
        <v>12</v>
      </c>
      <c r="D1684">
        <v>13500000</v>
      </c>
      <c r="E1684">
        <v>6.9</v>
      </c>
      <c r="F1684" s="2">
        <f>AVERAGEIF(Table15[director_name],Table15[director_name],Table15[imdb_score])</f>
        <v>6.9</v>
      </c>
      <c r="G1684">
        <f>Table15[[#This Row],[gross]]-Table15[[#This Row],[budget]]</f>
        <v>323741</v>
      </c>
      <c r="H1684" t="str">
        <f>IF(Table15[[#This Row],[Profit]]&gt;0,"Success","Fasle")</f>
        <v>Success</v>
      </c>
      <c r="K1684" t="s">
        <v>7780</v>
      </c>
      <c r="L1684" s="2">
        <f>AVERAGEIF(Table15[director_name],Table6[Director],Table15[imdb_score])</f>
        <v>7.1</v>
      </c>
      <c r="M1684">
        <f>SUMIF(Table15[director_name],Table6[Director],Table15[gross])</f>
        <v>151389</v>
      </c>
      <c r="N1684">
        <f>SUMIF(Table15[director_name],Table6[Director],Table15[budget])</f>
        <v>500000</v>
      </c>
      <c r="O1684">
        <f>Table6[[#This Row],[Gross Amt]]-Table6[[#This Row],[Budget ]]</f>
        <v>-348611</v>
      </c>
      <c r="P1684" t="str">
        <f>IF(Table6[[#This Row],[Profit]]&gt;0,"Success","Failure")</f>
        <v>Failure</v>
      </c>
    </row>
    <row r="1685" spans="1:16" hidden="1" x14ac:dyDescent="0.25">
      <c r="A1685" t="s">
        <v>3140</v>
      </c>
      <c r="B1685">
        <v>10297897</v>
      </c>
      <c r="C1685" t="s">
        <v>12</v>
      </c>
      <c r="D1685">
        <v>27000000</v>
      </c>
      <c r="E1685">
        <v>6</v>
      </c>
      <c r="F1685" s="2">
        <f>AVERAGEIF(Table15[director_name],Table15[director_name],Table15[imdb_score])</f>
        <v>7.3272727272727272</v>
      </c>
      <c r="G1685">
        <f>Table15[[#This Row],[gross]]-Table15[[#This Row],[budget]]</f>
        <v>-16702103</v>
      </c>
      <c r="H1685" t="str">
        <f>IF(Table15[[#This Row],[Profit]]&gt;0,"Success","Fasle")</f>
        <v>Fasle</v>
      </c>
      <c r="K1685" t="s">
        <v>2695</v>
      </c>
      <c r="L1685" s="2">
        <f>AVERAGEIF(Table15[director_name],Table6[Director],Table15[imdb_score])</f>
        <v>8.4</v>
      </c>
      <c r="M1685">
        <f>SUMIF(Table15[director_name],Table6[Director],Table15[gross])</f>
        <v>309125409</v>
      </c>
      <c r="N1685">
        <f>SUMIF(Table15[director_name],Table6[Director],Table15[budget])</f>
        <v>32500000</v>
      </c>
      <c r="O1685">
        <f>Table6[[#This Row],[Gross Amt]]-Table6[[#This Row],[Budget ]]</f>
        <v>276625409</v>
      </c>
      <c r="P1685" t="str">
        <f>IF(Table6[[#This Row],[Profit]]&gt;0,"Success","Failure")</f>
        <v>Success</v>
      </c>
    </row>
    <row r="1686" spans="1:16" hidden="1" x14ac:dyDescent="0.25">
      <c r="A1686" t="s">
        <v>2343</v>
      </c>
      <c r="B1686">
        <v>13248477</v>
      </c>
      <c r="C1686" t="s">
        <v>12</v>
      </c>
      <c r="D1686">
        <v>27000000</v>
      </c>
      <c r="E1686">
        <v>6.2</v>
      </c>
      <c r="F1686">
        <f>AVERAGEIF(Table15[director_name],Table15[director_name],Table15[imdb_score])</f>
        <v>6.5</v>
      </c>
      <c r="G1686">
        <f>Table15[[#This Row],[gross]]-Table15[[#This Row],[budget]]</f>
        <v>-13751523</v>
      </c>
      <c r="H1686" t="str">
        <f>IF(Table15[[#This Row],[Profit]]&gt;0,"Success","Fasle")</f>
        <v>Fasle</v>
      </c>
      <c r="K1686" t="s">
        <v>7788</v>
      </c>
      <c r="L1686" s="2">
        <f>AVERAGEIF(Table15[director_name],Table6[Director],Table15[imdb_score])</f>
        <v>5.8</v>
      </c>
      <c r="M1686">
        <f>SUMIF(Table15[director_name],Table6[Director],Table15[gross])</f>
        <v>98017</v>
      </c>
      <c r="N1686">
        <f>SUMIF(Table15[director_name],Table6[Director],Table15[budget])</f>
        <v>500000</v>
      </c>
      <c r="O1686">
        <f>Table6[[#This Row],[Gross Amt]]-Table6[[#This Row],[Budget ]]</f>
        <v>-401983</v>
      </c>
      <c r="P1686" t="str">
        <f>IF(Table6[[#This Row],[Profit]]&gt;0,"Success","Failure")</f>
        <v>Failure</v>
      </c>
    </row>
    <row r="1687" spans="1:16" hidden="1" x14ac:dyDescent="0.25">
      <c r="A1687" t="s">
        <v>3144</v>
      </c>
      <c r="B1687">
        <v>8712564</v>
      </c>
      <c r="C1687" t="s">
        <v>12</v>
      </c>
      <c r="D1687">
        <v>27000000</v>
      </c>
      <c r="E1687">
        <v>5.9</v>
      </c>
      <c r="F1687" s="2">
        <f>AVERAGEIF(Table15[director_name],Table15[director_name],Table15[imdb_score])</f>
        <v>6.4</v>
      </c>
      <c r="G1687">
        <f>Table15[[#This Row],[gross]]-Table15[[#This Row],[budget]]</f>
        <v>-18287436</v>
      </c>
      <c r="H1687" t="str">
        <f>IF(Table15[[#This Row],[Profit]]&gt;0,"Success","Fasle")</f>
        <v>Fasle</v>
      </c>
      <c r="K1687" t="s">
        <v>7791</v>
      </c>
      <c r="L1687" s="2">
        <f>AVERAGEIF(Table15[director_name],Table6[Director],Table15[imdb_score])</f>
        <v>6.1</v>
      </c>
      <c r="M1687">
        <f>SUMIF(Table15[director_name],Table6[Director],Table15[gross])</f>
        <v>13134</v>
      </c>
      <c r="N1687">
        <f>SUMIF(Table15[director_name],Table6[Director],Table15[budget])</f>
        <v>500000</v>
      </c>
      <c r="O1687">
        <f>Table6[[#This Row],[Gross Amt]]-Table6[[#This Row],[Budget ]]</f>
        <v>-486866</v>
      </c>
      <c r="P1687" t="str">
        <f>IF(Table6[[#This Row],[Profit]]&gt;0,"Success","Failure")</f>
        <v>Failure</v>
      </c>
    </row>
    <row r="1688" spans="1:16" hidden="1" x14ac:dyDescent="0.25">
      <c r="A1688" t="s">
        <v>3146</v>
      </c>
      <c r="B1688">
        <v>7486906</v>
      </c>
      <c r="C1688" t="s">
        <v>12</v>
      </c>
      <c r="D1688">
        <v>27000000</v>
      </c>
      <c r="E1688">
        <v>6.8</v>
      </c>
      <c r="F1688" s="2">
        <f>AVERAGEIF(Table15[director_name],Table15[director_name],Table15[imdb_score])</f>
        <v>6.8</v>
      </c>
      <c r="G1688">
        <f>Table15[[#This Row],[gross]]-Table15[[#This Row],[budget]]</f>
        <v>-19513094</v>
      </c>
      <c r="H1688" t="str">
        <f>IF(Table15[[#This Row],[Profit]]&gt;0,"Success","Fasle")</f>
        <v>Fasle</v>
      </c>
      <c r="K1688" t="s">
        <v>7793</v>
      </c>
      <c r="L1688" s="2">
        <f>AVERAGEIF(Table15[director_name],Table6[Director],Table15[imdb_score])</f>
        <v>6.4</v>
      </c>
      <c r="M1688">
        <f>SUMIF(Table15[director_name],Table6[Director],Table15[gross])</f>
        <v>237301</v>
      </c>
      <c r="N1688">
        <f>SUMIF(Table15[director_name],Table6[Director],Table15[budget])</f>
        <v>500000</v>
      </c>
      <c r="O1688">
        <f>Table6[[#This Row],[Gross Amt]]-Table6[[#This Row],[Budget ]]</f>
        <v>-262699</v>
      </c>
      <c r="P1688" t="str">
        <f>IF(Table6[[#This Row],[Profit]]&gt;0,"Success","Failure")</f>
        <v>Failure</v>
      </c>
    </row>
    <row r="1689" spans="1:16" hidden="1" x14ac:dyDescent="0.25">
      <c r="A1689" t="s">
        <v>1692</v>
      </c>
      <c r="B1689">
        <v>38536376</v>
      </c>
      <c r="C1689" t="s">
        <v>12</v>
      </c>
      <c r="D1689">
        <v>27000000</v>
      </c>
      <c r="E1689">
        <v>3.6</v>
      </c>
      <c r="F1689">
        <f>AVERAGEIF(Table15[director_name],Table15[director_name],Table15[imdb_score])</f>
        <v>5.6923076923076925</v>
      </c>
      <c r="G1689">
        <f>Table15[[#This Row],[gross]]-Table15[[#This Row],[budget]]</f>
        <v>11536376</v>
      </c>
      <c r="H1689" t="str">
        <f>IF(Table15[[#This Row],[Profit]]&gt;0,"Success","Fasle")</f>
        <v>Success</v>
      </c>
      <c r="K1689" t="s">
        <v>7797</v>
      </c>
      <c r="L1689" s="2">
        <f>AVERAGEIF(Table15[director_name],Table6[Director],Table15[imdb_score])</f>
        <v>6.5</v>
      </c>
      <c r="M1689">
        <f>SUMIF(Table15[director_name],Table6[Director],Table15[gross])</f>
        <v>12055</v>
      </c>
      <c r="N1689">
        <f>SUMIF(Table15[director_name],Table6[Director],Table15[budget])</f>
        <v>500000</v>
      </c>
      <c r="O1689">
        <f>Table6[[#This Row],[Gross Amt]]-Table6[[#This Row],[Budget ]]</f>
        <v>-487945</v>
      </c>
      <c r="P1689" t="str">
        <f>IF(Table6[[#This Row],[Profit]]&gt;0,"Success","Failure")</f>
        <v>Failure</v>
      </c>
    </row>
    <row r="1690" spans="1:16" hidden="1" x14ac:dyDescent="0.25">
      <c r="A1690" t="s">
        <v>3149</v>
      </c>
      <c r="B1690">
        <v>41008532</v>
      </c>
      <c r="C1690" t="s">
        <v>12</v>
      </c>
      <c r="D1690">
        <v>27000000</v>
      </c>
      <c r="E1690">
        <v>6.7</v>
      </c>
      <c r="F1690" s="2">
        <f>AVERAGEIF(Table15[director_name],Table15[director_name],Table15[imdb_score])</f>
        <v>6.666666666666667</v>
      </c>
      <c r="G1690">
        <f>Table15[[#This Row],[gross]]-Table15[[#This Row],[budget]]</f>
        <v>14008532</v>
      </c>
      <c r="H1690" t="str">
        <f>IF(Table15[[#This Row],[Profit]]&gt;0,"Success","Fasle")</f>
        <v>Success</v>
      </c>
      <c r="K1690" t="s">
        <v>7799</v>
      </c>
      <c r="L1690" s="2">
        <f>AVERAGEIF(Table15[director_name],Table6[Director],Table15[imdb_score])</f>
        <v>4.5999999999999996</v>
      </c>
      <c r="M1690">
        <f>SUMIF(Table15[director_name],Table6[Director],Table15[gross])</f>
        <v>1332</v>
      </c>
      <c r="N1690">
        <f>SUMIF(Table15[director_name],Table6[Director],Table15[budget])</f>
        <v>500000</v>
      </c>
      <c r="O1690">
        <f>Table6[[#This Row],[Gross Amt]]-Table6[[#This Row],[Budget ]]</f>
        <v>-498668</v>
      </c>
      <c r="P1690" t="str">
        <f>IF(Table6[[#This Row],[Profit]]&gt;0,"Success","Failure")</f>
        <v>Failure</v>
      </c>
    </row>
    <row r="1691" spans="1:16" hidden="1" x14ac:dyDescent="0.25">
      <c r="A1691" t="s">
        <v>2633</v>
      </c>
      <c r="B1691">
        <v>5204007</v>
      </c>
      <c r="C1691" t="s">
        <v>12</v>
      </c>
      <c r="D1691">
        <v>28000000</v>
      </c>
      <c r="E1691">
        <v>6.3</v>
      </c>
      <c r="F1691">
        <f>AVERAGEIF(Table15[director_name],Table15[director_name],Table15[imdb_score])</f>
        <v>5.5</v>
      </c>
      <c r="G1691">
        <f>Table15[[#This Row],[gross]]-Table15[[#This Row],[budget]]</f>
        <v>-22795993</v>
      </c>
      <c r="H1691" t="str">
        <f>IF(Table15[[#This Row],[Profit]]&gt;0,"Success","Fasle")</f>
        <v>Fasle</v>
      </c>
      <c r="K1691" t="s">
        <v>7831</v>
      </c>
      <c r="L1691" s="2">
        <f>AVERAGEIF(Table15[director_name],Table6[Director],Table15[imdb_score])</f>
        <v>6.8</v>
      </c>
      <c r="M1691">
        <f>SUMIF(Table15[director_name],Table6[Director],Table15[gross])</f>
        <v>21199</v>
      </c>
      <c r="N1691">
        <f>SUMIF(Table15[director_name],Table6[Director],Table15[budget])</f>
        <v>500000</v>
      </c>
      <c r="O1691">
        <f>Table6[[#This Row],[Gross Amt]]-Table6[[#This Row],[Budget ]]</f>
        <v>-478801</v>
      </c>
      <c r="P1691" t="str">
        <f>IF(Table6[[#This Row],[Profit]]&gt;0,"Success","Failure")</f>
        <v>Failure</v>
      </c>
    </row>
    <row r="1692" spans="1:16" hidden="1" x14ac:dyDescent="0.25">
      <c r="A1692" t="s">
        <v>454</v>
      </c>
      <c r="B1692">
        <v>4485485</v>
      </c>
      <c r="C1692" t="s">
        <v>12</v>
      </c>
      <c r="D1692">
        <v>15000000</v>
      </c>
      <c r="E1692">
        <v>6.4</v>
      </c>
      <c r="F1692">
        <f>AVERAGEIF(Table15[director_name],Table15[director_name],Table15[imdb_score])</f>
        <v>6.3416666666666659</v>
      </c>
      <c r="G1692">
        <f>Table15[[#This Row],[gross]]-Table15[[#This Row],[budget]]</f>
        <v>-10514515</v>
      </c>
      <c r="H1692" t="str">
        <f>IF(Table15[[#This Row],[Profit]]&gt;0,"Success","Fasle")</f>
        <v>Fasle</v>
      </c>
      <c r="K1692" t="s">
        <v>5556</v>
      </c>
      <c r="L1692" s="2">
        <f>AVERAGEIF(Table15[director_name],Table6[Director],Table15[imdb_score])</f>
        <v>5.9</v>
      </c>
      <c r="M1692">
        <f>SUMIF(Table15[director_name],Table6[Director],Table15[gross])</f>
        <v>2712293</v>
      </c>
      <c r="N1692">
        <f>SUMIF(Table15[director_name],Table6[Director],Table15[budget])</f>
        <v>450000</v>
      </c>
      <c r="O1692">
        <f>Table6[[#This Row],[Gross Amt]]-Table6[[#This Row],[Budget ]]</f>
        <v>2262293</v>
      </c>
      <c r="P1692" t="str">
        <f>IF(Table6[[#This Row],[Profit]]&gt;0,"Success","Failure")</f>
        <v>Success</v>
      </c>
    </row>
    <row r="1693" spans="1:16" hidden="1" x14ac:dyDescent="0.25">
      <c r="A1693" t="s">
        <v>721</v>
      </c>
      <c r="B1693">
        <v>4476235</v>
      </c>
      <c r="C1693" t="s">
        <v>12</v>
      </c>
      <c r="D1693">
        <v>27000000</v>
      </c>
      <c r="E1693">
        <v>6.4</v>
      </c>
      <c r="F1693">
        <f>AVERAGEIF(Table15[director_name],Table15[director_name],Table15[imdb_score])</f>
        <v>5.7466666666666661</v>
      </c>
      <c r="G1693">
        <f>Table15[[#This Row],[gross]]-Table15[[#This Row],[budget]]</f>
        <v>-22523765</v>
      </c>
      <c r="H1693" t="str">
        <f>IF(Table15[[#This Row],[Profit]]&gt;0,"Success","Fasle")</f>
        <v>Fasle</v>
      </c>
      <c r="K1693" t="s">
        <v>7841</v>
      </c>
      <c r="L1693" s="2">
        <f>AVERAGEIF(Table15[director_name],Table6[Director],Table15[imdb_score])</f>
        <v>7.1</v>
      </c>
      <c r="M1693">
        <f>SUMIF(Table15[director_name],Table6[Director],Table15[gross])</f>
        <v>379122</v>
      </c>
      <c r="N1693">
        <f>SUMIF(Table15[director_name],Table6[Director],Table15[budget])</f>
        <v>450000</v>
      </c>
      <c r="O1693">
        <f>Table6[[#This Row],[Gross Amt]]-Table6[[#This Row],[Budget ]]</f>
        <v>-70878</v>
      </c>
      <c r="P1693" t="str">
        <f>IF(Table6[[#This Row],[Profit]]&gt;0,"Success","Failure")</f>
        <v>Failure</v>
      </c>
    </row>
    <row r="1694" spans="1:16" hidden="1" x14ac:dyDescent="0.25">
      <c r="A1694" t="s">
        <v>1081</v>
      </c>
      <c r="B1694">
        <v>1089365</v>
      </c>
      <c r="C1694" t="s">
        <v>12</v>
      </c>
      <c r="D1694">
        <v>25000000</v>
      </c>
      <c r="E1694">
        <v>5.7</v>
      </c>
      <c r="F1694">
        <f>AVERAGEIF(Table15[director_name],Table15[director_name],Table15[imdb_score])</f>
        <v>6.5769230769230758</v>
      </c>
      <c r="G1694">
        <f>Table15[[#This Row],[gross]]-Table15[[#This Row],[budget]]</f>
        <v>-23910635</v>
      </c>
      <c r="H1694" t="str">
        <f>IF(Table15[[#This Row],[Profit]]&gt;0,"Success","Fasle")</f>
        <v>Fasle</v>
      </c>
      <c r="K1694" t="s">
        <v>7843</v>
      </c>
      <c r="L1694" s="2">
        <f>AVERAGEIF(Table15[director_name],Table6[Director],Table15[imdb_score])</f>
        <v>6.2</v>
      </c>
      <c r="M1694">
        <f>SUMIF(Table15[director_name],Table6[Director],Table15[gross])</f>
        <v>23000</v>
      </c>
      <c r="N1694">
        <f>SUMIF(Table15[director_name],Table6[Director],Table15[budget])</f>
        <v>500000</v>
      </c>
      <c r="O1694">
        <f>Table6[[#This Row],[Gross Amt]]-Table6[[#This Row],[Budget ]]</f>
        <v>-477000</v>
      </c>
      <c r="P1694" t="str">
        <f>IF(Table6[[#This Row],[Profit]]&gt;0,"Success","Failure")</f>
        <v>Failure</v>
      </c>
    </row>
    <row r="1695" spans="1:16" hidden="1" x14ac:dyDescent="0.25">
      <c r="A1695" t="s">
        <v>2408</v>
      </c>
      <c r="B1695">
        <v>763044</v>
      </c>
      <c r="C1695" t="s">
        <v>12</v>
      </c>
      <c r="D1695">
        <v>23000000</v>
      </c>
      <c r="E1695">
        <v>6.2</v>
      </c>
      <c r="F1695">
        <f>AVERAGEIF(Table15[director_name],Table15[director_name],Table15[imdb_score])</f>
        <v>6.7749999999999995</v>
      </c>
      <c r="G1695">
        <f>Table15[[#This Row],[gross]]-Table15[[#This Row],[budget]]</f>
        <v>-22236956</v>
      </c>
      <c r="H1695" t="str">
        <f>IF(Table15[[#This Row],[Profit]]&gt;0,"Success","Fasle")</f>
        <v>Fasle</v>
      </c>
      <c r="K1695" t="s">
        <v>7847</v>
      </c>
      <c r="L1695" s="2">
        <f>AVERAGEIF(Table15[director_name],Table6[Director],Table15[imdb_score])</f>
        <v>7.7</v>
      </c>
      <c r="M1695">
        <f>SUMIF(Table15[director_name],Table6[Director],Table15[gross])</f>
        <v>2300000</v>
      </c>
      <c r="N1695">
        <f>SUMIF(Table15[director_name],Table6[Director],Table15[budget])</f>
        <v>439000</v>
      </c>
      <c r="O1695">
        <f>Table6[[#This Row],[Gross Amt]]-Table6[[#This Row],[Budget ]]</f>
        <v>1861000</v>
      </c>
      <c r="P1695" t="str">
        <f>IF(Table6[[#This Row],[Profit]]&gt;0,"Success","Failure")</f>
        <v>Success</v>
      </c>
    </row>
    <row r="1696" spans="1:16" hidden="1" x14ac:dyDescent="0.25">
      <c r="A1696" t="s">
        <v>1124</v>
      </c>
      <c r="B1696">
        <v>20819129</v>
      </c>
      <c r="C1696" t="s">
        <v>12</v>
      </c>
      <c r="D1696">
        <v>26000000</v>
      </c>
      <c r="E1696">
        <v>5.2</v>
      </c>
      <c r="F1696">
        <f>AVERAGEIF(Table15[director_name],Table15[director_name],Table15[imdb_score])</f>
        <v>5.35</v>
      </c>
      <c r="G1696">
        <f>Table15[[#This Row],[gross]]-Table15[[#This Row],[budget]]</f>
        <v>-5180871</v>
      </c>
      <c r="H1696" t="str">
        <f>IF(Table15[[#This Row],[Profit]]&gt;0,"Success","Fasle")</f>
        <v>Fasle</v>
      </c>
      <c r="K1696" t="s">
        <v>6702</v>
      </c>
      <c r="L1696" s="2">
        <f>AVERAGEIF(Table15[director_name],Table6[Director],Table15[imdb_score])</f>
        <v>7.5</v>
      </c>
      <c r="M1696">
        <f>SUMIF(Table15[director_name],Table6[Director],Table15[gross])</f>
        <v>2938208</v>
      </c>
      <c r="N1696">
        <f>SUMIF(Table15[director_name],Table6[Director],Table15[budget])</f>
        <v>225000</v>
      </c>
      <c r="O1696">
        <f>Table6[[#This Row],[Gross Amt]]-Table6[[#This Row],[Budget ]]</f>
        <v>2713208</v>
      </c>
      <c r="P1696" t="str">
        <f>IF(Table6[[#This Row],[Profit]]&gt;0,"Success","Failure")</f>
        <v>Success</v>
      </c>
    </row>
    <row r="1697" spans="1:16" hidden="1" x14ac:dyDescent="0.25">
      <c r="A1697" t="s">
        <v>712</v>
      </c>
      <c r="B1697">
        <v>110222438</v>
      </c>
      <c r="C1697" t="s">
        <v>12</v>
      </c>
      <c r="D1697">
        <v>26000000</v>
      </c>
      <c r="E1697">
        <v>6.1</v>
      </c>
      <c r="F1697">
        <f>AVERAGEIF(Table15[director_name],Table15[director_name],Table15[imdb_score])</f>
        <v>6.3</v>
      </c>
      <c r="G1697">
        <f>Table15[[#This Row],[gross]]-Table15[[#This Row],[budget]]</f>
        <v>84222438</v>
      </c>
      <c r="H1697" t="str">
        <f>IF(Table15[[#This Row],[Profit]]&gt;0,"Success","Fasle")</f>
        <v>Success</v>
      </c>
      <c r="K1697" t="s">
        <v>7852</v>
      </c>
      <c r="L1697" s="2">
        <f>AVERAGEIF(Table15[director_name],Table6[Director],Table15[imdb_score])</f>
        <v>7.6</v>
      </c>
      <c r="M1697">
        <f>SUMIF(Table15[director_name],Table6[Director],Table15[gross])</f>
        <v>9910</v>
      </c>
      <c r="N1697">
        <f>SUMIF(Table15[director_name],Table6[Director],Table15[budget])</f>
        <v>25000000</v>
      </c>
      <c r="O1697">
        <f>Table6[[#This Row],[Gross Amt]]-Table6[[#This Row],[Budget ]]</f>
        <v>-24990090</v>
      </c>
      <c r="P1697" t="str">
        <f>IF(Table6[[#This Row],[Profit]]&gt;0,"Success","Failure")</f>
        <v>Failure</v>
      </c>
    </row>
    <row r="1698" spans="1:16" hidden="1" x14ac:dyDescent="0.25">
      <c r="A1698" t="s">
        <v>1119</v>
      </c>
      <c r="B1698">
        <v>109243478</v>
      </c>
      <c r="C1698" t="s">
        <v>12</v>
      </c>
      <c r="D1698">
        <v>26000000</v>
      </c>
      <c r="E1698">
        <v>7.1</v>
      </c>
      <c r="F1698">
        <f>AVERAGEIF(Table15[director_name],Table15[director_name],Table15[imdb_score])</f>
        <v>6.6</v>
      </c>
      <c r="G1698">
        <f>Table15[[#This Row],[gross]]-Table15[[#This Row],[budget]]</f>
        <v>83243478</v>
      </c>
      <c r="H1698" t="str">
        <f>IF(Table15[[#This Row],[Profit]]&gt;0,"Success","Fasle")</f>
        <v>Success</v>
      </c>
      <c r="K1698" t="s">
        <v>6209</v>
      </c>
      <c r="L1698" s="2">
        <f>AVERAGEIF(Table15[director_name],Table6[Director],Table15[imdb_score])</f>
        <v>6.3</v>
      </c>
      <c r="M1698">
        <f>SUMIF(Table15[director_name],Table6[Director],Table15[gross])</f>
        <v>107917283</v>
      </c>
      <c r="N1698">
        <f>SUMIF(Table15[director_name],Table6[Director],Table15[budget])</f>
        <v>15000</v>
      </c>
      <c r="O1698">
        <f>Table6[[#This Row],[Gross Amt]]-Table6[[#This Row],[Budget ]]</f>
        <v>107902283</v>
      </c>
      <c r="P1698" t="str">
        <f>IF(Table6[[#This Row],[Profit]]&gt;0,"Success","Failure")</f>
        <v>Success</v>
      </c>
    </row>
    <row r="1699" spans="1:16" hidden="1" x14ac:dyDescent="0.25">
      <c r="A1699" t="s">
        <v>1572</v>
      </c>
      <c r="B1699">
        <v>100241322</v>
      </c>
      <c r="C1699" t="s">
        <v>12</v>
      </c>
      <c r="D1699">
        <v>25000000</v>
      </c>
      <c r="E1699">
        <v>7.2</v>
      </c>
      <c r="F1699">
        <f>AVERAGEIF(Table15[director_name],Table15[director_name],Table15[imdb_score])</f>
        <v>6.7799999999999994</v>
      </c>
      <c r="G1699">
        <f>Table15[[#This Row],[gross]]-Table15[[#This Row],[budget]]</f>
        <v>75241322</v>
      </c>
      <c r="H1699" t="str">
        <f>IF(Table15[[#This Row],[Profit]]&gt;0,"Success","Fasle")</f>
        <v>Success</v>
      </c>
      <c r="K1699" t="s">
        <v>7862</v>
      </c>
      <c r="L1699" s="2">
        <f>AVERAGEIF(Table15[director_name],Table6[Director],Table15[imdb_score])</f>
        <v>4.7</v>
      </c>
      <c r="M1699">
        <f>SUMIF(Table15[director_name],Table6[Director],Table15[gross])</f>
        <v>11798</v>
      </c>
      <c r="N1699">
        <f>SUMIF(Table15[director_name],Table6[Director],Table15[budget])</f>
        <v>100000</v>
      </c>
      <c r="O1699">
        <f>Table6[[#This Row],[Gross Amt]]-Table6[[#This Row],[Budget ]]</f>
        <v>-88202</v>
      </c>
      <c r="P1699" t="str">
        <f>IF(Table6[[#This Row],[Profit]]&gt;0,"Success","Failure")</f>
        <v>Failure</v>
      </c>
    </row>
    <row r="1700" spans="1:16" hidden="1" x14ac:dyDescent="0.25">
      <c r="A1700" t="s">
        <v>3163</v>
      </c>
      <c r="B1700">
        <v>25977365</v>
      </c>
      <c r="C1700" t="s">
        <v>12</v>
      </c>
      <c r="D1700">
        <v>28000000</v>
      </c>
      <c r="E1700">
        <v>6.5</v>
      </c>
      <c r="F1700" s="2">
        <f>AVERAGEIF(Table15[director_name],Table15[director_name],Table15[imdb_score])</f>
        <v>6.5</v>
      </c>
      <c r="G1700">
        <f>Table15[[#This Row],[gross]]-Table15[[#This Row],[budget]]</f>
        <v>-2022635</v>
      </c>
      <c r="H1700" t="str">
        <f>IF(Table15[[#This Row],[Profit]]&gt;0,"Success","Fasle")</f>
        <v>Fasle</v>
      </c>
      <c r="K1700" t="s">
        <v>7867</v>
      </c>
      <c r="L1700" s="2">
        <f>AVERAGEIF(Table15[director_name],Table6[Director],Table15[imdb_score])</f>
        <v>7.2</v>
      </c>
      <c r="M1700">
        <f>SUMIF(Table15[director_name],Table6[Director],Table15[gross])</f>
        <v>592014</v>
      </c>
      <c r="N1700">
        <f>SUMIF(Table15[director_name],Table6[Director],Table15[budget])</f>
        <v>218</v>
      </c>
      <c r="O1700">
        <f>Table6[[#This Row],[Gross Amt]]-Table6[[#This Row],[Budget ]]</f>
        <v>591796</v>
      </c>
      <c r="P1700" t="str">
        <f>IF(Table6[[#This Row],[Profit]]&gt;0,"Success","Failure")</f>
        <v>Success</v>
      </c>
    </row>
    <row r="1701" spans="1:16" hidden="1" x14ac:dyDescent="0.25">
      <c r="A1701" t="s">
        <v>937</v>
      </c>
      <c r="B1701">
        <v>91457688</v>
      </c>
      <c r="C1701" t="s">
        <v>12</v>
      </c>
      <c r="D1701">
        <v>26000000</v>
      </c>
      <c r="E1701">
        <v>6</v>
      </c>
      <c r="F1701">
        <f>AVERAGEIF(Table15[director_name],Table15[director_name],Table15[imdb_score])</f>
        <v>6.0750000000000002</v>
      </c>
      <c r="G1701">
        <f>Table15[[#This Row],[gross]]-Table15[[#This Row],[budget]]</f>
        <v>65457688</v>
      </c>
      <c r="H1701" t="str">
        <f>IF(Table15[[#This Row],[Profit]]&gt;0,"Success","Fasle")</f>
        <v>Success</v>
      </c>
      <c r="K1701" t="s">
        <v>7870</v>
      </c>
      <c r="L1701" s="2">
        <f>AVERAGEIF(Table15[director_name],Table6[Director],Table15[imdb_score])</f>
        <v>5.0999999999999996</v>
      </c>
      <c r="M1701">
        <f>SUMIF(Table15[director_name],Table6[Director],Table15[gross])</f>
        <v>425899</v>
      </c>
      <c r="N1701">
        <f>SUMIF(Table15[director_name],Table6[Director],Table15[budget])</f>
        <v>400000</v>
      </c>
      <c r="O1701">
        <f>Table6[[#This Row],[Gross Amt]]-Table6[[#This Row],[Budget ]]</f>
        <v>25899</v>
      </c>
      <c r="P1701" t="str">
        <f>IF(Table6[[#This Row],[Profit]]&gt;0,"Success","Failure")</f>
        <v>Success</v>
      </c>
    </row>
    <row r="1702" spans="1:16" hidden="1" x14ac:dyDescent="0.25">
      <c r="A1702" t="s">
        <v>1869</v>
      </c>
      <c r="B1702">
        <v>87341380</v>
      </c>
      <c r="C1702" t="s">
        <v>12</v>
      </c>
      <c r="D1702">
        <v>27000000</v>
      </c>
      <c r="E1702">
        <v>7</v>
      </c>
      <c r="F1702">
        <f>AVERAGEIF(Table15[director_name],Table15[director_name],Table15[imdb_score])</f>
        <v>6.666666666666667</v>
      </c>
      <c r="G1702">
        <f>Table15[[#This Row],[gross]]-Table15[[#This Row],[budget]]</f>
        <v>60341380</v>
      </c>
      <c r="H1702" t="str">
        <f>IF(Table15[[#This Row],[Profit]]&gt;0,"Success","Fasle")</f>
        <v>Success</v>
      </c>
      <c r="K1702" t="s">
        <v>7874</v>
      </c>
      <c r="L1702" s="2">
        <f>AVERAGEIF(Table15[director_name],Table6[Director],Table15[imdb_score])</f>
        <v>6.9</v>
      </c>
      <c r="M1702">
        <f>SUMIF(Table15[director_name],Table6[Director],Table15[gross])</f>
        <v>126387</v>
      </c>
      <c r="N1702">
        <f>SUMIF(Table15[director_name],Table6[Director],Table15[budget])</f>
        <v>400000</v>
      </c>
      <c r="O1702">
        <f>Table6[[#This Row],[Gross Amt]]-Table6[[#This Row],[Budget ]]</f>
        <v>-273613</v>
      </c>
      <c r="P1702" t="str">
        <f>IF(Table6[[#This Row],[Profit]]&gt;0,"Success","Failure")</f>
        <v>Failure</v>
      </c>
    </row>
    <row r="1703" spans="1:16" hidden="1" x14ac:dyDescent="0.25">
      <c r="A1703" t="s">
        <v>1087</v>
      </c>
      <c r="B1703">
        <v>65703412</v>
      </c>
      <c r="C1703" t="s">
        <v>12</v>
      </c>
      <c r="D1703">
        <v>26000000</v>
      </c>
      <c r="E1703">
        <v>7</v>
      </c>
      <c r="F1703">
        <f>AVERAGEIF(Table15[director_name],Table15[director_name],Table15[imdb_score])</f>
        <v>6.25</v>
      </c>
      <c r="G1703">
        <f>Table15[[#This Row],[gross]]-Table15[[#This Row],[budget]]</f>
        <v>39703412</v>
      </c>
      <c r="H1703" t="str">
        <f>IF(Table15[[#This Row],[Profit]]&gt;0,"Success","Fasle")</f>
        <v>Success</v>
      </c>
      <c r="K1703" t="s">
        <v>7889</v>
      </c>
      <c r="L1703" s="2">
        <f>AVERAGEIF(Table15[director_name],Table6[Director],Table15[imdb_score])</f>
        <v>7</v>
      </c>
      <c r="M1703">
        <f>SUMIF(Table15[director_name],Table6[Director],Table15[gross])</f>
        <v>617172</v>
      </c>
      <c r="N1703">
        <f>SUMIF(Table15[director_name],Table6[Director],Table15[budget])</f>
        <v>375000</v>
      </c>
      <c r="O1703">
        <f>Table6[[#This Row],[Gross Amt]]-Table6[[#This Row],[Budget ]]</f>
        <v>242172</v>
      </c>
      <c r="P1703" t="str">
        <f>IF(Table6[[#This Row],[Profit]]&gt;0,"Success","Failure")</f>
        <v>Success</v>
      </c>
    </row>
    <row r="1704" spans="1:16" hidden="1" x14ac:dyDescent="0.25">
      <c r="A1704" t="s">
        <v>993</v>
      </c>
      <c r="B1704">
        <v>58328680</v>
      </c>
      <c r="C1704" t="s">
        <v>12</v>
      </c>
      <c r="D1704">
        <v>22000000</v>
      </c>
      <c r="E1704">
        <v>7.5</v>
      </c>
      <c r="F1704">
        <f>AVERAGEIF(Table15[director_name],Table15[director_name],Table15[imdb_score])</f>
        <v>7.166666666666667</v>
      </c>
      <c r="G1704">
        <f>Table15[[#This Row],[gross]]-Table15[[#This Row],[budget]]</f>
        <v>36328680</v>
      </c>
      <c r="H1704" t="str">
        <f>IF(Table15[[#This Row],[Profit]]&gt;0,"Success","Fasle")</f>
        <v>Success</v>
      </c>
      <c r="K1704" t="s">
        <v>7891</v>
      </c>
      <c r="L1704" s="2">
        <f>AVERAGEIF(Table15[director_name],Table6[Director],Table15[imdb_score])</f>
        <v>6.3</v>
      </c>
      <c r="M1704">
        <f>SUMIF(Table15[director_name],Table6[Director],Table15[gross])</f>
        <v>2808000</v>
      </c>
      <c r="N1704">
        <f>SUMIF(Table15[director_name],Table6[Director],Table15[budget])</f>
        <v>379000</v>
      </c>
      <c r="O1704">
        <f>Table6[[#This Row],[Gross Amt]]-Table6[[#This Row],[Budget ]]</f>
        <v>2429000</v>
      </c>
      <c r="P1704" t="str">
        <f>IF(Table6[[#This Row],[Profit]]&gt;0,"Success","Failure")</f>
        <v>Success</v>
      </c>
    </row>
    <row r="1705" spans="1:16" hidden="1" x14ac:dyDescent="0.25">
      <c r="A1705" t="s">
        <v>454</v>
      </c>
      <c r="B1705">
        <v>61490000</v>
      </c>
      <c r="C1705" t="s">
        <v>12</v>
      </c>
      <c r="D1705">
        <v>26000000</v>
      </c>
      <c r="E1705">
        <v>6.6</v>
      </c>
      <c r="F1705">
        <f>AVERAGEIF(Table15[director_name],Table15[director_name],Table15[imdb_score])</f>
        <v>6.3416666666666659</v>
      </c>
      <c r="G1705">
        <f>Table15[[#This Row],[gross]]-Table15[[#This Row],[budget]]</f>
        <v>35490000</v>
      </c>
      <c r="H1705" t="str">
        <f>IF(Table15[[#This Row],[Profit]]&gt;0,"Success","Fasle")</f>
        <v>Success</v>
      </c>
      <c r="K1705" t="s">
        <v>7894</v>
      </c>
      <c r="L1705" s="2">
        <f>AVERAGEIF(Table15[director_name],Table6[Director],Table15[imdb_score])</f>
        <v>6.1</v>
      </c>
      <c r="M1705">
        <f>SUMIF(Table15[director_name],Table6[Director],Table15[gross])</f>
        <v>12843</v>
      </c>
      <c r="N1705">
        <f>SUMIF(Table15[director_name],Table6[Director],Table15[budget])</f>
        <v>6000000</v>
      </c>
      <c r="O1705">
        <f>Table6[[#This Row],[Gross Amt]]-Table6[[#This Row],[Budget ]]</f>
        <v>-5987157</v>
      </c>
      <c r="P1705" t="str">
        <f>IF(Table6[[#This Row],[Profit]]&gt;0,"Success","Failure")</f>
        <v>Failure</v>
      </c>
    </row>
    <row r="1706" spans="1:16" hidden="1" x14ac:dyDescent="0.25">
      <c r="A1706" t="s">
        <v>3028</v>
      </c>
      <c r="B1706">
        <v>50800000</v>
      </c>
      <c r="C1706" t="s">
        <v>12</v>
      </c>
      <c r="D1706">
        <v>26000000</v>
      </c>
      <c r="E1706">
        <v>7.4</v>
      </c>
      <c r="F1706">
        <f>AVERAGEIF(Table15[director_name],Table15[director_name],Table15[imdb_score])</f>
        <v>7.4333333333333336</v>
      </c>
      <c r="G1706">
        <f>Table15[[#This Row],[gross]]-Table15[[#This Row],[budget]]</f>
        <v>24800000</v>
      </c>
      <c r="H1706" t="str">
        <f>IF(Table15[[#This Row],[Profit]]&gt;0,"Success","Fasle")</f>
        <v>Success</v>
      </c>
      <c r="K1706" t="s">
        <v>7896</v>
      </c>
      <c r="L1706" s="2">
        <f>AVERAGEIF(Table15[director_name],Table6[Director],Table15[imdb_score])</f>
        <v>7.2</v>
      </c>
      <c r="M1706">
        <f>SUMIF(Table15[director_name],Table6[Director],Table15[gross])</f>
        <v>34151</v>
      </c>
      <c r="N1706">
        <f>SUMIF(Table15[director_name],Table6[Director],Table15[budget])</f>
        <v>450000</v>
      </c>
      <c r="O1706">
        <f>Table6[[#This Row],[Gross Amt]]-Table6[[#This Row],[Budget ]]</f>
        <v>-415849</v>
      </c>
      <c r="P1706" t="str">
        <f>IF(Table6[[#This Row],[Profit]]&gt;0,"Success","Failure")</f>
        <v>Failure</v>
      </c>
    </row>
    <row r="1707" spans="1:16" hidden="1" x14ac:dyDescent="0.25">
      <c r="A1707" t="s">
        <v>2178</v>
      </c>
      <c r="B1707">
        <v>57859105</v>
      </c>
      <c r="C1707" t="s">
        <v>12</v>
      </c>
      <c r="D1707">
        <v>26000000</v>
      </c>
      <c r="E1707">
        <v>6.5</v>
      </c>
      <c r="F1707">
        <f>AVERAGEIF(Table15[director_name],Table15[director_name],Table15[imdb_score])</f>
        <v>5.9700000000000006</v>
      </c>
      <c r="G1707">
        <f>Table15[[#This Row],[gross]]-Table15[[#This Row],[budget]]</f>
        <v>31859105</v>
      </c>
      <c r="H1707" t="str">
        <f>IF(Table15[[#This Row],[Profit]]&gt;0,"Success","Fasle")</f>
        <v>Success</v>
      </c>
      <c r="K1707" t="s">
        <v>7898</v>
      </c>
      <c r="L1707" s="2">
        <f>AVERAGEIF(Table15[director_name],Table6[Director],Table15[imdb_score])</f>
        <v>7.8</v>
      </c>
      <c r="M1707">
        <f>SUMIF(Table15[director_name],Table6[Director],Table15[gross])</f>
        <v>1523883</v>
      </c>
      <c r="N1707">
        <f>SUMIF(Table15[director_name],Table6[Director],Table15[budget])</f>
        <v>1750211</v>
      </c>
      <c r="O1707">
        <f>Table6[[#This Row],[Gross Amt]]-Table6[[#This Row],[Budget ]]</f>
        <v>-226328</v>
      </c>
      <c r="P1707" t="str">
        <f>IF(Table6[[#This Row],[Profit]]&gt;0,"Success","Failure")</f>
        <v>Failure</v>
      </c>
    </row>
    <row r="1708" spans="1:16" hidden="1" x14ac:dyDescent="0.25">
      <c r="A1708" t="s">
        <v>2024</v>
      </c>
      <c r="B1708">
        <v>46455802</v>
      </c>
      <c r="C1708" t="s">
        <v>12</v>
      </c>
      <c r="D1708">
        <v>26000000</v>
      </c>
      <c r="E1708">
        <v>6.2</v>
      </c>
      <c r="F1708">
        <f>AVERAGEIF(Table15[director_name],Table15[director_name],Table15[imdb_score])</f>
        <v>5.4999999999999991</v>
      </c>
      <c r="G1708">
        <f>Table15[[#This Row],[gross]]-Table15[[#This Row],[budget]]</f>
        <v>20455802</v>
      </c>
      <c r="H1708" t="str">
        <f>IF(Table15[[#This Row],[Profit]]&gt;0,"Success","Fasle")</f>
        <v>Success</v>
      </c>
      <c r="K1708" t="s">
        <v>7900</v>
      </c>
      <c r="L1708" s="2">
        <f>AVERAGEIF(Table15[director_name],Table6[Director],Table15[imdb_score])</f>
        <v>4.7</v>
      </c>
      <c r="M1708">
        <f>SUMIF(Table15[director_name],Table6[Director],Table15[gross])</f>
        <v>4000000</v>
      </c>
      <c r="N1708">
        <f>SUMIF(Table15[director_name],Table6[Director],Table15[budget])</f>
        <v>350000</v>
      </c>
      <c r="O1708">
        <f>Table6[[#This Row],[Gross Amt]]-Table6[[#This Row],[Budget ]]</f>
        <v>3650000</v>
      </c>
      <c r="P1708" t="str">
        <f>IF(Table6[[#This Row],[Profit]]&gt;0,"Success","Failure")</f>
        <v>Success</v>
      </c>
    </row>
    <row r="1709" spans="1:16" hidden="1" x14ac:dyDescent="0.25">
      <c r="A1709" t="s">
        <v>1474</v>
      </c>
      <c r="B1709">
        <v>45506619</v>
      </c>
      <c r="C1709" t="s">
        <v>12</v>
      </c>
      <c r="D1709">
        <v>26000000</v>
      </c>
      <c r="E1709">
        <v>7.8</v>
      </c>
      <c r="F1709">
        <f>AVERAGEIF(Table15[director_name],Table15[director_name],Table15[imdb_score])</f>
        <v>7.3999999999999995</v>
      </c>
      <c r="G1709">
        <f>Table15[[#This Row],[gross]]-Table15[[#This Row],[budget]]</f>
        <v>19506619</v>
      </c>
      <c r="H1709" t="str">
        <f>IF(Table15[[#This Row],[Profit]]&gt;0,"Success","Fasle")</f>
        <v>Success</v>
      </c>
      <c r="K1709" t="s">
        <v>7918</v>
      </c>
      <c r="L1709" s="2">
        <f>AVERAGEIF(Table15[director_name],Table6[Director],Table15[imdb_score])</f>
        <v>6.6</v>
      </c>
      <c r="M1709">
        <f>SUMIF(Table15[director_name],Table6[Director],Table15[gross])</f>
        <v>16115878</v>
      </c>
      <c r="N1709">
        <f>SUMIF(Table15[director_name],Table6[Director],Table15[budget])</f>
        <v>8000000</v>
      </c>
      <c r="O1709">
        <f>Table6[[#This Row],[Gross Amt]]-Table6[[#This Row],[Budget ]]</f>
        <v>8115878</v>
      </c>
      <c r="P1709" t="str">
        <f>IF(Table6[[#This Row],[Profit]]&gt;0,"Success","Failure")</f>
        <v>Success</v>
      </c>
    </row>
    <row r="1710" spans="1:16" hidden="1" x14ac:dyDescent="0.25">
      <c r="A1710" t="s">
        <v>1494</v>
      </c>
      <c r="B1710">
        <v>40168080</v>
      </c>
      <c r="C1710" t="s">
        <v>12</v>
      </c>
      <c r="D1710">
        <v>26000000</v>
      </c>
      <c r="E1710">
        <v>5.2</v>
      </c>
      <c r="F1710">
        <f>AVERAGEIF(Table15[director_name],Table15[director_name],Table15[imdb_score])</f>
        <v>5.45</v>
      </c>
      <c r="G1710">
        <f>Table15[[#This Row],[gross]]-Table15[[#This Row],[budget]]</f>
        <v>14168080</v>
      </c>
      <c r="H1710" t="str">
        <f>IF(Table15[[#This Row],[Profit]]&gt;0,"Success","Fasle")</f>
        <v>Success</v>
      </c>
      <c r="K1710" t="s">
        <v>6995</v>
      </c>
      <c r="L1710" s="2">
        <f>AVERAGEIF(Table15[director_name],Table6[Director],Table15[imdb_score])</f>
        <v>6.9</v>
      </c>
      <c r="M1710">
        <f>SUMIF(Table15[director_name],Table6[Director],Table15[gross])</f>
        <v>1112294</v>
      </c>
      <c r="N1710">
        <f>SUMIF(Table15[director_name],Table6[Director],Table15[budget])</f>
        <v>500000</v>
      </c>
      <c r="O1710">
        <f>Table6[[#This Row],[Gross Amt]]-Table6[[#This Row],[Budget ]]</f>
        <v>612294</v>
      </c>
      <c r="P1710" t="str">
        <f>IF(Table6[[#This Row],[Profit]]&gt;0,"Success","Failure")</f>
        <v>Success</v>
      </c>
    </row>
    <row r="1711" spans="1:16" hidden="1" x14ac:dyDescent="0.25">
      <c r="A1711" t="s">
        <v>95</v>
      </c>
      <c r="B1711">
        <v>49874933</v>
      </c>
      <c r="C1711" t="s">
        <v>12</v>
      </c>
      <c r="D1711">
        <v>26000000</v>
      </c>
      <c r="E1711">
        <v>6.5</v>
      </c>
      <c r="F1711">
        <f>AVERAGEIF(Table15[director_name],Table15[director_name],Table15[imdb_score])</f>
        <v>6.6166666666666671</v>
      </c>
      <c r="G1711">
        <f>Table15[[#This Row],[gross]]-Table15[[#This Row],[budget]]</f>
        <v>23874933</v>
      </c>
      <c r="H1711" t="str">
        <f>IF(Table15[[#This Row],[Profit]]&gt;0,"Success","Fasle")</f>
        <v>Success</v>
      </c>
      <c r="K1711" t="s">
        <v>7737</v>
      </c>
      <c r="L1711" s="2">
        <f>AVERAGEIF(Table15[director_name],Table6[Director],Table15[imdb_score])</f>
        <v>7.6</v>
      </c>
      <c r="M1711">
        <f>SUMIF(Table15[director_name],Table6[Director],Table15[gross])</f>
        <v>16892</v>
      </c>
      <c r="N1711">
        <f>SUMIF(Table15[director_name],Table6[Director],Table15[budget])</f>
        <v>300000</v>
      </c>
      <c r="O1711">
        <f>Table6[[#This Row],[Gross Amt]]-Table6[[#This Row],[Budget ]]</f>
        <v>-283108</v>
      </c>
      <c r="P1711" t="str">
        <f>IF(Table6[[#This Row],[Profit]]&gt;0,"Success","Failure")</f>
        <v>Failure</v>
      </c>
    </row>
    <row r="1712" spans="1:16" hidden="1" x14ac:dyDescent="0.25">
      <c r="A1712" t="s">
        <v>599</v>
      </c>
      <c r="B1712">
        <v>45489752</v>
      </c>
      <c r="C1712" t="s">
        <v>12</v>
      </c>
      <c r="D1712">
        <v>26000000</v>
      </c>
      <c r="E1712">
        <v>6.5</v>
      </c>
      <c r="F1712">
        <f>AVERAGEIF(Table15[director_name],Table15[director_name],Table15[imdb_score])</f>
        <v>6.0166666666666657</v>
      </c>
      <c r="G1712">
        <f>Table15[[#This Row],[gross]]-Table15[[#This Row],[budget]]</f>
        <v>19489752</v>
      </c>
      <c r="H1712" t="str">
        <f>IF(Table15[[#This Row],[Profit]]&gt;0,"Success","Fasle")</f>
        <v>Success</v>
      </c>
      <c r="K1712" t="s">
        <v>7934</v>
      </c>
      <c r="L1712" s="2">
        <f>AVERAGEIF(Table15[director_name],Table6[Director],Table15[imdb_score])</f>
        <v>8.1</v>
      </c>
      <c r="M1712">
        <f>SUMIF(Table15[director_name],Table6[Director],Table15[gross])</f>
        <v>12438</v>
      </c>
      <c r="N1712">
        <f>SUMIF(Table15[director_name],Table6[Director],Table15[budget])</f>
        <v>160000</v>
      </c>
      <c r="O1712">
        <f>Table6[[#This Row],[Gross Amt]]-Table6[[#This Row],[Budget ]]</f>
        <v>-147562</v>
      </c>
      <c r="P1712" t="str">
        <f>IF(Table6[[#This Row],[Profit]]&gt;0,"Success","Failure")</f>
        <v>Failure</v>
      </c>
    </row>
    <row r="1713" spans="1:16" hidden="1" x14ac:dyDescent="0.25">
      <c r="A1713" t="s">
        <v>1173</v>
      </c>
      <c r="B1713">
        <v>36985501</v>
      </c>
      <c r="C1713" t="s">
        <v>12</v>
      </c>
      <c r="D1713">
        <v>26000000</v>
      </c>
      <c r="E1713">
        <v>5.2</v>
      </c>
      <c r="F1713">
        <f>AVERAGEIF(Table15[director_name],Table15[director_name],Table15[imdb_score])</f>
        <v>5.8500000000000005</v>
      </c>
      <c r="G1713">
        <f>Table15[[#This Row],[gross]]-Table15[[#This Row],[budget]]</f>
        <v>10985501</v>
      </c>
      <c r="H1713" t="str">
        <f>IF(Table15[[#This Row],[Profit]]&gt;0,"Success","Fasle")</f>
        <v>Success</v>
      </c>
      <c r="K1713" t="s">
        <v>7937</v>
      </c>
      <c r="L1713" s="2">
        <f>AVERAGEIF(Table15[director_name],Table6[Director],Table15[imdb_score])</f>
        <v>6.6</v>
      </c>
      <c r="M1713">
        <f>SUMIF(Table15[director_name],Table6[Director],Table15[gross])</f>
        <v>5199</v>
      </c>
      <c r="N1713">
        <f>SUMIF(Table15[director_name],Table6[Director],Table15[budget])</f>
        <v>200000</v>
      </c>
      <c r="O1713">
        <f>Table6[[#This Row],[Gross Amt]]-Table6[[#This Row],[Budget ]]</f>
        <v>-194801</v>
      </c>
      <c r="P1713" t="str">
        <f>IF(Table6[[#This Row],[Profit]]&gt;0,"Success","Failure")</f>
        <v>Failure</v>
      </c>
    </row>
    <row r="1714" spans="1:16" hidden="1" x14ac:dyDescent="0.25">
      <c r="A1714" t="s">
        <v>1267</v>
      </c>
      <c r="B1714">
        <v>33200000</v>
      </c>
      <c r="C1714" t="s">
        <v>12</v>
      </c>
      <c r="D1714">
        <v>26000000</v>
      </c>
      <c r="E1714">
        <v>7.2</v>
      </c>
      <c r="F1714">
        <f>AVERAGEIF(Table15[director_name],Table15[director_name],Table15[imdb_score])</f>
        <v>6.55</v>
      </c>
      <c r="G1714">
        <f>Table15[[#This Row],[gross]]-Table15[[#This Row],[budget]]</f>
        <v>7200000</v>
      </c>
      <c r="H1714" t="str">
        <f>IF(Table15[[#This Row],[Profit]]&gt;0,"Success","Fasle")</f>
        <v>Success</v>
      </c>
      <c r="K1714" t="s">
        <v>7946</v>
      </c>
      <c r="L1714" s="2">
        <f>AVERAGEIF(Table15[director_name],Table6[Director],Table15[imdb_score])</f>
        <v>4.8</v>
      </c>
      <c r="M1714">
        <f>SUMIF(Table15[director_name],Table6[Director],Table15[gross])</f>
        <v>2468</v>
      </c>
      <c r="N1714">
        <f>SUMIF(Table15[director_name],Table6[Director],Table15[budget])</f>
        <v>300000</v>
      </c>
      <c r="O1714">
        <f>Table6[[#This Row],[Gross Amt]]-Table6[[#This Row],[Budget ]]</f>
        <v>-297532</v>
      </c>
      <c r="P1714" t="str">
        <f>IF(Table6[[#This Row],[Profit]]&gt;0,"Success","Failure")</f>
        <v>Failure</v>
      </c>
    </row>
    <row r="1715" spans="1:16" hidden="1" x14ac:dyDescent="0.25">
      <c r="A1715" t="s">
        <v>1872</v>
      </c>
      <c r="B1715">
        <v>28501651</v>
      </c>
      <c r="C1715" t="s">
        <v>12</v>
      </c>
      <c r="D1715">
        <v>26000000</v>
      </c>
      <c r="E1715">
        <v>7.1</v>
      </c>
      <c r="F1715">
        <f>AVERAGEIF(Table15[director_name],Table15[director_name],Table15[imdb_score])</f>
        <v>6.0333333333333341</v>
      </c>
      <c r="G1715">
        <f>Table15[[#This Row],[gross]]-Table15[[#This Row],[budget]]</f>
        <v>2501651</v>
      </c>
      <c r="H1715" t="str">
        <f>IF(Table15[[#This Row],[Profit]]&gt;0,"Success","Fasle")</f>
        <v>Success</v>
      </c>
      <c r="K1715" t="s">
        <v>7959</v>
      </c>
      <c r="L1715" s="2">
        <f>AVERAGEIF(Table15[director_name],Table6[Director],Table15[imdb_score])</f>
        <v>6.4</v>
      </c>
      <c r="M1715">
        <f>SUMIF(Table15[director_name],Table6[Director],Table15[gross])</f>
        <v>318622</v>
      </c>
      <c r="N1715">
        <f>SUMIF(Table15[director_name],Table6[Director],Table15[budget])</f>
        <v>270000</v>
      </c>
      <c r="O1715">
        <f>Table6[[#This Row],[Gross Amt]]-Table6[[#This Row],[Budget ]]</f>
        <v>48622</v>
      </c>
      <c r="P1715" t="str">
        <f>IF(Table6[[#This Row],[Profit]]&gt;0,"Success","Failure")</f>
        <v>Success</v>
      </c>
    </row>
    <row r="1716" spans="1:16" hidden="1" x14ac:dyDescent="0.25">
      <c r="A1716" t="s">
        <v>3184</v>
      </c>
      <c r="B1716">
        <v>23222861</v>
      </c>
      <c r="C1716" t="s">
        <v>12</v>
      </c>
      <c r="D1716">
        <v>26000000</v>
      </c>
      <c r="E1716">
        <v>4.5</v>
      </c>
      <c r="F1716" s="2">
        <f>AVERAGEIF(Table15[director_name],Table15[director_name],Table15[imdb_score])</f>
        <v>5.4</v>
      </c>
      <c r="G1716">
        <f>Table15[[#This Row],[gross]]-Table15[[#This Row],[budget]]</f>
        <v>-2777139</v>
      </c>
      <c r="H1716" t="str">
        <f>IF(Table15[[#This Row],[Profit]]&gt;0,"Success","Fasle")</f>
        <v>Fasle</v>
      </c>
      <c r="K1716" t="s">
        <v>7967</v>
      </c>
      <c r="L1716" s="2">
        <f>AVERAGEIF(Table15[director_name],Table6[Director],Table15[imdb_score])</f>
        <v>6.5</v>
      </c>
      <c r="M1716">
        <f>SUMIF(Table15[director_name],Table6[Director],Table15[gross])</f>
        <v>1977544</v>
      </c>
      <c r="N1716">
        <f>SUMIF(Table15[director_name],Table6[Director],Table15[budget])</f>
        <v>250000</v>
      </c>
      <c r="O1716">
        <f>Table6[[#This Row],[Gross Amt]]-Table6[[#This Row],[Budget ]]</f>
        <v>1727544</v>
      </c>
      <c r="P1716" t="str">
        <f>IF(Table6[[#This Row],[Profit]]&gt;0,"Success","Failure")</f>
        <v>Success</v>
      </c>
    </row>
    <row r="1717" spans="1:16" hidden="1" x14ac:dyDescent="0.25">
      <c r="A1717" t="s">
        <v>1147</v>
      </c>
      <c r="B1717">
        <v>54540525</v>
      </c>
      <c r="C1717" t="s">
        <v>12</v>
      </c>
      <c r="D1717">
        <v>56000000</v>
      </c>
      <c r="E1717">
        <v>5.7</v>
      </c>
      <c r="F1717">
        <f>AVERAGEIF(Table15[director_name],Table15[director_name],Table15[imdb_score])</f>
        <v>5.9499999999999993</v>
      </c>
      <c r="G1717">
        <f>Table15[[#This Row],[gross]]-Table15[[#This Row],[budget]]</f>
        <v>-1459475</v>
      </c>
      <c r="H1717" t="str">
        <f>IF(Table15[[#This Row],[Profit]]&gt;0,"Success","Fasle")</f>
        <v>Fasle</v>
      </c>
      <c r="K1717" t="s">
        <v>7970</v>
      </c>
      <c r="L1717" s="2">
        <f>AVERAGEIF(Table15[director_name],Table6[Director],Table15[imdb_score])</f>
        <v>6.7</v>
      </c>
      <c r="M1717">
        <f>SUMIF(Table15[director_name],Table6[Director],Table15[gross])</f>
        <v>902835</v>
      </c>
      <c r="N1717">
        <f>SUMIF(Table15[director_name],Table6[Director],Table15[budget])</f>
        <v>250000</v>
      </c>
      <c r="O1717">
        <f>Table6[[#This Row],[Gross Amt]]-Table6[[#This Row],[Budget ]]</f>
        <v>652835</v>
      </c>
      <c r="P1717" t="str">
        <f>IF(Table6[[#This Row],[Profit]]&gt;0,"Success","Failure")</f>
        <v>Success</v>
      </c>
    </row>
    <row r="1718" spans="1:16" hidden="1" x14ac:dyDescent="0.25">
      <c r="A1718" t="s">
        <v>3188</v>
      </c>
      <c r="B1718">
        <v>16252765</v>
      </c>
      <c r="C1718" t="s">
        <v>12</v>
      </c>
      <c r="D1718">
        <v>42000000</v>
      </c>
      <c r="E1718">
        <v>6</v>
      </c>
      <c r="F1718" s="2">
        <f>AVERAGEIF(Table15[director_name],Table15[director_name],Table15[imdb_score])</f>
        <v>6</v>
      </c>
      <c r="G1718">
        <f>Table15[[#This Row],[gross]]-Table15[[#This Row],[budget]]</f>
        <v>-25747235</v>
      </c>
      <c r="H1718" t="str">
        <f>IF(Table15[[#This Row],[Profit]]&gt;0,"Success","Fasle")</f>
        <v>Fasle</v>
      </c>
      <c r="K1718" t="s">
        <v>7975</v>
      </c>
      <c r="L1718" s="2">
        <f>AVERAGEIF(Table15[director_name],Table6[Director],Table15[imdb_score])</f>
        <v>6.4</v>
      </c>
      <c r="M1718">
        <f>SUMIF(Table15[director_name],Table6[Director],Table15[gross])</f>
        <v>212285</v>
      </c>
      <c r="N1718">
        <f>SUMIF(Table15[director_name],Table6[Director],Table15[budget])</f>
        <v>250000</v>
      </c>
      <c r="O1718">
        <f>Table6[[#This Row],[Gross Amt]]-Table6[[#This Row],[Budget ]]</f>
        <v>-37715</v>
      </c>
      <c r="P1718" t="str">
        <f>IF(Table6[[#This Row],[Profit]]&gt;0,"Success","Failure")</f>
        <v>Failure</v>
      </c>
    </row>
    <row r="1719" spans="1:16" hidden="1" x14ac:dyDescent="0.25">
      <c r="A1719" t="s">
        <v>1778</v>
      </c>
      <c r="B1719">
        <v>16005978</v>
      </c>
      <c r="C1719" t="s">
        <v>12</v>
      </c>
      <c r="D1719">
        <v>26000000</v>
      </c>
      <c r="E1719">
        <v>6.4</v>
      </c>
      <c r="F1719">
        <f>AVERAGEIF(Table15[director_name],Table15[director_name],Table15[imdb_score])</f>
        <v>7</v>
      </c>
      <c r="G1719">
        <f>Table15[[#This Row],[gross]]-Table15[[#This Row],[budget]]</f>
        <v>-9994022</v>
      </c>
      <c r="H1719" t="str">
        <f>IF(Table15[[#This Row],[Profit]]&gt;0,"Success","Fasle")</f>
        <v>Fasle</v>
      </c>
      <c r="K1719" t="s">
        <v>7977</v>
      </c>
      <c r="L1719" s="2">
        <f>AVERAGEIF(Table15[director_name],Table6[Director],Table15[imdb_score])</f>
        <v>7</v>
      </c>
      <c r="M1719">
        <f>SUMIF(Table15[director_name],Table6[Director],Table15[gross])</f>
        <v>203134</v>
      </c>
      <c r="N1719">
        <f>SUMIF(Table15[director_name],Table6[Director],Table15[budget])</f>
        <v>250000</v>
      </c>
      <c r="O1719">
        <f>Table6[[#This Row],[Gross Amt]]-Table6[[#This Row],[Budget ]]</f>
        <v>-46866</v>
      </c>
      <c r="P1719" t="str">
        <f>IF(Table6[[#This Row],[Profit]]&gt;0,"Success","Failure")</f>
        <v>Failure</v>
      </c>
    </row>
    <row r="1720" spans="1:16" hidden="1" x14ac:dyDescent="0.25">
      <c r="A1720" t="s">
        <v>1467</v>
      </c>
      <c r="B1720">
        <v>14469428</v>
      </c>
      <c r="C1720" t="s">
        <v>12</v>
      </c>
      <c r="D1720">
        <v>26000000</v>
      </c>
      <c r="E1720">
        <v>5.2</v>
      </c>
      <c r="F1720">
        <f>AVERAGEIF(Table15[director_name],Table15[director_name],Table15[imdb_score])</f>
        <v>5.6625000000000005</v>
      </c>
      <c r="G1720">
        <f>Table15[[#This Row],[gross]]-Table15[[#This Row],[budget]]</f>
        <v>-11530572</v>
      </c>
      <c r="H1720" t="str">
        <f>IF(Table15[[#This Row],[Profit]]&gt;0,"Success","Fasle")</f>
        <v>Fasle</v>
      </c>
      <c r="K1720" t="s">
        <v>7981</v>
      </c>
      <c r="L1720" s="2">
        <f>AVERAGEIF(Table15[director_name],Table6[Director],Table15[imdb_score])</f>
        <v>6.7</v>
      </c>
      <c r="M1720">
        <f>SUMIF(Table15[director_name],Table6[Director],Table15[gross])</f>
        <v>3388210</v>
      </c>
      <c r="N1720">
        <f>SUMIF(Table15[director_name],Table6[Director],Table15[budget])</f>
        <v>250000</v>
      </c>
      <c r="O1720">
        <f>Table6[[#This Row],[Gross Amt]]-Table6[[#This Row],[Budget ]]</f>
        <v>3138210</v>
      </c>
      <c r="P1720" t="str">
        <f>IF(Table6[[#This Row],[Profit]]&gt;0,"Success","Failure")</f>
        <v>Success</v>
      </c>
    </row>
    <row r="1721" spans="1:16" hidden="1" x14ac:dyDescent="0.25">
      <c r="A1721" t="s">
        <v>3192</v>
      </c>
      <c r="B1721">
        <v>13829734</v>
      </c>
      <c r="C1721" t="s">
        <v>12</v>
      </c>
      <c r="D1721">
        <v>26000000</v>
      </c>
      <c r="E1721">
        <v>4.3</v>
      </c>
      <c r="F1721" s="2">
        <f>AVERAGEIF(Table15[director_name],Table15[director_name],Table15[imdb_score])</f>
        <v>4.3</v>
      </c>
      <c r="G1721">
        <f>Table15[[#This Row],[gross]]-Table15[[#This Row],[budget]]</f>
        <v>-12170266</v>
      </c>
      <c r="H1721" t="str">
        <f>IF(Table15[[#This Row],[Profit]]&gt;0,"Success","Fasle")</f>
        <v>Fasle</v>
      </c>
      <c r="K1721" t="s">
        <v>7995</v>
      </c>
      <c r="L1721" s="2">
        <f>AVERAGEIF(Table15[director_name],Table6[Director],Table15[imdb_score])</f>
        <v>6.3</v>
      </c>
      <c r="M1721">
        <f>SUMIF(Table15[director_name],Table6[Director],Table15[gross])</f>
        <v>18195</v>
      </c>
      <c r="N1721">
        <f>SUMIF(Table15[director_name],Table6[Director],Table15[budget])</f>
        <v>250000</v>
      </c>
      <c r="O1721">
        <f>Table6[[#This Row],[Gross Amt]]-Table6[[#This Row],[Budget ]]</f>
        <v>-231805</v>
      </c>
      <c r="P1721" t="str">
        <f>IF(Table6[[#This Row],[Profit]]&gt;0,"Success","Failure")</f>
        <v>Failure</v>
      </c>
    </row>
    <row r="1722" spans="1:16" hidden="1" x14ac:dyDescent="0.25">
      <c r="A1722" t="s">
        <v>3195</v>
      </c>
      <c r="B1722">
        <v>1075288</v>
      </c>
      <c r="C1722" t="s">
        <v>12</v>
      </c>
      <c r="D1722">
        <v>22000000</v>
      </c>
      <c r="E1722">
        <v>6.1</v>
      </c>
      <c r="F1722" s="2">
        <f>AVERAGEIF(Table15[director_name],Table15[director_name],Table15[imdb_score])</f>
        <v>6.1</v>
      </c>
      <c r="G1722">
        <f>Table15[[#This Row],[gross]]-Table15[[#This Row],[budget]]</f>
        <v>-20924712</v>
      </c>
      <c r="H1722" t="str">
        <f>IF(Table15[[#This Row],[Profit]]&gt;0,"Success","Fasle")</f>
        <v>Fasle</v>
      </c>
      <c r="K1722" t="s">
        <v>8027</v>
      </c>
      <c r="L1722" s="2">
        <f>AVERAGEIF(Table15[director_name],Table6[Director],Table15[imdb_score])</f>
        <v>7.5</v>
      </c>
      <c r="M1722">
        <f>SUMIF(Table15[director_name],Table6[Director],Table15[gross])</f>
        <v>111300</v>
      </c>
      <c r="N1722">
        <f>SUMIF(Table15[director_name],Table6[Director],Table15[budget])</f>
        <v>225000</v>
      </c>
      <c r="O1722">
        <f>Table6[[#This Row],[Gross Amt]]-Table6[[#This Row],[Budget ]]</f>
        <v>-113700</v>
      </c>
      <c r="P1722" t="str">
        <f>IF(Table6[[#This Row],[Profit]]&gt;0,"Success","Failure")</f>
        <v>Failure</v>
      </c>
    </row>
    <row r="1723" spans="1:16" hidden="1" x14ac:dyDescent="0.25">
      <c r="A1723" t="s">
        <v>2832</v>
      </c>
      <c r="B1723">
        <v>7496522</v>
      </c>
      <c r="C1723" t="s">
        <v>12</v>
      </c>
      <c r="D1723">
        <v>26000000</v>
      </c>
      <c r="E1723">
        <v>6.8</v>
      </c>
      <c r="F1723">
        <f>AVERAGEIF(Table15[director_name],Table15[director_name],Table15[imdb_score])</f>
        <v>6.9999999999999982</v>
      </c>
      <c r="G1723">
        <f>Table15[[#This Row],[gross]]-Table15[[#This Row],[budget]]</f>
        <v>-18503478</v>
      </c>
      <c r="H1723" t="str">
        <f>IF(Table15[[#This Row],[Profit]]&gt;0,"Success","Fasle")</f>
        <v>Fasle</v>
      </c>
      <c r="K1723" t="s">
        <v>8029</v>
      </c>
      <c r="L1723" s="2">
        <f>AVERAGEIF(Table15[director_name],Table6[Director],Table15[imdb_score])</f>
        <v>7</v>
      </c>
      <c r="M1723">
        <f>SUMIF(Table15[director_name],Table6[Director],Table15[gross])</f>
        <v>1027119</v>
      </c>
      <c r="N1723">
        <f>SUMIF(Table15[director_name],Table6[Director],Table15[budget])</f>
        <v>225000</v>
      </c>
      <c r="O1723">
        <f>Table6[[#This Row],[Gross Amt]]-Table6[[#This Row],[Budget ]]</f>
        <v>802119</v>
      </c>
      <c r="P1723" t="str">
        <f>IF(Table6[[#This Row],[Profit]]&gt;0,"Success","Failure")</f>
        <v>Success</v>
      </c>
    </row>
    <row r="1724" spans="1:16" hidden="1" x14ac:dyDescent="0.25">
      <c r="A1724" t="s">
        <v>3202</v>
      </c>
      <c r="B1724">
        <v>20047715</v>
      </c>
      <c r="C1724" t="s">
        <v>12</v>
      </c>
      <c r="D1724">
        <v>25530000</v>
      </c>
      <c r="E1724">
        <v>5.2</v>
      </c>
      <c r="F1724" s="2">
        <f>AVERAGEIF(Table15[director_name],Table15[director_name],Table15[imdb_score])</f>
        <v>5.2</v>
      </c>
      <c r="G1724">
        <f>Table15[[#This Row],[gross]]-Table15[[#This Row],[budget]]</f>
        <v>-5482285</v>
      </c>
      <c r="H1724" t="str">
        <f>IF(Table15[[#This Row],[Profit]]&gt;0,"Success","Fasle")</f>
        <v>Fasle</v>
      </c>
      <c r="K1724" t="s">
        <v>8033</v>
      </c>
      <c r="L1724" s="2">
        <f>AVERAGEIF(Table15[director_name],Table6[Director],Table15[imdb_score])</f>
        <v>6.7</v>
      </c>
      <c r="M1724">
        <f>SUMIF(Table15[director_name],Table6[Director],Table15[gross])</f>
        <v>5000000</v>
      </c>
      <c r="N1724">
        <f>SUMIF(Table15[director_name],Table6[Director],Table15[budget])</f>
        <v>210000</v>
      </c>
      <c r="O1724">
        <f>Table6[[#This Row],[Gross Amt]]-Table6[[#This Row],[Budget ]]</f>
        <v>4790000</v>
      </c>
      <c r="P1724" t="str">
        <f>IF(Table6[[#This Row],[Profit]]&gt;0,"Success","Failure")</f>
        <v>Success</v>
      </c>
    </row>
    <row r="1725" spans="1:16" hidden="1" x14ac:dyDescent="0.25">
      <c r="A1725" t="s">
        <v>850</v>
      </c>
      <c r="B1725">
        <v>12276810</v>
      </c>
      <c r="C1725" t="s">
        <v>12</v>
      </c>
      <c r="D1725">
        <v>26000000</v>
      </c>
      <c r="E1725">
        <v>6.5</v>
      </c>
      <c r="F1725">
        <f>AVERAGEIF(Table15[director_name],Table15[director_name],Table15[imdb_score])</f>
        <v>6.125</v>
      </c>
      <c r="G1725">
        <f>Table15[[#This Row],[gross]]-Table15[[#This Row],[budget]]</f>
        <v>-13723190</v>
      </c>
      <c r="H1725" t="str">
        <f>IF(Table15[[#This Row],[Profit]]&gt;0,"Success","Fasle")</f>
        <v>Fasle</v>
      </c>
      <c r="K1725" t="s">
        <v>8042</v>
      </c>
      <c r="L1725" s="2">
        <f>AVERAGEIF(Table15[director_name],Table6[Director],Table15[imdb_score])</f>
        <v>7.2</v>
      </c>
      <c r="M1725">
        <f>SUMIF(Table15[director_name],Table6[Director],Table15[gross])</f>
        <v>381225</v>
      </c>
      <c r="N1725">
        <f>SUMIF(Table15[director_name],Table6[Director],Table15[budget])</f>
        <v>200000</v>
      </c>
      <c r="O1725">
        <f>Table6[[#This Row],[Gross Amt]]-Table6[[#This Row],[Budget ]]</f>
        <v>181225</v>
      </c>
      <c r="P1725" t="str">
        <f>IF(Table6[[#This Row],[Profit]]&gt;0,"Success","Failure")</f>
        <v>Success</v>
      </c>
    </row>
    <row r="1726" spans="1:16" hidden="1" x14ac:dyDescent="0.25">
      <c r="A1726" t="s">
        <v>3206</v>
      </c>
      <c r="B1726">
        <v>33565375</v>
      </c>
      <c r="C1726" t="s">
        <v>12</v>
      </c>
      <c r="D1726">
        <v>15000000</v>
      </c>
      <c r="E1726">
        <v>7.5</v>
      </c>
      <c r="F1726" s="2">
        <f>AVERAGEIF(Table15[director_name],Table15[director_name],Table15[imdb_score])</f>
        <v>7.5999999999999988</v>
      </c>
      <c r="G1726">
        <f>Table15[[#This Row],[gross]]-Table15[[#This Row],[budget]]</f>
        <v>18565375</v>
      </c>
      <c r="H1726" t="str">
        <f>IF(Table15[[#This Row],[Profit]]&gt;0,"Success","Fasle")</f>
        <v>Success</v>
      </c>
      <c r="K1726" t="s">
        <v>8044</v>
      </c>
      <c r="L1726" s="2">
        <f>AVERAGEIF(Table15[director_name],Table6[Director],Table15[imdb_score])</f>
        <v>6.4</v>
      </c>
      <c r="M1726">
        <f>SUMIF(Table15[director_name],Table6[Director],Table15[gross])</f>
        <v>2428241</v>
      </c>
      <c r="N1726">
        <f>SUMIF(Table15[director_name],Table6[Director],Table15[budget])</f>
        <v>200000</v>
      </c>
      <c r="O1726">
        <f>Table6[[#This Row],[Gross Amt]]-Table6[[#This Row],[Budget ]]</f>
        <v>2228241</v>
      </c>
      <c r="P1726" t="str">
        <f>IF(Table6[[#This Row],[Profit]]&gt;0,"Success","Failure")</f>
        <v>Success</v>
      </c>
    </row>
    <row r="1727" spans="1:16" hidden="1" x14ac:dyDescent="0.25">
      <c r="A1727" t="s">
        <v>1126</v>
      </c>
      <c r="B1727">
        <v>499263</v>
      </c>
      <c r="C1727" t="s">
        <v>3209</v>
      </c>
      <c r="D1727">
        <v>30000000</v>
      </c>
      <c r="E1727">
        <v>7.1</v>
      </c>
      <c r="F1727">
        <f>AVERAGEIF(Table15[director_name],Table15[director_name],Table15[imdb_score])</f>
        <v>7.7666666666666657</v>
      </c>
      <c r="G1727">
        <f>Table15[[#This Row],[gross]]-Table15[[#This Row],[budget]]</f>
        <v>-29500737</v>
      </c>
      <c r="H1727" t="str">
        <f>IF(Table15[[#This Row],[Profit]]&gt;0,"Success","Fasle")</f>
        <v>Fasle</v>
      </c>
      <c r="K1727" t="s">
        <v>8048</v>
      </c>
      <c r="L1727" s="2">
        <f>AVERAGEIF(Table15[director_name],Table6[Director],Table15[imdb_score])</f>
        <v>6.9</v>
      </c>
      <c r="M1727">
        <f>SUMIF(Table15[director_name],Table6[Director],Table15[gross])</f>
        <v>174682</v>
      </c>
      <c r="N1727">
        <f>SUMIF(Table15[director_name],Table6[Director],Table15[budget])</f>
        <v>200000</v>
      </c>
      <c r="O1727">
        <f>Table6[[#This Row],[Gross Amt]]-Table6[[#This Row],[Budget ]]</f>
        <v>-25318</v>
      </c>
      <c r="P1727" t="str">
        <f>IF(Table6[[#This Row],[Profit]]&gt;0,"Success","Failure")</f>
        <v>Failure</v>
      </c>
    </row>
    <row r="1728" spans="1:16" hidden="1" x14ac:dyDescent="0.25">
      <c r="A1728" t="s">
        <v>428</v>
      </c>
      <c r="B1728">
        <v>219200000</v>
      </c>
      <c r="C1728" t="s">
        <v>12</v>
      </c>
      <c r="D1728">
        <v>25000000</v>
      </c>
      <c r="E1728">
        <v>6.9</v>
      </c>
      <c r="F1728">
        <f>AVERAGEIF(Table15[director_name],Table15[director_name],Table15[imdb_score])</f>
        <v>6.6545454545454552</v>
      </c>
      <c r="G1728">
        <f>Table15[[#This Row],[gross]]-Table15[[#This Row],[budget]]</f>
        <v>194200000</v>
      </c>
      <c r="H1728" t="str">
        <f>IF(Table15[[#This Row],[Profit]]&gt;0,"Success","Fasle")</f>
        <v>Success</v>
      </c>
      <c r="K1728" t="s">
        <v>8050</v>
      </c>
      <c r="L1728" s="2">
        <f>AVERAGEIF(Table15[director_name],Table6[Director],Table15[imdb_score])</f>
        <v>7.5</v>
      </c>
      <c r="M1728">
        <f>SUMIF(Table15[director_name],Table6[Director],Table15[gross])</f>
        <v>215185</v>
      </c>
      <c r="N1728">
        <f>SUMIF(Table15[director_name],Table6[Director],Table15[budget])</f>
        <v>200000</v>
      </c>
      <c r="O1728">
        <f>Table6[[#This Row],[Gross Amt]]-Table6[[#This Row],[Budget ]]</f>
        <v>15185</v>
      </c>
      <c r="P1728" t="str">
        <f>IF(Table6[[#This Row],[Profit]]&gt;0,"Success","Failure")</f>
        <v>Success</v>
      </c>
    </row>
    <row r="1729" spans="1:16" hidden="1" x14ac:dyDescent="0.25">
      <c r="A1729" t="s">
        <v>1081</v>
      </c>
      <c r="B1729">
        <v>172825435</v>
      </c>
      <c r="C1729" t="s">
        <v>12</v>
      </c>
      <c r="D1729">
        <v>25000000</v>
      </c>
      <c r="E1729">
        <v>8</v>
      </c>
      <c r="F1729">
        <f>AVERAGEIF(Table15[director_name],Table15[director_name],Table15[imdb_score])</f>
        <v>6.5769230769230758</v>
      </c>
      <c r="G1729">
        <f>Table15[[#This Row],[gross]]-Table15[[#This Row],[budget]]</f>
        <v>147825435</v>
      </c>
      <c r="H1729" t="str">
        <f>IF(Table15[[#This Row],[Profit]]&gt;0,"Success","Fasle")</f>
        <v>Success</v>
      </c>
      <c r="K1729" t="s">
        <v>8067</v>
      </c>
      <c r="L1729" s="2">
        <f>AVERAGEIF(Table15[director_name],Table6[Director],Table15[imdb_score])</f>
        <v>7.7</v>
      </c>
      <c r="M1729">
        <f>SUMIF(Table15[director_name],Table6[Director],Table15[gross])</f>
        <v>1111</v>
      </c>
      <c r="N1729">
        <f>SUMIF(Table15[director_name],Table6[Director],Table15[budget])</f>
        <v>200000</v>
      </c>
      <c r="O1729">
        <f>Table6[[#This Row],[Gross Amt]]-Table6[[#This Row],[Budget ]]</f>
        <v>-198889</v>
      </c>
      <c r="P1729" t="str">
        <f>IF(Table6[[#This Row],[Profit]]&gt;0,"Success","Failure")</f>
        <v>Failure</v>
      </c>
    </row>
    <row r="1730" spans="1:16" hidden="1" x14ac:dyDescent="0.25">
      <c r="A1730" t="s">
        <v>1285</v>
      </c>
      <c r="B1730">
        <v>148085755</v>
      </c>
      <c r="C1730" t="s">
        <v>12</v>
      </c>
      <c r="D1730">
        <v>33000000</v>
      </c>
      <c r="E1730">
        <v>8.1999999999999993</v>
      </c>
      <c r="F1730">
        <f>AVERAGEIF(Table15[director_name],Table15[director_name],Table15[imdb_score])</f>
        <v>7.2052631578947368</v>
      </c>
      <c r="G1730">
        <f>Table15[[#This Row],[gross]]-Table15[[#This Row],[budget]]</f>
        <v>115085755</v>
      </c>
      <c r="H1730" t="str">
        <f>IF(Table15[[#This Row],[Profit]]&gt;0,"Success","Fasle")</f>
        <v>Success</v>
      </c>
      <c r="K1730" t="s">
        <v>2378</v>
      </c>
      <c r="L1730" s="2">
        <f>AVERAGEIF(Table15[director_name],Table6[Director],Table15[imdb_score])</f>
        <v>8.4</v>
      </c>
      <c r="M1730">
        <f>SUMIF(Table15[director_name],Table6[Director],Table15[gross])</f>
        <v>6498000</v>
      </c>
      <c r="N1730">
        <f>SUMIF(Table15[director_name],Table6[Director],Table15[budget])</f>
        <v>18026148</v>
      </c>
      <c r="O1730">
        <f>Table6[[#This Row],[Gross Amt]]-Table6[[#This Row],[Budget ]]</f>
        <v>-11528148</v>
      </c>
      <c r="P1730" t="str">
        <f>IF(Table6[[#This Row],[Profit]]&gt;0,"Success","Failure")</f>
        <v>Failure</v>
      </c>
    </row>
    <row r="1731" spans="1:16" hidden="1" x14ac:dyDescent="0.25">
      <c r="A1731" t="s">
        <v>255</v>
      </c>
      <c r="B1731">
        <v>25517500</v>
      </c>
      <c r="C1731" t="s">
        <v>12</v>
      </c>
      <c r="D1731">
        <v>25100000</v>
      </c>
      <c r="E1731">
        <v>6.4</v>
      </c>
      <c r="F1731">
        <f>AVERAGEIF(Table15[director_name],Table15[director_name],Table15[imdb_score])</f>
        <v>6.9076923076923071</v>
      </c>
      <c r="G1731">
        <f>Table15[[#This Row],[gross]]-Table15[[#This Row],[budget]]</f>
        <v>417500</v>
      </c>
      <c r="H1731" t="str">
        <f>IF(Table15[[#This Row],[Profit]]&gt;0,"Success","Fasle")</f>
        <v>Success</v>
      </c>
      <c r="K1731" t="s">
        <v>8082</v>
      </c>
      <c r="L1731" s="2">
        <f>AVERAGEIF(Table15[director_name],Table6[Director],Table15[imdb_score])</f>
        <v>7.7</v>
      </c>
      <c r="M1731">
        <f>SUMIF(Table15[director_name],Table6[Director],Table15[gross])</f>
        <v>469947</v>
      </c>
      <c r="N1731">
        <f>SUMIF(Table15[director_name],Table6[Director],Table15[budget])</f>
        <v>120000</v>
      </c>
      <c r="O1731">
        <f>Table6[[#This Row],[Gross Amt]]-Table6[[#This Row],[Budget ]]</f>
        <v>349947</v>
      </c>
      <c r="P1731" t="str">
        <f>IF(Table6[[#This Row],[Profit]]&gt;0,"Success","Failure")</f>
        <v>Success</v>
      </c>
    </row>
    <row r="1732" spans="1:16" hidden="1" x14ac:dyDescent="0.25">
      <c r="A1732" t="s">
        <v>1716</v>
      </c>
      <c r="B1732">
        <v>145000989</v>
      </c>
      <c r="C1732" t="s">
        <v>12</v>
      </c>
      <c r="D1732">
        <v>25000000</v>
      </c>
      <c r="E1732">
        <v>7.9</v>
      </c>
      <c r="F1732">
        <f>AVERAGEIF(Table15[director_name],Table15[director_name],Table15[imdb_score])</f>
        <v>6.8500000000000005</v>
      </c>
      <c r="G1732">
        <f>Table15[[#This Row],[gross]]-Table15[[#This Row],[budget]]</f>
        <v>120000989</v>
      </c>
      <c r="H1732" t="str">
        <f>IF(Table15[[#This Row],[Profit]]&gt;0,"Success","Fasle")</f>
        <v>Success</v>
      </c>
      <c r="K1732" t="s">
        <v>7484</v>
      </c>
      <c r="L1732" s="2">
        <f>AVERAGEIF(Table15[director_name],Table6[Director],Table15[imdb_score])</f>
        <v>7</v>
      </c>
      <c r="M1732">
        <f>SUMIF(Table15[director_name],Table6[Director],Table15[gross])</f>
        <v>1316074</v>
      </c>
      <c r="N1732">
        <f>SUMIF(Table15[director_name],Table6[Director],Table15[budget])</f>
        <v>100000</v>
      </c>
      <c r="O1732">
        <f>Table6[[#This Row],[Gross Amt]]-Table6[[#This Row],[Budget ]]</f>
        <v>1216074</v>
      </c>
      <c r="P1732" t="str">
        <f>IF(Table6[[#This Row],[Profit]]&gt;0,"Success","Failure")</f>
        <v>Success</v>
      </c>
    </row>
    <row r="1733" spans="1:16" hidden="1" x14ac:dyDescent="0.25">
      <c r="A1733" t="s">
        <v>3215</v>
      </c>
      <c r="B1733">
        <v>26761283</v>
      </c>
      <c r="C1733" t="s">
        <v>12</v>
      </c>
      <c r="D1733">
        <v>26000000</v>
      </c>
      <c r="E1733">
        <v>6.7</v>
      </c>
      <c r="F1733" s="2">
        <f>AVERAGEIF(Table15[director_name],Table15[director_name],Table15[imdb_score])</f>
        <v>6.8666666666666671</v>
      </c>
      <c r="G1733">
        <f>Table15[[#This Row],[gross]]-Table15[[#This Row],[budget]]</f>
        <v>761283</v>
      </c>
      <c r="H1733" t="str">
        <f>IF(Table15[[#This Row],[Profit]]&gt;0,"Success","Fasle")</f>
        <v>Success</v>
      </c>
      <c r="K1733" t="s">
        <v>8090</v>
      </c>
      <c r="L1733" s="2">
        <f>AVERAGEIF(Table15[director_name],Table6[Director],Table15[imdb_score])</f>
        <v>5.5</v>
      </c>
      <c r="M1733">
        <f>SUMIF(Table15[director_name],Table6[Director],Table15[gross])</f>
        <v>15180000</v>
      </c>
      <c r="N1733">
        <f>SUMIF(Table15[director_name],Table6[Director],Table15[budget])</f>
        <v>500000</v>
      </c>
      <c r="O1733">
        <f>Table6[[#This Row],[Gross Amt]]-Table6[[#This Row],[Budget ]]</f>
        <v>14680000</v>
      </c>
      <c r="P1733" t="str">
        <f>IF(Table6[[#This Row],[Profit]]&gt;0,"Success","Failure")</f>
        <v>Success</v>
      </c>
    </row>
    <row r="1734" spans="1:16" hidden="1" x14ac:dyDescent="0.25">
      <c r="A1734" t="s">
        <v>788</v>
      </c>
      <c r="B1734">
        <v>121945720</v>
      </c>
      <c r="C1734" t="s">
        <v>12</v>
      </c>
      <c r="D1734">
        <v>25000000</v>
      </c>
      <c r="E1734">
        <v>6.1</v>
      </c>
      <c r="F1734">
        <f>AVERAGEIF(Table15[director_name],Table15[director_name],Table15[imdb_score])</f>
        <v>5.75</v>
      </c>
      <c r="G1734">
        <f>Table15[[#This Row],[gross]]-Table15[[#This Row],[budget]]</f>
        <v>96945720</v>
      </c>
      <c r="H1734" t="str">
        <f>IF(Table15[[#This Row],[Profit]]&gt;0,"Success","Fasle")</f>
        <v>Success</v>
      </c>
      <c r="K1734" t="s">
        <v>8096</v>
      </c>
      <c r="L1734" s="2">
        <f>AVERAGEIF(Table15[director_name],Table6[Director],Table15[imdb_score])</f>
        <v>7.3</v>
      </c>
      <c r="M1734">
        <f>SUMIF(Table15[director_name],Table6[Director],Table15[gross])</f>
        <v>110720</v>
      </c>
      <c r="N1734">
        <f>SUMIF(Table15[director_name],Table6[Director],Table15[budget])</f>
        <v>1200000</v>
      </c>
      <c r="O1734">
        <f>Table6[[#This Row],[Gross Amt]]-Table6[[#This Row],[Budget ]]</f>
        <v>-1089280</v>
      </c>
      <c r="P1734" t="str">
        <f>IF(Table6[[#This Row],[Profit]]&gt;0,"Success","Failure")</f>
        <v>Failure</v>
      </c>
    </row>
    <row r="1735" spans="1:16" hidden="1" x14ac:dyDescent="0.25">
      <c r="A1735" t="s">
        <v>127</v>
      </c>
      <c r="B1735">
        <v>96067179</v>
      </c>
      <c r="C1735" t="s">
        <v>12</v>
      </c>
      <c r="D1735">
        <v>22000000</v>
      </c>
      <c r="E1735">
        <v>8.9</v>
      </c>
      <c r="F1735">
        <f>AVERAGEIF(Table15[director_name],Table15[director_name],Table15[imdb_score])</f>
        <v>7.5439999999999996</v>
      </c>
      <c r="G1735">
        <f>Table15[[#This Row],[gross]]-Table15[[#This Row],[budget]]</f>
        <v>74067179</v>
      </c>
      <c r="H1735" t="str">
        <f>IF(Table15[[#This Row],[Profit]]&gt;0,"Success","Fasle")</f>
        <v>Success</v>
      </c>
      <c r="K1735" t="s">
        <v>8098</v>
      </c>
      <c r="L1735" s="2">
        <f>AVERAGEIF(Table15[director_name],Table6[Director],Table15[imdb_score])</f>
        <v>7.4</v>
      </c>
      <c r="M1735">
        <f>SUMIF(Table15[director_name],Table6[Director],Table15[gross])</f>
        <v>155984</v>
      </c>
      <c r="N1735">
        <f>SUMIF(Table15[director_name],Table6[Director],Table15[budget])</f>
        <v>160000</v>
      </c>
      <c r="O1735">
        <f>Table6[[#This Row],[Gross Amt]]-Table6[[#This Row],[Budget ]]</f>
        <v>-4016</v>
      </c>
      <c r="P1735" t="str">
        <f>IF(Table6[[#This Row],[Profit]]&gt;0,"Success","Failure")</f>
        <v>Failure</v>
      </c>
    </row>
    <row r="1736" spans="1:16" hidden="1" x14ac:dyDescent="0.25">
      <c r="A1736" t="s">
        <v>2905</v>
      </c>
      <c r="B1736">
        <v>169705587</v>
      </c>
      <c r="C1736" t="s">
        <v>12</v>
      </c>
      <c r="D1736">
        <v>25000000</v>
      </c>
      <c r="E1736">
        <v>8.1</v>
      </c>
      <c r="F1736">
        <f>AVERAGEIF(Table15[director_name],Table15[director_name],Table15[imdb_score])</f>
        <v>7.5</v>
      </c>
      <c r="G1736">
        <f>Table15[[#This Row],[gross]]-Table15[[#This Row],[budget]]</f>
        <v>144705587</v>
      </c>
      <c r="H1736" t="str">
        <f>IF(Table15[[#This Row],[Profit]]&gt;0,"Success","Fasle")</f>
        <v>Success</v>
      </c>
      <c r="K1736" t="s">
        <v>8106</v>
      </c>
      <c r="L1736" s="2">
        <f>AVERAGEIF(Table15[director_name],Table6[Director],Table15[imdb_score])</f>
        <v>7</v>
      </c>
      <c r="M1736">
        <f>SUMIF(Table15[director_name],Table6[Director],Table15[gross])</f>
        <v>4914</v>
      </c>
      <c r="N1736">
        <f>SUMIF(Table15[director_name],Table6[Director],Table15[budget])</f>
        <v>150000</v>
      </c>
      <c r="O1736">
        <f>Table6[[#This Row],[Gross Amt]]-Table6[[#This Row],[Budget ]]</f>
        <v>-145086</v>
      </c>
      <c r="P1736" t="str">
        <f>IF(Table6[[#This Row],[Profit]]&gt;0,"Success","Failure")</f>
        <v>Failure</v>
      </c>
    </row>
    <row r="1737" spans="1:16" hidden="1" x14ac:dyDescent="0.25">
      <c r="A1737" t="s">
        <v>373</v>
      </c>
      <c r="B1737">
        <v>3254172</v>
      </c>
      <c r="C1737" t="s">
        <v>12</v>
      </c>
      <c r="D1737">
        <v>28000000</v>
      </c>
      <c r="E1737">
        <v>6.2</v>
      </c>
      <c r="F1737">
        <f>AVERAGEIF(Table15[director_name],Table15[director_name],Table15[imdb_score])</f>
        <v>6.56</v>
      </c>
      <c r="G1737">
        <f>Table15[[#This Row],[gross]]-Table15[[#This Row],[budget]]</f>
        <v>-24745828</v>
      </c>
      <c r="H1737" t="str">
        <f>IF(Table15[[#This Row],[Profit]]&gt;0,"Success","Fasle")</f>
        <v>Fasle</v>
      </c>
      <c r="K1737" t="s">
        <v>8111</v>
      </c>
      <c r="L1737" s="2">
        <f>AVERAGEIF(Table15[director_name],Table6[Director],Table15[imdb_score])</f>
        <v>7.1</v>
      </c>
      <c r="M1737">
        <f>SUMIF(Table15[director_name],Table6[Director],Table15[gross])</f>
        <v>5858</v>
      </c>
      <c r="N1737">
        <f>SUMIF(Table15[director_name],Table6[Director],Table15[budget])</f>
        <v>150000</v>
      </c>
      <c r="O1737">
        <f>Table6[[#This Row],[Gross Amt]]-Table6[[#This Row],[Budget ]]</f>
        <v>-144142</v>
      </c>
      <c r="P1737" t="str">
        <f>IF(Table6[[#This Row],[Profit]]&gt;0,"Success","Failure")</f>
        <v>Failure</v>
      </c>
    </row>
    <row r="1738" spans="1:16" hidden="1" x14ac:dyDescent="0.25">
      <c r="A1738" t="s">
        <v>541</v>
      </c>
      <c r="B1738">
        <v>84185387</v>
      </c>
      <c r="C1738" t="s">
        <v>12</v>
      </c>
      <c r="D1738">
        <v>80000000</v>
      </c>
      <c r="E1738">
        <v>4.9000000000000004</v>
      </c>
      <c r="F1738">
        <f>AVERAGEIF(Table15[director_name],Table15[director_name],Table15[imdb_score])</f>
        <v>4.9166666666666661</v>
      </c>
      <c r="G1738">
        <f>Table15[[#This Row],[gross]]-Table15[[#This Row],[budget]]</f>
        <v>4185387</v>
      </c>
      <c r="H1738" t="str">
        <f>IF(Table15[[#This Row],[Profit]]&gt;0,"Success","Fasle")</f>
        <v>Success</v>
      </c>
      <c r="K1738" t="s">
        <v>8122</v>
      </c>
      <c r="L1738" s="2">
        <f>AVERAGEIF(Table15[director_name],Table6[Director],Table15[imdb_score])</f>
        <v>6.7</v>
      </c>
      <c r="M1738">
        <f>SUMIF(Table15[director_name],Table6[Director],Table15[gross])</f>
        <v>1573712</v>
      </c>
      <c r="N1738">
        <f>SUMIF(Table15[director_name],Table6[Director],Table15[budget])</f>
        <v>125000</v>
      </c>
      <c r="O1738">
        <f>Table6[[#This Row],[Gross Amt]]-Table6[[#This Row],[Budget ]]</f>
        <v>1448712</v>
      </c>
      <c r="P1738" t="str">
        <f>IF(Table6[[#This Row],[Profit]]&gt;0,"Success","Failure")</f>
        <v>Success</v>
      </c>
    </row>
    <row r="1739" spans="1:16" hidden="1" x14ac:dyDescent="0.25">
      <c r="A1739" t="s">
        <v>2633</v>
      </c>
      <c r="B1739">
        <v>82163317</v>
      </c>
      <c r="C1739" t="s">
        <v>12</v>
      </c>
      <c r="D1739">
        <v>30000000</v>
      </c>
      <c r="E1739">
        <v>5.8</v>
      </c>
      <c r="F1739">
        <f>AVERAGEIF(Table15[director_name],Table15[director_name],Table15[imdb_score])</f>
        <v>5.5</v>
      </c>
      <c r="G1739">
        <f>Table15[[#This Row],[gross]]-Table15[[#This Row],[budget]]</f>
        <v>52163317</v>
      </c>
      <c r="H1739" t="str">
        <f>IF(Table15[[#This Row],[Profit]]&gt;0,"Success","Fasle")</f>
        <v>Success</v>
      </c>
      <c r="K1739" t="s">
        <v>8134</v>
      </c>
      <c r="L1739" s="2">
        <f>AVERAGEIF(Table15[director_name],Table6[Director],Table15[imdb_score])</f>
        <v>4.2</v>
      </c>
      <c r="M1739">
        <f>SUMIF(Table15[director_name],Table6[Director],Table15[gross])</f>
        <v>22757819</v>
      </c>
      <c r="N1739">
        <f>SUMIF(Table15[director_name],Table6[Director],Table15[budget])</f>
        <v>100000</v>
      </c>
      <c r="O1739">
        <f>Table6[[#This Row],[Gross Amt]]-Table6[[#This Row],[Budget ]]</f>
        <v>22657819</v>
      </c>
      <c r="P1739" t="str">
        <f>IF(Table6[[#This Row],[Profit]]&gt;0,"Success","Failure")</f>
        <v>Success</v>
      </c>
    </row>
    <row r="1740" spans="1:16" hidden="1" x14ac:dyDescent="0.25">
      <c r="A1740" t="s">
        <v>2028</v>
      </c>
      <c r="B1740">
        <v>80920948</v>
      </c>
      <c r="C1740" t="s">
        <v>12</v>
      </c>
      <c r="D1740">
        <v>30000000</v>
      </c>
      <c r="E1740">
        <v>6</v>
      </c>
      <c r="F1740">
        <f>AVERAGEIF(Table15[director_name],Table15[director_name],Table15[imdb_score])</f>
        <v>5.95</v>
      </c>
      <c r="G1740">
        <f>Table15[[#This Row],[gross]]-Table15[[#This Row],[budget]]</f>
        <v>50920948</v>
      </c>
      <c r="H1740" t="str">
        <f>IF(Table15[[#This Row],[Profit]]&gt;0,"Success","Fasle")</f>
        <v>Success</v>
      </c>
      <c r="K1740" t="s">
        <v>8137</v>
      </c>
      <c r="L1740" s="2">
        <f>AVERAGEIF(Table15[director_name],Table6[Director],Table15[imdb_score])</f>
        <v>4.8</v>
      </c>
      <c r="M1740">
        <f>SUMIF(Table15[director_name],Table6[Director],Table15[gross])</f>
        <v>3000000</v>
      </c>
      <c r="N1740">
        <f>SUMIF(Table15[director_name],Table6[Director],Table15[budget])</f>
        <v>100000</v>
      </c>
      <c r="O1740">
        <f>Table6[[#This Row],[Gross Amt]]-Table6[[#This Row],[Budget ]]</f>
        <v>2900000</v>
      </c>
      <c r="P1740" t="str">
        <f>IF(Table6[[#This Row],[Profit]]&gt;0,"Success","Failure")</f>
        <v>Success</v>
      </c>
    </row>
    <row r="1741" spans="1:16" hidden="1" x14ac:dyDescent="0.25">
      <c r="A1741" t="s">
        <v>190</v>
      </c>
      <c r="B1741">
        <v>80034302</v>
      </c>
      <c r="C1741" t="s">
        <v>12</v>
      </c>
      <c r="D1741">
        <v>25000000</v>
      </c>
      <c r="E1741">
        <v>7</v>
      </c>
      <c r="F1741">
        <f>AVERAGEIF(Table15[director_name],Table15[director_name],Table15[imdb_score])</f>
        <v>7.2666666666666666</v>
      </c>
      <c r="G1741">
        <f>Table15[[#This Row],[gross]]-Table15[[#This Row],[budget]]</f>
        <v>55034302</v>
      </c>
      <c r="H1741" t="str">
        <f>IF(Table15[[#This Row],[Profit]]&gt;0,"Success","Fasle")</f>
        <v>Success</v>
      </c>
      <c r="K1741" t="s">
        <v>8139</v>
      </c>
      <c r="L1741" s="2">
        <f>AVERAGEIF(Table15[director_name],Table6[Director],Table15[imdb_score])</f>
        <v>7</v>
      </c>
      <c r="M1741">
        <f>SUMIF(Table15[director_name],Table6[Director],Table15[gross])</f>
        <v>5228617</v>
      </c>
      <c r="N1741">
        <f>SUMIF(Table15[director_name],Table6[Director],Table15[budget])</f>
        <v>100000</v>
      </c>
      <c r="O1741">
        <f>Table6[[#This Row],[Gross Amt]]-Table6[[#This Row],[Budget ]]</f>
        <v>5128617</v>
      </c>
      <c r="P1741" t="str">
        <f>IF(Table6[[#This Row],[Profit]]&gt;0,"Success","Failure")</f>
        <v>Success</v>
      </c>
    </row>
    <row r="1742" spans="1:16" hidden="1" x14ac:dyDescent="0.25">
      <c r="A1742" t="s">
        <v>3232</v>
      </c>
      <c r="B1742">
        <v>78656813</v>
      </c>
      <c r="C1742" t="s">
        <v>12</v>
      </c>
      <c r="D1742">
        <v>25000000</v>
      </c>
      <c r="E1742">
        <v>6</v>
      </c>
      <c r="F1742" s="2">
        <f>AVERAGEIF(Table15[director_name],Table15[director_name],Table15[imdb_score])</f>
        <v>6</v>
      </c>
      <c r="G1742">
        <f>Table15[[#This Row],[gross]]-Table15[[#This Row],[budget]]</f>
        <v>53656813</v>
      </c>
      <c r="H1742" t="str">
        <f>IF(Table15[[#This Row],[Profit]]&gt;0,"Success","Fasle")</f>
        <v>Success</v>
      </c>
      <c r="K1742" t="s">
        <v>8144</v>
      </c>
      <c r="L1742" s="2">
        <f>AVERAGEIF(Table15[director_name],Table6[Director],Table15[imdb_score])</f>
        <v>7</v>
      </c>
      <c r="M1742">
        <f>SUMIF(Table15[director_name],Table6[Director],Table15[gross])</f>
        <v>110536</v>
      </c>
      <c r="N1742">
        <f>SUMIF(Table15[director_name],Table6[Director],Table15[budget])</f>
        <v>40000</v>
      </c>
      <c r="O1742">
        <f>Table6[[#This Row],[Gross Amt]]-Table6[[#This Row],[Budget ]]</f>
        <v>70536</v>
      </c>
      <c r="P1742" t="str">
        <f>IF(Table6[[#This Row],[Profit]]&gt;0,"Success","Failure")</f>
        <v>Success</v>
      </c>
    </row>
    <row r="1743" spans="1:16" hidden="1" x14ac:dyDescent="0.25">
      <c r="A1743" t="s">
        <v>783</v>
      </c>
      <c r="B1743">
        <v>76270454</v>
      </c>
      <c r="C1743" t="s">
        <v>12</v>
      </c>
      <c r="D1743">
        <v>25000000</v>
      </c>
      <c r="E1743">
        <v>7.9</v>
      </c>
      <c r="F1743">
        <f>AVERAGEIF(Table15[director_name],Table15[director_name],Table15[imdb_score])</f>
        <v>6.6</v>
      </c>
      <c r="G1743">
        <f>Table15[[#This Row],[gross]]-Table15[[#This Row],[budget]]</f>
        <v>51270454</v>
      </c>
      <c r="H1743" t="str">
        <f>IF(Table15[[#This Row],[Profit]]&gt;0,"Success","Fasle")</f>
        <v>Success</v>
      </c>
      <c r="K1743" t="s">
        <v>8148</v>
      </c>
      <c r="L1743" s="2">
        <f>AVERAGEIF(Table15[director_name],Table6[Director],Table15[imdb_score])</f>
        <v>6.8</v>
      </c>
      <c r="M1743">
        <f>SUMIF(Table15[director_name],Table6[Director],Table15[gross])</f>
        <v>59379</v>
      </c>
      <c r="N1743">
        <f>SUMIF(Table15[director_name],Table6[Director],Table15[budget])</f>
        <v>200000</v>
      </c>
      <c r="O1743">
        <f>Table6[[#This Row],[Gross Amt]]-Table6[[#This Row],[Budget ]]</f>
        <v>-140621</v>
      </c>
      <c r="P1743" t="str">
        <f>IF(Table6[[#This Row],[Profit]]&gt;0,"Success","Failure")</f>
        <v>Failure</v>
      </c>
    </row>
    <row r="1744" spans="1:16" hidden="1" x14ac:dyDescent="0.25">
      <c r="A1744" t="s">
        <v>2447</v>
      </c>
      <c r="B1744">
        <v>74273505</v>
      </c>
      <c r="C1744" t="s">
        <v>12</v>
      </c>
      <c r="D1744">
        <v>25000000</v>
      </c>
      <c r="E1744">
        <v>8.1</v>
      </c>
      <c r="F1744">
        <f>AVERAGEIF(Table15[director_name],Table15[director_name],Table15[imdb_score])</f>
        <v>7.1142857142857139</v>
      </c>
      <c r="G1744">
        <f>Table15[[#This Row],[gross]]-Table15[[#This Row],[budget]]</f>
        <v>49273505</v>
      </c>
      <c r="H1744" t="str">
        <f>IF(Table15[[#This Row],[Profit]]&gt;0,"Success","Fasle")</f>
        <v>Success</v>
      </c>
      <c r="K1744" t="s">
        <v>8168</v>
      </c>
      <c r="L1744" s="2">
        <f>AVERAGEIF(Table15[director_name],Table6[Director],Table15[imdb_score])</f>
        <v>5.3</v>
      </c>
      <c r="M1744">
        <f>SUMIF(Table15[director_name],Table6[Director],Table15[gross])</f>
        <v>536767</v>
      </c>
      <c r="N1744">
        <f>SUMIF(Table15[director_name],Table6[Director],Table15[budget])</f>
        <v>60000</v>
      </c>
      <c r="O1744">
        <f>Table6[[#This Row],[Gross Amt]]-Table6[[#This Row],[Budget ]]</f>
        <v>476767</v>
      </c>
      <c r="P1744" t="str">
        <f>IF(Table6[[#This Row],[Profit]]&gt;0,"Success","Failure")</f>
        <v>Success</v>
      </c>
    </row>
    <row r="1745" spans="1:16" hidden="1" x14ac:dyDescent="0.25">
      <c r="A1745" t="s">
        <v>462</v>
      </c>
      <c r="B1745">
        <v>134141530</v>
      </c>
      <c r="C1745" t="s">
        <v>12</v>
      </c>
      <c r="D1745">
        <v>25000000</v>
      </c>
      <c r="E1745">
        <v>6.2</v>
      </c>
      <c r="F1745">
        <f>AVERAGEIF(Table15[director_name],Table15[director_name],Table15[imdb_score])</f>
        <v>6.05</v>
      </c>
      <c r="G1745">
        <f>Table15[[#This Row],[gross]]-Table15[[#This Row],[budget]]</f>
        <v>109141530</v>
      </c>
      <c r="H1745" t="str">
        <f>IF(Table15[[#This Row],[Profit]]&gt;0,"Success","Fasle")</f>
        <v>Success</v>
      </c>
      <c r="K1745" t="s">
        <v>8174</v>
      </c>
      <c r="L1745" s="2">
        <f>AVERAGEIF(Table15[director_name],Table6[Director],Table15[imdb_score])</f>
        <v>5.6</v>
      </c>
      <c r="M1745">
        <f>SUMIF(Table15[director_name],Table6[Director],Table15[gross])</f>
        <v>40557</v>
      </c>
      <c r="N1745">
        <f>SUMIF(Table15[director_name],Table6[Director],Table15[budget])</f>
        <v>60000</v>
      </c>
      <c r="O1745">
        <f>Table6[[#This Row],[Gross Amt]]-Table6[[#This Row],[Budget ]]</f>
        <v>-19443</v>
      </c>
      <c r="P1745" t="str">
        <f>IF(Table6[[#This Row],[Profit]]&gt;0,"Success","Failure")</f>
        <v>Failure</v>
      </c>
    </row>
    <row r="1746" spans="1:16" hidden="1" x14ac:dyDescent="0.25">
      <c r="A1746" t="s">
        <v>3237</v>
      </c>
      <c r="B1746">
        <v>71500556</v>
      </c>
      <c r="C1746" t="s">
        <v>12</v>
      </c>
      <c r="D1746">
        <v>26000000</v>
      </c>
      <c r="E1746">
        <v>6.7</v>
      </c>
      <c r="F1746" s="2">
        <f>AVERAGEIF(Table15[director_name],Table15[director_name],Table15[imdb_score])</f>
        <v>6.7</v>
      </c>
      <c r="G1746">
        <f>Table15[[#This Row],[gross]]-Table15[[#This Row],[budget]]</f>
        <v>45500556</v>
      </c>
      <c r="H1746" t="str">
        <f>IF(Table15[[#This Row],[Profit]]&gt;0,"Success","Fasle")</f>
        <v>Success</v>
      </c>
      <c r="K1746" t="s">
        <v>7778</v>
      </c>
      <c r="L1746" s="2">
        <f>AVERAGEIF(Table15[director_name],Table6[Director],Table15[imdb_score])</f>
        <v>5.6</v>
      </c>
      <c r="M1746">
        <f>SUMIF(Table15[director_name],Table6[Director],Table15[gross])</f>
        <v>30084</v>
      </c>
      <c r="N1746">
        <f>SUMIF(Table15[director_name],Table6[Director],Table15[budget])</f>
        <v>70000</v>
      </c>
      <c r="O1746">
        <f>Table6[[#This Row],[Gross Amt]]-Table6[[#This Row],[Budget ]]</f>
        <v>-39916</v>
      </c>
      <c r="P1746" t="str">
        <f>IF(Table6[[#This Row],[Profit]]&gt;0,"Success","Failure")</f>
        <v>Failure</v>
      </c>
    </row>
    <row r="1747" spans="1:16" hidden="1" x14ac:dyDescent="0.25">
      <c r="A1747" t="s">
        <v>2615</v>
      </c>
      <c r="B1747">
        <v>71309760</v>
      </c>
      <c r="C1747" t="s">
        <v>12</v>
      </c>
      <c r="D1747">
        <v>25000000</v>
      </c>
      <c r="E1747">
        <v>7.3</v>
      </c>
      <c r="F1747">
        <f>AVERAGEIF(Table15[director_name],Table15[director_name],Table15[imdb_score])</f>
        <v>6.9874999999999998</v>
      </c>
      <c r="G1747">
        <f>Table15[[#This Row],[gross]]-Table15[[#This Row],[budget]]</f>
        <v>46309760</v>
      </c>
      <c r="H1747" t="str">
        <f>IF(Table15[[#This Row],[Profit]]&gt;0,"Success","Fasle")</f>
        <v>Success</v>
      </c>
      <c r="K1747" t="s">
        <v>8189</v>
      </c>
      <c r="L1747" s="2">
        <f>AVERAGEIF(Table15[director_name],Table6[Director],Table15[imdb_score])</f>
        <v>6.3</v>
      </c>
      <c r="M1747">
        <f>SUMIF(Table15[director_name],Table6[Director],Table15[gross])</f>
        <v>389804</v>
      </c>
      <c r="N1747">
        <f>SUMIF(Table15[director_name],Table6[Director],Table15[budget])</f>
        <v>65000</v>
      </c>
      <c r="O1747">
        <f>Table6[[#This Row],[Gross Amt]]-Table6[[#This Row],[Budget ]]</f>
        <v>324804</v>
      </c>
      <c r="P1747" t="str">
        <f>IF(Table6[[#This Row],[Profit]]&gt;0,"Success","Failure")</f>
        <v>Success</v>
      </c>
    </row>
    <row r="1748" spans="1:16" hidden="1" x14ac:dyDescent="0.25">
      <c r="A1748" t="s">
        <v>3240</v>
      </c>
      <c r="B1748">
        <v>89808372</v>
      </c>
      <c r="C1748" t="s">
        <v>12</v>
      </c>
      <c r="D1748">
        <v>45000000</v>
      </c>
      <c r="E1748">
        <v>4.5999999999999996</v>
      </c>
      <c r="F1748" s="2">
        <f>AVERAGEIF(Table15[director_name],Table15[director_name],Table15[imdb_score])</f>
        <v>6.2</v>
      </c>
      <c r="G1748">
        <f>Table15[[#This Row],[gross]]-Table15[[#This Row],[budget]]</f>
        <v>44808372</v>
      </c>
      <c r="H1748" t="str">
        <f>IF(Table15[[#This Row],[Profit]]&gt;0,"Success","Fasle")</f>
        <v>Success</v>
      </c>
      <c r="K1748" t="s">
        <v>8211</v>
      </c>
      <c r="L1748" s="2">
        <f>AVERAGEIF(Table15[director_name],Table6[Director],Table15[imdb_score])</f>
        <v>7.6</v>
      </c>
      <c r="M1748">
        <f>SUMIF(Table15[director_name],Table6[Director],Table15[gross])</f>
        <v>277233</v>
      </c>
      <c r="N1748">
        <f>SUMIF(Table15[director_name],Table6[Director],Table15[budget])</f>
        <v>40000</v>
      </c>
      <c r="O1748">
        <f>Table6[[#This Row],[Gross Amt]]-Table6[[#This Row],[Budget ]]</f>
        <v>237233</v>
      </c>
      <c r="P1748" t="str">
        <f>IF(Table6[[#This Row],[Profit]]&gt;0,"Success","Failure")</f>
        <v>Success</v>
      </c>
    </row>
    <row r="1749" spans="1:16" hidden="1" x14ac:dyDescent="0.25">
      <c r="A1749" t="s">
        <v>1775</v>
      </c>
      <c r="B1749">
        <v>77264926</v>
      </c>
      <c r="C1749" t="s">
        <v>12</v>
      </c>
      <c r="D1749">
        <v>25000000</v>
      </c>
      <c r="E1749">
        <v>6.1</v>
      </c>
      <c r="F1749">
        <f>AVERAGEIF(Table15[director_name],Table15[director_name],Table15[imdb_score])</f>
        <v>5.7666666666666666</v>
      </c>
      <c r="G1749">
        <f>Table15[[#This Row],[gross]]-Table15[[#This Row],[budget]]</f>
        <v>52264926</v>
      </c>
      <c r="H1749" t="str">
        <f>IF(Table15[[#This Row],[Profit]]&gt;0,"Success","Fasle")</f>
        <v>Success</v>
      </c>
      <c r="K1749" t="s">
        <v>8222</v>
      </c>
      <c r="L1749" s="2">
        <f>AVERAGEIF(Table15[director_name],Table6[Director],Table15[imdb_score])</f>
        <v>4.0999999999999996</v>
      </c>
      <c r="M1749">
        <f>SUMIF(Table15[director_name],Table6[Director],Table15[gross])</f>
        <v>243768</v>
      </c>
      <c r="N1749">
        <f>SUMIF(Table15[director_name],Table6[Director],Table15[budget])</f>
        <v>30000</v>
      </c>
      <c r="O1749">
        <f>Table6[[#This Row],[Gross Amt]]-Table6[[#This Row],[Budget ]]</f>
        <v>213768</v>
      </c>
      <c r="P1749" t="str">
        <f>IF(Table6[[#This Row],[Profit]]&gt;0,"Success","Failure")</f>
        <v>Success</v>
      </c>
    </row>
    <row r="1750" spans="1:16" hidden="1" x14ac:dyDescent="0.25">
      <c r="A1750" t="s">
        <v>937</v>
      </c>
      <c r="B1750">
        <v>70625986</v>
      </c>
      <c r="C1750" t="s">
        <v>12</v>
      </c>
      <c r="D1750">
        <v>25000000</v>
      </c>
      <c r="E1750">
        <v>6.2</v>
      </c>
      <c r="F1750">
        <f>AVERAGEIF(Table15[director_name],Table15[director_name],Table15[imdb_score])</f>
        <v>6.0750000000000002</v>
      </c>
      <c r="G1750">
        <f>Table15[[#This Row],[gross]]-Table15[[#This Row],[budget]]</f>
        <v>45625986</v>
      </c>
      <c r="H1750" t="str">
        <f>IF(Table15[[#This Row],[Profit]]&gt;0,"Success","Fasle")</f>
        <v>Success</v>
      </c>
      <c r="K1750" t="s">
        <v>8230</v>
      </c>
      <c r="L1750" s="2">
        <f>AVERAGEIF(Table15[director_name],Table6[Director],Table15[imdb_score])</f>
        <v>6.7</v>
      </c>
      <c r="M1750">
        <f>SUMIF(Table15[director_name],Table6[Director],Table15[gross])</f>
        <v>8231</v>
      </c>
      <c r="N1750">
        <f>SUMIF(Table15[director_name],Table6[Director],Table15[budget])</f>
        <v>27000</v>
      </c>
      <c r="O1750">
        <f>Table6[[#This Row],[Gross Amt]]-Table6[[#This Row],[Budget ]]</f>
        <v>-18769</v>
      </c>
      <c r="P1750" t="str">
        <f>IF(Table6[[#This Row],[Profit]]&gt;0,"Success","Failure")</f>
        <v>Failure</v>
      </c>
    </row>
    <row r="1751" spans="1:16" hidden="1" x14ac:dyDescent="0.25">
      <c r="A1751" t="s">
        <v>2068</v>
      </c>
      <c r="B1751">
        <v>56505065</v>
      </c>
      <c r="C1751" t="s">
        <v>12</v>
      </c>
      <c r="D1751">
        <v>25000000</v>
      </c>
      <c r="E1751">
        <v>7.8</v>
      </c>
      <c r="F1751">
        <f>AVERAGEIF(Table15[director_name],Table15[director_name],Table15[imdb_score])</f>
        <v>6.3666666666666671</v>
      </c>
      <c r="G1751">
        <f>Table15[[#This Row],[gross]]-Table15[[#This Row],[budget]]</f>
        <v>31505065</v>
      </c>
      <c r="H1751" t="str">
        <f>IF(Table15[[#This Row],[Profit]]&gt;0,"Success","Fasle")</f>
        <v>Success</v>
      </c>
      <c r="K1751" t="s">
        <v>8250</v>
      </c>
      <c r="L1751" s="2">
        <f>AVERAGEIF(Table15[director_name],Table6[Director],Table15[imdb_score])</f>
        <v>6.2</v>
      </c>
      <c r="M1751">
        <f>SUMIF(Table15[director_name],Table6[Director],Table15[gross])</f>
        <v>76382</v>
      </c>
      <c r="N1751">
        <f>SUMIF(Table15[director_name],Table6[Director],Table15[budget])</f>
        <v>15000</v>
      </c>
      <c r="O1751">
        <f>Table6[[#This Row],[Gross Amt]]-Table6[[#This Row],[Budget ]]</f>
        <v>61382</v>
      </c>
      <c r="P1751" t="str">
        <f>IF(Table6[[#This Row],[Profit]]&gt;0,"Success","Failure")</f>
        <v>Success</v>
      </c>
    </row>
    <row r="1752" spans="1:16" hidden="1" x14ac:dyDescent="0.25">
      <c r="A1752" t="s">
        <v>1196</v>
      </c>
      <c r="B1752">
        <v>55973336</v>
      </c>
      <c r="C1752" t="s">
        <v>12</v>
      </c>
      <c r="D1752">
        <v>25000000</v>
      </c>
      <c r="E1752">
        <v>6.1</v>
      </c>
      <c r="F1752">
        <f>AVERAGEIF(Table15[director_name],Table15[director_name],Table15[imdb_score])</f>
        <v>5.26</v>
      </c>
      <c r="G1752">
        <f>Table15[[#This Row],[gross]]-Table15[[#This Row],[budget]]</f>
        <v>30973336</v>
      </c>
      <c r="H1752" t="str">
        <f>IF(Table15[[#This Row],[Profit]]&gt;0,"Success","Fasle")</f>
        <v>Success</v>
      </c>
      <c r="K1752" t="s">
        <v>8257</v>
      </c>
      <c r="L1752" s="2">
        <f>AVERAGEIF(Table15[director_name],Table6[Director],Table15[imdb_score])</f>
        <v>7.5</v>
      </c>
      <c r="M1752">
        <f>SUMIF(Table15[director_name],Table6[Director],Table15[gross])</f>
        <v>673780</v>
      </c>
      <c r="N1752">
        <f>SUMIF(Table15[director_name],Table6[Director],Table15[budget])</f>
        <v>10000</v>
      </c>
      <c r="O1752">
        <f>Table6[[#This Row],[Gross Amt]]-Table6[[#This Row],[Budget ]]</f>
        <v>663780</v>
      </c>
      <c r="P1752" t="str">
        <f>IF(Table6[[#This Row],[Profit]]&gt;0,"Success","Failure")</f>
        <v>Success</v>
      </c>
    </row>
    <row r="1753" spans="1:16" hidden="1" x14ac:dyDescent="0.25">
      <c r="A1753" t="s">
        <v>1898</v>
      </c>
      <c r="B1753">
        <v>54098051</v>
      </c>
      <c r="C1753" t="s">
        <v>12</v>
      </c>
      <c r="D1753">
        <v>25000000</v>
      </c>
      <c r="E1753">
        <v>5.8</v>
      </c>
      <c r="F1753">
        <f>AVERAGEIF(Table15[director_name],Table15[director_name],Table15[imdb_score])</f>
        <v>5.2750000000000004</v>
      </c>
      <c r="G1753">
        <f>Table15[[#This Row],[gross]]-Table15[[#This Row],[budget]]</f>
        <v>29098051</v>
      </c>
      <c r="H1753" t="str">
        <f>IF(Table15[[#This Row],[Profit]]&gt;0,"Success","Fasle")</f>
        <v>Success</v>
      </c>
      <c r="K1753" t="s">
        <v>8261</v>
      </c>
      <c r="L1753" s="2">
        <f>AVERAGEIF(Table15[director_name],Table6[Director],Table15[imdb_score])</f>
        <v>7.4</v>
      </c>
      <c r="M1753">
        <f>SUMIF(Table15[director_name],Table6[Director],Table15[gross])</f>
        <v>94596</v>
      </c>
      <c r="N1753">
        <f>SUMIF(Table15[director_name],Table6[Director],Table15[budget])</f>
        <v>1000000</v>
      </c>
      <c r="O1753">
        <f>Table6[[#This Row],[Gross Amt]]-Table6[[#This Row],[Budget ]]</f>
        <v>-905404</v>
      </c>
      <c r="P1753" t="str">
        <f>IF(Table6[[#This Row],[Profit]]&gt;0,"Success","Failure")</f>
        <v>Failure</v>
      </c>
    </row>
    <row r="1754" spans="1:16" hidden="1" x14ac:dyDescent="0.25">
      <c r="A1754" t="s">
        <v>2478</v>
      </c>
      <c r="B1754">
        <v>60443237</v>
      </c>
      <c r="C1754" t="s">
        <v>12</v>
      </c>
      <c r="D1754">
        <v>25000000</v>
      </c>
      <c r="E1754">
        <v>6.5</v>
      </c>
      <c r="F1754">
        <f>AVERAGEIF(Table15[director_name],Table15[director_name],Table15[imdb_score])</f>
        <v>6.8400000000000007</v>
      </c>
      <c r="G1754">
        <f>Table15[[#This Row],[gross]]-Table15[[#This Row],[budget]]</f>
        <v>35443237</v>
      </c>
      <c r="H1754" t="str">
        <f>IF(Table15[[#This Row],[Profit]]&gt;0,"Success","Fasle")</f>
        <v>Success</v>
      </c>
      <c r="K1754" t="s">
        <v>8269</v>
      </c>
      <c r="L1754" s="2">
        <f>AVERAGEIF(Table15[director_name],Table6[Director],Table15[imdb_score])</f>
        <v>7</v>
      </c>
      <c r="M1754">
        <f>SUMIF(Table15[director_name],Table6[Director],Table15[gross])</f>
        <v>424760</v>
      </c>
      <c r="N1754">
        <f>SUMIF(Table15[director_name],Table6[Director],Table15[budget])</f>
        <v>7000</v>
      </c>
      <c r="O1754">
        <f>Table6[[#This Row],[Gross Amt]]-Table6[[#This Row],[Budget ]]</f>
        <v>417760</v>
      </c>
      <c r="P1754" t="str">
        <f>IF(Table6[[#This Row],[Profit]]&gt;0,"Success","Failure")</f>
        <v>Success</v>
      </c>
    </row>
    <row r="1755" spans="1:16" hidden="1" x14ac:dyDescent="0.25">
      <c r="A1755" t="s">
        <v>3251</v>
      </c>
      <c r="B1755">
        <v>82234139</v>
      </c>
      <c r="C1755" t="s">
        <v>12</v>
      </c>
      <c r="D1755">
        <v>17000000</v>
      </c>
      <c r="E1755">
        <v>7.2</v>
      </c>
      <c r="F1755" s="2">
        <f>AVERAGEIF(Table15[director_name],Table15[director_name],Table15[imdb_score])</f>
        <v>7.2</v>
      </c>
      <c r="G1755">
        <f>Table15[[#This Row],[gross]]-Table15[[#This Row],[budget]]</f>
        <v>65234139</v>
      </c>
      <c r="H1755" t="str">
        <f>IF(Table15[[#This Row],[Profit]]&gt;0,"Success","Fasle")</f>
        <v>Success</v>
      </c>
      <c r="K1755" t="s">
        <v>8271</v>
      </c>
      <c r="L1755" s="2">
        <f>AVERAGEIF(Table15[director_name],Table6[Director],Table15[imdb_score])</f>
        <v>6.3</v>
      </c>
      <c r="M1755">
        <f>SUMIF(Table15[director_name],Table6[Director],Table15[gross])</f>
        <v>70071</v>
      </c>
      <c r="N1755">
        <f>SUMIF(Table15[director_name],Table6[Director],Table15[budget])</f>
        <v>7000</v>
      </c>
      <c r="O1755">
        <f>Table6[[#This Row],[Gross Amt]]-Table6[[#This Row],[Budget ]]</f>
        <v>63071</v>
      </c>
      <c r="P1755" t="str">
        <f>IF(Table6[[#This Row],[Profit]]&gt;0,"Success","Failure")</f>
        <v>Success</v>
      </c>
    </row>
    <row r="1756" spans="1:16" x14ac:dyDescent="0.25">
      <c r="A1756" t="s">
        <v>43</v>
      </c>
      <c r="B1756">
        <v>51676606</v>
      </c>
      <c r="C1756" t="s">
        <v>12</v>
      </c>
      <c r="D1756">
        <v>25000000</v>
      </c>
      <c r="E1756">
        <v>7.8</v>
      </c>
      <c r="F1756">
        <f>AVERAGEIF(Table15[director_name],Table15[director_name],Table15[imdb_score])</f>
        <v>7.2285714285714286</v>
      </c>
      <c r="G1756">
        <f>Table15[[#This Row],[gross]]-Table15[[#This Row],[budget]]</f>
        <v>26676606</v>
      </c>
      <c r="H1756" t="str">
        <f>IF(Table15[[#This Row],[Profit]]&gt;0,"Success","Fasle")</f>
        <v>Success</v>
      </c>
    </row>
    <row r="1757" spans="1:16" x14ac:dyDescent="0.25">
      <c r="A1757" t="s">
        <v>3255</v>
      </c>
      <c r="B1757">
        <v>52528330</v>
      </c>
      <c r="C1757" t="s">
        <v>12</v>
      </c>
      <c r="D1757">
        <v>25000000</v>
      </c>
      <c r="E1757">
        <v>4.7</v>
      </c>
      <c r="F1757" s="2">
        <f>AVERAGEIF(Table15[director_name],Table15[director_name],Table15[imdb_score])</f>
        <v>4.7666666666666666</v>
      </c>
      <c r="G1757">
        <f>Table15[[#This Row],[gross]]-Table15[[#This Row],[budget]]</f>
        <v>27528330</v>
      </c>
      <c r="H1757" t="str">
        <f>IF(Table15[[#This Row],[Profit]]&gt;0,"Success","Fasle")</f>
        <v>Success</v>
      </c>
    </row>
    <row r="1758" spans="1:16" x14ac:dyDescent="0.25">
      <c r="A1758" t="s">
        <v>3257</v>
      </c>
      <c r="B1758">
        <v>51533608</v>
      </c>
      <c r="C1758" t="s">
        <v>12</v>
      </c>
      <c r="D1758">
        <v>25000000</v>
      </c>
      <c r="E1758">
        <v>6.8</v>
      </c>
      <c r="F1758" s="2">
        <f>AVERAGEIF(Table15[director_name],Table15[director_name],Table15[imdb_score])</f>
        <v>6.8999999999999995</v>
      </c>
      <c r="G1758">
        <f>Table15[[#This Row],[gross]]-Table15[[#This Row],[budget]]</f>
        <v>26533608</v>
      </c>
      <c r="H1758" t="str">
        <f>IF(Table15[[#This Row],[Profit]]&gt;0,"Success","Fasle")</f>
        <v>Success</v>
      </c>
      <c r="K1758" t="s">
        <v>13319</v>
      </c>
      <c r="L1758" t="s">
        <v>13323</v>
      </c>
      <c r="M1758" t="s">
        <v>13317</v>
      </c>
    </row>
    <row r="1759" spans="1:16" x14ac:dyDescent="0.25">
      <c r="A1759" t="s">
        <v>3259</v>
      </c>
      <c r="B1759">
        <v>51097664</v>
      </c>
      <c r="C1759" t="s">
        <v>12</v>
      </c>
      <c r="D1759">
        <v>30000000</v>
      </c>
      <c r="E1759">
        <v>5.9</v>
      </c>
      <c r="F1759" s="2">
        <f>AVERAGEIF(Table15[director_name],Table15[director_name],Table15[imdb_score])</f>
        <v>5.45</v>
      </c>
      <c r="G1759">
        <f>Table15[[#This Row],[gross]]-Table15[[#This Row],[budget]]</f>
        <v>21097664</v>
      </c>
      <c r="H1759" t="str">
        <f>IF(Table15[[#This Row],[Profit]]&gt;0,"Success","Fasle")</f>
        <v>Success</v>
      </c>
      <c r="K1759" s="12" t="s">
        <v>9</v>
      </c>
      <c r="L1759" s="13">
        <v>748500000</v>
      </c>
      <c r="M1759" s="13">
        <v>1199625910</v>
      </c>
    </row>
    <row r="1760" spans="1:16" x14ac:dyDescent="0.25">
      <c r="A1760" t="s">
        <v>601</v>
      </c>
      <c r="B1760">
        <v>84136909</v>
      </c>
      <c r="C1760" t="s">
        <v>12</v>
      </c>
      <c r="D1760">
        <v>26000000</v>
      </c>
      <c r="E1760">
        <v>7.2</v>
      </c>
      <c r="F1760">
        <f>AVERAGEIF(Table15[director_name],Table15[director_name],Table15[imdb_score])</f>
        <v>6.9166666666666679</v>
      </c>
      <c r="G1760">
        <f>Table15[[#This Row],[gross]]-Table15[[#This Row],[budget]]</f>
        <v>58136909</v>
      </c>
      <c r="H1760" t="str">
        <f>IF(Table15[[#This Row],[Profit]]&gt;0,"Success","Fasle")</f>
        <v>Success</v>
      </c>
      <c r="K1760" s="12" t="s">
        <v>59</v>
      </c>
      <c r="L1760" s="13">
        <v>1213000000</v>
      </c>
      <c r="M1760" s="13">
        <v>899883917</v>
      </c>
    </row>
    <row r="1761" spans="1:14" x14ac:dyDescent="0.25">
      <c r="A1761" t="s">
        <v>159</v>
      </c>
      <c r="B1761">
        <v>46836394</v>
      </c>
      <c r="C1761" t="s">
        <v>12</v>
      </c>
      <c r="D1761">
        <v>25000000</v>
      </c>
      <c r="E1761">
        <v>8.6999999999999993</v>
      </c>
      <c r="F1761">
        <f>AVERAGEIF(Table15[director_name],Table15[director_name],Table15[imdb_score])</f>
        <v>7.6749999999999998</v>
      </c>
      <c r="G1761">
        <f>Table15[[#This Row],[gross]]-Table15[[#This Row],[budget]]</f>
        <v>21836394</v>
      </c>
      <c r="H1761" t="str">
        <f>IF(Table15[[#This Row],[Profit]]&gt;0,"Success","Fasle")</f>
        <v>Success</v>
      </c>
      <c r="K1761" s="12" t="s">
        <v>9</v>
      </c>
      <c r="L1761" s="13">
        <v>748500000</v>
      </c>
      <c r="M1761" s="13">
        <v>1199625910</v>
      </c>
    </row>
    <row r="1762" spans="1:14" x14ac:dyDescent="0.25">
      <c r="A1762" t="s">
        <v>1515</v>
      </c>
      <c r="B1762">
        <v>47285499</v>
      </c>
      <c r="C1762" t="s">
        <v>12</v>
      </c>
      <c r="D1762">
        <v>26000000</v>
      </c>
      <c r="E1762">
        <v>5</v>
      </c>
      <c r="F1762">
        <f>AVERAGEIF(Table15[director_name],Table15[director_name],Table15[imdb_score])</f>
        <v>5.5</v>
      </c>
      <c r="G1762">
        <f>Table15[[#This Row],[gross]]-Table15[[#This Row],[budget]]</f>
        <v>21285499</v>
      </c>
      <c r="H1762" t="str">
        <f>IF(Table15[[#This Row],[Profit]]&gt;0,"Success","Fasle")</f>
        <v>Success</v>
      </c>
      <c r="K1762" s="12" t="s">
        <v>95</v>
      </c>
      <c r="L1762" s="13">
        <v>1461000000</v>
      </c>
      <c r="M1762" s="13">
        <v>734443511</v>
      </c>
    </row>
    <row r="1763" spans="1:14" x14ac:dyDescent="0.25">
      <c r="A1763" t="s">
        <v>2445</v>
      </c>
      <c r="B1763">
        <v>47124400</v>
      </c>
      <c r="C1763" t="s">
        <v>12</v>
      </c>
      <c r="D1763">
        <v>25000000</v>
      </c>
      <c r="E1763">
        <v>6.6</v>
      </c>
      <c r="F1763">
        <f>AVERAGEIF(Table15[director_name],Table15[director_name],Table15[imdb_score])</f>
        <v>6.6</v>
      </c>
      <c r="G1763">
        <f>Table15[[#This Row],[gross]]-Table15[[#This Row],[budget]]</f>
        <v>22124400</v>
      </c>
      <c r="H1763" t="str">
        <f>IF(Table15[[#This Row],[Profit]]&gt;0,"Success","Fasle")</f>
        <v>Success</v>
      </c>
      <c r="K1763" s="12" t="s">
        <v>127</v>
      </c>
      <c r="L1763" s="13">
        <v>1627900870</v>
      </c>
      <c r="M1763" s="13">
        <v>2486332231</v>
      </c>
    </row>
    <row r="1764" spans="1:14" x14ac:dyDescent="0.25">
      <c r="A1764" t="s">
        <v>783</v>
      </c>
      <c r="B1764">
        <v>44700000</v>
      </c>
      <c r="C1764" t="s">
        <v>12</v>
      </c>
      <c r="D1764">
        <v>25000000</v>
      </c>
      <c r="E1764">
        <v>8.3000000000000007</v>
      </c>
      <c r="F1764">
        <f>AVERAGEIF(Table15[director_name],Table15[director_name],Table15[imdb_score])</f>
        <v>6.6</v>
      </c>
      <c r="G1764">
        <f>Table15[[#This Row],[gross]]-Table15[[#This Row],[budget]]</f>
        <v>19700000</v>
      </c>
      <c r="H1764" t="str">
        <f>IF(Table15[[#This Row],[Profit]]&gt;0,"Success","Fasle")</f>
        <v>Success</v>
      </c>
      <c r="K1764" s="12" t="s">
        <v>234</v>
      </c>
      <c r="L1764" s="13">
        <v>603000000</v>
      </c>
      <c r="M1764" s="13">
        <v>755501971</v>
      </c>
    </row>
    <row r="1765" spans="1:14" x14ac:dyDescent="0.25">
      <c r="A1765" t="s">
        <v>1721</v>
      </c>
      <c r="B1765">
        <v>44455658</v>
      </c>
      <c r="C1765" t="s">
        <v>12</v>
      </c>
      <c r="D1765">
        <v>25000000</v>
      </c>
      <c r="E1765">
        <v>6.7</v>
      </c>
      <c r="F1765">
        <f>AVERAGEIF(Table15[director_name],Table15[director_name],Table15[imdb_score])</f>
        <v>6.1999999999999993</v>
      </c>
      <c r="G1765">
        <f>Table15[[#This Row],[gross]]-Table15[[#This Row],[budget]]</f>
        <v>19455658</v>
      </c>
      <c r="H1765" t="str">
        <f>IF(Table15[[#This Row],[Profit]]&gt;0,"Success","Fasle")</f>
        <v>Success</v>
      </c>
      <c r="K1765" s="12" t="s">
        <v>428</v>
      </c>
      <c r="L1765" s="13">
        <v>677000000</v>
      </c>
      <c r="M1765" s="13">
        <v>941707624</v>
      </c>
    </row>
    <row r="1766" spans="1:14" x14ac:dyDescent="0.25">
      <c r="A1766" t="s">
        <v>3268</v>
      </c>
      <c r="B1766">
        <v>43984230</v>
      </c>
      <c r="C1766" t="s">
        <v>12</v>
      </c>
      <c r="D1766">
        <v>23000000</v>
      </c>
      <c r="E1766">
        <v>7.8</v>
      </c>
      <c r="F1766" s="2">
        <f>AVERAGEIF(Table15[director_name],Table15[director_name],Table15[imdb_score])</f>
        <v>7.8</v>
      </c>
      <c r="G1766">
        <f>Table15[[#This Row],[gross]]-Table15[[#This Row],[budget]]</f>
        <v>20984230</v>
      </c>
      <c r="H1766" t="str">
        <f>IF(Table15[[#This Row],[Profit]]&gt;0,"Success","Fasle")</f>
        <v>Success</v>
      </c>
      <c r="K1766" s="12" t="s">
        <v>493</v>
      </c>
      <c r="L1766" s="13">
        <v>354777000</v>
      </c>
      <c r="M1766" s="13">
        <v>1386641480</v>
      </c>
    </row>
    <row r="1767" spans="1:14" x14ac:dyDescent="0.25">
      <c r="A1767" t="s">
        <v>1330</v>
      </c>
      <c r="B1767">
        <v>66489425</v>
      </c>
      <c r="C1767" t="s">
        <v>12</v>
      </c>
      <c r="D1767">
        <v>25000000</v>
      </c>
      <c r="E1767">
        <v>6.5</v>
      </c>
      <c r="F1767">
        <f>AVERAGEIF(Table15[director_name],Table15[director_name],Table15[imdb_score])</f>
        <v>6.7666666666666666</v>
      </c>
      <c r="G1767">
        <f>Table15[[#This Row],[gross]]-Table15[[#This Row],[budget]]</f>
        <v>41489425</v>
      </c>
      <c r="H1767" t="str">
        <f>IF(Table15[[#This Row],[Profit]]&gt;0,"Success","Fasle")</f>
        <v>Success</v>
      </c>
      <c r="K1767" s="12" t="s">
        <v>686</v>
      </c>
      <c r="L1767" s="13">
        <v>371000000</v>
      </c>
      <c r="M1767" s="13">
        <v>642524555</v>
      </c>
    </row>
    <row r="1768" spans="1:14" x14ac:dyDescent="0.25">
      <c r="A1768" t="s">
        <v>89</v>
      </c>
      <c r="B1768">
        <v>41067398</v>
      </c>
      <c r="C1768" t="s">
        <v>12</v>
      </c>
      <c r="D1768">
        <v>25000000</v>
      </c>
      <c r="E1768">
        <v>6.1</v>
      </c>
      <c r="F1768">
        <f>AVERAGEIF(Table15[director_name],Table15[director_name],Table15[imdb_score])</f>
        <v>6.4555555555555557</v>
      </c>
      <c r="G1768">
        <f>Table15[[#This Row],[gross]]-Table15[[#This Row],[budget]]</f>
        <v>16067398</v>
      </c>
      <c r="H1768" t="str">
        <f>IF(Table15[[#This Row],[Profit]]&gt;0,"Success","Fasle")</f>
        <v>Success</v>
      </c>
      <c r="K1768" s="12" t="s">
        <v>19</v>
      </c>
      <c r="L1768" s="13">
        <v>1005000000</v>
      </c>
      <c r="M1768" s="13">
        <v>808227576</v>
      </c>
    </row>
    <row r="1769" spans="1:14" x14ac:dyDescent="0.25">
      <c r="A1769" t="s">
        <v>2434</v>
      </c>
      <c r="B1769">
        <v>40218903</v>
      </c>
      <c r="C1769" t="s">
        <v>12</v>
      </c>
      <c r="D1769">
        <v>25000000</v>
      </c>
      <c r="E1769">
        <v>8.1</v>
      </c>
      <c r="F1769">
        <f>AVERAGEIF(Table15[director_name],Table15[director_name],Table15[imdb_score])</f>
        <v>7.5166666666666666</v>
      </c>
      <c r="G1769">
        <f>Table15[[#This Row],[gross]]-Table15[[#This Row],[budget]]</f>
        <v>15218903</v>
      </c>
      <c r="H1769" t="str">
        <f>IF(Table15[[#This Row],[Profit]]&gt;0,"Success","Fasle")</f>
        <v>Success</v>
      </c>
    </row>
    <row r="1770" spans="1:14" x14ac:dyDescent="0.25">
      <c r="A1770" t="s">
        <v>3273</v>
      </c>
      <c r="B1770">
        <v>39880476</v>
      </c>
      <c r="C1770" t="s">
        <v>12</v>
      </c>
      <c r="D1770">
        <v>25000000</v>
      </c>
      <c r="E1770">
        <v>5.2</v>
      </c>
      <c r="F1770" s="2">
        <f>AVERAGEIF(Table15[director_name],Table15[director_name],Table15[imdb_score])</f>
        <v>5.2</v>
      </c>
      <c r="G1770">
        <f>Table15[[#This Row],[gross]]-Table15[[#This Row],[budget]]</f>
        <v>14880476</v>
      </c>
      <c r="H1770" t="str">
        <f>IF(Table15[[#This Row],[Profit]]&gt;0,"Success","Fasle")</f>
        <v>Success</v>
      </c>
      <c r="K1770" s="14" t="s">
        <v>13324</v>
      </c>
      <c r="L1770" s="15" t="s">
        <v>13325</v>
      </c>
      <c r="M1770" s="15" t="s">
        <v>13326</v>
      </c>
      <c r="N1770" s="16" t="s">
        <v>13327</v>
      </c>
    </row>
    <row r="1771" spans="1:14" x14ac:dyDescent="0.25">
      <c r="A1771" t="s">
        <v>3275</v>
      </c>
      <c r="B1771">
        <v>39399750</v>
      </c>
      <c r="C1771" t="s">
        <v>12</v>
      </c>
      <c r="D1771">
        <v>25000000</v>
      </c>
      <c r="E1771">
        <v>5.6</v>
      </c>
      <c r="F1771" s="2">
        <f>AVERAGEIF(Table15[director_name],Table15[director_name],Table15[imdb_score])</f>
        <v>5.6</v>
      </c>
      <c r="G1771">
        <f>Table15[[#This Row],[gross]]-Table15[[#This Row],[budget]]</f>
        <v>14399750</v>
      </c>
      <c r="H1771" t="str">
        <f>IF(Table15[[#This Row],[Profit]]&gt;0,"Success","Fasle")</f>
        <v>Success</v>
      </c>
      <c r="K1771" s="17" t="s">
        <v>2652</v>
      </c>
      <c r="L1771" s="18">
        <v>1</v>
      </c>
      <c r="M1771" s="18">
        <v>8.6</v>
      </c>
      <c r="N1771" s="19">
        <v>0.98799999999999999</v>
      </c>
    </row>
    <row r="1772" spans="1:14" x14ac:dyDescent="0.25">
      <c r="A1772" t="s">
        <v>2337</v>
      </c>
      <c r="B1772">
        <v>38230435</v>
      </c>
      <c r="C1772" t="s">
        <v>12</v>
      </c>
      <c r="D1772">
        <v>25000000</v>
      </c>
      <c r="E1772">
        <v>5.8</v>
      </c>
      <c r="F1772">
        <f>AVERAGEIF(Table15[director_name],Table15[director_name],Table15[imdb_score])</f>
        <v>5.6</v>
      </c>
      <c r="G1772">
        <f>Table15[[#This Row],[gross]]-Table15[[#This Row],[budget]]</f>
        <v>13230435</v>
      </c>
      <c r="H1772" t="str">
        <f>IF(Table15[[#This Row],[Profit]]&gt;0,"Success","Fasle")</f>
        <v>Success</v>
      </c>
      <c r="K1772" s="17" t="s">
        <v>7227</v>
      </c>
      <c r="L1772" s="18">
        <v>1</v>
      </c>
      <c r="M1772" s="18">
        <v>8.6</v>
      </c>
      <c r="N1772" s="19">
        <v>0.98799999999999999</v>
      </c>
    </row>
    <row r="1773" spans="1:14" x14ac:dyDescent="0.25">
      <c r="A1773" t="s">
        <v>2175</v>
      </c>
      <c r="B1773">
        <v>39008741</v>
      </c>
      <c r="C1773" t="s">
        <v>12</v>
      </c>
      <c r="D1773">
        <v>25000000</v>
      </c>
      <c r="E1773">
        <v>6.6</v>
      </c>
      <c r="F1773">
        <f>AVERAGEIF(Table15[director_name],Table15[director_name],Table15[imdb_score])</f>
        <v>6.1999999999999993</v>
      </c>
      <c r="G1773">
        <f>Table15[[#This Row],[gross]]-Table15[[#This Row],[budget]]</f>
        <v>14008741</v>
      </c>
      <c r="H1773" t="str">
        <f>IF(Table15[[#This Row],[Profit]]&gt;0,"Success","Fasle")</f>
        <v>Success</v>
      </c>
      <c r="K1773" s="17" t="s">
        <v>3777</v>
      </c>
      <c r="L1773" s="18">
        <v>1</v>
      </c>
      <c r="M1773" s="18">
        <v>8.5</v>
      </c>
      <c r="N1773" s="19">
        <v>0.98399999999999999</v>
      </c>
    </row>
    <row r="1774" spans="1:14" x14ac:dyDescent="0.25">
      <c r="A1774" t="s">
        <v>3279</v>
      </c>
      <c r="B1774">
        <v>36833473</v>
      </c>
      <c r="C1774" t="s">
        <v>12</v>
      </c>
      <c r="D1774">
        <v>25000000</v>
      </c>
      <c r="E1774">
        <v>6.6</v>
      </c>
      <c r="F1774" s="2">
        <f>AVERAGEIF(Table15[director_name],Table15[director_name],Table15[imdb_score])</f>
        <v>6.6</v>
      </c>
      <c r="G1774">
        <f>Table15[[#This Row],[gross]]-Table15[[#This Row],[budget]]</f>
        <v>11833473</v>
      </c>
      <c r="H1774" t="str">
        <f>IF(Table15[[#This Row],[Profit]]&gt;0,"Success","Fasle")</f>
        <v>Success</v>
      </c>
      <c r="K1774" s="17" t="s">
        <v>6409</v>
      </c>
      <c r="L1774" s="18">
        <v>1</v>
      </c>
      <c r="M1774" s="18">
        <v>8.5</v>
      </c>
      <c r="N1774" s="19">
        <v>0.98399999999999999</v>
      </c>
    </row>
    <row r="1775" spans="1:14" x14ac:dyDescent="0.25">
      <c r="A1775" t="s">
        <v>3281</v>
      </c>
      <c r="B1775">
        <v>48237389</v>
      </c>
      <c r="C1775" t="s">
        <v>12</v>
      </c>
      <c r="D1775">
        <v>25000000</v>
      </c>
      <c r="E1775">
        <v>5.5</v>
      </c>
      <c r="F1775" s="2">
        <f>AVERAGEIF(Table15[director_name],Table15[director_name],Table15[imdb_score])</f>
        <v>5.4</v>
      </c>
      <c r="G1775">
        <f>Table15[[#This Row],[gross]]-Table15[[#This Row],[budget]]</f>
        <v>23237389</v>
      </c>
      <c r="H1775" t="str">
        <f>IF(Table15[[#This Row],[Profit]]&gt;0,"Success","Fasle")</f>
        <v>Success</v>
      </c>
      <c r="K1775" s="17" t="s">
        <v>6569</v>
      </c>
      <c r="L1775" s="18">
        <v>1</v>
      </c>
      <c r="M1775" s="18">
        <v>8.5</v>
      </c>
      <c r="N1775" s="19">
        <v>0.98399999999999999</v>
      </c>
    </row>
    <row r="1776" spans="1:14" x14ac:dyDescent="0.25">
      <c r="A1776" t="s">
        <v>1248</v>
      </c>
      <c r="B1776">
        <v>36447959</v>
      </c>
      <c r="C1776" t="s">
        <v>12</v>
      </c>
      <c r="D1776">
        <v>25000000</v>
      </c>
      <c r="E1776">
        <v>7</v>
      </c>
      <c r="F1776">
        <f>AVERAGEIF(Table15[director_name],Table15[director_name],Table15[imdb_score])</f>
        <v>6.9333333333333336</v>
      </c>
      <c r="G1776">
        <f>Table15[[#This Row],[gross]]-Table15[[#This Row],[budget]]</f>
        <v>11447959</v>
      </c>
      <c r="H1776" t="str">
        <f>IF(Table15[[#This Row],[Profit]]&gt;0,"Success","Fasle")</f>
        <v>Success</v>
      </c>
      <c r="K1776" s="17" t="s">
        <v>8080</v>
      </c>
      <c r="L1776" s="18">
        <v>1</v>
      </c>
      <c r="M1776" s="18">
        <v>8.5</v>
      </c>
      <c r="N1776" s="19">
        <v>0.98399999999999999</v>
      </c>
    </row>
    <row r="1777" spans="1:14" x14ac:dyDescent="0.25">
      <c r="A1777" t="s">
        <v>406</v>
      </c>
      <c r="B1777">
        <v>45089048</v>
      </c>
      <c r="C1777" t="s">
        <v>12</v>
      </c>
      <c r="D1777">
        <v>25000000</v>
      </c>
      <c r="E1777">
        <v>6.5</v>
      </c>
      <c r="F1777">
        <f>AVERAGEIF(Table15[director_name],Table15[director_name],Table15[imdb_score])</f>
        <v>6.7666666666666675</v>
      </c>
      <c r="G1777">
        <f>Table15[[#This Row],[gross]]-Table15[[#This Row],[budget]]</f>
        <v>20089048</v>
      </c>
      <c r="H1777" t="str">
        <f>IF(Table15[[#This Row],[Profit]]&gt;0,"Success","Fasle")</f>
        <v>Success</v>
      </c>
      <c r="K1777" s="17" t="s">
        <v>2972</v>
      </c>
      <c r="L1777" s="18">
        <v>3</v>
      </c>
      <c r="M1777" s="18">
        <v>8.4329999999999998</v>
      </c>
      <c r="N1777" s="19">
        <v>0.98099999999999998</v>
      </c>
    </row>
    <row r="1778" spans="1:14" x14ac:dyDescent="0.25">
      <c r="A1778" t="s">
        <v>2324</v>
      </c>
      <c r="B1778">
        <v>35990505</v>
      </c>
      <c r="C1778" t="s">
        <v>12</v>
      </c>
      <c r="D1778">
        <v>20000000</v>
      </c>
      <c r="E1778">
        <v>5.8</v>
      </c>
      <c r="F1778">
        <f>AVERAGEIF(Table15[director_name],Table15[director_name],Table15[imdb_score])</f>
        <v>5.5</v>
      </c>
      <c r="G1778">
        <f>Table15[[#This Row],[gross]]-Table15[[#This Row],[budget]]</f>
        <v>15990505</v>
      </c>
      <c r="H1778" t="str">
        <f>IF(Table15[[#This Row],[Profit]]&gt;0,"Success","Fasle")</f>
        <v>Success</v>
      </c>
      <c r="K1778" s="17" t="s">
        <v>19</v>
      </c>
      <c r="L1778" s="18">
        <v>8</v>
      </c>
      <c r="M1778" s="18">
        <v>8.4250000000000007</v>
      </c>
      <c r="N1778" s="19">
        <v>0.98099999999999998</v>
      </c>
    </row>
    <row r="1779" spans="1:14" x14ac:dyDescent="0.25">
      <c r="A1779" t="s">
        <v>3288</v>
      </c>
      <c r="B1779">
        <v>35143332</v>
      </c>
      <c r="C1779" t="s">
        <v>12</v>
      </c>
      <c r="D1779">
        <v>17000000</v>
      </c>
      <c r="E1779">
        <v>5.6</v>
      </c>
      <c r="F1779" s="2">
        <f>AVERAGEIF(Table15[director_name],Table15[director_name],Table15[imdb_score])</f>
        <v>6.333333333333333</v>
      </c>
      <c r="G1779">
        <f>Table15[[#This Row],[gross]]-Table15[[#This Row],[budget]]</f>
        <v>18143332</v>
      </c>
      <c r="H1779" t="str">
        <f>IF(Table15[[#This Row],[Profit]]&gt;0,"Success","Fasle")</f>
        <v>Success</v>
      </c>
      <c r="K1779" s="17" t="s">
        <v>2378</v>
      </c>
      <c r="L1779" s="18">
        <v>1</v>
      </c>
      <c r="M1779" s="18">
        <v>8.4</v>
      </c>
      <c r="N1779" s="19">
        <v>0.98</v>
      </c>
    </row>
    <row r="1780" spans="1:14" x14ac:dyDescent="0.25">
      <c r="A1780" t="s">
        <v>3290</v>
      </c>
      <c r="B1780">
        <v>35000629</v>
      </c>
      <c r="C1780" t="s">
        <v>12</v>
      </c>
      <c r="D1780">
        <v>25000000</v>
      </c>
      <c r="E1780">
        <v>5.6</v>
      </c>
      <c r="F1780" s="2">
        <f>AVERAGEIF(Table15[director_name],Table15[director_name],Table15[imdb_score])</f>
        <v>5.6</v>
      </c>
      <c r="G1780">
        <f>Table15[[#This Row],[gross]]-Table15[[#This Row],[budget]]</f>
        <v>10000629</v>
      </c>
      <c r="H1780" t="str">
        <f>IF(Table15[[#This Row],[Profit]]&gt;0,"Success","Fasle")</f>
        <v>Success</v>
      </c>
      <c r="K1780" s="20" t="s">
        <v>2695</v>
      </c>
      <c r="L1780" s="21">
        <v>1</v>
      </c>
      <c r="M1780" s="21">
        <v>8.4</v>
      </c>
      <c r="N1780" s="22">
        <v>0.98</v>
      </c>
    </row>
    <row r="1781" spans="1:14" x14ac:dyDescent="0.25">
      <c r="A1781" t="s">
        <v>1196</v>
      </c>
      <c r="B1781">
        <v>34604054</v>
      </c>
      <c r="C1781" t="s">
        <v>12</v>
      </c>
      <c r="D1781">
        <v>30000000</v>
      </c>
      <c r="E1781">
        <v>5.8</v>
      </c>
      <c r="F1781">
        <f>AVERAGEIF(Table15[director_name],Table15[director_name],Table15[imdb_score])</f>
        <v>5.26</v>
      </c>
      <c r="G1781">
        <f>Table15[[#This Row],[gross]]-Table15[[#This Row],[budget]]</f>
        <v>4604054</v>
      </c>
      <c r="H1781" t="str">
        <f>IF(Table15[[#This Row],[Profit]]&gt;0,"Success","Fasle")</f>
        <v>Success</v>
      </c>
    </row>
    <row r="1782" spans="1:14" x14ac:dyDescent="0.25">
      <c r="A1782" t="s">
        <v>2276</v>
      </c>
      <c r="B1782">
        <v>41597830</v>
      </c>
      <c r="C1782" t="s">
        <v>12</v>
      </c>
      <c r="D1782">
        <v>25000000</v>
      </c>
      <c r="E1782">
        <v>7.6</v>
      </c>
      <c r="F1782">
        <f>AVERAGEIF(Table15[director_name],Table15[director_name],Table15[imdb_score])</f>
        <v>7.45</v>
      </c>
      <c r="G1782">
        <f>Table15[[#This Row],[gross]]-Table15[[#This Row],[budget]]</f>
        <v>16597830</v>
      </c>
      <c r="H1782" t="str">
        <f>IF(Table15[[#This Row],[Profit]]&gt;0,"Success","Fasle")</f>
        <v>Success</v>
      </c>
    </row>
    <row r="1783" spans="1:14" x14ac:dyDescent="0.25">
      <c r="A1783" t="s">
        <v>1775</v>
      </c>
      <c r="B1783">
        <v>33687630</v>
      </c>
      <c r="C1783" t="s">
        <v>12</v>
      </c>
      <c r="D1783">
        <v>20000000</v>
      </c>
      <c r="E1783">
        <v>6.4</v>
      </c>
      <c r="F1783">
        <f>AVERAGEIF(Table15[director_name],Table15[director_name],Table15[imdb_score])</f>
        <v>5.7666666666666666</v>
      </c>
      <c r="G1783">
        <f>Table15[[#This Row],[gross]]-Table15[[#This Row],[budget]]</f>
        <v>13687630</v>
      </c>
      <c r="H1783" t="str">
        <f>IF(Table15[[#This Row],[Profit]]&gt;0,"Success","Fasle")</f>
        <v>Success</v>
      </c>
    </row>
    <row r="1784" spans="1:14" x14ac:dyDescent="0.25">
      <c r="A1784" t="s">
        <v>3295</v>
      </c>
      <c r="B1784">
        <v>32553210</v>
      </c>
      <c r="C1784" t="s">
        <v>12</v>
      </c>
      <c r="D1784">
        <v>25000000</v>
      </c>
      <c r="E1784">
        <v>6.3</v>
      </c>
      <c r="F1784" s="2">
        <f>AVERAGEIF(Table15[director_name],Table15[director_name],Table15[imdb_score])</f>
        <v>6.3</v>
      </c>
      <c r="G1784">
        <f>Table15[[#This Row],[gross]]-Table15[[#This Row],[budget]]</f>
        <v>7553210</v>
      </c>
      <c r="H1784" t="str">
        <f>IF(Table15[[#This Row],[Profit]]&gt;0,"Success","Fasle")</f>
        <v>Success</v>
      </c>
    </row>
    <row r="1785" spans="1:14" x14ac:dyDescent="0.25">
      <c r="A1785" t="s">
        <v>3297</v>
      </c>
      <c r="B1785">
        <v>31526393</v>
      </c>
      <c r="C1785" t="s">
        <v>12</v>
      </c>
      <c r="D1785">
        <v>25000000</v>
      </c>
      <c r="E1785">
        <v>4.5999999999999996</v>
      </c>
      <c r="F1785" s="2">
        <f>AVERAGEIF(Table15[director_name],Table15[director_name],Table15[imdb_score])</f>
        <v>5.25</v>
      </c>
      <c r="G1785">
        <f>Table15[[#This Row],[gross]]-Table15[[#This Row],[budget]]</f>
        <v>6526393</v>
      </c>
      <c r="H1785" t="str">
        <f>IF(Table15[[#This Row],[Profit]]&gt;0,"Success","Fasle")</f>
        <v>Success</v>
      </c>
    </row>
    <row r="1786" spans="1:14" x14ac:dyDescent="0.25">
      <c r="A1786" t="s">
        <v>3299</v>
      </c>
      <c r="B1786">
        <v>41229</v>
      </c>
      <c r="C1786" t="s">
        <v>12</v>
      </c>
      <c r="D1786">
        <v>25500000</v>
      </c>
      <c r="E1786">
        <v>6.5</v>
      </c>
      <c r="F1786" s="2">
        <f>AVERAGEIF(Table15[director_name],Table15[director_name],Table15[imdb_score])</f>
        <v>6.8</v>
      </c>
      <c r="G1786">
        <f>Table15[[#This Row],[gross]]-Table15[[#This Row],[budget]]</f>
        <v>-25458771</v>
      </c>
      <c r="H1786" t="str">
        <f>IF(Table15[[#This Row],[Profit]]&gt;0,"Success","Fasle")</f>
        <v>Fasle</v>
      </c>
    </row>
    <row r="1787" spans="1:14" x14ac:dyDescent="0.25">
      <c r="A1787" t="s">
        <v>3301</v>
      </c>
      <c r="B1787">
        <v>31655091</v>
      </c>
      <c r="C1787" t="s">
        <v>12</v>
      </c>
      <c r="D1787">
        <v>30000000</v>
      </c>
      <c r="E1787">
        <v>7.5</v>
      </c>
      <c r="F1787" s="2">
        <f>AVERAGEIF(Table15[director_name],Table15[director_name],Table15[imdb_score])</f>
        <v>7.5</v>
      </c>
      <c r="G1787">
        <f>Table15[[#This Row],[gross]]-Table15[[#This Row],[budget]]</f>
        <v>1655091</v>
      </c>
      <c r="H1787" t="str">
        <f>IF(Table15[[#This Row],[Profit]]&gt;0,"Success","Fasle")</f>
        <v>Success</v>
      </c>
    </row>
    <row r="1788" spans="1:14" x14ac:dyDescent="0.25">
      <c r="A1788" t="s">
        <v>1648</v>
      </c>
      <c r="B1788">
        <v>30012990</v>
      </c>
      <c r="C1788" t="s">
        <v>12</v>
      </c>
      <c r="D1788">
        <v>25000000</v>
      </c>
      <c r="E1788">
        <v>7.5</v>
      </c>
      <c r="F1788">
        <f>AVERAGEIF(Table15[director_name],Table15[director_name],Table15[imdb_score])</f>
        <v>6.9666666666666659</v>
      </c>
      <c r="G1788">
        <f>Table15[[#This Row],[gross]]-Table15[[#This Row],[budget]]</f>
        <v>5012990</v>
      </c>
      <c r="H1788" t="str">
        <f>IF(Table15[[#This Row],[Profit]]&gt;0,"Success","Fasle")</f>
        <v>Success</v>
      </c>
    </row>
    <row r="1789" spans="1:14" x14ac:dyDescent="0.25">
      <c r="A1789" t="s">
        <v>2633</v>
      </c>
      <c r="B1789">
        <v>32368960</v>
      </c>
      <c r="C1789" t="s">
        <v>12</v>
      </c>
      <c r="D1789">
        <v>25000000</v>
      </c>
      <c r="E1789">
        <v>5.3</v>
      </c>
      <c r="F1789">
        <f>AVERAGEIF(Table15[director_name],Table15[director_name],Table15[imdb_score])</f>
        <v>5.5</v>
      </c>
      <c r="G1789">
        <f>Table15[[#This Row],[gross]]-Table15[[#This Row],[budget]]</f>
        <v>7368960</v>
      </c>
      <c r="H1789" t="str">
        <f>IF(Table15[[#This Row],[Profit]]&gt;0,"Success","Fasle")</f>
        <v>Success</v>
      </c>
    </row>
    <row r="1790" spans="1:14" x14ac:dyDescent="0.25">
      <c r="A1790" t="s">
        <v>3306</v>
      </c>
      <c r="B1790">
        <v>14500000</v>
      </c>
      <c r="C1790" t="s">
        <v>12</v>
      </c>
      <c r="D1790">
        <v>25000000</v>
      </c>
      <c r="E1790">
        <v>7.5</v>
      </c>
      <c r="F1790" s="2">
        <f>AVERAGEIF(Table15[director_name],Table15[director_name],Table15[imdb_score])</f>
        <v>6.65</v>
      </c>
      <c r="G1790">
        <f>Table15[[#This Row],[gross]]-Table15[[#This Row],[budget]]</f>
        <v>-10500000</v>
      </c>
      <c r="H1790" t="str">
        <f>IF(Table15[[#This Row],[Profit]]&gt;0,"Success","Fasle")</f>
        <v>Fasle</v>
      </c>
    </row>
    <row r="1791" spans="1:14" x14ac:dyDescent="0.25">
      <c r="A1791" t="s">
        <v>3308</v>
      </c>
      <c r="B1791">
        <v>29247405</v>
      </c>
      <c r="C1791" t="s">
        <v>12</v>
      </c>
      <c r="D1791">
        <v>25000000</v>
      </c>
      <c r="E1791">
        <v>3.3</v>
      </c>
      <c r="F1791" s="2">
        <f>AVERAGEIF(Table15[director_name],Table15[director_name],Table15[imdb_score])</f>
        <v>3.3</v>
      </c>
      <c r="G1791">
        <f>Table15[[#This Row],[gross]]-Table15[[#This Row],[budget]]</f>
        <v>4247405</v>
      </c>
      <c r="H1791" t="str">
        <f>IF(Table15[[#This Row],[Profit]]&gt;0,"Success","Fasle")</f>
        <v>Success</v>
      </c>
    </row>
    <row r="1792" spans="1:14" x14ac:dyDescent="0.25">
      <c r="A1792" t="s">
        <v>3312</v>
      </c>
      <c r="B1792">
        <v>25615792</v>
      </c>
      <c r="C1792" t="s">
        <v>12</v>
      </c>
      <c r="D1792">
        <v>25000000</v>
      </c>
      <c r="E1792">
        <v>3.5</v>
      </c>
      <c r="F1792" s="2">
        <f>AVERAGEIF(Table15[director_name],Table15[director_name],Table15[imdb_score])</f>
        <v>3.5</v>
      </c>
      <c r="G1792">
        <f>Table15[[#This Row],[gross]]-Table15[[#This Row],[budget]]</f>
        <v>615792</v>
      </c>
      <c r="H1792" t="str">
        <f>IF(Table15[[#This Row],[Profit]]&gt;0,"Success","Fasle")</f>
        <v>Success</v>
      </c>
    </row>
    <row r="1793" spans="1:8" x14ac:dyDescent="0.25">
      <c r="A1793" t="s">
        <v>1133</v>
      </c>
      <c r="B1793">
        <v>28341469</v>
      </c>
      <c r="C1793" t="s">
        <v>12</v>
      </c>
      <c r="D1793">
        <v>25000000</v>
      </c>
      <c r="E1793">
        <v>9.3000000000000007</v>
      </c>
      <c r="F1793">
        <f>AVERAGEIF(Table15[director_name],Table15[director_name],Table15[imdb_score])</f>
        <v>7.9750000000000005</v>
      </c>
      <c r="G1793">
        <f>Table15[[#This Row],[gross]]-Table15[[#This Row],[budget]]</f>
        <v>3341469</v>
      </c>
      <c r="H1793" t="str">
        <f>IF(Table15[[#This Row],[Profit]]&gt;0,"Success","Fasle")</f>
        <v>Success</v>
      </c>
    </row>
    <row r="1794" spans="1:8" x14ac:dyDescent="0.25">
      <c r="A1794" t="s">
        <v>2050</v>
      </c>
      <c r="B1794">
        <v>25590119</v>
      </c>
      <c r="C1794" t="s">
        <v>12</v>
      </c>
      <c r="D1794">
        <v>21150000</v>
      </c>
      <c r="E1794">
        <v>4.8</v>
      </c>
      <c r="F1794">
        <f>AVERAGEIF(Table15[director_name],Table15[director_name],Table15[imdb_score])</f>
        <v>5.625</v>
      </c>
      <c r="G1794">
        <f>Table15[[#This Row],[gross]]-Table15[[#This Row],[budget]]</f>
        <v>4440119</v>
      </c>
      <c r="H1794" t="str">
        <f>IF(Table15[[#This Row],[Profit]]&gt;0,"Success","Fasle")</f>
        <v>Success</v>
      </c>
    </row>
    <row r="1795" spans="1:8" x14ac:dyDescent="0.25">
      <c r="A1795" t="s">
        <v>1215</v>
      </c>
      <c r="B1795">
        <v>24944213</v>
      </c>
      <c r="C1795" t="s">
        <v>12</v>
      </c>
      <c r="D1795">
        <v>27000000</v>
      </c>
      <c r="E1795">
        <v>6.9</v>
      </c>
      <c r="F1795">
        <f>AVERAGEIF(Table15[director_name],Table15[director_name],Table15[imdb_score])</f>
        <v>6.2444444444444445</v>
      </c>
      <c r="G1795">
        <f>Table15[[#This Row],[gross]]-Table15[[#This Row],[budget]]</f>
        <v>-2055787</v>
      </c>
      <c r="H1795" t="str">
        <f>IF(Table15[[#This Row],[Profit]]&gt;0,"Success","Fasle")</f>
        <v>Fasle</v>
      </c>
    </row>
    <row r="1796" spans="1:8" x14ac:dyDescent="0.25">
      <c r="A1796" t="s">
        <v>710</v>
      </c>
      <c r="B1796">
        <v>33631221</v>
      </c>
      <c r="C1796" t="s">
        <v>12</v>
      </c>
      <c r="D1796">
        <v>25000000</v>
      </c>
      <c r="E1796">
        <v>6</v>
      </c>
      <c r="F1796">
        <f>AVERAGEIF(Table15[director_name],Table15[director_name],Table15[imdb_score])</f>
        <v>6.8</v>
      </c>
      <c r="G1796">
        <f>Table15[[#This Row],[gross]]-Table15[[#This Row],[budget]]</f>
        <v>8631221</v>
      </c>
      <c r="H1796" t="str">
        <f>IF(Table15[[#This Row],[Profit]]&gt;0,"Success","Fasle")</f>
        <v>Success</v>
      </c>
    </row>
    <row r="1797" spans="1:8" x14ac:dyDescent="0.25">
      <c r="A1797" t="s">
        <v>3320</v>
      </c>
      <c r="B1797">
        <v>37738400</v>
      </c>
      <c r="C1797" t="s">
        <v>12</v>
      </c>
      <c r="D1797">
        <v>25000000</v>
      </c>
      <c r="E1797">
        <v>7.3</v>
      </c>
      <c r="F1797" s="2">
        <f>AVERAGEIF(Table15[director_name],Table15[director_name],Table15[imdb_score])</f>
        <v>6.9499999999999993</v>
      </c>
      <c r="G1797">
        <f>Table15[[#This Row],[gross]]-Table15[[#This Row],[budget]]</f>
        <v>12738400</v>
      </c>
      <c r="H1797" t="str">
        <f>IF(Table15[[#This Row],[Profit]]&gt;0,"Success","Fasle")</f>
        <v>Success</v>
      </c>
    </row>
    <row r="1798" spans="1:8" x14ac:dyDescent="0.25">
      <c r="A1798" t="s">
        <v>3324</v>
      </c>
      <c r="B1798">
        <v>21835784</v>
      </c>
      <c r="C1798" t="s">
        <v>12</v>
      </c>
      <c r="D1798">
        <v>30000000</v>
      </c>
      <c r="E1798">
        <v>6.6</v>
      </c>
      <c r="F1798" s="2">
        <f>AVERAGEIF(Table15[director_name],Table15[director_name],Table15[imdb_score])</f>
        <v>6.9</v>
      </c>
      <c r="G1798">
        <f>Table15[[#This Row],[gross]]-Table15[[#This Row],[budget]]</f>
        <v>-8164216</v>
      </c>
      <c r="H1798" t="str">
        <f>IF(Table15[[#This Row],[Profit]]&gt;0,"Success","Fasle")</f>
        <v>Fasle</v>
      </c>
    </row>
    <row r="1799" spans="1:8" x14ac:dyDescent="0.25">
      <c r="A1799" t="s">
        <v>3326</v>
      </c>
      <c r="B1799">
        <v>15785632</v>
      </c>
      <c r="C1799" t="s">
        <v>12</v>
      </c>
      <c r="D1799">
        <v>23000000</v>
      </c>
      <c r="E1799">
        <v>7.5</v>
      </c>
      <c r="F1799" s="2">
        <f>AVERAGEIF(Table15[director_name],Table15[director_name],Table15[imdb_score])</f>
        <v>7.5</v>
      </c>
      <c r="G1799">
        <f>Table15[[#This Row],[gross]]-Table15[[#This Row],[budget]]</f>
        <v>-7214368</v>
      </c>
      <c r="H1799" t="str">
        <f>IF(Table15[[#This Row],[Profit]]&gt;0,"Success","Fasle")</f>
        <v>Fasle</v>
      </c>
    </row>
    <row r="1800" spans="1:8" x14ac:dyDescent="0.25">
      <c r="A1800" t="s">
        <v>1753</v>
      </c>
      <c r="B1800">
        <v>21554585</v>
      </c>
      <c r="C1800" t="s">
        <v>12</v>
      </c>
      <c r="D1800">
        <v>25000000</v>
      </c>
      <c r="E1800">
        <v>6.9</v>
      </c>
      <c r="F1800">
        <f>AVERAGEIF(Table15[director_name],Table15[director_name],Table15[imdb_score])</f>
        <v>6.7333333333333334</v>
      </c>
      <c r="G1800">
        <f>Table15[[#This Row],[gross]]-Table15[[#This Row],[budget]]</f>
        <v>-3445415</v>
      </c>
      <c r="H1800" t="str">
        <f>IF(Table15[[#This Row],[Profit]]&gt;0,"Success","Fasle")</f>
        <v>Fasle</v>
      </c>
    </row>
    <row r="1801" spans="1:8" x14ac:dyDescent="0.25">
      <c r="A1801" t="s">
        <v>3330</v>
      </c>
      <c r="B1801">
        <v>22200000</v>
      </c>
      <c r="C1801" t="s">
        <v>12</v>
      </c>
      <c r="D1801">
        <v>25000000</v>
      </c>
      <c r="E1801">
        <v>6.8</v>
      </c>
      <c r="F1801" s="2">
        <f>AVERAGEIF(Table15[director_name],Table15[director_name],Table15[imdb_score])</f>
        <v>6.8</v>
      </c>
      <c r="G1801">
        <f>Table15[[#This Row],[gross]]-Table15[[#This Row],[budget]]</f>
        <v>-2800000</v>
      </c>
      <c r="H1801" t="str">
        <f>IF(Table15[[#This Row],[Profit]]&gt;0,"Success","Fasle")</f>
        <v>Fasle</v>
      </c>
    </row>
    <row r="1802" spans="1:8" x14ac:dyDescent="0.25">
      <c r="A1802" t="s">
        <v>2615</v>
      </c>
      <c r="B1802">
        <v>80014842</v>
      </c>
      <c r="C1802" t="s">
        <v>12</v>
      </c>
      <c r="D1802">
        <v>25000000</v>
      </c>
      <c r="E1802">
        <v>6.3</v>
      </c>
      <c r="F1802">
        <f>AVERAGEIF(Table15[director_name],Table15[director_name],Table15[imdb_score])</f>
        <v>6.9874999999999998</v>
      </c>
      <c r="G1802">
        <f>Table15[[#This Row],[gross]]-Table15[[#This Row],[budget]]</f>
        <v>55014842</v>
      </c>
      <c r="H1802" t="str">
        <f>IF(Table15[[#This Row],[Profit]]&gt;0,"Success","Fasle")</f>
        <v>Success</v>
      </c>
    </row>
    <row r="1803" spans="1:8" x14ac:dyDescent="0.25">
      <c r="A1803" t="s">
        <v>3334</v>
      </c>
      <c r="B1803">
        <v>23527955</v>
      </c>
      <c r="C1803" t="s">
        <v>12</v>
      </c>
      <c r="D1803">
        <v>25000000</v>
      </c>
      <c r="E1803">
        <v>6.4</v>
      </c>
      <c r="F1803" s="2">
        <f>AVERAGEIF(Table15[director_name],Table15[director_name],Table15[imdb_score])</f>
        <v>5.8000000000000007</v>
      </c>
      <c r="G1803">
        <f>Table15[[#This Row],[gross]]-Table15[[#This Row],[budget]]</f>
        <v>-1472045</v>
      </c>
      <c r="H1803" t="str">
        <f>IF(Table15[[#This Row],[Profit]]&gt;0,"Success","Fasle")</f>
        <v>Fasle</v>
      </c>
    </row>
    <row r="1804" spans="1:8" x14ac:dyDescent="0.25">
      <c r="A1804" t="s">
        <v>3336</v>
      </c>
      <c r="B1804">
        <v>24042490</v>
      </c>
      <c r="C1804" t="s">
        <v>12</v>
      </c>
      <c r="D1804">
        <v>25000000</v>
      </c>
      <c r="E1804">
        <v>5.6</v>
      </c>
      <c r="F1804" s="2">
        <f>AVERAGEIF(Table15[director_name],Table15[director_name],Table15[imdb_score])</f>
        <v>5.6</v>
      </c>
      <c r="G1804">
        <f>Table15[[#This Row],[gross]]-Table15[[#This Row],[budget]]</f>
        <v>-957510</v>
      </c>
      <c r="H1804" t="str">
        <f>IF(Table15[[#This Row],[Profit]]&gt;0,"Success","Fasle")</f>
        <v>Fasle</v>
      </c>
    </row>
    <row r="1805" spans="1:8" x14ac:dyDescent="0.25">
      <c r="A1805" t="s">
        <v>3339</v>
      </c>
      <c r="B1805">
        <v>22466994</v>
      </c>
      <c r="C1805" t="s">
        <v>12</v>
      </c>
      <c r="D1805">
        <v>25000000</v>
      </c>
      <c r="E1805">
        <v>6.3</v>
      </c>
      <c r="F1805" s="2">
        <f>AVERAGEIF(Table15[director_name],Table15[director_name],Table15[imdb_score])</f>
        <v>6.3</v>
      </c>
      <c r="G1805">
        <f>Table15[[#This Row],[gross]]-Table15[[#This Row],[budget]]</f>
        <v>-2533006</v>
      </c>
      <c r="H1805" t="str">
        <f>IF(Table15[[#This Row],[Profit]]&gt;0,"Success","Fasle")</f>
        <v>Fasle</v>
      </c>
    </row>
    <row r="1806" spans="1:8" x14ac:dyDescent="0.25">
      <c r="A1806" t="s">
        <v>2434</v>
      </c>
      <c r="B1806">
        <v>17791031</v>
      </c>
      <c r="C1806" t="s">
        <v>12</v>
      </c>
      <c r="D1806">
        <v>25000000</v>
      </c>
      <c r="E1806">
        <v>7.3</v>
      </c>
      <c r="F1806">
        <f>AVERAGEIF(Table15[director_name],Table15[director_name],Table15[imdb_score])</f>
        <v>7.5166666666666666</v>
      </c>
      <c r="G1806">
        <f>Table15[[#This Row],[gross]]-Table15[[#This Row],[budget]]</f>
        <v>-7208969</v>
      </c>
      <c r="H1806" t="str">
        <f>IF(Table15[[#This Row],[Profit]]&gt;0,"Success","Fasle")</f>
        <v>Fasle</v>
      </c>
    </row>
    <row r="1807" spans="1:8" x14ac:dyDescent="0.25">
      <c r="A1807" t="s">
        <v>3343</v>
      </c>
      <c r="B1807">
        <v>17718223</v>
      </c>
      <c r="C1807" t="s">
        <v>12</v>
      </c>
      <c r="D1807">
        <v>25000000</v>
      </c>
      <c r="E1807">
        <v>6.6</v>
      </c>
      <c r="F1807" s="2">
        <f>AVERAGEIF(Table15[director_name],Table15[director_name],Table15[imdb_score])</f>
        <v>6.6</v>
      </c>
      <c r="G1807">
        <f>Table15[[#This Row],[gross]]-Table15[[#This Row],[budget]]</f>
        <v>-7281777</v>
      </c>
      <c r="H1807" t="str">
        <f>IF(Table15[[#This Row],[Profit]]&gt;0,"Success","Fasle")</f>
        <v>Fasle</v>
      </c>
    </row>
    <row r="1808" spans="1:8" x14ac:dyDescent="0.25">
      <c r="A1808" t="s">
        <v>3345</v>
      </c>
      <c r="B1808">
        <v>15361537</v>
      </c>
      <c r="C1808" t="s">
        <v>12</v>
      </c>
      <c r="D1808">
        <v>13000000</v>
      </c>
      <c r="E1808">
        <v>4.5999999999999996</v>
      </c>
      <c r="F1808" s="2">
        <f>AVERAGEIF(Table15[director_name],Table15[director_name],Table15[imdb_score])</f>
        <v>3.3</v>
      </c>
      <c r="G1808">
        <f>Table15[[#This Row],[gross]]-Table15[[#This Row],[budget]]</f>
        <v>2361537</v>
      </c>
      <c r="H1808" t="str">
        <f>IF(Table15[[#This Row],[Profit]]&gt;0,"Success","Fasle")</f>
        <v>Success</v>
      </c>
    </row>
    <row r="1809" spans="1:8" x14ac:dyDescent="0.25">
      <c r="A1809" t="s">
        <v>326</v>
      </c>
      <c r="B1809">
        <v>16647384</v>
      </c>
      <c r="C1809" t="s">
        <v>12</v>
      </c>
      <c r="D1809">
        <v>26000000</v>
      </c>
      <c r="E1809">
        <v>5.0999999999999996</v>
      </c>
      <c r="F1809">
        <f>AVERAGEIF(Table15[director_name],Table15[director_name],Table15[imdb_score])</f>
        <v>6</v>
      </c>
      <c r="G1809">
        <f>Table15[[#This Row],[gross]]-Table15[[#This Row],[budget]]</f>
        <v>-9352616</v>
      </c>
      <c r="H1809" t="str">
        <f>IF(Table15[[#This Row],[Profit]]&gt;0,"Success","Fasle")</f>
        <v>Fasle</v>
      </c>
    </row>
    <row r="1810" spans="1:8" x14ac:dyDescent="0.25">
      <c r="A1810" t="s">
        <v>3349</v>
      </c>
      <c r="B1810">
        <v>16118077</v>
      </c>
      <c r="C1810" t="s">
        <v>12</v>
      </c>
      <c r="D1810">
        <v>25000000</v>
      </c>
      <c r="E1810">
        <v>5.6</v>
      </c>
      <c r="F1810" s="2">
        <f>AVERAGEIF(Table15[director_name],Table15[director_name],Table15[imdb_score])</f>
        <v>5.6</v>
      </c>
      <c r="G1810">
        <f>Table15[[#This Row],[gross]]-Table15[[#This Row],[budget]]</f>
        <v>-8881923</v>
      </c>
      <c r="H1810" t="str">
        <f>IF(Table15[[#This Row],[Profit]]&gt;0,"Success","Fasle")</f>
        <v>Fasle</v>
      </c>
    </row>
    <row r="1811" spans="1:8" x14ac:dyDescent="0.25">
      <c r="A1811" t="s">
        <v>3351</v>
      </c>
      <c r="B1811">
        <v>15091542</v>
      </c>
      <c r="C1811" t="s">
        <v>3354</v>
      </c>
      <c r="D1811">
        <v>25000000</v>
      </c>
      <c r="E1811">
        <v>5.3</v>
      </c>
      <c r="F1811" s="2">
        <f>AVERAGEIF(Table15[director_name],Table15[director_name],Table15[imdb_score])</f>
        <v>5.3</v>
      </c>
      <c r="G1811">
        <f>Table15[[#This Row],[gross]]-Table15[[#This Row],[budget]]</f>
        <v>-9908458</v>
      </c>
      <c r="H1811" t="str">
        <f>IF(Table15[[#This Row],[Profit]]&gt;0,"Success","Fasle")</f>
        <v>Fasle</v>
      </c>
    </row>
    <row r="1812" spans="1:8" x14ac:dyDescent="0.25">
      <c r="A1812" t="s">
        <v>3357</v>
      </c>
      <c r="B1812">
        <v>15045676</v>
      </c>
      <c r="C1812" t="s">
        <v>12</v>
      </c>
      <c r="D1812">
        <v>16000000</v>
      </c>
      <c r="E1812">
        <v>5.6</v>
      </c>
      <c r="F1812" s="2">
        <f>AVERAGEIF(Table15[director_name],Table15[director_name],Table15[imdb_score])</f>
        <v>6.3999999999999995</v>
      </c>
      <c r="G1812">
        <f>Table15[[#This Row],[gross]]-Table15[[#This Row],[budget]]</f>
        <v>-954324</v>
      </c>
      <c r="H1812" t="str">
        <f>IF(Table15[[#This Row],[Profit]]&gt;0,"Success","Fasle")</f>
        <v>Fasle</v>
      </c>
    </row>
    <row r="1813" spans="1:8" x14ac:dyDescent="0.25">
      <c r="A1813" t="s">
        <v>3359</v>
      </c>
      <c r="B1813">
        <v>17427926</v>
      </c>
      <c r="C1813" t="s">
        <v>12</v>
      </c>
      <c r="D1813">
        <v>8000000</v>
      </c>
      <c r="E1813">
        <v>5.9</v>
      </c>
      <c r="F1813" s="2">
        <f>AVERAGEIF(Table15[director_name],Table15[director_name],Table15[imdb_score])</f>
        <v>5.9</v>
      </c>
      <c r="G1813">
        <f>Table15[[#This Row],[gross]]-Table15[[#This Row],[budget]]</f>
        <v>9427926</v>
      </c>
      <c r="H1813" t="str">
        <f>IF(Table15[[#This Row],[Profit]]&gt;0,"Success","Fasle")</f>
        <v>Success</v>
      </c>
    </row>
    <row r="1814" spans="1:8" x14ac:dyDescent="0.25">
      <c r="A1814" t="s">
        <v>3361</v>
      </c>
      <c r="B1814">
        <v>14983572</v>
      </c>
      <c r="C1814" t="s">
        <v>12</v>
      </c>
      <c r="D1814">
        <v>25000000</v>
      </c>
      <c r="E1814">
        <v>4.7</v>
      </c>
      <c r="F1814" s="2">
        <f>AVERAGEIF(Table15[director_name],Table15[director_name],Table15[imdb_score])</f>
        <v>5.4</v>
      </c>
      <c r="G1814">
        <f>Table15[[#This Row],[gross]]-Table15[[#This Row],[budget]]</f>
        <v>-10016428</v>
      </c>
      <c r="H1814" t="str">
        <f>IF(Table15[[#This Row],[Profit]]&gt;0,"Success","Fasle")</f>
        <v>Fasle</v>
      </c>
    </row>
    <row r="1815" spans="1:8" x14ac:dyDescent="0.25">
      <c r="A1815" t="s">
        <v>2178</v>
      </c>
      <c r="B1815">
        <v>14637490</v>
      </c>
      <c r="C1815" t="s">
        <v>12</v>
      </c>
      <c r="D1815">
        <v>25000000</v>
      </c>
      <c r="E1815">
        <v>4.8</v>
      </c>
      <c r="F1815">
        <f>AVERAGEIF(Table15[director_name],Table15[director_name],Table15[imdb_score])</f>
        <v>5.9700000000000006</v>
      </c>
      <c r="G1815">
        <f>Table15[[#This Row],[gross]]-Table15[[#This Row],[budget]]</f>
        <v>-10362510</v>
      </c>
      <c r="H1815" t="str">
        <f>IF(Table15[[#This Row],[Profit]]&gt;0,"Success","Fasle")</f>
        <v>Fasle</v>
      </c>
    </row>
    <row r="1816" spans="1:8" x14ac:dyDescent="0.25">
      <c r="A1816" t="s">
        <v>2549</v>
      </c>
      <c r="B1816">
        <v>14589444</v>
      </c>
      <c r="C1816" t="s">
        <v>12</v>
      </c>
      <c r="D1816">
        <v>25000000</v>
      </c>
      <c r="E1816">
        <v>6.8</v>
      </c>
      <c r="F1816">
        <f>AVERAGEIF(Table15[director_name],Table15[director_name],Table15[imdb_score])</f>
        <v>6</v>
      </c>
      <c r="G1816">
        <f>Table15[[#This Row],[gross]]-Table15[[#This Row],[budget]]</f>
        <v>-10410556</v>
      </c>
      <c r="H1816" t="str">
        <f>IF(Table15[[#This Row],[Profit]]&gt;0,"Success","Fasle")</f>
        <v>Fasle</v>
      </c>
    </row>
    <row r="1817" spans="1:8" x14ac:dyDescent="0.25">
      <c r="A1817" t="s">
        <v>3365</v>
      </c>
      <c r="B1817">
        <v>14095303</v>
      </c>
      <c r="C1817" t="s">
        <v>12</v>
      </c>
      <c r="D1817">
        <v>25000000</v>
      </c>
      <c r="E1817">
        <v>5.4</v>
      </c>
      <c r="F1817" s="2">
        <f>AVERAGEIF(Table15[director_name],Table15[director_name],Table15[imdb_score])</f>
        <v>5.4</v>
      </c>
      <c r="G1817">
        <f>Table15[[#This Row],[gross]]-Table15[[#This Row],[budget]]</f>
        <v>-10904697</v>
      </c>
      <c r="H1817" t="str">
        <f>IF(Table15[[#This Row],[Profit]]&gt;0,"Success","Fasle")</f>
        <v>Fasle</v>
      </c>
    </row>
    <row r="1818" spans="1:8" x14ac:dyDescent="0.25">
      <c r="A1818" t="s">
        <v>3367</v>
      </c>
      <c r="B1818">
        <v>13973532</v>
      </c>
      <c r="C1818" t="s">
        <v>12</v>
      </c>
      <c r="D1818">
        <v>25000000</v>
      </c>
      <c r="E1818">
        <v>5.0999999999999996</v>
      </c>
      <c r="F1818" s="2">
        <f>AVERAGEIF(Table15[director_name],Table15[director_name],Table15[imdb_score])</f>
        <v>5.05</v>
      </c>
      <c r="G1818">
        <f>Table15[[#This Row],[gross]]-Table15[[#This Row],[budget]]</f>
        <v>-11026468</v>
      </c>
      <c r="H1818" t="str">
        <f>IF(Table15[[#This Row],[Profit]]&gt;0,"Success","Fasle")</f>
        <v>Fasle</v>
      </c>
    </row>
    <row r="1819" spans="1:8" x14ac:dyDescent="0.25">
      <c r="A1819" t="s">
        <v>1755</v>
      </c>
      <c r="B1819">
        <v>1865774</v>
      </c>
      <c r="C1819" t="s">
        <v>12</v>
      </c>
      <c r="D1819">
        <v>30000000</v>
      </c>
      <c r="E1819">
        <v>7</v>
      </c>
      <c r="F1819">
        <f>AVERAGEIF(Table15[director_name],Table15[director_name],Table15[imdb_score])</f>
        <v>6.7200000000000006</v>
      </c>
      <c r="G1819">
        <f>Table15[[#This Row],[gross]]-Table15[[#This Row],[budget]]</f>
        <v>-28134226</v>
      </c>
      <c r="H1819" t="str">
        <f>IF(Table15[[#This Row],[Profit]]&gt;0,"Success","Fasle")</f>
        <v>Fasle</v>
      </c>
    </row>
    <row r="1820" spans="1:8" x14ac:dyDescent="0.25">
      <c r="A1820" t="s">
        <v>2024</v>
      </c>
      <c r="B1820">
        <v>18860403</v>
      </c>
      <c r="C1820" t="s">
        <v>12</v>
      </c>
      <c r="D1820">
        <v>25000000</v>
      </c>
      <c r="E1820">
        <v>4</v>
      </c>
      <c r="F1820">
        <f>AVERAGEIF(Table15[director_name],Table15[director_name],Table15[imdb_score])</f>
        <v>5.4999999999999991</v>
      </c>
      <c r="G1820">
        <f>Table15[[#This Row],[gross]]-Table15[[#This Row],[budget]]</f>
        <v>-6139597</v>
      </c>
      <c r="H1820" t="str">
        <f>IF(Table15[[#This Row],[Profit]]&gt;0,"Success","Fasle")</f>
        <v>Fasle</v>
      </c>
    </row>
    <row r="1821" spans="1:8" x14ac:dyDescent="0.25">
      <c r="A1821" t="s">
        <v>1623</v>
      </c>
      <c r="B1821">
        <v>13038660</v>
      </c>
      <c r="C1821" t="s">
        <v>12</v>
      </c>
      <c r="D1821">
        <v>25000000</v>
      </c>
      <c r="E1821">
        <v>7.3</v>
      </c>
      <c r="F1821">
        <f>AVERAGEIF(Table15[director_name],Table15[director_name],Table15[imdb_score])</f>
        <v>7.0333333333333341</v>
      </c>
      <c r="G1821">
        <f>Table15[[#This Row],[gross]]-Table15[[#This Row],[budget]]</f>
        <v>-11961340</v>
      </c>
      <c r="H1821" t="str">
        <f>IF(Table15[[#This Row],[Profit]]&gt;0,"Success","Fasle")</f>
        <v>Fasle</v>
      </c>
    </row>
    <row r="1822" spans="1:8" x14ac:dyDescent="0.25">
      <c r="A1822" t="s">
        <v>937</v>
      </c>
      <c r="B1822">
        <v>28831145</v>
      </c>
      <c r="C1822" t="s">
        <v>12</v>
      </c>
      <c r="D1822">
        <v>25000000</v>
      </c>
      <c r="E1822">
        <v>6.8</v>
      </c>
      <c r="F1822">
        <f>AVERAGEIF(Table15[director_name],Table15[director_name],Table15[imdb_score])</f>
        <v>6.0750000000000002</v>
      </c>
      <c r="G1822">
        <f>Table15[[#This Row],[gross]]-Table15[[#This Row],[budget]]</f>
        <v>3831145</v>
      </c>
      <c r="H1822" t="str">
        <f>IF(Table15[[#This Row],[Profit]]&gt;0,"Success","Fasle")</f>
        <v>Success</v>
      </c>
    </row>
    <row r="1823" spans="1:8" x14ac:dyDescent="0.25">
      <c r="A1823" t="s">
        <v>1396</v>
      </c>
      <c r="B1823">
        <v>11538204</v>
      </c>
      <c r="C1823" t="s">
        <v>12</v>
      </c>
      <c r="D1823">
        <v>25000000</v>
      </c>
      <c r="E1823">
        <v>7</v>
      </c>
      <c r="F1823">
        <f>AVERAGEIF(Table15[director_name],Table15[director_name],Table15[imdb_score])</f>
        <v>6.839999999999999</v>
      </c>
      <c r="G1823">
        <f>Table15[[#This Row],[gross]]-Table15[[#This Row],[budget]]</f>
        <v>-13461796</v>
      </c>
      <c r="H1823" t="str">
        <f>IF(Table15[[#This Row],[Profit]]&gt;0,"Success","Fasle")</f>
        <v>Fasle</v>
      </c>
    </row>
    <row r="1824" spans="1:8" x14ac:dyDescent="0.25">
      <c r="A1824" t="s">
        <v>2125</v>
      </c>
      <c r="B1824">
        <v>11008432</v>
      </c>
      <c r="C1824" t="s">
        <v>12</v>
      </c>
      <c r="D1824">
        <v>25000000</v>
      </c>
      <c r="E1824">
        <v>7.1</v>
      </c>
      <c r="F1824">
        <f>AVERAGEIF(Table15[director_name],Table15[director_name],Table15[imdb_score])</f>
        <v>6.26</v>
      </c>
      <c r="G1824">
        <f>Table15[[#This Row],[gross]]-Table15[[#This Row],[budget]]</f>
        <v>-13991568</v>
      </c>
      <c r="H1824" t="str">
        <f>IF(Table15[[#This Row],[Profit]]&gt;0,"Success","Fasle")</f>
        <v>Fasle</v>
      </c>
    </row>
    <row r="1825" spans="1:8" x14ac:dyDescent="0.25">
      <c r="A1825" t="s">
        <v>3381</v>
      </c>
      <c r="B1825">
        <v>12188642</v>
      </c>
      <c r="C1825" t="s">
        <v>12</v>
      </c>
      <c r="D1825">
        <v>26000000</v>
      </c>
      <c r="E1825">
        <v>6.9</v>
      </c>
      <c r="F1825" s="2">
        <f>AVERAGEIF(Table15[director_name],Table15[director_name],Table15[imdb_score])</f>
        <v>6.85</v>
      </c>
      <c r="G1825">
        <f>Table15[[#This Row],[gross]]-Table15[[#This Row],[budget]]</f>
        <v>-13811358</v>
      </c>
      <c r="H1825" t="str">
        <f>IF(Table15[[#This Row],[Profit]]&gt;0,"Success","Fasle")</f>
        <v>Fasle</v>
      </c>
    </row>
    <row r="1826" spans="1:8" x14ac:dyDescent="0.25">
      <c r="A1826" t="s">
        <v>1852</v>
      </c>
      <c r="B1826">
        <v>11100000</v>
      </c>
      <c r="C1826" t="s">
        <v>12</v>
      </c>
      <c r="D1826">
        <v>25000000</v>
      </c>
      <c r="E1826">
        <v>7.3</v>
      </c>
      <c r="F1826">
        <f>AVERAGEIF(Table15[director_name],Table15[director_name],Table15[imdb_score])</f>
        <v>6.7299999999999995</v>
      </c>
      <c r="G1826">
        <f>Table15[[#This Row],[gross]]-Table15[[#This Row],[budget]]</f>
        <v>-13900000</v>
      </c>
      <c r="H1826" t="str">
        <f>IF(Table15[[#This Row],[Profit]]&gt;0,"Success","Fasle")</f>
        <v>Fasle</v>
      </c>
    </row>
    <row r="1827" spans="1:8" x14ac:dyDescent="0.25">
      <c r="A1827" t="s">
        <v>2941</v>
      </c>
      <c r="B1827">
        <v>13651662</v>
      </c>
      <c r="C1827" t="s">
        <v>12</v>
      </c>
      <c r="D1827">
        <v>25000000</v>
      </c>
      <c r="E1827">
        <v>8.1999999999999993</v>
      </c>
      <c r="F1827">
        <f>AVERAGEIF(Table15[director_name],Table15[director_name],Table15[imdb_score])</f>
        <v>6.9799999999999995</v>
      </c>
      <c r="G1827">
        <f>Table15[[#This Row],[gross]]-Table15[[#This Row],[budget]]</f>
        <v>-11348338</v>
      </c>
      <c r="H1827" t="str">
        <f>IF(Table15[[#This Row],[Profit]]&gt;0,"Success","Fasle")</f>
        <v>Fasle</v>
      </c>
    </row>
    <row r="1828" spans="1:8" x14ac:dyDescent="0.25">
      <c r="A1828" t="s">
        <v>1743</v>
      </c>
      <c r="B1828">
        <v>11030963</v>
      </c>
      <c r="C1828" t="s">
        <v>12</v>
      </c>
      <c r="D1828">
        <v>28000000</v>
      </c>
      <c r="E1828">
        <v>7.1</v>
      </c>
      <c r="F1828">
        <f>AVERAGEIF(Table15[director_name],Table15[director_name],Table15[imdb_score])</f>
        <v>6.7624999999999993</v>
      </c>
      <c r="G1828">
        <f>Table15[[#This Row],[gross]]-Table15[[#This Row],[budget]]</f>
        <v>-16969037</v>
      </c>
      <c r="H1828" t="str">
        <f>IF(Table15[[#This Row],[Profit]]&gt;0,"Success","Fasle")</f>
        <v>Fasle</v>
      </c>
    </row>
    <row r="1829" spans="1:8" x14ac:dyDescent="0.25">
      <c r="A1829" t="s">
        <v>1652</v>
      </c>
      <c r="B1829">
        <v>10769960</v>
      </c>
      <c r="C1829" t="s">
        <v>12</v>
      </c>
      <c r="D1829">
        <v>25000000</v>
      </c>
      <c r="E1829">
        <v>7.7</v>
      </c>
      <c r="F1829">
        <f>AVERAGEIF(Table15[director_name],Table15[director_name],Table15[imdb_score])</f>
        <v>7</v>
      </c>
      <c r="G1829">
        <f>Table15[[#This Row],[gross]]-Table15[[#This Row],[budget]]</f>
        <v>-14230040</v>
      </c>
      <c r="H1829" t="str">
        <f>IF(Table15[[#This Row],[Profit]]&gt;0,"Success","Fasle")</f>
        <v>Fasle</v>
      </c>
    </row>
    <row r="1830" spans="1:8" x14ac:dyDescent="0.25">
      <c r="A1830" t="s">
        <v>2885</v>
      </c>
      <c r="B1830">
        <v>10911750</v>
      </c>
      <c r="C1830" t="s">
        <v>12</v>
      </c>
      <c r="D1830">
        <v>25000000</v>
      </c>
      <c r="E1830">
        <v>6.5</v>
      </c>
      <c r="F1830">
        <f>AVERAGEIF(Table15[director_name],Table15[director_name],Table15[imdb_score])</f>
        <v>6.666666666666667</v>
      </c>
      <c r="G1830">
        <f>Table15[[#This Row],[gross]]-Table15[[#This Row],[budget]]</f>
        <v>-14088250</v>
      </c>
      <c r="H1830" t="str">
        <f>IF(Table15[[#This Row],[Profit]]&gt;0,"Success","Fasle")</f>
        <v>Fasle</v>
      </c>
    </row>
    <row r="1831" spans="1:8" x14ac:dyDescent="0.25">
      <c r="A1831" t="s">
        <v>1794</v>
      </c>
      <c r="B1831">
        <v>10719367</v>
      </c>
      <c r="C1831" t="s">
        <v>12</v>
      </c>
      <c r="D1831">
        <v>25000000</v>
      </c>
      <c r="E1831">
        <v>4.9000000000000004</v>
      </c>
      <c r="F1831">
        <f>AVERAGEIF(Table15[director_name],Table15[director_name],Table15[imdb_score])</f>
        <v>5.95</v>
      </c>
      <c r="G1831">
        <f>Table15[[#This Row],[gross]]-Table15[[#This Row],[budget]]</f>
        <v>-14280633</v>
      </c>
      <c r="H1831" t="str">
        <f>IF(Table15[[#This Row],[Profit]]&gt;0,"Success","Fasle")</f>
        <v>Fasle</v>
      </c>
    </row>
    <row r="1832" spans="1:8" x14ac:dyDescent="0.25">
      <c r="A1832" t="s">
        <v>3393</v>
      </c>
      <c r="B1832">
        <v>10114315</v>
      </c>
      <c r="C1832" t="s">
        <v>12</v>
      </c>
      <c r="D1832">
        <v>25000000</v>
      </c>
      <c r="E1832">
        <v>6.4</v>
      </c>
      <c r="F1832" s="2">
        <f>AVERAGEIF(Table15[director_name],Table15[director_name],Table15[imdb_score])</f>
        <v>6.4</v>
      </c>
      <c r="G1832">
        <f>Table15[[#This Row],[gross]]-Table15[[#This Row],[budget]]</f>
        <v>-14885685</v>
      </c>
      <c r="H1832" t="str">
        <f>IF(Table15[[#This Row],[Profit]]&gt;0,"Success","Fasle")</f>
        <v>Fasle</v>
      </c>
    </row>
    <row r="1833" spans="1:8" x14ac:dyDescent="0.25">
      <c r="A1833" t="s">
        <v>3395</v>
      </c>
      <c r="B1833">
        <v>49122319</v>
      </c>
      <c r="C1833" t="s">
        <v>12</v>
      </c>
      <c r="D1833">
        <v>14000000</v>
      </c>
      <c r="E1833">
        <v>5.9</v>
      </c>
      <c r="F1833" s="2">
        <f>AVERAGEIF(Table15[director_name],Table15[director_name],Table15[imdb_score])</f>
        <v>5.9</v>
      </c>
      <c r="G1833">
        <f>Table15[[#This Row],[gross]]-Table15[[#This Row],[budget]]</f>
        <v>35122319</v>
      </c>
      <c r="H1833" t="str">
        <f>IF(Table15[[#This Row],[Profit]]&gt;0,"Success","Fasle")</f>
        <v>Success</v>
      </c>
    </row>
    <row r="1834" spans="1:8" x14ac:dyDescent="0.25">
      <c r="A1834" t="s">
        <v>3397</v>
      </c>
      <c r="B1834">
        <v>10070000</v>
      </c>
      <c r="C1834" t="s">
        <v>12</v>
      </c>
      <c r="D1834">
        <v>25000000</v>
      </c>
      <c r="E1834">
        <v>6.2</v>
      </c>
      <c r="F1834" s="2">
        <f>AVERAGEIF(Table15[director_name],Table15[director_name],Table15[imdb_score])</f>
        <v>4.7333333333333334</v>
      </c>
      <c r="G1834">
        <f>Table15[[#This Row],[gross]]-Table15[[#This Row],[budget]]</f>
        <v>-14930000</v>
      </c>
      <c r="H1834" t="str">
        <f>IF(Table15[[#This Row],[Profit]]&gt;0,"Success","Fasle")</f>
        <v>Fasle</v>
      </c>
    </row>
    <row r="1835" spans="1:8" x14ac:dyDescent="0.25">
      <c r="A1835" t="s">
        <v>1508</v>
      </c>
      <c r="B1835">
        <v>10324441</v>
      </c>
      <c r="C1835" t="s">
        <v>12</v>
      </c>
      <c r="D1835">
        <v>25000000</v>
      </c>
      <c r="E1835">
        <v>5.8</v>
      </c>
      <c r="F1835">
        <f>AVERAGEIF(Table15[director_name],Table15[director_name],Table15[imdb_score])</f>
        <v>6.6</v>
      </c>
      <c r="G1835">
        <f>Table15[[#This Row],[gross]]-Table15[[#This Row],[budget]]</f>
        <v>-14675559</v>
      </c>
      <c r="H1835" t="str">
        <f>IF(Table15[[#This Row],[Profit]]&gt;0,"Success","Fasle")</f>
        <v>Fasle</v>
      </c>
    </row>
    <row r="1836" spans="1:8" x14ac:dyDescent="0.25">
      <c r="A1836" t="s">
        <v>2615</v>
      </c>
      <c r="B1836">
        <v>7156933</v>
      </c>
      <c r="C1836" t="s">
        <v>12</v>
      </c>
      <c r="D1836">
        <v>25000000</v>
      </c>
      <c r="E1836">
        <v>6.7</v>
      </c>
      <c r="F1836">
        <f>AVERAGEIF(Table15[director_name],Table15[director_name],Table15[imdb_score])</f>
        <v>6.9874999999999998</v>
      </c>
      <c r="G1836">
        <f>Table15[[#This Row],[gross]]-Table15[[#This Row],[budget]]</f>
        <v>-17843067</v>
      </c>
      <c r="H1836" t="str">
        <f>IF(Table15[[#This Row],[Profit]]&gt;0,"Success","Fasle")</f>
        <v>Fasle</v>
      </c>
    </row>
    <row r="1837" spans="1:8" x14ac:dyDescent="0.25">
      <c r="A1837" t="s">
        <v>3401</v>
      </c>
      <c r="B1837">
        <v>9286314</v>
      </c>
      <c r="C1837" t="s">
        <v>12</v>
      </c>
      <c r="D1837">
        <v>17000000</v>
      </c>
      <c r="E1837">
        <v>5.9</v>
      </c>
      <c r="F1837" s="2">
        <f>AVERAGEIF(Table15[director_name],Table15[director_name],Table15[imdb_score])</f>
        <v>5.5500000000000007</v>
      </c>
      <c r="G1837">
        <f>Table15[[#This Row],[gross]]-Table15[[#This Row],[budget]]</f>
        <v>-7713686</v>
      </c>
      <c r="H1837" t="str">
        <f>IF(Table15[[#This Row],[Profit]]&gt;0,"Success","Fasle")</f>
        <v>Fasle</v>
      </c>
    </row>
    <row r="1838" spans="1:8" x14ac:dyDescent="0.25">
      <c r="A1838" t="s">
        <v>3403</v>
      </c>
      <c r="B1838">
        <v>56692</v>
      </c>
      <c r="C1838" t="s">
        <v>12</v>
      </c>
      <c r="D1838">
        <v>25000000</v>
      </c>
      <c r="E1838">
        <v>7.3</v>
      </c>
      <c r="F1838" s="2">
        <f>AVERAGEIF(Table15[director_name],Table15[director_name],Table15[imdb_score])</f>
        <v>7</v>
      </c>
      <c r="G1838">
        <f>Table15[[#This Row],[gross]]-Table15[[#This Row],[budget]]</f>
        <v>-24943308</v>
      </c>
      <c r="H1838" t="str">
        <f>IF(Table15[[#This Row],[Profit]]&gt;0,"Success","Fasle")</f>
        <v>Fasle</v>
      </c>
    </row>
    <row r="1839" spans="1:8" x14ac:dyDescent="0.25">
      <c r="A1839" t="s">
        <v>3407</v>
      </c>
      <c r="B1839">
        <v>5654777</v>
      </c>
      <c r="C1839" t="s">
        <v>12</v>
      </c>
      <c r="D1839">
        <v>25000000</v>
      </c>
      <c r="E1839">
        <v>4.0999999999999996</v>
      </c>
      <c r="F1839" s="2">
        <f>AVERAGEIF(Table15[director_name],Table15[director_name],Table15[imdb_score])</f>
        <v>4.0999999999999996</v>
      </c>
      <c r="G1839">
        <f>Table15[[#This Row],[gross]]-Table15[[#This Row],[budget]]</f>
        <v>-19345223</v>
      </c>
      <c r="H1839" t="str">
        <f>IF(Table15[[#This Row],[Profit]]&gt;0,"Success","Fasle")</f>
        <v>Fasle</v>
      </c>
    </row>
    <row r="1840" spans="1:8" x14ac:dyDescent="0.25">
      <c r="A1840" t="s">
        <v>2778</v>
      </c>
      <c r="B1840">
        <v>5516708</v>
      </c>
      <c r="C1840" t="s">
        <v>12</v>
      </c>
      <c r="D1840">
        <v>25000000</v>
      </c>
      <c r="E1840">
        <v>4.9000000000000004</v>
      </c>
      <c r="F1840">
        <f>AVERAGEIF(Table15[director_name],Table15[director_name],Table15[imdb_score])</f>
        <v>5.65</v>
      </c>
      <c r="G1840">
        <f>Table15[[#This Row],[gross]]-Table15[[#This Row],[budget]]</f>
        <v>-19483292</v>
      </c>
      <c r="H1840" t="str">
        <f>IF(Table15[[#This Row],[Profit]]&gt;0,"Success","Fasle")</f>
        <v>Fasle</v>
      </c>
    </row>
    <row r="1841" spans="1:8" x14ac:dyDescent="0.25">
      <c r="A1841" t="s">
        <v>511</v>
      </c>
      <c r="B1841">
        <v>5128124</v>
      </c>
      <c r="C1841" t="s">
        <v>12</v>
      </c>
      <c r="D1841">
        <v>25000000</v>
      </c>
      <c r="E1841">
        <v>7.9</v>
      </c>
      <c r="F1841">
        <f>AVERAGEIF(Table15[director_name],Table15[director_name],Table15[imdb_score])</f>
        <v>6.7714285714285705</v>
      </c>
      <c r="G1841">
        <f>Table15[[#This Row],[gross]]-Table15[[#This Row],[budget]]</f>
        <v>-19871876</v>
      </c>
      <c r="H1841" t="str">
        <f>IF(Table15[[#This Row],[Profit]]&gt;0,"Success","Fasle")</f>
        <v>Fasle</v>
      </c>
    </row>
    <row r="1842" spans="1:8" x14ac:dyDescent="0.25">
      <c r="A1842" t="s">
        <v>3411</v>
      </c>
      <c r="B1842">
        <v>4064333</v>
      </c>
      <c r="C1842" t="s">
        <v>12</v>
      </c>
      <c r="D1842">
        <v>25000000</v>
      </c>
      <c r="E1842">
        <v>5.2</v>
      </c>
      <c r="F1842" s="2">
        <f>AVERAGEIF(Table15[director_name],Table15[director_name],Table15[imdb_score])</f>
        <v>5.0500000000000007</v>
      </c>
      <c r="G1842">
        <f>Table15[[#This Row],[gross]]-Table15[[#This Row],[budget]]</f>
        <v>-20935667</v>
      </c>
      <c r="H1842" t="str">
        <f>IF(Table15[[#This Row],[Profit]]&gt;0,"Success","Fasle")</f>
        <v>Fasle</v>
      </c>
    </row>
    <row r="1843" spans="1:8" x14ac:dyDescent="0.25">
      <c r="A1843" t="s">
        <v>3413</v>
      </c>
      <c r="B1843">
        <v>4006906</v>
      </c>
      <c r="C1843" t="s">
        <v>12</v>
      </c>
      <c r="D1843">
        <v>15000000</v>
      </c>
      <c r="E1843">
        <v>4.0999999999999996</v>
      </c>
      <c r="F1843" s="2">
        <f>AVERAGEIF(Table15[director_name],Table15[director_name],Table15[imdb_score])</f>
        <v>4.0999999999999996</v>
      </c>
      <c r="G1843">
        <f>Table15[[#This Row],[gross]]-Table15[[#This Row],[budget]]</f>
        <v>-10993094</v>
      </c>
      <c r="H1843" t="str">
        <f>IF(Table15[[#This Row],[Profit]]&gt;0,"Success","Fasle")</f>
        <v>Fasle</v>
      </c>
    </row>
    <row r="1844" spans="1:8" x14ac:dyDescent="0.25">
      <c r="A1844" t="s">
        <v>3206</v>
      </c>
      <c r="B1844">
        <v>3073392</v>
      </c>
      <c r="C1844" t="s">
        <v>12</v>
      </c>
      <c r="D1844">
        <v>25000000</v>
      </c>
      <c r="E1844">
        <v>6.6</v>
      </c>
      <c r="F1844">
        <f>AVERAGEIF(Table15[director_name],Table15[director_name],Table15[imdb_score])</f>
        <v>7.5999999999999988</v>
      </c>
      <c r="G1844">
        <f>Table15[[#This Row],[gross]]-Table15[[#This Row],[budget]]</f>
        <v>-21926608</v>
      </c>
      <c r="H1844" t="str">
        <f>IF(Table15[[#This Row],[Profit]]&gt;0,"Success","Fasle")</f>
        <v>Fasle</v>
      </c>
    </row>
    <row r="1845" spans="1:8" x14ac:dyDescent="0.25">
      <c r="A1845" t="s">
        <v>1530</v>
      </c>
      <c r="B1845">
        <v>1550000</v>
      </c>
      <c r="C1845" t="s">
        <v>12</v>
      </c>
      <c r="D1845">
        <v>25000000</v>
      </c>
      <c r="E1845">
        <v>2.9</v>
      </c>
      <c r="F1845">
        <f>AVERAGEIF(Table15[director_name],Table15[director_name],Table15[imdb_score])</f>
        <v>3</v>
      </c>
      <c r="G1845">
        <f>Table15[[#This Row],[gross]]-Table15[[#This Row],[budget]]</f>
        <v>-23450000</v>
      </c>
      <c r="H1845" t="str">
        <f>IF(Table15[[#This Row],[Profit]]&gt;0,"Success","Fasle")</f>
        <v>Fasle</v>
      </c>
    </row>
    <row r="1846" spans="1:8" x14ac:dyDescent="0.25">
      <c r="A1846" t="s">
        <v>3419</v>
      </c>
      <c r="B1846">
        <v>871527</v>
      </c>
      <c r="C1846" t="s">
        <v>12</v>
      </c>
      <c r="D1846">
        <v>25000000</v>
      </c>
      <c r="E1846">
        <v>6.5</v>
      </c>
      <c r="F1846" s="2">
        <f>AVERAGEIF(Table15[director_name],Table15[director_name],Table15[imdb_score])</f>
        <v>6.9249999999999998</v>
      </c>
      <c r="G1846">
        <f>Table15[[#This Row],[gross]]-Table15[[#This Row],[budget]]</f>
        <v>-24128473</v>
      </c>
      <c r="H1846" t="str">
        <f>IF(Table15[[#This Row],[Profit]]&gt;0,"Success","Fasle")</f>
        <v>Fasle</v>
      </c>
    </row>
    <row r="1847" spans="1:8" x14ac:dyDescent="0.25">
      <c r="A1847" t="s">
        <v>3422</v>
      </c>
      <c r="B1847">
        <v>777423</v>
      </c>
      <c r="C1847" t="s">
        <v>12</v>
      </c>
      <c r="D1847">
        <v>25000000</v>
      </c>
      <c r="E1847">
        <v>7.2</v>
      </c>
      <c r="F1847" s="2">
        <f>AVERAGEIF(Table15[director_name],Table15[director_name],Table15[imdb_score])</f>
        <v>7.2</v>
      </c>
      <c r="G1847">
        <f>Table15[[#This Row],[gross]]-Table15[[#This Row],[budget]]</f>
        <v>-24222577</v>
      </c>
      <c r="H1847" t="str">
        <f>IF(Table15[[#This Row],[Profit]]&gt;0,"Success","Fasle")</f>
        <v>Fasle</v>
      </c>
    </row>
    <row r="1848" spans="1:8" x14ac:dyDescent="0.25">
      <c r="A1848" t="s">
        <v>3140</v>
      </c>
      <c r="B1848">
        <v>1186957</v>
      </c>
      <c r="C1848" t="s">
        <v>12</v>
      </c>
      <c r="D1848">
        <v>25000000</v>
      </c>
      <c r="E1848">
        <v>6.8</v>
      </c>
      <c r="F1848">
        <f>AVERAGEIF(Table15[director_name],Table15[director_name],Table15[imdb_score])</f>
        <v>7.3272727272727272</v>
      </c>
      <c r="G1848">
        <f>Table15[[#This Row],[gross]]-Table15[[#This Row],[budget]]</f>
        <v>-23813043</v>
      </c>
      <c r="H1848" t="str">
        <f>IF(Table15[[#This Row],[Profit]]&gt;0,"Success","Fasle")</f>
        <v>Fasle</v>
      </c>
    </row>
    <row r="1849" spans="1:8" x14ac:dyDescent="0.25">
      <c r="A1849" t="s">
        <v>3425</v>
      </c>
      <c r="B1849">
        <v>85433</v>
      </c>
      <c r="C1849" t="s">
        <v>12</v>
      </c>
      <c r="D1849">
        <v>13500000</v>
      </c>
      <c r="E1849">
        <v>7.8</v>
      </c>
      <c r="F1849" s="2">
        <f>AVERAGEIF(Table15[director_name],Table15[director_name],Table15[imdb_score])</f>
        <v>7.8</v>
      </c>
      <c r="G1849">
        <f>Table15[[#This Row],[gross]]-Table15[[#This Row],[budget]]</f>
        <v>-13414567</v>
      </c>
      <c r="H1849" t="str">
        <f>IF(Table15[[#This Row],[Profit]]&gt;0,"Success","Fasle")</f>
        <v>Fasle</v>
      </c>
    </row>
    <row r="1850" spans="1:8" x14ac:dyDescent="0.25">
      <c r="A1850" t="s">
        <v>3428</v>
      </c>
      <c r="B1850">
        <v>1697956</v>
      </c>
      <c r="C1850" t="s">
        <v>12</v>
      </c>
      <c r="D1850">
        <v>20000000</v>
      </c>
      <c r="E1850">
        <v>6.7</v>
      </c>
      <c r="F1850" s="2">
        <f>AVERAGEIF(Table15[director_name],Table15[director_name],Table15[imdb_score])</f>
        <v>7</v>
      </c>
      <c r="G1850">
        <f>Table15[[#This Row],[gross]]-Table15[[#This Row],[budget]]</f>
        <v>-18302044</v>
      </c>
      <c r="H1850" t="str">
        <f>IF(Table15[[#This Row],[Profit]]&gt;0,"Success","Fasle")</f>
        <v>Fasle</v>
      </c>
    </row>
    <row r="1851" spans="1:8" x14ac:dyDescent="0.25">
      <c r="A1851" t="s">
        <v>3299</v>
      </c>
      <c r="B1851">
        <v>183662</v>
      </c>
      <c r="C1851" t="s">
        <v>503</v>
      </c>
      <c r="D1851">
        <v>25000000</v>
      </c>
      <c r="E1851">
        <v>7.1</v>
      </c>
      <c r="F1851">
        <f>AVERAGEIF(Table15[director_name],Table15[director_name],Table15[imdb_score])</f>
        <v>6.8</v>
      </c>
      <c r="G1851">
        <f>Table15[[#This Row],[gross]]-Table15[[#This Row],[budget]]</f>
        <v>-24816338</v>
      </c>
      <c r="H1851" t="str">
        <f>IF(Table15[[#This Row],[Profit]]&gt;0,"Success","Fasle")</f>
        <v>Fasle</v>
      </c>
    </row>
    <row r="1852" spans="1:8" x14ac:dyDescent="0.25">
      <c r="A1852" t="s">
        <v>1310</v>
      </c>
      <c r="B1852">
        <v>134904</v>
      </c>
      <c r="C1852" t="s">
        <v>12</v>
      </c>
      <c r="D1852">
        <v>25000000</v>
      </c>
      <c r="E1852">
        <v>5.7</v>
      </c>
      <c r="F1852">
        <f>AVERAGEIF(Table15[director_name],Table15[director_name],Table15[imdb_score])</f>
        <v>6.8833333333333329</v>
      </c>
      <c r="G1852">
        <f>Table15[[#This Row],[gross]]-Table15[[#This Row],[budget]]</f>
        <v>-24865096</v>
      </c>
      <c r="H1852" t="str">
        <f>IF(Table15[[#This Row],[Profit]]&gt;0,"Success","Fasle")</f>
        <v>Fasle</v>
      </c>
    </row>
    <row r="1853" spans="1:8" x14ac:dyDescent="0.25">
      <c r="A1853" t="s">
        <v>64</v>
      </c>
      <c r="B1853">
        <v>16969390</v>
      </c>
      <c r="C1853" t="s">
        <v>12</v>
      </c>
      <c r="D1853">
        <v>25000000</v>
      </c>
      <c r="E1853">
        <v>5.3</v>
      </c>
      <c r="F1853">
        <f>AVERAGEIF(Table15[director_name],Table15[director_name],Table15[imdb_score])</f>
        <v>7.1312499999999996</v>
      </c>
      <c r="G1853">
        <f>Table15[[#This Row],[gross]]-Table15[[#This Row],[budget]]</f>
        <v>-8030610</v>
      </c>
      <c r="H1853" t="str">
        <f>IF(Table15[[#This Row],[Profit]]&gt;0,"Success","Fasle")</f>
        <v>Fasle</v>
      </c>
    </row>
    <row r="1854" spans="1:8" x14ac:dyDescent="0.25">
      <c r="A1854" t="s">
        <v>3444</v>
      </c>
      <c r="B1854">
        <v>129115</v>
      </c>
      <c r="C1854" t="s">
        <v>2491</v>
      </c>
      <c r="D1854">
        <v>25000000</v>
      </c>
      <c r="E1854">
        <v>6.5</v>
      </c>
      <c r="F1854" s="2">
        <f>AVERAGEIF(Table15[director_name],Table15[director_name],Table15[imdb_score])</f>
        <v>6.5</v>
      </c>
      <c r="G1854">
        <f>Table15[[#This Row],[gross]]-Table15[[#This Row],[budget]]</f>
        <v>-24870885</v>
      </c>
      <c r="H1854" t="str">
        <f>IF(Table15[[#This Row],[Profit]]&gt;0,"Success","Fasle")</f>
        <v>Fasle</v>
      </c>
    </row>
    <row r="1855" spans="1:8" x14ac:dyDescent="0.25">
      <c r="A1855" t="s">
        <v>1952</v>
      </c>
      <c r="B1855">
        <v>34700000</v>
      </c>
      <c r="C1855" t="s">
        <v>12</v>
      </c>
      <c r="D1855">
        <v>14000000</v>
      </c>
      <c r="E1855">
        <v>7.7</v>
      </c>
      <c r="F1855">
        <f>AVERAGEIF(Table15[director_name],Table15[director_name],Table15[imdb_score])</f>
        <v>7.0874999999999995</v>
      </c>
      <c r="G1855">
        <f>Table15[[#This Row],[gross]]-Table15[[#This Row],[budget]]</f>
        <v>20700000</v>
      </c>
      <c r="H1855" t="str">
        <f>IF(Table15[[#This Row],[Profit]]&gt;0,"Success","Fasle")</f>
        <v>Success</v>
      </c>
    </row>
    <row r="1856" spans="1:8" x14ac:dyDescent="0.25">
      <c r="A1856" t="s">
        <v>1520</v>
      </c>
      <c r="B1856">
        <v>717753</v>
      </c>
      <c r="C1856" t="s">
        <v>12</v>
      </c>
      <c r="D1856">
        <v>25000000</v>
      </c>
      <c r="E1856">
        <v>6.1</v>
      </c>
      <c r="F1856">
        <f>AVERAGEIF(Table15[director_name],Table15[director_name],Table15[imdb_score])</f>
        <v>6.5666666666666664</v>
      </c>
      <c r="G1856">
        <f>Table15[[#This Row],[gross]]-Table15[[#This Row],[budget]]</f>
        <v>-24282247</v>
      </c>
      <c r="H1856" t="str">
        <f>IF(Table15[[#This Row],[Profit]]&gt;0,"Success","Fasle")</f>
        <v>Fasle</v>
      </c>
    </row>
    <row r="1857" spans="1:8" x14ac:dyDescent="0.25">
      <c r="A1857" t="s">
        <v>3450</v>
      </c>
      <c r="B1857">
        <v>109713132</v>
      </c>
      <c r="C1857" t="s">
        <v>12</v>
      </c>
      <c r="D1857">
        <v>25000000</v>
      </c>
      <c r="E1857">
        <v>7.3</v>
      </c>
      <c r="F1857" s="2">
        <f>AVERAGEIF(Table15[director_name],Table15[director_name],Table15[imdb_score])</f>
        <v>6.5999999999999988</v>
      </c>
      <c r="G1857">
        <f>Table15[[#This Row],[gross]]-Table15[[#This Row],[budget]]</f>
        <v>84713132</v>
      </c>
      <c r="H1857" t="str">
        <f>IF(Table15[[#This Row],[Profit]]&gt;0,"Success","Fasle")</f>
        <v>Success</v>
      </c>
    </row>
    <row r="1858" spans="1:8" x14ac:dyDescent="0.25">
      <c r="A1858" t="s">
        <v>879</v>
      </c>
      <c r="B1858">
        <v>70269171</v>
      </c>
      <c r="C1858" t="s">
        <v>12</v>
      </c>
      <c r="D1858">
        <v>24000000</v>
      </c>
      <c r="E1858">
        <v>7.2</v>
      </c>
      <c r="F1858">
        <f>AVERAGEIF(Table15[director_name],Table15[director_name],Table15[imdb_score])</f>
        <v>6.85</v>
      </c>
      <c r="G1858">
        <f>Table15[[#This Row],[gross]]-Table15[[#This Row],[budget]]</f>
        <v>46269171</v>
      </c>
      <c r="H1858" t="str">
        <f>IF(Table15[[#This Row],[Profit]]&gt;0,"Success","Fasle")</f>
        <v>Success</v>
      </c>
    </row>
    <row r="1859" spans="1:8" x14ac:dyDescent="0.25">
      <c r="A1859" t="s">
        <v>2178</v>
      </c>
      <c r="B1859">
        <v>101334374</v>
      </c>
      <c r="C1859" t="s">
        <v>12</v>
      </c>
      <c r="D1859">
        <v>24000000</v>
      </c>
      <c r="E1859">
        <v>6.1</v>
      </c>
      <c r="F1859">
        <f>AVERAGEIF(Table15[director_name],Table15[director_name],Table15[imdb_score])</f>
        <v>5.9700000000000006</v>
      </c>
      <c r="G1859">
        <f>Table15[[#This Row],[gross]]-Table15[[#This Row],[budget]]</f>
        <v>77334374</v>
      </c>
      <c r="H1859" t="str">
        <f>IF(Table15[[#This Row],[Profit]]&gt;0,"Success","Fasle")</f>
        <v>Success</v>
      </c>
    </row>
    <row r="1860" spans="1:8" x14ac:dyDescent="0.25">
      <c r="A1860" t="s">
        <v>2941</v>
      </c>
      <c r="B1860">
        <v>1512815</v>
      </c>
      <c r="C1860" t="s">
        <v>12</v>
      </c>
      <c r="D1860">
        <v>25000000</v>
      </c>
      <c r="E1860">
        <v>5.8</v>
      </c>
      <c r="F1860">
        <f>AVERAGEIF(Table15[director_name],Table15[director_name],Table15[imdb_score])</f>
        <v>6.9799999999999995</v>
      </c>
      <c r="G1860">
        <f>Table15[[#This Row],[gross]]-Table15[[#This Row],[budget]]</f>
        <v>-23487185</v>
      </c>
      <c r="H1860" t="str">
        <f>IF(Table15[[#This Row],[Profit]]&gt;0,"Success","Fasle")</f>
        <v>Fasle</v>
      </c>
    </row>
    <row r="1861" spans="1:8" x14ac:dyDescent="0.25">
      <c r="A1861" t="s">
        <v>462</v>
      </c>
      <c r="B1861">
        <v>65182182</v>
      </c>
      <c r="C1861" t="s">
        <v>12</v>
      </c>
      <c r="D1861">
        <v>24000000</v>
      </c>
      <c r="E1861">
        <v>5.7</v>
      </c>
      <c r="F1861">
        <f>AVERAGEIF(Table15[director_name],Table15[director_name],Table15[imdb_score])</f>
        <v>6.05</v>
      </c>
      <c r="G1861">
        <f>Table15[[#This Row],[gross]]-Table15[[#This Row],[budget]]</f>
        <v>41182182</v>
      </c>
      <c r="H1861" t="str">
        <f>IF(Table15[[#This Row],[Profit]]&gt;0,"Success","Fasle")</f>
        <v>Success</v>
      </c>
    </row>
    <row r="1862" spans="1:8" x14ac:dyDescent="0.25">
      <c r="A1862" t="s">
        <v>2396</v>
      </c>
      <c r="B1862">
        <v>57262492</v>
      </c>
      <c r="C1862" t="s">
        <v>12</v>
      </c>
      <c r="D1862">
        <v>24000000</v>
      </c>
      <c r="E1862">
        <v>6.7</v>
      </c>
      <c r="F1862">
        <f>AVERAGEIF(Table15[director_name],Table15[director_name],Table15[imdb_score])</f>
        <v>6.6999999999999993</v>
      </c>
      <c r="G1862">
        <f>Table15[[#This Row],[gross]]-Table15[[#This Row],[budget]]</f>
        <v>33262492</v>
      </c>
      <c r="H1862" t="str">
        <f>IF(Table15[[#This Row],[Profit]]&gt;0,"Success","Fasle")</f>
        <v>Success</v>
      </c>
    </row>
    <row r="1863" spans="1:8" x14ac:dyDescent="0.25">
      <c r="A1863" t="s">
        <v>3458</v>
      </c>
      <c r="B1863">
        <v>80000000</v>
      </c>
      <c r="C1863" t="s">
        <v>12</v>
      </c>
      <c r="D1863">
        <v>8200000</v>
      </c>
      <c r="E1863">
        <v>6.5</v>
      </c>
      <c r="F1863" s="2">
        <f>AVERAGEIF(Table15[director_name],Table15[director_name],Table15[imdb_score])</f>
        <v>6.5</v>
      </c>
      <c r="G1863">
        <f>Table15[[#This Row],[gross]]-Table15[[#This Row],[budget]]</f>
        <v>71800000</v>
      </c>
      <c r="H1863" t="str">
        <f>IF(Table15[[#This Row],[Profit]]&gt;0,"Success","Fasle")</f>
        <v>Success</v>
      </c>
    </row>
    <row r="1864" spans="1:8" x14ac:dyDescent="0.25">
      <c r="A1864" t="s">
        <v>883</v>
      </c>
      <c r="B1864">
        <v>74608545</v>
      </c>
      <c r="C1864" t="s">
        <v>12</v>
      </c>
      <c r="D1864">
        <v>24000000</v>
      </c>
      <c r="E1864">
        <v>7.2</v>
      </c>
      <c r="F1864">
        <f>AVERAGEIF(Table15[director_name],Table15[director_name],Table15[imdb_score])</f>
        <v>6.6571428571428575</v>
      </c>
      <c r="G1864">
        <f>Table15[[#This Row],[gross]]-Table15[[#This Row],[budget]]</f>
        <v>50608545</v>
      </c>
      <c r="H1864" t="str">
        <f>IF(Table15[[#This Row],[Profit]]&gt;0,"Success","Fasle")</f>
        <v>Success</v>
      </c>
    </row>
    <row r="1865" spans="1:8" x14ac:dyDescent="0.25">
      <c r="A1865" t="s">
        <v>970</v>
      </c>
      <c r="B1865">
        <v>41895491</v>
      </c>
      <c r="C1865" t="s">
        <v>12</v>
      </c>
      <c r="D1865">
        <v>24000000</v>
      </c>
      <c r="E1865">
        <v>7.6</v>
      </c>
      <c r="F1865">
        <f>AVERAGEIF(Table15[director_name],Table15[director_name],Table15[imdb_score])</f>
        <v>7.3285714285714283</v>
      </c>
      <c r="G1865">
        <f>Table15[[#This Row],[gross]]-Table15[[#This Row],[budget]]</f>
        <v>17895491</v>
      </c>
      <c r="H1865" t="str">
        <f>IF(Table15[[#This Row],[Profit]]&gt;0,"Success","Fasle")</f>
        <v>Success</v>
      </c>
    </row>
    <row r="1866" spans="1:8" x14ac:dyDescent="0.25">
      <c r="A1866" t="s">
        <v>2690</v>
      </c>
      <c r="B1866">
        <v>39989008</v>
      </c>
      <c r="C1866" t="s">
        <v>12</v>
      </c>
      <c r="D1866">
        <v>24000000</v>
      </c>
      <c r="E1866">
        <v>4.5999999999999996</v>
      </c>
      <c r="F1866">
        <f>AVERAGEIF(Table15[director_name],Table15[director_name],Table15[imdb_score])</f>
        <v>5.6999999999999993</v>
      </c>
      <c r="G1866">
        <f>Table15[[#This Row],[gross]]-Table15[[#This Row],[budget]]</f>
        <v>15989008</v>
      </c>
      <c r="H1866" t="str">
        <f>IF(Table15[[#This Row],[Profit]]&gt;0,"Success","Fasle")</f>
        <v>Success</v>
      </c>
    </row>
    <row r="1867" spans="1:8" x14ac:dyDescent="0.25">
      <c r="A1867" t="s">
        <v>3463</v>
      </c>
      <c r="B1867">
        <v>32662299</v>
      </c>
      <c r="C1867" t="s">
        <v>12</v>
      </c>
      <c r="D1867">
        <v>24000000</v>
      </c>
      <c r="E1867">
        <v>6.9</v>
      </c>
      <c r="F1867" s="2">
        <f>AVERAGEIF(Table15[director_name],Table15[director_name],Table15[imdb_score])</f>
        <v>6.9</v>
      </c>
      <c r="G1867">
        <f>Table15[[#This Row],[gross]]-Table15[[#This Row],[budget]]</f>
        <v>8662299</v>
      </c>
      <c r="H1867" t="str">
        <f>IF(Table15[[#This Row],[Profit]]&gt;0,"Success","Fasle")</f>
        <v>Success</v>
      </c>
    </row>
    <row r="1868" spans="1:8" x14ac:dyDescent="0.25">
      <c r="A1868" t="s">
        <v>2454</v>
      </c>
      <c r="B1868">
        <v>31452765</v>
      </c>
      <c r="C1868" t="s">
        <v>12</v>
      </c>
      <c r="D1868">
        <v>24000000</v>
      </c>
      <c r="E1868">
        <v>6.6</v>
      </c>
      <c r="F1868">
        <f>AVERAGEIF(Table15[director_name],Table15[director_name],Table15[imdb_score])</f>
        <v>6.7799999999999994</v>
      </c>
      <c r="G1868">
        <f>Table15[[#This Row],[gross]]-Table15[[#This Row],[budget]]</f>
        <v>7452765</v>
      </c>
      <c r="H1868" t="str">
        <f>IF(Table15[[#This Row],[Profit]]&gt;0,"Success","Fasle")</f>
        <v>Success</v>
      </c>
    </row>
    <row r="1869" spans="1:8" x14ac:dyDescent="0.25">
      <c r="A1869" t="s">
        <v>3466</v>
      </c>
      <c r="B1869">
        <v>25167270</v>
      </c>
      <c r="C1869" t="s">
        <v>12</v>
      </c>
      <c r="D1869">
        <v>24000000</v>
      </c>
      <c r="E1869">
        <v>6.3</v>
      </c>
      <c r="F1869" s="2">
        <f>AVERAGEIF(Table15[director_name],Table15[director_name],Table15[imdb_score])</f>
        <v>6.5666666666666664</v>
      </c>
      <c r="G1869">
        <f>Table15[[#This Row],[gross]]-Table15[[#This Row],[budget]]</f>
        <v>1167270</v>
      </c>
      <c r="H1869" t="str">
        <f>IF(Table15[[#This Row],[Profit]]&gt;0,"Success","Fasle")</f>
        <v>Success</v>
      </c>
    </row>
    <row r="1870" spans="1:8" x14ac:dyDescent="0.25">
      <c r="A1870" t="s">
        <v>3468</v>
      </c>
      <c r="B1870">
        <v>32416109</v>
      </c>
      <c r="C1870" t="s">
        <v>12</v>
      </c>
      <c r="D1870">
        <v>25000000</v>
      </c>
      <c r="E1870">
        <v>6.2</v>
      </c>
      <c r="F1870" s="2">
        <f>AVERAGEIF(Table15[director_name],Table15[director_name],Table15[imdb_score])</f>
        <v>6.2</v>
      </c>
      <c r="G1870">
        <f>Table15[[#This Row],[gross]]-Table15[[#This Row],[budget]]</f>
        <v>7416109</v>
      </c>
      <c r="H1870" t="str">
        <f>IF(Table15[[#This Row],[Profit]]&gt;0,"Success","Fasle")</f>
        <v>Success</v>
      </c>
    </row>
    <row r="1871" spans="1:8" x14ac:dyDescent="0.25">
      <c r="A1871" t="s">
        <v>3470</v>
      </c>
      <c r="B1871">
        <v>20218</v>
      </c>
      <c r="C1871" t="s">
        <v>12</v>
      </c>
      <c r="D1871">
        <v>24000000</v>
      </c>
      <c r="E1871">
        <v>5.3</v>
      </c>
      <c r="F1871" s="2">
        <f>AVERAGEIF(Table15[director_name],Table15[director_name],Table15[imdb_score])</f>
        <v>5.9499999999999993</v>
      </c>
      <c r="G1871">
        <f>Table15[[#This Row],[gross]]-Table15[[#This Row],[budget]]</f>
        <v>-23979782</v>
      </c>
      <c r="H1871" t="str">
        <f>IF(Table15[[#This Row],[Profit]]&gt;0,"Success","Fasle")</f>
        <v>Fasle</v>
      </c>
    </row>
    <row r="1872" spans="1:8" x14ac:dyDescent="0.25">
      <c r="A1872" t="s">
        <v>488</v>
      </c>
      <c r="B1872">
        <v>28871190</v>
      </c>
      <c r="C1872" t="s">
        <v>12</v>
      </c>
      <c r="D1872">
        <v>24000000</v>
      </c>
      <c r="E1872">
        <v>7.3</v>
      </c>
      <c r="F1872">
        <f>AVERAGEIF(Table15[director_name],Table15[director_name],Table15[imdb_score])</f>
        <v>7.0749999999999993</v>
      </c>
      <c r="G1872">
        <f>Table15[[#This Row],[gross]]-Table15[[#This Row],[budget]]</f>
        <v>4871190</v>
      </c>
      <c r="H1872" t="str">
        <f>IF(Table15[[#This Row],[Profit]]&gt;0,"Success","Fasle")</f>
        <v>Success</v>
      </c>
    </row>
    <row r="1873" spans="1:8" x14ac:dyDescent="0.25">
      <c r="A1873" t="s">
        <v>1073</v>
      </c>
      <c r="B1873">
        <v>16964743</v>
      </c>
      <c r="C1873" t="s">
        <v>12</v>
      </c>
      <c r="D1873">
        <v>24000000</v>
      </c>
      <c r="E1873">
        <v>5.6</v>
      </c>
      <c r="F1873">
        <f>AVERAGEIF(Table15[director_name],Table15[director_name],Table15[imdb_score])</f>
        <v>6</v>
      </c>
      <c r="G1873">
        <f>Table15[[#This Row],[gross]]-Table15[[#This Row],[budget]]</f>
        <v>-7035257</v>
      </c>
      <c r="H1873" t="str">
        <f>IF(Table15[[#This Row],[Profit]]&gt;0,"Success","Fasle")</f>
        <v>Fasle</v>
      </c>
    </row>
    <row r="1874" spans="1:8" x14ac:dyDescent="0.25">
      <c r="A1874" t="s">
        <v>1359</v>
      </c>
      <c r="B1874">
        <v>16290976</v>
      </c>
      <c r="C1874" t="s">
        <v>12</v>
      </c>
      <c r="D1874">
        <v>24000000</v>
      </c>
      <c r="E1874">
        <v>6.2</v>
      </c>
      <c r="F1874">
        <f>AVERAGEIF(Table15[director_name],Table15[director_name],Table15[imdb_score])</f>
        <v>5.55</v>
      </c>
      <c r="G1874">
        <f>Table15[[#This Row],[gross]]-Table15[[#This Row],[budget]]</f>
        <v>-7709024</v>
      </c>
      <c r="H1874" t="str">
        <f>IF(Table15[[#This Row],[Profit]]&gt;0,"Success","Fasle")</f>
        <v>Fasle</v>
      </c>
    </row>
    <row r="1875" spans="1:8" x14ac:dyDescent="0.25">
      <c r="A1875" t="s">
        <v>3476</v>
      </c>
      <c r="B1875">
        <v>13000000</v>
      </c>
      <c r="C1875" t="s">
        <v>12</v>
      </c>
      <c r="D1875">
        <v>24000000</v>
      </c>
      <c r="E1875">
        <v>5.2</v>
      </c>
      <c r="F1875" s="2">
        <f>AVERAGEIF(Table15[director_name],Table15[director_name],Table15[imdb_score])</f>
        <v>6.5250000000000004</v>
      </c>
      <c r="G1875">
        <f>Table15[[#This Row],[gross]]-Table15[[#This Row],[budget]]</f>
        <v>-11000000</v>
      </c>
      <c r="H1875" t="str">
        <f>IF(Table15[[#This Row],[Profit]]&gt;0,"Success","Fasle")</f>
        <v>Fasle</v>
      </c>
    </row>
    <row r="1876" spans="1:8" x14ac:dyDescent="0.25">
      <c r="A1876" t="s">
        <v>1416</v>
      </c>
      <c r="B1876">
        <v>12372410</v>
      </c>
      <c r="C1876" t="s">
        <v>12</v>
      </c>
      <c r="D1876">
        <v>24000000</v>
      </c>
      <c r="E1876">
        <v>5.3</v>
      </c>
      <c r="F1876">
        <f>AVERAGEIF(Table15[director_name],Table15[director_name],Table15[imdb_score])</f>
        <v>5.5333333333333341</v>
      </c>
      <c r="G1876">
        <f>Table15[[#This Row],[gross]]-Table15[[#This Row],[budget]]</f>
        <v>-11627590</v>
      </c>
      <c r="H1876" t="str">
        <f>IF(Table15[[#This Row],[Profit]]&gt;0,"Success","Fasle")</f>
        <v>Fasle</v>
      </c>
    </row>
    <row r="1877" spans="1:8" x14ac:dyDescent="0.25">
      <c r="A1877" t="s">
        <v>1097</v>
      </c>
      <c r="B1877">
        <v>8427204</v>
      </c>
      <c r="C1877" t="s">
        <v>12</v>
      </c>
      <c r="D1877">
        <v>24000000</v>
      </c>
      <c r="E1877">
        <v>5.4</v>
      </c>
      <c r="F1877">
        <f>AVERAGEIF(Table15[director_name],Table15[director_name],Table15[imdb_score])</f>
        <v>5.9</v>
      </c>
      <c r="G1877">
        <f>Table15[[#This Row],[gross]]-Table15[[#This Row],[budget]]</f>
        <v>-15572796</v>
      </c>
      <c r="H1877" t="str">
        <f>IF(Table15[[#This Row],[Profit]]&gt;0,"Success","Fasle")</f>
        <v>Fasle</v>
      </c>
    </row>
    <row r="1878" spans="1:8" x14ac:dyDescent="0.25">
      <c r="A1878" t="s">
        <v>3481</v>
      </c>
      <c r="B1878">
        <v>9639242</v>
      </c>
      <c r="C1878" t="s">
        <v>12</v>
      </c>
      <c r="D1878">
        <v>24000000</v>
      </c>
      <c r="E1878">
        <v>4.9000000000000004</v>
      </c>
      <c r="F1878" s="2">
        <f>AVERAGEIF(Table15[director_name],Table15[director_name],Table15[imdb_score])</f>
        <v>6.3999999999999995</v>
      </c>
      <c r="G1878">
        <f>Table15[[#This Row],[gross]]-Table15[[#This Row],[budget]]</f>
        <v>-14360758</v>
      </c>
      <c r="H1878" t="str">
        <f>IF(Table15[[#This Row],[Profit]]&gt;0,"Success","Fasle")</f>
        <v>Fasle</v>
      </c>
    </row>
    <row r="1879" spans="1:8" x14ac:dyDescent="0.25">
      <c r="A1879" t="s">
        <v>2564</v>
      </c>
      <c r="B1879">
        <v>25003072</v>
      </c>
      <c r="C1879" t="s">
        <v>12</v>
      </c>
      <c r="D1879">
        <v>24000000</v>
      </c>
      <c r="E1879">
        <v>5.5</v>
      </c>
      <c r="F1879">
        <f>AVERAGEIF(Table15[director_name],Table15[director_name],Table15[imdb_score])</f>
        <v>6.2250000000000005</v>
      </c>
      <c r="G1879">
        <f>Table15[[#This Row],[gross]]-Table15[[#This Row],[budget]]</f>
        <v>1003072</v>
      </c>
      <c r="H1879" t="str">
        <f>IF(Table15[[#This Row],[Profit]]&gt;0,"Success","Fasle")</f>
        <v>Success</v>
      </c>
    </row>
    <row r="1880" spans="1:8" x14ac:dyDescent="0.25">
      <c r="A1880" t="s">
        <v>3484</v>
      </c>
      <c r="B1880">
        <v>6144806</v>
      </c>
      <c r="C1880" t="s">
        <v>12</v>
      </c>
      <c r="D1880">
        <v>23000000</v>
      </c>
      <c r="E1880">
        <v>6.7</v>
      </c>
      <c r="F1880" s="2">
        <f>AVERAGEIF(Table15[director_name],Table15[director_name],Table15[imdb_score])</f>
        <v>6.4</v>
      </c>
      <c r="G1880">
        <f>Table15[[#This Row],[gross]]-Table15[[#This Row],[budget]]</f>
        <v>-16855194</v>
      </c>
      <c r="H1880" t="str">
        <f>IF(Table15[[#This Row],[Profit]]&gt;0,"Success","Fasle")</f>
        <v>Fasle</v>
      </c>
    </row>
    <row r="1881" spans="1:8" x14ac:dyDescent="0.25">
      <c r="A1881" t="s">
        <v>2979</v>
      </c>
      <c r="B1881">
        <v>4308981</v>
      </c>
      <c r="C1881" t="s">
        <v>12</v>
      </c>
      <c r="D1881">
        <v>24000000</v>
      </c>
      <c r="E1881">
        <v>3.9</v>
      </c>
      <c r="F1881" s="2">
        <f>AVERAGEIF(Table15[director_name],Table15[director_name],Table15[imdb_score])</f>
        <v>3.9</v>
      </c>
      <c r="G1881">
        <f>Table15[[#This Row],[gross]]-Table15[[#This Row],[budget]]</f>
        <v>-19691019</v>
      </c>
      <c r="H1881" t="str">
        <f>IF(Table15[[#This Row],[Profit]]&gt;0,"Success","Fasle")</f>
        <v>Fasle</v>
      </c>
    </row>
    <row r="1882" spans="1:8" x14ac:dyDescent="0.25">
      <c r="A1882" t="s">
        <v>3487</v>
      </c>
      <c r="B1882">
        <v>669276</v>
      </c>
      <c r="C1882" t="s">
        <v>12</v>
      </c>
      <c r="D1882">
        <v>28000000</v>
      </c>
      <c r="E1882">
        <v>7.2</v>
      </c>
      <c r="F1882" s="2">
        <f>AVERAGEIF(Table15[director_name],Table15[director_name],Table15[imdb_score])</f>
        <v>7.2</v>
      </c>
      <c r="G1882">
        <f>Table15[[#This Row],[gross]]-Table15[[#This Row],[budget]]</f>
        <v>-27330724</v>
      </c>
      <c r="H1882" t="str">
        <f>IF(Table15[[#This Row],[Profit]]&gt;0,"Success","Fasle")</f>
        <v>Fasle</v>
      </c>
    </row>
    <row r="1883" spans="1:8" x14ac:dyDescent="0.25">
      <c r="A1883" t="s">
        <v>3490</v>
      </c>
      <c r="B1883">
        <v>42880</v>
      </c>
      <c r="C1883" t="s">
        <v>12</v>
      </c>
      <c r="D1883">
        <v>24000000</v>
      </c>
      <c r="E1883">
        <v>5.0999999999999996</v>
      </c>
      <c r="F1883" s="2">
        <f>AVERAGEIF(Table15[director_name],Table15[director_name],Table15[imdb_score])</f>
        <v>5.0999999999999996</v>
      </c>
      <c r="G1883">
        <f>Table15[[#This Row],[gross]]-Table15[[#This Row],[budget]]</f>
        <v>-23957120</v>
      </c>
      <c r="H1883" t="str">
        <f>IF(Table15[[#This Row],[Profit]]&gt;0,"Success","Fasle")</f>
        <v>Fasle</v>
      </c>
    </row>
    <row r="1884" spans="1:8" x14ac:dyDescent="0.25">
      <c r="A1884" t="s">
        <v>2665</v>
      </c>
      <c r="B1884">
        <v>23225911</v>
      </c>
      <c r="C1884" t="s">
        <v>12</v>
      </c>
      <c r="D1884">
        <v>24000000</v>
      </c>
      <c r="E1884">
        <v>6.5</v>
      </c>
      <c r="F1884">
        <f>AVERAGEIF(Table15[director_name],Table15[director_name],Table15[imdb_score])</f>
        <v>6.9250000000000007</v>
      </c>
      <c r="G1884">
        <f>Table15[[#This Row],[gross]]-Table15[[#This Row],[budget]]</f>
        <v>-774089</v>
      </c>
      <c r="H1884" t="str">
        <f>IF(Table15[[#This Row],[Profit]]&gt;0,"Success","Fasle")</f>
        <v>Fasle</v>
      </c>
    </row>
    <row r="1885" spans="1:8" x14ac:dyDescent="0.25">
      <c r="A1885" t="s">
        <v>2663</v>
      </c>
      <c r="B1885">
        <v>4710455</v>
      </c>
      <c r="C1885" t="s">
        <v>226</v>
      </c>
      <c r="D1885">
        <v>24000000</v>
      </c>
      <c r="E1885">
        <v>8.1999999999999993</v>
      </c>
      <c r="F1885">
        <f>AVERAGEIF(Table15[director_name],Table15[director_name],Table15[imdb_score])</f>
        <v>8.2249999999999996</v>
      </c>
      <c r="G1885">
        <f>Table15[[#This Row],[gross]]-Table15[[#This Row],[budget]]</f>
        <v>-19289545</v>
      </c>
      <c r="H1885" t="str">
        <f>IF(Table15[[#This Row],[Profit]]&gt;0,"Success","Fasle")</f>
        <v>Fasle</v>
      </c>
    </row>
    <row r="1886" spans="1:8" x14ac:dyDescent="0.25">
      <c r="A1886" t="s">
        <v>1456</v>
      </c>
      <c r="B1886">
        <v>75590286</v>
      </c>
      <c r="C1886" t="s">
        <v>12</v>
      </c>
      <c r="D1886">
        <v>23600000</v>
      </c>
      <c r="E1886">
        <v>7.7</v>
      </c>
      <c r="F1886">
        <f>AVERAGEIF(Table15[director_name],Table15[director_name],Table15[imdb_score])</f>
        <v>6.833333333333333</v>
      </c>
      <c r="G1886">
        <f>Table15[[#This Row],[gross]]-Table15[[#This Row],[budget]]</f>
        <v>51990286</v>
      </c>
      <c r="H1886" t="str">
        <f>IF(Table15[[#This Row],[Profit]]&gt;0,"Success","Fasle")</f>
        <v>Success</v>
      </c>
    </row>
    <row r="1887" spans="1:8" x14ac:dyDescent="0.25">
      <c r="A1887" t="s">
        <v>558</v>
      </c>
      <c r="B1887">
        <v>161487252</v>
      </c>
      <c r="C1887" t="s">
        <v>12</v>
      </c>
      <c r="D1887">
        <v>20000000</v>
      </c>
      <c r="E1887">
        <v>6.1</v>
      </c>
      <c r="F1887">
        <f>AVERAGEIF(Table15[director_name],Table15[director_name],Table15[imdb_score])</f>
        <v>6.083333333333333</v>
      </c>
      <c r="G1887">
        <f>Table15[[#This Row],[gross]]-Table15[[#This Row],[budget]]</f>
        <v>141487252</v>
      </c>
      <c r="H1887" t="str">
        <f>IF(Table15[[#This Row],[Profit]]&gt;0,"Success","Fasle")</f>
        <v>Success</v>
      </c>
    </row>
    <row r="1888" spans="1:8" x14ac:dyDescent="0.25">
      <c r="A1888" t="s">
        <v>2468</v>
      </c>
      <c r="B1888">
        <v>290158751</v>
      </c>
      <c r="C1888" t="s">
        <v>12</v>
      </c>
      <c r="D1888">
        <v>18000000</v>
      </c>
      <c r="E1888">
        <v>8.8000000000000007</v>
      </c>
      <c r="F1888">
        <f>AVERAGEIF(Table15[director_name],Table15[director_name],Table15[imdb_score])</f>
        <v>7.5</v>
      </c>
      <c r="G1888">
        <f>Table15[[#This Row],[gross]]-Table15[[#This Row],[budget]]</f>
        <v>272158751</v>
      </c>
      <c r="H1888" t="str">
        <f>IF(Table15[[#This Row],[Profit]]&gt;0,"Success","Fasle")</f>
        <v>Success</v>
      </c>
    </row>
    <row r="1889" spans="1:8" x14ac:dyDescent="0.25">
      <c r="A1889" t="s">
        <v>95</v>
      </c>
      <c r="B1889">
        <v>65807024</v>
      </c>
      <c r="C1889" t="s">
        <v>12</v>
      </c>
      <c r="D1889">
        <v>19000000</v>
      </c>
      <c r="E1889">
        <v>6.8</v>
      </c>
      <c r="F1889">
        <f>AVERAGEIF(Table15[director_name],Table15[director_name],Table15[imdb_score])</f>
        <v>6.6166666666666671</v>
      </c>
      <c r="G1889">
        <f>Table15[[#This Row],[gross]]-Table15[[#This Row],[budget]]</f>
        <v>46807024</v>
      </c>
      <c r="H1889" t="str">
        <f>IF(Table15[[#This Row],[Profit]]&gt;0,"Success","Fasle")</f>
        <v>Success</v>
      </c>
    </row>
    <row r="1890" spans="1:8" x14ac:dyDescent="0.25">
      <c r="A1890" t="s">
        <v>1972</v>
      </c>
      <c r="B1890">
        <v>86930411</v>
      </c>
      <c r="C1890" t="s">
        <v>12</v>
      </c>
      <c r="D1890">
        <v>23000000</v>
      </c>
      <c r="E1890">
        <v>6.8</v>
      </c>
      <c r="F1890">
        <f>AVERAGEIF(Table15[director_name],Table15[director_name],Table15[imdb_score])</f>
        <v>5.26</v>
      </c>
      <c r="G1890">
        <f>Table15[[#This Row],[gross]]-Table15[[#This Row],[budget]]</f>
        <v>63930411</v>
      </c>
      <c r="H1890" t="str">
        <f>IF(Table15[[#This Row],[Profit]]&gt;0,"Success","Fasle")</f>
        <v>Success</v>
      </c>
    </row>
    <row r="1891" spans="1:8" x14ac:dyDescent="0.25">
      <c r="A1891" t="s">
        <v>1898</v>
      </c>
      <c r="B1891">
        <v>53302314</v>
      </c>
      <c r="C1891" t="s">
        <v>12</v>
      </c>
      <c r="D1891">
        <v>23000000</v>
      </c>
      <c r="E1891">
        <v>6.7</v>
      </c>
      <c r="F1891">
        <f>AVERAGEIF(Table15[director_name],Table15[director_name],Table15[imdb_score])</f>
        <v>5.2750000000000004</v>
      </c>
      <c r="G1891">
        <f>Table15[[#This Row],[gross]]-Table15[[#This Row],[budget]]</f>
        <v>30302314</v>
      </c>
      <c r="H1891" t="str">
        <f>IF(Table15[[#This Row],[Profit]]&gt;0,"Success","Fasle")</f>
        <v>Success</v>
      </c>
    </row>
    <row r="1892" spans="1:8" x14ac:dyDescent="0.25">
      <c r="A1892" t="s">
        <v>1181</v>
      </c>
      <c r="B1892">
        <v>40962534</v>
      </c>
      <c r="C1892" t="s">
        <v>12</v>
      </c>
      <c r="D1892">
        <v>12500000</v>
      </c>
      <c r="E1892">
        <v>7.1</v>
      </c>
      <c r="F1892">
        <f>AVERAGEIF(Table15[director_name],Table15[director_name],Table15[imdb_score])</f>
        <v>6.6749999999999998</v>
      </c>
      <c r="G1892">
        <f>Table15[[#This Row],[gross]]-Table15[[#This Row],[budget]]</f>
        <v>28462534</v>
      </c>
      <c r="H1892" t="str">
        <f>IF(Table15[[#This Row],[Profit]]&gt;0,"Success","Fasle")</f>
        <v>Success</v>
      </c>
    </row>
    <row r="1893" spans="1:8" x14ac:dyDescent="0.25">
      <c r="A1893" t="s">
        <v>478</v>
      </c>
      <c r="B1893">
        <v>39235088</v>
      </c>
      <c r="C1893" t="s">
        <v>12</v>
      </c>
      <c r="D1893">
        <v>23000000</v>
      </c>
      <c r="E1893">
        <v>7.1</v>
      </c>
      <c r="F1893">
        <f>AVERAGEIF(Table15[director_name],Table15[director_name],Table15[imdb_score])</f>
        <v>6.6750000000000007</v>
      </c>
      <c r="G1893">
        <f>Table15[[#This Row],[gross]]-Table15[[#This Row],[budget]]</f>
        <v>16235088</v>
      </c>
      <c r="H1893" t="str">
        <f>IF(Table15[[#This Row],[Profit]]&gt;0,"Success","Fasle")</f>
        <v>Success</v>
      </c>
    </row>
    <row r="1894" spans="1:8" x14ac:dyDescent="0.25">
      <c r="A1894" t="s">
        <v>3504</v>
      </c>
      <c r="B1894">
        <v>27338033</v>
      </c>
      <c r="C1894" t="s">
        <v>12</v>
      </c>
      <c r="D1894">
        <v>23000000</v>
      </c>
      <c r="E1894">
        <v>6.1</v>
      </c>
      <c r="F1894" s="2">
        <f>AVERAGEIF(Table15[director_name],Table15[director_name],Table15[imdb_score])</f>
        <v>6.35</v>
      </c>
      <c r="G1894">
        <f>Table15[[#This Row],[gross]]-Table15[[#This Row],[budget]]</f>
        <v>4338033</v>
      </c>
      <c r="H1894" t="str">
        <f>IF(Table15[[#This Row],[Profit]]&gt;0,"Success","Fasle")</f>
        <v>Success</v>
      </c>
    </row>
    <row r="1895" spans="1:8" x14ac:dyDescent="0.25">
      <c r="A1895" t="s">
        <v>621</v>
      </c>
      <c r="B1895">
        <v>25556065</v>
      </c>
      <c r="C1895" t="s">
        <v>12</v>
      </c>
      <c r="D1895">
        <v>23000000</v>
      </c>
      <c r="E1895">
        <v>8</v>
      </c>
      <c r="F1895">
        <f>AVERAGEIF(Table15[director_name],Table15[director_name],Table15[imdb_score])</f>
        <v>7.5750000000000002</v>
      </c>
      <c r="G1895">
        <f>Table15[[#This Row],[gross]]-Table15[[#This Row],[budget]]</f>
        <v>2556065</v>
      </c>
      <c r="H1895" t="str">
        <f>IF(Table15[[#This Row],[Profit]]&gt;0,"Success","Fasle")</f>
        <v>Success</v>
      </c>
    </row>
    <row r="1896" spans="1:8" x14ac:dyDescent="0.25">
      <c r="A1896" t="s">
        <v>1535</v>
      </c>
      <c r="B1896">
        <v>21973182</v>
      </c>
      <c r="C1896" t="s">
        <v>12</v>
      </c>
      <c r="D1896">
        <v>23000000</v>
      </c>
      <c r="E1896">
        <v>6.6</v>
      </c>
      <c r="F1896">
        <f>AVERAGEIF(Table15[director_name],Table15[director_name],Table15[imdb_score])</f>
        <v>6.8000000000000007</v>
      </c>
      <c r="G1896">
        <f>Table15[[#This Row],[gross]]-Table15[[#This Row],[budget]]</f>
        <v>-1026818</v>
      </c>
      <c r="H1896" t="str">
        <f>IF(Table15[[#This Row],[Profit]]&gt;0,"Success","Fasle")</f>
        <v>Fasle</v>
      </c>
    </row>
    <row r="1897" spans="1:8" x14ac:dyDescent="0.25">
      <c r="A1897" t="s">
        <v>3508</v>
      </c>
      <c r="B1897">
        <v>4756</v>
      </c>
      <c r="C1897" t="s">
        <v>12</v>
      </c>
      <c r="D1897">
        <v>25000000</v>
      </c>
      <c r="E1897">
        <v>5.4</v>
      </c>
      <c r="F1897" s="2">
        <f>AVERAGEIF(Table15[director_name],Table15[director_name],Table15[imdb_score])</f>
        <v>5.4</v>
      </c>
      <c r="G1897">
        <f>Table15[[#This Row],[gross]]-Table15[[#This Row],[budget]]</f>
        <v>-24995244</v>
      </c>
      <c r="H1897" t="str">
        <f>IF(Table15[[#This Row],[Profit]]&gt;0,"Success","Fasle")</f>
        <v>Fasle</v>
      </c>
    </row>
    <row r="1898" spans="1:8" x14ac:dyDescent="0.25">
      <c r="A1898" t="s">
        <v>1600</v>
      </c>
      <c r="B1898">
        <v>18653615</v>
      </c>
      <c r="C1898" t="s">
        <v>12</v>
      </c>
      <c r="D1898">
        <v>23000000</v>
      </c>
      <c r="E1898">
        <v>6.1</v>
      </c>
      <c r="F1898">
        <f>AVERAGEIF(Table15[director_name],Table15[director_name],Table15[imdb_score])</f>
        <v>6.0200000000000005</v>
      </c>
      <c r="G1898">
        <f>Table15[[#This Row],[gross]]-Table15[[#This Row],[budget]]</f>
        <v>-4346385</v>
      </c>
      <c r="H1898" t="str">
        <f>IF(Table15[[#This Row],[Profit]]&gt;0,"Success","Fasle")</f>
        <v>Fasle</v>
      </c>
    </row>
    <row r="1899" spans="1:8" x14ac:dyDescent="0.25">
      <c r="A1899" t="s">
        <v>3511</v>
      </c>
      <c r="B1899">
        <v>13019253</v>
      </c>
      <c r="C1899" t="s">
        <v>12</v>
      </c>
      <c r="D1899">
        <v>23000000</v>
      </c>
      <c r="E1899">
        <v>5.6</v>
      </c>
      <c r="F1899" s="2">
        <f>AVERAGEIF(Table15[director_name],Table15[director_name],Table15[imdb_score])</f>
        <v>5.6</v>
      </c>
      <c r="G1899">
        <f>Table15[[#This Row],[gross]]-Table15[[#This Row],[budget]]</f>
        <v>-9980747</v>
      </c>
      <c r="H1899" t="str">
        <f>IF(Table15[[#This Row],[Profit]]&gt;0,"Success","Fasle")</f>
        <v>Fasle</v>
      </c>
    </row>
    <row r="1900" spans="1:8" x14ac:dyDescent="0.25">
      <c r="A1900" t="s">
        <v>524</v>
      </c>
      <c r="B1900">
        <v>18934858</v>
      </c>
      <c r="C1900" t="s">
        <v>12</v>
      </c>
      <c r="D1900">
        <v>23000000</v>
      </c>
      <c r="E1900">
        <v>5.8</v>
      </c>
      <c r="F1900">
        <f>AVERAGEIF(Table15[director_name],Table15[director_name],Table15[imdb_score])</f>
        <v>6.6800000000000006</v>
      </c>
      <c r="G1900">
        <f>Table15[[#This Row],[gross]]-Table15[[#This Row],[budget]]</f>
        <v>-4065142</v>
      </c>
      <c r="H1900" t="str">
        <f>IF(Table15[[#This Row],[Profit]]&gt;0,"Success","Fasle")</f>
        <v>Fasle</v>
      </c>
    </row>
    <row r="1901" spans="1:8" x14ac:dyDescent="0.25">
      <c r="A1901" t="s">
        <v>3514</v>
      </c>
      <c r="B1901">
        <v>20763013</v>
      </c>
      <c r="C1901" t="s">
        <v>12</v>
      </c>
      <c r="D1901">
        <v>23000000</v>
      </c>
      <c r="E1901">
        <v>2.8</v>
      </c>
      <c r="F1901" s="2">
        <f>AVERAGEIF(Table15[director_name],Table15[director_name],Table15[imdb_score])</f>
        <v>2.8</v>
      </c>
      <c r="G1901">
        <f>Table15[[#This Row],[gross]]-Table15[[#This Row],[budget]]</f>
        <v>-2236987</v>
      </c>
      <c r="H1901" t="str">
        <f>IF(Table15[[#This Row],[Profit]]&gt;0,"Success","Fasle")</f>
        <v>Fasle</v>
      </c>
    </row>
    <row r="1902" spans="1:8" x14ac:dyDescent="0.25">
      <c r="A1902" t="s">
        <v>3516</v>
      </c>
      <c r="B1902">
        <v>12782508</v>
      </c>
      <c r="C1902" t="s">
        <v>12</v>
      </c>
      <c r="D1902">
        <v>23000000</v>
      </c>
      <c r="E1902">
        <v>6.7</v>
      </c>
      <c r="F1902" s="2">
        <f>AVERAGEIF(Table15[director_name],Table15[director_name],Table15[imdb_score])</f>
        <v>6.7</v>
      </c>
      <c r="G1902">
        <f>Table15[[#This Row],[gross]]-Table15[[#This Row],[budget]]</f>
        <v>-10217492</v>
      </c>
      <c r="H1902" t="str">
        <f>IF(Table15[[#This Row],[Profit]]&gt;0,"Success","Fasle")</f>
        <v>Fasle</v>
      </c>
    </row>
    <row r="1903" spans="1:8" x14ac:dyDescent="0.25">
      <c r="A1903" t="s">
        <v>3518</v>
      </c>
      <c r="B1903">
        <v>11508423</v>
      </c>
      <c r="C1903" t="s">
        <v>12</v>
      </c>
      <c r="D1903">
        <v>23000000</v>
      </c>
      <c r="E1903">
        <v>5.0999999999999996</v>
      </c>
      <c r="F1903" s="2">
        <f>AVERAGEIF(Table15[director_name],Table15[director_name],Table15[imdb_score])</f>
        <v>5.0999999999999996</v>
      </c>
      <c r="G1903">
        <f>Table15[[#This Row],[gross]]-Table15[[#This Row],[budget]]</f>
        <v>-11491577</v>
      </c>
      <c r="H1903" t="str">
        <f>IF(Table15[[#This Row],[Profit]]&gt;0,"Success","Fasle")</f>
        <v>Fasle</v>
      </c>
    </row>
    <row r="1904" spans="1:8" x14ac:dyDescent="0.25">
      <c r="A1904" t="s">
        <v>1743</v>
      </c>
      <c r="B1904">
        <v>10660147</v>
      </c>
      <c r="C1904" t="s">
        <v>12</v>
      </c>
      <c r="D1904">
        <v>23000000</v>
      </c>
      <c r="E1904">
        <v>7.2</v>
      </c>
      <c r="F1904">
        <f>AVERAGEIF(Table15[director_name],Table15[director_name],Table15[imdb_score])</f>
        <v>6.7624999999999993</v>
      </c>
      <c r="G1904">
        <f>Table15[[#This Row],[gross]]-Table15[[#This Row],[budget]]</f>
        <v>-12339853</v>
      </c>
      <c r="H1904" t="str">
        <f>IF(Table15[[#This Row],[Profit]]&gt;0,"Success","Fasle")</f>
        <v>Fasle</v>
      </c>
    </row>
    <row r="1905" spans="1:8" x14ac:dyDescent="0.25">
      <c r="A1905" t="s">
        <v>2050</v>
      </c>
      <c r="B1905">
        <v>7434726</v>
      </c>
      <c r="C1905" t="s">
        <v>12</v>
      </c>
      <c r="D1905">
        <v>23000000</v>
      </c>
      <c r="E1905">
        <v>6</v>
      </c>
      <c r="F1905">
        <f>AVERAGEIF(Table15[director_name],Table15[director_name],Table15[imdb_score])</f>
        <v>5.625</v>
      </c>
      <c r="G1905">
        <f>Table15[[#This Row],[gross]]-Table15[[#This Row],[budget]]</f>
        <v>-15565274</v>
      </c>
      <c r="H1905" t="str">
        <f>IF(Table15[[#This Row],[Profit]]&gt;0,"Success","Fasle")</f>
        <v>Fasle</v>
      </c>
    </row>
    <row r="1906" spans="1:8" x14ac:dyDescent="0.25">
      <c r="A1906" t="s">
        <v>3525</v>
      </c>
      <c r="B1906">
        <v>6109075</v>
      </c>
      <c r="C1906" t="s">
        <v>503</v>
      </c>
      <c r="D1906">
        <v>19430000</v>
      </c>
      <c r="E1906">
        <v>6.7</v>
      </c>
      <c r="F1906" s="2">
        <f>AVERAGEIF(Table15[director_name],Table15[director_name],Table15[imdb_score])</f>
        <v>6.45</v>
      </c>
      <c r="G1906">
        <f>Table15[[#This Row],[gross]]-Table15[[#This Row],[budget]]</f>
        <v>-13320925</v>
      </c>
      <c r="H1906" t="str">
        <f>IF(Table15[[#This Row],[Profit]]&gt;0,"Success","Fasle")</f>
        <v>Fasle</v>
      </c>
    </row>
    <row r="1907" spans="1:8" x14ac:dyDescent="0.25">
      <c r="A1907" t="s">
        <v>1952</v>
      </c>
      <c r="B1907">
        <v>2708188</v>
      </c>
      <c r="C1907" t="s">
        <v>12</v>
      </c>
      <c r="D1907">
        <v>23000000</v>
      </c>
      <c r="E1907">
        <v>6.2</v>
      </c>
      <c r="F1907">
        <f>AVERAGEIF(Table15[director_name],Table15[director_name],Table15[imdb_score])</f>
        <v>7.0874999999999995</v>
      </c>
      <c r="G1907">
        <f>Table15[[#This Row],[gross]]-Table15[[#This Row],[budget]]</f>
        <v>-20291812</v>
      </c>
      <c r="H1907" t="str">
        <f>IF(Table15[[#This Row],[Profit]]&gt;0,"Success","Fasle")</f>
        <v>Fasle</v>
      </c>
    </row>
    <row r="1908" spans="1:8" x14ac:dyDescent="0.25">
      <c r="A1908" t="s">
        <v>3531</v>
      </c>
      <c r="B1908">
        <v>16123851</v>
      </c>
      <c r="C1908" t="s">
        <v>12</v>
      </c>
      <c r="D1908">
        <v>23000000</v>
      </c>
      <c r="E1908">
        <v>6.2</v>
      </c>
      <c r="F1908" s="2">
        <f>AVERAGEIF(Table15[director_name],Table15[director_name],Table15[imdb_score])</f>
        <v>6.4499999999999993</v>
      </c>
      <c r="G1908">
        <f>Table15[[#This Row],[gross]]-Table15[[#This Row],[budget]]</f>
        <v>-6876149</v>
      </c>
      <c r="H1908" t="str">
        <f>IF(Table15[[#This Row],[Profit]]&gt;0,"Success","Fasle")</f>
        <v>Fasle</v>
      </c>
    </row>
    <row r="1909" spans="1:8" x14ac:dyDescent="0.25">
      <c r="A1909" t="s">
        <v>1225</v>
      </c>
      <c r="B1909">
        <v>71975611</v>
      </c>
      <c r="C1909" t="s">
        <v>12</v>
      </c>
      <c r="D1909">
        <v>25000000</v>
      </c>
      <c r="E1909">
        <v>6.8</v>
      </c>
      <c r="F1909">
        <f>AVERAGEIF(Table15[director_name],Table15[director_name],Table15[imdb_score])</f>
        <v>6.5250000000000004</v>
      </c>
      <c r="G1909">
        <f>Table15[[#This Row],[gross]]-Table15[[#This Row],[budget]]</f>
        <v>46975611</v>
      </c>
      <c r="H1909" t="str">
        <f>IF(Table15[[#This Row],[Profit]]&gt;0,"Success","Fasle")</f>
        <v>Success</v>
      </c>
    </row>
    <row r="1910" spans="1:8" x14ac:dyDescent="0.25">
      <c r="A1910" t="s">
        <v>3536</v>
      </c>
      <c r="B1910">
        <v>38119483</v>
      </c>
      <c r="C1910" t="s">
        <v>12</v>
      </c>
      <c r="D1910">
        <v>22700000</v>
      </c>
      <c r="E1910">
        <v>7.1</v>
      </c>
      <c r="F1910" s="2">
        <f>AVERAGEIF(Table15[director_name],Table15[director_name],Table15[imdb_score])</f>
        <v>7.6333333333333329</v>
      </c>
      <c r="G1910">
        <f>Table15[[#This Row],[gross]]-Table15[[#This Row],[budget]]</f>
        <v>15419483</v>
      </c>
      <c r="H1910" t="str">
        <f>IF(Table15[[#This Row],[Profit]]&gt;0,"Success","Fasle")</f>
        <v>Success</v>
      </c>
    </row>
    <row r="1911" spans="1:8" x14ac:dyDescent="0.25">
      <c r="A1911" t="s">
        <v>3538</v>
      </c>
      <c r="B1911">
        <v>4190530</v>
      </c>
      <c r="C1911" t="s">
        <v>12</v>
      </c>
      <c r="D1911">
        <v>22500000</v>
      </c>
      <c r="E1911">
        <v>7.1</v>
      </c>
      <c r="F1911" s="2">
        <f>AVERAGEIF(Table15[director_name],Table15[director_name],Table15[imdb_score])</f>
        <v>7.1</v>
      </c>
      <c r="G1911">
        <f>Table15[[#This Row],[gross]]-Table15[[#This Row],[budget]]</f>
        <v>-18309470</v>
      </c>
      <c r="H1911" t="str">
        <f>IF(Table15[[#This Row],[Profit]]&gt;0,"Success","Fasle")</f>
        <v>Fasle</v>
      </c>
    </row>
    <row r="1912" spans="1:8" x14ac:dyDescent="0.25">
      <c r="A1912" t="s">
        <v>1084</v>
      </c>
      <c r="B1912">
        <v>217631306</v>
      </c>
      <c r="C1912" t="s">
        <v>12</v>
      </c>
      <c r="D1912">
        <v>22000000</v>
      </c>
      <c r="E1912">
        <v>7</v>
      </c>
      <c r="F1912">
        <f>AVERAGEIF(Table15[director_name],Table15[director_name],Table15[imdb_score])</f>
        <v>6.4333333333333336</v>
      </c>
      <c r="G1912">
        <f>Table15[[#This Row],[gross]]-Table15[[#This Row],[budget]]</f>
        <v>195631306</v>
      </c>
      <c r="H1912" t="str">
        <f>IF(Table15[[#This Row],[Profit]]&gt;0,"Success","Fasle")</f>
        <v>Success</v>
      </c>
    </row>
    <row r="1913" spans="1:8" x14ac:dyDescent="0.25">
      <c r="A1913" t="s">
        <v>1215</v>
      </c>
      <c r="B1913">
        <v>176483808</v>
      </c>
      <c r="C1913" t="s">
        <v>12</v>
      </c>
      <c r="D1913">
        <v>23000000</v>
      </c>
      <c r="E1913">
        <v>7.1</v>
      </c>
      <c r="F1913">
        <f>AVERAGEIF(Table15[director_name],Table15[director_name],Table15[imdb_score])</f>
        <v>6.2444444444444445</v>
      </c>
      <c r="G1913">
        <f>Table15[[#This Row],[gross]]-Table15[[#This Row],[budget]]</f>
        <v>153483808</v>
      </c>
      <c r="H1913" t="str">
        <f>IF(Table15[[#This Row],[Profit]]&gt;0,"Success","Fasle")</f>
        <v>Success</v>
      </c>
    </row>
    <row r="1914" spans="1:8" x14ac:dyDescent="0.25">
      <c r="A1914" t="s">
        <v>1453</v>
      </c>
      <c r="B1914">
        <v>144833357</v>
      </c>
      <c r="C1914" t="s">
        <v>12</v>
      </c>
      <c r="D1914">
        <v>22000000</v>
      </c>
      <c r="E1914">
        <v>6.4</v>
      </c>
      <c r="F1914">
        <f>AVERAGEIF(Table15[director_name],Table15[director_name],Table15[imdb_score])</f>
        <v>5.6333333333333329</v>
      </c>
      <c r="G1914">
        <f>Table15[[#This Row],[gross]]-Table15[[#This Row],[budget]]</f>
        <v>122833357</v>
      </c>
      <c r="H1914" t="str">
        <f>IF(Table15[[#This Row],[Profit]]&gt;0,"Success","Fasle")</f>
        <v>Success</v>
      </c>
    </row>
    <row r="1915" spans="1:8" x14ac:dyDescent="0.25">
      <c r="A1915" t="s">
        <v>716</v>
      </c>
      <c r="B1915">
        <v>75597042</v>
      </c>
      <c r="C1915" t="s">
        <v>12</v>
      </c>
      <c r="D1915">
        <v>20000000</v>
      </c>
      <c r="E1915">
        <v>7</v>
      </c>
      <c r="F1915">
        <f>AVERAGEIF(Table15[director_name],Table15[director_name],Table15[imdb_score])</f>
        <v>7.05</v>
      </c>
      <c r="G1915">
        <f>Table15[[#This Row],[gross]]-Table15[[#This Row],[budget]]</f>
        <v>55597042</v>
      </c>
      <c r="H1915" t="str">
        <f>IF(Table15[[#This Row],[Profit]]&gt;0,"Success","Fasle")</f>
        <v>Success</v>
      </c>
    </row>
    <row r="1916" spans="1:8" x14ac:dyDescent="0.25">
      <c r="A1916" t="s">
        <v>1775</v>
      </c>
      <c r="B1916">
        <v>90636983</v>
      </c>
      <c r="C1916" t="s">
        <v>12</v>
      </c>
      <c r="D1916">
        <v>22000000</v>
      </c>
      <c r="E1916">
        <v>6.2</v>
      </c>
      <c r="F1916">
        <f>AVERAGEIF(Table15[director_name],Table15[director_name],Table15[imdb_score])</f>
        <v>5.7666666666666666</v>
      </c>
      <c r="G1916">
        <f>Table15[[#This Row],[gross]]-Table15[[#This Row],[budget]]</f>
        <v>68636983</v>
      </c>
      <c r="H1916" t="str">
        <f>IF(Table15[[#This Row],[Profit]]&gt;0,"Success","Fasle")</f>
        <v>Success</v>
      </c>
    </row>
    <row r="1917" spans="1:8" x14ac:dyDescent="0.25">
      <c r="A1917" t="s">
        <v>1285</v>
      </c>
      <c r="B1917">
        <v>70960517</v>
      </c>
      <c r="C1917" t="s">
        <v>12</v>
      </c>
      <c r="D1917">
        <v>35000000</v>
      </c>
      <c r="E1917">
        <v>7.5</v>
      </c>
      <c r="F1917">
        <f>AVERAGEIF(Table15[director_name],Table15[director_name],Table15[imdb_score])</f>
        <v>7.2052631578947368</v>
      </c>
      <c r="G1917">
        <f>Table15[[#This Row],[gross]]-Table15[[#This Row],[budget]]</f>
        <v>35960517</v>
      </c>
      <c r="H1917" t="str">
        <f>IF(Table15[[#This Row],[Profit]]&gt;0,"Success","Fasle")</f>
        <v>Success</v>
      </c>
    </row>
    <row r="1918" spans="1:8" x14ac:dyDescent="0.25">
      <c r="A1918" t="s">
        <v>2549</v>
      </c>
      <c r="B1918">
        <v>55762229</v>
      </c>
      <c r="C1918" t="s">
        <v>12</v>
      </c>
      <c r="D1918">
        <v>22000000</v>
      </c>
      <c r="E1918">
        <v>4.8</v>
      </c>
      <c r="F1918">
        <f>AVERAGEIF(Table15[director_name],Table15[director_name],Table15[imdb_score])</f>
        <v>6</v>
      </c>
      <c r="G1918">
        <f>Table15[[#This Row],[gross]]-Table15[[#This Row],[budget]]</f>
        <v>33762229</v>
      </c>
      <c r="H1918" t="str">
        <f>IF(Table15[[#This Row],[Profit]]&gt;0,"Success","Fasle")</f>
        <v>Success</v>
      </c>
    </row>
    <row r="1919" spans="1:8" x14ac:dyDescent="0.25">
      <c r="A1919" t="s">
        <v>2615</v>
      </c>
      <c r="B1919">
        <v>54235441</v>
      </c>
      <c r="C1919" t="s">
        <v>12</v>
      </c>
      <c r="D1919">
        <v>22000000</v>
      </c>
      <c r="E1919">
        <v>7.3</v>
      </c>
      <c r="F1919">
        <f>AVERAGEIF(Table15[director_name],Table15[director_name],Table15[imdb_score])</f>
        <v>6.9874999999999998</v>
      </c>
      <c r="G1919">
        <f>Table15[[#This Row],[gross]]-Table15[[#This Row],[budget]]</f>
        <v>32235441</v>
      </c>
      <c r="H1919" t="str">
        <f>IF(Table15[[#This Row],[Profit]]&gt;0,"Success","Fasle")</f>
        <v>Success</v>
      </c>
    </row>
    <row r="1920" spans="1:8" x14ac:dyDescent="0.25">
      <c r="A1920" t="s">
        <v>2302</v>
      </c>
      <c r="B1920">
        <v>50728000</v>
      </c>
      <c r="C1920" t="s">
        <v>12</v>
      </c>
      <c r="D1920">
        <v>22000000</v>
      </c>
      <c r="E1920">
        <v>5.8</v>
      </c>
      <c r="F1920">
        <f>AVERAGEIF(Table15[director_name],Table15[director_name],Table15[imdb_score])</f>
        <v>6.4499999999999993</v>
      </c>
      <c r="G1920">
        <f>Table15[[#This Row],[gross]]-Table15[[#This Row],[budget]]</f>
        <v>28728000</v>
      </c>
      <c r="H1920" t="str">
        <f>IF(Table15[[#This Row],[Profit]]&gt;0,"Success","Fasle")</f>
        <v>Success</v>
      </c>
    </row>
    <row r="1921" spans="1:8" x14ac:dyDescent="0.25">
      <c r="A1921" t="s">
        <v>3551</v>
      </c>
      <c r="B1921">
        <v>40270895</v>
      </c>
      <c r="C1921" t="s">
        <v>12</v>
      </c>
      <c r="D1921">
        <v>22000000</v>
      </c>
      <c r="E1921">
        <v>7.6</v>
      </c>
      <c r="F1921" s="2">
        <f>AVERAGEIF(Table15[director_name],Table15[director_name],Table15[imdb_score])</f>
        <v>6.65</v>
      </c>
      <c r="G1921">
        <f>Table15[[#This Row],[gross]]-Table15[[#This Row],[budget]]</f>
        <v>18270895</v>
      </c>
      <c r="H1921" t="str">
        <f>IF(Table15[[#This Row],[Profit]]&gt;0,"Success","Fasle")</f>
        <v>Success</v>
      </c>
    </row>
    <row r="1922" spans="1:8" x14ac:dyDescent="0.25">
      <c r="A1922" t="s">
        <v>3553</v>
      </c>
      <c r="B1922">
        <v>59696176</v>
      </c>
      <c r="C1922" t="s">
        <v>12</v>
      </c>
      <c r="D1922">
        <v>22000000</v>
      </c>
      <c r="E1922">
        <v>5.6</v>
      </c>
      <c r="F1922" s="2">
        <f>AVERAGEIF(Table15[director_name],Table15[director_name],Table15[imdb_score])</f>
        <v>5.6</v>
      </c>
      <c r="G1922">
        <f>Table15[[#This Row],[gross]]-Table15[[#This Row],[budget]]</f>
        <v>37696176</v>
      </c>
      <c r="H1922" t="str">
        <f>IF(Table15[[#This Row],[Profit]]&gt;0,"Success","Fasle")</f>
        <v>Success</v>
      </c>
    </row>
    <row r="1923" spans="1:8" x14ac:dyDescent="0.25">
      <c r="A1923" t="s">
        <v>555</v>
      </c>
      <c r="B1923">
        <v>51483949</v>
      </c>
      <c r="C1923" t="s">
        <v>12</v>
      </c>
      <c r="D1923">
        <v>22000000</v>
      </c>
      <c r="E1923">
        <v>7</v>
      </c>
      <c r="F1923">
        <f>AVERAGEIF(Table15[director_name],Table15[director_name],Table15[imdb_score])</f>
        <v>7</v>
      </c>
      <c r="G1923">
        <f>Table15[[#This Row],[gross]]-Table15[[#This Row],[budget]]</f>
        <v>29483949</v>
      </c>
      <c r="H1923" t="str">
        <f>IF(Table15[[#This Row],[Profit]]&gt;0,"Success","Fasle")</f>
        <v>Success</v>
      </c>
    </row>
    <row r="1924" spans="1:8" x14ac:dyDescent="0.25">
      <c r="A1924" t="s">
        <v>1225</v>
      </c>
      <c r="B1924">
        <v>36020063</v>
      </c>
      <c r="C1924" t="s">
        <v>12</v>
      </c>
      <c r="D1924">
        <v>22000000</v>
      </c>
      <c r="E1924">
        <v>6.6</v>
      </c>
      <c r="F1924">
        <f>AVERAGEIF(Table15[director_name],Table15[director_name],Table15[imdb_score])</f>
        <v>6.5250000000000004</v>
      </c>
      <c r="G1924">
        <f>Table15[[#This Row],[gross]]-Table15[[#This Row],[budget]]</f>
        <v>14020063</v>
      </c>
      <c r="H1924" t="str">
        <f>IF(Table15[[#This Row],[Profit]]&gt;0,"Success","Fasle")</f>
        <v>Success</v>
      </c>
    </row>
    <row r="1925" spans="1:8" x14ac:dyDescent="0.25">
      <c r="A1925" t="s">
        <v>524</v>
      </c>
      <c r="B1925">
        <v>33313582</v>
      </c>
      <c r="C1925" t="s">
        <v>12</v>
      </c>
      <c r="D1925">
        <v>21000000</v>
      </c>
      <c r="E1925">
        <v>6.5</v>
      </c>
      <c r="F1925">
        <f>AVERAGEIF(Table15[director_name],Table15[director_name],Table15[imdb_score])</f>
        <v>6.6800000000000006</v>
      </c>
      <c r="G1925">
        <f>Table15[[#This Row],[gross]]-Table15[[#This Row],[budget]]</f>
        <v>12313582</v>
      </c>
      <c r="H1925" t="str">
        <f>IF(Table15[[#This Row],[Profit]]&gt;0,"Success","Fasle")</f>
        <v>Success</v>
      </c>
    </row>
    <row r="1926" spans="1:8" x14ac:dyDescent="0.25">
      <c r="A1926" t="s">
        <v>3028</v>
      </c>
      <c r="B1926">
        <v>25842000</v>
      </c>
      <c r="C1926" t="s">
        <v>12</v>
      </c>
      <c r="D1926">
        <v>22000000</v>
      </c>
      <c r="E1926">
        <v>7.4</v>
      </c>
      <c r="F1926">
        <f>AVERAGEIF(Table15[director_name],Table15[director_name],Table15[imdb_score])</f>
        <v>7.4333333333333336</v>
      </c>
      <c r="G1926">
        <f>Table15[[#This Row],[gross]]-Table15[[#This Row],[budget]]</f>
        <v>3842000</v>
      </c>
      <c r="H1926" t="str">
        <f>IF(Table15[[#This Row],[Profit]]&gt;0,"Success","Fasle")</f>
        <v>Success</v>
      </c>
    </row>
    <row r="1927" spans="1:8" x14ac:dyDescent="0.25">
      <c r="A1927" t="s">
        <v>3559</v>
      </c>
      <c r="B1927">
        <v>22264487</v>
      </c>
      <c r="C1927" t="s">
        <v>12</v>
      </c>
      <c r="D1927">
        <v>22000000</v>
      </c>
      <c r="E1927">
        <v>4.5999999999999996</v>
      </c>
      <c r="F1927" s="2">
        <f>AVERAGEIF(Table15[director_name],Table15[director_name],Table15[imdb_score])</f>
        <v>4.5999999999999996</v>
      </c>
      <c r="G1927">
        <f>Table15[[#This Row],[gross]]-Table15[[#This Row],[budget]]</f>
        <v>264487</v>
      </c>
      <c r="H1927" t="str">
        <f>IF(Table15[[#This Row],[Profit]]&gt;0,"Success","Fasle")</f>
        <v>Success</v>
      </c>
    </row>
    <row r="1928" spans="1:8" x14ac:dyDescent="0.25">
      <c r="A1928" t="s">
        <v>2655</v>
      </c>
      <c r="B1928">
        <v>30659817</v>
      </c>
      <c r="C1928" t="s">
        <v>12</v>
      </c>
      <c r="D1928">
        <v>26000000</v>
      </c>
      <c r="E1928">
        <v>6.4</v>
      </c>
      <c r="F1928">
        <f>AVERAGEIF(Table15[director_name],Table15[director_name],Table15[imdb_score])</f>
        <v>5.9</v>
      </c>
      <c r="G1928">
        <f>Table15[[#This Row],[gross]]-Table15[[#This Row],[budget]]</f>
        <v>4659817</v>
      </c>
      <c r="H1928" t="str">
        <f>IF(Table15[[#This Row],[Profit]]&gt;0,"Success","Fasle")</f>
        <v>Success</v>
      </c>
    </row>
    <row r="1929" spans="1:8" x14ac:dyDescent="0.25">
      <c r="A1929" t="s">
        <v>761</v>
      </c>
      <c r="B1929">
        <v>19351569</v>
      </c>
      <c r="C1929" t="s">
        <v>12</v>
      </c>
      <c r="D1929">
        <v>22000000</v>
      </c>
      <c r="E1929">
        <v>5.9</v>
      </c>
      <c r="F1929">
        <f>AVERAGEIF(Table15[director_name],Table15[director_name],Table15[imdb_score])</f>
        <v>5.7333333333333325</v>
      </c>
      <c r="G1929">
        <f>Table15[[#This Row],[gross]]-Table15[[#This Row],[budget]]</f>
        <v>-2648431</v>
      </c>
      <c r="H1929" t="str">
        <f>IF(Table15[[#This Row],[Profit]]&gt;0,"Success","Fasle")</f>
        <v>Fasle</v>
      </c>
    </row>
    <row r="1930" spans="1:8" x14ac:dyDescent="0.25">
      <c r="A1930" t="s">
        <v>315</v>
      </c>
      <c r="B1930">
        <v>49002815</v>
      </c>
      <c r="C1930" t="s">
        <v>12</v>
      </c>
      <c r="D1930">
        <v>22000000</v>
      </c>
      <c r="E1930">
        <v>6.4</v>
      </c>
      <c r="F1930">
        <f>AVERAGEIF(Table15[director_name],Table15[director_name],Table15[imdb_score])</f>
        <v>6.5</v>
      </c>
      <c r="G1930">
        <f>Table15[[#This Row],[gross]]-Table15[[#This Row],[budget]]</f>
        <v>27002815</v>
      </c>
      <c r="H1930" t="str">
        <f>IF(Table15[[#This Row],[Profit]]&gt;0,"Success","Fasle")</f>
        <v>Success</v>
      </c>
    </row>
    <row r="1931" spans="1:8" x14ac:dyDescent="0.25">
      <c r="A1931" t="s">
        <v>1753</v>
      </c>
      <c r="B1931">
        <v>19283782</v>
      </c>
      <c r="C1931" t="s">
        <v>12</v>
      </c>
      <c r="D1931">
        <v>22000000</v>
      </c>
      <c r="E1931">
        <v>6.6</v>
      </c>
      <c r="F1931">
        <f>AVERAGEIF(Table15[director_name],Table15[director_name],Table15[imdb_score])</f>
        <v>6.7333333333333334</v>
      </c>
      <c r="G1931">
        <f>Table15[[#This Row],[gross]]-Table15[[#This Row],[budget]]</f>
        <v>-2716218</v>
      </c>
      <c r="H1931" t="str">
        <f>IF(Table15[[#This Row],[Profit]]&gt;0,"Success","Fasle")</f>
        <v>Fasle</v>
      </c>
    </row>
    <row r="1932" spans="1:8" x14ac:dyDescent="0.25">
      <c r="A1932" t="s">
        <v>2454</v>
      </c>
      <c r="B1932">
        <v>30059386</v>
      </c>
      <c r="C1932" t="s">
        <v>12</v>
      </c>
      <c r="D1932">
        <v>22000000</v>
      </c>
      <c r="E1932">
        <v>6.9</v>
      </c>
      <c r="F1932">
        <f>AVERAGEIF(Table15[director_name],Table15[director_name],Table15[imdb_score])</f>
        <v>6.7799999999999994</v>
      </c>
      <c r="G1932">
        <f>Table15[[#This Row],[gross]]-Table15[[#This Row],[budget]]</f>
        <v>8059386</v>
      </c>
      <c r="H1932" t="str">
        <f>IF(Table15[[#This Row],[Profit]]&gt;0,"Success","Fasle")</f>
        <v>Success</v>
      </c>
    </row>
    <row r="1933" spans="1:8" x14ac:dyDescent="0.25">
      <c r="A1933" t="s">
        <v>3568</v>
      </c>
      <c r="B1933">
        <v>17951431</v>
      </c>
      <c r="C1933" t="s">
        <v>12</v>
      </c>
      <c r="D1933">
        <v>30000000</v>
      </c>
      <c r="E1933">
        <v>5.8</v>
      </c>
      <c r="F1933" s="2">
        <f>AVERAGEIF(Table15[director_name],Table15[director_name],Table15[imdb_score])</f>
        <v>5.8</v>
      </c>
      <c r="G1933">
        <f>Table15[[#This Row],[gross]]-Table15[[#This Row],[budget]]</f>
        <v>-12048569</v>
      </c>
      <c r="H1933" t="str">
        <f>IF(Table15[[#This Row],[Profit]]&gt;0,"Success","Fasle")</f>
        <v>Fasle</v>
      </c>
    </row>
    <row r="1934" spans="1:8" x14ac:dyDescent="0.25">
      <c r="A1934" t="s">
        <v>2447</v>
      </c>
      <c r="B1934">
        <v>29997095</v>
      </c>
      <c r="C1934" t="s">
        <v>12</v>
      </c>
      <c r="D1934">
        <v>22000000</v>
      </c>
      <c r="E1934">
        <v>6.4</v>
      </c>
      <c r="F1934">
        <f>AVERAGEIF(Table15[director_name],Table15[director_name],Table15[imdb_score])</f>
        <v>7.1142857142857139</v>
      </c>
      <c r="G1934">
        <f>Table15[[#This Row],[gross]]-Table15[[#This Row],[budget]]</f>
        <v>7997095</v>
      </c>
      <c r="H1934" t="str">
        <f>IF(Table15[[#This Row],[Profit]]&gt;0,"Success","Fasle")</f>
        <v>Success</v>
      </c>
    </row>
    <row r="1935" spans="1:8" x14ac:dyDescent="0.25">
      <c r="A1935" t="s">
        <v>3572</v>
      </c>
      <c r="B1935">
        <v>14252830</v>
      </c>
      <c r="C1935" t="s">
        <v>12</v>
      </c>
      <c r="D1935">
        <v>22000000</v>
      </c>
      <c r="E1935">
        <v>5.3</v>
      </c>
      <c r="F1935" s="2">
        <f>AVERAGEIF(Table15[director_name],Table15[director_name],Table15[imdb_score])</f>
        <v>5.9</v>
      </c>
      <c r="G1935">
        <f>Table15[[#This Row],[gross]]-Table15[[#This Row],[budget]]</f>
        <v>-7747170</v>
      </c>
      <c r="H1935" t="str">
        <f>IF(Table15[[#This Row],[Profit]]&gt;0,"Success","Fasle")</f>
        <v>Fasle</v>
      </c>
    </row>
    <row r="1936" spans="1:8" x14ac:dyDescent="0.25">
      <c r="A1936" t="s">
        <v>1787</v>
      </c>
      <c r="B1936">
        <v>19783777</v>
      </c>
      <c r="C1936" t="s">
        <v>12</v>
      </c>
      <c r="D1936">
        <v>22000000</v>
      </c>
      <c r="E1936">
        <v>6.5</v>
      </c>
      <c r="F1936">
        <f>AVERAGEIF(Table15[director_name],Table15[director_name],Table15[imdb_score])</f>
        <v>6.6166666666666663</v>
      </c>
      <c r="G1936">
        <f>Table15[[#This Row],[gross]]-Table15[[#This Row],[budget]]</f>
        <v>-2216223</v>
      </c>
      <c r="H1936" t="str">
        <f>IF(Table15[[#This Row],[Profit]]&gt;0,"Success","Fasle")</f>
        <v>Fasle</v>
      </c>
    </row>
    <row r="1937" spans="1:8" x14ac:dyDescent="0.25">
      <c r="A1937" t="s">
        <v>3575</v>
      </c>
      <c r="B1937">
        <v>13555988</v>
      </c>
      <c r="C1937" t="s">
        <v>12</v>
      </c>
      <c r="D1937">
        <v>22000000</v>
      </c>
      <c r="E1937">
        <v>5.7</v>
      </c>
      <c r="F1937" s="2">
        <f>AVERAGEIF(Table15[director_name],Table15[director_name],Table15[imdb_score])</f>
        <v>6.5500000000000007</v>
      </c>
      <c r="G1937">
        <f>Table15[[#This Row],[gross]]-Table15[[#This Row],[budget]]</f>
        <v>-8444012</v>
      </c>
      <c r="H1937" t="str">
        <f>IF(Table15[[#This Row],[Profit]]&gt;0,"Success","Fasle")</f>
        <v>Fasle</v>
      </c>
    </row>
    <row r="1938" spans="1:8" x14ac:dyDescent="0.25">
      <c r="A1938" t="s">
        <v>1439</v>
      </c>
      <c r="B1938">
        <v>12784713</v>
      </c>
      <c r="C1938" t="s">
        <v>12</v>
      </c>
      <c r="D1938">
        <v>22000000</v>
      </c>
      <c r="E1938">
        <v>6.7</v>
      </c>
      <c r="F1938">
        <f>AVERAGEIF(Table15[director_name],Table15[director_name],Table15[imdb_score])</f>
        <v>7.1714285714285708</v>
      </c>
      <c r="G1938">
        <f>Table15[[#This Row],[gross]]-Table15[[#This Row],[budget]]</f>
        <v>-9215287</v>
      </c>
      <c r="H1938" t="str">
        <f>IF(Table15[[#This Row],[Profit]]&gt;0,"Success","Fasle")</f>
        <v>Fasle</v>
      </c>
    </row>
    <row r="1939" spans="1:8" x14ac:dyDescent="0.25">
      <c r="A1939" t="s">
        <v>3578</v>
      </c>
      <c r="B1939">
        <v>10696210</v>
      </c>
      <c r="C1939" t="s">
        <v>12</v>
      </c>
      <c r="D1939">
        <v>23500000</v>
      </c>
      <c r="E1939">
        <v>3.9</v>
      </c>
      <c r="F1939" s="2">
        <f>AVERAGEIF(Table15[director_name],Table15[director_name],Table15[imdb_score])</f>
        <v>3.9</v>
      </c>
      <c r="G1939">
        <f>Table15[[#This Row],[gross]]-Table15[[#This Row],[budget]]</f>
        <v>-12803790</v>
      </c>
      <c r="H1939" t="str">
        <f>IF(Table15[[#This Row],[Profit]]&gt;0,"Success","Fasle")</f>
        <v>Fasle</v>
      </c>
    </row>
    <row r="1940" spans="1:8" x14ac:dyDescent="0.25">
      <c r="A1940" t="s">
        <v>3580</v>
      </c>
      <c r="B1940">
        <v>5974653</v>
      </c>
      <c r="C1940" t="s">
        <v>12</v>
      </c>
      <c r="D1940">
        <v>22000000</v>
      </c>
      <c r="E1940">
        <v>4.0999999999999996</v>
      </c>
      <c r="F1940" s="2">
        <f>AVERAGEIF(Table15[director_name],Table15[director_name],Table15[imdb_score])</f>
        <v>4.0999999999999996</v>
      </c>
      <c r="G1940">
        <f>Table15[[#This Row],[gross]]-Table15[[#This Row],[budget]]</f>
        <v>-16025347</v>
      </c>
      <c r="H1940" t="str">
        <f>IF(Table15[[#This Row],[Profit]]&gt;0,"Success","Fasle")</f>
        <v>Fasle</v>
      </c>
    </row>
    <row r="1941" spans="1:8" x14ac:dyDescent="0.25">
      <c r="A1941" t="s">
        <v>3582</v>
      </c>
      <c r="B1941">
        <v>5000000</v>
      </c>
      <c r="C1941" t="s">
        <v>12</v>
      </c>
      <c r="D1941">
        <v>25000000</v>
      </c>
      <c r="E1941">
        <v>6.2</v>
      </c>
      <c r="F1941" s="2">
        <f>AVERAGEIF(Table15[director_name],Table15[director_name],Table15[imdb_score])</f>
        <v>6.2</v>
      </c>
      <c r="G1941">
        <f>Table15[[#This Row],[gross]]-Table15[[#This Row],[budget]]</f>
        <v>-20000000</v>
      </c>
      <c r="H1941" t="str">
        <f>IF(Table15[[#This Row],[Profit]]&gt;0,"Success","Fasle")</f>
        <v>Fasle</v>
      </c>
    </row>
    <row r="1942" spans="1:8" x14ac:dyDescent="0.25">
      <c r="A1942" t="s">
        <v>2570</v>
      </c>
      <c r="B1942">
        <v>9694105</v>
      </c>
      <c r="C1942" t="s">
        <v>12</v>
      </c>
      <c r="D1942">
        <v>22000000</v>
      </c>
      <c r="E1942">
        <v>3.8</v>
      </c>
      <c r="F1942">
        <f>AVERAGEIF(Table15[director_name],Table15[director_name],Table15[imdb_score])</f>
        <v>5.8250000000000002</v>
      </c>
      <c r="G1942">
        <f>Table15[[#This Row],[gross]]-Table15[[#This Row],[budget]]</f>
        <v>-12305895</v>
      </c>
      <c r="H1942" t="str">
        <f>IF(Table15[[#This Row],[Profit]]&gt;0,"Success","Fasle")</f>
        <v>Fasle</v>
      </c>
    </row>
    <row r="1943" spans="1:8" x14ac:dyDescent="0.25">
      <c r="A1943" t="s">
        <v>3100</v>
      </c>
      <c r="B1943">
        <v>16027866</v>
      </c>
      <c r="C1943" t="s">
        <v>12</v>
      </c>
      <c r="D1943">
        <v>25000000</v>
      </c>
      <c r="E1943">
        <v>5.0999999999999996</v>
      </c>
      <c r="F1943">
        <f>AVERAGEIF(Table15[director_name],Table15[director_name],Table15[imdb_score])</f>
        <v>5.4</v>
      </c>
      <c r="G1943">
        <f>Table15[[#This Row],[gross]]-Table15[[#This Row],[budget]]</f>
        <v>-8972134</v>
      </c>
      <c r="H1943" t="str">
        <f>IF(Table15[[#This Row],[Profit]]&gt;0,"Success","Fasle")</f>
        <v>Fasle</v>
      </c>
    </row>
    <row r="1944" spans="1:8" x14ac:dyDescent="0.25">
      <c r="A1944" t="s">
        <v>447</v>
      </c>
      <c r="B1944">
        <v>4398392</v>
      </c>
      <c r="C1944" t="s">
        <v>3590</v>
      </c>
      <c r="D1944">
        <v>21000000</v>
      </c>
      <c r="E1944">
        <v>7.8</v>
      </c>
      <c r="F1944">
        <f>AVERAGEIF(Table15[director_name],Table15[director_name],Table15[imdb_score])</f>
        <v>6.56</v>
      </c>
      <c r="G1944">
        <f>Table15[[#This Row],[gross]]-Table15[[#This Row],[budget]]</f>
        <v>-16601608</v>
      </c>
      <c r="H1944" t="str">
        <f>IF(Table15[[#This Row],[Profit]]&gt;0,"Success","Fasle")</f>
        <v>Fasle</v>
      </c>
    </row>
    <row r="1945" spans="1:8" x14ac:dyDescent="0.25">
      <c r="A1945" t="s">
        <v>3591</v>
      </c>
      <c r="B1945">
        <v>1050445</v>
      </c>
      <c r="C1945" t="s">
        <v>503</v>
      </c>
      <c r="D1945">
        <v>22000000</v>
      </c>
      <c r="E1945">
        <v>7.8</v>
      </c>
      <c r="F1945" s="2">
        <f>AVERAGEIF(Table15[director_name],Table15[director_name],Table15[imdb_score])</f>
        <v>7.8</v>
      </c>
      <c r="G1945">
        <f>Table15[[#This Row],[gross]]-Table15[[#This Row],[budget]]</f>
        <v>-20949555</v>
      </c>
      <c r="H1945" t="str">
        <f>IF(Table15[[#This Row],[Profit]]&gt;0,"Success","Fasle")</f>
        <v>Fasle</v>
      </c>
    </row>
    <row r="1946" spans="1:8" x14ac:dyDescent="0.25">
      <c r="A1946" t="s">
        <v>3594</v>
      </c>
      <c r="B1946">
        <v>13746550</v>
      </c>
      <c r="C1946" t="s">
        <v>12</v>
      </c>
      <c r="D1946">
        <v>2000000</v>
      </c>
      <c r="E1946">
        <v>6.1</v>
      </c>
      <c r="F1946" s="2">
        <f>AVERAGEIF(Table15[director_name],Table15[director_name],Table15[imdb_score])</f>
        <v>6.1</v>
      </c>
      <c r="G1946">
        <f>Table15[[#This Row],[gross]]-Table15[[#This Row],[budget]]</f>
        <v>11746550</v>
      </c>
      <c r="H1946" t="str">
        <f>IF(Table15[[#This Row],[Profit]]&gt;0,"Success","Fasle")</f>
        <v>Success</v>
      </c>
    </row>
    <row r="1947" spans="1:8" x14ac:dyDescent="0.25">
      <c r="A1947" t="s">
        <v>3115</v>
      </c>
      <c r="B1947">
        <v>20668843</v>
      </c>
      <c r="C1947" t="s">
        <v>12</v>
      </c>
      <c r="D1947">
        <v>22000000</v>
      </c>
      <c r="E1947">
        <v>5.8</v>
      </c>
      <c r="F1947">
        <f>AVERAGEIF(Table15[director_name],Table15[director_name],Table15[imdb_score])</f>
        <v>5.9</v>
      </c>
      <c r="G1947">
        <f>Table15[[#This Row],[gross]]-Table15[[#This Row],[budget]]</f>
        <v>-1331157</v>
      </c>
      <c r="H1947" t="str">
        <f>IF(Table15[[#This Row],[Profit]]&gt;0,"Success","Fasle")</f>
        <v>Fasle</v>
      </c>
    </row>
    <row r="1948" spans="1:8" x14ac:dyDescent="0.25">
      <c r="A1948" t="s">
        <v>3597</v>
      </c>
      <c r="B1948">
        <v>2963012</v>
      </c>
      <c r="C1948" t="s">
        <v>12</v>
      </c>
      <c r="D1948">
        <v>22000000</v>
      </c>
      <c r="E1948">
        <v>6.3</v>
      </c>
      <c r="F1948" s="2">
        <f>AVERAGEIF(Table15[director_name],Table15[director_name],Table15[imdb_score])</f>
        <v>6.3</v>
      </c>
      <c r="G1948">
        <f>Table15[[#This Row],[gross]]-Table15[[#This Row],[budget]]</f>
        <v>-19036988</v>
      </c>
      <c r="H1948" t="str">
        <f>IF(Table15[[#This Row],[Profit]]&gt;0,"Success","Fasle")</f>
        <v>Fasle</v>
      </c>
    </row>
    <row r="1949" spans="1:8" x14ac:dyDescent="0.25">
      <c r="A1949" t="s">
        <v>3600</v>
      </c>
      <c r="B1949">
        <v>1796024</v>
      </c>
      <c r="C1949" t="s">
        <v>12</v>
      </c>
      <c r="D1949">
        <v>22000000</v>
      </c>
      <c r="E1949">
        <v>5.4</v>
      </c>
      <c r="F1949" s="2">
        <f>AVERAGEIF(Table15[director_name],Table15[director_name],Table15[imdb_score])</f>
        <v>6.45</v>
      </c>
      <c r="G1949">
        <f>Table15[[#This Row],[gross]]-Table15[[#This Row],[budget]]</f>
        <v>-20203976</v>
      </c>
      <c r="H1949" t="str">
        <f>IF(Table15[[#This Row],[Profit]]&gt;0,"Success","Fasle")</f>
        <v>Fasle</v>
      </c>
    </row>
    <row r="1950" spans="1:8" x14ac:dyDescent="0.25">
      <c r="A1950" t="s">
        <v>2992</v>
      </c>
      <c r="B1950">
        <v>634277</v>
      </c>
      <c r="C1950" t="s">
        <v>503</v>
      </c>
      <c r="D1950">
        <v>16000000</v>
      </c>
      <c r="E1950">
        <v>7.3</v>
      </c>
      <c r="F1950" s="2">
        <f>AVERAGEIF(Table15[director_name],Table15[director_name],Table15[imdb_score])</f>
        <v>7.3</v>
      </c>
      <c r="G1950">
        <f>Table15[[#This Row],[gross]]-Table15[[#This Row],[budget]]</f>
        <v>-15365723</v>
      </c>
      <c r="H1950" t="str">
        <f>IF(Table15[[#This Row],[Profit]]&gt;0,"Success","Fasle")</f>
        <v>Fasle</v>
      </c>
    </row>
    <row r="1951" spans="1:8" x14ac:dyDescent="0.25">
      <c r="A1951" t="s">
        <v>1688</v>
      </c>
      <c r="B1951">
        <v>11326836</v>
      </c>
      <c r="C1951" t="s">
        <v>12</v>
      </c>
      <c r="D1951">
        <v>22000000</v>
      </c>
      <c r="E1951">
        <v>6.8</v>
      </c>
      <c r="F1951">
        <f>AVERAGEIF(Table15[director_name],Table15[director_name],Table15[imdb_score])</f>
        <v>7.0333333333333341</v>
      </c>
      <c r="G1951">
        <f>Table15[[#This Row],[gross]]-Table15[[#This Row],[budget]]</f>
        <v>-10673164</v>
      </c>
      <c r="H1951" t="str">
        <f>IF(Table15[[#This Row],[Profit]]&gt;0,"Success","Fasle")</f>
        <v>Fasle</v>
      </c>
    </row>
    <row r="1952" spans="1:8" x14ac:dyDescent="0.25">
      <c r="A1952" t="s">
        <v>452</v>
      </c>
      <c r="B1952">
        <v>49024969</v>
      </c>
      <c r="C1952" t="s">
        <v>12</v>
      </c>
      <c r="D1952">
        <v>25000000</v>
      </c>
      <c r="E1952">
        <v>7.3</v>
      </c>
      <c r="F1952">
        <f>AVERAGEIF(Table15[director_name],Table15[director_name],Table15[imdb_score])</f>
        <v>6.7333333333333334</v>
      </c>
      <c r="G1952">
        <f>Table15[[#This Row],[gross]]-Table15[[#This Row],[budget]]</f>
        <v>24024969</v>
      </c>
      <c r="H1952" t="str">
        <f>IF(Table15[[#This Row],[Profit]]&gt;0,"Success","Fasle")</f>
        <v>Success</v>
      </c>
    </row>
    <row r="1953" spans="1:8" x14ac:dyDescent="0.25">
      <c r="A1953" t="s">
        <v>858</v>
      </c>
      <c r="B1953">
        <v>22294341</v>
      </c>
      <c r="C1953" t="s">
        <v>12</v>
      </c>
      <c r="D1953">
        <v>21500000</v>
      </c>
      <c r="E1953">
        <v>6.5</v>
      </c>
      <c r="F1953">
        <f>AVERAGEIF(Table15[director_name],Table15[director_name],Table15[imdb_score])</f>
        <v>6.1857142857142851</v>
      </c>
      <c r="G1953">
        <f>Table15[[#This Row],[gross]]-Table15[[#This Row],[budget]]</f>
        <v>794341</v>
      </c>
      <c r="H1953" t="str">
        <f>IF(Table15[[#This Row],[Profit]]&gt;0,"Success","Fasle")</f>
        <v>Success</v>
      </c>
    </row>
    <row r="1954" spans="1:8" x14ac:dyDescent="0.25">
      <c r="A1954" t="s">
        <v>2119</v>
      </c>
      <c r="B1954">
        <v>24362501</v>
      </c>
      <c r="C1954" t="s">
        <v>12</v>
      </c>
      <c r="D1954">
        <v>21500000</v>
      </c>
      <c r="E1954">
        <v>7.2</v>
      </c>
      <c r="F1954">
        <f>AVERAGEIF(Table15[director_name],Table15[director_name],Table15[imdb_score])</f>
        <v>6.85</v>
      </c>
      <c r="G1954">
        <f>Table15[[#This Row],[gross]]-Table15[[#This Row],[budget]]</f>
        <v>2862501</v>
      </c>
      <c r="H1954" t="str">
        <f>IF(Table15[[#This Row],[Profit]]&gt;0,"Success","Fasle")</f>
        <v>Success</v>
      </c>
    </row>
    <row r="1955" spans="1:8" x14ac:dyDescent="0.25">
      <c r="A1955" t="s">
        <v>2832</v>
      </c>
      <c r="B1955">
        <v>16684352</v>
      </c>
      <c r="C1955" t="s">
        <v>12</v>
      </c>
      <c r="D1955">
        <v>17000000</v>
      </c>
      <c r="E1955">
        <v>6.3</v>
      </c>
      <c r="F1955">
        <f>AVERAGEIF(Table15[director_name],Table15[director_name],Table15[imdb_score])</f>
        <v>6.9999999999999982</v>
      </c>
      <c r="G1955">
        <f>Table15[[#This Row],[gross]]-Table15[[#This Row],[budget]]</f>
        <v>-315648</v>
      </c>
      <c r="H1955" t="str">
        <f>IF(Table15[[#This Row],[Profit]]&gt;0,"Success","Fasle")</f>
        <v>Fasle</v>
      </c>
    </row>
    <row r="1956" spans="1:8" x14ac:dyDescent="0.25">
      <c r="A1956" t="s">
        <v>1285</v>
      </c>
      <c r="B1956">
        <v>46700000</v>
      </c>
      <c r="C1956" t="s">
        <v>12</v>
      </c>
      <c r="D1956">
        <v>21000000</v>
      </c>
      <c r="E1956">
        <v>5.9</v>
      </c>
      <c r="F1956">
        <f>AVERAGEIF(Table15[director_name],Table15[director_name],Table15[imdb_score])</f>
        <v>7.2052631578947368</v>
      </c>
      <c r="G1956">
        <f>Table15[[#This Row],[gross]]-Table15[[#This Row],[budget]]</f>
        <v>25700000</v>
      </c>
      <c r="H1956" t="str">
        <f>IF(Table15[[#This Row],[Profit]]&gt;0,"Success","Fasle")</f>
        <v>Success</v>
      </c>
    </row>
    <row r="1957" spans="1:8" x14ac:dyDescent="0.25">
      <c r="A1957" t="s">
        <v>3613</v>
      </c>
      <c r="B1957">
        <v>52008288</v>
      </c>
      <c r="C1957" t="s">
        <v>12</v>
      </c>
      <c r="D1957">
        <v>21000000</v>
      </c>
      <c r="E1957">
        <v>7.8</v>
      </c>
      <c r="F1957" s="2">
        <f>AVERAGEIF(Table15[director_name],Table15[director_name],Table15[imdb_score])</f>
        <v>7.0666666666666664</v>
      </c>
      <c r="G1957">
        <f>Table15[[#This Row],[gross]]-Table15[[#This Row],[budget]]</f>
        <v>31008288</v>
      </c>
      <c r="H1957" t="str">
        <f>IF(Table15[[#This Row],[Profit]]&gt;0,"Success","Fasle")</f>
        <v>Success</v>
      </c>
    </row>
    <row r="1958" spans="1:8" x14ac:dyDescent="0.25">
      <c r="A1958" t="s">
        <v>681</v>
      </c>
      <c r="B1958">
        <v>8579684</v>
      </c>
      <c r="C1958" t="s">
        <v>12</v>
      </c>
      <c r="D1958">
        <v>9000000</v>
      </c>
      <c r="E1958">
        <v>7.4</v>
      </c>
      <c r="F1958">
        <f>AVERAGEIF(Table15[director_name],Table15[director_name],Table15[imdb_score])</f>
        <v>6.4142857142857137</v>
      </c>
      <c r="G1958">
        <f>Table15[[#This Row],[gross]]-Table15[[#This Row],[budget]]</f>
        <v>-420316</v>
      </c>
      <c r="H1958" t="str">
        <f>IF(Table15[[#This Row],[Profit]]&gt;0,"Success","Fasle")</f>
        <v>Fasle</v>
      </c>
    </row>
    <row r="1959" spans="1:8" x14ac:dyDescent="0.25">
      <c r="A1959" t="s">
        <v>3617</v>
      </c>
      <c r="B1959">
        <v>42660000</v>
      </c>
      <c r="C1959" t="s">
        <v>12</v>
      </c>
      <c r="D1959">
        <v>17000000</v>
      </c>
      <c r="E1959">
        <v>4.8</v>
      </c>
      <c r="F1959" s="2">
        <f>AVERAGEIF(Table15[director_name],Table15[director_name],Table15[imdb_score])</f>
        <v>4.8</v>
      </c>
      <c r="G1959">
        <f>Table15[[#This Row],[gross]]-Table15[[#This Row],[budget]]</f>
        <v>25660000</v>
      </c>
      <c r="H1959" t="str">
        <f>IF(Table15[[#This Row],[Profit]]&gt;0,"Success","Fasle")</f>
        <v>Success</v>
      </c>
    </row>
    <row r="1960" spans="1:8" x14ac:dyDescent="0.25">
      <c r="A1960" t="s">
        <v>1416</v>
      </c>
      <c r="B1960">
        <v>40219708</v>
      </c>
      <c r="C1960" t="s">
        <v>12</v>
      </c>
      <c r="D1960">
        <v>21000000</v>
      </c>
      <c r="E1960">
        <v>6.3</v>
      </c>
      <c r="F1960">
        <f>AVERAGEIF(Table15[director_name],Table15[director_name],Table15[imdb_score])</f>
        <v>5.5333333333333341</v>
      </c>
      <c r="G1960">
        <f>Table15[[#This Row],[gross]]-Table15[[#This Row],[budget]]</f>
        <v>19219708</v>
      </c>
      <c r="H1960" t="str">
        <f>IF(Table15[[#This Row],[Profit]]&gt;0,"Success","Fasle")</f>
        <v>Success</v>
      </c>
    </row>
    <row r="1961" spans="1:8" x14ac:dyDescent="0.25">
      <c r="A1961" t="s">
        <v>1439</v>
      </c>
      <c r="B1961">
        <v>132088910</v>
      </c>
      <c r="C1961" t="s">
        <v>12</v>
      </c>
      <c r="D1961">
        <v>21000000</v>
      </c>
      <c r="E1961">
        <v>7.8</v>
      </c>
      <c r="F1961">
        <f>AVERAGEIF(Table15[director_name],Table15[director_name],Table15[imdb_score])</f>
        <v>7.1714285714285708</v>
      </c>
      <c r="G1961">
        <f>Table15[[#This Row],[gross]]-Table15[[#This Row],[budget]]</f>
        <v>111088910</v>
      </c>
      <c r="H1961" t="str">
        <f>IF(Table15[[#This Row],[Profit]]&gt;0,"Success","Fasle")</f>
        <v>Success</v>
      </c>
    </row>
    <row r="1962" spans="1:8" x14ac:dyDescent="0.25">
      <c r="A1962" t="s">
        <v>1886</v>
      </c>
      <c r="B1962">
        <v>36581633</v>
      </c>
      <c r="C1962" t="s">
        <v>12</v>
      </c>
      <c r="D1962">
        <v>21000000</v>
      </c>
      <c r="E1962">
        <v>7.5</v>
      </c>
      <c r="F1962">
        <f>AVERAGEIF(Table15[director_name],Table15[director_name],Table15[imdb_score])</f>
        <v>6.85</v>
      </c>
      <c r="G1962">
        <f>Table15[[#This Row],[gross]]-Table15[[#This Row],[budget]]</f>
        <v>15581633</v>
      </c>
      <c r="H1962" t="str">
        <f>IF(Table15[[#This Row],[Profit]]&gt;0,"Success","Fasle")</f>
        <v>Success</v>
      </c>
    </row>
    <row r="1963" spans="1:8" x14ac:dyDescent="0.25">
      <c r="A1963" t="s">
        <v>378</v>
      </c>
      <c r="B1963">
        <v>25296447</v>
      </c>
      <c r="C1963" t="s">
        <v>12</v>
      </c>
      <c r="D1963">
        <v>21000000</v>
      </c>
      <c r="E1963">
        <v>6.8</v>
      </c>
      <c r="F1963">
        <f>AVERAGEIF(Table15[director_name],Table15[director_name],Table15[imdb_score])</f>
        <v>6.6666666666666652</v>
      </c>
      <c r="G1963">
        <f>Table15[[#This Row],[gross]]-Table15[[#This Row],[budget]]</f>
        <v>4296447</v>
      </c>
      <c r="H1963" t="str">
        <f>IF(Table15[[#This Row],[Profit]]&gt;0,"Success","Fasle")</f>
        <v>Success</v>
      </c>
    </row>
    <row r="1964" spans="1:8" x14ac:dyDescent="0.25">
      <c r="A1964" t="s">
        <v>3095</v>
      </c>
      <c r="B1964">
        <v>24848292</v>
      </c>
      <c r="C1964" t="s">
        <v>12</v>
      </c>
      <c r="D1964">
        <v>20000000</v>
      </c>
      <c r="E1964">
        <v>6.6</v>
      </c>
      <c r="F1964">
        <f>AVERAGEIF(Table15[director_name],Table15[director_name],Table15[imdb_score])</f>
        <v>6.3666666666666671</v>
      </c>
      <c r="G1964">
        <f>Table15[[#This Row],[gross]]-Table15[[#This Row],[budget]]</f>
        <v>4848292</v>
      </c>
      <c r="H1964" t="str">
        <f>IF(Table15[[#This Row],[Profit]]&gt;0,"Success","Fasle")</f>
        <v>Success</v>
      </c>
    </row>
    <row r="1965" spans="1:8" x14ac:dyDescent="0.25">
      <c r="A1965" t="s">
        <v>3625</v>
      </c>
      <c r="B1965">
        <v>17757087</v>
      </c>
      <c r="C1965" t="s">
        <v>12</v>
      </c>
      <c r="D1965">
        <v>21000000</v>
      </c>
      <c r="E1965">
        <v>4.5999999999999996</v>
      </c>
      <c r="F1965" s="2">
        <f>AVERAGEIF(Table15[director_name],Table15[director_name],Table15[imdb_score])</f>
        <v>4.5999999999999996</v>
      </c>
      <c r="G1965">
        <f>Table15[[#This Row],[gross]]-Table15[[#This Row],[budget]]</f>
        <v>-3242913</v>
      </c>
      <c r="H1965" t="str">
        <f>IF(Table15[[#This Row],[Profit]]&gt;0,"Success","Fasle")</f>
        <v>Fasle</v>
      </c>
    </row>
    <row r="1966" spans="1:8" x14ac:dyDescent="0.25">
      <c r="A1966" t="s">
        <v>16</v>
      </c>
      <c r="B1966">
        <v>9430988</v>
      </c>
      <c r="C1966" t="s">
        <v>12</v>
      </c>
      <c r="D1966">
        <v>17000000</v>
      </c>
      <c r="E1966">
        <v>7.1</v>
      </c>
      <c r="F1966">
        <f>AVERAGEIF(Table15[director_name],Table15[director_name],Table15[imdb_score])</f>
        <v>7.4571428571428564</v>
      </c>
      <c r="G1966">
        <f>Table15[[#This Row],[gross]]-Table15[[#This Row],[budget]]</f>
        <v>-7569012</v>
      </c>
      <c r="H1966" t="str">
        <f>IF(Table15[[#This Row],[Profit]]&gt;0,"Success","Fasle")</f>
        <v>Fasle</v>
      </c>
    </row>
    <row r="1967" spans="1:8" x14ac:dyDescent="0.25">
      <c r="A1967" t="s">
        <v>3630</v>
      </c>
      <c r="B1967">
        <v>16284360</v>
      </c>
      <c r="C1967" t="s">
        <v>12</v>
      </c>
      <c r="D1967">
        <v>21000000</v>
      </c>
      <c r="E1967">
        <v>6.1</v>
      </c>
      <c r="F1967" s="2">
        <f>AVERAGEIF(Table15[director_name],Table15[director_name],Table15[imdb_score])</f>
        <v>6.1</v>
      </c>
      <c r="G1967">
        <f>Table15[[#This Row],[gross]]-Table15[[#This Row],[budget]]</f>
        <v>-4715640</v>
      </c>
      <c r="H1967" t="str">
        <f>IF(Table15[[#This Row],[Profit]]&gt;0,"Success","Fasle")</f>
        <v>Fasle</v>
      </c>
    </row>
    <row r="1968" spans="1:8" x14ac:dyDescent="0.25">
      <c r="A1968" t="s">
        <v>648</v>
      </c>
      <c r="B1968">
        <v>6830957</v>
      </c>
      <c r="C1968" t="s">
        <v>12</v>
      </c>
      <c r="D1968">
        <v>21000000</v>
      </c>
      <c r="E1968">
        <v>6.7</v>
      </c>
      <c r="F1968">
        <f>AVERAGEIF(Table15[director_name],Table15[director_name],Table15[imdb_score])</f>
        <v>6.2</v>
      </c>
      <c r="G1968">
        <f>Table15[[#This Row],[gross]]-Table15[[#This Row],[budget]]</f>
        <v>-14169043</v>
      </c>
      <c r="H1968" t="str">
        <f>IF(Table15[[#This Row],[Profit]]&gt;0,"Success","Fasle")</f>
        <v>Fasle</v>
      </c>
    </row>
    <row r="1969" spans="1:8" x14ac:dyDescent="0.25">
      <c r="A1969" t="s">
        <v>3633</v>
      </c>
      <c r="B1969">
        <v>24104113</v>
      </c>
      <c r="C1969" t="s">
        <v>12</v>
      </c>
      <c r="D1969">
        <v>20000000</v>
      </c>
      <c r="E1969">
        <v>7.1</v>
      </c>
      <c r="F1969" s="2">
        <f>AVERAGEIF(Table15[director_name],Table15[director_name],Table15[imdb_score])</f>
        <v>7.1</v>
      </c>
      <c r="G1969">
        <f>Table15[[#This Row],[gross]]-Table15[[#This Row],[budget]]</f>
        <v>4104113</v>
      </c>
      <c r="H1969" t="str">
        <f>IF(Table15[[#This Row],[Profit]]&gt;0,"Success","Fasle")</f>
        <v>Success</v>
      </c>
    </row>
    <row r="1970" spans="1:8" x14ac:dyDescent="0.25">
      <c r="A1970" t="s">
        <v>3635</v>
      </c>
      <c r="B1970">
        <v>15593</v>
      </c>
      <c r="C1970" t="s">
        <v>12</v>
      </c>
      <c r="D1970">
        <v>21000000</v>
      </c>
      <c r="E1970">
        <v>5.8</v>
      </c>
      <c r="F1970" s="2">
        <f>AVERAGEIF(Table15[director_name],Table15[director_name],Table15[imdb_score])</f>
        <v>5.8</v>
      </c>
      <c r="G1970">
        <f>Table15[[#This Row],[gross]]-Table15[[#This Row],[budget]]</f>
        <v>-20984407</v>
      </c>
      <c r="H1970" t="str">
        <f>IF(Table15[[#This Row],[Profit]]&gt;0,"Success","Fasle")</f>
        <v>Fasle</v>
      </c>
    </row>
    <row r="1971" spans="1:8" x14ac:dyDescent="0.25">
      <c r="A1971" t="s">
        <v>3149</v>
      </c>
      <c r="B1971">
        <v>958319</v>
      </c>
      <c r="C1971" t="s">
        <v>12</v>
      </c>
      <c r="D1971">
        <v>21000000</v>
      </c>
      <c r="E1971">
        <v>6.7</v>
      </c>
      <c r="F1971">
        <f>AVERAGEIF(Table15[director_name],Table15[director_name],Table15[imdb_score])</f>
        <v>6.666666666666667</v>
      </c>
      <c r="G1971">
        <f>Table15[[#This Row],[gross]]-Table15[[#This Row],[budget]]</f>
        <v>-20041681</v>
      </c>
      <c r="H1971" t="str">
        <f>IF(Table15[[#This Row],[Profit]]&gt;0,"Success","Fasle")</f>
        <v>Fasle</v>
      </c>
    </row>
    <row r="1972" spans="1:8" x14ac:dyDescent="0.25">
      <c r="A1972" t="s">
        <v>3638</v>
      </c>
      <c r="B1972">
        <v>69700000</v>
      </c>
      <c r="C1972" t="s">
        <v>12</v>
      </c>
      <c r="D1972">
        <v>35000000</v>
      </c>
      <c r="E1972">
        <v>5.8</v>
      </c>
      <c r="F1972" s="2">
        <f>AVERAGEIF(Table15[director_name],Table15[director_name],Table15[imdb_score])</f>
        <v>5.8</v>
      </c>
      <c r="G1972">
        <f>Table15[[#This Row],[gross]]-Table15[[#This Row],[budget]]</f>
        <v>34700000</v>
      </c>
      <c r="H1972" t="str">
        <f>IF(Table15[[#This Row],[Profit]]&gt;0,"Success","Fasle")</f>
        <v>Success</v>
      </c>
    </row>
    <row r="1973" spans="1:8" x14ac:dyDescent="0.25">
      <c r="A1973" t="s">
        <v>1864</v>
      </c>
      <c r="B1973">
        <v>2840417</v>
      </c>
      <c r="C1973" t="s">
        <v>12</v>
      </c>
      <c r="D1973">
        <v>31000000</v>
      </c>
      <c r="E1973">
        <v>6.8</v>
      </c>
      <c r="F1973">
        <f>AVERAGEIF(Table15[director_name],Table15[director_name],Table15[imdb_score])</f>
        <v>7.06</v>
      </c>
      <c r="G1973">
        <f>Table15[[#This Row],[gross]]-Table15[[#This Row],[budget]]</f>
        <v>-28159583</v>
      </c>
      <c r="H1973" t="str">
        <f>IF(Table15[[#This Row],[Profit]]&gt;0,"Success","Fasle")</f>
        <v>Fasle</v>
      </c>
    </row>
    <row r="1974" spans="1:8" x14ac:dyDescent="0.25">
      <c r="A1974" t="s">
        <v>127</v>
      </c>
      <c r="B1974">
        <v>242374454</v>
      </c>
      <c r="C1974" t="s">
        <v>12</v>
      </c>
      <c r="D1974">
        <v>18000000</v>
      </c>
      <c r="E1974">
        <v>8.5</v>
      </c>
      <c r="F1974">
        <f>AVERAGEIF(Table15[director_name],Table15[director_name],Table15[imdb_score])</f>
        <v>7.5439999999999996</v>
      </c>
      <c r="G1974">
        <f>Table15[[#This Row],[gross]]-Table15[[#This Row],[budget]]</f>
        <v>224374454</v>
      </c>
      <c r="H1974" t="str">
        <f>IF(Table15[[#This Row],[Profit]]&gt;0,"Success","Fasle")</f>
        <v>Success</v>
      </c>
    </row>
    <row r="1975" spans="1:8" x14ac:dyDescent="0.25">
      <c r="A1975" t="s">
        <v>428</v>
      </c>
      <c r="B1975">
        <v>173585516</v>
      </c>
      <c r="C1975" t="s">
        <v>12</v>
      </c>
      <c r="D1975">
        <v>18000000</v>
      </c>
      <c r="E1975">
        <v>6.6</v>
      </c>
      <c r="F1975">
        <f>AVERAGEIF(Table15[director_name],Table15[director_name],Table15[imdb_score])</f>
        <v>6.6545454545454552</v>
      </c>
      <c r="G1975">
        <f>Table15[[#This Row],[gross]]-Table15[[#This Row],[budget]]</f>
        <v>155585516</v>
      </c>
      <c r="H1975" t="str">
        <f>IF(Table15[[#This Row],[Profit]]&gt;0,"Success","Fasle")</f>
        <v>Success</v>
      </c>
    </row>
    <row r="1976" spans="1:8" x14ac:dyDescent="0.25">
      <c r="A1976" t="s">
        <v>127</v>
      </c>
      <c r="B1976">
        <v>128300000</v>
      </c>
      <c r="C1976" t="s">
        <v>12</v>
      </c>
      <c r="D1976">
        <v>19400870</v>
      </c>
      <c r="E1976">
        <v>7.7</v>
      </c>
      <c r="F1976">
        <f>AVERAGEIF(Table15[director_name],Table15[director_name],Table15[imdb_score])</f>
        <v>7.5439999999999996</v>
      </c>
      <c r="G1976">
        <f>Table15[[#This Row],[gross]]-Table15[[#This Row],[budget]]</f>
        <v>108899130</v>
      </c>
      <c r="H1976" t="str">
        <f>IF(Table15[[#This Row],[Profit]]&gt;0,"Success","Fasle")</f>
        <v>Success</v>
      </c>
    </row>
    <row r="1977" spans="1:8" x14ac:dyDescent="0.25">
      <c r="A1977" t="s">
        <v>3644</v>
      </c>
      <c r="B1977">
        <v>20259297</v>
      </c>
      <c r="C1977" t="s">
        <v>12</v>
      </c>
      <c r="D1977">
        <v>20000000</v>
      </c>
      <c r="E1977">
        <v>4.7</v>
      </c>
      <c r="F1977" s="2">
        <f>AVERAGEIF(Table15[director_name],Table15[director_name],Table15[imdb_score])</f>
        <v>4.7</v>
      </c>
      <c r="G1977">
        <f>Table15[[#This Row],[gross]]-Table15[[#This Row],[budget]]</f>
        <v>259297</v>
      </c>
      <c r="H1977" t="str">
        <f>IF(Table15[[#This Row],[Profit]]&gt;0,"Success","Fasle")</f>
        <v>Success</v>
      </c>
    </row>
    <row r="1978" spans="1:8" x14ac:dyDescent="0.25">
      <c r="A1978" t="s">
        <v>597</v>
      </c>
      <c r="B1978">
        <v>153665036</v>
      </c>
      <c r="C1978" t="s">
        <v>12</v>
      </c>
      <c r="D1978">
        <v>28000000</v>
      </c>
      <c r="E1978">
        <v>6.4</v>
      </c>
      <c r="F1978">
        <f>AVERAGEIF(Table15[director_name],Table15[director_name],Table15[imdb_score])</f>
        <v>6.791666666666667</v>
      </c>
      <c r="G1978">
        <f>Table15[[#This Row],[gross]]-Table15[[#This Row],[budget]]</f>
        <v>125665036</v>
      </c>
      <c r="H1978" t="str">
        <f>IF(Table15[[#This Row],[Profit]]&gt;0,"Success","Fasle")</f>
        <v>Success</v>
      </c>
    </row>
    <row r="1979" spans="1:8" x14ac:dyDescent="0.25">
      <c r="A1979" t="s">
        <v>906</v>
      </c>
      <c r="B1979">
        <v>132541238</v>
      </c>
      <c r="C1979" t="s">
        <v>12</v>
      </c>
      <c r="D1979">
        <v>33000000</v>
      </c>
      <c r="E1979">
        <v>5.5</v>
      </c>
      <c r="F1979">
        <f>AVERAGEIF(Table15[director_name],Table15[director_name],Table15[imdb_score])</f>
        <v>5.9625000000000004</v>
      </c>
      <c r="G1979">
        <f>Table15[[#This Row],[gross]]-Table15[[#This Row],[budget]]</f>
        <v>99541238</v>
      </c>
      <c r="H1979" t="str">
        <f>IF(Table15[[#This Row],[Profit]]&gt;0,"Success","Fasle")</f>
        <v>Success</v>
      </c>
    </row>
    <row r="1980" spans="1:8" x14ac:dyDescent="0.25">
      <c r="A1980" t="s">
        <v>950</v>
      </c>
      <c r="B1980">
        <v>130727000</v>
      </c>
      <c r="C1980" t="s">
        <v>12</v>
      </c>
      <c r="D1980">
        <v>19000000</v>
      </c>
      <c r="E1980">
        <v>8.6</v>
      </c>
      <c r="F1980">
        <f>AVERAGEIF(Table15[director_name],Table15[director_name],Table15[imdb_score])</f>
        <v>7.2</v>
      </c>
      <c r="G1980">
        <f>Table15[[#This Row],[gross]]-Table15[[#This Row],[budget]]</f>
        <v>111727000</v>
      </c>
      <c r="H1980" t="str">
        <f>IF(Table15[[#This Row],[Profit]]&gt;0,"Success","Fasle")</f>
        <v>Success</v>
      </c>
    </row>
    <row r="1981" spans="1:8" x14ac:dyDescent="0.25">
      <c r="A1981" t="s">
        <v>3649</v>
      </c>
      <c r="B1981">
        <v>121697350</v>
      </c>
      <c r="C1981" t="s">
        <v>12</v>
      </c>
      <c r="D1981">
        <v>20000000</v>
      </c>
      <c r="E1981">
        <v>7</v>
      </c>
      <c r="F1981" s="2">
        <f>AVERAGEIF(Table15[director_name],Table15[director_name],Table15[imdb_score])</f>
        <v>7</v>
      </c>
      <c r="G1981">
        <f>Table15[[#This Row],[gross]]-Table15[[#This Row],[budget]]</f>
        <v>101697350</v>
      </c>
      <c r="H1981" t="str">
        <f>IF(Table15[[#This Row],[Profit]]&gt;0,"Success","Fasle")</f>
        <v>Success</v>
      </c>
    </row>
    <row r="1982" spans="1:8" x14ac:dyDescent="0.25">
      <c r="A1982" t="s">
        <v>3651</v>
      </c>
      <c r="B1982">
        <v>117224271</v>
      </c>
      <c r="C1982" t="s">
        <v>12</v>
      </c>
      <c r="D1982">
        <v>20000000</v>
      </c>
      <c r="E1982">
        <v>7.1</v>
      </c>
      <c r="F1982" s="2">
        <f>AVERAGEIF(Table15[director_name],Table15[director_name],Table15[imdb_score])</f>
        <v>6.7666666666666657</v>
      </c>
      <c r="G1982">
        <f>Table15[[#This Row],[gross]]-Table15[[#This Row],[budget]]</f>
        <v>97224271</v>
      </c>
      <c r="H1982" t="str">
        <f>IF(Table15[[#This Row],[Profit]]&gt;0,"Success","Fasle")</f>
        <v>Success</v>
      </c>
    </row>
    <row r="1983" spans="1:8" x14ac:dyDescent="0.25">
      <c r="A1983" t="s">
        <v>3654</v>
      </c>
      <c r="B1983">
        <v>102922376</v>
      </c>
      <c r="C1983" t="s">
        <v>12</v>
      </c>
      <c r="D1983">
        <v>20000000</v>
      </c>
      <c r="E1983">
        <v>5.7</v>
      </c>
      <c r="F1983" s="2">
        <f>AVERAGEIF(Table15[director_name],Table15[director_name],Table15[imdb_score])</f>
        <v>5.7</v>
      </c>
      <c r="G1983">
        <f>Table15[[#This Row],[gross]]-Table15[[#This Row],[budget]]</f>
        <v>82922376</v>
      </c>
      <c r="H1983" t="str">
        <f>IF(Table15[[#This Row],[Profit]]&gt;0,"Success","Fasle")</f>
        <v>Success</v>
      </c>
    </row>
    <row r="1984" spans="1:8" x14ac:dyDescent="0.25">
      <c r="A1984" t="s">
        <v>541</v>
      </c>
      <c r="B1984">
        <v>94497271</v>
      </c>
      <c r="C1984" t="s">
        <v>12</v>
      </c>
      <c r="D1984">
        <v>20000000</v>
      </c>
      <c r="E1984">
        <v>3.7</v>
      </c>
      <c r="F1984">
        <f>AVERAGEIF(Table15[director_name],Table15[director_name],Table15[imdb_score])</f>
        <v>4.9166666666666661</v>
      </c>
      <c r="G1984">
        <f>Table15[[#This Row],[gross]]-Table15[[#This Row],[budget]]</f>
        <v>74497271</v>
      </c>
      <c r="H1984" t="str">
        <f>IF(Table15[[#This Row],[Profit]]&gt;0,"Success","Fasle")</f>
        <v>Success</v>
      </c>
    </row>
    <row r="1985" spans="1:8" x14ac:dyDescent="0.25">
      <c r="A1985" t="s">
        <v>111</v>
      </c>
      <c r="B1985">
        <v>137387272</v>
      </c>
      <c r="C1985" t="s">
        <v>12</v>
      </c>
      <c r="D1985">
        <v>20000000</v>
      </c>
      <c r="E1985">
        <v>7.5</v>
      </c>
      <c r="F1985">
        <f>AVERAGEIF(Table15[director_name],Table15[director_name],Table15[imdb_score])</f>
        <v>7.2</v>
      </c>
      <c r="G1985">
        <f>Table15[[#This Row],[gross]]-Table15[[#This Row],[budget]]</f>
        <v>117387272</v>
      </c>
      <c r="H1985" t="str">
        <f>IF(Table15[[#This Row],[Profit]]&gt;0,"Success","Fasle")</f>
        <v>Success</v>
      </c>
    </row>
    <row r="1986" spans="1:8" x14ac:dyDescent="0.25">
      <c r="A1986" t="s">
        <v>1419</v>
      </c>
      <c r="B1986">
        <v>82301521</v>
      </c>
      <c r="C1986" t="s">
        <v>12</v>
      </c>
      <c r="D1986">
        <v>32000000</v>
      </c>
      <c r="E1986">
        <v>4.5999999999999996</v>
      </c>
      <c r="F1986">
        <f>AVERAGEIF(Table15[director_name],Table15[director_name],Table15[imdb_score])</f>
        <v>4.8166666666666664</v>
      </c>
      <c r="G1986">
        <f>Table15[[#This Row],[gross]]-Table15[[#This Row],[budget]]</f>
        <v>50301521</v>
      </c>
      <c r="H1986" t="str">
        <f>IF(Table15[[#This Row],[Profit]]&gt;0,"Success","Fasle")</f>
        <v>Success</v>
      </c>
    </row>
    <row r="1987" spans="1:8" x14ac:dyDescent="0.25">
      <c r="A1987" t="s">
        <v>3026</v>
      </c>
      <c r="B1987">
        <v>84518155</v>
      </c>
      <c r="C1987" t="s">
        <v>12</v>
      </c>
      <c r="D1987">
        <v>20000000</v>
      </c>
      <c r="E1987">
        <v>4.9000000000000004</v>
      </c>
      <c r="F1987">
        <f>AVERAGEIF(Table15[director_name],Table15[director_name],Table15[imdb_score])</f>
        <v>5.0999999999999996</v>
      </c>
      <c r="G1987">
        <f>Table15[[#This Row],[gross]]-Table15[[#This Row],[budget]]</f>
        <v>64518155</v>
      </c>
      <c r="H1987" t="str">
        <f>IF(Table15[[#This Row],[Profit]]&gt;0,"Success","Fasle")</f>
        <v>Success</v>
      </c>
    </row>
    <row r="1988" spans="1:8" x14ac:dyDescent="0.25">
      <c r="A1988" t="s">
        <v>3140</v>
      </c>
      <c r="B1988">
        <v>81257845</v>
      </c>
      <c r="C1988" t="s">
        <v>12</v>
      </c>
      <c r="D1988">
        <v>35000000</v>
      </c>
      <c r="E1988">
        <v>7.1</v>
      </c>
      <c r="F1988">
        <f>AVERAGEIF(Table15[director_name],Table15[director_name],Table15[imdb_score])</f>
        <v>7.3272727272727272</v>
      </c>
      <c r="G1988">
        <f>Table15[[#This Row],[gross]]-Table15[[#This Row],[budget]]</f>
        <v>46257845</v>
      </c>
      <c r="H1988" t="str">
        <f>IF(Table15[[#This Row],[Profit]]&gt;0,"Success","Fasle")</f>
        <v>Success</v>
      </c>
    </row>
    <row r="1989" spans="1:8" x14ac:dyDescent="0.25">
      <c r="A1989" t="s">
        <v>811</v>
      </c>
      <c r="B1989">
        <v>70360285</v>
      </c>
      <c r="C1989" t="s">
        <v>12</v>
      </c>
      <c r="D1989">
        <v>18000000</v>
      </c>
      <c r="E1989">
        <v>5.8</v>
      </c>
      <c r="F1989">
        <f>AVERAGEIF(Table15[director_name],Table15[director_name],Table15[imdb_score])</f>
        <v>5.99</v>
      </c>
      <c r="G1989">
        <f>Table15[[#This Row],[gross]]-Table15[[#This Row],[budget]]</f>
        <v>52360285</v>
      </c>
      <c r="H1989" t="str">
        <f>IF(Table15[[#This Row],[Profit]]&gt;0,"Success","Fasle")</f>
        <v>Success</v>
      </c>
    </row>
    <row r="1990" spans="1:8" x14ac:dyDescent="0.25">
      <c r="A1990" t="s">
        <v>1343</v>
      </c>
      <c r="B1990">
        <v>69148997</v>
      </c>
      <c r="C1990" t="s">
        <v>12</v>
      </c>
      <c r="D1990">
        <v>37000000</v>
      </c>
      <c r="E1990">
        <v>5.4</v>
      </c>
      <c r="F1990">
        <f>AVERAGEIF(Table15[director_name],Table15[director_name],Table15[imdb_score])</f>
        <v>5.1749999999999998</v>
      </c>
      <c r="G1990">
        <f>Table15[[#This Row],[gross]]-Table15[[#This Row],[budget]]</f>
        <v>32148997</v>
      </c>
      <c r="H1990" t="str">
        <f>IF(Table15[[#This Row],[Profit]]&gt;0,"Success","Fasle")</f>
        <v>Success</v>
      </c>
    </row>
    <row r="1991" spans="1:8" x14ac:dyDescent="0.25">
      <c r="A1991" t="s">
        <v>2811</v>
      </c>
      <c r="B1991">
        <v>82624961</v>
      </c>
      <c r="C1991" t="s">
        <v>12</v>
      </c>
      <c r="D1991">
        <v>20000000</v>
      </c>
      <c r="E1991">
        <v>7.3</v>
      </c>
      <c r="F1991">
        <f>AVERAGEIF(Table15[director_name],Table15[director_name],Table15[imdb_score])</f>
        <v>7.42</v>
      </c>
      <c r="G1991">
        <f>Table15[[#This Row],[gross]]-Table15[[#This Row],[budget]]</f>
        <v>62624961</v>
      </c>
      <c r="H1991" t="str">
        <f>IF(Table15[[#This Row],[Profit]]&gt;0,"Success","Fasle")</f>
        <v>Success</v>
      </c>
    </row>
    <row r="1992" spans="1:8" x14ac:dyDescent="0.25">
      <c r="A1992" t="s">
        <v>845</v>
      </c>
      <c r="B1992">
        <v>67325559</v>
      </c>
      <c r="C1992" t="s">
        <v>12</v>
      </c>
      <c r="D1992">
        <v>20000000</v>
      </c>
      <c r="E1992">
        <v>7.1</v>
      </c>
      <c r="F1992">
        <f>AVERAGEIF(Table15[director_name],Table15[director_name],Table15[imdb_score])</f>
        <v>6.5</v>
      </c>
      <c r="G1992">
        <f>Table15[[#This Row],[gross]]-Table15[[#This Row],[budget]]</f>
        <v>47325559</v>
      </c>
      <c r="H1992" t="str">
        <f>IF(Table15[[#This Row],[Profit]]&gt;0,"Success","Fasle")</f>
        <v>Success</v>
      </c>
    </row>
    <row r="1993" spans="1:8" x14ac:dyDescent="0.25">
      <c r="A1993" t="s">
        <v>2133</v>
      </c>
      <c r="B1993">
        <v>62933793</v>
      </c>
      <c r="C1993" t="s">
        <v>12</v>
      </c>
      <c r="D1993">
        <v>20000000</v>
      </c>
      <c r="E1993">
        <v>5.8</v>
      </c>
      <c r="F1993">
        <f>AVERAGEIF(Table15[director_name],Table15[director_name],Table15[imdb_score])</f>
        <v>5.55</v>
      </c>
      <c r="G1993">
        <f>Table15[[#This Row],[gross]]-Table15[[#This Row],[budget]]</f>
        <v>42933793</v>
      </c>
      <c r="H1993" t="str">
        <f>IF(Table15[[#This Row],[Profit]]&gt;0,"Success","Fasle")</f>
        <v>Success</v>
      </c>
    </row>
    <row r="1994" spans="1:8" x14ac:dyDescent="0.25">
      <c r="A1994" t="s">
        <v>3669</v>
      </c>
      <c r="B1994">
        <v>56667870</v>
      </c>
      <c r="C1994" t="s">
        <v>12</v>
      </c>
      <c r="D1994">
        <v>20000000</v>
      </c>
      <c r="E1994">
        <v>8.1</v>
      </c>
      <c r="F1994" s="2">
        <f>AVERAGEIF(Table15[director_name],Table15[director_name],Table15[imdb_score])</f>
        <v>7.6999999999999993</v>
      </c>
      <c r="G1994">
        <f>Table15[[#This Row],[gross]]-Table15[[#This Row],[budget]]</f>
        <v>36667870</v>
      </c>
      <c r="H1994" t="str">
        <f>IF(Table15[[#This Row],[Profit]]&gt;0,"Success","Fasle")</f>
        <v>Success</v>
      </c>
    </row>
    <row r="1995" spans="1:8" x14ac:dyDescent="0.25">
      <c r="A1995" t="s">
        <v>2917</v>
      </c>
      <c r="B1995">
        <v>56398162</v>
      </c>
      <c r="C1995" t="s">
        <v>12</v>
      </c>
      <c r="D1995">
        <v>20000000</v>
      </c>
      <c r="E1995">
        <v>5.7</v>
      </c>
      <c r="F1995">
        <f>AVERAGEIF(Table15[director_name],Table15[director_name],Table15[imdb_score])</f>
        <v>5.6</v>
      </c>
      <c r="G1995">
        <f>Table15[[#This Row],[gross]]-Table15[[#This Row],[budget]]</f>
        <v>36398162</v>
      </c>
      <c r="H1995" t="str">
        <f>IF(Table15[[#This Row],[Profit]]&gt;0,"Success","Fasle")</f>
        <v>Success</v>
      </c>
    </row>
    <row r="1996" spans="1:8" x14ac:dyDescent="0.25">
      <c r="A1996" t="s">
        <v>3255</v>
      </c>
      <c r="B1996">
        <v>60072596</v>
      </c>
      <c r="C1996" t="s">
        <v>12</v>
      </c>
      <c r="D1996">
        <v>20000000</v>
      </c>
      <c r="E1996">
        <v>4.4000000000000004</v>
      </c>
      <c r="F1996">
        <f>AVERAGEIF(Table15[director_name],Table15[director_name],Table15[imdb_score])</f>
        <v>4.7666666666666666</v>
      </c>
      <c r="G1996">
        <f>Table15[[#This Row],[gross]]-Table15[[#This Row],[budget]]</f>
        <v>40072596</v>
      </c>
      <c r="H1996" t="str">
        <f>IF(Table15[[#This Row],[Profit]]&gt;0,"Success","Fasle")</f>
        <v>Success</v>
      </c>
    </row>
    <row r="1997" spans="1:8" x14ac:dyDescent="0.25">
      <c r="A1997" t="s">
        <v>87</v>
      </c>
      <c r="B1997">
        <v>56362352</v>
      </c>
      <c r="C1997" t="s">
        <v>12</v>
      </c>
      <c r="D1997">
        <v>20000000</v>
      </c>
      <c r="E1997">
        <v>7.9</v>
      </c>
      <c r="F1997">
        <f>AVERAGEIF(Table15[director_name],Table15[director_name],Table15[imdb_score])</f>
        <v>7.05</v>
      </c>
      <c r="G1997">
        <f>Table15[[#This Row],[gross]]-Table15[[#This Row],[budget]]</f>
        <v>36362352</v>
      </c>
      <c r="H1997" t="str">
        <f>IF(Table15[[#This Row],[Profit]]&gt;0,"Success","Fasle")</f>
        <v>Success</v>
      </c>
    </row>
    <row r="1998" spans="1:8" x14ac:dyDescent="0.25">
      <c r="A1998" t="s">
        <v>3675</v>
      </c>
      <c r="B1998">
        <v>56154094</v>
      </c>
      <c r="C1998" t="s">
        <v>12</v>
      </c>
      <c r="D1998">
        <v>20000000</v>
      </c>
      <c r="E1998">
        <v>7.6</v>
      </c>
      <c r="F1998" s="2">
        <f>AVERAGEIF(Table15[director_name],Table15[director_name],Table15[imdb_score])</f>
        <v>7.6</v>
      </c>
      <c r="G1998">
        <f>Table15[[#This Row],[gross]]-Table15[[#This Row],[budget]]</f>
        <v>36154094</v>
      </c>
      <c r="H1998" t="str">
        <f>IF(Table15[[#This Row],[Profit]]&gt;0,"Success","Fasle")</f>
        <v>Success</v>
      </c>
    </row>
    <row r="1999" spans="1:8" x14ac:dyDescent="0.25">
      <c r="A1999" t="s">
        <v>3255</v>
      </c>
      <c r="B1999">
        <v>65623128</v>
      </c>
      <c r="C1999" t="s">
        <v>12</v>
      </c>
      <c r="D1999">
        <v>20000000</v>
      </c>
      <c r="E1999">
        <v>4.8</v>
      </c>
      <c r="F1999">
        <f>AVERAGEIF(Table15[director_name],Table15[director_name],Table15[imdb_score])</f>
        <v>4.7666666666666666</v>
      </c>
      <c r="G1999">
        <f>Table15[[#This Row],[gross]]-Table15[[#This Row],[budget]]</f>
        <v>45623128</v>
      </c>
      <c r="H1999" t="str">
        <f>IF(Table15[[#This Row],[Profit]]&gt;0,"Success","Fasle")</f>
        <v>Success</v>
      </c>
    </row>
    <row r="2000" spans="1:8" x14ac:dyDescent="0.25">
      <c r="A2000" t="s">
        <v>3679</v>
      </c>
      <c r="B2000">
        <v>55461307</v>
      </c>
      <c r="C2000" t="s">
        <v>12</v>
      </c>
      <c r="D2000">
        <v>20000000</v>
      </c>
      <c r="E2000">
        <v>6.7</v>
      </c>
      <c r="F2000" s="2">
        <f>AVERAGEIF(Table15[director_name],Table15[director_name],Table15[imdb_score])</f>
        <v>6.3000000000000007</v>
      </c>
      <c r="G2000">
        <f>Table15[[#This Row],[gross]]-Table15[[#This Row],[budget]]</f>
        <v>35461307</v>
      </c>
      <c r="H2000" t="str">
        <f>IF(Table15[[#This Row],[Profit]]&gt;0,"Success","Fasle")</f>
        <v>Success</v>
      </c>
    </row>
    <row r="2001" spans="1:8" x14ac:dyDescent="0.25">
      <c r="A2001" t="s">
        <v>3681</v>
      </c>
      <c r="B2001">
        <v>48546578</v>
      </c>
      <c r="C2001" t="s">
        <v>12</v>
      </c>
      <c r="D2001">
        <v>20000000</v>
      </c>
      <c r="E2001">
        <v>2.7</v>
      </c>
      <c r="F2001" s="2">
        <f>AVERAGEIF(Table15[director_name],Table15[director_name],Table15[imdb_score])</f>
        <v>2.7</v>
      </c>
      <c r="G2001">
        <f>Table15[[#This Row],[gross]]-Table15[[#This Row],[budget]]</f>
        <v>28546578</v>
      </c>
      <c r="H2001" t="str">
        <f>IF(Table15[[#This Row],[Profit]]&gt;0,"Success","Fasle")</f>
        <v>Success</v>
      </c>
    </row>
    <row r="2002" spans="1:8" x14ac:dyDescent="0.25">
      <c r="A2002" t="s">
        <v>3683</v>
      </c>
      <c r="B2002">
        <v>48423368</v>
      </c>
      <c r="C2002" t="s">
        <v>12</v>
      </c>
      <c r="D2002">
        <v>20000000</v>
      </c>
      <c r="E2002">
        <v>5.8</v>
      </c>
      <c r="F2002" s="2">
        <f>AVERAGEIF(Table15[director_name],Table15[director_name],Table15[imdb_score])</f>
        <v>5.8</v>
      </c>
      <c r="G2002">
        <f>Table15[[#This Row],[gross]]-Table15[[#This Row],[budget]]</f>
        <v>28423368</v>
      </c>
      <c r="H2002" t="str">
        <f>IF(Table15[[#This Row],[Profit]]&gt;0,"Success","Fasle")</f>
        <v>Success</v>
      </c>
    </row>
    <row r="2003" spans="1:8" x14ac:dyDescent="0.25">
      <c r="A2003" t="s">
        <v>3685</v>
      </c>
      <c r="B2003">
        <v>52066000</v>
      </c>
      <c r="C2003" t="s">
        <v>12</v>
      </c>
      <c r="D2003">
        <v>20000000</v>
      </c>
      <c r="E2003">
        <v>7.5</v>
      </c>
      <c r="F2003" s="2">
        <f>AVERAGEIF(Table15[director_name],Table15[director_name],Table15[imdb_score])</f>
        <v>7</v>
      </c>
      <c r="G2003">
        <f>Table15[[#This Row],[gross]]-Table15[[#This Row],[budget]]</f>
        <v>32066000</v>
      </c>
      <c r="H2003" t="str">
        <f>IF(Table15[[#This Row],[Profit]]&gt;0,"Success","Fasle")</f>
        <v>Success</v>
      </c>
    </row>
    <row r="2004" spans="1:8" x14ac:dyDescent="0.25">
      <c r="A2004" t="s">
        <v>3687</v>
      </c>
      <c r="B2004">
        <v>47887943</v>
      </c>
      <c r="C2004" t="s">
        <v>12</v>
      </c>
      <c r="D2004">
        <v>20000000</v>
      </c>
      <c r="E2004">
        <v>5.4</v>
      </c>
      <c r="F2004" s="2">
        <f>AVERAGEIF(Table15[director_name],Table15[director_name],Table15[imdb_score])</f>
        <v>5.4</v>
      </c>
      <c r="G2004">
        <f>Table15[[#This Row],[gross]]-Table15[[#This Row],[budget]]</f>
        <v>27887943</v>
      </c>
      <c r="H2004" t="str">
        <f>IF(Table15[[#This Row],[Profit]]&gt;0,"Success","Fasle")</f>
        <v>Success</v>
      </c>
    </row>
    <row r="2005" spans="1:8" x14ac:dyDescent="0.25">
      <c r="A2005" t="s">
        <v>2311</v>
      </c>
      <c r="B2005">
        <v>46363118</v>
      </c>
      <c r="C2005" t="s">
        <v>12</v>
      </c>
      <c r="D2005">
        <v>20000000</v>
      </c>
      <c r="E2005">
        <v>4.0999999999999996</v>
      </c>
      <c r="F2005">
        <f>AVERAGEIF(Table15[director_name],Table15[director_name],Table15[imdb_score])</f>
        <v>5</v>
      </c>
      <c r="G2005">
        <f>Table15[[#This Row],[gross]]-Table15[[#This Row],[budget]]</f>
        <v>26363118</v>
      </c>
      <c r="H2005" t="str">
        <f>IF(Table15[[#This Row],[Profit]]&gt;0,"Success","Fasle")</f>
        <v>Success</v>
      </c>
    </row>
    <row r="2006" spans="1:8" x14ac:dyDescent="0.25">
      <c r="A2006" t="s">
        <v>3691</v>
      </c>
      <c r="B2006">
        <v>47852604</v>
      </c>
      <c r="C2006" t="s">
        <v>12</v>
      </c>
      <c r="D2006">
        <v>20000000</v>
      </c>
      <c r="E2006">
        <v>5.9</v>
      </c>
      <c r="F2006" s="2">
        <f>AVERAGEIF(Table15[director_name],Table15[director_name],Table15[imdb_score])</f>
        <v>5.9</v>
      </c>
      <c r="G2006">
        <f>Table15[[#This Row],[gross]]-Table15[[#This Row],[budget]]</f>
        <v>27852604</v>
      </c>
      <c r="H2006" t="str">
        <f>IF(Table15[[#This Row],[Profit]]&gt;0,"Success","Fasle")</f>
        <v>Success</v>
      </c>
    </row>
    <row r="2007" spans="1:8" x14ac:dyDescent="0.25">
      <c r="A2007" t="s">
        <v>3693</v>
      </c>
      <c r="B2007">
        <v>45542421</v>
      </c>
      <c r="C2007" t="s">
        <v>12</v>
      </c>
      <c r="D2007">
        <v>30000000</v>
      </c>
      <c r="E2007">
        <v>6.3</v>
      </c>
      <c r="F2007" s="2">
        <f>AVERAGEIF(Table15[director_name],Table15[director_name],Table15[imdb_score])</f>
        <v>6.3</v>
      </c>
      <c r="G2007">
        <f>Table15[[#This Row],[gross]]-Table15[[#This Row],[budget]]</f>
        <v>15542421</v>
      </c>
      <c r="H2007" t="str">
        <f>IF(Table15[[#This Row],[Profit]]&gt;0,"Success","Fasle")</f>
        <v>Success</v>
      </c>
    </row>
    <row r="2008" spans="1:8" x14ac:dyDescent="0.25">
      <c r="A2008" t="s">
        <v>2692</v>
      </c>
      <c r="B2008">
        <v>42652003</v>
      </c>
      <c r="C2008" t="s">
        <v>12</v>
      </c>
      <c r="D2008">
        <v>20000000</v>
      </c>
      <c r="E2008">
        <v>6.8</v>
      </c>
      <c r="F2008">
        <f>AVERAGEIF(Table15[director_name],Table15[director_name],Table15[imdb_score])</f>
        <v>7.0333333333333341</v>
      </c>
      <c r="G2008">
        <f>Table15[[#This Row],[gross]]-Table15[[#This Row],[budget]]</f>
        <v>22652003</v>
      </c>
      <c r="H2008" t="str">
        <f>IF(Table15[[#This Row],[Profit]]&gt;0,"Success","Fasle")</f>
        <v>Success</v>
      </c>
    </row>
    <row r="2009" spans="1:8" x14ac:dyDescent="0.25">
      <c r="A2009" t="s">
        <v>2872</v>
      </c>
      <c r="B2009">
        <v>39737645</v>
      </c>
      <c r="C2009" t="s">
        <v>12</v>
      </c>
      <c r="D2009">
        <v>20000000</v>
      </c>
      <c r="E2009">
        <v>2.2999999999999998</v>
      </c>
      <c r="F2009">
        <f>AVERAGEIF(Table15[director_name],Table15[director_name],Table15[imdb_score])</f>
        <v>2.6</v>
      </c>
      <c r="G2009">
        <f>Table15[[#This Row],[gross]]-Table15[[#This Row],[budget]]</f>
        <v>19737645</v>
      </c>
      <c r="H2009" t="str">
        <f>IF(Table15[[#This Row],[Profit]]&gt;0,"Success","Fasle")</f>
        <v>Success</v>
      </c>
    </row>
    <row r="2010" spans="1:8" x14ac:dyDescent="0.25">
      <c r="A2010" t="s">
        <v>3700</v>
      </c>
      <c r="B2010">
        <v>44988180</v>
      </c>
      <c r="C2010" t="s">
        <v>12</v>
      </c>
      <c r="D2010">
        <v>20000000</v>
      </c>
      <c r="E2010">
        <v>8.1</v>
      </c>
      <c r="F2010" s="2">
        <f>AVERAGEIF(Table15[director_name],Table15[director_name],Table15[imdb_score])</f>
        <v>7.9</v>
      </c>
      <c r="G2010">
        <f>Table15[[#This Row],[gross]]-Table15[[#This Row],[budget]]</f>
        <v>24988180</v>
      </c>
      <c r="H2010" t="str">
        <f>IF(Table15[[#This Row],[Profit]]&gt;0,"Success","Fasle")</f>
        <v>Success</v>
      </c>
    </row>
    <row r="2011" spans="1:8" x14ac:dyDescent="0.25">
      <c r="A2011" t="s">
        <v>3466</v>
      </c>
      <c r="B2011">
        <v>39263506</v>
      </c>
      <c r="C2011" t="s">
        <v>12</v>
      </c>
      <c r="D2011">
        <v>22000000</v>
      </c>
      <c r="E2011">
        <v>6.1</v>
      </c>
      <c r="F2011">
        <f>AVERAGEIF(Table15[director_name],Table15[director_name],Table15[imdb_score])</f>
        <v>6.5666666666666664</v>
      </c>
      <c r="G2011">
        <f>Table15[[#This Row],[gross]]-Table15[[#This Row],[budget]]</f>
        <v>17263506</v>
      </c>
      <c r="H2011" t="str">
        <f>IF(Table15[[#This Row],[Profit]]&gt;0,"Success","Fasle")</f>
        <v>Success</v>
      </c>
    </row>
    <row r="2012" spans="1:8" x14ac:dyDescent="0.25">
      <c r="A2012" t="s">
        <v>3704</v>
      </c>
      <c r="B2012">
        <v>39143839</v>
      </c>
      <c r="C2012" t="s">
        <v>12</v>
      </c>
      <c r="D2012">
        <v>20000000</v>
      </c>
      <c r="E2012">
        <v>5</v>
      </c>
      <c r="F2012" s="2">
        <f>AVERAGEIF(Table15[director_name],Table15[director_name],Table15[imdb_score])</f>
        <v>5.45</v>
      </c>
      <c r="G2012">
        <f>Table15[[#This Row],[gross]]-Table15[[#This Row],[budget]]</f>
        <v>19143839</v>
      </c>
      <c r="H2012" t="str">
        <f>IF(Table15[[#This Row],[Profit]]&gt;0,"Success","Fasle")</f>
        <v>Success</v>
      </c>
    </row>
    <row r="2013" spans="1:8" x14ac:dyDescent="0.25">
      <c r="A2013" t="s">
        <v>2509</v>
      </c>
      <c r="B2013">
        <v>37672350</v>
      </c>
      <c r="C2013" t="s">
        <v>12</v>
      </c>
      <c r="D2013">
        <v>20000000</v>
      </c>
      <c r="E2013">
        <v>5.5</v>
      </c>
      <c r="F2013">
        <f>AVERAGEIF(Table15[director_name],Table15[director_name],Table15[imdb_score])</f>
        <v>5.7</v>
      </c>
      <c r="G2013">
        <f>Table15[[#This Row],[gross]]-Table15[[#This Row],[budget]]</f>
        <v>17672350</v>
      </c>
      <c r="H2013" t="str">
        <f>IF(Table15[[#This Row],[Profit]]&gt;0,"Success","Fasle")</f>
        <v>Success</v>
      </c>
    </row>
    <row r="2014" spans="1:8" x14ac:dyDescent="0.25">
      <c r="A2014" t="s">
        <v>1766</v>
      </c>
      <c r="B2014">
        <v>38037513</v>
      </c>
      <c r="C2014" t="s">
        <v>12</v>
      </c>
      <c r="D2014">
        <v>20000000</v>
      </c>
      <c r="E2014">
        <v>6.2</v>
      </c>
      <c r="F2014">
        <f>AVERAGEIF(Table15[director_name],Table15[director_name],Table15[imdb_score])</f>
        <v>5.3</v>
      </c>
      <c r="G2014">
        <f>Table15[[#This Row],[gross]]-Table15[[#This Row],[budget]]</f>
        <v>18037513</v>
      </c>
      <c r="H2014" t="str">
        <f>IF(Table15[[#This Row],[Profit]]&gt;0,"Success","Fasle")</f>
        <v>Success</v>
      </c>
    </row>
    <row r="2015" spans="1:8" x14ac:dyDescent="0.25">
      <c r="A2015" t="s">
        <v>1081</v>
      </c>
      <c r="B2015">
        <v>37442180</v>
      </c>
      <c r="C2015" t="s">
        <v>12</v>
      </c>
      <c r="D2015">
        <v>20000000</v>
      </c>
      <c r="E2015">
        <v>6.2</v>
      </c>
      <c r="F2015">
        <f>AVERAGEIF(Table15[director_name],Table15[director_name],Table15[imdb_score])</f>
        <v>6.5769230769230758</v>
      </c>
      <c r="G2015">
        <f>Table15[[#This Row],[gross]]-Table15[[#This Row],[budget]]</f>
        <v>17442180</v>
      </c>
      <c r="H2015" t="str">
        <f>IF(Table15[[#This Row],[Profit]]&gt;0,"Success","Fasle")</f>
        <v>Success</v>
      </c>
    </row>
    <row r="2016" spans="1:8" x14ac:dyDescent="0.25">
      <c r="A2016" t="s">
        <v>3712</v>
      </c>
      <c r="B2016">
        <v>35596227</v>
      </c>
      <c r="C2016" t="s">
        <v>12</v>
      </c>
      <c r="D2016">
        <v>20000000</v>
      </c>
      <c r="E2016">
        <v>6.3</v>
      </c>
      <c r="F2016" s="2">
        <f>AVERAGEIF(Table15[director_name],Table15[director_name],Table15[imdb_score])</f>
        <v>6.9333333333333336</v>
      </c>
      <c r="G2016">
        <f>Table15[[#This Row],[gross]]-Table15[[#This Row],[budget]]</f>
        <v>15596227</v>
      </c>
      <c r="H2016" t="str">
        <f>IF(Table15[[#This Row],[Profit]]&gt;0,"Success","Fasle")</f>
        <v>Success</v>
      </c>
    </row>
    <row r="2017" spans="1:8" x14ac:dyDescent="0.25">
      <c r="A2017" t="s">
        <v>3714</v>
      </c>
      <c r="B2017">
        <v>35422828</v>
      </c>
      <c r="C2017" t="s">
        <v>12</v>
      </c>
      <c r="D2017">
        <v>20000000</v>
      </c>
      <c r="E2017">
        <v>6.7</v>
      </c>
      <c r="F2017" s="2">
        <f>AVERAGEIF(Table15[director_name],Table15[director_name],Table15[imdb_score])</f>
        <v>6.7</v>
      </c>
      <c r="G2017">
        <f>Table15[[#This Row],[gross]]-Table15[[#This Row],[budget]]</f>
        <v>15422828</v>
      </c>
      <c r="H2017" t="str">
        <f>IF(Table15[[#This Row],[Profit]]&gt;0,"Success","Fasle")</f>
        <v>Success</v>
      </c>
    </row>
    <row r="2018" spans="1:8" x14ac:dyDescent="0.25">
      <c r="A2018" t="s">
        <v>2872</v>
      </c>
      <c r="B2018">
        <v>36658108</v>
      </c>
      <c r="C2018" t="s">
        <v>12</v>
      </c>
      <c r="D2018">
        <v>20000000</v>
      </c>
      <c r="E2018">
        <v>3.5</v>
      </c>
      <c r="F2018">
        <f>AVERAGEIF(Table15[director_name],Table15[director_name],Table15[imdb_score])</f>
        <v>2.6</v>
      </c>
      <c r="G2018">
        <f>Table15[[#This Row],[gross]]-Table15[[#This Row],[budget]]</f>
        <v>16658108</v>
      </c>
      <c r="H2018" t="str">
        <f>IF(Table15[[#This Row],[Profit]]&gt;0,"Success","Fasle")</f>
        <v>Success</v>
      </c>
    </row>
    <row r="2019" spans="1:8" x14ac:dyDescent="0.25">
      <c r="A2019" t="s">
        <v>383</v>
      </c>
      <c r="B2019">
        <v>34300771</v>
      </c>
      <c r="C2019" t="s">
        <v>12</v>
      </c>
      <c r="D2019">
        <v>25000000</v>
      </c>
      <c r="E2019">
        <v>7.5</v>
      </c>
      <c r="F2019">
        <f>AVERAGEIF(Table15[director_name],Table15[director_name],Table15[imdb_score])</f>
        <v>7.8400000000000007</v>
      </c>
      <c r="G2019">
        <f>Table15[[#This Row],[gross]]-Table15[[#This Row],[budget]]</f>
        <v>9300771</v>
      </c>
      <c r="H2019" t="str">
        <f>IF(Table15[[#This Row],[Profit]]&gt;0,"Success","Fasle")</f>
        <v>Success</v>
      </c>
    </row>
    <row r="2020" spans="1:8" x14ac:dyDescent="0.25">
      <c r="A2020" t="s">
        <v>272</v>
      </c>
      <c r="B2020">
        <v>34290142</v>
      </c>
      <c r="C2020" t="s">
        <v>12</v>
      </c>
      <c r="D2020">
        <v>19800000</v>
      </c>
      <c r="E2020">
        <v>6.6</v>
      </c>
      <c r="F2020">
        <f>AVERAGEIF(Table15[director_name],Table15[director_name],Table15[imdb_score])</f>
        <v>6.0909090909090908</v>
      </c>
      <c r="G2020">
        <f>Table15[[#This Row],[gross]]-Table15[[#This Row],[budget]]</f>
        <v>14490142</v>
      </c>
      <c r="H2020" t="str">
        <f>IF(Table15[[#This Row],[Profit]]&gt;0,"Success","Fasle")</f>
        <v>Success</v>
      </c>
    </row>
    <row r="2021" spans="1:8" x14ac:dyDescent="0.25">
      <c r="A2021" t="s">
        <v>3719</v>
      </c>
      <c r="B2021">
        <v>33422556</v>
      </c>
      <c r="C2021" t="s">
        <v>12</v>
      </c>
      <c r="D2021">
        <v>20000000</v>
      </c>
      <c r="E2021">
        <v>7.5</v>
      </c>
      <c r="F2021" s="2">
        <f>AVERAGEIF(Table15[director_name],Table15[director_name],Table15[imdb_score])</f>
        <v>7.5</v>
      </c>
      <c r="G2021">
        <f>Table15[[#This Row],[gross]]-Table15[[#This Row],[budget]]</f>
        <v>13422556</v>
      </c>
      <c r="H2021" t="str">
        <f>IF(Table15[[#This Row],[Profit]]&gt;0,"Success","Fasle")</f>
        <v>Success</v>
      </c>
    </row>
    <row r="2022" spans="1:8" x14ac:dyDescent="0.25">
      <c r="A2022" t="s">
        <v>3613</v>
      </c>
      <c r="B2022">
        <v>32774834</v>
      </c>
      <c r="C2022" t="s">
        <v>12</v>
      </c>
      <c r="D2022">
        <v>30000000</v>
      </c>
      <c r="E2022">
        <v>7.2</v>
      </c>
      <c r="F2022">
        <f>AVERAGEIF(Table15[director_name],Table15[director_name],Table15[imdb_score])</f>
        <v>7.0666666666666664</v>
      </c>
      <c r="G2022">
        <f>Table15[[#This Row],[gross]]-Table15[[#This Row],[budget]]</f>
        <v>2774834</v>
      </c>
      <c r="H2022" t="str">
        <f>IF(Table15[[#This Row],[Profit]]&gt;0,"Success","Fasle")</f>
        <v>Success</v>
      </c>
    </row>
    <row r="2023" spans="1:8" x14ac:dyDescent="0.25">
      <c r="A2023" t="s">
        <v>2716</v>
      </c>
      <c r="B2023">
        <v>34334256</v>
      </c>
      <c r="C2023" t="s">
        <v>12</v>
      </c>
      <c r="D2023">
        <v>11000000</v>
      </c>
      <c r="E2023">
        <v>4.8</v>
      </c>
      <c r="F2023">
        <f>AVERAGEIF(Table15[director_name],Table15[director_name],Table15[imdb_score])</f>
        <v>5.5</v>
      </c>
      <c r="G2023">
        <f>Table15[[#This Row],[gross]]-Table15[[#This Row],[budget]]</f>
        <v>23334256</v>
      </c>
      <c r="H2023" t="str">
        <f>IF(Table15[[#This Row],[Profit]]&gt;0,"Success","Fasle")</f>
        <v>Success</v>
      </c>
    </row>
    <row r="2024" spans="1:8" x14ac:dyDescent="0.25">
      <c r="A2024" t="s">
        <v>856</v>
      </c>
      <c r="B2024">
        <v>32051917</v>
      </c>
      <c r="C2024" t="s">
        <v>12</v>
      </c>
      <c r="D2024">
        <v>20000000</v>
      </c>
      <c r="E2024">
        <v>6.6</v>
      </c>
      <c r="F2024">
        <f>AVERAGEIF(Table15[director_name],Table15[director_name],Table15[imdb_score])</f>
        <v>6.2000000000000011</v>
      </c>
      <c r="G2024">
        <f>Table15[[#This Row],[gross]]-Table15[[#This Row],[budget]]</f>
        <v>12051917</v>
      </c>
      <c r="H2024" t="str">
        <f>IF(Table15[[#This Row],[Profit]]&gt;0,"Success","Fasle")</f>
        <v>Success</v>
      </c>
    </row>
    <row r="2025" spans="1:8" x14ac:dyDescent="0.25">
      <c r="A2025" t="s">
        <v>2337</v>
      </c>
      <c r="B2025">
        <v>32014289</v>
      </c>
      <c r="C2025" t="s">
        <v>12</v>
      </c>
      <c r="D2025">
        <v>20000000</v>
      </c>
      <c r="E2025">
        <v>3.5</v>
      </c>
      <c r="F2025">
        <f>AVERAGEIF(Table15[director_name],Table15[director_name],Table15[imdb_score])</f>
        <v>5.6</v>
      </c>
      <c r="G2025">
        <f>Table15[[#This Row],[gross]]-Table15[[#This Row],[budget]]</f>
        <v>12014289</v>
      </c>
      <c r="H2025" t="str">
        <f>IF(Table15[[#This Row],[Profit]]&gt;0,"Success","Fasle")</f>
        <v>Success</v>
      </c>
    </row>
    <row r="2026" spans="1:8" x14ac:dyDescent="0.25">
      <c r="A2026" t="s">
        <v>2094</v>
      </c>
      <c r="B2026">
        <v>31838002</v>
      </c>
      <c r="C2026" t="s">
        <v>12</v>
      </c>
      <c r="D2026">
        <v>20000000</v>
      </c>
      <c r="E2026">
        <v>7.6</v>
      </c>
      <c r="F2026">
        <f>AVERAGEIF(Table15[director_name],Table15[director_name],Table15[imdb_score])</f>
        <v>7.1285714285714281</v>
      </c>
      <c r="G2026">
        <f>Table15[[#This Row],[gross]]-Table15[[#This Row],[budget]]</f>
        <v>11838002</v>
      </c>
      <c r="H2026" t="str">
        <f>IF(Table15[[#This Row],[Profit]]&gt;0,"Success","Fasle")</f>
        <v>Success</v>
      </c>
    </row>
    <row r="2027" spans="1:8" x14ac:dyDescent="0.25">
      <c r="A2027" t="s">
        <v>175</v>
      </c>
      <c r="B2027">
        <v>36874745</v>
      </c>
      <c r="C2027" t="s">
        <v>12</v>
      </c>
      <c r="D2027">
        <v>20000000</v>
      </c>
      <c r="E2027">
        <v>6.3</v>
      </c>
      <c r="F2027">
        <f>AVERAGEIF(Table15[director_name],Table15[director_name],Table15[imdb_score])</f>
        <v>6.68</v>
      </c>
      <c r="G2027">
        <f>Table15[[#This Row],[gross]]-Table15[[#This Row],[budget]]</f>
        <v>16874745</v>
      </c>
      <c r="H2027" t="str">
        <f>IF(Table15[[#This Row],[Profit]]&gt;0,"Success","Fasle")</f>
        <v>Success</v>
      </c>
    </row>
    <row r="2028" spans="1:8" x14ac:dyDescent="0.25">
      <c r="A2028" t="s">
        <v>3731</v>
      </c>
      <c r="B2028">
        <v>30079316</v>
      </c>
      <c r="C2028" t="s">
        <v>12</v>
      </c>
      <c r="D2028">
        <v>35000000</v>
      </c>
      <c r="E2028">
        <v>5.5</v>
      </c>
      <c r="F2028" s="2">
        <f>AVERAGEIF(Table15[director_name],Table15[director_name],Table15[imdb_score])</f>
        <v>5.5</v>
      </c>
      <c r="G2028">
        <f>Table15[[#This Row],[gross]]-Table15[[#This Row],[budget]]</f>
        <v>-4920684</v>
      </c>
      <c r="H2028" t="str">
        <f>IF(Table15[[#This Row],[Profit]]&gt;0,"Success","Fasle")</f>
        <v>Fasle</v>
      </c>
    </row>
    <row r="2029" spans="1:8" x14ac:dyDescent="0.25">
      <c r="A2029" t="s">
        <v>3733</v>
      </c>
      <c r="B2029">
        <v>35033759</v>
      </c>
      <c r="C2029" t="s">
        <v>12</v>
      </c>
      <c r="D2029">
        <v>19000000</v>
      </c>
      <c r="E2029">
        <v>6.3</v>
      </c>
      <c r="F2029" s="2">
        <f>AVERAGEIF(Table15[director_name],Table15[director_name],Table15[imdb_score])</f>
        <v>6.3</v>
      </c>
      <c r="G2029">
        <f>Table15[[#This Row],[gross]]-Table15[[#This Row],[budget]]</f>
        <v>16033759</v>
      </c>
      <c r="H2029" t="str">
        <f>IF(Table15[[#This Row],[Profit]]&gt;0,"Success","Fasle")</f>
        <v>Success</v>
      </c>
    </row>
    <row r="2030" spans="1:8" x14ac:dyDescent="0.25">
      <c r="A2030" t="s">
        <v>3735</v>
      </c>
      <c r="B2030">
        <v>29753944</v>
      </c>
      <c r="C2030" t="s">
        <v>12</v>
      </c>
      <c r="D2030">
        <v>20000000</v>
      </c>
      <c r="E2030">
        <v>6.5</v>
      </c>
      <c r="F2030" s="2">
        <f>AVERAGEIF(Table15[director_name],Table15[director_name],Table15[imdb_score])</f>
        <v>6.5</v>
      </c>
      <c r="G2030">
        <f>Table15[[#This Row],[gross]]-Table15[[#This Row],[budget]]</f>
        <v>9753944</v>
      </c>
      <c r="H2030" t="str">
        <f>IF(Table15[[#This Row],[Profit]]&gt;0,"Success","Fasle")</f>
        <v>Success</v>
      </c>
    </row>
    <row r="2031" spans="1:8" x14ac:dyDescent="0.25">
      <c r="A2031" t="s">
        <v>1572</v>
      </c>
      <c r="B2031">
        <v>31146570</v>
      </c>
      <c r="C2031" t="s">
        <v>12</v>
      </c>
      <c r="D2031">
        <v>20000000</v>
      </c>
      <c r="E2031">
        <v>6.9</v>
      </c>
      <c r="F2031">
        <f>AVERAGEIF(Table15[director_name],Table15[director_name],Table15[imdb_score])</f>
        <v>6.7799999999999994</v>
      </c>
      <c r="G2031">
        <f>Table15[[#This Row],[gross]]-Table15[[#This Row],[budget]]</f>
        <v>11146570</v>
      </c>
      <c r="H2031" t="str">
        <f>IF(Table15[[#This Row],[Profit]]&gt;0,"Success","Fasle")</f>
        <v>Success</v>
      </c>
    </row>
    <row r="2032" spans="1:8" x14ac:dyDescent="0.25">
      <c r="A2032" t="s">
        <v>1952</v>
      </c>
      <c r="B2032">
        <v>27277055</v>
      </c>
      <c r="C2032" t="s">
        <v>12</v>
      </c>
      <c r="D2032">
        <v>20000000</v>
      </c>
      <c r="E2032">
        <v>7.6</v>
      </c>
      <c r="F2032">
        <f>AVERAGEIF(Table15[director_name],Table15[director_name],Table15[imdb_score])</f>
        <v>7.0874999999999995</v>
      </c>
      <c r="G2032">
        <f>Table15[[#This Row],[gross]]-Table15[[#This Row],[budget]]</f>
        <v>7277055</v>
      </c>
      <c r="H2032" t="str">
        <f>IF(Table15[[#This Row],[Profit]]&gt;0,"Success","Fasle")</f>
        <v>Success</v>
      </c>
    </row>
    <row r="2033" spans="1:8" x14ac:dyDescent="0.25">
      <c r="A2033" t="s">
        <v>3741</v>
      </c>
      <c r="B2033">
        <v>26876529</v>
      </c>
      <c r="C2033" t="s">
        <v>12</v>
      </c>
      <c r="D2033">
        <v>27000000</v>
      </c>
      <c r="E2033">
        <v>3.9</v>
      </c>
      <c r="F2033" s="2">
        <f>AVERAGEIF(Table15[director_name],Table15[director_name],Table15[imdb_score])</f>
        <v>3.9</v>
      </c>
      <c r="G2033">
        <f>Table15[[#This Row],[gross]]-Table15[[#This Row],[budget]]</f>
        <v>-123471</v>
      </c>
      <c r="H2033" t="str">
        <f>IF(Table15[[#This Row],[Profit]]&gt;0,"Success","Fasle")</f>
        <v>Fasle</v>
      </c>
    </row>
    <row r="2034" spans="1:8" x14ac:dyDescent="0.25">
      <c r="A2034" t="s">
        <v>3361</v>
      </c>
      <c r="B2034">
        <v>53146000</v>
      </c>
      <c r="C2034" t="s">
        <v>12</v>
      </c>
      <c r="D2034">
        <v>20000000</v>
      </c>
      <c r="E2034">
        <v>6.1</v>
      </c>
      <c r="F2034">
        <f>AVERAGEIF(Table15[director_name],Table15[director_name],Table15[imdb_score])</f>
        <v>5.4</v>
      </c>
      <c r="G2034">
        <f>Table15[[#This Row],[gross]]-Table15[[#This Row],[budget]]</f>
        <v>33146000</v>
      </c>
      <c r="H2034" t="str">
        <f>IF(Table15[[#This Row],[Profit]]&gt;0,"Success","Fasle")</f>
        <v>Success</v>
      </c>
    </row>
    <row r="2035" spans="1:8" x14ac:dyDescent="0.25">
      <c r="A2035" t="s">
        <v>511</v>
      </c>
      <c r="B2035">
        <v>30028592</v>
      </c>
      <c r="C2035" t="s">
        <v>12</v>
      </c>
      <c r="D2035">
        <v>20000000</v>
      </c>
      <c r="E2035">
        <v>7.3</v>
      </c>
      <c r="F2035">
        <f>AVERAGEIF(Table15[director_name],Table15[director_name],Table15[imdb_score])</f>
        <v>6.7714285714285705</v>
      </c>
      <c r="G2035">
        <f>Table15[[#This Row],[gross]]-Table15[[#This Row],[budget]]</f>
        <v>10028592</v>
      </c>
      <c r="H2035" t="str">
        <f>IF(Table15[[#This Row],[Profit]]&gt;0,"Success","Fasle")</f>
        <v>Success</v>
      </c>
    </row>
    <row r="2036" spans="1:8" x14ac:dyDescent="0.25">
      <c r="A2036" t="s">
        <v>533</v>
      </c>
      <c r="B2036">
        <v>34126138</v>
      </c>
      <c r="C2036" t="s">
        <v>12</v>
      </c>
      <c r="D2036">
        <v>20000000</v>
      </c>
      <c r="E2036">
        <v>8.3000000000000007</v>
      </c>
      <c r="F2036">
        <f>AVERAGEIF(Table15[director_name],Table15[director_name],Table15[imdb_score])</f>
        <v>6.9249999999999998</v>
      </c>
      <c r="G2036">
        <f>Table15[[#This Row],[gross]]-Table15[[#This Row],[budget]]</f>
        <v>14126138</v>
      </c>
      <c r="H2036" t="str">
        <f>IF(Table15[[#This Row],[Profit]]&gt;0,"Success","Fasle")</f>
        <v>Success</v>
      </c>
    </row>
    <row r="2037" spans="1:8" x14ac:dyDescent="0.25">
      <c r="A2037" t="s">
        <v>1775</v>
      </c>
      <c r="B2037">
        <v>25677801</v>
      </c>
      <c r="C2037" t="s">
        <v>12</v>
      </c>
      <c r="D2037">
        <v>20000000</v>
      </c>
      <c r="E2037">
        <v>5.8</v>
      </c>
      <c r="F2037">
        <f>AVERAGEIF(Table15[director_name],Table15[director_name],Table15[imdb_score])</f>
        <v>5.7666666666666666</v>
      </c>
      <c r="G2037">
        <f>Table15[[#This Row],[gross]]-Table15[[#This Row],[budget]]</f>
        <v>5677801</v>
      </c>
      <c r="H2037" t="str">
        <f>IF(Table15[[#This Row],[Profit]]&gt;0,"Success","Fasle")</f>
        <v>Success</v>
      </c>
    </row>
    <row r="2038" spans="1:8" x14ac:dyDescent="0.25">
      <c r="A2038" t="s">
        <v>167</v>
      </c>
      <c r="B2038">
        <v>26415649</v>
      </c>
      <c r="C2038" t="s">
        <v>12</v>
      </c>
      <c r="D2038">
        <v>20000000</v>
      </c>
      <c r="E2038">
        <v>6.8</v>
      </c>
      <c r="F2038">
        <f>AVERAGEIF(Table15[director_name],Table15[director_name],Table15[imdb_score])</f>
        <v>6.95</v>
      </c>
      <c r="G2038">
        <f>Table15[[#This Row],[gross]]-Table15[[#This Row],[budget]]</f>
        <v>6415649</v>
      </c>
      <c r="H2038" t="str">
        <f>IF(Table15[[#This Row],[Profit]]&gt;0,"Success","Fasle")</f>
        <v>Success</v>
      </c>
    </row>
    <row r="2039" spans="1:8" x14ac:dyDescent="0.25">
      <c r="A2039" t="s">
        <v>853</v>
      </c>
      <c r="B2039">
        <v>26003149</v>
      </c>
      <c r="C2039" t="s">
        <v>12</v>
      </c>
      <c r="D2039">
        <v>20000000</v>
      </c>
      <c r="E2039">
        <v>7</v>
      </c>
      <c r="F2039">
        <f>AVERAGEIF(Table15[director_name],Table15[director_name],Table15[imdb_score])</f>
        <v>7.6</v>
      </c>
      <c r="G2039">
        <f>Table15[[#This Row],[gross]]-Table15[[#This Row],[budget]]</f>
        <v>6003149</v>
      </c>
      <c r="H2039" t="str">
        <f>IF(Table15[[#This Row],[Profit]]&gt;0,"Success","Fasle")</f>
        <v>Success</v>
      </c>
    </row>
    <row r="2040" spans="1:8" x14ac:dyDescent="0.25">
      <c r="A2040" t="s">
        <v>3749</v>
      </c>
      <c r="B2040">
        <v>25584685</v>
      </c>
      <c r="C2040" t="s">
        <v>12</v>
      </c>
      <c r="D2040">
        <v>20000000</v>
      </c>
      <c r="E2040">
        <v>5.9</v>
      </c>
      <c r="F2040" s="2">
        <f>AVERAGEIF(Table15[director_name],Table15[director_name],Table15[imdb_score])</f>
        <v>6.15</v>
      </c>
      <c r="G2040">
        <f>Table15[[#This Row],[gross]]-Table15[[#This Row],[budget]]</f>
        <v>5584685</v>
      </c>
      <c r="H2040" t="str">
        <f>IF(Table15[[#This Row],[Profit]]&gt;0,"Success","Fasle")</f>
        <v>Success</v>
      </c>
    </row>
    <row r="2041" spans="1:8" x14ac:dyDescent="0.25">
      <c r="A2041" t="s">
        <v>3752</v>
      </c>
      <c r="B2041">
        <v>29975979</v>
      </c>
      <c r="C2041" t="s">
        <v>12</v>
      </c>
      <c r="D2041">
        <v>20000000</v>
      </c>
      <c r="E2041">
        <v>6.5</v>
      </c>
      <c r="F2041" s="2">
        <f>AVERAGEIF(Table15[director_name],Table15[director_name],Table15[imdb_score])</f>
        <v>6.5</v>
      </c>
      <c r="G2041">
        <f>Table15[[#This Row],[gross]]-Table15[[#This Row],[budget]]</f>
        <v>9975979</v>
      </c>
      <c r="H2041" t="str">
        <f>IF(Table15[[#This Row],[Profit]]&gt;0,"Success","Fasle")</f>
        <v>Success</v>
      </c>
    </row>
    <row r="2042" spans="1:8" x14ac:dyDescent="0.25">
      <c r="A2042" t="s">
        <v>3754</v>
      </c>
      <c r="B2042">
        <v>31584722</v>
      </c>
      <c r="C2042" t="s">
        <v>12</v>
      </c>
      <c r="D2042">
        <v>20000000</v>
      </c>
      <c r="E2042">
        <v>6.4</v>
      </c>
      <c r="F2042" s="2">
        <f>AVERAGEIF(Table15[director_name],Table15[director_name],Table15[imdb_score])</f>
        <v>6.4</v>
      </c>
      <c r="G2042">
        <f>Table15[[#This Row],[gross]]-Table15[[#This Row],[budget]]</f>
        <v>11584722</v>
      </c>
      <c r="H2042" t="str">
        <f>IF(Table15[[#This Row],[Profit]]&gt;0,"Success","Fasle")</f>
        <v>Success</v>
      </c>
    </row>
    <row r="2043" spans="1:8" x14ac:dyDescent="0.25">
      <c r="A2043" t="s">
        <v>3756</v>
      </c>
      <c r="B2043">
        <v>23179303</v>
      </c>
      <c r="C2043" t="s">
        <v>12</v>
      </c>
      <c r="D2043">
        <v>20000000</v>
      </c>
      <c r="E2043">
        <v>5.8</v>
      </c>
      <c r="F2043" s="2">
        <f>AVERAGEIF(Table15[director_name],Table15[director_name],Table15[imdb_score])</f>
        <v>6.05</v>
      </c>
      <c r="G2043">
        <f>Table15[[#This Row],[gross]]-Table15[[#This Row],[budget]]</f>
        <v>3179303</v>
      </c>
      <c r="H2043" t="str">
        <f>IF(Table15[[#This Row],[Profit]]&gt;0,"Success","Fasle")</f>
        <v>Success</v>
      </c>
    </row>
    <row r="2044" spans="1:8" x14ac:dyDescent="0.25">
      <c r="A2044" t="s">
        <v>3758</v>
      </c>
      <c r="B2044">
        <v>23078294</v>
      </c>
      <c r="C2044" t="s">
        <v>12</v>
      </c>
      <c r="D2044">
        <v>9000000</v>
      </c>
      <c r="E2044">
        <v>5.0999999999999996</v>
      </c>
      <c r="F2044" s="2">
        <f>AVERAGEIF(Table15[director_name],Table15[director_name],Table15[imdb_score])</f>
        <v>5.1000000000000005</v>
      </c>
      <c r="G2044">
        <f>Table15[[#This Row],[gross]]-Table15[[#This Row],[budget]]</f>
        <v>14078294</v>
      </c>
      <c r="H2044" t="str">
        <f>IF(Table15[[#This Row],[Profit]]&gt;0,"Success","Fasle")</f>
        <v>Success</v>
      </c>
    </row>
    <row r="2045" spans="1:8" x14ac:dyDescent="0.25">
      <c r="A2045" t="s">
        <v>2050</v>
      </c>
      <c r="B2045">
        <v>21413105</v>
      </c>
      <c r="C2045" t="s">
        <v>12</v>
      </c>
      <c r="D2045">
        <v>20000000</v>
      </c>
      <c r="E2045">
        <v>6.8</v>
      </c>
      <c r="F2045">
        <f>AVERAGEIF(Table15[director_name],Table15[director_name],Table15[imdb_score])</f>
        <v>5.625</v>
      </c>
      <c r="G2045">
        <f>Table15[[#This Row],[gross]]-Table15[[#This Row],[budget]]</f>
        <v>1413105</v>
      </c>
      <c r="H2045" t="str">
        <f>IF(Table15[[#This Row],[Profit]]&gt;0,"Success","Fasle")</f>
        <v>Success</v>
      </c>
    </row>
    <row r="2046" spans="1:8" x14ac:dyDescent="0.25">
      <c r="A2046" t="s">
        <v>3762</v>
      </c>
      <c r="B2046">
        <v>25077977</v>
      </c>
      <c r="C2046" t="s">
        <v>12</v>
      </c>
      <c r="D2046">
        <v>20000000</v>
      </c>
      <c r="E2046">
        <v>5.3</v>
      </c>
      <c r="F2046" s="2">
        <f>AVERAGEIF(Table15[director_name],Table15[director_name],Table15[imdb_score])</f>
        <v>5.3</v>
      </c>
      <c r="G2046">
        <f>Table15[[#This Row],[gross]]-Table15[[#This Row],[budget]]</f>
        <v>5077977</v>
      </c>
      <c r="H2046" t="str">
        <f>IF(Table15[[#This Row],[Profit]]&gt;0,"Success","Fasle")</f>
        <v>Success</v>
      </c>
    </row>
    <row r="2047" spans="1:8" x14ac:dyDescent="0.25">
      <c r="A2047" t="s">
        <v>721</v>
      </c>
      <c r="B2047">
        <v>23292105</v>
      </c>
      <c r="C2047" t="s">
        <v>12</v>
      </c>
      <c r="D2047">
        <v>20000000</v>
      </c>
      <c r="E2047">
        <v>5.3</v>
      </c>
      <c r="F2047">
        <f>AVERAGEIF(Table15[director_name],Table15[director_name],Table15[imdb_score])</f>
        <v>5.7466666666666661</v>
      </c>
      <c r="G2047">
        <f>Table15[[#This Row],[gross]]-Table15[[#This Row],[budget]]</f>
        <v>3292105</v>
      </c>
      <c r="H2047" t="str">
        <f>IF(Table15[[#This Row],[Profit]]&gt;0,"Success","Fasle")</f>
        <v>Success</v>
      </c>
    </row>
    <row r="2048" spans="1:8" x14ac:dyDescent="0.25">
      <c r="A2048" t="s">
        <v>1692</v>
      </c>
      <c r="B2048">
        <v>20916309</v>
      </c>
      <c r="C2048" t="s">
        <v>12</v>
      </c>
      <c r="D2048">
        <v>40000000</v>
      </c>
      <c r="E2048">
        <v>4.9000000000000004</v>
      </c>
      <c r="F2048">
        <f>AVERAGEIF(Table15[director_name],Table15[director_name],Table15[imdb_score])</f>
        <v>5.6923076923076925</v>
      </c>
      <c r="G2048">
        <f>Table15[[#This Row],[gross]]-Table15[[#This Row],[budget]]</f>
        <v>-19083691</v>
      </c>
      <c r="H2048" t="str">
        <f>IF(Table15[[#This Row],[Profit]]&gt;0,"Success","Fasle")</f>
        <v>Fasle</v>
      </c>
    </row>
    <row r="2049" spans="1:8" x14ac:dyDescent="0.25">
      <c r="A2049" t="s">
        <v>2094</v>
      </c>
      <c r="B2049">
        <v>21200000</v>
      </c>
      <c r="C2049" t="s">
        <v>12</v>
      </c>
      <c r="D2049">
        <v>20000000</v>
      </c>
      <c r="E2049">
        <v>6.8</v>
      </c>
      <c r="F2049">
        <f>AVERAGEIF(Table15[director_name],Table15[director_name],Table15[imdb_score])</f>
        <v>7.1285714285714281</v>
      </c>
      <c r="G2049">
        <f>Table15[[#This Row],[gross]]-Table15[[#This Row],[budget]]</f>
        <v>1200000</v>
      </c>
      <c r="H2049" t="str">
        <f>IF(Table15[[#This Row],[Profit]]&gt;0,"Success","Fasle")</f>
        <v>Success</v>
      </c>
    </row>
    <row r="2050" spans="1:8" x14ac:dyDescent="0.25">
      <c r="A2050" t="s">
        <v>3769</v>
      </c>
      <c r="B2050">
        <v>28876924</v>
      </c>
      <c r="C2050" t="s">
        <v>12</v>
      </c>
      <c r="D2050">
        <v>20000000</v>
      </c>
      <c r="E2050">
        <v>7.1</v>
      </c>
      <c r="F2050" s="2">
        <f>AVERAGEIF(Table15[director_name],Table15[director_name],Table15[imdb_score])</f>
        <v>5.833333333333333</v>
      </c>
      <c r="G2050">
        <f>Table15[[#This Row],[gross]]-Table15[[#This Row],[budget]]</f>
        <v>8876924</v>
      </c>
      <c r="H2050" t="str">
        <f>IF(Table15[[#This Row],[Profit]]&gt;0,"Success","Fasle")</f>
        <v>Success</v>
      </c>
    </row>
    <row r="2051" spans="1:8" x14ac:dyDescent="0.25">
      <c r="A2051" t="s">
        <v>1852</v>
      </c>
      <c r="B2051">
        <v>20241395</v>
      </c>
      <c r="C2051" t="s">
        <v>12</v>
      </c>
      <c r="D2051">
        <v>20000000</v>
      </c>
      <c r="E2051">
        <v>6.1</v>
      </c>
      <c r="F2051">
        <f>AVERAGEIF(Table15[director_name],Table15[director_name],Table15[imdb_score])</f>
        <v>6.7299999999999995</v>
      </c>
      <c r="G2051">
        <f>Table15[[#This Row],[gross]]-Table15[[#This Row],[budget]]</f>
        <v>241395</v>
      </c>
      <c r="H2051" t="str">
        <f>IF(Table15[[#This Row],[Profit]]&gt;0,"Success","Fasle")</f>
        <v>Success</v>
      </c>
    </row>
    <row r="2052" spans="1:8" x14ac:dyDescent="0.25">
      <c r="A2052" t="s">
        <v>3777</v>
      </c>
      <c r="B2052">
        <v>32000000</v>
      </c>
      <c r="C2052" t="s">
        <v>12</v>
      </c>
      <c r="D2052">
        <v>806947</v>
      </c>
      <c r="E2052">
        <v>8.5</v>
      </c>
      <c r="F2052" s="2">
        <f>AVERAGEIF(Table15[director_name],Table15[director_name],Table15[imdb_score])</f>
        <v>8.5</v>
      </c>
      <c r="G2052">
        <f>Table15[[#This Row],[gross]]-Table15[[#This Row],[budget]]</f>
        <v>31193053</v>
      </c>
      <c r="H2052" t="str">
        <f>IF(Table15[[#This Row],[Profit]]&gt;0,"Success","Fasle")</f>
        <v>Success</v>
      </c>
    </row>
    <row r="2053" spans="1:8" x14ac:dyDescent="0.25">
      <c r="A2053" t="s">
        <v>1807</v>
      </c>
      <c r="B2053">
        <v>19151864</v>
      </c>
      <c r="C2053" t="s">
        <v>12</v>
      </c>
      <c r="D2053">
        <v>40000000</v>
      </c>
      <c r="E2053">
        <v>5.9</v>
      </c>
      <c r="F2053">
        <f>AVERAGEIF(Table15[director_name],Table15[director_name],Table15[imdb_score])</f>
        <v>5.9666666666666659</v>
      </c>
      <c r="G2053">
        <f>Table15[[#This Row],[gross]]-Table15[[#This Row],[budget]]</f>
        <v>-20848136</v>
      </c>
      <c r="H2053" t="str">
        <f>IF(Table15[[#This Row],[Profit]]&gt;0,"Success","Fasle")</f>
        <v>Fasle</v>
      </c>
    </row>
    <row r="2054" spans="1:8" x14ac:dyDescent="0.25">
      <c r="A2054" t="s">
        <v>3780</v>
      </c>
      <c r="B2054">
        <v>23393765</v>
      </c>
      <c r="C2054" t="s">
        <v>12</v>
      </c>
      <c r="D2054">
        <v>20000000</v>
      </c>
      <c r="E2054">
        <v>6.3</v>
      </c>
      <c r="F2054" s="2">
        <f>AVERAGEIF(Table15[director_name],Table15[director_name],Table15[imdb_score])</f>
        <v>6.4333333333333336</v>
      </c>
      <c r="G2054">
        <f>Table15[[#This Row],[gross]]-Table15[[#This Row],[budget]]</f>
        <v>3393765</v>
      </c>
      <c r="H2054" t="str">
        <f>IF(Table15[[#This Row],[Profit]]&gt;0,"Success","Fasle")</f>
        <v>Success</v>
      </c>
    </row>
    <row r="2055" spans="1:8" x14ac:dyDescent="0.25">
      <c r="A2055" t="s">
        <v>1147</v>
      </c>
      <c r="B2055">
        <v>18882880</v>
      </c>
      <c r="C2055" t="s">
        <v>12</v>
      </c>
      <c r="D2055">
        <v>20000000</v>
      </c>
      <c r="E2055">
        <v>5.9</v>
      </c>
      <c r="F2055">
        <f>AVERAGEIF(Table15[director_name],Table15[director_name],Table15[imdb_score])</f>
        <v>5.9499999999999993</v>
      </c>
      <c r="G2055">
        <f>Table15[[#This Row],[gross]]-Table15[[#This Row],[budget]]</f>
        <v>-1117120</v>
      </c>
      <c r="H2055" t="str">
        <f>IF(Table15[[#This Row],[Profit]]&gt;0,"Success","Fasle")</f>
        <v>Fasle</v>
      </c>
    </row>
    <row r="2056" spans="1:8" x14ac:dyDescent="0.25">
      <c r="A2056" t="s">
        <v>3783</v>
      </c>
      <c r="B2056">
        <v>8500000</v>
      </c>
      <c r="C2056" t="s">
        <v>12</v>
      </c>
      <c r="D2056">
        <v>20000000</v>
      </c>
      <c r="E2056">
        <v>5.4</v>
      </c>
      <c r="F2056" s="2">
        <f>AVERAGEIF(Table15[director_name],Table15[director_name],Table15[imdb_score])</f>
        <v>5.25</v>
      </c>
      <c r="G2056">
        <f>Table15[[#This Row],[gross]]-Table15[[#This Row],[budget]]</f>
        <v>-11500000</v>
      </c>
      <c r="H2056" t="str">
        <f>IF(Table15[[#This Row],[Profit]]&gt;0,"Success","Fasle")</f>
        <v>Fasle</v>
      </c>
    </row>
    <row r="2057" spans="1:8" x14ac:dyDescent="0.25">
      <c r="A2057" t="s">
        <v>466</v>
      </c>
      <c r="B2057">
        <v>18252684</v>
      </c>
      <c r="C2057" t="s">
        <v>12</v>
      </c>
      <c r="D2057">
        <v>30000000</v>
      </c>
      <c r="E2057">
        <v>6.9</v>
      </c>
      <c r="F2057">
        <f>AVERAGEIF(Table15[director_name],Table15[director_name],Table15[imdb_score])</f>
        <v>6.0500000000000007</v>
      </c>
      <c r="G2057">
        <f>Table15[[#This Row],[gross]]-Table15[[#This Row],[budget]]</f>
        <v>-11747316</v>
      </c>
      <c r="H2057" t="str">
        <f>IF(Table15[[#This Row],[Profit]]&gt;0,"Success","Fasle")</f>
        <v>Fasle</v>
      </c>
    </row>
    <row r="2058" spans="1:8" x14ac:dyDescent="0.25">
      <c r="A2058" t="s">
        <v>3788</v>
      </c>
      <c r="B2058">
        <v>19661987</v>
      </c>
      <c r="C2058" t="s">
        <v>12</v>
      </c>
      <c r="D2058">
        <v>20000000</v>
      </c>
      <c r="E2058">
        <v>7.5</v>
      </c>
      <c r="F2058" s="2">
        <f>AVERAGEIF(Table15[director_name],Table15[director_name],Table15[imdb_score])</f>
        <v>7</v>
      </c>
      <c r="G2058">
        <f>Table15[[#This Row],[gross]]-Table15[[#This Row],[budget]]</f>
        <v>-338013</v>
      </c>
      <c r="H2058" t="str">
        <f>IF(Table15[[#This Row],[Profit]]&gt;0,"Success","Fasle")</f>
        <v>Fasle</v>
      </c>
    </row>
    <row r="2059" spans="1:8" x14ac:dyDescent="0.25">
      <c r="A2059" t="s">
        <v>2045</v>
      </c>
      <c r="B2059">
        <v>18352454</v>
      </c>
      <c r="C2059" t="s">
        <v>12</v>
      </c>
      <c r="D2059">
        <v>15000000</v>
      </c>
      <c r="E2059">
        <v>8.1999999999999993</v>
      </c>
      <c r="F2059">
        <f>AVERAGEIF(Table15[director_name],Table15[director_name],Table15[imdb_score])</f>
        <v>7.5</v>
      </c>
      <c r="G2059">
        <f>Table15[[#This Row],[gross]]-Table15[[#This Row],[budget]]</f>
        <v>3352454</v>
      </c>
      <c r="H2059" t="str">
        <f>IF(Table15[[#This Row],[Profit]]&gt;0,"Success","Fasle")</f>
        <v>Success</v>
      </c>
    </row>
    <row r="2060" spans="1:8" x14ac:dyDescent="0.25">
      <c r="A2060" t="s">
        <v>883</v>
      </c>
      <c r="B2060">
        <v>17803796</v>
      </c>
      <c r="C2060" t="s">
        <v>12</v>
      </c>
      <c r="D2060">
        <v>20000000</v>
      </c>
      <c r="E2060">
        <v>5.9</v>
      </c>
      <c r="F2060">
        <f>AVERAGEIF(Table15[director_name],Table15[director_name],Table15[imdb_score])</f>
        <v>6.6571428571428575</v>
      </c>
      <c r="G2060">
        <f>Table15[[#This Row],[gross]]-Table15[[#This Row],[budget]]</f>
        <v>-2196204</v>
      </c>
      <c r="H2060" t="str">
        <f>IF(Table15[[#This Row],[Profit]]&gt;0,"Success","Fasle")</f>
        <v>Fasle</v>
      </c>
    </row>
    <row r="2061" spans="1:8" x14ac:dyDescent="0.25">
      <c r="A2061" t="s">
        <v>3793</v>
      </c>
      <c r="B2061">
        <v>17529157</v>
      </c>
      <c r="C2061" t="s">
        <v>12</v>
      </c>
      <c r="D2061">
        <v>20000000</v>
      </c>
      <c r="E2061">
        <v>5</v>
      </c>
      <c r="F2061" s="2">
        <f>AVERAGEIF(Table15[director_name],Table15[director_name],Table15[imdb_score])</f>
        <v>5</v>
      </c>
      <c r="G2061">
        <f>Table15[[#This Row],[gross]]-Table15[[#This Row],[budget]]</f>
        <v>-2470843</v>
      </c>
      <c r="H2061" t="str">
        <f>IF(Table15[[#This Row],[Profit]]&gt;0,"Success","Fasle")</f>
        <v>Fasle</v>
      </c>
    </row>
    <row r="2062" spans="1:8" x14ac:dyDescent="0.25">
      <c r="A2062" t="s">
        <v>1692</v>
      </c>
      <c r="B2062">
        <v>25753840</v>
      </c>
      <c r="C2062" t="s">
        <v>12</v>
      </c>
      <c r="D2062">
        <v>19000000</v>
      </c>
      <c r="E2062">
        <v>7.3</v>
      </c>
      <c r="F2062">
        <f>AVERAGEIF(Table15[director_name],Table15[director_name],Table15[imdb_score])</f>
        <v>5.6923076923076925</v>
      </c>
      <c r="G2062">
        <f>Table15[[#This Row],[gross]]-Table15[[#This Row],[budget]]</f>
        <v>6753840</v>
      </c>
      <c r="H2062" t="str">
        <f>IF(Table15[[#This Row],[Profit]]&gt;0,"Success","Fasle")</f>
        <v>Success</v>
      </c>
    </row>
    <row r="2063" spans="1:8" x14ac:dyDescent="0.25">
      <c r="A2063" t="s">
        <v>3798</v>
      </c>
      <c r="B2063">
        <v>18081626</v>
      </c>
      <c r="C2063" t="s">
        <v>12</v>
      </c>
      <c r="D2063">
        <v>20000000</v>
      </c>
      <c r="E2063">
        <v>6.4</v>
      </c>
      <c r="F2063" s="2">
        <f>AVERAGEIF(Table15[director_name],Table15[director_name],Table15[imdb_score])</f>
        <v>6.4</v>
      </c>
      <c r="G2063">
        <f>Table15[[#This Row],[gross]]-Table15[[#This Row],[budget]]</f>
        <v>-1918374</v>
      </c>
      <c r="H2063" t="str">
        <f>IF(Table15[[#This Row],[Profit]]&gt;0,"Success","Fasle")</f>
        <v>Fasle</v>
      </c>
    </row>
    <row r="2064" spans="1:8" x14ac:dyDescent="0.25">
      <c r="A2064" t="s">
        <v>3149</v>
      </c>
      <c r="B2064">
        <v>17518220</v>
      </c>
      <c r="C2064" t="s">
        <v>12</v>
      </c>
      <c r="D2064">
        <v>20000000</v>
      </c>
      <c r="E2064">
        <v>6.6</v>
      </c>
      <c r="F2064">
        <f>AVERAGEIF(Table15[director_name],Table15[director_name],Table15[imdb_score])</f>
        <v>6.666666666666667</v>
      </c>
      <c r="G2064">
        <f>Table15[[#This Row],[gross]]-Table15[[#This Row],[budget]]</f>
        <v>-2481780</v>
      </c>
      <c r="H2064" t="str">
        <f>IF(Table15[[#This Row],[Profit]]&gt;0,"Success","Fasle")</f>
        <v>Fasle</v>
      </c>
    </row>
    <row r="2065" spans="1:8" x14ac:dyDescent="0.25">
      <c r="A2065" t="s">
        <v>3802</v>
      </c>
      <c r="B2065">
        <v>17104669</v>
      </c>
      <c r="C2065" t="s">
        <v>2491</v>
      </c>
      <c r="D2065">
        <v>20000000</v>
      </c>
      <c r="E2065">
        <v>7.8</v>
      </c>
      <c r="F2065" s="2">
        <f>AVERAGEIF(Table15[director_name],Table15[director_name],Table15[imdb_score])</f>
        <v>7.55</v>
      </c>
      <c r="G2065">
        <f>Table15[[#This Row],[gross]]-Table15[[#This Row],[budget]]</f>
        <v>-2895331</v>
      </c>
      <c r="H2065" t="str">
        <f>IF(Table15[[#This Row],[Profit]]&gt;0,"Success","Fasle")</f>
        <v>Fasle</v>
      </c>
    </row>
    <row r="2066" spans="1:8" x14ac:dyDescent="0.25">
      <c r="A2066" t="s">
        <v>3806</v>
      </c>
      <c r="B2066">
        <v>16988996</v>
      </c>
      <c r="C2066" t="s">
        <v>12</v>
      </c>
      <c r="D2066">
        <v>35000000</v>
      </c>
      <c r="E2066">
        <v>4</v>
      </c>
      <c r="F2066" s="2">
        <f>AVERAGEIF(Table15[director_name],Table15[director_name],Table15[imdb_score])</f>
        <v>4</v>
      </c>
      <c r="G2066">
        <f>Table15[[#This Row],[gross]]-Table15[[#This Row],[budget]]</f>
        <v>-18011004</v>
      </c>
      <c r="H2066" t="str">
        <f>IF(Table15[[#This Row],[Profit]]&gt;0,"Success","Fasle")</f>
        <v>Fasle</v>
      </c>
    </row>
    <row r="2067" spans="1:8" x14ac:dyDescent="0.25">
      <c r="A2067" t="s">
        <v>43</v>
      </c>
      <c r="B2067">
        <v>15797907</v>
      </c>
      <c r="C2067" t="s">
        <v>3810</v>
      </c>
      <c r="D2067">
        <v>20000000</v>
      </c>
      <c r="E2067">
        <v>7.6</v>
      </c>
      <c r="F2067">
        <f>AVERAGEIF(Table15[director_name],Table15[director_name],Table15[imdb_score])</f>
        <v>7.2285714285714286</v>
      </c>
      <c r="G2067">
        <f>Table15[[#This Row],[gross]]-Table15[[#This Row],[budget]]</f>
        <v>-4202093</v>
      </c>
      <c r="H2067" t="str">
        <f>IF(Table15[[#This Row],[Profit]]&gt;0,"Success","Fasle")</f>
        <v>Fasle</v>
      </c>
    </row>
    <row r="2068" spans="1:8" x14ac:dyDescent="0.25">
      <c r="A2068" t="s">
        <v>383</v>
      </c>
      <c r="B2068">
        <v>16248701</v>
      </c>
      <c r="C2068" t="s">
        <v>12</v>
      </c>
      <c r="D2068">
        <v>20000000</v>
      </c>
      <c r="E2068">
        <v>7.7</v>
      </c>
      <c r="F2068">
        <f>AVERAGEIF(Table15[director_name],Table15[director_name],Table15[imdb_score])</f>
        <v>7.8400000000000007</v>
      </c>
      <c r="G2068">
        <f>Table15[[#This Row],[gross]]-Table15[[#This Row],[budget]]</f>
        <v>-3751299</v>
      </c>
      <c r="H2068" t="str">
        <f>IF(Table15[[#This Row],[Profit]]&gt;0,"Success","Fasle")</f>
        <v>Fasle</v>
      </c>
    </row>
    <row r="2069" spans="1:8" x14ac:dyDescent="0.25">
      <c r="A2069" t="s">
        <v>3812</v>
      </c>
      <c r="B2069">
        <v>15712072</v>
      </c>
      <c r="C2069" t="s">
        <v>12</v>
      </c>
      <c r="D2069">
        <v>20000000</v>
      </c>
      <c r="E2069">
        <v>5.8</v>
      </c>
      <c r="F2069" s="2">
        <f>AVERAGEIF(Table15[director_name],Table15[director_name],Table15[imdb_score])</f>
        <v>5.8</v>
      </c>
      <c r="G2069">
        <f>Table15[[#This Row],[gross]]-Table15[[#This Row],[budget]]</f>
        <v>-4287928</v>
      </c>
      <c r="H2069" t="str">
        <f>IF(Table15[[#This Row],[Profit]]&gt;0,"Success","Fasle")</f>
        <v>Fasle</v>
      </c>
    </row>
    <row r="2070" spans="1:8" x14ac:dyDescent="0.25">
      <c r="A2070" t="s">
        <v>3814</v>
      </c>
      <c r="B2070">
        <v>15408822</v>
      </c>
      <c r="C2070" t="s">
        <v>12</v>
      </c>
      <c r="D2070">
        <v>20000000</v>
      </c>
      <c r="E2070">
        <v>5.6</v>
      </c>
      <c r="F2070" s="2">
        <f>AVERAGEIF(Table15[director_name],Table15[director_name],Table15[imdb_score])</f>
        <v>5.25</v>
      </c>
      <c r="G2070">
        <f>Table15[[#This Row],[gross]]-Table15[[#This Row],[budget]]</f>
        <v>-4591178</v>
      </c>
      <c r="H2070" t="str">
        <f>IF(Table15[[#This Row],[Profit]]&gt;0,"Success","Fasle")</f>
        <v>Fasle</v>
      </c>
    </row>
    <row r="2071" spans="1:8" x14ac:dyDescent="0.25">
      <c r="A2071" t="s">
        <v>3816</v>
      </c>
      <c r="B2071">
        <v>15464026</v>
      </c>
      <c r="C2071" t="s">
        <v>12</v>
      </c>
      <c r="D2071">
        <v>20000000</v>
      </c>
      <c r="E2071">
        <v>5.3</v>
      </c>
      <c r="F2071" s="2">
        <f>AVERAGEIF(Table15[director_name],Table15[director_name],Table15[imdb_score])</f>
        <v>5.7333333333333334</v>
      </c>
      <c r="G2071">
        <f>Table15[[#This Row],[gross]]-Table15[[#This Row],[budget]]</f>
        <v>-4535974</v>
      </c>
      <c r="H2071" t="str">
        <f>IF(Table15[[#This Row],[Profit]]&gt;0,"Success","Fasle")</f>
        <v>Fasle</v>
      </c>
    </row>
    <row r="2072" spans="1:8" x14ac:dyDescent="0.25">
      <c r="A2072" t="s">
        <v>3821</v>
      </c>
      <c r="B2072">
        <v>8000000</v>
      </c>
      <c r="C2072" t="s">
        <v>12</v>
      </c>
      <c r="D2072">
        <v>20000000</v>
      </c>
      <c r="E2072">
        <v>6.6</v>
      </c>
      <c r="F2072" s="2">
        <f>AVERAGEIF(Table15[director_name],Table15[director_name],Table15[imdb_score])</f>
        <v>6.6</v>
      </c>
      <c r="G2072">
        <f>Table15[[#This Row],[gross]]-Table15[[#This Row],[budget]]</f>
        <v>-12000000</v>
      </c>
      <c r="H2072" t="str">
        <f>IF(Table15[[#This Row],[Profit]]&gt;0,"Success","Fasle")</f>
        <v>Fasle</v>
      </c>
    </row>
    <row r="2073" spans="1:8" x14ac:dyDescent="0.25">
      <c r="A2073" t="s">
        <v>2872</v>
      </c>
      <c r="B2073">
        <v>14174654</v>
      </c>
      <c r="C2073" t="s">
        <v>12</v>
      </c>
      <c r="D2073">
        <v>25000000</v>
      </c>
      <c r="E2073">
        <v>1.9</v>
      </c>
      <c r="F2073">
        <f>AVERAGEIF(Table15[director_name],Table15[director_name],Table15[imdb_score])</f>
        <v>2.6</v>
      </c>
      <c r="G2073">
        <f>Table15[[#This Row],[gross]]-Table15[[#This Row],[budget]]</f>
        <v>-10825346</v>
      </c>
      <c r="H2073" t="str">
        <f>IF(Table15[[#This Row],[Profit]]&gt;0,"Success","Fasle")</f>
        <v>Fasle</v>
      </c>
    </row>
    <row r="2074" spans="1:8" x14ac:dyDescent="0.25">
      <c r="A2074" t="s">
        <v>2231</v>
      </c>
      <c r="B2074">
        <v>15988876</v>
      </c>
      <c r="C2074" t="s">
        <v>12</v>
      </c>
      <c r="D2074">
        <v>27000000</v>
      </c>
      <c r="E2074">
        <v>5.7</v>
      </c>
      <c r="F2074">
        <f>AVERAGEIF(Table15[director_name],Table15[director_name],Table15[imdb_score])</f>
        <v>6.0500000000000007</v>
      </c>
      <c r="G2074">
        <f>Table15[[#This Row],[gross]]-Table15[[#This Row],[budget]]</f>
        <v>-11011124</v>
      </c>
      <c r="H2074" t="str">
        <f>IF(Table15[[#This Row],[Profit]]&gt;0,"Success","Fasle")</f>
        <v>Fasle</v>
      </c>
    </row>
    <row r="2075" spans="1:8" x14ac:dyDescent="0.25">
      <c r="A2075" t="s">
        <v>856</v>
      </c>
      <c r="B2075">
        <v>13801755</v>
      </c>
      <c r="C2075" t="s">
        <v>12</v>
      </c>
      <c r="D2075">
        <v>20000000</v>
      </c>
      <c r="E2075">
        <v>6.6</v>
      </c>
      <c r="F2075">
        <f>AVERAGEIF(Table15[director_name],Table15[director_name],Table15[imdb_score])</f>
        <v>6.2000000000000011</v>
      </c>
      <c r="G2075">
        <f>Table15[[#This Row],[gross]]-Table15[[#This Row],[budget]]</f>
        <v>-6198245</v>
      </c>
      <c r="H2075" t="str">
        <f>IF(Table15[[#This Row],[Profit]]&gt;0,"Success","Fasle")</f>
        <v>Fasle</v>
      </c>
    </row>
    <row r="2076" spans="1:8" x14ac:dyDescent="0.25">
      <c r="A2076" t="s">
        <v>3828</v>
      </c>
      <c r="B2076">
        <v>13987482</v>
      </c>
      <c r="C2076" t="s">
        <v>12</v>
      </c>
      <c r="D2076">
        <v>20000000</v>
      </c>
      <c r="E2076">
        <v>6</v>
      </c>
      <c r="F2076" s="2">
        <f>AVERAGEIF(Table15[director_name],Table15[director_name],Table15[imdb_score])</f>
        <v>6</v>
      </c>
      <c r="G2076">
        <f>Table15[[#This Row],[gross]]-Table15[[#This Row],[budget]]</f>
        <v>-6012518</v>
      </c>
      <c r="H2076" t="str">
        <f>IF(Table15[[#This Row],[Profit]]&gt;0,"Success","Fasle")</f>
        <v>Fasle</v>
      </c>
    </row>
    <row r="2077" spans="1:8" x14ac:dyDescent="0.25">
      <c r="A2077" t="s">
        <v>3830</v>
      </c>
      <c r="B2077">
        <v>14291570</v>
      </c>
      <c r="C2077" t="s">
        <v>12</v>
      </c>
      <c r="D2077">
        <v>20000000</v>
      </c>
      <c r="E2077">
        <v>6.1</v>
      </c>
      <c r="F2077" s="2">
        <f>AVERAGEIF(Table15[director_name],Table15[director_name],Table15[imdb_score])</f>
        <v>6.1</v>
      </c>
      <c r="G2077">
        <f>Table15[[#This Row],[gross]]-Table15[[#This Row],[budget]]</f>
        <v>-5708430</v>
      </c>
      <c r="H2077" t="str">
        <f>IF(Table15[[#This Row],[Profit]]&gt;0,"Success","Fasle")</f>
        <v>Fasle</v>
      </c>
    </row>
    <row r="2078" spans="1:8" x14ac:dyDescent="0.25">
      <c r="A2078" t="s">
        <v>1081</v>
      </c>
      <c r="B2078">
        <v>12181484</v>
      </c>
      <c r="C2078" t="s">
        <v>12</v>
      </c>
      <c r="D2078">
        <v>40000000</v>
      </c>
      <c r="E2078">
        <v>4.8</v>
      </c>
      <c r="F2078">
        <f>AVERAGEIF(Table15[director_name],Table15[director_name],Table15[imdb_score])</f>
        <v>6.5769230769230758</v>
      </c>
      <c r="G2078">
        <f>Table15[[#This Row],[gross]]-Table15[[#This Row],[budget]]</f>
        <v>-27818516</v>
      </c>
      <c r="H2078" t="str">
        <f>IF(Table15[[#This Row],[Profit]]&gt;0,"Success","Fasle")</f>
        <v>Fasle</v>
      </c>
    </row>
    <row r="2079" spans="1:8" x14ac:dyDescent="0.25">
      <c r="A2079" t="s">
        <v>1570</v>
      </c>
      <c r="B2079">
        <v>13630226</v>
      </c>
      <c r="C2079" t="s">
        <v>12</v>
      </c>
      <c r="D2079">
        <v>20000000</v>
      </c>
      <c r="E2079">
        <v>6.2</v>
      </c>
      <c r="F2079">
        <f>AVERAGEIF(Table15[director_name],Table15[director_name],Table15[imdb_score])</f>
        <v>5.5600000000000005</v>
      </c>
      <c r="G2079">
        <f>Table15[[#This Row],[gross]]-Table15[[#This Row],[budget]]</f>
        <v>-6369774</v>
      </c>
      <c r="H2079" t="str">
        <f>IF(Table15[[#This Row],[Profit]]&gt;0,"Success","Fasle")</f>
        <v>Fasle</v>
      </c>
    </row>
    <row r="2080" spans="1:8" x14ac:dyDescent="0.25">
      <c r="A2080" t="s">
        <v>2832</v>
      </c>
      <c r="B2080">
        <v>13383737</v>
      </c>
      <c r="C2080" t="s">
        <v>12</v>
      </c>
      <c r="D2080">
        <v>20000000</v>
      </c>
      <c r="E2080">
        <v>7.5</v>
      </c>
      <c r="F2080">
        <f>AVERAGEIF(Table15[director_name],Table15[director_name],Table15[imdb_score])</f>
        <v>6.9999999999999982</v>
      </c>
      <c r="G2080">
        <f>Table15[[#This Row],[gross]]-Table15[[#This Row],[budget]]</f>
        <v>-6616263</v>
      </c>
      <c r="H2080" t="str">
        <f>IF(Table15[[#This Row],[Profit]]&gt;0,"Success","Fasle")</f>
        <v>Fasle</v>
      </c>
    </row>
    <row r="2081" spans="1:8" x14ac:dyDescent="0.25">
      <c r="A2081" t="s">
        <v>3835</v>
      </c>
      <c r="B2081">
        <v>13391174</v>
      </c>
      <c r="C2081" t="s">
        <v>12</v>
      </c>
      <c r="D2081">
        <v>20000000</v>
      </c>
      <c r="E2081">
        <v>6.3</v>
      </c>
      <c r="F2081" s="2">
        <f>AVERAGEIF(Table15[director_name],Table15[director_name],Table15[imdb_score])</f>
        <v>6.3</v>
      </c>
      <c r="G2081">
        <f>Table15[[#This Row],[gross]]-Table15[[#This Row],[budget]]</f>
        <v>-6608826</v>
      </c>
      <c r="H2081" t="str">
        <f>IF(Table15[[#This Row],[Profit]]&gt;0,"Success","Fasle")</f>
        <v>Fasle</v>
      </c>
    </row>
    <row r="2082" spans="1:8" x14ac:dyDescent="0.25">
      <c r="A2082" t="s">
        <v>406</v>
      </c>
      <c r="B2082">
        <v>12987647</v>
      </c>
      <c r="C2082" t="s">
        <v>12</v>
      </c>
      <c r="D2082">
        <v>30000000</v>
      </c>
      <c r="E2082">
        <v>7.1</v>
      </c>
      <c r="F2082">
        <f>AVERAGEIF(Table15[director_name],Table15[director_name],Table15[imdb_score])</f>
        <v>6.7666666666666675</v>
      </c>
      <c r="G2082">
        <f>Table15[[#This Row],[gross]]-Table15[[#This Row],[budget]]</f>
        <v>-17012353</v>
      </c>
      <c r="H2082" t="str">
        <f>IF(Table15[[#This Row],[Profit]]&gt;0,"Success","Fasle")</f>
        <v>Fasle</v>
      </c>
    </row>
    <row r="2083" spans="1:8" x14ac:dyDescent="0.25">
      <c r="A2083" t="s">
        <v>13</v>
      </c>
      <c r="B2083">
        <v>12469811</v>
      </c>
      <c r="C2083" t="s">
        <v>12</v>
      </c>
      <c r="D2083">
        <v>22000000</v>
      </c>
      <c r="E2083">
        <v>6.6</v>
      </c>
      <c r="F2083">
        <f>AVERAGEIF(Table15[director_name],Table15[director_name],Table15[imdb_score])</f>
        <v>6.9857142857142858</v>
      </c>
      <c r="G2083">
        <f>Table15[[#This Row],[gross]]-Table15[[#This Row],[budget]]</f>
        <v>-9530189</v>
      </c>
      <c r="H2083" t="str">
        <f>IF(Table15[[#This Row],[Profit]]&gt;0,"Success","Fasle")</f>
        <v>Fasle</v>
      </c>
    </row>
    <row r="2084" spans="1:8" x14ac:dyDescent="0.25">
      <c r="A2084" t="s">
        <v>1510</v>
      </c>
      <c r="B2084">
        <v>12398628</v>
      </c>
      <c r="C2084" t="s">
        <v>12</v>
      </c>
      <c r="D2084">
        <v>20000000</v>
      </c>
      <c r="E2084">
        <v>6.1</v>
      </c>
      <c r="F2084">
        <f>AVERAGEIF(Table15[director_name],Table15[director_name],Table15[imdb_score])</f>
        <v>5.5333333333333341</v>
      </c>
      <c r="G2084">
        <f>Table15[[#This Row],[gross]]-Table15[[#This Row],[budget]]</f>
        <v>-7601372</v>
      </c>
      <c r="H2084" t="str">
        <f>IF(Table15[[#This Row],[Profit]]&gt;0,"Success","Fasle")</f>
        <v>Fasle</v>
      </c>
    </row>
    <row r="2085" spans="1:8" x14ac:dyDescent="0.25">
      <c r="A2085" t="s">
        <v>1527</v>
      </c>
      <c r="B2085">
        <v>13214030</v>
      </c>
      <c r="C2085" t="s">
        <v>12</v>
      </c>
      <c r="D2085">
        <v>20000000</v>
      </c>
      <c r="E2085">
        <v>6.7</v>
      </c>
      <c r="F2085">
        <f>AVERAGEIF(Table15[director_name],Table15[director_name],Table15[imdb_score])</f>
        <v>6.4599999999999991</v>
      </c>
      <c r="G2085">
        <f>Table15[[#This Row],[gross]]-Table15[[#This Row],[budget]]</f>
        <v>-6785970</v>
      </c>
      <c r="H2085" t="str">
        <f>IF(Table15[[#This Row],[Profit]]&gt;0,"Success","Fasle")</f>
        <v>Fasle</v>
      </c>
    </row>
    <row r="2086" spans="1:8" x14ac:dyDescent="0.25">
      <c r="A2086" t="s">
        <v>721</v>
      </c>
      <c r="B2086">
        <v>12232937</v>
      </c>
      <c r="C2086" t="s">
        <v>12</v>
      </c>
      <c r="D2086">
        <v>22000000</v>
      </c>
      <c r="E2086">
        <v>5.6</v>
      </c>
      <c r="F2086">
        <f>AVERAGEIF(Table15[director_name],Table15[director_name],Table15[imdb_score])</f>
        <v>5.7466666666666661</v>
      </c>
      <c r="G2086">
        <f>Table15[[#This Row],[gross]]-Table15[[#This Row],[budget]]</f>
        <v>-9767063</v>
      </c>
      <c r="H2086" t="str">
        <f>IF(Table15[[#This Row],[Profit]]&gt;0,"Success","Fasle")</f>
        <v>Fasle</v>
      </c>
    </row>
    <row r="2087" spans="1:8" x14ac:dyDescent="0.25">
      <c r="A2087" t="s">
        <v>190</v>
      </c>
      <c r="B2087">
        <v>12134420</v>
      </c>
      <c r="C2087" t="s">
        <v>12</v>
      </c>
      <c r="D2087">
        <v>20000000</v>
      </c>
      <c r="E2087">
        <v>7.2</v>
      </c>
      <c r="F2087">
        <f>AVERAGEIF(Table15[director_name],Table15[director_name],Table15[imdb_score])</f>
        <v>7.2666666666666666</v>
      </c>
      <c r="G2087">
        <f>Table15[[#This Row],[gross]]-Table15[[#This Row],[budget]]</f>
        <v>-7865580</v>
      </c>
      <c r="H2087" t="str">
        <f>IF(Table15[[#This Row],[Profit]]&gt;0,"Success","Fasle")</f>
        <v>Fasle</v>
      </c>
    </row>
    <row r="2088" spans="1:8" x14ac:dyDescent="0.25">
      <c r="A2088" t="s">
        <v>3845</v>
      </c>
      <c r="B2088">
        <v>11784000</v>
      </c>
      <c r="C2088" t="s">
        <v>12</v>
      </c>
      <c r="D2088">
        <v>20000000</v>
      </c>
      <c r="E2088">
        <v>4.3</v>
      </c>
      <c r="F2088" s="2">
        <f>AVERAGEIF(Table15[director_name],Table15[director_name],Table15[imdb_score])</f>
        <v>4.3</v>
      </c>
      <c r="G2088">
        <f>Table15[[#This Row],[gross]]-Table15[[#This Row],[budget]]</f>
        <v>-8216000</v>
      </c>
      <c r="H2088" t="str">
        <f>IF(Table15[[#This Row],[Profit]]&gt;0,"Success","Fasle")</f>
        <v>Fasle</v>
      </c>
    </row>
    <row r="2089" spans="1:8" x14ac:dyDescent="0.25">
      <c r="A2089" t="s">
        <v>533</v>
      </c>
      <c r="B2089">
        <v>11169531</v>
      </c>
      <c r="C2089" t="s">
        <v>12</v>
      </c>
      <c r="D2089">
        <v>20000000</v>
      </c>
      <c r="E2089">
        <v>6.4</v>
      </c>
      <c r="F2089">
        <f>AVERAGEIF(Table15[director_name],Table15[director_name],Table15[imdb_score])</f>
        <v>6.9249999999999998</v>
      </c>
      <c r="G2089">
        <f>Table15[[#This Row],[gross]]-Table15[[#This Row],[budget]]</f>
        <v>-8830469</v>
      </c>
      <c r="H2089" t="str">
        <f>IF(Table15[[#This Row],[Profit]]&gt;0,"Success","Fasle")</f>
        <v>Fasle</v>
      </c>
    </row>
    <row r="2090" spans="1:8" x14ac:dyDescent="0.25">
      <c r="A2090" t="s">
        <v>1952</v>
      </c>
      <c r="B2090">
        <v>11034436</v>
      </c>
      <c r="C2090" t="s">
        <v>12</v>
      </c>
      <c r="D2090">
        <v>20000000</v>
      </c>
      <c r="E2090">
        <v>7.1</v>
      </c>
      <c r="F2090">
        <f>AVERAGEIF(Table15[director_name],Table15[director_name],Table15[imdb_score])</f>
        <v>7.0874999999999995</v>
      </c>
      <c r="G2090">
        <f>Table15[[#This Row],[gross]]-Table15[[#This Row],[budget]]</f>
        <v>-8965564</v>
      </c>
      <c r="H2090" t="str">
        <f>IF(Table15[[#This Row],[Profit]]&gt;0,"Success","Fasle")</f>
        <v>Fasle</v>
      </c>
    </row>
    <row r="2091" spans="1:8" x14ac:dyDescent="0.25">
      <c r="A2091" t="s">
        <v>3403</v>
      </c>
      <c r="B2091">
        <v>12626905</v>
      </c>
      <c r="C2091" t="s">
        <v>12</v>
      </c>
      <c r="D2091">
        <v>20000000</v>
      </c>
      <c r="E2091">
        <v>6.3</v>
      </c>
      <c r="F2091">
        <f>AVERAGEIF(Table15[director_name],Table15[director_name],Table15[imdb_score])</f>
        <v>7</v>
      </c>
      <c r="G2091">
        <f>Table15[[#This Row],[gross]]-Table15[[#This Row],[budget]]</f>
        <v>-7373095</v>
      </c>
      <c r="H2091" t="str">
        <f>IF(Table15[[#This Row],[Profit]]&gt;0,"Success","Fasle")</f>
        <v>Fasle</v>
      </c>
    </row>
    <row r="2092" spans="1:8" x14ac:dyDescent="0.25">
      <c r="A2092" t="s">
        <v>2832</v>
      </c>
      <c r="B2092">
        <v>10569071</v>
      </c>
      <c r="C2092" t="s">
        <v>12</v>
      </c>
      <c r="D2092">
        <v>20000000</v>
      </c>
      <c r="E2092">
        <v>7.4</v>
      </c>
      <c r="F2092">
        <f>AVERAGEIF(Table15[director_name],Table15[director_name],Table15[imdb_score])</f>
        <v>6.9999999999999982</v>
      </c>
      <c r="G2092">
        <f>Table15[[#This Row],[gross]]-Table15[[#This Row],[budget]]</f>
        <v>-9430929</v>
      </c>
      <c r="H2092" t="str">
        <f>IF(Table15[[#This Row],[Profit]]&gt;0,"Success","Fasle")</f>
        <v>Fasle</v>
      </c>
    </row>
    <row r="2093" spans="1:8" x14ac:dyDescent="0.25">
      <c r="A2093" t="s">
        <v>3852</v>
      </c>
      <c r="B2093">
        <v>10544143</v>
      </c>
      <c r="C2093" t="s">
        <v>12</v>
      </c>
      <c r="D2093">
        <v>20000000</v>
      </c>
      <c r="E2093">
        <v>6.1</v>
      </c>
      <c r="F2093" s="2">
        <f>AVERAGEIF(Table15[director_name],Table15[director_name],Table15[imdb_score])</f>
        <v>6.1</v>
      </c>
      <c r="G2093">
        <f>Table15[[#This Row],[gross]]-Table15[[#This Row],[budget]]</f>
        <v>-9455857</v>
      </c>
      <c r="H2093" t="str">
        <f>IF(Table15[[#This Row],[Profit]]&gt;0,"Success","Fasle")</f>
        <v>Fasle</v>
      </c>
    </row>
    <row r="2094" spans="1:8" x14ac:dyDescent="0.25">
      <c r="A2094" t="s">
        <v>3320</v>
      </c>
      <c r="B2094">
        <v>13650738</v>
      </c>
      <c r="C2094" t="s">
        <v>12</v>
      </c>
      <c r="D2094">
        <v>20000000</v>
      </c>
      <c r="E2094">
        <v>6.6</v>
      </c>
      <c r="F2094">
        <f>AVERAGEIF(Table15[director_name],Table15[director_name],Table15[imdb_score])</f>
        <v>6.9499999999999993</v>
      </c>
      <c r="G2094">
        <f>Table15[[#This Row],[gross]]-Table15[[#This Row],[budget]]</f>
        <v>-6349262</v>
      </c>
      <c r="H2094" t="str">
        <f>IF(Table15[[#This Row],[Profit]]&gt;0,"Success","Fasle")</f>
        <v>Fasle</v>
      </c>
    </row>
    <row r="2095" spans="1:8" x14ac:dyDescent="0.25">
      <c r="A2095" t="s">
        <v>1743</v>
      </c>
      <c r="B2095">
        <v>10555348</v>
      </c>
      <c r="C2095" t="s">
        <v>12</v>
      </c>
      <c r="D2095">
        <v>20000000</v>
      </c>
      <c r="E2095">
        <v>6</v>
      </c>
      <c r="F2095">
        <f>AVERAGEIF(Table15[director_name],Table15[director_name],Table15[imdb_score])</f>
        <v>6.7624999999999993</v>
      </c>
      <c r="G2095">
        <f>Table15[[#This Row],[gross]]-Table15[[#This Row],[budget]]</f>
        <v>-9444652</v>
      </c>
      <c r="H2095" t="str">
        <f>IF(Table15[[#This Row],[Profit]]&gt;0,"Success","Fasle")</f>
        <v>Fasle</v>
      </c>
    </row>
    <row r="2096" spans="1:8" x14ac:dyDescent="0.25">
      <c r="A2096" t="s">
        <v>2832</v>
      </c>
      <c r="B2096">
        <v>9714482</v>
      </c>
      <c r="C2096" t="s">
        <v>12</v>
      </c>
      <c r="D2096">
        <v>20000000</v>
      </c>
      <c r="E2096">
        <v>6.8</v>
      </c>
      <c r="F2096">
        <f>AVERAGEIF(Table15[director_name],Table15[director_name],Table15[imdb_score])</f>
        <v>6.9999999999999982</v>
      </c>
      <c r="G2096">
        <f>Table15[[#This Row],[gross]]-Table15[[#This Row],[budget]]</f>
        <v>-10285518</v>
      </c>
      <c r="H2096" t="str">
        <f>IF(Table15[[#This Row],[Profit]]&gt;0,"Success","Fasle")</f>
        <v>Fasle</v>
      </c>
    </row>
    <row r="2097" spans="1:8" x14ac:dyDescent="0.25">
      <c r="A2097" t="s">
        <v>111</v>
      </c>
      <c r="B2097">
        <v>9525276</v>
      </c>
      <c r="C2097" t="s">
        <v>12</v>
      </c>
      <c r="D2097">
        <v>20000000</v>
      </c>
      <c r="E2097">
        <v>6.8</v>
      </c>
      <c r="F2097">
        <f>AVERAGEIF(Table15[director_name],Table15[director_name],Table15[imdb_score])</f>
        <v>7.2</v>
      </c>
      <c r="G2097">
        <f>Table15[[#This Row],[gross]]-Table15[[#This Row],[budget]]</f>
        <v>-10474724</v>
      </c>
      <c r="H2097" t="str">
        <f>IF(Table15[[#This Row],[Profit]]&gt;0,"Success","Fasle")</f>
        <v>Fasle</v>
      </c>
    </row>
    <row r="2098" spans="1:8" x14ac:dyDescent="0.25">
      <c r="A2098" t="s">
        <v>2445</v>
      </c>
      <c r="B2098">
        <v>8855646</v>
      </c>
      <c r="C2098" t="s">
        <v>12</v>
      </c>
      <c r="D2098">
        <v>21000000</v>
      </c>
      <c r="E2098">
        <v>7.2</v>
      </c>
      <c r="F2098">
        <f>AVERAGEIF(Table15[director_name],Table15[director_name],Table15[imdb_score])</f>
        <v>6.6</v>
      </c>
      <c r="G2098">
        <f>Table15[[#This Row],[gross]]-Table15[[#This Row],[budget]]</f>
        <v>-12144354</v>
      </c>
      <c r="H2098" t="str">
        <f>IF(Table15[[#This Row],[Profit]]&gt;0,"Success","Fasle")</f>
        <v>Fasle</v>
      </c>
    </row>
    <row r="2099" spans="1:8" x14ac:dyDescent="0.25">
      <c r="A2099" t="s">
        <v>3860</v>
      </c>
      <c r="B2099">
        <v>9109322</v>
      </c>
      <c r="C2099" t="s">
        <v>12</v>
      </c>
      <c r="D2099">
        <v>20000000</v>
      </c>
      <c r="E2099">
        <v>1.9</v>
      </c>
      <c r="F2099" s="2">
        <f>AVERAGEIF(Table15[director_name],Table15[director_name],Table15[imdb_score])</f>
        <v>3.5333333333333337</v>
      </c>
      <c r="G2099">
        <f>Table15[[#This Row],[gross]]-Table15[[#This Row],[budget]]</f>
        <v>-10890678</v>
      </c>
      <c r="H2099" t="str">
        <f>IF(Table15[[#This Row],[Profit]]&gt;0,"Success","Fasle")</f>
        <v>Fasle</v>
      </c>
    </row>
    <row r="2100" spans="1:8" x14ac:dyDescent="0.25">
      <c r="A2100" t="s">
        <v>921</v>
      </c>
      <c r="B2100">
        <v>8326035</v>
      </c>
      <c r="C2100" t="s">
        <v>12</v>
      </c>
      <c r="D2100">
        <v>33000000</v>
      </c>
      <c r="E2100">
        <v>5.5</v>
      </c>
      <c r="F2100">
        <f>AVERAGEIF(Table15[director_name],Table15[director_name],Table15[imdb_score])</f>
        <v>5.5</v>
      </c>
      <c r="G2100">
        <f>Table15[[#This Row],[gross]]-Table15[[#This Row],[budget]]</f>
        <v>-24673965</v>
      </c>
      <c r="H2100" t="str">
        <f>IF(Table15[[#This Row],[Profit]]&gt;0,"Success","Fasle")</f>
        <v>Fasle</v>
      </c>
    </row>
    <row r="2101" spans="1:8" x14ac:dyDescent="0.25">
      <c r="A2101" t="s">
        <v>921</v>
      </c>
      <c r="B2101">
        <v>8104069</v>
      </c>
      <c r="C2101" t="s">
        <v>12</v>
      </c>
      <c r="D2101">
        <v>20000000</v>
      </c>
      <c r="E2101">
        <v>4.5</v>
      </c>
      <c r="F2101">
        <f>AVERAGEIF(Table15[director_name],Table15[director_name],Table15[imdb_score])</f>
        <v>5.5</v>
      </c>
      <c r="G2101">
        <f>Table15[[#This Row],[gross]]-Table15[[#This Row],[budget]]</f>
        <v>-11895931</v>
      </c>
      <c r="H2101" t="str">
        <f>IF(Table15[[#This Row],[Profit]]&gt;0,"Success","Fasle")</f>
        <v>Fasle</v>
      </c>
    </row>
    <row r="2102" spans="1:8" x14ac:dyDescent="0.25">
      <c r="A2102" t="s">
        <v>1272</v>
      </c>
      <c r="B2102">
        <v>8054280</v>
      </c>
      <c r="C2102" t="s">
        <v>12</v>
      </c>
      <c r="D2102">
        <v>20000000</v>
      </c>
      <c r="E2102">
        <v>6.3</v>
      </c>
      <c r="F2102">
        <f>AVERAGEIF(Table15[director_name],Table15[director_name],Table15[imdb_score])</f>
        <v>5.9</v>
      </c>
      <c r="G2102">
        <f>Table15[[#This Row],[gross]]-Table15[[#This Row],[budget]]</f>
        <v>-11945720</v>
      </c>
      <c r="H2102" t="str">
        <f>IF(Table15[[#This Row],[Profit]]&gt;0,"Success","Fasle")</f>
        <v>Fasle</v>
      </c>
    </row>
    <row r="2103" spans="1:8" x14ac:dyDescent="0.25">
      <c r="A2103" t="s">
        <v>2434</v>
      </c>
      <c r="B2103">
        <v>8093318</v>
      </c>
      <c r="C2103" t="s">
        <v>12</v>
      </c>
      <c r="D2103">
        <v>20000000</v>
      </c>
      <c r="E2103">
        <v>6.7</v>
      </c>
      <c r="F2103">
        <f>AVERAGEIF(Table15[director_name],Table15[director_name],Table15[imdb_score])</f>
        <v>7.5166666666666666</v>
      </c>
      <c r="G2103">
        <f>Table15[[#This Row],[gross]]-Table15[[#This Row],[budget]]</f>
        <v>-11906682</v>
      </c>
      <c r="H2103" t="str">
        <f>IF(Table15[[#This Row],[Profit]]&gt;0,"Success","Fasle")</f>
        <v>Fasle</v>
      </c>
    </row>
    <row r="2104" spans="1:8" x14ac:dyDescent="0.25">
      <c r="A2104" t="s">
        <v>3869</v>
      </c>
      <c r="B2104">
        <v>7382993</v>
      </c>
      <c r="C2104" t="s">
        <v>12</v>
      </c>
      <c r="D2104">
        <v>20000000</v>
      </c>
      <c r="E2104">
        <v>2.8</v>
      </c>
      <c r="F2104" s="2">
        <f>AVERAGEIF(Table15[director_name],Table15[director_name],Table15[imdb_score])</f>
        <v>2.8</v>
      </c>
      <c r="G2104">
        <f>Table15[[#This Row],[gross]]-Table15[[#This Row],[budget]]</f>
        <v>-12617007</v>
      </c>
      <c r="H2104" t="str">
        <f>IF(Table15[[#This Row],[Profit]]&gt;0,"Success","Fasle")</f>
        <v>Fasle</v>
      </c>
    </row>
    <row r="2105" spans="1:8" x14ac:dyDescent="0.25">
      <c r="A2105" t="s">
        <v>3871</v>
      </c>
      <c r="B2105">
        <v>8888355</v>
      </c>
      <c r="C2105" t="s">
        <v>12</v>
      </c>
      <c r="D2105">
        <v>20000000</v>
      </c>
      <c r="E2105">
        <v>5</v>
      </c>
      <c r="F2105" s="2">
        <f>AVERAGEIF(Table15[director_name],Table15[director_name],Table15[imdb_score])</f>
        <v>5</v>
      </c>
      <c r="G2105">
        <f>Table15[[#This Row],[gross]]-Table15[[#This Row],[budget]]</f>
        <v>-11111645</v>
      </c>
      <c r="H2105" t="str">
        <f>IF(Table15[[#This Row],[Profit]]&gt;0,"Success","Fasle")</f>
        <v>Fasle</v>
      </c>
    </row>
    <row r="2106" spans="1:8" x14ac:dyDescent="0.25">
      <c r="A2106" t="s">
        <v>1972</v>
      </c>
      <c r="B2106">
        <v>7001720</v>
      </c>
      <c r="C2106" t="s">
        <v>12</v>
      </c>
      <c r="D2106">
        <v>12000000</v>
      </c>
      <c r="E2106">
        <v>4.3</v>
      </c>
      <c r="F2106">
        <f>AVERAGEIF(Table15[director_name],Table15[director_name],Table15[imdb_score])</f>
        <v>5.26</v>
      </c>
      <c r="G2106">
        <f>Table15[[#This Row],[gross]]-Table15[[#This Row],[budget]]</f>
        <v>-4998280</v>
      </c>
      <c r="H2106" t="str">
        <f>IF(Table15[[#This Row],[Profit]]&gt;0,"Success","Fasle")</f>
        <v>Fasle</v>
      </c>
    </row>
    <row r="2107" spans="1:8" x14ac:dyDescent="0.25">
      <c r="A2107" t="s">
        <v>1692</v>
      </c>
      <c r="B2107">
        <v>7268659</v>
      </c>
      <c r="C2107" t="s">
        <v>12</v>
      </c>
      <c r="D2107">
        <v>20000000</v>
      </c>
      <c r="E2107">
        <v>5.6</v>
      </c>
      <c r="F2107">
        <f>AVERAGEIF(Table15[director_name],Table15[director_name],Table15[imdb_score])</f>
        <v>5.6923076923076925</v>
      </c>
      <c r="G2107">
        <f>Table15[[#This Row],[gross]]-Table15[[#This Row],[budget]]</f>
        <v>-12731341</v>
      </c>
      <c r="H2107" t="str">
        <f>IF(Table15[[#This Row],[Profit]]&gt;0,"Success","Fasle")</f>
        <v>Fasle</v>
      </c>
    </row>
    <row r="2108" spans="1:8" x14ac:dyDescent="0.25">
      <c r="A2108" t="s">
        <v>3876</v>
      </c>
      <c r="B2108">
        <v>6852144</v>
      </c>
      <c r="C2108" t="s">
        <v>12</v>
      </c>
      <c r="D2108">
        <v>22000000</v>
      </c>
      <c r="E2108">
        <v>6.2</v>
      </c>
      <c r="F2108" s="2">
        <f>AVERAGEIF(Table15[director_name],Table15[director_name],Table15[imdb_score])</f>
        <v>5.35</v>
      </c>
      <c r="G2108">
        <f>Table15[[#This Row],[gross]]-Table15[[#This Row],[budget]]</f>
        <v>-15147856</v>
      </c>
      <c r="H2108" t="str">
        <f>IF(Table15[[#This Row],[Profit]]&gt;0,"Success","Fasle")</f>
        <v>Fasle</v>
      </c>
    </row>
    <row r="2109" spans="1:8" x14ac:dyDescent="0.25">
      <c r="A2109" t="s">
        <v>3281</v>
      </c>
      <c r="B2109">
        <v>6563357</v>
      </c>
      <c r="C2109" t="s">
        <v>12</v>
      </c>
      <c r="D2109">
        <v>20000000</v>
      </c>
      <c r="E2109">
        <v>5.3</v>
      </c>
      <c r="F2109">
        <f>AVERAGEIF(Table15[director_name],Table15[director_name],Table15[imdb_score])</f>
        <v>5.4</v>
      </c>
      <c r="G2109">
        <f>Table15[[#This Row],[gross]]-Table15[[#This Row],[budget]]</f>
        <v>-13436643</v>
      </c>
      <c r="H2109" t="str">
        <f>IF(Table15[[#This Row],[Profit]]&gt;0,"Success","Fasle")</f>
        <v>Fasle</v>
      </c>
    </row>
    <row r="2110" spans="1:8" x14ac:dyDescent="0.25">
      <c r="A2110" t="s">
        <v>3879</v>
      </c>
      <c r="B2110">
        <v>6201757</v>
      </c>
      <c r="C2110" t="s">
        <v>12</v>
      </c>
      <c r="D2110">
        <v>10000000</v>
      </c>
      <c r="E2110">
        <v>7.4</v>
      </c>
      <c r="F2110" s="2">
        <f>AVERAGEIF(Table15[director_name],Table15[director_name],Table15[imdb_score])</f>
        <v>7.3599999999999994</v>
      </c>
      <c r="G2110">
        <f>Table15[[#This Row],[gross]]-Table15[[#This Row],[budget]]</f>
        <v>-3798243</v>
      </c>
      <c r="H2110" t="str">
        <f>IF(Table15[[#This Row],[Profit]]&gt;0,"Success","Fasle")</f>
        <v>Fasle</v>
      </c>
    </row>
    <row r="2111" spans="1:8" x14ac:dyDescent="0.25">
      <c r="A2111" t="s">
        <v>3882</v>
      </c>
      <c r="B2111">
        <v>6420319</v>
      </c>
      <c r="C2111" t="s">
        <v>12</v>
      </c>
      <c r="D2111">
        <v>20000000</v>
      </c>
      <c r="E2111">
        <v>7.4</v>
      </c>
      <c r="F2111" s="2">
        <f>AVERAGEIF(Table15[director_name],Table15[director_name],Table15[imdb_score])</f>
        <v>7.4</v>
      </c>
      <c r="G2111">
        <f>Table15[[#This Row],[gross]]-Table15[[#This Row],[budget]]</f>
        <v>-13579681</v>
      </c>
      <c r="H2111" t="str">
        <f>IF(Table15[[#This Row],[Profit]]&gt;0,"Success","Fasle")</f>
        <v>Fasle</v>
      </c>
    </row>
    <row r="2112" spans="1:8" x14ac:dyDescent="0.25">
      <c r="A2112" t="s">
        <v>1864</v>
      </c>
      <c r="B2112">
        <v>5702083</v>
      </c>
      <c r="C2112" t="s">
        <v>12</v>
      </c>
      <c r="D2112">
        <v>15000000</v>
      </c>
      <c r="E2112">
        <v>6.5</v>
      </c>
      <c r="F2112">
        <f>AVERAGEIF(Table15[director_name],Table15[director_name],Table15[imdb_score])</f>
        <v>7.06</v>
      </c>
      <c r="G2112">
        <f>Table15[[#This Row],[gross]]-Table15[[#This Row],[budget]]</f>
        <v>-9297917</v>
      </c>
      <c r="H2112" t="str">
        <f>IF(Table15[[#This Row],[Profit]]&gt;0,"Success","Fasle")</f>
        <v>Fasle</v>
      </c>
    </row>
    <row r="2113" spans="1:8" x14ac:dyDescent="0.25">
      <c r="A2113" t="s">
        <v>3140</v>
      </c>
      <c r="B2113">
        <v>5480996</v>
      </c>
      <c r="C2113" t="s">
        <v>12</v>
      </c>
      <c r="D2113">
        <v>8700000</v>
      </c>
      <c r="E2113">
        <v>7.1</v>
      </c>
      <c r="F2113">
        <f>AVERAGEIF(Table15[director_name],Table15[director_name],Table15[imdb_score])</f>
        <v>7.3272727272727272</v>
      </c>
      <c r="G2113">
        <f>Table15[[#This Row],[gross]]-Table15[[#This Row],[budget]]</f>
        <v>-3219004</v>
      </c>
      <c r="H2113" t="str">
        <f>IF(Table15[[#This Row],[Profit]]&gt;0,"Success","Fasle")</f>
        <v>Fasle</v>
      </c>
    </row>
    <row r="2114" spans="1:8" x14ac:dyDescent="0.25">
      <c r="A2114" t="s">
        <v>250</v>
      </c>
      <c r="B2114">
        <v>6002756</v>
      </c>
      <c r="C2114" t="s">
        <v>12</v>
      </c>
      <c r="D2114">
        <v>20000000</v>
      </c>
      <c r="E2114">
        <v>7.2</v>
      </c>
      <c r="F2114">
        <f>AVERAGEIF(Table15[director_name],Table15[director_name],Table15[imdb_score])</f>
        <v>6.3199999999999994</v>
      </c>
      <c r="G2114">
        <f>Table15[[#This Row],[gross]]-Table15[[#This Row],[budget]]</f>
        <v>-13997244</v>
      </c>
      <c r="H2114" t="str">
        <f>IF(Table15[[#This Row],[Profit]]&gt;0,"Success","Fasle")</f>
        <v>Fasle</v>
      </c>
    </row>
    <row r="2115" spans="1:8" x14ac:dyDescent="0.25">
      <c r="A2115" t="s">
        <v>1530</v>
      </c>
      <c r="B2115">
        <v>5132655</v>
      </c>
      <c r="C2115" t="s">
        <v>12</v>
      </c>
      <c r="D2115">
        <v>20000000</v>
      </c>
      <c r="E2115">
        <v>2.2999999999999998</v>
      </c>
      <c r="F2115">
        <f>AVERAGEIF(Table15[director_name],Table15[director_name],Table15[imdb_score])</f>
        <v>3</v>
      </c>
      <c r="G2115">
        <f>Table15[[#This Row],[gross]]-Table15[[#This Row],[budget]]</f>
        <v>-14867345</v>
      </c>
      <c r="H2115" t="str">
        <f>IF(Table15[[#This Row],[Profit]]&gt;0,"Success","Fasle")</f>
        <v>Fasle</v>
      </c>
    </row>
    <row r="2116" spans="1:8" x14ac:dyDescent="0.25">
      <c r="A2116" t="s">
        <v>3123</v>
      </c>
      <c r="B2116">
        <v>5205343</v>
      </c>
      <c r="C2116" t="s">
        <v>12</v>
      </c>
      <c r="D2116">
        <v>20000000</v>
      </c>
      <c r="E2116">
        <v>6.4</v>
      </c>
      <c r="F2116">
        <f>AVERAGEIF(Table15[director_name],Table15[director_name],Table15[imdb_score])</f>
        <v>6.0500000000000007</v>
      </c>
      <c r="G2116">
        <f>Table15[[#This Row],[gross]]-Table15[[#This Row],[budget]]</f>
        <v>-14794657</v>
      </c>
      <c r="H2116" t="str">
        <f>IF(Table15[[#This Row],[Profit]]&gt;0,"Success","Fasle")</f>
        <v>Fasle</v>
      </c>
    </row>
    <row r="2117" spans="1:8" x14ac:dyDescent="0.25">
      <c r="A2117" t="s">
        <v>3890</v>
      </c>
      <c r="B2117">
        <v>5005883</v>
      </c>
      <c r="C2117" t="s">
        <v>12</v>
      </c>
      <c r="D2117">
        <v>20000000</v>
      </c>
      <c r="E2117">
        <v>6.1</v>
      </c>
      <c r="F2117" s="2">
        <f>AVERAGEIF(Table15[director_name],Table15[director_name],Table15[imdb_score])</f>
        <v>6.1</v>
      </c>
      <c r="G2117">
        <f>Table15[[#This Row],[gross]]-Table15[[#This Row],[budget]]</f>
        <v>-14994117</v>
      </c>
      <c r="H2117" t="str">
        <f>IF(Table15[[#This Row],[Profit]]&gt;0,"Success","Fasle")</f>
        <v>Fasle</v>
      </c>
    </row>
    <row r="2118" spans="1:8" x14ac:dyDescent="0.25">
      <c r="A2118" t="s">
        <v>3892</v>
      </c>
      <c r="B2118">
        <v>5749134</v>
      </c>
      <c r="C2118" t="s">
        <v>12</v>
      </c>
      <c r="D2118">
        <v>20000000</v>
      </c>
      <c r="E2118">
        <v>7</v>
      </c>
      <c r="F2118" s="2">
        <f>AVERAGEIF(Table15[director_name],Table15[director_name],Table15[imdb_score])</f>
        <v>7</v>
      </c>
      <c r="G2118">
        <f>Table15[[#This Row],[gross]]-Table15[[#This Row],[budget]]</f>
        <v>-14250866</v>
      </c>
      <c r="H2118" t="str">
        <f>IF(Table15[[#This Row],[Profit]]&gt;0,"Success","Fasle")</f>
        <v>Fasle</v>
      </c>
    </row>
    <row r="2119" spans="1:8" x14ac:dyDescent="0.25">
      <c r="A2119" t="s">
        <v>3896</v>
      </c>
      <c r="B2119">
        <v>4234040</v>
      </c>
      <c r="C2119" t="s">
        <v>12</v>
      </c>
      <c r="D2119">
        <v>20000000</v>
      </c>
      <c r="E2119">
        <v>7</v>
      </c>
      <c r="F2119" s="2">
        <f>AVERAGEIF(Table15[director_name],Table15[director_name],Table15[imdb_score])</f>
        <v>7</v>
      </c>
      <c r="G2119">
        <f>Table15[[#This Row],[gross]]-Table15[[#This Row],[budget]]</f>
        <v>-15765960</v>
      </c>
      <c r="H2119" t="str">
        <f>IF(Table15[[#This Row],[Profit]]&gt;0,"Success","Fasle")</f>
        <v>Fasle</v>
      </c>
    </row>
    <row r="2120" spans="1:8" x14ac:dyDescent="0.25">
      <c r="A2120" t="s">
        <v>3898</v>
      </c>
      <c r="B2120">
        <v>4001121</v>
      </c>
      <c r="C2120" t="s">
        <v>12</v>
      </c>
      <c r="D2120">
        <v>20000000</v>
      </c>
      <c r="E2120">
        <v>7</v>
      </c>
      <c r="F2120" s="2">
        <f>AVERAGEIF(Table15[director_name],Table15[director_name],Table15[imdb_score])</f>
        <v>7.2</v>
      </c>
      <c r="G2120">
        <f>Table15[[#This Row],[gross]]-Table15[[#This Row],[budget]]</f>
        <v>-15998879</v>
      </c>
      <c r="H2120" t="str">
        <f>IF(Table15[[#This Row],[Profit]]&gt;0,"Success","Fasle")</f>
        <v>Fasle</v>
      </c>
    </row>
    <row r="2121" spans="1:8" x14ac:dyDescent="0.25">
      <c r="A2121" t="s">
        <v>3900</v>
      </c>
      <c r="B2121">
        <v>3749061</v>
      </c>
      <c r="C2121" t="s">
        <v>12</v>
      </c>
      <c r="D2121">
        <v>20000000</v>
      </c>
      <c r="E2121">
        <v>4.9000000000000004</v>
      </c>
      <c r="F2121" s="2">
        <f>AVERAGEIF(Table15[director_name],Table15[director_name],Table15[imdb_score])</f>
        <v>4.9000000000000004</v>
      </c>
      <c r="G2121">
        <f>Table15[[#This Row],[gross]]-Table15[[#This Row],[budget]]</f>
        <v>-16250939</v>
      </c>
      <c r="H2121" t="str">
        <f>IF(Table15[[#This Row],[Profit]]&gt;0,"Success","Fasle")</f>
        <v>Fasle</v>
      </c>
    </row>
    <row r="2122" spans="1:8" x14ac:dyDescent="0.25">
      <c r="A2122" t="s">
        <v>2816</v>
      </c>
      <c r="B2122">
        <v>3519627</v>
      </c>
      <c r="C2122" t="s">
        <v>12</v>
      </c>
      <c r="D2122">
        <v>20000000</v>
      </c>
      <c r="E2122">
        <v>6.9</v>
      </c>
      <c r="F2122">
        <f>AVERAGEIF(Table15[director_name],Table15[director_name],Table15[imdb_score])</f>
        <v>7.15</v>
      </c>
      <c r="G2122">
        <f>Table15[[#This Row],[gross]]-Table15[[#This Row],[budget]]</f>
        <v>-16480373</v>
      </c>
      <c r="H2122" t="str">
        <f>IF(Table15[[#This Row],[Profit]]&gt;0,"Success","Fasle")</f>
        <v>Fasle</v>
      </c>
    </row>
    <row r="2123" spans="1:8" x14ac:dyDescent="0.25">
      <c r="A2123" t="s">
        <v>3904</v>
      </c>
      <c r="B2123">
        <v>3081925</v>
      </c>
      <c r="C2123" t="s">
        <v>12</v>
      </c>
      <c r="D2123">
        <v>21000000</v>
      </c>
      <c r="E2123">
        <v>7.5</v>
      </c>
      <c r="F2123" s="2">
        <f>AVERAGEIF(Table15[director_name],Table15[director_name],Table15[imdb_score])</f>
        <v>7.5</v>
      </c>
      <c r="G2123">
        <f>Table15[[#This Row],[gross]]-Table15[[#This Row],[budget]]</f>
        <v>-17918075</v>
      </c>
      <c r="H2123" t="str">
        <f>IF(Table15[[#This Row],[Profit]]&gt;0,"Success","Fasle")</f>
        <v>Fasle</v>
      </c>
    </row>
    <row r="2124" spans="1:8" x14ac:dyDescent="0.25">
      <c r="A2124" t="s">
        <v>2663</v>
      </c>
      <c r="B2124">
        <v>2298191</v>
      </c>
      <c r="C2124" t="s">
        <v>226</v>
      </c>
      <c r="D2124">
        <v>2400000000</v>
      </c>
      <c r="E2124">
        <v>8.4</v>
      </c>
      <c r="F2124">
        <f>AVERAGEIF(Table15[director_name],Table15[director_name],Table15[imdb_score])</f>
        <v>8.2249999999999996</v>
      </c>
      <c r="G2124">
        <f>Table15[[#This Row],[gross]]-Table15[[#This Row],[budget]]</f>
        <v>-2397701809</v>
      </c>
      <c r="H2124" t="str">
        <f>IF(Table15[[#This Row],[Profit]]&gt;0,"Success","Fasle")</f>
        <v>Fasle</v>
      </c>
    </row>
    <row r="2125" spans="1:8" x14ac:dyDescent="0.25">
      <c r="A2125" t="s">
        <v>2644</v>
      </c>
      <c r="B2125">
        <v>2353728</v>
      </c>
      <c r="C2125" t="s">
        <v>503</v>
      </c>
      <c r="D2125">
        <v>20000000</v>
      </c>
      <c r="E2125">
        <v>6.9</v>
      </c>
      <c r="F2125" s="2">
        <f>AVERAGEIF(Table15[director_name],Table15[director_name],Table15[imdb_score])</f>
        <v>6.9</v>
      </c>
      <c r="G2125">
        <f>Table15[[#This Row],[gross]]-Table15[[#This Row],[budget]]</f>
        <v>-17646272</v>
      </c>
      <c r="H2125" t="str">
        <f>IF(Table15[[#This Row],[Profit]]&gt;0,"Success","Fasle")</f>
        <v>Fasle</v>
      </c>
    </row>
    <row r="2126" spans="1:8" x14ac:dyDescent="0.25">
      <c r="A2126" t="s">
        <v>3909</v>
      </c>
      <c r="B2126">
        <v>2000000</v>
      </c>
      <c r="C2126" t="s">
        <v>12</v>
      </c>
      <c r="D2126">
        <v>20000000</v>
      </c>
      <c r="E2126">
        <v>4.5</v>
      </c>
      <c r="F2126" s="2">
        <f>AVERAGEIF(Table15[director_name],Table15[director_name],Table15[imdb_score])</f>
        <v>4.5</v>
      </c>
      <c r="G2126">
        <f>Table15[[#This Row],[gross]]-Table15[[#This Row],[budget]]</f>
        <v>-18000000</v>
      </c>
      <c r="H2126" t="str">
        <f>IF(Table15[[#This Row],[Profit]]&gt;0,"Success","Fasle")</f>
        <v>Fasle</v>
      </c>
    </row>
    <row r="2127" spans="1:8" x14ac:dyDescent="0.25">
      <c r="A2127" t="s">
        <v>3403</v>
      </c>
      <c r="B2127">
        <v>1900725</v>
      </c>
      <c r="C2127" t="s">
        <v>12</v>
      </c>
      <c r="D2127">
        <v>2000000</v>
      </c>
      <c r="E2127">
        <v>7.4</v>
      </c>
      <c r="F2127">
        <f>AVERAGEIF(Table15[director_name],Table15[director_name],Table15[imdb_score])</f>
        <v>7</v>
      </c>
      <c r="G2127">
        <f>Table15[[#This Row],[gross]]-Table15[[#This Row],[budget]]</f>
        <v>-99275</v>
      </c>
      <c r="H2127" t="str">
        <f>IF(Table15[[#This Row],[Profit]]&gt;0,"Success","Fasle")</f>
        <v>Fasle</v>
      </c>
    </row>
    <row r="2128" spans="1:8" x14ac:dyDescent="0.25">
      <c r="A2128" t="s">
        <v>3913</v>
      </c>
      <c r="B2128">
        <v>2246000</v>
      </c>
      <c r="C2128" t="s">
        <v>12</v>
      </c>
      <c r="D2128">
        <v>20000000</v>
      </c>
      <c r="E2128">
        <v>7</v>
      </c>
      <c r="F2128" s="2">
        <f>AVERAGEIF(Table15[director_name],Table15[director_name],Table15[imdb_score])</f>
        <v>7</v>
      </c>
      <c r="G2128">
        <f>Table15[[#This Row],[gross]]-Table15[[#This Row],[budget]]</f>
        <v>-17754000</v>
      </c>
      <c r="H2128" t="str">
        <f>IF(Table15[[#This Row],[Profit]]&gt;0,"Success","Fasle")</f>
        <v>Fasle</v>
      </c>
    </row>
    <row r="2129" spans="1:8" x14ac:dyDescent="0.25">
      <c r="A2129" t="s">
        <v>3397</v>
      </c>
      <c r="B2129">
        <v>1646664</v>
      </c>
      <c r="C2129" t="s">
        <v>12</v>
      </c>
      <c r="D2129">
        <v>20000000</v>
      </c>
      <c r="E2129">
        <v>2.8</v>
      </c>
      <c r="F2129">
        <f>AVERAGEIF(Table15[director_name],Table15[director_name],Table15[imdb_score])</f>
        <v>4.7333333333333334</v>
      </c>
      <c r="G2129">
        <f>Table15[[#This Row],[gross]]-Table15[[#This Row],[budget]]</f>
        <v>-18353336</v>
      </c>
      <c r="H2129" t="str">
        <f>IF(Table15[[#This Row],[Profit]]&gt;0,"Success","Fasle")</f>
        <v>Fasle</v>
      </c>
    </row>
    <row r="2130" spans="1:8" x14ac:dyDescent="0.25">
      <c r="A2130" t="s">
        <v>2921</v>
      </c>
      <c r="B2130">
        <v>1190018</v>
      </c>
      <c r="C2130" t="s">
        <v>12</v>
      </c>
      <c r="D2130">
        <v>20000000</v>
      </c>
      <c r="E2130">
        <v>7.5</v>
      </c>
      <c r="F2130">
        <f>AVERAGEIF(Table15[director_name],Table15[director_name],Table15[imdb_score])</f>
        <v>5.95</v>
      </c>
      <c r="G2130">
        <f>Table15[[#This Row],[gross]]-Table15[[#This Row],[budget]]</f>
        <v>-18809982</v>
      </c>
      <c r="H2130" t="str">
        <f>IF(Table15[[#This Row],[Profit]]&gt;0,"Success","Fasle")</f>
        <v>Fasle</v>
      </c>
    </row>
    <row r="2131" spans="1:8" x14ac:dyDescent="0.25">
      <c r="A2131" t="s">
        <v>521</v>
      </c>
      <c r="B2131">
        <v>1027749</v>
      </c>
      <c r="C2131" t="s">
        <v>12</v>
      </c>
      <c r="D2131">
        <v>40000000</v>
      </c>
      <c r="E2131">
        <v>7.1</v>
      </c>
      <c r="F2131">
        <f>AVERAGEIF(Table15[director_name],Table15[director_name],Table15[imdb_score])</f>
        <v>6.5</v>
      </c>
      <c r="G2131">
        <f>Table15[[#This Row],[gross]]-Table15[[#This Row],[budget]]</f>
        <v>-38972251</v>
      </c>
      <c r="H2131" t="str">
        <f>IF(Table15[[#This Row],[Profit]]&gt;0,"Success","Fasle")</f>
        <v>Fasle</v>
      </c>
    </row>
    <row r="2132" spans="1:8" x14ac:dyDescent="0.25">
      <c r="A2132" t="s">
        <v>3078</v>
      </c>
      <c r="B2132">
        <v>882710</v>
      </c>
      <c r="C2132" t="s">
        <v>12</v>
      </c>
      <c r="D2132">
        <v>24000000</v>
      </c>
      <c r="E2132">
        <v>6.4</v>
      </c>
      <c r="F2132">
        <f>AVERAGEIF(Table15[director_name],Table15[director_name],Table15[imdb_score])</f>
        <v>6.75</v>
      </c>
      <c r="G2132">
        <f>Table15[[#This Row],[gross]]-Table15[[#This Row],[budget]]</f>
        <v>-23117290</v>
      </c>
      <c r="H2132" t="str">
        <f>IF(Table15[[#This Row],[Profit]]&gt;0,"Success","Fasle")</f>
        <v>Fasle</v>
      </c>
    </row>
    <row r="2133" spans="1:8" x14ac:dyDescent="0.25">
      <c r="A2133" t="s">
        <v>3919</v>
      </c>
      <c r="B2133">
        <v>1064277</v>
      </c>
      <c r="C2133" t="s">
        <v>12</v>
      </c>
      <c r="D2133">
        <v>20000000</v>
      </c>
      <c r="E2133">
        <v>6.7</v>
      </c>
      <c r="F2133" s="2">
        <f>AVERAGEIF(Table15[director_name],Table15[director_name],Table15[imdb_score])</f>
        <v>6.7</v>
      </c>
      <c r="G2133">
        <f>Table15[[#This Row],[gross]]-Table15[[#This Row],[budget]]</f>
        <v>-18935723</v>
      </c>
      <c r="H2133" t="str">
        <f>IF(Table15[[#This Row],[Profit]]&gt;0,"Success","Fasle")</f>
        <v>Fasle</v>
      </c>
    </row>
    <row r="2134" spans="1:8" x14ac:dyDescent="0.25">
      <c r="A2134" t="s">
        <v>1282</v>
      </c>
      <c r="B2134">
        <v>531009</v>
      </c>
      <c r="C2134" t="s">
        <v>12</v>
      </c>
      <c r="D2134">
        <v>10000000</v>
      </c>
      <c r="E2134">
        <v>5.3</v>
      </c>
      <c r="F2134">
        <f>AVERAGEIF(Table15[director_name],Table15[director_name],Table15[imdb_score])</f>
        <v>5.6000000000000005</v>
      </c>
      <c r="G2134">
        <f>Table15[[#This Row],[gross]]-Table15[[#This Row],[budget]]</f>
        <v>-9468991</v>
      </c>
      <c r="H2134" t="str">
        <f>IF(Table15[[#This Row],[Profit]]&gt;0,"Success","Fasle")</f>
        <v>Fasle</v>
      </c>
    </row>
    <row r="2135" spans="1:8" x14ac:dyDescent="0.25">
      <c r="A2135" t="s">
        <v>3922</v>
      </c>
      <c r="B2135">
        <v>410388</v>
      </c>
      <c r="C2135" t="s">
        <v>226</v>
      </c>
      <c r="D2135">
        <v>2127519898</v>
      </c>
      <c r="E2135">
        <v>6.9</v>
      </c>
      <c r="F2135" s="2">
        <f>AVERAGEIF(Table15[director_name],Table15[director_name],Table15[imdb_score])</f>
        <v>7.5</v>
      </c>
      <c r="G2135">
        <f>Table15[[#This Row],[gross]]-Table15[[#This Row],[budget]]</f>
        <v>-2127109510</v>
      </c>
      <c r="H2135" t="str">
        <f>IF(Table15[[#This Row],[Profit]]&gt;0,"Success","Fasle")</f>
        <v>Fasle</v>
      </c>
    </row>
    <row r="2136" spans="1:8" x14ac:dyDescent="0.25">
      <c r="A2136" t="s">
        <v>3925</v>
      </c>
      <c r="B2136">
        <v>375474</v>
      </c>
      <c r="C2136" t="s">
        <v>12</v>
      </c>
      <c r="D2136">
        <v>20000000</v>
      </c>
      <c r="E2136">
        <v>6.2</v>
      </c>
      <c r="F2136" s="2">
        <f>AVERAGEIF(Table15[director_name],Table15[director_name],Table15[imdb_score])</f>
        <v>6.2</v>
      </c>
      <c r="G2136">
        <f>Table15[[#This Row],[gross]]-Table15[[#This Row],[budget]]</f>
        <v>-19624526</v>
      </c>
      <c r="H2136" t="str">
        <f>IF(Table15[[#This Row],[Profit]]&gt;0,"Success","Fasle")</f>
        <v>Fasle</v>
      </c>
    </row>
    <row r="2137" spans="1:8" x14ac:dyDescent="0.25">
      <c r="A2137" t="s">
        <v>175</v>
      </c>
      <c r="B2137">
        <v>305070</v>
      </c>
      <c r="C2137" t="s">
        <v>12</v>
      </c>
      <c r="D2137">
        <v>20000000</v>
      </c>
      <c r="E2137">
        <v>6.4</v>
      </c>
      <c r="F2137">
        <f>AVERAGEIF(Table15[director_name],Table15[director_name],Table15[imdb_score])</f>
        <v>6.68</v>
      </c>
      <c r="G2137">
        <f>Table15[[#This Row],[gross]]-Table15[[#This Row],[budget]]</f>
        <v>-19694930</v>
      </c>
      <c r="H2137" t="str">
        <f>IF(Table15[[#This Row],[Profit]]&gt;0,"Success","Fasle")</f>
        <v>Fasle</v>
      </c>
    </row>
    <row r="2138" spans="1:8" x14ac:dyDescent="0.25">
      <c r="A2138" t="s">
        <v>2348</v>
      </c>
      <c r="B2138">
        <v>146072</v>
      </c>
      <c r="C2138" t="s">
        <v>503</v>
      </c>
      <c r="D2138">
        <v>140000000</v>
      </c>
      <c r="E2138">
        <v>6</v>
      </c>
      <c r="F2138">
        <f>AVERAGEIF(Table15[director_name],Table15[director_name],Table15[imdb_score])</f>
        <v>6.2666666666666666</v>
      </c>
      <c r="G2138">
        <f>Table15[[#This Row],[gross]]-Table15[[#This Row],[budget]]</f>
        <v>-139853928</v>
      </c>
      <c r="H2138" t="str">
        <f>IF(Table15[[#This Row],[Profit]]&gt;0,"Success","Fasle")</f>
        <v>Fasle</v>
      </c>
    </row>
    <row r="2139" spans="1:8" x14ac:dyDescent="0.25">
      <c r="A2139" t="s">
        <v>2522</v>
      </c>
      <c r="B2139">
        <v>1183354</v>
      </c>
      <c r="C2139" t="s">
        <v>12</v>
      </c>
      <c r="D2139">
        <v>20000000</v>
      </c>
      <c r="E2139">
        <v>5.0999999999999996</v>
      </c>
      <c r="F2139">
        <f>AVERAGEIF(Table15[director_name],Table15[director_name],Table15[imdb_score])</f>
        <v>5.6999999999999993</v>
      </c>
      <c r="G2139">
        <f>Table15[[#This Row],[gross]]-Table15[[#This Row],[budget]]</f>
        <v>-18816646</v>
      </c>
      <c r="H2139" t="str">
        <f>IF(Table15[[#This Row],[Profit]]&gt;0,"Success","Fasle")</f>
        <v>Fasle</v>
      </c>
    </row>
    <row r="2140" spans="1:8" x14ac:dyDescent="0.25">
      <c r="A2140" t="s">
        <v>3936</v>
      </c>
      <c r="B2140">
        <v>121972</v>
      </c>
      <c r="C2140" t="s">
        <v>12</v>
      </c>
      <c r="D2140">
        <v>22000000</v>
      </c>
      <c r="E2140">
        <v>5.5</v>
      </c>
      <c r="F2140" s="2">
        <f>AVERAGEIF(Table15[director_name],Table15[director_name],Table15[imdb_score])</f>
        <v>5.5</v>
      </c>
      <c r="G2140">
        <f>Table15[[#This Row],[gross]]-Table15[[#This Row],[budget]]</f>
        <v>-21878028</v>
      </c>
      <c r="H2140" t="str">
        <f>IF(Table15[[#This Row],[Profit]]&gt;0,"Success","Fasle")</f>
        <v>Fasle</v>
      </c>
    </row>
    <row r="2141" spans="1:8" x14ac:dyDescent="0.25">
      <c r="A2141" t="s">
        <v>2032</v>
      </c>
      <c r="B2141">
        <v>263365</v>
      </c>
      <c r="C2141" t="s">
        <v>12</v>
      </c>
      <c r="D2141">
        <v>20000000</v>
      </c>
      <c r="E2141">
        <v>5.4</v>
      </c>
      <c r="F2141">
        <f>AVERAGEIF(Table15[director_name],Table15[director_name],Table15[imdb_score])</f>
        <v>6.7333333333333343</v>
      </c>
      <c r="G2141">
        <f>Table15[[#This Row],[gross]]-Table15[[#This Row],[budget]]</f>
        <v>-19736635</v>
      </c>
      <c r="H2141" t="str">
        <f>IF(Table15[[#This Row],[Profit]]&gt;0,"Success","Fasle")</f>
        <v>Fasle</v>
      </c>
    </row>
    <row r="2142" spans="1:8" x14ac:dyDescent="0.25">
      <c r="A2142" t="s">
        <v>3600</v>
      </c>
      <c r="B2142">
        <v>8047690</v>
      </c>
      <c r="C2142" t="s">
        <v>677</v>
      </c>
      <c r="D2142">
        <v>19400000</v>
      </c>
      <c r="E2142">
        <v>7.5</v>
      </c>
      <c r="F2142">
        <f>AVERAGEIF(Table15[director_name],Table15[director_name],Table15[imdb_score])</f>
        <v>6.45</v>
      </c>
      <c r="G2142">
        <f>Table15[[#This Row],[gross]]-Table15[[#This Row],[budget]]</f>
        <v>-11352310</v>
      </c>
      <c r="H2142" t="str">
        <f>IF(Table15[[#This Row],[Profit]]&gt;0,"Success","Fasle")</f>
        <v>Fasle</v>
      </c>
    </row>
    <row r="2143" spans="1:8" x14ac:dyDescent="0.25">
      <c r="A2143" t="s">
        <v>3575</v>
      </c>
      <c r="B2143">
        <v>476270</v>
      </c>
      <c r="C2143" t="s">
        <v>2999</v>
      </c>
      <c r="D2143">
        <v>20000000</v>
      </c>
      <c r="E2143">
        <v>7.4</v>
      </c>
      <c r="F2143">
        <f>AVERAGEIF(Table15[director_name],Table15[director_name],Table15[imdb_score])</f>
        <v>6.5500000000000007</v>
      </c>
      <c r="G2143">
        <f>Table15[[#This Row],[gross]]-Table15[[#This Row],[budget]]</f>
        <v>-19523730</v>
      </c>
      <c r="H2143" t="str">
        <f>IF(Table15[[#This Row],[Profit]]&gt;0,"Success","Fasle")</f>
        <v>Fasle</v>
      </c>
    </row>
    <row r="2144" spans="1:8" x14ac:dyDescent="0.25">
      <c r="A2144" t="s">
        <v>993</v>
      </c>
      <c r="B2144">
        <v>184208848</v>
      </c>
      <c r="C2144" t="s">
        <v>12</v>
      </c>
      <c r="D2144">
        <v>22000000</v>
      </c>
      <c r="E2144">
        <v>8</v>
      </c>
      <c r="F2144">
        <f>AVERAGEIF(Table15[director_name],Table15[director_name],Table15[imdb_score])</f>
        <v>7.166666666666667</v>
      </c>
      <c r="G2144">
        <f>Table15[[#This Row],[gross]]-Table15[[#This Row],[budget]]</f>
        <v>162208848</v>
      </c>
      <c r="H2144" t="str">
        <f>IF(Table15[[#This Row],[Profit]]&gt;0,"Success","Fasle")</f>
        <v>Success</v>
      </c>
    </row>
    <row r="2145" spans="1:8" x14ac:dyDescent="0.25">
      <c r="A2145" t="s">
        <v>2262</v>
      </c>
      <c r="B2145">
        <v>100292856</v>
      </c>
      <c r="C2145" t="s">
        <v>12</v>
      </c>
      <c r="D2145">
        <v>20000000</v>
      </c>
      <c r="E2145">
        <v>5.7</v>
      </c>
      <c r="F2145">
        <f>AVERAGEIF(Table15[director_name],Table15[director_name],Table15[imdb_score])</f>
        <v>6.125</v>
      </c>
      <c r="G2145">
        <f>Table15[[#This Row],[gross]]-Table15[[#This Row],[budget]]</f>
        <v>80292856</v>
      </c>
      <c r="H2145" t="str">
        <f>IF(Table15[[#This Row],[Profit]]&gt;0,"Success","Fasle")</f>
        <v>Success</v>
      </c>
    </row>
    <row r="2146" spans="1:8" x14ac:dyDescent="0.25">
      <c r="A2146" t="s">
        <v>1484</v>
      </c>
      <c r="B2146">
        <v>58571513</v>
      </c>
      <c r="C2146" t="s">
        <v>12</v>
      </c>
      <c r="D2146">
        <v>19000000</v>
      </c>
      <c r="E2146">
        <v>6.8</v>
      </c>
      <c r="F2146">
        <f>AVERAGEIF(Table15[director_name],Table15[director_name],Table15[imdb_score])</f>
        <v>6.15</v>
      </c>
      <c r="G2146">
        <f>Table15[[#This Row],[gross]]-Table15[[#This Row],[budget]]</f>
        <v>39571513</v>
      </c>
      <c r="H2146" t="str">
        <f>IF(Table15[[#This Row],[Profit]]&gt;0,"Success","Fasle")</f>
        <v>Success</v>
      </c>
    </row>
    <row r="2147" spans="1:8" x14ac:dyDescent="0.25">
      <c r="A2147" t="s">
        <v>3964</v>
      </c>
      <c r="B2147">
        <v>51431160</v>
      </c>
      <c r="C2147" t="s">
        <v>12</v>
      </c>
      <c r="D2147">
        <v>20000000</v>
      </c>
      <c r="E2147">
        <v>5.9</v>
      </c>
      <c r="F2147" s="2">
        <f>AVERAGEIF(Table15[director_name],Table15[director_name],Table15[imdb_score])</f>
        <v>5.7</v>
      </c>
      <c r="G2147">
        <f>Table15[[#This Row],[gross]]-Table15[[#This Row],[budget]]</f>
        <v>31431160</v>
      </c>
      <c r="H2147" t="str">
        <f>IF(Table15[[#This Row],[Profit]]&gt;0,"Success","Fasle")</f>
        <v>Success</v>
      </c>
    </row>
    <row r="2148" spans="1:8" x14ac:dyDescent="0.25">
      <c r="A2148" t="s">
        <v>2178</v>
      </c>
      <c r="B2148">
        <v>103001286</v>
      </c>
      <c r="C2148" t="s">
        <v>12</v>
      </c>
      <c r="D2148">
        <v>15000000</v>
      </c>
      <c r="E2148">
        <v>7.2</v>
      </c>
      <c r="F2148">
        <f>AVERAGEIF(Table15[director_name],Table15[director_name],Table15[imdb_score])</f>
        <v>5.9700000000000006</v>
      </c>
      <c r="G2148">
        <f>Table15[[#This Row],[gross]]-Table15[[#This Row],[budget]]</f>
        <v>88001286</v>
      </c>
      <c r="H2148" t="str">
        <f>IF(Table15[[#This Row],[Profit]]&gt;0,"Success","Fasle")</f>
        <v>Success</v>
      </c>
    </row>
    <row r="2149" spans="1:8" x14ac:dyDescent="0.25">
      <c r="A2149" t="s">
        <v>3731</v>
      </c>
      <c r="B2149">
        <v>41867960</v>
      </c>
      <c r="C2149" t="s">
        <v>12</v>
      </c>
      <c r="D2149">
        <v>20000000</v>
      </c>
      <c r="E2149">
        <v>5.5</v>
      </c>
      <c r="F2149">
        <f>AVERAGEIF(Table15[director_name],Table15[director_name],Table15[imdb_score])</f>
        <v>5.5</v>
      </c>
      <c r="G2149">
        <f>Table15[[#This Row],[gross]]-Table15[[#This Row],[budget]]</f>
        <v>21867960</v>
      </c>
      <c r="H2149" t="str">
        <f>IF(Table15[[#This Row],[Profit]]&gt;0,"Success","Fasle")</f>
        <v>Success</v>
      </c>
    </row>
    <row r="2150" spans="1:8" x14ac:dyDescent="0.25">
      <c r="A2150" t="s">
        <v>141</v>
      </c>
      <c r="B2150">
        <v>210609762</v>
      </c>
      <c r="C2150" t="s">
        <v>12</v>
      </c>
      <c r="D2150">
        <v>19000000</v>
      </c>
      <c r="E2150">
        <v>8.5</v>
      </c>
      <c r="F2150">
        <f>AVERAGEIF(Table15[director_name],Table15[director_name],Table15[imdb_score])</f>
        <v>7.3076923076923084</v>
      </c>
      <c r="G2150">
        <f>Table15[[#This Row],[gross]]-Table15[[#This Row],[budget]]</f>
        <v>191609762</v>
      </c>
      <c r="H2150" t="str">
        <f>IF(Table15[[#This Row],[Profit]]&gt;0,"Success","Fasle")</f>
        <v>Success</v>
      </c>
    </row>
    <row r="2151" spans="1:8" x14ac:dyDescent="0.25">
      <c r="A2151" t="s">
        <v>2332</v>
      </c>
      <c r="B2151">
        <v>40846082</v>
      </c>
      <c r="C2151" t="s">
        <v>12</v>
      </c>
      <c r="D2151">
        <v>19000000</v>
      </c>
      <c r="E2151">
        <v>5.6</v>
      </c>
      <c r="F2151">
        <f>AVERAGEIF(Table15[director_name],Table15[director_name],Table15[imdb_score])</f>
        <v>4.4499999999999993</v>
      </c>
      <c r="G2151">
        <f>Table15[[#This Row],[gross]]-Table15[[#This Row],[budget]]</f>
        <v>21846082</v>
      </c>
      <c r="H2151" t="str">
        <f>IF(Table15[[#This Row],[Profit]]&gt;0,"Success","Fasle")</f>
        <v>Success</v>
      </c>
    </row>
    <row r="2152" spans="1:8" x14ac:dyDescent="0.25">
      <c r="A2152" t="s">
        <v>3255</v>
      </c>
      <c r="B2152">
        <v>51697449</v>
      </c>
      <c r="C2152" t="s">
        <v>12</v>
      </c>
      <c r="D2152">
        <v>13000000</v>
      </c>
      <c r="E2152">
        <v>4.0999999999999996</v>
      </c>
      <c r="F2152">
        <f>AVERAGEIF(Table15[director_name],Table15[director_name],Table15[imdb_score])</f>
        <v>4.7666666666666666</v>
      </c>
      <c r="G2152">
        <f>Table15[[#This Row],[gross]]-Table15[[#This Row],[budget]]</f>
        <v>38697449</v>
      </c>
      <c r="H2152" t="str">
        <f>IF(Table15[[#This Row],[Profit]]&gt;0,"Success","Fasle")</f>
        <v>Success</v>
      </c>
    </row>
    <row r="2153" spans="1:8" x14ac:dyDescent="0.25">
      <c r="A2153" t="s">
        <v>1356</v>
      </c>
      <c r="B2153">
        <v>27758465</v>
      </c>
      <c r="C2153" t="s">
        <v>12</v>
      </c>
      <c r="D2153">
        <v>19000000</v>
      </c>
      <c r="E2153">
        <v>6.1</v>
      </c>
      <c r="F2153">
        <f>AVERAGEIF(Table15[director_name],Table15[director_name],Table15[imdb_score])</f>
        <v>6.1999999999999993</v>
      </c>
      <c r="G2153">
        <f>Table15[[#This Row],[gross]]-Table15[[#This Row],[budget]]</f>
        <v>8758465</v>
      </c>
      <c r="H2153" t="str">
        <f>IF(Table15[[#This Row],[Profit]]&gt;0,"Success","Fasle")</f>
        <v>Success</v>
      </c>
    </row>
    <row r="2154" spans="1:8" x14ac:dyDescent="0.25">
      <c r="A2154" t="s">
        <v>272</v>
      </c>
      <c r="B2154">
        <v>56127162</v>
      </c>
      <c r="C2154" t="s">
        <v>12</v>
      </c>
      <c r="D2154">
        <v>18000000</v>
      </c>
      <c r="E2154">
        <v>5.4</v>
      </c>
      <c r="F2154">
        <f>AVERAGEIF(Table15[director_name],Table15[director_name],Table15[imdb_score])</f>
        <v>6.0909090909090908</v>
      </c>
      <c r="G2154">
        <f>Table15[[#This Row],[gross]]-Table15[[#This Row],[budget]]</f>
        <v>38127162</v>
      </c>
      <c r="H2154" t="str">
        <f>IF(Table15[[#This Row],[Profit]]&gt;0,"Success","Fasle")</f>
        <v>Success</v>
      </c>
    </row>
    <row r="2155" spans="1:8" x14ac:dyDescent="0.25">
      <c r="A2155" t="s">
        <v>324</v>
      </c>
      <c r="B2155">
        <v>1357042</v>
      </c>
      <c r="C2155" t="s">
        <v>12</v>
      </c>
      <c r="D2155">
        <v>15000000</v>
      </c>
      <c r="E2155">
        <v>7.1</v>
      </c>
      <c r="F2155">
        <f>AVERAGEIF(Table15[director_name],Table15[director_name],Table15[imdb_score])</f>
        <v>5.9499999999999993</v>
      </c>
      <c r="G2155">
        <f>Table15[[#This Row],[gross]]-Table15[[#This Row],[budget]]</f>
        <v>-13642958</v>
      </c>
      <c r="H2155" t="str">
        <f>IF(Table15[[#This Row],[Profit]]&gt;0,"Success","Fasle")</f>
        <v>Fasle</v>
      </c>
    </row>
    <row r="2156" spans="1:8" x14ac:dyDescent="0.25">
      <c r="A2156" t="s">
        <v>3980</v>
      </c>
      <c r="B2156">
        <v>15911333</v>
      </c>
      <c r="C2156" t="s">
        <v>12</v>
      </c>
      <c r="D2156">
        <v>19000000</v>
      </c>
      <c r="E2156">
        <v>3.6</v>
      </c>
      <c r="F2156" s="2">
        <f>AVERAGEIF(Table15[director_name],Table15[director_name],Table15[imdb_score])</f>
        <v>3.6</v>
      </c>
      <c r="G2156">
        <f>Table15[[#This Row],[gross]]-Table15[[#This Row],[budget]]</f>
        <v>-3088667</v>
      </c>
      <c r="H2156" t="str">
        <f>IF(Table15[[#This Row],[Profit]]&gt;0,"Success","Fasle")</f>
        <v>Fasle</v>
      </c>
    </row>
    <row r="2157" spans="1:8" x14ac:dyDescent="0.25">
      <c r="A2157" t="s">
        <v>362</v>
      </c>
      <c r="B2157">
        <v>39103378</v>
      </c>
      <c r="C2157" t="s">
        <v>12</v>
      </c>
      <c r="D2157">
        <v>20000000</v>
      </c>
      <c r="E2157">
        <v>6.5</v>
      </c>
      <c r="F2157">
        <f>AVERAGEIF(Table15[director_name],Table15[director_name],Table15[imdb_score])</f>
        <v>6.166666666666667</v>
      </c>
      <c r="G2157">
        <f>Table15[[#This Row],[gross]]-Table15[[#This Row],[budget]]</f>
        <v>19103378</v>
      </c>
      <c r="H2157" t="str">
        <f>IF(Table15[[#This Row],[Profit]]&gt;0,"Success","Fasle")</f>
        <v>Success</v>
      </c>
    </row>
    <row r="2158" spans="1:8" x14ac:dyDescent="0.25">
      <c r="A2158" t="s">
        <v>2663</v>
      </c>
      <c r="B2158">
        <v>10049886</v>
      </c>
      <c r="C2158" t="s">
        <v>226</v>
      </c>
      <c r="D2158">
        <v>19000000</v>
      </c>
      <c r="E2158">
        <v>8.6</v>
      </c>
      <c r="F2158">
        <f>AVERAGEIF(Table15[director_name],Table15[director_name],Table15[imdb_score])</f>
        <v>8.2249999999999996</v>
      </c>
      <c r="G2158">
        <f>Table15[[#This Row],[gross]]-Table15[[#This Row],[budget]]</f>
        <v>-8950114</v>
      </c>
      <c r="H2158" t="str">
        <f>IF(Table15[[#This Row],[Profit]]&gt;0,"Success","Fasle")</f>
        <v>Fasle</v>
      </c>
    </row>
    <row r="2159" spans="1:8" x14ac:dyDescent="0.25">
      <c r="A2159" t="s">
        <v>511</v>
      </c>
      <c r="B2159">
        <v>8600000</v>
      </c>
      <c r="C2159" t="s">
        <v>12</v>
      </c>
      <c r="D2159">
        <v>25000000</v>
      </c>
      <c r="E2159">
        <v>7</v>
      </c>
      <c r="F2159">
        <f>AVERAGEIF(Table15[director_name],Table15[director_name],Table15[imdb_score])</f>
        <v>6.7714285714285705</v>
      </c>
      <c r="G2159">
        <f>Table15[[#This Row],[gross]]-Table15[[#This Row],[budget]]</f>
        <v>-16400000</v>
      </c>
      <c r="H2159" t="str">
        <f>IF(Table15[[#This Row],[Profit]]&gt;0,"Success","Fasle")</f>
        <v>Fasle</v>
      </c>
    </row>
    <row r="2160" spans="1:8" x14ac:dyDescent="0.25">
      <c r="A2160" t="s">
        <v>3987</v>
      </c>
      <c r="B2160">
        <v>21483154</v>
      </c>
      <c r="C2160" t="s">
        <v>12</v>
      </c>
      <c r="D2160">
        <v>19000000</v>
      </c>
      <c r="E2160">
        <v>7.6</v>
      </c>
      <c r="F2160" s="2">
        <f>AVERAGEIF(Table15[director_name],Table15[director_name],Table15[imdb_score])</f>
        <v>7.6</v>
      </c>
      <c r="G2160">
        <f>Table15[[#This Row],[gross]]-Table15[[#This Row],[budget]]</f>
        <v>2483154</v>
      </c>
      <c r="H2160" t="str">
        <f>IF(Table15[[#This Row],[Profit]]&gt;0,"Success","Fasle")</f>
        <v>Success</v>
      </c>
    </row>
    <row r="2161" spans="1:8" x14ac:dyDescent="0.25">
      <c r="A2161" t="s">
        <v>1565</v>
      </c>
      <c r="B2161">
        <v>8396942</v>
      </c>
      <c r="C2161" t="s">
        <v>12</v>
      </c>
      <c r="D2161">
        <v>19000000</v>
      </c>
      <c r="E2161">
        <v>6.5</v>
      </c>
      <c r="F2161">
        <f>AVERAGEIF(Table15[director_name],Table15[director_name],Table15[imdb_score])</f>
        <v>6.125</v>
      </c>
      <c r="G2161">
        <f>Table15[[#This Row],[gross]]-Table15[[#This Row],[budget]]</f>
        <v>-10603058</v>
      </c>
      <c r="H2161" t="str">
        <f>IF(Table15[[#This Row],[Profit]]&gt;0,"Success","Fasle")</f>
        <v>Fasle</v>
      </c>
    </row>
    <row r="2162" spans="1:8" x14ac:dyDescent="0.25">
      <c r="A2162" t="s">
        <v>3991</v>
      </c>
      <c r="B2162">
        <v>12561</v>
      </c>
      <c r="C2162" t="s">
        <v>12</v>
      </c>
      <c r="D2162">
        <v>19000000</v>
      </c>
      <c r="E2162">
        <v>6.4</v>
      </c>
      <c r="F2162" s="2">
        <f>AVERAGEIF(Table15[director_name],Table15[director_name],Table15[imdb_score])</f>
        <v>6.65</v>
      </c>
      <c r="G2162">
        <f>Table15[[#This Row],[gross]]-Table15[[#This Row],[budget]]</f>
        <v>-18987439</v>
      </c>
      <c r="H2162" t="str">
        <f>IF(Table15[[#This Row],[Profit]]&gt;0,"Success","Fasle")</f>
        <v>Fasle</v>
      </c>
    </row>
    <row r="2163" spans="1:8" x14ac:dyDescent="0.25">
      <c r="A2163" t="s">
        <v>3995</v>
      </c>
      <c r="B2163">
        <v>6923891</v>
      </c>
      <c r="C2163" t="s">
        <v>12</v>
      </c>
      <c r="D2163">
        <v>23000000</v>
      </c>
      <c r="E2163">
        <v>6.3</v>
      </c>
      <c r="F2163" s="2">
        <f>AVERAGEIF(Table15[director_name],Table15[director_name],Table15[imdb_score])</f>
        <v>6.3</v>
      </c>
      <c r="G2163">
        <f>Table15[[#This Row],[gross]]-Table15[[#This Row],[budget]]</f>
        <v>-16076109</v>
      </c>
      <c r="H2163" t="str">
        <f>IF(Table15[[#This Row],[Profit]]&gt;0,"Success","Fasle")</f>
        <v>Fasle</v>
      </c>
    </row>
    <row r="2164" spans="1:8" x14ac:dyDescent="0.25">
      <c r="A2164" t="s">
        <v>3999</v>
      </c>
      <c r="B2164">
        <v>2119994</v>
      </c>
      <c r="C2164" t="s">
        <v>12</v>
      </c>
      <c r="D2164">
        <v>19000000</v>
      </c>
      <c r="E2164">
        <v>5.7</v>
      </c>
      <c r="F2164" s="2">
        <f>AVERAGEIF(Table15[director_name],Table15[director_name],Table15[imdb_score])</f>
        <v>5.7</v>
      </c>
      <c r="G2164">
        <f>Table15[[#This Row],[gross]]-Table15[[#This Row],[budget]]</f>
        <v>-16880006</v>
      </c>
      <c r="H2164" t="str">
        <f>IF(Table15[[#This Row],[Profit]]&gt;0,"Success","Fasle")</f>
        <v>Fasle</v>
      </c>
    </row>
    <row r="2165" spans="1:8" x14ac:dyDescent="0.25">
      <c r="A2165" t="s">
        <v>4002</v>
      </c>
      <c r="B2165">
        <v>1292527</v>
      </c>
      <c r="C2165" t="s">
        <v>12</v>
      </c>
      <c r="D2165">
        <v>19000000</v>
      </c>
      <c r="E2165">
        <v>6.3</v>
      </c>
      <c r="F2165" s="2">
        <f>AVERAGEIF(Table15[director_name],Table15[director_name],Table15[imdb_score])</f>
        <v>6.8</v>
      </c>
      <c r="G2165">
        <f>Table15[[#This Row],[gross]]-Table15[[#This Row],[budget]]</f>
        <v>-17707473</v>
      </c>
      <c r="H2165" t="str">
        <f>IF(Table15[[#This Row],[Profit]]&gt;0,"Success","Fasle")</f>
        <v>Fasle</v>
      </c>
    </row>
    <row r="2166" spans="1:8" x14ac:dyDescent="0.25">
      <c r="A2166" t="s">
        <v>4008</v>
      </c>
      <c r="B2166">
        <v>64255243</v>
      </c>
      <c r="C2166" t="s">
        <v>12</v>
      </c>
      <c r="D2166">
        <v>19000000</v>
      </c>
      <c r="E2166">
        <v>6</v>
      </c>
      <c r="F2166" s="2">
        <f>AVERAGEIF(Table15[director_name],Table15[director_name],Table15[imdb_score])</f>
        <v>6</v>
      </c>
      <c r="G2166">
        <f>Table15[[#This Row],[gross]]-Table15[[#This Row],[budget]]</f>
        <v>45255243</v>
      </c>
      <c r="H2166" t="str">
        <f>IF(Table15[[#This Row],[Profit]]&gt;0,"Success","Fasle")</f>
        <v>Success</v>
      </c>
    </row>
    <row r="2167" spans="1:8" x14ac:dyDescent="0.25">
      <c r="A2167" t="s">
        <v>621</v>
      </c>
      <c r="B2167">
        <v>22245861</v>
      </c>
      <c r="C2167" t="s">
        <v>12</v>
      </c>
      <c r="D2167">
        <v>19000000</v>
      </c>
      <c r="E2167">
        <v>7.7</v>
      </c>
      <c r="F2167">
        <f>AVERAGEIF(Table15[director_name],Table15[director_name],Table15[imdb_score])</f>
        <v>7.5750000000000002</v>
      </c>
      <c r="G2167">
        <f>Table15[[#This Row],[gross]]-Table15[[#This Row],[budget]]</f>
        <v>3245861</v>
      </c>
      <c r="H2167" t="str">
        <f>IF(Table15[[#This Row],[Profit]]&gt;0,"Success","Fasle")</f>
        <v>Success</v>
      </c>
    </row>
    <row r="2168" spans="1:8" x14ac:dyDescent="0.25">
      <c r="A2168" t="s">
        <v>867</v>
      </c>
      <c r="B2168">
        <v>20433940</v>
      </c>
      <c r="C2168" t="s">
        <v>12</v>
      </c>
      <c r="D2168">
        <v>15000000</v>
      </c>
      <c r="E2168">
        <v>6.2</v>
      </c>
      <c r="F2168" s="2">
        <f>AVERAGEIF(Table15[director_name],Table15[director_name],Table15[imdb_score])</f>
        <v>5.6333333333333329</v>
      </c>
      <c r="G2168">
        <f>Table15[[#This Row],[gross]]-Table15[[#This Row],[budget]]</f>
        <v>5433940</v>
      </c>
      <c r="H2168" t="str">
        <f>IF(Table15[[#This Row],[Profit]]&gt;0,"Success","Fasle")</f>
        <v>Success</v>
      </c>
    </row>
    <row r="2169" spans="1:8" x14ac:dyDescent="0.25">
      <c r="A2169" t="s">
        <v>970</v>
      </c>
      <c r="B2169">
        <v>10562387</v>
      </c>
      <c r="C2169" t="s">
        <v>12</v>
      </c>
      <c r="D2169">
        <v>18500000</v>
      </c>
      <c r="E2169">
        <v>7.7</v>
      </c>
      <c r="F2169">
        <f>AVERAGEIF(Table15[director_name],Table15[director_name],Table15[imdb_score])</f>
        <v>7.3285714285714283</v>
      </c>
      <c r="G2169">
        <f>Table15[[#This Row],[gross]]-Table15[[#This Row],[budget]]</f>
        <v>-7937613</v>
      </c>
      <c r="H2169" t="str">
        <f>IF(Table15[[#This Row],[Profit]]&gt;0,"Success","Fasle")</f>
        <v>Fasle</v>
      </c>
    </row>
    <row r="2170" spans="1:8" x14ac:dyDescent="0.25">
      <c r="A2170" t="s">
        <v>4015</v>
      </c>
      <c r="B2170">
        <v>18439082</v>
      </c>
      <c r="C2170" t="s">
        <v>12</v>
      </c>
      <c r="D2170">
        <v>18500000</v>
      </c>
      <c r="E2170">
        <v>6.4</v>
      </c>
      <c r="F2170" s="2">
        <f>AVERAGEIF(Table15[director_name],Table15[director_name],Table15[imdb_score])</f>
        <v>6.4</v>
      </c>
      <c r="G2170">
        <f>Table15[[#This Row],[gross]]-Table15[[#This Row],[budget]]</f>
        <v>-60918</v>
      </c>
      <c r="H2170" t="str">
        <f>IF(Table15[[#This Row],[Profit]]&gt;0,"Success","Fasle")</f>
        <v>Fasle</v>
      </c>
    </row>
    <row r="2171" spans="1:8" x14ac:dyDescent="0.25">
      <c r="A2171" t="s">
        <v>2213</v>
      </c>
      <c r="B2171">
        <v>150056505</v>
      </c>
      <c r="C2171" t="s">
        <v>12</v>
      </c>
      <c r="D2171">
        <v>18000000</v>
      </c>
      <c r="E2171">
        <v>6.4</v>
      </c>
      <c r="F2171">
        <f>AVERAGEIF(Table15[director_name],Table15[director_name],Table15[imdb_score])</f>
        <v>6.4499999999999993</v>
      </c>
      <c r="G2171">
        <f>Table15[[#This Row],[gross]]-Table15[[#This Row],[budget]]</f>
        <v>132056505</v>
      </c>
      <c r="H2171" t="str">
        <f>IF(Table15[[#This Row],[Profit]]&gt;0,"Success","Fasle")</f>
        <v>Success</v>
      </c>
    </row>
    <row r="2172" spans="1:8" x14ac:dyDescent="0.25">
      <c r="A2172" t="s">
        <v>604</v>
      </c>
      <c r="B2172">
        <v>119938730</v>
      </c>
      <c r="C2172" t="s">
        <v>12</v>
      </c>
      <c r="D2172">
        <v>18000000</v>
      </c>
      <c r="E2172">
        <v>6.9</v>
      </c>
      <c r="F2172">
        <f>AVERAGEIF(Table15[director_name],Table15[director_name],Table15[imdb_score])</f>
        <v>6.0400000000000009</v>
      </c>
      <c r="G2172">
        <f>Table15[[#This Row],[gross]]-Table15[[#This Row],[budget]]</f>
        <v>101938730</v>
      </c>
      <c r="H2172" t="str">
        <f>IF(Table15[[#This Row],[Profit]]&gt;0,"Success","Fasle")</f>
        <v>Success</v>
      </c>
    </row>
    <row r="2173" spans="1:8" x14ac:dyDescent="0.25">
      <c r="A2173" t="s">
        <v>1943</v>
      </c>
      <c r="B2173">
        <v>114968774</v>
      </c>
      <c r="C2173" t="s">
        <v>12</v>
      </c>
      <c r="D2173">
        <v>18000000</v>
      </c>
      <c r="E2173">
        <v>7.3</v>
      </c>
      <c r="F2173">
        <f>AVERAGEIF(Table15[director_name],Table15[director_name],Table15[imdb_score])</f>
        <v>6.7500000000000009</v>
      </c>
      <c r="G2173">
        <f>Table15[[#This Row],[gross]]-Table15[[#This Row],[budget]]</f>
        <v>96968774</v>
      </c>
      <c r="H2173" t="str">
        <f>IF(Table15[[#This Row],[Profit]]&gt;0,"Success","Fasle")</f>
        <v>Success</v>
      </c>
    </row>
    <row r="2174" spans="1:8" x14ac:dyDescent="0.25">
      <c r="A2174" t="s">
        <v>1292</v>
      </c>
      <c r="B2174">
        <v>128505958</v>
      </c>
      <c r="C2174" t="s">
        <v>12</v>
      </c>
      <c r="D2174">
        <v>18000000</v>
      </c>
      <c r="E2174">
        <v>7.3</v>
      </c>
      <c r="F2174">
        <f>AVERAGEIF(Table15[director_name],Table15[director_name],Table15[imdb_score])</f>
        <v>6.8</v>
      </c>
      <c r="G2174">
        <f>Table15[[#This Row],[gross]]-Table15[[#This Row],[budget]]</f>
        <v>110505958</v>
      </c>
      <c r="H2174" t="str">
        <f>IF(Table15[[#This Row],[Profit]]&gt;0,"Success","Fasle")</f>
        <v>Success</v>
      </c>
    </row>
    <row r="2175" spans="1:8" x14ac:dyDescent="0.25">
      <c r="A2175" t="s">
        <v>1073</v>
      </c>
      <c r="B2175">
        <v>95001351</v>
      </c>
      <c r="C2175" t="s">
        <v>12</v>
      </c>
      <c r="D2175">
        <v>18000000</v>
      </c>
      <c r="E2175">
        <v>6.2</v>
      </c>
      <c r="F2175">
        <f>AVERAGEIF(Table15[director_name],Table15[director_name],Table15[imdb_score])</f>
        <v>6</v>
      </c>
      <c r="G2175">
        <f>Table15[[#This Row],[gross]]-Table15[[#This Row],[budget]]</f>
        <v>77001351</v>
      </c>
      <c r="H2175" t="str">
        <f>IF(Table15[[#This Row],[Profit]]&gt;0,"Success","Fasle")</f>
        <v>Success</v>
      </c>
    </row>
    <row r="2176" spans="1:8" x14ac:dyDescent="0.25">
      <c r="A2176" t="s">
        <v>3450</v>
      </c>
      <c r="B2176">
        <v>76400000</v>
      </c>
      <c r="C2176" t="s">
        <v>12</v>
      </c>
      <c r="D2176">
        <v>17000000</v>
      </c>
      <c r="E2176">
        <v>6.6</v>
      </c>
      <c r="F2176">
        <f>AVERAGEIF(Table15[director_name],Table15[director_name],Table15[imdb_score])</f>
        <v>6.5999999999999988</v>
      </c>
      <c r="G2176">
        <f>Table15[[#This Row],[gross]]-Table15[[#This Row],[budget]]</f>
        <v>59400000</v>
      </c>
      <c r="H2176" t="str">
        <f>IF(Table15[[#This Row],[Profit]]&gt;0,"Success","Fasle")</f>
        <v>Success</v>
      </c>
    </row>
    <row r="2177" spans="1:8" x14ac:dyDescent="0.25">
      <c r="A2177" t="s">
        <v>931</v>
      </c>
      <c r="B2177">
        <v>75072454</v>
      </c>
      <c r="C2177" t="s">
        <v>12</v>
      </c>
      <c r="D2177">
        <v>20000000</v>
      </c>
      <c r="E2177">
        <v>6.7</v>
      </c>
      <c r="F2177">
        <f>AVERAGEIF(Table15[director_name],Table15[director_name],Table15[imdb_score])</f>
        <v>6.3</v>
      </c>
      <c r="G2177">
        <f>Table15[[#This Row],[gross]]-Table15[[#This Row],[budget]]</f>
        <v>55072454</v>
      </c>
      <c r="H2177" t="str">
        <f>IF(Table15[[#This Row],[Profit]]&gt;0,"Success","Fasle")</f>
        <v>Success</v>
      </c>
    </row>
    <row r="2178" spans="1:8" x14ac:dyDescent="0.25">
      <c r="A2178" t="s">
        <v>199</v>
      </c>
      <c r="B2178">
        <v>65535067</v>
      </c>
      <c r="C2178" t="s">
        <v>12</v>
      </c>
      <c r="D2178">
        <v>17000000</v>
      </c>
      <c r="E2178">
        <v>5.7</v>
      </c>
      <c r="F2178">
        <f>AVERAGEIF(Table15[director_name],Table15[director_name],Table15[imdb_score])</f>
        <v>5.6749999999999998</v>
      </c>
      <c r="G2178">
        <f>Table15[[#This Row],[gross]]-Table15[[#This Row],[budget]]</f>
        <v>48535067</v>
      </c>
      <c r="H2178" t="str">
        <f>IF(Table15[[#This Row],[Profit]]&gt;0,"Success","Fasle")</f>
        <v>Success</v>
      </c>
    </row>
    <row r="2179" spans="1:8" x14ac:dyDescent="0.25">
      <c r="A2179" t="s">
        <v>4025</v>
      </c>
      <c r="B2179">
        <v>13998282</v>
      </c>
      <c r="C2179" t="s">
        <v>12</v>
      </c>
      <c r="D2179">
        <v>16000000</v>
      </c>
      <c r="E2179">
        <v>3.1</v>
      </c>
      <c r="F2179" s="2">
        <f>AVERAGEIF(Table15[director_name],Table15[director_name],Table15[imdb_score])</f>
        <v>3.1</v>
      </c>
      <c r="G2179">
        <f>Table15[[#This Row],[gross]]-Table15[[#This Row],[budget]]</f>
        <v>-2001718</v>
      </c>
      <c r="H2179" t="str">
        <f>IF(Table15[[#This Row],[Profit]]&gt;0,"Success","Fasle")</f>
        <v>Fasle</v>
      </c>
    </row>
    <row r="2180" spans="1:8" x14ac:dyDescent="0.25">
      <c r="A2180" t="s">
        <v>3756</v>
      </c>
      <c r="B2180">
        <v>6061759</v>
      </c>
      <c r="C2180" t="s">
        <v>12</v>
      </c>
      <c r="D2180">
        <v>17000000</v>
      </c>
      <c r="E2180">
        <v>6.3</v>
      </c>
      <c r="F2180">
        <f>AVERAGEIF(Table15[director_name],Table15[director_name],Table15[imdb_score])</f>
        <v>6.05</v>
      </c>
      <c r="G2180">
        <f>Table15[[#This Row],[gross]]-Table15[[#This Row],[budget]]</f>
        <v>-10938241</v>
      </c>
      <c r="H2180" t="str">
        <f>IF(Table15[[#This Row],[Profit]]&gt;0,"Success","Fasle")</f>
        <v>Fasle</v>
      </c>
    </row>
    <row r="2181" spans="1:8" x14ac:dyDescent="0.25">
      <c r="A2181" t="s">
        <v>2509</v>
      </c>
      <c r="B2181">
        <v>64955956</v>
      </c>
      <c r="C2181" t="s">
        <v>12</v>
      </c>
      <c r="D2181">
        <v>18000000</v>
      </c>
      <c r="E2181">
        <v>5.7</v>
      </c>
      <c r="F2181">
        <f>AVERAGEIF(Table15[director_name],Table15[director_name],Table15[imdb_score])</f>
        <v>5.7</v>
      </c>
      <c r="G2181">
        <f>Table15[[#This Row],[gross]]-Table15[[#This Row],[budget]]</f>
        <v>46955956</v>
      </c>
      <c r="H2181" t="str">
        <f>IF(Table15[[#This Row],[Profit]]&gt;0,"Success","Fasle")</f>
        <v>Success</v>
      </c>
    </row>
    <row r="2182" spans="1:8" x14ac:dyDescent="0.25">
      <c r="A2182" t="s">
        <v>4030</v>
      </c>
      <c r="B2182">
        <v>60057639</v>
      </c>
      <c r="C2182" t="s">
        <v>12</v>
      </c>
      <c r="D2182">
        <v>18000000</v>
      </c>
      <c r="E2182">
        <v>7.1</v>
      </c>
      <c r="F2182" s="2">
        <f>AVERAGEIF(Table15[director_name],Table15[director_name],Table15[imdb_score])</f>
        <v>7.25</v>
      </c>
      <c r="G2182">
        <f>Table15[[#This Row],[gross]]-Table15[[#This Row],[budget]]</f>
        <v>42057639</v>
      </c>
      <c r="H2182" t="str">
        <f>IF(Table15[[#This Row],[Profit]]&gt;0,"Success","Fasle")</f>
        <v>Success</v>
      </c>
    </row>
    <row r="2183" spans="1:8" x14ac:dyDescent="0.25">
      <c r="A2183" t="s">
        <v>686</v>
      </c>
      <c r="B2183">
        <v>53868030</v>
      </c>
      <c r="C2183" t="s">
        <v>12</v>
      </c>
      <c r="D2183">
        <v>17000000</v>
      </c>
      <c r="E2183">
        <v>7</v>
      </c>
      <c r="F2183">
        <f>AVERAGEIF(Table15[director_name],Table15[director_name],Table15[imdb_score])</f>
        <v>6.5714285714285712</v>
      </c>
      <c r="G2183">
        <f>Table15[[#This Row],[gross]]-Table15[[#This Row],[budget]]</f>
        <v>36868030</v>
      </c>
      <c r="H2183" t="str">
        <f>IF(Table15[[#This Row],[Profit]]&gt;0,"Success","Fasle")</f>
        <v>Success</v>
      </c>
    </row>
    <row r="2184" spans="1:8" x14ac:dyDescent="0.25">
      <c r="A2184" t="s">
        <v>2445</v>
      </c>
      <c r="B2184">
        <v>59573085</v>
      </c>
      <c r="C2184" t="s">
        <v>12</v>
      </c>
      <c r="D2184">
        <v>18000000</v>
      </c>
      <c r="E2184">
        <v>6.1</v>
      </c>
      <c r="F2184">
        <f>AVERAGEIF(Table15[director_name],Table15[director_name],Table15[imdb_score])</f>
        <v>6.6</v>
      </c>
      <c r="G2184">
        <f>Table15[[#This Row],[gross]]-Table15[[#This Row],[budget]]</f>
        <v>41573085</v>
      </c>
      <c r="H2184" t="str">
        <f>IF(Table15[[#This Row],[Profit]]&gt;0,"Success","Fasle")</f>
        <v>Success</v>
      </c>
    </row>
    <row r="2185" spans="1:8" x14ac:dyDescent="0.25">
      <c r="A2185" t="s">
        <v>315</v>
      </c>
      <c r="B2185">
        <v>52691009</v>
      </c>
      <c r="C2185" t="s">
        <v>12</v>
      </c>
      <c r="D2185">
        <v>21000000</v>
      </c>
      <c r="E2185">
        <v>6.6</v>
      </c>
      <c r="F2185">
        <f>AVERAGEIF(Table15[director_name],Table15[director_name],Table15[imdb_score])</f>
        <v>6.5</v>
      </c>
      <c r="G2185">
        <f>Table15[[#This Row],[gross]]-Table15[[#This Row],[budget]]</f>
        <v>31691009</v>
      </c>
      <c r="H2185" t="str">
        <f>IF(Table15[[#This Row],[Profit]]&gt;0,"Success","Fasle")</f>
        <v>Success</v>
      </c>
    </row>
    <row r="2186" spans="1:8" x14ac:dyDescent="0.25">
      <c r="A2186" t="s">
        <v>449</v>
      </c>
      <c r="B2186">
        <v>59735548</v>
      </c>
      <c r="C2186" t="s">
        <v>12</v>
      </c>
      <c r="D2186">
        <v>15000000</v>
      </c>
      <c r="E2186">
        <v>7.8</v>
      </c>
      <c r="F2186">
        <f>AVERAGEIF(Table15[director_name],Table15[director_name],Table15[imdb_score])</f>
        <v>6.63</v>
      </c>
      <c r="G2186">
        <f>Table15[[#This Row],[gross]]-Table15[[#This Row],[budget]]</f>
        <v>44735548</v>
      </c>
      <c r="H2186" t="str">
        <f>IF(Table15[[#This Row],[Profit]]&gt;0,"Success","Fasle")</f>
        <v>Success</v>
      </c>
    </row>
    <row r="2187" spans="1:8" x14ac:dyDescent="0.25">
      <c r="A2187" t="s">
        <v>1713</v>
      </c>
      <c r="B2187">
        <v>51600000</v>
      </c>
      <c r="C2187" t="s">
        <v>12</v>
      </c>
      <c r="D2187">
        <v>18000000</v>
      </c>
      <c r="E2187">
        <v>8.3000000000000007</v>
      </c>
      <c r="F2187">
        <f>AVERAGEIF(Table15[director_name],Table15[director_name],Table15[imdb_score])</f>
        <v>8.1333333333333329</v>
      </c>
      <c r="G2187">
        <f>Table15[[#This Row],[gross]]-Table15[[#This Row],[budget]]</f>
        <v>33600000</v>
      </c>
      <c r="H2187" t="str">
        <f>IF(Table15[[#This Row],[Profit]]&gt;0,"Success","Fasle")</f>
        <v>Success</v>
      </c>
    </row>
    <row r="2188" spans="1:8" x14ac:dyDescent="0.25">
      <c r="A2188" t="s">
        <v>3737</v>
      </c>
      <c r="B2188">
        <v>43818159</v>
      </c>
      <c r="C2188" t="s">
        <v>12</v>
      </c>
      <c r="D2188">
        <v>20000000</v>
      </c>
      <c r="E2188">
        <v>3.9</v>
      </c>
      <c r="F2188" s="2">
        <f>AVERAGEIF(Table15[director_name],Table15[director_name],Table15[imdb_score])</f>
        <v>3.9</v>
      </c>
      <c r="G2188">
        <f>Table15[[#This Row],[gross]]-Table15[[#This Row],[budget]]</f>
        <v>23818159</v>
      </c>
      <c r="H2188" t="str">
        <f>IF(Table15[[#This Row],[Profit]]&gt;0,"Success","Fasle")</f>
        <v>Success</v>
      </c>
    </row>
    <row r="2189" spans="1:8" x14ac:dyDescent="0.25">
      <c r="A2189" t="s">
        <v>712</v>
      </c>
      <c r="B2189">
        <v>86049418</v>
      </c>
      <c r="C2189" t="s">
        <v>12</v>
      </c>
      <c r="D2189">
        <v>17000000</v>
      </c>
      <c r="E2189">
        <v>7</v>
      </c>
      <c r="F2189">
        <f>AVERAGEIF(Table15[director_name],Table15[director_name],Table15[imdb_score])</f>
        <v>6.3</v>
      </c>
      <c r="G2189">
        <f>Table15[[#This Row],[gross]]-Table15[[#This Row],[budget]]</f>
        <v>69049418</v>
      </c>
      <c r="H2189" t="str">
        <f>IF(Table15[[#This Row],[Profit]]&gt;0,"Success","Fasle")</f>
        <v>Success</v>
      </c>
    </row>
    <row r="2190" spans="1:8" x14ac:dyDescent="0.25">
      <c r="A2190" t="s">
        <v>4040</v>
      </c>
      <c r="B2190">
        <v>43601508</v>
      </c>
      <c r="C2190" t="s">
        <v>12</v>
      </c>
      <c r="D2190">
        <v>18000000</v>
      </c>
      <c r="E2190">
        <v>6.7</v>
      </c>
      <c r="F2190" s="2">
        <f>AVERAGEIF(Table15[director_name],Table15[director_name],Table15[imdb_score])</f>
        <v>6.7</v>
      </c>
      <c r="G2190">
        <f>Table15[[#This Row],[gross]]-Table15[[#This Row],[budget]]</f>
        <v>25601508</v>
      </c>
      <c r="H2190" t="str">
        <f>IF(Table15[[#This Row],[Profit]]&gt;0,"Success","Fasle")</f>
        <v>Success</v>
      </c>
    </row>
    <row r="2191" spans="1:8" x14ac:dyDescent="0.25">
      <c r="A2191" t="s">
        <v>4002</v>
      </c>
      <c r="B2191">
        <v>41300105</v>
      </c>
      <c r="C2191" t="s">
        <v>12</v>
      </c>
      <c r="D2191">
        <v>19800000</v>
      </c>
      <c r="E2191">
        <v>7.3</v>
      </c>
      <c r="F2191">
        <f>AVERAGEIF(Table15[director_name],Table15[director_name],Table15[imdb_score])</f>
        <v>6.8</v>
      </c>
      <c r="G2191">
        <f>Table15[[#This Row],[gross]]-Table15[[#This Row],[budget]]</f>
        <v>21500105</v>
      </c>
      <c r="H2191" t="str">
        <f>IF(Table15[[#This Row],[Profit]]&gt;0,"Success","Fasle")</f>
        <v>Success</v>
      </c>
    </row>
    <row r="2192" spans="1:8" x14ac:dyDescent="0.25">
      <c r="A2192" t="s">
        <v>1675</v>
      </c>
      <c r="B2192">
        <v>41382841</v>
      </c>
      <c r="C2192" t="s">
        <v>12</v>
      </c>
      <c r="D2192">
        <v>18000000</v>
      </c>
      <c r="E2192">
        <v>6.3</v>
      </c>
      <c r="F2192">
        <f>AVERAGEIF(Table15[director_name],Table15[director_name],Table15[imdb_score])</f>
        <v>7.6555555555555559</v>
      </c>
      <c r="G2192">
        <f>Table15[[#This Row],[gross]]-Table15[[#This Row],[budget]]</f>
        <v>23382841</v>
      </c>
      <c r="H2192" t="str">
        <f>IF(Table15[[#This Row],[Profit]]&gt;0,"Success","Fasle")</f>
        <v>Success</v>
      </c>
    </row>
    <row r="2193" spans="1:8" x14ac:dyDescent="0.25">
      <c r="A2193" t="s">
        <v>383</v>
      </c>
      <c r="B2193">
        <v>42335698</v>
      </c>
      <c r="C2193" t="s">
        <v>12</v>
      </c>
      <c r="D2193">
        <v>18000000</v>
      </c>
      <c r="E2193">
        <v>7.8</v>
      </c>
      <c r="F2193">
        <f>AVERAGEIF(Table15[director_name],Table15[director_name],Table15[imdb_score])</f>
        <v>7.8400000000000007</v>
      </c>
      <c r="G2193">
        <f>Table15[[#This Row],[gross]]-Table15[[#This Row],[budget]]</f>
        <v>24335698</v>
      </c>
      <c r="H2193" t="str">
        <f>IF(Table15[[#This Row],[Profit]]&gt;0,"Success","Fasle")</f>
        <v>Success</v>
      </c>
    </row>
    <row r="2194" spans="1:8" x14ac:dyDescent="0.25">
      <c r="A2194" t="s">
        <v>2832</v>
      </c>
      <c r="B2194">
        <v>33404871</v>
      </c>
      <c r="C2194" t="s">
        <v>12</v>
      </c>
      <c r="D2194">
        <v>18000000</v>
      </c>
      <c r="E2194">
        <v>7.3</v>
      </c>
      <c r="F2194">
        <f>AVERAGEIF(Table15[director_name],Table15[director_name],Table15[imdb_score])</f>
        <v>6.9999999999999982</v>
      </c>
      <c r="G2194">
        <f>Table15[[#This Row],[gross]]-Table15[[#This Row],[budget]]</f>
        <v>15404871</v>
      </c>
      <c r="H2194" t="str">
        <f>IF(Table15[[#This Row],[Profit]]&gt;0,"Success","Fasle")</f>
        <v>Success</v>
      </c>
    </row>
    <row r="2195" spans="1:8" x14ac:dyDescent="0.25">
      <c r="A2195" t="s">
        <v>391</v>
      </c>
      <c r="B2195">
        <v>31471430</v>
      </c>
      <c r="C2195" t="s">
        <v>12</v>
      </c>
      <c r="D2195">
        <v>15000000</v>
      </c>
      <c r="E2195">
        <v>7.6</v>
      </c>
      <c r="F2195">
        <f>AVERAGEIF(Table15[director_name],Table15[director_name],Table15[imdb_score])</f>
        <v>7.5857142857142872</v>
      </c>
      <c r="G2195">
        <f>Table15[[#This Row],[gross]]-Table15[[#This Row],[budget]]</f>
        <v>16471430</v>
      </c>
      <c r="H2195" t="str">
        <f>IF(Table15[[#This Row],[Profit]]&gt;0,"Success","Fasle")</f>
        <v>Success</v>
      </c>
    </row>
    <row r="2196" spans="1:8" x14ac:dyDescent="0.25">
      <c r="A2196" t="s">
        <v>3283</v>
      </c>
      <c r="B2196">
        <v>30222640</v>
      </c>
      <c r="C2196" t="s">
        <v>12</v>
      </c>
      <c r="D2196">
        <v>25000000</v>
      </c>
      <c r="E2196">
        <v>5.3</v>
      </c>
      <c r="F2196" s="2">
        <f>AVERAGEIF(Table15[director_name],Table15[director_name],Table15[imdb_score])</f>
        <v>5</v>
      </c>
      <c r="G2196">
        <f>Table15[[#This Row],[gross]]-Table15[[#This Row],[budget]]</f>
        <v>5222640</v>
      </c>
      <c r="H2196" t="str">
        <f>IF(Table15[[#This Row],[Profit]]&gt;0,"Success","Fasle")</f>
        <v>Success</v>
      </c>
    </row>
    <row r="2197" spans="1:8" x14ac:dyDescent="0.25">
      <c r="A2197" t="s">
        <v>4049</v>
      </c>
      <c r="B2197">
        <v>26906039</v>
      </c>
      <c r="C2197" t="s">
        <v>12</v>
      </c>
      <c r="D2197">
        <v>18000000</v>
      </c>
      <c r="E2197">
        <v>5.3</v>
      </c>
      <c r="F2197" s="2">
        <f>AVERAGEIF(Table15[director_name],Table15[director_name],Table15[imdb_score])</f>
        <v>5.3</v>
      </c>
      <c r="G2197">
        <f>Table15[[#This Row],[gross]]-Table15[[#This Row],[budget]]</f>
        <v>8906039</v>
      </c>
      <c r="H2197" t="str">
        <f>IF(Table15[[#This Row],[Profit]]&gt;0,"Success","Fasle")</f>
        <v>Success</v>
      </c>
    </row>
    <row r="2198" spans="1:8" x14ac:dyDescent="0.25">
      <c r="A2198" t="s">
        <v>1852</v>
      </c>
      <c r="B2198">
        <v>21378000</v>
      </c>
      <c r="C2198" t="s">
        <v>12</v>
      </c>
      <c r="D2198">
        <v>1000000</v>
      </c>
      <c r="E2198">
        <v>6.8</v>
      </c>
      <c r="F2198">
        <f>AVERAGEIF(Table15[director_name],Table15[director_name],Table15[imdb_score])</f>
        <v>6.7299999999999995</v>
      </c>
      <c r="G2198">
        <f>Table15[[#This Row],[gross]]-Table15[[#This Row],[budget]]</f>
        <v>20378000</v>
      </c>
      <c r="H2198" t="str">
        <f>IF(Table15[[#This Row],[Profit]]&gt;0,"Success","Fasle")</f>
        <v>Success</v>
      </c>
    </row>
    <row r="2199" spans="1:8" x14ac:dyDescent="0.25">
      <c r="A2199" t="s">
        <v>4052</v>
      </c>
      <c r="B2199">
        <v>43853424</v>
      </c>
      <c r="C2199" t="s">
        <v>12</v>
      </c>
      <c r="D2199">
        <v>18000000</v>
      </c>
      <c r="E2199">
        <v>7.1</v>
      </c>
      <c r="F2199" s="2">
        <f>AVERAGEIF(Table15[director_name],Table15[director_name],Table15[imdb_score])</f>
        <v>6.5</v>
      </c>
      <c r="G2199">
        <f>Table15[[#This Row],[gross]]-Table15[[#This Row],[budget]]</f>
        <v>25853424</v>
      </c>
      <c r="H2199" t="str">
        <f>IF(Table15[[#This Row],[Profit]]&gt;0,"Success","Fasle")</f>
        <v>Success</v>
      </c>
    </row>
    <row r="2200" spans="1:8" x14ac:dyDescent="0.25">
      <c r="A2200" t="s">
        <v>4057</v>
      </c>
      <c r="B2200">
        <v>23993605</v>
      </c>
      <c r="C2200" t="s">
        <v>12</v>
      </c>
      <c r="D2200">
        <v>18000000</v>
      </c>
      <c r="E2200">
        <v>5.8</v>
      </c>
      <c r="F2200" s="2">
        <f>AVERAGEIF(Table15[director_name],Table15[director_name],Table15[imdb_score])</f>
        <v>5.8</v>
      </c>
      <c r="G2200">
        <f>Table15[[#This Row],[gross]]-Table15[[#This Row],[budget]]</f>
        <v>5993605</v>
      </c>
      <c r="H2200" t="str">
        <f>IF(Table15[[#This Row],[Profit]]&gt;0,"Success","Fasle")</f>
        <v>Success</v>
      </c>
    </row>
    <row r="2201" spans="1:8" x14ac:dyDescent="0.25">
      <c r="A2201" t="s">
        <v>3306</v>
      </c>
      <c r="B2201">
        <v>26400000</v>
      </c>
      <c r="C2201" t="s">
        <v>12</v>
      </c>
      <c r="D2201">
        <v>18000000</v>
      </c>
      <c r="E2201">
        <v>5.8</v>
      </c>
      <c r="F2201">
        <f>AVERAGEIF(Table15[director_name],Table15[director_name],Table15[imdb_score])</f>
        <v>6.65</v>
      </c>
      <c r="G2201">
        <f>Table15[[#This Row],[gross]]-Table15[[#This Row],[budget]]</f>
        <v>8400000</v>
      </c>
      <c r="H2201" t="str">
        <f>IF(Table15[[#This Row],[Profit]]&gt;0,"Success","Fasle")</f>
        <v>Success</v>
      </c>
    </row>
    <row r="2202" spans="1:8" x14ac:dyDescent="0.25">
      <c r="A2202" t="s">
        <v>159</v>
      </c>
      <c r="B2202">
        <v>45250</v>
      </c>
      <c r="C2202" t="s">
        <v>12</v>
      </c>
      <c r="D2202">
        <v>18000000</v>
      </c>
      <c r="E2202">
        <v>8.3000000000000007</v>
      </c>
      <c r="F2202">
        <f>AVERAGEIF(Table15[director_name],Table15[director_name],Table15[imdb_score])</f>
        <v>7.6749999999999998</v>
      </c>
      <c r="G2202">
        <f>Table15[[#This Row],[gross]]-Table15[[#This Row],[budget]]</f>
        <v>-17954750</v>
      </c>
      <c r="H2202" t="str">
        <f>IF(Table15[[#This Row],[Profit]]&gt;0,"Success","Fasle")</f>
        <v>Fasle</v>
      </c>
    </row>
    <row r="2203" spans="1:8" x14ac:dyDescent="0.25">
      <c r="A2203" t="s">
        <v>4061</v>
      </c>
      <c r="B2203">
        <v>22927390</v>
      </c>
      <c r="C2203" t="s">
        <v>12</v>
      </c>
      <c r="D2203">
        <v>18000000</v>
      </c>
      <c r="E2203">
        <v>5.6</v>
      </c>
      <c r="F2203" s="2">
        <f>AVERAGEIF(Table15[director_name],Table15[director_name],Table15[imdb_score])</f>
        <v>5.6</v>
      </c>
      <c r="G2203">
        <f>Table15[[#This Row],[gross]]-Table15[[#This Row],[budget]]</f>
        <v>4927390</v>
      </c>
      <c r="H2203" t="str">
        <f>IF(Table15[[#This Row],[Profit]]&gt;0,"Success","Fasle")</f>
        <v>Success</v>
      </c>
    </row>
    <row r="2204" spans="1:8" x14ac:dyDescent="0.25">
      <c r="A2204" t="s">
        <v>1081</v>
      </c>
      <c r="B2204">
        <v>4250320</v>
      </c>
      <c r="C2204" t="s">
        <v>12</v>
      </c>
      <c r="D2204">
        <v>18000000</v>
      </c>
      <c r="E2204">
        <v>6.8</v>
      </c>
      <c r="F2204">
        <f>AVERAGEIF(Table15[director_name],Table15[director_name],Table15[imdb_score])</f>
        <v>6.5769230769230758</v>
      </c>
      <c r="G2204">
        <f>Table15[[#This Row],[gross]]-Table15[[#This Row],[budget]]</f>
        <v>-13749680</v>
      </c>
      <c r="H2204" t="str">
        <f>IF(Table15[[#This Row],[Profit]]&gt;0,"Success","Fasle")</f>
        <v>Fasle</v>
      </c>
    </row>
    <row r="2205" spans="1:8" x14ac:dyDescent="0.25">
      <c r="A2205" t="s">
        <v>4064</v>
      </c>
      <c r="B2205">
        <v>22452209</v>
      </c>
      <c r="C2205" t="s">
        <v>12</v>
      </c>
      <c r="D2205">
        <v>18000000</v>
      </c>
      <c r="E2205">
        <v>5</v>
      </c>
      <c r="F2205" s="2">
        <f>AVERAGEIF(Table15[director_name],Table15[director_name],Table15[imdb_score])</f>
        <v>5.2</v>
      </c>
      <c r="G2205">
        <f>Table15[[#This Row],[gross]]-Table15[[#This Row],[budget]]</f>
        <v>4452209</v>
      </c>
      <c r="H2205" t="str">
        <f>IF(Table15[[#This Row],[Profit]]&gt;0,"Success","Fasle")</f>
        <v>Success</v>
      </c>
    </row>
    <row r="2206" spans="1:8" x14ac:dyDescent="0.25">
      <c r="A2206" t="s">
        <v>1829</v>
      </c>
      <c r="B2206">
        <v>18329466</v>
      </c>
      <c r="C2206" t="s">
        <v>12</v>
      </c>
      <c r="D2206">
        <v>18000000</v>
      </c>
      <c r="E2206">
        <v>7.6</v>
      </c>
      <c r="F2206">
        <f>AVERAGEIF(Table15[director_name],Table15[director_name],Table15[imdb_score])</f>
        <v>7.4375</v>
      </c>
      <c r="G2206">
        <f>Table15[[#This Row],[gross]]-Table15[[#This Row],[budget]]</f>
        <v>329466</v>
      </c>
      <c r="H2206" t="str">
        <f>IF(Table15[[#This Row],[Profit]]&gt;0,"Success","Fasle")</f>
        <v>Success</v>
      </c>
    </row>
    <row r="2207" spans="1:8" x14ac:dyDescent="0.25">
      <c r="A2207" t="s">
        <v>2832</v>
      </c>
      <c r="B2207">
        <v>17071230</v>
      </c>
      <c r="C2207" t="s">
        <v>12</v>
      </c>
      <c r="D2207">
        <v>18000000</v>
      </c>
      <c r="E2207">
        <v>6.7</v>
      </c>
      <c r="F2207">
        <f>AVERAGEIF(Table15[director_name],Table15[director_name],Table15[imdb_score])</f>
        <v>6.9999999999999982</v>
      </c>
      <c r="G2207">
        <f>Table15[[#This Row],[gross]]-Table15[[#This Row],[budget]]</f>
        <v>-928770</v>
      </c>
      <c r="H2207" t="str">
        <f>IF(Table15[[#This Row],[Profit]]&gt;0,"Success","Fasle")</f>
        <v>Fasle</v>
      </c>
    </row>
    <row r="2208" spans="1:8" x14ac:dyDescent="0.25">
      <c r="A2208" t="s">
        <v>4068</v>
      </c>
      <c r="B2208">
        <v>17174870</v>
      </c>
      <c r="C2208" t="s">
        <v>12</v>
      </c>
      <c r="D2208">
        <v>18000000</v>
      </c>
      <c r="E2208">
        <v>6.7</v>
      </c>
      <c r="F2208" s="2">
        <f>AVERAGEIF(Table15[director_name],Table15[director_name],Table15[imdb_score])</f>
        <v>6.5333333333333341</v>
      </c>
      <c r="G2208">
        <f>Table15[[#This Row],[gross]]-Table15[[#This Row],[budget]]</f>
        <v>-825130</v>
      </c>
      <c r="H2208" t="str">
        <f>IF(Table15[[#This Row],[Profit]]&gt;0,"Success","Fasle")</f>
        <v>Fasle</v>
      </c>
    </row>
    <row r="2209" spans="1:8" x14ac:dyDescent="0.25">
      <c r="A2209" t="s">
        <v>3551</v>
      </c>
      <c r="B2209">
        <v>26284475</v>
      </c>
      <c r="C2209" t="s">
        <v>12</v>
      </c>
      <c r="D2209">
        <v>17000000</v>
      </c>
      <c r="E2209">
        <v>5.7</v>
      </c>
      <c r="F2209">
        <f>AVERAGEIF(Table15[director_name],Table15[director_name],Table15[imdb_score])</f>
        <v>6.65</v>
      </c>
      <c r="G2209">
        <f>Table15[[#This Row],[gross]]-Table15[[#This Row],[budget]]</f>
        <v>9284475</v>
      </c>
      <c r="H2209" t="str">
        <f>IF(Table15[[#This Row],[Profit]]&gt;0,"Success","Fasle")</f>
        <v>Success</v>
      </c>
    </row>
    <row r="2210" spans="1:8" x14ac:dyDescent="0.25">
      <c r="A2210" t="s">
        <v>4071</v>
      </c>
      <c r="B2210">
        <v>16702864</v>
      </c>
      <c r="C2210" t="s">
        <v>12</v>
      </c>
      <c r="D2210">
        <v>18000000</v>
      </c>
      <c r="E2210">
        <v>5.2</v>
      </c>
      <c r="F2210" s="2">
        <f>AVERAGEIF(Table15[director_name],Table15[director_name],Table15[imdb_score])</f>
        <v>5.45</v>
      </c>
      <c r="G2210">
        <f>Table15[[#This Row],[gross]]-Table15[[#This Row],[budget]]</f>
        <v>-1297136</v>
      </c>
      <c r="H2210" t="str">
        <f>IF(Table15[[#This Row],[Profit]]&gt;0,"Success","Fasle")</f>
        <v>Fasle</v>
      </c>
    </row>
    <row r="2211" spans="1:8" x14ac:dyDescent="0.25">
      <c r="A2211" t="s">
        <v>2302</v>
      </c>
      <c r="B2211">
        <v>15561627</v>
      </c>
      <c r="C2211" t="s">
        <v>12</v>
      </c>
      <c r="D2211">
        <v>18000000</v>
      </c>
      <c r="E2211">
        <v>7.5</v>
      </c>
      <c r="F2211">
        <f>AVERAGEIF(Table15[director_name],Table15[director_name],Table15[imdb_score])</f>
        <v>6.4499999999999993</v>
      </c>
      <c r="G2211">
        <f>Table15[[#This Row],[gross]]-Table15[[#This Row],[budget]]</f>
        <v>-2438373</v>
      </c>
      <c r="H2211" t="str">
        <f>IF(Table15[[#This Row],[Profit]]&gt;0,"Success","Fasle")</f>
        <v>Fasle</v>
      </c>
    </row>
    <row r="2212" spans="1:8" x14ac:dyDescent="0.25">
      <c r="A2212" t="s">
        <v>1829</v>
      </c>
      <c r="B2212">
        <v>17750583</v>
      </c>
      <c r="C2212" t="s">
        <v>12</v>
      </c>
      <c r="D2212">
        <v>30000000</v>
      </c>
      <c r="E2212">
        <v>7.2</v>
      </c>
      <c r="F2212">
        <f>AVERAGEIF(Table15[director_name],Table15[director_name],Table15[imdb_score])</f>
        <v>7.4375</v>
      </c>
      <c r="G2212">
        <f>Table15[[#This Row],[gross]]-Table15[[#This Row],[budget]]</f>
        <v>-12249417</v>
      </c>
      <c r="H2212" t="str">
        <f>IF(Table15[[#This Row],[Profit]]&gt;0,"Success","Fasle")</f>
        <v>Fasle</v>
      </c>
    </row>
    <row r="2213" spans="1:8" x14ac:dyDescent="0.25">
      <c r="A2213" t="s">
        <v>428</v>
      </c>
      <c r="B2213">
        <v>14793904</v>
      </c>
      <c r="C2213" t="s">
        <v>12</v>
      </c>
      <c r="D2213">
        <v>18000000</v>
      </c>
      <c r="E2213">
        <v>5.3</v>
      </c>
      <c r="F2213">
        <f>AVERAGEIF(Table15[director_name],Table15[director_name],Table15[imdb_score])</f>
        <v>6.6545454545454552</v>
      </c>
      <c r="G2213">
        <f>Table15[[#This Row],[gross]]-Table15[[#This Row],[budget]]</f>
        <v>-3206096</v>
      </c>
      <c r="H2213" t="str">
        <f>IF(Table15[[#This Row],[Profit]]&gt;0,"Success","Fasle")</f>
        <v>Fasle</v>
      </c>
    </row>
    <row r="2214" spans="1:8" x14ac:dyDescent="0.25">
      <c r="A2214" t="s">
        <v>3071</v>
      </c>
      <c r="B2214">
        <v>15281286</v>
      </c>
      <c r="C2214" t="s">
        <v>12</v>
      </c>
      <c r="D2214">
        <v>18000000</v>
      </c>
      <c r="E2214">
        <v>6.5</v>
      </c>
      <c r="F2214">
        <f>AVERAGEIF(Table15[director_name],Table15[director_name],Table15[imdb_score])</f>
        <v>6.4499999999999993</v>
      </c>
      <c r="G2214">
        <f>Table15[[#This Row],[gross]]-Table15[[#This Row],[budget]]</f>
        <v>-2718714</v>
      </c>
      <c r="H2214" t="str">
        <f>IF(Table15[[#This Row],[Profit]]&gt;0,"Success","Fasle")</f>
        <v>Fasle</v>
      </c>
    </row>
    <row r="2215" spans="1:8" x14ac:dyDescent="0.25">
      <c r="A2215" t="s">
        <v>4077</v>
      </c>
      <c r="B2215">
        <v>8000000</v>
      </c>
      <c r="C2215" t="s">
        <v>12</v>
      </c>
      <c r="D2215">
        <v>18000000</v>
      </c>
      <c r="E2215">
        <v>5</v>
      </c>
      <c r="F2215" s="2">
        <f>AVERAGEIF(Table15[director_name],Table15[director_name],Table15[imdb_score])</f>
        <v>5</v>
      </c>
      <c r="G2215">
        <f>Table15[[#This Row],[gross]]-Table15[[#This Row],[budget]]</f>
        <v>-10000000</v>
      </c>
      <c r="H2215" t="str">
        <f>IF(Table15[[#This Row],[Profit]]&gt;0,"Success","Fasle")</f>
        <v>Fasle</v>
      </c>
    </row>
    <row r="2216" spans="1:8" x14ac:dyDescent="0.25">
      <c r="A2216" t="s">
        <v>4079</v>
      </c>
      <c r="B2216">
        <v>13491653</v>
      </c>
      <c r="C2216" t="s">
        <v>12</v>
      </c>
      <c r="D2216">
        <v>18000000</v>
      </c>
      <c r="E2216">
        <v>6.1</v>
      </c>
      <c r="F2216" s="2">
        <f>AVERAGEIF(Table15[director_name],Table15[director_name],Table15[imdb_score])</f>
        <v>6.1</v>
      </c>
      <c r="G2216">
        <f>Table15[[#This Row],[gross]]-Table15[[#This Row],[budget]]</f>
        <v>-4508347</v>
      </c>
      <c r="H2216" t="str">
        <f>IF(Table15[[#This Row],[Profit]]&gt;0,"Success","Fasle")</f>
        <v>Fasle</v>
      </c>
    </row>
    <row r="2217" spans="1:8" x14ac:dyDescent="0.25">
      <c r="A2217" t="s">
        <v>4082</v>
      </c>
      <c r="B2217">
        <v>10494494</v>
      </c>
      <c r="C2217" t="s">
        <v>12</v>
      </c>
      <c r="D2217">
        <v>18000000</v>
      </c>
      <c r="E2217">
        <v>4.4000000000000004</v>
      </c>
      <c r="F2217" s="2">
        <f>AVERAGEIF(Table15[director_name],Table15[director_name],Table15[imdb_score])</f>
        <v>4.7</v>
      </c>
      <c r="G2217">
        <f>Table15[[#This Row],[gross]]-Table15[[#This Row],[budget]]</f>
        <v>-7505506</v>
      </c>
      <c r="H2217" t="str">
        <f>IF(Table15[[#This Row],[Profit]]&gt;0,"Success","Fasle")</f>
        <v>Fasle</v>
      </c>
    </row>
    <row r="2218" spans="1:8" x14ac:dyDescent="0.25">
      <c r="A2218" t="s">
        <v>358</v>
      </c>
      <c r="B2218">
        <v>7837632</v>
      </c>
      <c r="C2218" t="s">
        <v>12</v>
      </c>
      <c r="D2218">
        <v>18000000</v>
      </c>
      <c r="E2218">
        <v>7.5</v>
      </c>
      <c r="F2218">
        <f>AVERAGEIF(Table15[director_name],Table15[director_name],Table15[imdb_score])</f>
        <v>7.2500000000000009</v>
      </c>
      <c r="G2218">
        <f>Table15[[#This Row],[gross]]-Table15[[#This Row],[budget]]</f>
        <v>-10162368</v>
      </c>
      <c r="H2218" t="str">
        <f>IF(Table15[[#This Row],[Profit]]&gt;0,"Success","Fasle")</f>
        <v>Fasle</v>
      </c>
    </row>
    <row r="2219" spans="1:8" x14ac:dyDescent="0.25">
      <c r="A2219" t="s">
        <v>1347</v>
      </c>
      <c r="B2219">
        <v>15155772</v>
      </c>
      <c r="C2219" t="s">
        <v>12</v>
      </c>
      <c r="D2219">
        <v>18000000</v>
      </c>
      <c r="E2219">
        <v>5.7</v>
      </c>
      <c r="F2219">
        <f>AVERAGEIF(Table15[director_name],Table15[director_name],Table15[imdb_score])</f>
        <v>7.0181818181818185</v>
      </c>
      <c r="G2219">
        <f>Table15[[#This Row],[gross]]-Table15[[#This Row],[budget]]</f>
        <v>-2844228</v>
      </c>
      <c r="H2219" t="str">
        <f>IF(Table15[[#This Row],[Profit]]&gt;0,"Success","Fasle")</f>
        <v>Fasle</v>
      </c>
    </row>
    <row r="2220" spans="1:8" x14ac:dyDescent="0.25">
      <c r="A2220" t="s">
        <v>4086</v>
      </c>
      <c r="B2220">
        <v>8508843</v>
      </c>
      <c r="C2220" t="s">
        <v>12</v>
      </c>
      <c r="D2220">
        <v>18000000</v>
      </c>
      <c r="E2220">
        <v>5.5</v>
      </c>
      <c r="F2220" s="2">
        <f>AVERAGEIF(Table15[director_name],Table15[director_name],Table15[imdb_score])</f>
        <v>5.5</v>
      </c>
      <c r="G2220">
        <f>Table15[[#This Row],[gross]]-Table15[[#This Row],[budget]]</f>
        <v>-9491157</v>
      </c>
      <c r="H2220" t="str">
        <f>IF(Table15[[#This Row],[Profit]]&gt;0,"Success","Fasle")</f>
        <v>Fasle</v>
      </c>
    </row>
    <row r="2221" spans="1:8" x14ac:dyDescent="0.25">
      <c r="A2221" t="s">
        <v>4088</v>
      </c>
      <c r="B2221">
        <v>7739049</v>
      </c>
      <c r="C2221" t="s">
        <v>12</v>
      </c>
      <c r="D2221">
        <v>18000000</v>
      </c>
      <c r="E2221">
        <v>7.1</v>
      </c>
      <c r="F2221" s="2">
        <f>AVERAGEIF(Table15[director_name],Table15[director_name],Table15[imdb_score])</f>
        <v>7.1</v>
      </c>
      <c r="G2221">
        <f>Table15[[#This Row],[gross]]-Table15[[#This Row],[budget]]</f>
        <v>-10260951</v>
      </c>
      <c r="H2221" t="str">
        <f>IF(Table15[[#This Row],[Profit]]&gt;0,"Success","Fasle")</f>
        <v>Fasle</v>
      </c>
    </row>
    <row r="2222" spans="1:8" x14ac:dyDescent="0.25">
      <c r="A2222" t="s">
        <v>1791</v>
      </c>
      <c r="B2222">
        <v>6734844</v>
      </c>
      <c r="C2222" t="s">
        <v>12</v>
      </c>
      <c r="D2222">
        <v>17000000</v>
      </c>
      <c r="E2222">
        <v>5.9</v>
      </c>
      <c r="F2222">
        <f>AVERAGEIF(Table15[director_name],Table15[director_name],Table15[imdb_score])</f>
        <v>6.4</v>
      </c>
      <c r="G2222">
        <f>Table15[[#This Row],[gross]]-Table15[[#This Row],[budget]]</f>
        <v>-10265156</v>
      </c>
      <c r="H2222" t="str">
        <f>IF(Table15[[#This Row],[Profit]]&gt;0,"Success","Fasle")</f>
        <v>Fasle</v>
      </c>
    </row>
    <row r="2223" spans="1:8" x14ac:dyDescent="0.25">
      <c r="A2223" t="s">
        <v>4091</v>
      </c>
      <c r="B2223">
        <v>6000000</v>
      </c>
      <c r="C2223" t="s">
        <v>12</v>
      </c>
      <c r="D2223">
        <v>18000000</v>
      </c>
      <c r="E2223">
        <v>6.7</v>
      </c>
      <c r="F2223" s="2">
        <f>AVERAGEIF(Table15[director_name],Table15[director_name],Table15[imdb_score])</f>
        <v>6.7</v>
      </c>
      <c r="G2223">
        <f>Table15[[#This Row],[gross]]-Table15[[#This Row],[budget]]</f>
        <v>-12000000</v>
      </c>
      <c r="H2223" t="str">
        <f>IF(Table15[[#This Row],[Profit]]&gt;0,"Success","Fasle")</f>
        <v>Fasle</v>
      </c>
    </row>
    <row r="2224" spans="1:8" x14ac:dyDescent="0.25">
      <c r="A2224" t="s">
        <v>3215</v>
      </c>
      <c r="B2224">
        <v>6615578</v>
      </c>
      <c r="C2224" t="s">
        <v>12</v>
      </c>
      <c r="D2224">
        <v>13000000</v>
      </c>
      <c r="E2224">
        <v>7</v>
      </c>
      <c r="F2224">
        <f>AVERAGEIF(Table15[director_name],Table15[director_name],Table15[imdb_score])</f>
        <v>6.8666666666666671</v>
      </c>
      <c r="G2224">
        <f>Table15[[#This Row],[gross]]-Table15[[#This Row],[budget]]</f>
        <v>-6384422</v>
      </c>
      <c r="H2224" t="str">
        <f>IF(Table15[[#This Row],[Profit]]&gt;0,"Success","Fasle")</f>
        <v>Fasle</v>
      </c>
    </row>
    <row r="2225" spans="1:8" x14ac:dyDescent="0.25">
      <c r="A2225" t="s">
        <v>87</v>
      </c>
      <c r="B2225">
        <v>5887457</v>
      </c>
      <c r="C2225" t="s">
        <v>12</v>
      </c>
      <c r="D2225">
        <v>18000000</v>
      </c>
      <c r="E2225">
        <v>7.9</v>
      </c>
      <c r="F2225">
        <f>AVERAGEIF(Table15[director_name],Table15[director_name],Table15[imdb_score])</f>
        <v>7.05</v>
      </c>
      <c r="G2225">
        <f>Table15[[#This Row],[gross]]-Table15[[#This Row],[budget]]</f>
        <v>-12112543</v>
      </c>
      <c r="H2225" t="str">
        <f>IF(Table15[[#This Row],[Profit]]&gt;0,"Success","Fasle")</f>
        <v>Fasle</v>
      </c>
    </row>
    <row r="2226" spans="1:8" x14ac:dyDescent="0.25">
      <c r="A2226" t="s">
        <v>2809</v>
      </c>
      <c r="B2226">
        <v>13362308</v>
      </c>
      <c r="C2226" t="s">
        <v>12</v>
      </c>
      <c r="D2226">
        <v>18000000</v>
      </c>
      <c r="E2226">
        <v>6.9</v>
      </c>
      <c r="F2226">
        <f>AVERAGEIF(Table15[director_name],Table15[director_name],Table15[imdb_score])</f>
        <v>7.1400000000000006</v>
      </c>
      <c r="G2226">
        <f>Table15[[#This Row],[gross]]-Table15[[#This Row],[budget]]</f>
        <v>-4637692</v>
      </c>
      <c r="H2226" t="str">
        <f>IF(Table15[[#This Row],[Profit]]&gt;0,"Success","Fasle")</f>
        <v>Fasle</v>
      </c>
    </row>
    <row r="2227" spans="1:8" x14ac:dyDescent="0.25">
      <c r="A2227" t="s">
        <v>703</v>
      </c>
      <c r="B2227">
        <v>5701643</v>
      </c>
      <c r="C2227" t="s">
        <v>4097</v>
      </c>
      <c r="D2227">
        <v>20000000</v>
      </c>
      <c r="E2227">
        <v>7.3</v>
      </c>
      <c r="F2227">
        <f>AVERAGEIF(Table15[director_name],Table15[director_name],Table15[imdb_score])</f>
        <v>6.2666666666666666</v>
      </c>
      <c r="G2227">
        <f>Table15[[#This Row],[gross]]-Table15[[#This Row],[budget]]</f>
        <v>-14298357</v>
      </c>
      <c r="H2227" t="str">
        <f>IF(Table15[[#This Row],[Profit]]&gt;0,"Success","Fasle")</f>
        <v>Fasle</v>
      </c>
    </row>
    <row r="2228" spans="1:8" x14ac:dyDescent="0.25">
      <c r="A2228" t="s">
        <v>443</v>
      </c>
      <c r="B2228">
        <v>5694401</v>
      </c>
      <c r="C2228" t="s">
        <v>12</v>
      </c>
      <c r="D2228">
        <v>18000000</v>
      </c>
      <c r="E2228">
        <v>7.3</v>
      </c>
      <c r="F2228">
        <f>AVERAGEIF(Table15[director_name],Table15[director_name],Table15[imdb_score])</f>
        <v>7.1142857142857139</v>
      </c>
      <c r="G2228">
        <f>Table15[[#This Row],[gross]]-Table15[[#This Row],[budget]]</f>
        <v>-12305599</v>
      </c>
      <c r="H2228" t="str">
        <f>IF(Table15[[#This Row],[Profit]]&gt;0,"Success","Fasle")</f>
        <v>Fasle</v>
      </c>
    </row>
    <row r="2229" spans="1:8" x14ac:dyDescent="0.25">
      <c r="A2229" t="s">
        <v>4099</v>
      </c>
      <c r="B2229">
        <v>5333658</v>
      </c>
      <c r="C2229" t="s">
        <v>12</v>
      </c>
      <c r="D2229">
        <v>20000000</v>
      </c>
      <c r="E2229">
        <v>3.5</v>
      </c>
      <c r="F2229" s="2">
        <f>AVERAGEIF(Table15[director_name],Table15[director_name],Table15[imdb_score])</f>
        <v>3.5</v>
      </c>
      <c r="G2229">
        <f>Table15[[#This Row],[gross]]-Table15[[#This Row],[budget]]</f>
        <v>-14666342</v>
      </c>
      <c r="H2229" t="str">
        <f>IF(Table15[[#This Row],[Profit]]&gt;0,"Success","Fasle")</f>
        <v>Fasle</v>
      </c>
    </row>
    <row r="2230" spans="1:8" x14ac:dyDescent="0.25">
      <c r="A2230" t="s">
        <v>287</v>
      </c>
      <c r="B2230">
        <v>4414535</v>
      </c>
      <c r="C2230" t="s">
        <v>12</v>
      </c>
      <c r="D2230">
        <v>18000000</v>
      </c>
      <c r="E2230">
        <v>7.8</v>
      </c>
      <c r="F2230">
        <f>AVERAGEIF(Table15[director_name],Table15[director_name],Table15[imdb_score])</f>
        <v>7.1833333333333336</v>
      </c>
      <c r="G2230">
        <f>Table15[[#This Row],[gross]]-Table15[[#This Row],[budget]]</f>
        <v>-13585465</v>
      </c>
      <c r="H2230" t="str">
        <f>IF(Table15[[#This Row],[Profit]]&gt;0,"Success","Fasle")</f>
        <v>Fasle</v>
      </c>
    </row>
    <row r="2231" spans="1:8" x14ac:dyDescent="0.25">
      <c r="A2231" t="s">
        <v>4103</v>
      </c>
      <c r="B2231">
        <v>3707794</v>
      </c>
      <c r="C2231" t="s">
        <v>12</v>
      </c>
      <c r="D2231">
        <v>18000000</v>
      </c>
      <c r="E2231">
        <v>6.7</v>
      </c>
      <c r="F2231" s="2">
        <f>AVERAGEIF(Table15[director_name],Table15[director_name],Table15[imdb_score])</f>
        <v>7.166666666666667</v>
      </c>
      <c r="G2231">
        <f>Table15[[#This Row],[gross]]-Table15[[#This Row],[budget]]</f>
        <v>-14292206</v>
      </c>
      <c r="H2231" t="str">
        <f>IF(Table15[[#This Row],[Profit]]&gt;0,"Success","Fasle")</f>
        <v>Fasle</v>
      </c>
    </row>
    <row r="2232" spans="1:8" x14ac:dyDescent="0.25">
      <c r="A2232" t="s">
        <v>2832</v>
      </c>
      <c r="B2232">
        <v>3203044</v>
      </c>
      <c r="C2232" t="s">
        <v>12</v>
      </c>
      <c r="D2232">
        <v>18000000</v>
      </c>
      <c r="E2232">
        <v>6.4</v>
      </c>
      <c r="F2232">
        <f>AVERAGEIF(Table15[director_name],Table15[director_name],Table15[imdb_score])</f>
        <v>6.9999999999999982</v>
      </c>
      <c r="G2232">
        <f>Table15[[#This Row],[gross]]-Table15[[#This Row],[budget]]</f>
        <v>-14796956</v>
      </c>
      <c r="H2232" t="str">
        <f>IF(Table15[[#This Row],[Profit]]&gt;0,"Success","Fasle")</f>
        <v>Fasle</v>
      </c>
    </row>
    <row r="2233" spans="1:8" x14ac:dyDescent="0.25">
      <c r="A2233" t="s">
        <v>4106</v>
      </c>
      <c r="B2233">
        <v>4435083</v>
      </c>
      <c r="C2233" t="s">
        <v>12</v>
      </c>
      <c r="D2233">
        <v>18000000</v>
      </c>
      <c r="E2233">
        <v>7.1</v>
      </c>
      <c r="F2233" s="2">
        <f>AVERAGEIF(Table15[director_name],Table15[director_name],Table15[imdb_score])</f>
        <v>7.1</v>
      </c>
      <c r="G2233">
        <f>Table15[[#This Row],[gross]]-Table15[[#This Row],[budget]]</f>
        <v>-13564917</v>
      </c>
      <c r="H2233" t="str">
        <f>IF(Table15[[#This Row],[Profit]]&gt;0,"Success","Fasle")</f>
        <v>Fasle</v>
      </c>
    </row>
    <row r="2234" spans="1:8" x14ac:dyDescent="0.25">
      <c r="A2234" t="s">
        <v>4110</v>
      </c>
      <c r="B2234">
        <v>2222647</v>
      </c>
      <c r="C2234" t="s">
        <v>2999</v>
      </c>
      <c r="D2234">
        <v>12000000</v>
      </c>
      <c r="E2234">
        <v>7.8</v>
      </c>
      <c r="F2234" s="2">
        <f>AVERAGEIF(Table15[director_name],Table15[director_name],Table15[imdb_score])</f>
        <v>7.4000000000000012</v>
      </c>
      <c r="G2234">
        <f>Table15[[#This Row],[gross]]-Table15[[#This Row],[budget]]</f>
        <v>-9777353</v>
      </c>
      <c r="H2234" t="str">
        <f>IF(Table15[[#This Row],[Profit]]&gt;0,"Success","Fasle")</f>
        <v>Fasle</v>
      </c>
    </row>
    <row r="2235" spans="1:8" x14ac:dyDescent="0.25">
      <c r="A2235" t="s">
        <v>4114</v>
      </c>
      <c r="B2235">
        <v>3500000</v>
      </c>
      <c r="C2235" t="s">
        <v>12</v>
      </c>
      <c r="D2235">
        <v>2700000</v>
      </c>
      <c r="E2235">
        <v>5.9</v>
      </c>
      <c r="F2235" s="2">
        <f>AVERAGEIF(Table15[director_name],Table15[director_name],Table15[imdb_score])</f>
        <v>5.9</v>
      </c>
      <c r="G2235">
        <f>Table15[[#This Row],[gross]]-Table15[[#This Row],[budget]]</f>
        <v>800000</v>
      </c>
      <c r="H2235" t="str">
        <f>IF(Table15[[#This Row],[Profit]]&gt;0,"Success","Fasle")</f>
        <v>Success</v>
      </c>
    </row>
    <row r="2236" spans="1:8" x14ac:dyDescent="0.25">
      <c r="A2236" t="s">
        <v>914</v>
      </c>
      <c r="B2236">
        <v>676698</v>
      </c>
      <c r="C2236" t="s">
        <v>12</v>
      </c>
      <c r="D2236">
        <v>18000000</v>
      </c>
      <c r="E2236">
        <v>7.2</v>
      </c>
      <c r="F2236">
        <f>AVERAGEIF(Table15[director_name],Table15[director_name],Table15[imdb_score])</f>
        <v>6.7</v>
      </c>
      <c r="G2236">
        <f>Table15[[#This Row],[gross]]-Table15[[#This Row],[budget]]</f>
        <v>-17323302</v>
      </c>
      <c r="H2236" t="str">
        <f>IF(Table15[[#This Row],[Profit]]&gt;0,"Success","Fasle")</f>
        <v>Fasle</v>
      </c>
    </row>
    <row r="2237" spans="1:8" x14ac:dyDescent="0.25">
      <c r="A2237" t="s">
        <v>4125</v>
      </c>
      <c r="B2237">
        <v>229311</v>
      </c>
      <c r="C2237" t="s">
        <v>12</v>
      </c>
      <c r="D2237">
        <v>11350000</v>
      </c>
      <c r="E2237">
        <v>6.2</v>
      </c>
      <c r="F2237" s="2">
        <f>AVERAGEIF(Table15[director_name],Table15[director_name],Table15[imdb_score])</f>
        <v>6.2</v>
      </c>
      <c r="G2237">
        <f>Table15[[#This Row],[gross]]-Table15[[#This Row],[budget]]</f>
        <v>-11120689</v>
      </c>
      <c r="H2237" t="str">
        <f>IF(Table15[[#This Row],[Profit]]&gt;0,"Success","Fasle")</f>
        <v>Fasle</v>
      </c>
    </row>
    <row r="2238" spans="1:8" x14ac:dyDescent="0.25">
      <c r="A2238" t="s">
        <v>4130</v>
      </c>
      <c r="B2238">
        <v>63260</v>
      </c>
      <c r="C2238" t="s">
        <v>12</v>
      </c>
      <c r="D2238">
        <v>14000000</v>
      </c>
      <c r="E2238">
        <v>6.7</v>
      </c>
      <c r="F2238" s="2">
        <f>AVERAGEIF(Table15[director_name],Table15[director_name],Table15[imdb_score])</f>
        <v>6.7</v>
      </c>
      <c r="G2238">
        <f>Table15[[#This Row],[gross]]-Table15[[#This Row],[budget]]</f>
        <v>-13936740</v>
      </c>
      <c r="H2238" t="str">
        <f>IF(Table15[[#This Row],[Profit]]&gt;0,"Success","Fasle")</f>
        <v>Fasle</v>
      </c>
    </row>
    <row r="2239" spans="1:8" x14ac:dyDescent="0.25">
      <c r="A2239" t="s">
        <v>2256</v>
      </c>
      <c r="B2239">
        <v>121463226</v>
      </c>
      <c r="C2239" t="s">
        <v>12</v>
      </c>
      <c r="D2239">
        <v>20000000</v>
      </c>
      <c r="E2239">
        <v>7.6</v>
      </c>
      <c r="F2239">
        <f>AVERAGEIF(Table15[director_name],Table15[director_name],Table15[imdb_score])</f>
        <v>7.3</v>
      </c>
      <c r="G2239">
        <f>Table15[[#This Row],[gross]]-Table15[[#This Row],[budget]]</f>
        <v>101463226</v>
      </c>
      <c r="H2239" t="str">
        <f>IF(Table15[[#This Row],[Profit]]&gt;0,"Success","Fasle")</f>
        <v>Success</v>
      </c>
    </row>
    <row r="2240" spans="1:8" x14ac:dyDescent="0.25">
      <c r="A2240" t="s">
        <v>360</v>
      </c>
      <c r="B2240">
        <v>58006147</v>
      </c>
      <c r="C2240" t="s">
        <v>12</v>
      </c>
      <c r="D2240">
        <v>23000000</v>
      </c>
      <c r="E2240">
        <v>6.2</v>
      </c>
      <c r="F2240">
        <f>AVERAGEIF(Table15[director_name],Table15[director_name],Table15[imdb_score])</f>
        <v>5.34</v>
      </c>
      <c r="G2240">
        <f>Table15[[#This Row],[gross]]-Table15[[#This Row],[budget]]</f>
        <v>35006147</v>
      </c>
      <c r="H2240" t="str">
        <f>IF(Table15[[#This Row],[Profit]]&gt;0,"Success","Fasle")</f>
        <v>Success</v>
      </c>
    </row>
    <row r="2241" spans="1:8" x14ac:dyDescent="0.25">
      <c r="A2241" t="s">
        <v>4141</v>
      </c>
      <c r="B2241">
        <v>51053787</v>
      </c>
      <c r="C2241" t="s">
        <v>12</v>
      </c>
      <c r="D2241">
        <v>17500000</v>
      </c>
      <c r="E2241">
        <v>6.5</v>
      </c>
      <c r="F2241" s="2">
        <f>AVERAGEIF(Table15[director_name],Table15[director_name],Table15[imdb_score])</f>
        <v>6.5</v>
      </c>
      <c r="G2241">
        <f>Table15[[#This Row],[gross]]-Table15[[#This Row],[budget]]</f>
        <v>33553787</v>
      </c>
      <c r="H2241" t="str">
        <f>IF(Table15[[#This Row],[Profit]]&gt;0,"Success","Fasle")</f>
        <v>Success</v>
      </c>
    </row>
    <row r="2242" spans="1:8" x14ac:dyDescent="0.25">
      <c r="A2242" t="s">
        <v>4144</v>
      </c>
      <c r="B2242">
        <v>23472900</v>
      </c>
      <c r="C2242" t="s">
        <v>12</v>
      </c>
      <c r="D2242">
        <v>17500000</v>
      </c>
      <c r="E2242">
        <v>8.1</v>
      </c>
      <c r="F2242" s="2">
        <f>AVERAGEIF(Table15[director_name],Table15[director_name],Table15[imdb_score])</f>
        <v>8.1</v>
      </c>
      <c r="G2242">
        <f>Table15[[#This Row],[gross]]-Table15[[#This Row],[budget]]</f>
        <v>5972900</v>
      </c>
      <c r="H2242" t="str">
        <f>IF(Table15[[#This Row],[Profit]]&gt;0,"Success","Fasle")</f>
        <v>Success</v>
      </c>
    </row>
    <row r="2243" spans="1:8" x14ac:dyDescent="0.25">
      <c r="A2243" t="s">
        <v>4146</v>
      </c>
      <c r="B2243">
        <v>39687528</v>
      </c>
      <c r="C2243" t="s">
        <v>12</v>
      </c>
      <c r="D2243">
        <v>24000000</v>
      </c>
      <c r="E2243">
        <v>6.3</v>
      </c>
      <c r="F2243" s="2">
        <f>AVERAGEIF(Table15[director_name],Table15[director_name],Table15[imdb_score])</f>
        <v>6.05</v>
      </c>
      <c r="G2243">
        <f>Table15[[#This Row],[gross]]-Table15[[#This Row],[budget]]</f>
        <v>15687528</v>
      </c>
      <c r="H2243" t="str">
        <f>IF(Table15[[#This Row],[Profit]]&gt;0,"Success","Fasle")</f>
        <v>Success</v>
      </c>
    </row>
    <row r="2244" spans="1:8" x14ac:dyDescent="0.25">
      <c r="A2244" t="s">
        <v>4148</v>
      </c>
      <c r="B2244">
        <v>7017178</v>
      </c>
      <c r="C2244" t="s">
        <v>12</v>
      </c>
      <c r="D2244">
        <v>17500000</v>
      </c>
      <c r="E2244">
        <v>4.4000000000000004</v>
      </c>
      <c r="F2244" s="2">
        <f>AVERAGEIF(Table15[director_name],Table15[director_name],Table15[imdb_score])</f>
        <v>5.85</v>
      </c>
      <c r="G2244">
        <f>Table15[[#This Row],[gross]]-Table15[[#This Row],[budget]]</f>
        <v>-10482822</v>
      </c>
      <c r="H2244" t="str">
        <f>IF(Table15[[#This Row],[Profit]]&gt;0,"Success","Fasle")</f>
        <v>Fasle</v>
      </c>
    </row>
    <row r="2245" spans="1:8" x14ac:dyDescent="0.25">
      <c r="A2245" t="s">
        <v>4153</v>
      </c>
      <c r="B2245">
        <v>325491</v>
      </c>
      <c r="C2245" t="s">
        <v>12</v>
      </c>
      <c r="D2245">
        <v>17500000</v>
      </c>
      <c r="E2245">
        <v>6</v>
      </c>
      <c r="F2245" s="2">
        <f>AVERAGEIF(Table15[director_name],Table15[director_name],Table15[imdb_score])</f>
        <v>6</v>
      </c>
      <c r="G2245">
        <f>Table15[[#This Row],[gross]]-Table15[[#This Row],[budget]]</f>
        <v>-17174509</v>
      </c>
      <c r="H2245" t="str">
        <f>IF(Table15[[#This Row],[Profit]]&gt;0,"Success","Fasle")</f>
        <v>Fasle</v>
      </c>
    </row>
    <row r="2246" spans="1:8" x14ac:dyDescent="0.25">
      <c r="A2246" t="s">
        <v>1240</v>
      </c>
      <c r="B2246">
        <v>96471845</v>
      </c>
      <c r="C2246" t="s">
        <v>12</v>
      </c>
      <c r="D2246">
        <v>17000000</v>
      </c>
      <c r="E2246">
        <v>7.6</v>
      </c>
      <c r="F2246">
        <f>AVERAGEIF(Table15[director_name],Table15[director_name],Table15[imdb_score])</f>
        <v>7.6333333333333329</v>
      </c>
      <c r="G2246">
        <f>Table15[[#This Row],[gross]]-Table15[[#This Row],[budget]]</f>
        <v>79471845</v>
      </c>
      <c r="H2246" t="str">
        <f>IF(Table15[[#This Row],[Profit]]&gt;0,"Success","Fasle")</f>
        <v>Success</v>
      </c>
    </row>
    <row r="2247" spans="1:8" x14ac:dyDescent="0.25">
      <c r="A2247" t="s">
        <v>9</v>
      </c>
      <c r="B2247">
        <v>85200000</v>
      </c>
      <c r="C2247" t="s">
        <v>12</v>
      </c>
      <c r="D2247">
        <v>18500000</v>
      </c>
      <c r="E2247">
        <v>8.4</v>
      </c>
      <c r="F2247">
        <f>AVERAGEIF(Table15[director_name],Table15[director_name],Table15[imdb_score])</f>
        <v>7.9142857142857137</v>
      </c>
      <c r="G2247">
        <f>Table15[[#This Row],[gross]]-Table15[[#This Row],[budget]]</f>
        <v>66700000</v>
      </c>
      <c r="H2247" t="str">
        <f>IF(Table15[[#This Row],[Profit]]&gt;0,"Success","Fasle")</f>
        <v>Success</v>
      </c>
    </row>
    <row r="2248" spans="1:8" x14ac:dyDescent="0.25">
      <c r="A2248" t="s">
        <v>4157</v>
      </c>
      <c r="B2248">
        <v>72000000</v>
      </c>
      <c r="C2248" t="s">
        <v>12</v>
      </c>
      <c r="D2248">
        <v>17000000</v>
      </c>
      <c r="E2248">
        <v>7.9</v>
      </c>
      <c r="F2248" s="2">
        <f>AVERAGEIF(Table15[director_name],Table15[director_name],Table15[imdb_score])</f>
        <v>7.9</v>
      </c>
      <c r="G2248">
        <f>Table15[[#This Row],[gross]]-Table15[[#This Row],[budget]]</f>
        <v>55000000</v>
      </c>
      <c r="H2248" t="str">
        <f>IF(Table15[[#This Row],[Profit]]&gt;0,"Success","Fasle")</f>
        <v>Success</v>
      </c>
    </row>
    <row r="2249" spans="1:8" x14ac:dyDescent="0.25">
      <c r="A2249" t="s">
        <v>1669</v>
      </c>
      <c r="B2249">
        <v>72219395</v>
      </c>
      <c r="C2249" t="s">
        <v>12</v>
      </c>
      <c r="D2249">
        <v>17000000</v>
      </c>
      <c r="E2249">
        <v>5.6</v>
      </c>
      <c r="F2249" s="2">
        <f>AVERAGEIF(Table15[director_name],Table15[director_name],Table15[imdb_score])</f>
        <v>5.6</v>
      </c>
      <c r="G2249">
        <f>Table15[[#This Row],[gross]]-Table15[[#This Row],[budget]]</f>
        <v>55219395</v>
      </c>
      <c r="H2249" t="str">
        <f>IF(Table15[[#This Row],[Profit]]&gt;0,"Success","Fasle")</f>
        <v>Success</v>
      </c>
    </row>
    <row r="2250" spans="1:8" x14ac:dyDescent="0.25">
      <c r="A2250" t="s">
        <v>2549</v>
      </c>
      <c r="B2250">
        <v>82389560</v>
      </c>
      <c r="C2250" t="s">
        <v>12</v>
      </c>
      <c r="D2250">
        <v>17000000</v>
      </c>
      <c r="E2250">
        <v>6.5</v>
      </c>
      <c r="F2250">
        <f>AVERAGEIF(Table15[director_name],Table15[director_name],Table15[imdb_score])</f>
        <v>6</v>
      </c>
      <c r="G2250">
        <f>Table15[[#This Row],[gross]]-Table15[[#This Row],[budget]]</f>
        <v>65389560</v>
      </c>
      <c r="H2250" t="str">
        <f>IF(Table15[[#This Row],[Profit]]&gt;0,"Success","Fasle")</f>
        <v>Success</v>
      </c>
    </row>
    <row r="2251" spans="1:8" x14ac:dyDescent="0.25">
      <c r="A2251" t="s">
        <v>2811</v>
      </c>
      <c r="B2251">
        <v>71502303</v>
      </c>
      <c r="C2251" t="s">
        <v>12</v>
      </c>
      <c r="D2251">
        <v>12000000</v>
      </c>
      <c r="E2251">
        <v>7.5</v>
      </c>
      <c r="F2251">
        <f>AVERAGEIF(Table15[director_name],Table15[director_name],Table15[imdb_score])</f>
        <v>7.42</v>
      </c>
      <c r="G2251">
        <f>Table15[[#This Row],[gross]]-Table15[[#This Row],[budget]]</f>
        <v>59502303</v>
      </c>
      <c r="H2251" t="str">
        <f>IF(Table15[[#This Row],[Profit]]&gt;0,"Success","Fasle")</f>
        <v>Success</v>
      </c>
    </row>
    <row r="2252" spans="1:8" x14ac:dyDescent="0.25">
      <c r="A2252" t="s">
        <v>1707</v>
      </c>
      <c r="B2252">
        <v>19179969</v>
      </c>
      <c r="C2252" t="s">
        <v>12</v>
      </c>
      <c r="D2252">
        <v>17500000</v>
      </c>
      <c r="E2252">
        <v>6.3</v>
      </c>
      <c r="F2252">
        <f>AVERAGEIF(Table15[director_name],Table15[director_name],Table15[imdb_score])</f>
        <v>6.0250000000000004</v>
      </c>
      <c r="G2252">
        <f>Table15[[#This Row],[gross]]-Table15[[#This Row],[budget]]</f>
        <v>1679969</v>
      </c>
      <c r="H2252" t="str">
        <f>IF(Table15[[#This Row],[Profit]]&gt;0,"Success","Fasle")</f>
        <v>Success</v>
      </c>
    </row>
    <row r="2253" spans="1:8" x14ac:dyDescent="0.25">
      <c r="A2253" t="s">
        <v>1852</v>
      </c>
      <c r="B2253">
        <v>47000000</v>
      </c>
      <c r="C2253" t="s">
        <v>12</v>
      </c>
      <c r="D2253">
        <v>300000</v>
      </c>
      <c r="E2253">
        <v>7.9</v>
      </c>
      <c r="F2253">
        <f>AVERAGEIF(Table15[director_name],Table15[director_name],Table15[imdb_score])</f>
        <v>6.7299999999999995</v>
      </c>
      <c r="G2253">
        <f>Table15[[#This Row],[gross]]-Table15[[#This Row],[budget]]</f>
        <v>46700000</v>
      </c>
      <c r="H2253" t="str">
        <f>IF(Table15[[#This Row],[Profit]]&gt;0,"Success","Fasle")</f>
        <v>Success</v>
      </c>
    </row>
    <row r="2254" spans="1:8" x14ac:dyDescent="0.25">
      <c r="A2254" t="s">
        <v>4165</v>
      </c>
      <c r="B2254">
        <v>37566230</v>
      </c>
      <c r="C2254" t="s">
        <v>12</v>
      </c>
      <c r="D2254">
        <v>17000000</v>
      </c>
      <c r="E2254">
        <v>5.0999999999999996</v>
      </c>
      <c r="F2254" s="2">
        <f>AVERAGEIF(Table15[director_name],Table15[director_name],Table15[imdb_score])</f>
        <v>5.0999999999999996</v>
      </c>
      <c r="G2254">
        <f>Table15[[#This Row],[gross]]-Table15[[#This Row],[budget]]</f>
        <v>20566230</v>
      </c>
      <c r="H2254" t="str">
        <f>IF(Table15[[#This Row],[Profit]]&gt;0,"Success","Fasle")</f>
        <v>Success</v>
      </c>
    </row>
    <row r="2255" spans="1:8" x14ac:dyDescent="0.25">
      <c r="A2255" t="s">
        <v>2337</v>
      </c>
      <c r="B2255">
        <v>70492685</v>
      </c>
      <c r="C2255" t="s">
        <v>12</v>
      </c>
      <c r="D2255">
        <v>17000000</v>
      </c>
      <c r="E2255">
        <v>6.7</v>
      </c>
      <c r="F2255">
        <f>AVERAGEIF(Table15[director_name],Table15[director_name],Table15[imdb_score])</f>
        <v>5.6</v>
      </c>
      <c r="G2255">
        <f>Table15[[#This Row],[gross]]-Table15[[#This Row],[budget]]</f>
        <v>53492685</v>
      </c>
      <c r="H2255" t="str">
        <f>IF(Table15[[#This Row],[Profit]]&gt;0,"Success","Fasle")</f>
        <v>Success</v>
      </c>
    </row>
    <row r="2256" spans="1:8" x14ac:dyDescent="0.25">
      <c r="A2256" t="s">
        <v>3257</v>
      </c>
      <c r="B2256">
        <v>35635046</v>
      </c>
      <c r="C2256" t="s">
        <v>12</v>
      </c>
      <c r="D2256">
        <v>17000000</v>
      </c>
      <c r="E2256">
        <v>6.7</v>
      </c>
      <c r="F2256">
        <f>AVERAGEIF(Table15[director_name],Table15[director_name],Table15[imdb_score])</f>
        <v>6.8999999999999995</v>
      </c>
      <c r="G2256">
        <f>Table15[[#This Row],[gross]]-Table15[[#This Row],[budget]]</f>
        <v>18635046</v>
      </c>
      <c r="H2256" t="str">
        <f>IF(Table15[[#This Row],[Profit]]&gt;0,"Success","Fasle")</f>
        <v>Success</v>
      </c>
    </row>
    <row r="2257" spans="1:8" x14ac:dyDescent="0.25">
      <c r="A2257" t="s">
        <v>4170</v>
      </c>
      <c r="B2257">
        <v>45670855</v>
      </c>
      <c r="C2257" t="s">
        <v>12</v>
      </c>
      <c r="D2257">
        <v>20000000</v>
      </c>
      <c r="E2257">
        <v>5.6</v>
      </c>
      <c r="F2257" s="2">
        <f>AVERAGEIF(Table15[director_name],Table15[director_name],Table15[imdb_score])</f>
        <v>5.8</v>
      </c>
      <c r="G2257">
        <f>Table15[[#This Row],[gross]]-Table15[[#This Row],[budget]]</f>
        <v>25670855</v>
      </c>
      <c r="H2257" t="str">
        <f>IF(Table15[[#This Row],[Profit]]&gt;0,"Success","Fasle")</f>
        <v>Success</v>
      </c>
    </row>
    <row r="2258" spans="1:8" x14ac:dyDescent="0.25">
      <c r="A2258" t="s">
        <v>1317</v>
      </c>
      <c r="B2258">
        <v>37939782</v>
      </c>
      <c r="C2258" t="s">
        <v>12</v>
      </c>
      <c r="D2258">
        <v>17000000</v>
      </c>
      <c r="E2258">
        <v>5.6</v>
      </c>
      <c r="F2258">
        <f>AVERAGEIF(Table15[director_name],Table15[director_name],Table15[imdb_score])</f>
        <v>5.65</v>
      </c>
      <c r="G2258">
        <f>Table15[[#This Row],[gross]]-Table15[[#This Row],[budget]]</f>
        <v>20939782</v>
      </c>
      <c r="H2258" t="str">
        <f>IF(Table15[[#This Row],[Profit]]&gt;0,"Success","Fasle")</f>
        <v>Success</v>
      </c>
    </row>
    <row r="2259" spans="1:8" x14ac:dyDescent="0.25">
      <c r="A2259" t="s">
        <v>4173</v>
      </c>
      <c r="B2259">
        <v>30324946</v>
      </c>
      <c r="C2259" t="s">
        <v>12</v>
      </c>
      <c r="D2259">
        <v>17000000</v>
      </c>
      <c r="E2259">
        <v>6.2</v>
      </c>
      <c r="F2259" s="2">
        <f>AVERAGEIF(Table15[director_name],Table15[director_name],Table15[imdb_score])</f>
        <v>6.2</v>
      </c>
      <c r="G2259">
        <f>Table15[[#This Row],[gross]]-Table15[[#This Row],[budget]]</f>
        <v>13324946</v>
      </c>
      <c r="H2259" t="str">
        <f>IF(Table15[[#This Row],[Profit]]&gt;0,"Success","Fasle")</f>
        <v>Success</v>
      </c>
    </row>
    <row r="2260" spans="1:8" x14ac:dyDescent="0.25">
      <c r="A2260" t="s">
        <v>3997</v>
      </c>
      <c r="B2260">
        <v>27854896</v>
      </c>
      <c r="C2260" t="s">
        <v>12</v>
      </c>
      <c r="D2260">
        <v>17000000</v>
      </c>
      <c r="E2260">
        <v>5.6</v>
      </c>
      <c r="F2260" s="2">
        <f>AVERAGEIF(Table15[director_name],Table15[director_name],Table15[imdb_score])</f>
        <v>5.6</v>
      </c>
      <c r="G2260">
        <f>Table15[[#This Row],[gross]]-Table15[[#This Row],[budget]]</f>
        <v>10854896</v>
      </c>
      <c r="H2260" t="str">
        <f>IF(Table15[[#This Row],[Profit]]&gt;0,"Success","Fasle")</f>
        <v>Success</v>
      </c>
    </row>
    <row r="2261" spans="1:8" x14ac:dyDescent="0.25">
      <c r="A2261" t="s">
        <v>2564</v>
      </c>
      <c r="B2261">
        <v>41777564</v>
      </c>
      <c r="C2261" t="s">
        <v>12</v>
      </c>
      <c r="D2261">
        <v>15000000</v>
      </c>
      <c r="E2261">
        <v>6.4</v>
      </c>
      <c r="F2261">
        <f>AVERAGEIF(Table15[director_name],Table15[director_name],Table15[imdb_score])</f>
        <v>6.2250000000000005</v>
      </c>
      <c r="G2261">
        <f>Table15[[#This Row],[gross]]-Table15[[#This Row],[budget]]</f>
        <v>26777564</v>
      </c>
      <c r="H2261" t="str">
        <f>IF(Table15[[#This Row],[Profit]]&gt;0,"Success","Fasle")</f>
        <v>Success</v>
      </c>
    </row>
    <row r="2262" spans="1:8" x14ac:dyDescent="0.25">
      <c r="A2262" t="s">
        <v>1591</v>
      </c>
      <c r="B2262">
        <v>22734486</v>
      </c>
      <c r="C2262" t="s">
        <v>12</v>
      </c>
      <c r="D2262">
        <v>17000000</v>
      </c>
      <c r="E2262">
        <v>5.6</v>
      </c>
      <c r="F2262">
        <f>AVERAGEIF(Table15[director_name],Table15[director_name],Table15[imdb_score])</f>
        <v>5.4499999999999993</v>
      </c>
      <c r="G2262">
        <f>Table15[[#This Row],[gross]]-Table15[[#This Row],[budget]]</f>
        <v>5734486</v>
      </c>
      <c r="H2262" t="str">
        <f>IF(Table15[[#This Row],[Profit]]&gt;0,"Success","Fasle")</f>
        <v>Success</v>
      </c>
    </row>
    <row r="2263" spans="1:8" x14ac:dyDescent="0.25">
      <c r="A2263" t="s">
        <v>2934</v>
      </c>
      <c r="B2263">
        <v>44469602</v>
      </c>
      <c r="C2263" t="s">
        <v>12</v>
      </c>
      <c r="D2263">
        <v>17000000</v>
      </c>
      <c r="E2263">
        <v>7.4</v>
      </c>
      <c r="F2263">
        <f>AVERAGEIF(Table15[director_name],Table15[director_name],Table15[imdb_score])</f>
        <v>7.4333333333333327</v>
      </c>
      <c r="G2263">
        <f>Table15[[#This Row],[gross]]-Table15[[#This Row],[budget]]</f>
        <v>27469602</v>
      </c>
      <c r="H2263" t="str">
        <f>IF(Table15[[#This Row],[Profit]]&gt;0,"Success","Fasle")</f>
        <v>Success</v>
      </c>
    </row>
    <row r="2264" spans="1:8" x14ac:dyDescent="0.25">
      <c r="A2264" t="s">
        <v>4184</v>
      </c>
      <c r="B2264">
        <v>64998368</v>
      </c>
      <c r="C2264" t="s">
        <v>12</v>
      </c>
      <c r="D2264">
        <v>17000000</v>
      </c>
      <c r="E2264">
        <v>7.2</v>
      </c>
      <c r="F2264" s="2">
        <f>AVERAGEIF(Table15[director_name],Table15[director_name],Table15[imdb_score])</f>
        <v>7.2</v>
      </c>
      <c r="G2264">
        <f>Table15[[#This Row],[gross]]-Table15[[#This Row],[budget]]</f>
        <v>47998368</v>
      </c>
      <c r="H2264" t="str">
        <f>IF(Table15[[#This Row],[Profit]]&gt;0,"Success","Fasle")</f>
        <v>Success</v>
      </c>
    </row>
    <row r="2265" spans="1:8" x14ac:dyDescent="0.25">
      <c r="A2265" t="s">
        <v>2524</v>
      </c>
      <c r="B2265">
        <v>19693891</v>
      </c>
      <c r="C2265" t="s">
        <v>12</v>
      </c>
      <c r="D2265">
        <v>34000000</v>
      </c>
      <c r="E2265">
        <v>4.9000000000000004</v>
      </c>
      <c r="F2265">
        <f>AVERAGEIF(Table15[director_name],Table15[director_name],Table15[imdb_score])</f>
        <v>5.9</v>
      </c>
      <c r="G2265">
        <f>Table15[[#This Row],[gross]]-Table15[[#This Row],[budget]]</f>
        <v>-14306109</v>
      </c>
      <c r="H2265" t="str">
        <f>IF(Table15[[#This Row],[Profit]]&gt;0,"Success","Fasle")</f>
        <v>Fasle</v>
      </c>
    </row>
    <row r="2266" spans="1:8" x14ac:dyDescent="0.25">
      <c r="A2266" t="s">
        <v>28</v>
      </c>
      <c r="B2266">
        <v>16311763</v>
      </c>
      <c r="C2266" t="s">
        <v>12</v>
      </c>
      <c r="D2266">
        <v>17000000</v>
      </c>
      <c r="E2266">
        <v>7.5</v>
      </c>
      <c r="F2266">
        <f>AVERAGEIF(Table15[director_name],Table15[director_name],Table15[imdb_score])</f>
        <v>6.9600000000000009</v>
      </c>
      <c r="G2266">
        <f>Table15[[#This Row],[gross]]-Table15[[#This Row],[budget]]</f>
        <v>-688237</v>
      </c>
      <c r="H2266" t="str">
        <f>IF(Table15[[#This Row],[Profit]]&gt;0,"Success","Fasle")</f>
        <v>Fasle</v>
      </c>
    </row>
    <row r="2267" spans="1:8" x14ac:dyDescent="0.25">
      <c r="A2267" t="s">
        <v>4188</v>
      </c>
      <c r="B2267">
        <v>12693621</v>
      </c>
      <c r="C2267" t="s">
        <v>12</v>
      </c>
      <c r="D2267">
        <v>17000000</v>
      </c>
      <c r="E2267">
        <v>4.8</v>
      </c>
      <c r="F2267" s="2">
        <f>AVERAGEIF(Table15[director_name],Table15[director_name],Table15[imdb_score])</f>
        <v>5.15</v>
      </c>
      <c r="G2267">
        <f>Table15[[#This Row],[gross]]-Table15[[#This Row],[budget]]</f>
        <v>-4306379</v>
      </c>
      <c r="H2267" t="str">
        <f>IF(Table15[[#This Row],[Profit]]&gt;0,"Success","Fasle")</f>
        <v>Fasle</v>
      </c>
    </row>
    <row r="2268" spans="1:8" x14ac:dyDescent="0.25">
      <c r="A2268" t="s">
        <v>4190</v>
      </c>
      <c r="B2268">
        <v>15655665</v>
      </c>
      <c r="C2268" t="s">
        <v>12</v>
      </c>
      <c r="D2268">
        <v>4000000</v>
      </c>
      <c r="E2268">
        <v>3.1</v>
      </c>
      <c r="F2268" s="2">
        <f>AVERAGEIF(Table15[director_name],Table15[director_name],Table15[imdb_score])</f>
        <v>3.1</v>
      </c>
      <c r="G2268">
        <f>Table15[[#This Row],[gross]]-Table15[[#This Row],[budget]]</f>
        <v>11655665</v>
      </c>
      <c r="H2268" t="str">
        <f>IF(Table15[[#This Row],[Profit]]&gt;0,"Success","Fasle")</f>
        <v>Success</v>
      </c>
    </row>
    <row r="2269" spans="1:8" x14ac:dyDescent="0.25">
      <c r="A2269" t="s">
        <v>4192</v>
      </c>
      <c r="B2269">
        <v>11634458</v>
      </c>
      <c r="C2269" t="s">
        <v>12</v>
      </c>
      <c r="D2269">
        <v>17000000</v>
      </c>
      <c r="E2269">
        <v>5.8</v>
      </c>
      <c r="F2269" s="2">
        <f>AVERAGEIF(Table15[director_name],Table15[director_name],Table15[imdb_score])</f>
        <v>5.8</v>
      </c>
      <c r="G2269">
        <f>Table15[[#This Row],[gross]]-Table15[[#This Row],[budget]]</f>
        <v>-5365542</v>
      </c>
      <c r="H2269" t="str">
        <f>IF(Table15[[#This Row],[Profit]]&gt;0,"Success","Fasle")</f>
        <v>Fasle</v>
      </c>
    </row>
    <row r="2270" spans="1:8" x14ac:dyDescent="0.25">
      <c r="A2270" t="s">
        <v>1071</v>
      </c>
      <c r="B2270">
        <v>27154426</v>
      </c>
      <c r="C2270" t="s">
        <v>12</v>
      </c>
      <c r="D2270">
        <v>17000000</v>
      </c>
      <c r="E2270">
        <v>6.7</v>
      </c>
      <c r="F2270">
        <f>AVERAGEIF(Table15[director_name],Table15[director_name],Table15[imdb_score])</f>
        <v>6.9375000000000009</v>
      </c>
      <c r="G2270">
        <f>Table15[[#This Row],[gross]]-Table15[[#This Row],[budget]]</f>
        <v>10154426</v>
      </c>
      <c r="H2270" t="str">
        <f>IF(Table15[[#This Row],[Profit]]&gt;0,"Success","Fasle")</f>
        <v>Success</v>
      </c>
    </row>
    <row r="2271" spans="1:8" x14ac:dyDescent="0.25">
      <c r="A2271" t="s">
        <v>4198</v>
      </c>
      <c r="B2271">
        <v>54239856</v>
      </c>
      <c r="C2271" t="s">
        <v>12</v>
      </c>
      <c r="D2271">
        <v>17000000</v>
      </c>
      <c r="E2271">
        <v>6.5</v>
      </c>
      <c r="F2271" s="2">
        <f>AVERAGEIF(Table15[director_name],Table15[director_name],Table15[imdb_score])</f>
        <v>6.5</v>
      </c>
      <c r="G2271">
        <f>Table15[[#This Row],[gross]]-Table15[[#This Row],[budget]]</f>
        <v>37239856</v>
      </c>
      <c r="H2271" t="str">
        <f>IF(Table15[[#This Row],[Profit]]&gt;0,"Success","Fasle")</f>
        <v>Success</v>
      </c>
    </row>
    <row r="2272" spans="1:8" x14ac:dyDescent="0.25">
      <c r="A2272" t="s">
        <v>1467</v>
      </c>
      <c r="B2272">
        <v>8662318</v>
      </c>
      <c r="C2272" t="s">
        <v>12</v>
      </c>
      <c r="D2272">
        <v>17000000</v>
      </c>
      <c r="E2272">
        <v>5.9</v>
      </c>
      <c r="F2272">
        <f>AVERAGEIF(Table15[director_name],Table15[director_name],Table15[imdb_score])</f>
        <v>5.6625000000000005</v>
      </c>
      <c r="G2272">
        <f>Table15[[#This Row],[gross]]-Table15[[#This Row],[budget]]</f>
        <v>-8337682</v>
      </c>
      <c r="H2272" t="str">
        <f>IF(Table15[[#This Row],[Profit]]&gt;0,"Success","Fasle")</f>
        <v>Fasle</v>
      </c>
    </row>
    <row r="2273" spans="1:8" x14ac:dyDescent="0.25">
      <c r="A2273" t="s">
        <v>599</v>
      </c>
      <c r="B2273">
        <v>7156725</v>
      </c>
      <c r="C2273" t="s">
        <v>12</v>
      </c>
      <c r="D2273">
        <v>19000000</v>
      </c>
      <c r="E2273">
        <v>5.5</v>
      </c>
      <c r="F2273">
        <f>AVERAGEIF(Table15[director_name],Table15[director_name],Table15[imdb_score])</f>
        <v>6.0166666666666657</v>
      </c>
      <c r="G2273">
        <f>Table15[[#This Row],[gross]]-Table15[[#This Row],[budget]]</f>
        <v>-11843275</v>
      </c>
      <c r="H2273" t="str">
        <f>IF(Table15[[#This Row],[Profit]]&gt;0,"Success","Fasle")</f>
        <v>Fasle</v>
      </c>
    </row>
    <row r="2274" spans="1:8" x14ac:dyDescent="0.25">
      <c r="A2274" t="s">
        <v>4202</v>
      </c>
      <c r="B2274">
        <v>15681020</v>
      </c>
      <c r="C2274" t="s">
        <v>12</v>
      </c>
      <c r="D2274">
        <v>17000000</v>
      </c>
      <c r="E2274">
        <v>3.6</v>
      </c>
      <c r="F2274" s="2">
        <f>AVERAGEIF(Table15[director_name],Table15[director_name],Table15[imdb_score])</f>
        <v>3.6</v>
      </c>
      <c r="G2274">
        <f>Table15[[#This Row],[gross]]-Table15[[#This Row],[budget]]</f>
        <v>-1318980</v>
      </c>
      <c r="H2274" t="str">
        <f>IF(Table15[[#This Row],[Profit]]&gt;0,"Success","Fasle")</f>
        <v>Fasle</v>
      </c>
    </row>
    <row r="2275" spans="1:8" x14ac:dyDescent="0.25">
      <c r="A2275" t="s">
        <v>4206</v>
      </c>
      <c r="B2275">
        <v>6855137</v>
      </c>
      <c r="C2275" t="s">
        <v>12</v>
      </c>
      <c r="D2275">
        <v>17000000</v>
      </c>
      <c r="E2275">
        <v>7.4</v>
      </c>
      <c r="F2275" s="2">
        <f>AVERAGEIF(Table15[director_name],Table15[director_name],Table15[imdb_score])</f>
        <v>7.2</v>
      </c>
      <c r="G2275">
        <f>Table15[[#This Row],[gross]]-Table15[[#This Row],[budget]]</f>
        <v>-10144863</v>
      </c>
      <c r="H2275" t="str">
        <f>IF(Table15[[#This Row],[Profit]]&gt;0,"Success","Fasle")</f>
        <v>Fasle</v>
      </c>
    </row>
    <row r="2276" spans="1:8" x14ac:dyDescent="0.25">
      <c r="A2276" t="s">
        <v>4210</v>
      </c>
      <c r="B2276">
        <v>2315683</v>
      </c>
      <c r="C2276" t="s">
        <v>12</v>
      </c>
      <c r="D2276">
        <v>17000000</v>
      </c>
      <c r="E2276">
        <v>3</v>
      </c>
      <c r="F2276" s="2">
        <f>AVERAGEIF(Table15[director_name],Table15[director_name],Table15[imdb_score])</f>
        <v>3</v>
      </c>
      <c r="G2276">
        <f>Table15[[#This Row],[gross]]-Table15[[#This Row],[budget]]</f>
        <v>-14684317</v>
      </c>
      <c r="H2276" t="str">
        <f>IF(Table15[[#This Row],[Profit]]&gt;0,"Success","Fasle")</f>
        <v>Fasle</v>
      </c>
    </row>
    <row r="2277" spans="1:8" x14ac:dyDescent="0.25">
      <c r="A2277" t="s">
        <v>832</v>
      </c>
      <c r="B2277">
        <v>39825798</v>
      </c>
      <c r="C2277" t="s">
        <v>12</v>
      </c>
      <c r="D2277">
        <v>16000000</v>
      </c>
      <c r="E2277">
        <v>7.6</v>
      </c>
      <c r="F2277">
        <f>AVERAGEIF(Table15[director_name],Table15[director_name],Table15[imdb_score])</f>
        <v>6.9749999999999996</v>
      </c>
      <c r="G2277">
        <f>Table15[[#This Row],[gross]]-Table15[[#This Row],[budget]]</f>
        <v>23825798</v>
      </c>
      <c r="H2277" t="str">
        <f>IF(Table15[[#This Row],[Profit]]&gt;0,"Success","Fasle")</f>
        <v>Success</v>
      </c>
    </row>
    <row r="2278" spans="1:8" x14ac:dyDescent="0.25">
      <c r="A2278" t="s">
        <v>4214</v>
      </c>
      <c r="B2278">
        <v>2000000</v>
      </c>
      <c r="C2278" t="s">
        <v>12</v>
      </c>
      <c r="D2278">
        <v>17000000</v>
      </c>
      <c r="E2278">
        <v>6.4</v>
      </c>
      <c r="F2278" s="2">
        <f>AVERAGEIF(Table15[director_name],Table15[director_name],Table15[imdb_score])</f>
        <v>6.4</v>
      </c>
      <c r="G2278">
        <f>Table15[[#This Row],[gross]]-Table15[[#This Row],[budget]]</f>
        <v>-15000000</v>
      </c>
      <c r="H2278" t="str">
        <f>IF(Table15[[#This Row],[Profit]]&gt;0,"Success","Fasle")</f>
        <v>Fasle</v>
      </c>
    </row>
    <row r="2279" spans="1:8" x14ac:dyDescent="0.25">
      <c r="A2279" t="s">
        <v>454</v>
      </c>
      <c r="B2279">
        <v>1569918</v>
      </c>
      <c r="C2279" t="s">
        <v>12</v>
      </c>
      <c r="D2279">
        <v>17000000</v>
      </c>
      <c r="E2279">
        <v>6.9</v>
      </c>
      <c r="F2279">
        <f>AVERAGEIF(Table15[director_name],Table15[director_name],Table15[imdb_score])</f>
        <v>6.3416666666666659</v>
      </c>
      <c r="G2279">
        <f>Table15[[#This Row],[gross]]-Table15[[#This Row],[budget]]</f>
        <v>-15430082</v>
      </c>
      <c r="H2279" t="str">
        <f>IF(Table15[[#This Row],[Profit]]&gt;0,"Success","Fasle")</f>
        <v>Fasle</v>
      </c>
    </row>
    <row r="2280" spans="1:8" x14ac:dyDescent="0.25">
      <c r="A2280" t="s">
        <v>4217</v>
      </c>
      <c r="B2280">
        <v>106869</v>
      </c>
      <c r="C2280" t="s">
        <v>12</v>
      </c>
      <c r="D2280">
        <v>17000000</v>
      </c>
      <c r="E2280">
        <v>6.6</v>
      </c>
      <c r="F2280" s="2">
        <f>AVERAGEIF(Table15[director_name],Table15[director_name],Table15[imdb_score])</f>
        <v>6.6</v>
      </c>
      <c r="G2280">
        <f>Table15[[#This Row],[gross]]-Table15[[#This Row],[budget]]</f>
        <v>-16893131</v>
      </c>
      <c r="H2280" t="str">
        <f>IF(Table15[[#This Row],[Profit]]&gt;0,"Success","Fasle")</f>
        <v>Fasle</v>
      </c>
    </row>
    <row r="2281" spans="1:8" x14ac:dyDescent="0.25">
      <c r="A2281" t="s">
        <v>3357</v>
      </c>
      <c r="B2281">
        <v>273420</v>
      </c>
      <c r="C2281" t="s">
        <v>12</v>
      </c>
      <c r="D2281">
        <v>17000000</v>
      </c>
      <c r="E2281">
        <v>5.5</v>
      </c>
      <c r="F2281">
        <f>AVERAGEIF(Table15[director_name],Table15[director_name],Table15[imdb_score])</f>
        <v>6.3999999999999995</v>
      </c>
      <c r="G2281">
        <f>Table15[[#This Row],[gross]]-Table15[[#This Row],[budget]]</f>
        <v>-16726580</v>
      </c>
      <c r="H2281" t="str">
        <f>IF(Table15[[#This Row],[Profit]]&gt;0,"Success","Fasle")</f>
        <v>Fasle</v>
      </c>
    </row>
    <row r="2282" spans="1:8" x14ac:dyDescent="0.25">
      <c r="A2282" t="s">
        <v>4226</v>
      </c>
      <c r="B2282">
        <v>4930798</v>
      </c>
      <c r="C2282" t="s">
        <v>12</v>
      </c>
      <c r="D2282">
        <v>17000000</v>
      </c>
      <c r="E2282">
        <v>4.0999999999999996</v>
      </c>
      <c r="F2282" s="2">
        <f>AVERAGEIF(Table15[director_name],Table15[director_name],Table15[imdb_score])</f>
        <v>4.0999999999999996</v>
      </c>
      <c r="G2282">
        <f>Table15[[#This Row],[gross]]-Table15[[#This Row],[budget]]</f>
        <v>-12069202</v>
      </c>
      <c r="H2282" t="str">
        <f>IF(Table15[[#This Row],[Profit]]&gt;0,"Success","Fasle")</f>
        <v>Fasle</v>
      </c>
    </row>
    <row r="2283" spans="1:8" x14ac:dyDescent="0.25">
      <c r="A2283" t="s">
        <v>4228</v>
      </c>
      <c r="B2283">
        <v>59847242</v>
      </c>
      <c r="C2283" t="s">
        <v>12</v>
      </c>
      <c r="D2283">
        <v>16500000</v>
      </c>
      <c r="E2283">
        <v>6.8</v>
      </c>
      <c r="F2283" s="2">
        <f>AVERAGEIF(Table15[director_name],Table15[director_name],Table15[imdb_score])</f>
        <v>6.4499999999999993</v>
      </c>
      <c r="G2283">
        <f>Table15[[#This Row],[gross]]-Table15[[#This Row],[budget]]</f>
        <v>43347242</v>
      </c>
      <c r="H2283" t="str">
        <f>IF(Table15[[#This Row],[Profit]]&gt;0,"Success","Fasle")</f>
        <v>Success</v>
      </c>
    </row>
    <row r="2284" spans="1:8" x14ac:dyDescent="0.25">
      <c r="A2284" t="s">
        <v>4230</v>
      </c>
      <c r="B2284">
        <v>220914</v>
      </c>
      <c r="C2284" t="s">
        <v>12</v>
      </c>
      <c r="D2284">
        <v>16800000</v>
      </c>
      <c r="E2284">
        <v>6.5</v>
      </c>
      <c r="F2284" s="2">
        <f>AVERAGEIF(Table15[director_name],Table15[director_name],Table15[imdb_score])</f>
        <v>6.8</v>
      </c>
      <c r="G2284">
        <f>Table15[[#This Row],[gross]]-Table15[[#This Row],[budget]]</f>
        <v>-16579086</v>
      </c>
      <c r="H2284" t="str">
        <f>IF(Table15[[#This Row],[Profit]]&gt;0,"Success","Fasle")</f>
        <v>Fasle</v>
      </c>
    </row>
    <row r="2285" spans="1:8" x14ac:dyDescent="0.25">
      <c r="A2285" t="s">
        <v>255</v>
      </c>
      <c r="B2285">
        <v>43848100</v>
      </c>
      <c r="C2285" t="s">
        <v>12</v>
      </c>
      <c r="D2285">
        <v>15000000</v>
      </c>
      <c r="E2285">
        <v>7.4</v>
      </c>
      <c r="F2285">
        <f>AVERAGEIF(Table15[director_name],Table15[director_name],Table15[imdb_score])</f>
        <v>6.9076923076923071</v>
      </c>
      <c r="G2285">
        <f>Table15[[#This Row],[gross]]-Table15[[#This Row],[budget]]</f>
        <v>28848100</v>
      </c>
      <c r="H2285" t="str">
        <f>IF(Table15[[#This Row],[Profit]]&gt;0,"Success","Fasle")</f>
        <v>Success</v>
      </c>
    </row>
    <row r="2286" spans="1:8" x14ac:dyDescent="0.25">
      <c r="A2286" t="s">
        <v>358</v>
      </c>
      <c r="B2286">
        <v>42700000</v>
      </c>
      <c r="C2286" t="s">
        <v>12</v>
      </c>
      <c r="D2286">
        <v>16500000</v>
      </c>
      <c r="E2286">
        <v>7.7</v>
      </c>
      <c r="F2286">
        <f>AVERAGEIF(Table15[director_name],Table15[director_name],Table15[imdb_score])</f>
        <v>7.2500000000000009</v>
      </c>
      <c r="G2286">
        <f>Table15[[#This Row],[gross]]-Table15[[#This Row],[budget]]</f>
        <v>26200000</v>
      </c>
      <c r="H2286" t="str">
        <f>IF(Table15[[#This Row],[Profit]]&gt;0,"Success","Fasle")</f>
        <v>Success</v>
      </c>
    </row>
    <row r="2287" spans="1:8" x14ac:dyDescent="0.25">
      <c r="A2287" t="s">
        <v>4234</v>
      </c>
      <c r="B2287">
        <v>18663911</v>
      </c>
      <c r="C2287" t="s">
        <v>12</v>
      </c>
      <c r="D2287">
        <v>16500000</v>
      </c>
      <c r="E2287">
        <v>7.1</v>
      </c>
      <c r="F2287" s="2">
        <f>AVERAGEIF(Table15[director_name],Table15[director_name],Table15[imdb_score])</f>
        <v>7.1</v>
      </c>
      <c r="G2287">
        <f>Table15[[#This Row],[gross]]-Table15[[#This Row],[budget]]</f>
        <v>2163911</v>
      </c>
      <c r="H2287" t="str">
        <f>IF(Table15[[#This Row],[Profit]]&gt;0,"Success","Fasle")</f>
        <v>Success</v>
      </c>
    </row>
    <row r="2288" spans="1:8" x14ac:dyDescent="0.25">
      <c r="A2288" t="s">
        <v>4236</v>
      </c>
      <c r="B2288">
        <v>11702090</v>
      </c>
      <c r="C2288" t="s">
        <v>12</v>
      </c>
      <c r="D2288">
        <v>16500000</v>
      </c>
      <c r="E2288">
        <v>6.3</v>
      </c>
      <c r="F2288" s="2">
        <f>AVERAGEIF(Table15[director_name],Table15[director_name],Table15[imdb_score])</f>
        <v>5.666666666666667</v>
      </c>
      <c r="G2288">
        <f>Table15[[#This Row],[gross]]-Table15[[#This Row],[budget]]</f>
        <v>-4797910</v>
      </c>
      <c r="H2288" t="str">
        <f>IF(Table15[[#This Row],[Profit]]&gt;0,"Success","Fasle")</f>
        <v>Fasle</v>
      </c>
    </row>
    <row r="2289" spans="1:8" x14ac:dyDescent="0.25">
      <c r="A2289" t="s">
        <v>4238</v>
      </c>
      <c r="B2289">
        <v>13005485</v>
      </c>
      <c r="C2289" t="s">
        <v>12</v>
      </c>
      <c r="D2289">
        <v>15000000</v>
      </c>
      <c r="E2289">
        <v>7.6</v>
      </c>
      <c r="F2289" s="2">
        <f>AVERAGEIF(Table15[director_name],Table15[director_name],Table15[imdb_score])</f>
        <v>7</v>
      </c>
      <c r="G2289">
        <f>Table15[[#This Row],[gross]]-Table15[[#This Row],[budget]]</f>
        <v>-1994515</v>
      </c>
      <c r="H2289" t="str">
        <f>IF(Table15[[#This Row],[Profit]]&gt;0,"Success","Fasle")</f>
        <v>Fasle</v>
      </c>
    </row>
    <row r="2290" spans="1:8" x14ac:dyDescent="0.25">
      <c r="A2290" t="s">
        <v>370</v>
      </c>
      <c r="B2290">
        <v>95860116</v>
      </c>
      <c r="C2290" t="s">
        <v>12</v>
      </c>
      <c r="D2290">
        <v>16400000</v>
      </c>
      <c r="E2290">
        <v>8</v>
      </c>
      <c r="F2290">
        <f>AVERAGEIF(Table15[director_name],Table15[director_name],Table15[imdb_score])</f>
        <v>7.7249999999999996</v>
      </c>
      <c r="G2290">
        <f>Table15[[#This Row],[gross]]-Table15[[#This Row],[budget]]</f>
        <v>79460116</v>
      </c>
      <c r="H2290" t="str">
        <f>IF(Table15[[#This Row],[Profit]]&gt;0,"Success","Fasle")</f>
        <v>Success</v>
      </c>
    </row>
    <row r="2291" spans="1:8" x14ac:dyDescent="0.25">
      <c r="A2291" t="s">
        <v>4241</v>
      </c>
      <c r="B2291">
        <v>127175354</v>
      </c>
      <c r="C2291" t="s">
        <v>12</v>
      </c>
      <c r="D2291">
        <v>16000000</v>
      </c>
      <c r="E2291">
        <v>7.3</v>
      </c>
      <c r="F2291" s="2">
        <f>AVERAGEIF(Table15[director_name],Table15[director_name],Table15[imdb_score])</f>
        <v>7.3</v>
      </c>
      <c r="G2291">
        <f>Table15[[#This Row],[gross]]-Table15[[#This Row],[budget]]</f>
        <v>111175354</v>
      </c>
      <c r="H2291" t="str">
        <f>IF(Table15[[#This Row],[Profit]]&gt;0,"Success","Fasle")</f>
        <v>Success</v>
      </c>
    </row>
    <row r="2292" spans="1:8" x14ac:dyDescent="0.25">
      <c r="A2292" t="s">
        <v>1347</v>
      </c>
      <c r="B2292">
        <v>92823600</v>
      </c>
      <c r="C2292" t="s">
        <v>12</v>
      </c>
      <c r="D2292">
        <v>16000000</v>
      </c>
      <c r="E2292">
        <v>7.6</v>
      </c>
      <c r="F2292">
        <f>AVERAGEIF(Table15[director_name],Table15[director_name],Table15[imdb_score])</f>
        <v>7.0181818181818185</v>
      </c>
      <c r="G2292">
        <f>Table15[[#This Row],[gross]]-Table15[[#This Row],[budget]]</f>
        <v>76823600</v>
      </c>
      <c r="H2292" t="str">
        <f>IF(Table15[[#This Row],[Profit]]&gt;0,"Success","Fasle")</f>
        <v>Success</v>
      </c>
    </row>
    <row r="2293" spans="1:8" x14ac:dyDescent="0.25">
      <c r="A2293" t="s">
        <v>3476</v>
      </c>
      <c r="B2293">
        <v>54000000</v>
      </c>
      <c r="C2293" t="s">
        <v>12</v>
      </c>
      <c r="D2293">
        <v>16000000</v>
      </c>
      <c r="E2293">
        <v>7.8</v>
      </c>
      <c r="F2293">
        <f>AVERAGEIF(Table15[director_name],Table15[director_name],Table15[imdb_score])</f>
        <v>6.5250000000000004</v>
      </c>
      <c r="G2293">
        <f>Table15[[#This Row],[gross]]-Table15[[#This Row],[budget]]</f>
        <v>38000000</v>
      </c>
      <c r="H2293" t="str">
        <f>IF(Table15[[#This Row],[Profit]]&gt;0,"Success","Fasle")</f>
        <v>Success</v>
      </c>
    </row>
    <row r="2294" spans="1:8" x14ac:dyDescent="0.25">
      <c r="A2294" t="s">
        <v>883</v>
      </c>
      <c r="B2294">
        <v>68525609</v>
      </c>
      <c r="C2294" t="s">
        <v>12</v>
      </c>
      <c r="D2294">
        <v>15600000</v>
      </c>
      <c r="E2294">
        <v>6.5</v>
      </c>
      <c r="F2294">
        <f>AVERAGEIF(Table15[director_name],Table15[director_name],Table15[imdb_score])</f>
        <v>6.6571428571428575</v>
      </c>
      <c r="G2294">
        <f>Table15[[#This Row],[gross]]-Table15[[#This Row],[budget]]</f>
        <v>52925609</v>
      </c>
      <c r="H2294" t="str">
        <f>IF(Table15[[#This Row],[Profit]]&gt;0,"Success","Fasle")</f>
        <v>Success</v>
      </c>
    </row>
    <row r="2295" spans="1:8" x14ac:dyDescent="0.25">
      <c r="A2295" t="s">
        <v>1416</v>
      </c>
      <c r="B2295">
        <v>52885587</v>
      </c>
      <c r="C2295" t="s">
        <v>12</v>
      </c>
      <c r="D2295">
        <v>16000000</v>
      </c>
      <c r="E2295">
        <v>6.4</v>
      </c>
      <c r="F2295">
        <f>AVERAGEIF(Table15[director_name],Table15[director_name],Table15[imdb_score])</f>
        <v>5.5333333333333341</v>
      </c>
      <c r="G2295">
        <f>Table15[[#This Row],[gross]]-Table15[[#This Row],[budget]]</f>
        <v>36885587</v>
      </c>
      <c r="H2295" t="str">
        <f>IF(Table15[[#This Row],[Profit]]&gt;0,"Success","Fasle")</f>
        <v>Success</v>
      </c>
    </row>
    <row r="2296" spans="1:8" x14ac:dyDescent="0.25">
      <c r="A2296" t="s">
        <v>4247</v>
      </c>
      <c r="B2296">
        <v>44667095</v>
      </c>
      <c r="C2296" t="s">
        <v>12</v>
      </c>
      <c r="D2296">
        <v>15000000</v>
      </c>
      <c r="E2296">
        <v>8</v>
      </c>
      <c r="F2296" s="2">
        <f>AVERAGEIF(Table15[director_name],Table15[director_name],Table15[imdb_score])</f>
        <v>8</v>
      </c>
      <c r="G2296">
        <f>Table15[[#This Row],[gross]]-Table15[[#This Row],[budget]]</f>
        <v>29667095</v>
      </c>
      <c r="H2296" t="str">
        <f>IF(Table15[[#This Row],[Profit]]&gt;0,"Success","Fasle")</f>
        <v>Success</v>
      </c>
    </row>
    <row r="2297" spans="1:8" x14ac:dyDescent="0.25">
      <c r="A2297" t="s">
        <v>1302</v>
      </c>
      <c r="B2297">
        <v>42638165</v>
      </c>
      <c r="C2297" t="s">
        <v>12</v>
      </c>
      <c r="D2297">
        <v>16000000</v>
      </c>
      <c r="E2297">
        <v>4.8</v>
      </c>
      <c r="F2297">
        <f>AVERAGEIF(Table15[director_name],Table15[director_name],Table15[imdb_score])</f>
        <v>5.35</v>
      </c>
      <c r="G2297">
        <f>Table15[[#This Row],[gross]]-Table15[[#This Row],[budget]]</f>
        <v>26638165</v>
      </c>
      <c r="H2297" t="str">
        <f>IF(Table15[[#This Row],[Profit]]&gt;0,"Success","Fasle")</f>
        <v>Success</v>
      </c>
    </row>
    <row r="2298" spans="1:8" x14ac:dyDescent="0.25">
      <c r="A2298" t="s">
        <v>1856</v>
      </c>
      <c r="B2298">
        <v>45507053</v>
      </c>
      <c r="C2298" t="s">
        <v>12</v>
      </c>
      <c r="D2298">
        <v>16000000</v>
      </c>
      <c r="E2298">
        <v>7.8</v>
      </c>
      <c r="F2298">
        <f>AVERAGEIF(Table15[director_name],Table15[director_name],Table15[imdb_score])</f>
        <v>7.6285714285714281</v>
      </c>
      <c r="G2298">
        <f>Table15[[#This Row],[gross]]-Table15[[#This Row],[budget]]</f>
        <v>29507053</v>
      </c>
      <c r="H2298" t="str">
        <f>IF(Table15[[#This Row],[Profit]]&gt;0,"Success","Fasle")</f>
        <v>Success</v>
      </c>
    </row>
    <row r="2299" spans="1:8" x14ac:dyDescent="0.25">
      <c r="A2299" t="s">
        <v>295</v>
      </c>
      <c r="B2299">
        <v>39511038</v>
      </c>
      <c r="C2299" t="s">
        <v>12</v>
      </c>
      <c r="D2299">
        <v>16000000</v>
      </c>
      <c r="E2299">
        <v>5.9</v>
      </c>
      <c r="F2299">
        <f>AVERAGEIF(Table15[director_name],Table15[director_name],Table15[imdb_score])</f>
        <v>5.6599999999999993</v>
      </c>
      <c r="G2299">
        <f>Table15[[#This Row],[gross]]-Table15[[#This Row],[budget]]</f>
        <v>23511038</v>
      </c>
      <c r="H2299" t="str">
        <f>IF(Table15[[#This Row],[Profit]]&gt;0,"Success","Fasle")</f>
        <v>Success</v>
      </c>
    </row>
    <row r="2300" spans="1:8" x14ac:dyDescent="0.25">
      <c r="A2300" t="s">
        <v>4252</v>
      </c>
      <c r="B2300">
        <v>6462576</v>
      </c>
      <c r="C2300" t="s">
        <v>12</v>
      </c>
      <c r="D2300">
        <v>18500000</v>
      </c>
      <c r="E2300">
        <v>5.4</v>
      </c>
      <c r="F2300" s="2">
        <f>AVERAGEIF(Table15[director_name],Table15[director_name],Table15[imdb_score])</f>
        <v>5.4</v>
      </c>
      <c r="G2300">
        <f>Table15[[#This Row],[gross]]-Table15[[#This Row],[budget]]</f>
        <v>-12037424</v>
      </c>
      <c r="H2300" t="str">
        <f>IF(Table15[[#This Row],[Profit]]&gt;0,"Success","Fasle")</f>
        <v>Fasle</v>
      </c>
    </row>
    <row r="2301" spans="1:8" x14ac:dyDescent="0.25">
      <c r="A2301" t="s">
        <v>4254</v>
      </c>
      <c r="B2301">
        <v>40363530</v>
      </c>
      <c r="C2301" t="s">
        <v>12</v>
      </c>
      <c r="D2301">
        <v>16000000</v>
      </c>
      <c r="E2301">
        <v>3.3</v>
      </c>
      <c r="F2301" s="2">
        <f>AVERAGEIF(Table15[director_name],Table15[director_name],Table15[imdb_score])</f>
        <v>3.3</v>
      </c>
      <c r="G2301">
        <f>Table15[[#This Row],[gross]]-Table15[[#This Row],[budget]]</f>
        <v>24363530</v>
      </c>
      <c r="H2301" t="str">
        <f>IF(Table15[[#This Row],[Profit]]&gt;0,"Success","Fasle")</f>
        <v>Success</v>
      </c>
    </row>
    <row r="2302" spans="1:8" x14ac:dyDescent="0.25">
      <c r="A2302" t="s">
        <v>124</v>
      </c>
      <c r="B2302">
        <v>37623143</v>
      </c>
      <c r="C2302" t="s">
        <v>964</v>
      </c>
      <c r="D2302">
        <v>13500000</v>
      </c>
      <c r="E2302">
        <v>8.1999999999999993</v>
      </c>
      <c r="F2302">
        <f>AVERAGEIF(Table15[director_name],Table15[director_name],Table15[imdb_score])</f>
        <v>7.1400000000000006</v>
      </c>
      <c r="G2302">
        <f>Table15[[#This Row],[gross]]-Table15[[#This Row],[budget]]</f>
        <v>24123143</v>
      </c>
      <c r="H2302" t="str">
        <f>IF(Table15[[#This Row],[Profit]]&gt;0,"Success","Fasle")</f>
        <v>Success</v>
      </c>
    </row>
    <row r="2303" spans="1:8" x14ac:dyDescent="0.25">
      <c r="A2303" t="s">
        <v>1723</v>
      </c>
      <c r="B2303">
        <v>33357476</v>
      </c>
      <c r="C2303" t="s">
        <v>12</v>
      </c>
      <c r="D2303">
        <v>35000000</v>
      </c>
      <c r="E2303">
        <v>5.4</v>
      </c>
      <c r="F2303">
        <f>AVERAGEIF(Table15[director_name],Table15[director_name],Table15[imdb_score])</f>
        <v>4.875</v>
      </c>
      <c r="G2303">
        <f>Table15[[#This Row],[gross]]-Table15[[#This Row],[budget]]</f>
        <v>-1642524</v>
      </c>
      <c r="H2303" t="str">
        <f>IF(Table15[[#This Row],[Profit]]&gt;0,"Success","Fasle")</f>
        <v>Fasle</v>
      </c>
    </row>
    <row r="2304" spans="1:8" x14ac:dyDescent="0.25">
      <c r="A2304" t="s">
        <v>1019</v>
      </c>
      <c r="B2304">
        <v>28734552</v>
      </c>
      <c r="C2304" t="s">
        <v>12</v>
      </c>
      <c r="D2304">
        <v>16000000</v>
      </c>
      <c r="E2304">
        <v>6.4</v>
      </c>
      <c r="F2304">
        <f>AVERAGEIF(Table15[director_name],Table15[director_name],Table15[imdb_score])</f>
        <v>6.2571428571428571</v>
      </c>
      <c r="G2304">
        <f>Table15[[#This Row],[gross]]-Table15[[#This Row],[budget]]</f>
        <v>12734552</v>
      </c>
      <c r="H2304" t="str">
        <f>IF(Table15[[#This Row],[Profit]]&gt;0,"Success","Fasle")</f>
        <v>Success</v>
      </c>
    </row>
    <row r="2305" spans="1:8" x14ac:dyDescent="0.25">
      <c r="A2305" t="s">
        <v>4262</v>
      </c>
      <c r="B2305">
        <v>37300107</v>
      </c>
      <c r="C2305" t="s">
        <v>12</v>
      </c>
      <c r="D2305">
        <v>16000000</v>
      </c>
      <c r="E2305">
        <v>4.8</v>
      </c>
      <c r="F2305" s="2">
        <f>AVERAGEIF(Table15[director_name],Table15[director_name],Table15[imdb_score])</f>
        <v>4.8</v>
      </c>
      <c r="G2305">
        <f>Table15[[#This Row],[gross]]-Table15[[#This Row],[budget]]</f>
        <v>21300107</v>
      </c>
      <c r="H2305" t="str">
        <f>IF(Table15[[#This Row],[Profit]]&gt;0,"Success","Fasle")</f>
        <v>Success</v>
      </c>
    </row>
    <row r="2306" spans="1:8" x14ac:dyDescent="0.25">
      <c r="A2306" t="s">
        <v>2324</v>
      </c>
      <c r="B2306">
        <v>27087695</v>
      </c>
      <c r="C2306" t="s">
        <v>12</v>
      </c>
      <c r="D2306">
        <v>17700000</v>
      </c>
      <c r="E2306">
        <v>5.9</v>
      </c>
      <c r="F2306">
        <f>AVERAGEIF(Table15[director_name],Table15[director_name],Table15[imdb_score])</f>
        <v>5.5</v>
      </c>
      <c r="G2306">
        <f>Table15[[#This Row],[gross]]-Table15[[#This Row],[budget]]</f>
        <v>9387695</v>
      </c>
      <c r="H2306" t="str">
        <f>IF(Table15[[#This Row],[Profit]]&gt;0,"Success","Fasle")</f>
        <v>Success</v>
      </c>
    </row>
    <row r="2307" spans="1:8" x14ac:dyDescent="0.25">
      <c r="A2307" t="s">
        <v>4265</v>
      </c>
      <c r="B2307">
        <v>30102717</v>
      </c>
      <c r="C2307" t="s">
        <v>12</v>
      </c>
      <c r="D2307">
        <v>15000000</v>
      </c>
      <c r="E2307">
        <v>5.5</v>
      </c>
      <c r="F2307" s="2">
        <f>AVERAGEIF(Table15[director_name],Table15[director_name],Table15[imdb_score])</f>
        <v>6.1</v>
      </c>
      <c r="G2307">
        <f>Table15[[#This Row],[gross]]-Table15[[#This Row],[budget]]</f>
        <v>15102717</v>
      </c>
      <c r="H2307" t="str">
        <f>IF(Table15[[#This Row],[Profit]]&gt;0,"Success","Fasle")</f>
        <v>Success</v>
      </c>
    </row>
    <row r="2308" spans="1:8" x14ac:dyDescent="0.25">
      <c r="A2308" t="s">
        <v>853</v>
      </c>
      <c r="B2308">
        <v>23618786</v>
      </c>
      <c r="C2308" t="s">
        <v>12</v>
      </c>
      <c r="D2308">
        <v>8000000</v>
      </c>
      <c r="E2308">
        <v>7.9</v>
      </c>
      <c r="F2308">
        <f>AVERAGEIF(Table15[director_name],Table15[director_name],Table15[imdb_score])</f>
        <v>7.6</v>
      </c>
      <c r="G2308">
        <f>Table15[[#This Row],[gross]]-Table15[[#This Row],[budget]]</f>
        <v>15618786</v>
      </c>
      <c r="H2308" t="str">
        <f>IF(Table15[[#This Row],[Profit]]&gt;0,"Success","Fasle")</f>
        <v>Success</v>
      </c>
    </row>
    <row r="2309" spans="1:8" x14ac:dyDescent="0.25">
      <c r="A2309" t="s">
        <v>4269</v>
      </c>
      <c r="B2309">
        <v>26896744</v>
      </c>
      <c r="C2309" t="s">
        <v>12</v>
      </c>
      <c r="D2309">
        <v>16500000</v>
      </c>
      <c r="E2309">
        <v>4.9000000000000004</v>
      </c>
      <c r="F2309" s="2">
        <f>AVERAGEIF(Table15[director_name],Table15[director_name],Table15[imdb_score])</f>
        <v>4.9000000000000004</v>
      </c>
      <c r="G2309">
        <f>Table15[[#This Row],[gross]]-Table15[[#This Row],[budget]]</f>
        <v>10396744</v>
      </c>
      <c r="H2309" t="str">
        <f>IF(Table15[[#This Row],[Profit]]&gt;0,"Success","Fasle")</f>
        <v>Success</v>
      </c>
    </row>
    <row r="2310" spans="1:8" x14ac:dyDescent="0.25">
      <c r="A2310" t="s">
        <v>2832</v>
      </c>
      <c r="B2310">
        <v>23213577</v>
      </c>
      <c r="C2310" t="s">
        <v>12</v>
      </c>
      <c r="D2310">
        <v>15500000</v>
      </c>
      <c r="E2310">
        <v>7.2</v>
      </c>
      <c r="F2310">
        <f>AVERAGEIF(Table15[director_name],Table15[director_name],Table15[imdb_score])</f>
        <v>6.9999999999999982</v>
      </c>
      <c r="G2310">
        <f>Table15[[#This Row],[gross]]-Table15[[#This Row],[budget]]</f>
        <v>7713577</v>
      </c>
      <c r="H2310" t="str">
        <f>IF(Table15[[#This Row],[Profit]]&gt;0,"Success","Fasle")</f>
        <v>Success</v>
      </c>
    </row>
    <row r="2311" spans="1:8" x14ac:dyDescent="0.25">
      <c r="A2311" t="s">
        <v>4275</v>
      </c>
      <c r="B2311">
        <v>20627372</v>
      </c>
      <c r="C2311" t="s">
        <v>12</v>
      </c>
      <c r="D2311">
        <v>16000000</v>
      </c>
      <c r="E2311">
        <v>5.3</v>
      </c>
      <c r="F2311" s="2">
        <f>AVERAGEIF(Table15[director_name],Table15[director_name],Table15[imdb_score])</f>
        <v>4.3999999999999995</v>
      </c>
      <c r="G2311">
        <f>Table15[[#This Row],[gross]]-Table15[[#This Row],[budget]]</f>
        <v>4627372</v>
      </c>
      <c r="H2311" t="str">
        <f>IF(Table15[[#This Row],[Profit]]&gt;0,"Success","Fasle")</f>
        <v>Success</v>
      </c>
    </row>
    <row r="2312" spans="1:8" x14ac:dyDescent="0.25">
      <c r="A2312" t="s">
        <v>4277</v>
      </c>
      <c r="B2312">
        <v>16346122</v>
      </c>
      <c r="C2312" t="s">
        <v>12</v>
      </c>
      <c r="D2312">
        <v>16000000</v>
      </c>
      <c r="E2312">
        <v>7.2</v>
      </c>
      <c r="F2312" s="2">
        <f>AVERAGEIF(Table15[director_name],Table15[director_name],Table15[imdb_score])</f>
        <v>7.2</v>
      </c>
      <c r="G2312">
        <f>Table15[[#This Row],[gross]]-Table15[[#This Row],[budget]]</f>
        <v>346122</v>
      </c>
      <c r="H2312" t="str">
        <f>IF(Table15[[#This Row],[Profit]]&gt;0,"Success","Fasle")</f>
        <v>Success</v>
      </c>
    </row>
    <row r="2313" spans="1:8" x14ac:dyDescent="0.25">
      <c r="A2313" t="s">
        <v>1650</v>
      </c>
      <c r="B2313">
        <v>16204793</v>
      </c>
      <c r="C2313" t="s">
        <v>12</v>
      </c>
      <c r="D2313">
        <v>16000000</v>
      </c>
      <c r="E2313">
        <v>5.0999999999999996</v>
      </c>
      <c r="F2313">
        <f>AVERAGEIF(Table15[director_name],Table15[director_name],Table15[imdb_score])</f>
        <v>5.3</v>
      </c>
      <c r="G2313">
        <f>Table15[[#This Row],[gross]]-Table15[[#This Row],[budget]]</f>
        <v>204793</v>
      </c>
      <c r="H2313" t="str">
        <f>IF(Table15[[#This Row],[Profit]]&gt;0,"Success","Fasle")</f>
        <v>Success</v>
      </c>
    </row>
    <row r="2314" spans="1:8" x14ac:dyDescent="0.25">
      <c r="A2314" t="s">
        <v>4280</v>
      </c>
      <c r="B2314">
        <v>15427192</v>
      </c>
      <c r="C2314" t="s">
        <v>12</v>
      </c>
      <c r="D2314">
        <v>16000000</v>
      </c>
      <c r="E2314">
        <v>5.6</v>
      </c>
      <c r="F2314" s="2">
        <f>AVERAGEIF(Table15[director_name],Table15[director_name],Table15[imdb_score])</f>
        <v>5.6</v>
      </c>
      <c r="G2314">
        <f>Table15[[#This Row],[gross]]-Table15[[#This Row],[budget]]</f>
        <v>-572808</v>
      </c>
      <c r="H2314" t="str">
        <f>IF(Table15[[#This Row],[Profit]]&gt;0,"Success","Fasle")</f>
        <v>Fasle</v>
      </c>
    </row>
    <row r="2315" spans="1:8" x14ac:dyDescent="0.25">
      <c r="A2315" t="s">
        <v>2832</v>
      </c>
      <c r="B2315">
        <v>14792779</v>
      </c>
      <c r="C2315" t="s">
        <v>12</v>
      </c>
      <c r="D2315">
        <v>16000000</v>
      </c>
      <c r="E2315">
        <v>7.6</v>
      </c>
      <c r="F2315">
        <f>AVERAGEIF(Table15[director_name],Table15[director_name],Table15[imdb_score])</f>
        <v>6.9999999999999982</v>
      </c>
      <c r="G2315">
        <f>Table15[[#This Row],[gross]]-Table15[[#This Row],[budget]]</f>
        <v>-1207221</v>
      </c>
      <c r="H2315" t="str">
        <f>IF(Table15[[#This Row],[Profit]]&gt;0,"Success","Fasle")</f>
        <v>Fasle</v>
      </c>
    </row>
    <row r="2316" spans="1:8" x14ac:dyDescent="0.25">
      <c r="A2316" t="s">
        <v>4284</v>
      </c>
      <c r="B2316">
        <v>19057024</v>
      </c>
      <c r="C2316" t="s">
        <v>12</v>
      </c>
      <c r="D2316">
        <v>16000000</v>
      </c>
      <c r="E2316">
        <v>7.2</v>
      </c>
      <c r="F2316" s="2">
        <f>AVERAGEIF(Table15[director_name],Table15[director_name],Table15[imdb_score])</f>
        <v>7.2</v>
      </c>
      <c r="G2316">
        <f>Table15[[#This Row],[gross]]-Table15[[#This Row],[budget]]</f>
        <v>3057024</v>
      </c>
      <c r="H2316" t="str">
        <f>IF(Table15[[#This Row],[Profit]]&gt;0,"Success","Fasle")</f>
        <v>Success</v>
      </c>
    </row>
    <row r="2317" spans="1:8" x14ac:dyDescent="0.25">
      <c r="A2317" t="s">
        <v>4286</v>
      </c>
      <c r="B2317">
        <v>14108518</v>
      </c>
      <c r="C2317" t="s">
        <v>12</v>
      </c>
      <c r="D2317">
        <v>16000000</v>
      </c>
      <c r="E2317">
        <v>5.7</v>
      </c>
      <c r="F2317" s="2">
        <f>AVERAGEIF(Table15[director_name],Table15[director_name],Table15[imdb_score])</f>
        <v>5.9</v>
      </c>
      <c r="G2317">
        <f>Table15[[#This Row],[gross]]-Table15[[#This Row],[budget]]</f>
        <v>-1891482</v>
      </c>
      <c r="H2317" t="str">
        <f>IF(Table15[[#This Row],[Profit]]&gt;0,"Success","Fasle")</f>
        <v>Fasle</v>
      </c>
    </row>
    <row r="2318" spans="1:8" x14ac:dyDescent="0.25">
      <c r="A2318" t="s">
        <v>3397</v>
      </c>
      <c r="B2318">
        <v>13854000</v>
      </c>
      <c r="C2318" t="s">
        <v>12</v>
      </c>
      <c r="D2318">
        <v>20000000</v>
      </c>
      <c r="E2318">
        <v>5.2</v>
      </c>
      <c r="F2318">
        <f>AVERAGEIF(Table15[director_name],Table15[director_name],Table15[imdb_score])</f>
        <v>4.7333333333333334</v>
      </c>
      <c r="G2318">
        <f>Table15[[#This Row],[gross]]-Table15[[#This Row],[budget]]</f>
        <v>-6146000</v>
      </c>
      <c r="H2318" t="str">
        <f>IF(Table15[[#This Row],[Profit]]&gt;0,"Success","Fasle")</f>
        <v>Fasle</v>
      </c>
    </row>
    <row r="2319" spans="1:8" x14ac:dyDescent="0.25">
      <c r="A2319" t="s">
        <v>950</v>
      </c>
      <c r="B2319">
        <v>77324422</v>
      </c>
      <c r="C2319" t="s">
        <v>12</v>
      </c>
      <c r="D2319">
        <v>26000000</v>
      </c>
      <c r="E2319">
        <v>7.7</v>
      </c>
      <c r="F2319">
        <f>AVERAGEIF(Table15[director_name],Table15[director_name],Table15[imdb_score])</f>
        <v>7.2</v>
      </c>
      <c r="G2319">
        <f>Table15[[#This Row],[gross]]-Table15[[#This Row],[budget]]</f>
        <v>51324422</v>
      </c>
      <c r="H2319" t="str">
        <f>IF(Table15[[#This Row],[Profit]]&gt;0,"Success","Fasle")</f>
        <v>Success</v>
      </c>
    </row>
    <row r="2320" spans="1:8" x14ac:dyDescent="0.25">
      <c r="A2320" t="s">
        <v>4290</v>
      </c>
      <c r="B2320">
        <v>15500000</v>
      </c>
      <c r="C2320" t="s">
        <v>12</v>
      </c>
      <c r="D2320">
        <v>16000000</v>
      </c>
      <c r="E2320">
        <v>7</v>
      </c>
      <c r="F2320" s="2">
        <f>AVERAGEIF(Table15[director_name],Table15[director_name],Table15[imdb_score])</f>
        <v>7</v>
      </c>
      <c r="G2320">
        <f>Table15[[#This Row],[gross]]-Table15[[#This Row],[budget]]</f>
        <v>-500000</v>
      </c>
      <c r="H2320" t="str">
        <f>IF(Table15[[#This Row],[Profit]]&gt;0,"Success","Fasle")</f>
        <v>Fasle</v>
      </c>
    </row>
    <row r="2321" spans="1:8" x14ac:dyDescent="0.25">
      <c r="A2321" t="s">
        <v>4296</v>
      </c>
      <c r="B2321">
        <v>4734235</v>
      </c>
      <c r="C2321" t="s">
        <v>12</v>
      </c>
      <c r="D2321">
        <v>15000000</v>
      </c>
      <c r="E2321">
        <v>6</v>
      </c>
      <c r="F2321" s="2">
        <f>AVERAGEIF(Table15[director_name],Table15[director_name],Table15[imdb_score])</f>
        <v>6</v>
      </c>
      <c r="G2321">
        <f>Table15[[#This Row],[gross]]-Table15[[#This Row],[budget]]</f>
        <v>-10265765</v>
      </c>
      <c r="H2321" t="str">
        <f>IF(Table15[[#This Row],[Profit]]&gt;0,"Success","Fasle")</f>
        <v>Fasle</v>
      </c>
    </row>
    <row r="2322" spans="1:8" x14ac:dyDescent="0.25">
      <c r="A2322" t="s">
        <v>2832</v>
      </c>
      <c r="B2322">
        <v>4839383</v>
      </c>
      <c r="C2322" t="s">
        <v>12</v>
      </c>
      <c r="D2322">
        <v>16000000</v>
      </c>
      <c r="E2322">
        <v>6.6</v>
      </c>
      <c r="F2322">
        <f>AVERAGEIF(Table15[director_name],Table15[director_name],Table15[imdb_score])</f>
        <v>6.9999999999999982</v>
      </c>
      <c r="G2322">
        <f>Table15[[#This Row],[gross]]-Table15[[#This Row],[budget]]</f>
        <v>-11160617</v>
      </c>
      <c r="H2322" t="str">
        <f>IF(Table15[[#This Row],[Profit]]&gt;0,"Success","Fasle")</f>
        <v>Fasle</v>
      </c>
    </row>
    <row r="2323" spans="1:8" x14ac:dyDescent="0.25">
      <c r="A2323" t="s">
        <v>4299</v>
      </c>
      <c r="B2323">
        <v>4193025</v>
      </c>
      <c r="C2323" t="s">
        <v>12</v>
      </c>
      <c r="D2323">
        <v>15000000</v>
      </c>
      <c r="E2323">
        <v>6.8</v>
      </c>
      <c r="F2323" s="2">
        <f>AVERAGEIF(Table15[director_name],Table15[director_name],Table15[imdb_score])</f>
        <v>6.8</v>
      </c>
      <c r="G2323">
        <f>Table15[[#This Row],[gross]]-Table15[[#This Row],[budget]]</f>
        <v>-10806975</v>
      </c>
      <c r="H2323" t="str">
        <f>IF(Table15[[#This Row],[Profit]]&gt;0,"Success","Fasle")</f>
        <v>Fasle</v>
      </c>
    </row>
    <row r="2324" spans="1:8" x14ac:dyDescent="0.25">
      <c r="A2324" t="s">
        <v>2016</v>
      </c>
      <c r="B2324">
        <v>5900000</v>
      </c>
      <c r="C2324" t="s">
        <v>12</v>
      </c>
      <c r="D2324">
        <v>16000000</v>
      </c>
      <c r="E2324">
        <v>7.2</v>
      </c>
      <c r="F2324">
        <f>AVERAGEIF(Table15[director_name],Table15[director_name],Table15[imdb_score])</f>
        <v>6.5</v>
      </c>
      <c r="G2324">
        <f>Table15[[#This Row],[gross]]-Table15[[#This Row],[budget]]</f>
        <v>-10100000</v>
      </c>
      <c r="H2324" t="str">
        <f>IF(Table15[[#This Row],[Profit]]&gt;0,"Success","Fasle")</f>
        <v>Fasle</v>
      </c>
    </row>
    <row r="2325" spans="1:8" x14ac:dyDescent="0.25">
      <c r="A2325" t="s">
        <v>4302</v>
      </c>
      <c r="B2325">
        <v>2849142</v>
      </c>
      <c r="C2325" t="s">
        <v>12</v>
      </c>
      <c r="D2325">
        <v>16000000</v>
      </c>
      <c r="E2325">
        <v>7.2</v>
      </c>
      <c r="F2325" s="2">
        <f>AVERAGEIF(Table15[director_name],Table15[director_name],Table15[imdb_score])</f>
        <v>7.2</v>
      </c>
      <c r="G2325">
        <f>Table15[[#This Row],[gross]]-Table15[[#This Row],[budget]]</f>
        <v>-13150858</v>
      </c>
      <c r="H2325" t="str">
        <f>IF(Table15[[#This Row],[Profit]]&gt;0,"Success","Fasle")</f>
        <v>Fasle</v>
      </c>
    </row>
    <row r="2326" spans="1:8" x14ac:dyDescent="0.25">
      <c r="A2326" t="s">
        <v>4304</v>
      </c>
      <c r="B2326">
        <v>1686429</v>
      </c>
      <c r="C2326" t="s">
        <v>12</v>
      </c>
      <c r="D2326">
        <v>16000000</v>
      </c>
      <c r="E2326">
        <v>2.8</v>
      </c>
      <c r="F2326" s="2">
        <f>AVERAGEIF(Table15[director_name],Table15[director_name],Table15[imdb_score])</f>
        <v>2.8</v>
      </c>
      <c r="G2326">
        <f>Table15[[#This Row],[gross]]-Table15[[#This Row],[budget]]</f>
        <v>-14313571</v>
      </c>
      <c r="H2326" t="str">
        <f>IF(Table15[[#This Row],[Profit]]&gt;0,"Success","Fasle")</f>
        <v>Fasle</v>
      </c>
    </row>
    <row r="2327" spans="1:8" x14ac:dyDescent="0.25">
      <c r="A2327" t="s">
        <v>3078</v>
      </c>
      <c r="B2327">
        <v>1984743</v>
      </c>
      <c r="C2327" t="s">
        <v>12</v>
      </c>
      <c r="D2327">
        <v>16000000</v>
      </c>
      <c r="E2327">
        <v>6.6</v>
      </c>
      <c r="F2327">
        <f>AVERAGEIF(Table15[director_name],Table15[director_name],Table15[imdb_score])</f>
        <v>6.75</v>
      </c>
      <c r="G2327">
        <f>Table15[[#This Row],[gross]]-Table15[[#This Row],[budget]]</f>
        <v>-14015257</v>
      </c>
      <c r="H2327" t="str">
        <f>IF(Table15[[#This Row],[Profit]]&gt;0,"Success","Fasle")</f>
        <v>Fasle</v>
      </c>
    </row>
    <row r="2328" spans="1:8" x14ac:dyDescent="0.25">
      <c r="A2328" t="s">
        <v>4308</v>
      </c>
      <c r="B2328">
        <v>1666262</v>
      </c>
      <c r="C2328" t="s">
        <v>12</v>
      </c>
      <c r="D2328">
        <v>16000000</v>
      </c>
      <c r="E2328">
        <v>6.7</v>
      </c>
      <c r="F2328" s="2">
        <f>AVERAGEIF(Table15[director_name],Table15[director_name],Table15[imdb_score])</f>
        <v>7.1</v>
      </c>
      <c r="G2328">
        <f>Table15[[#This Row],[gross]]-Table15[[#This Row],[budget]]</f>
        <v>-14333738</v>
      </c>
      <c r="H2328" t="str">
        <f>IF(Table15[[#This Row],[Profit]]&gt;0,"Success","Fasle")</f>
        <v>Fasle</v>
      </c>
    </row>
    <row r="2329" spans="1:8" x14ac:dyDescent="0.25">
      <c r="A2329" t="s">
        <v>1829</v>
      </c>
      <c r="B2329">
        <v>2319187</v>
      </c>
      <c r="C2329" t="s">
        <v>12</v>
      </c>
      <c r="D2329">
        <v>20000000</v>
      </c>
      <c r="E2329">
        <v>7</v>
      </c>
      <c r="F2329">
        <f>AVERAGEIF(Table15[director_name],Table15[director_name],Table15[imdb_score])</f>
        <v>7.4375</v>
      </c>
      <c r="G2329">
        <f>Table15[[#This Row],[gross]]-Table15[[#This Row],[budget]]</f>
        <v>-17680813</v>
      </c>
      <c r="H2329" t="str">
        <f>IF(Table15[[#This Row],[Profit]]&gt;0,"Success","Fasle")</f>
        <v>Fasle</v>
      </c>
    </row>
    <row r="2330" spans="1:8" x14ac:dyDescent="0.25">
      <c r="A2330" t="s">
        <v>4311</v>
      </c>
      <c r="B2330">
        <v>13922211</v>
      </c>
      <c r="C2330" t="s">
        <v>12</v>
      </c>
      <c r="D2330">
        <v>16000000</v>
      </c>
      <c r="E2330">
        <v>4.4000000000000004</v>
      </c>
      <c r="F2330" s="2">
        <f>AVERAGEIF(Table15[director_name],Table15[director_name],Table15[imdb_score])</f>
        <v>4.4000000000000004</v>
      </c>
      <c r="G2330">
        <f>Table15[[#This Row],[gross]]-Table15[[#This Row],[budget]]</f>
        <v>-2077789</v>
      </c>
      <c r="H2330" t="str">
        <f>IF(Table15[[#This Row],[Profit]]&gt;0,"Success","Fasle")</f>
        <v>Fasle</v>
      </c>
    </row>
    <row r="2331" spans="1:8" x14ac:dyDescent="0.25">
      <c r="A2331" t="s">
        <v>4315</v>
      </c>
      <c r="B2331">
        <v>23091</v>
      </c>
      <c r="C2331" t="s">
        <v>12</v>
      </c>
      <c r="D2331">
        <v>15000000</v>
      </c>
      <c r="E2331">
        <v>6.2</v>
      </c>
      <c r="F2331" s="2">
        <f>AVERAGEIF(Table15[director_name],Table15[director_name],Table15[imdb_score])</f>
        <v>6.2</v>
      </c>
      <c r="G2331">
        <f>Table15[[#This Row],[gross]]-Table15[[#This Row],[budget]]</f>
        <v>-14976909</v>
      </c>
      <c r="H2331" t="str">
        <f>IF(Table15[[#This Row],[Profit]]&gt;0,"Success","Fasle")</f>
        <v>Fasle</v>
      </c>
    </row>
    <row r="2332" spans="1:8" x14ac:dyDescent="0.25">
      <c r="A2332" t="s">
        <v>4317</v>
      </c>
      <c r="B2332">
        <v>336467</v>
      </c>
      <c r="C2332" t="s">
        <v>12</v>
      </c>
      <c r="D2332">
        <v>13000000</v>
      </c>
      <c r="E2332">
        <v>7.3</v>
      </c>
      <c r="F2332" s="2">
        <f>AVERAGEIF(Table15[director_name],Table15[director_name],Table15[imdb_score])</f>
        <v>7.3</v>
      </c>
      <c r="G2332">
        <f>Table15[[#This Row],[gross]]-Table15[[#This Row],[budget]]</f>
        <v>-12663533</v>
      </c>
      <c r="H2332" t="str">
        <f>IF(Table15[[#This Row],[Profit]]&gt;0,"Success","Fasle")</f>
        <v>Fasle</v>
      </c>
    </row>
    <row r="2333" spans="1:8" x14ac:dyDescent="0.25">
      <c r="A2333" t="s">
        <v>3816</v>
      </c>
      <c r="B2333">
        <v>2964</v>
      </c>
      <c r="C2333" t="s">
        <v>12</v>
      </c>
      <c r="D2333">
        <v>16000000</v>
      </c>
      <c r="E2333">
        <v>5.0999999999999996</v>
      </c>
      <c r="F2333">
        <f>AVERAGEIF(Table15[director_name],Table15[director_name],Table15[imdb_score])</f>
        <v>5.7333333333333334</v>
      </c>
      <c r="G2333">
        <f>Table15[[#This Row],[gross]]-Table15[[#This Row],[budget]]</f>
        <v>-15997036</v>
      </c>
      <c r="H2333" t="str">
        <f>IF(Table15[[#This Row],[Profit]]&gt;0,"Success","Fasle")</f>
        <v>Fasle</v>
      </c>
    </row>
    <row r="2334" spans="1:8" x14ac:dyDescent="0.25">
      <c r="A2334" t="s">
        <v>4323</v>
      </c>
      <c r="B2334">
        <v>2428883</v>
      </c>
      <c r="C2334" t="s">
        <v>12</v>
      </c>
      <c r="D2334">
        <v>16000000</v>
      </c>
      <c r="E2334">
        <v>6.6</v>
      </c>
      <c r="F2334" s="2">
        <f>AVERAGEIF(Table15[director_name],Table15[director_name],Table15[imdb_score])</f>
        <v>7.05</v>
      </c>
      <c r="G2334">
        <f>Table15[[#This Row],[gross]]-Table15[[#This Row],[budget]]</f>
        <v>-13571117</v>
      </c>
      <c r="H2334" t="str">
        <f>IF(Table15[[#This Row],[Profit]]&gt;0,"Success","Fasle")</f>
        <v>Fasle</v>
      </c>
    </row>
    <row r="2335" spans="1:8" x14ac:dyDescent="0.25">
      <c r="A2335" t="s">
        <v>4325</v>
      </c>
      <c r="B2335">
        <v>13571817</v>
      </c>
      <c r="C2335" t="s">
        <v>12</v>
      </c>
      <c r="D2335">
        <v>15600000</v>
      </c>
      <c r="E2335">
        <v>4.5</v>
      </c>
      <c r="F2335" s="2">
        <f>AVERAGEIF(Table15[director_name],Table15[director_name],Table15[imdb_score])</f>
        <v>4.5</v>
      </c>
      <c r="G2335">
        <f>Table15[[#This Row],[gross]]-Table15[[#This Row],[budget]]</f>
        <v>-2028183</v>
      </c>
      <c r="H2335" t="str">
        <f>IF(Table15[[#This Row],[Profit]]&gt;0,"Success","Fasle")</f>
        <v>Fasle</v>
      </c>
    </row>
    <row r="2336" spans="1:8" x14ac:dyDescent="0.25">
      <c r="A2336" t="s">
        <v>4331</v>
      </c>
      <c r="B2336">
        <v>1181197</v>
      </c>
      <c r="C2336" t="s">
        <v>12</v>
      </c>
      <c r="D2336">
        <v>15500000</v>
      </c>
      <c r="E2336">
        <v>5.9</v>
      </c>
      <c r="F2336" s="2">
        <f>AVERAGEIF(Table15[director_name],Table15[director_name],Table15[imdb_score])</f>
        <v>5.9</v>
      </c>
      <c r="G2336">
        <f>Table15[[#This Row],[gross]]-Table15[[#This Row],[budget]]</f>
        <v>-14318803</v>
      </c>
      <c r="H2336" t="str">
        <f>IF(Table15[[#This Row],[Profit]]&gt;0,"Success","Fasle")</f>
        <v>Fasle</v>
      </c>
    </row>
    <row r="2337" spans="1:8" x14ac:dyDescent="0.25">
      <c r="A2337" t="s">
        <v>4333</v>
      </c>
      <c r="B2337">
        <v>81525</v>
      </c>
      <c r="C2337" t="s">
        <v>503</v>
      </c>
      <c r="D2337">
        <v>15300000</v>
      </c>
      <c r="E2337">
        <v>6.6</v>
      </c>
      <c r="F2337" s="2">
        <f>AVERAGEIF(Table15[director_name],Table15[director_name],Table15[imdb_score])</f>
        <v>6.6</v>
      </c>
      <c r="G2337">
        <f>Table15[[#This Row],[gross]]-Table15[[#This Row],[budget]]</f>
        <v>-15218475</v>
      </c>
      <c r="H2337" t="str">
        <f>IF(Table15[[#This Row],[Profit]]&gt;0,"Success","Fasle")</f>
        <v>Fasle</v>
      </c>
    </row>
    <row r="2338" spans="1:8" x14ac:dyDescent="0.25">
      <c r="A2338" t="s">
        <v>218</v>
      </c>
      <c r="B2338">
        <v>7774730</v>
      </c>
      <c r="C2338" t="s">
        <v>12</v>
      </c>
      <c r="D2338">
        <v>15500000</v>
      </c>
      <c r="E2338">
        <v>6.5</v>
      </c>
      <c r="F2338">
        <f>AVERAGEIF(Table15[director_name],Table15[director_name],Table15[imdb_score])</f>
        <v>7.1333333333333329</v>
      </c>
      <c r="G2338">
        <f>Table15[[#This Row],[gross]]-Table15[[#This Row],[budget]]</f>
        <v>-7725270</v>
      </c>
      <c r="H2338" t="str">
        <f>IF(Table15[[#This Row],[Profit]]&gt;0,"Success","Fasle")</f>
        <v>Fasle</v>
      </c>
    </row>
    <row r="2339" spans="1:8" x14ac:dyDescent="0.25">
      <c r="A2339" t="s">
        <v>843</v>
      </c>
      <c r="B2339">
        <v>234760500</v>
      </c>
      <c r="C2339" t="s">
        <v>12</v>
      </c>
      <c r="D2339">
        <v>14000000</v>
      </c>
      <c r="E2339">
        <v>7.3</v>
      </c>
      <c r="F2339">
        <f>AVERAGEIF(Table15[director_name],Table15[director_name],Table15[imdb_score])</f>
        <v>6.1000000000000005</v>
      </c>
      <c r="G2339">
        <f>Table15[[#This Row],[gross]]-Table15[[#This Row],[budget]]</f>
        <v>220760500</v>
      </c>
      <c r="H2339" t="str">
        <f>IF(Table15[[#This Row],[Profit]]&gt;0,"Success","Fasle")</f>
        <v>Success</v>
      </c>
    </row>
    <row r="2340" spans="1:8" x14ac:dyDescent="0.25">
      <c r="A2340" t="s">
        <v>428</v>
      </c>
      <c r="B2340">
        <v>285761243</v>
      </c>
      <c r="C2340" t="s">
        <v>12</v>
      </c>
      <c r="D2340">
        <v>18000000</v>
      </c>
      <c r="E2340">
        <v>7.5</v>
      </c>
      <c r="F2340">
        <f>AVERAGEIF(Table15[director_name],Table15[director_name],Table15[imdb_score])</f>
        <v>6.6545454545454552</v>
      </c>
      <c r="G2340">
        <f>Table15[[#This Row],[gross]]-Table15[[#This Row],[budget]]</f>
        <v>267761243</v>
      </c>
      <c r="H2340" t="str">
        <f>IF(Table15[[#This Row],[Profit]]&gt;0,"Success","Fasle")</f>
        <v>Success</v>
      </c>
    </row>
    <row r="2341" spans="1:8" x14ac:dyDescent="0.25">
      <c r="A2341" t="s">
        <v>3450</v>
      </c>
      <c r="B2341">
        <v>167780960</v>
      </c>
      <c r="C2341" t="s">
        <v>12</v>
      </c>
      <c r="D2341">
        <v>11000000</v>
      </c>
      <c r="E2341">
        <v>5.9</v>
      </c>
      <c r="F2341">
        <f>AVERAGEIF(Table15[director_name],Table15[director_name],Table15[imdb_score])</f>
        <v>6.5999999999999988</v>
      </c>
      <c r="G2341">
        <f>Table15[[#This Row],[gross]]-Table15[[#This Row],[budget]]</f>
        <v>156780960</v>
      </c>
      <c r="H2341" t="str">
        <f>IF(Table15[[#This Row],[Profit]]&gt;0,"Success","Fasle")</f>
        <v>Success</v>
      </c>
    </row>
    <row r="2342" spans="1:8" x14ac:dyDescent="0.25">
      <c r="A2342" t="s">
        <v>772</v>
      </c>
      <c r="B2342">
        <v>177200000</v>
      </c>
      <c r="C2342" t="s">
        <v>12</v>
      </c>
      <c r="D2342">
        <v>22000000</v>
      </c>
      <c r="E2342">
        <v>7.4</v>
      </c>
      <c r="F2342">
        <f>AVERAGEIF(Table15[director_name],Table15[director_name],Table15[imdb_score])</f>
        <v>6.58</v>
      </c>
      <c r="G2342">
        <f>Table15[[#This Row],[gross]]-Table15[[#This Row],[budget]]</f>
        <v>155200000</v>
      </c>
      <c r="H2342" t="str">
        <f>IF(Table15[[#This Row],[Profit]]&gt;0,"Success","Fasle")</f>
        <v>Success</v>
      </c>
    </row>
    <row r="2343" spans="1:8" x14ac:dyDescent="0.25">
      <c r="A2343" t="s">
        <v>597</v>
      </c>
      <c r="B2343">
        <v>176781728</v>
      </c>
      <c r="C2343" t="s">
        <v>12</v>
      </c>
      <c r="D2343">
        <v>15000000</v>
      </c>
      <c r="E2343">
        <v>6.9</v>
      </c>
      <c r="F2343">
        <f>AVERAGEIF(Table15[director_name],Table15[director_name],Table15[imdb_score])</f>
        <v>6.791666666666667</v>
      </c>
      <c r="G2343">
        <f>Table15[[#This Row],[gross]]-Table15[[#This Row],[budget]]</f>
        <v>161781728</v>
      </c>
      <c r="H2343" t="str">
        <f>IF(Table15[[#This Row],[Profit]]&gt;0,"Success","Fasle")</f>
        <v>Success</v>
      </c>
    </row>
    <row r="2344" spans="1:8" x14ac:dyDescent="0.25">
      <c r="A2344" t="s">
        <v>358</v>
      </c>
      <c r="B2344">
        <v>128067808</v>
      </c>
      <c r="C2344" t="s">
        <v>677</v>
      </c>
      <c r="D2344">
        <v>15000000</v>
      </c>
      <c r="E2344">
        <v>7.9</v>
      </c>
      <c r="F2344">
        <f>AVERAGEIF(Table15[director_name],Table15[director_name],Table15[imdb_score])</f>
        <v>7.2500000000000009</v>
      </c>
      <c r="G2344">
        <f>Table15[[#This Row],[gross]]-Table15[[#This Row],[budget]]</f>
        <v>113067808</v>
      </c>
      <c r="H2344" t="str">
        <f>IF(Table15[[#This Row],[Profit]]&gt;0,"Success","Fasle")</f>
        <v>Success</v>
      </c>
    </row>
    <row r="2345" spans="1:8" x14ac:dyDescent="0.25">
      <c r="A2345" t="s">
        <v>16</v>
      </c>
      <c r="B2345">
        <v>130058047</v>
      </c>
      <c r="C2345" t="s">
        <v>12</v>
      </c>
      <c r="D2345">
        <v>15000000</v>
      </c>
      <c r="E2345">
        <v>8.4</v>
      </c>
      <c r="F2345">
        <f>AVERAGEIF(Table15[director_name],Table15[director_name],Table15[imdb_score])</f>
        <v>7.4571428571428564</v>
      </c>
      <c r="G2345">
        <f>Table15[[#This Row],[gross]]-Table15[[#This Row],[budget]]</f>
        <v>115058047</v>
      </c>
      <c r="H2345" t="str">
        <f>IF(Table15[[#This Row],[Profit]]&gt;0,"Success","Fasle")</f>
        <v>Success</v>
      </c>
    </row>
    <row r="2346" spans="1:8" x14ac:dyDescent="0.25">
      <c r="A2346" t="s">
        <v>1274</v>
      </c>
      <c r="B2346">
        <v>138795342</v>
      </c>
      <c r="C2346" t="s">
        <v>12</v>
      </c>
      <c r="D2346">
        <v>15000000</v>
      </c>
      <c r="E2346">
        <v>8</v>
      </c>
      <c r="F2346">
        <f>AVERAGEIF(Table15[director_name],Table15[director_name],Table15[imdb_score])</f>
        <v>7.7333333333333334</v>
      </c>
      <c r="G2346">
        <f>Table15[[#This Row],[gross]]-Table15[[#This Row],[budget]]</f>
        <v>123795342</v>
      </c>
      <c r="H2346" t="str">
        <f>IF(Table15[[#This Row],[Profit]]&gt;0,"Success","Fasle")</f>
        <v>Success</v>
      </c>
    </row>
    <row r="2347" spans="1:8" x14ac:dyDescent="0.25">
      <c r="A2347" t="s">
        <v>937</v>
      </c>
      <c r="B2347">
        <v>111936400</v>
      </c>
      <c r="C2347" t="s">
        <v>12</v>
      </c>
      <c r="D2347">
        <v>15000000</v>
      </c>
      <c r="E2347">
        <v>6</v>
      </c>
      <c r="F2347">
        <f>AVERAGEIF(Table15[director_name],Table15[director_name],Table15[imdb_score])</f>
        <v>6.0750000000000002</v>
      </c>
      <c r="G2347">
        <f>Table15[[#This Row],[gross]]-Table15[[#This Row],[budget]]</f>
        <v>96936400</v>
      </c>
      <c r="H2347" t="str">
        <f>IF(Table15[[#This Row],[Profit]]&gt;0,"Success","Fasle")</f>
        <v>Success</v>
      </c>
    </row>
    <row r="2348" spans="1:8" x14ac:dyDescent="0.25">
      <c r="A2348" t="s">
        <v>4347</v>
      </c>
      <c r="B2348">
        <v>317040</v>
      </c>
      <c r="C2348" t="s">
        <v>12</v>
      </c>
      <c r="D2348">
        <v>15500000</v>
      </c>
      <c r="E2348">
        <v>6.8</v>
      </c>
      <c r="F2348" s="2">
        <f>AVERAGEIF(Table15[director_name],Table15[director_name],Table15[imdb_score])</f>
        <v>6.8</v>
      </c>
      <c r="G2348">
        <f>Table15[[#This Row],[gross]]-Table15[[#This Row],[budget]]</f>
        <v>-15182960</v>
      </c>
      <c r="H2348" t="str">
        <f>IF(Table15[[#This Row],[Profit]]&gt;0,"Success","Fasle")</f>
        <v>Fasle</v>
      </c>
    </row>
    <row r="2349" spans="1:8" x14ac:dyDescent="0.25">
      <c r="A2349" t="s">
        <v>127</v>
      </c>
      <c r="B2349">
        <v>94175854</v>
      </c>
      <c r="C2349" t="s">
        <v>12</v>
      </c>
      <c r="D2349">
        <v>15000000</v>
      </c>
      <c r="E2349">
        <v>7.8</v>
      </c>
      <c r="F2349">
        <f>AVERAGEIF(Table15[director_name],Table15[director_name],Table15[imdb_score])</f>
        <v>7.5439999999999996</v>
      </c>
      <c r="G2349">
        <f>Table15[[#This Row],[gross]]-Table15[[#This Row],[budget]]</f>
        <v>79175854</v>
      </c>
      <c r="H2349" t="str">
        <f>IF(Table15[[#This Row],[Profit]]&gt;0,"Success","Fasle")</f>
        <v>Success</v>
      </c>
    </row>
    <row r="2350" spans="1:8" x14ac:dyDescent="0.25">
      <c r="A2350" t="s">
        <v>4354</v>
      </c>
      <c r="B2350">
        <v>91121452</v>
      </c>
      <c r="C2350" t="s">
        <v>12</v>
      </c>
      <c r="D2350">
        <v>14000000</v>
      </c>
      <c r="E2350">
        <v>8.1</v>
      </c>
      <c r="F2350" s="2">
        <f>AVERAGEIF(Table15[director_name],Table15[director_name],Table15[imdb_score])</f>
        <v>7.85</v>
      </c>
      <c r="G2350">
        <f>Table15[[#This Row],[gross]]-Table15[[#This Row],[budget]]</f>
        <v>77121452</v>
      </c>
      <c r="H2350" t="str">
        <f>IF(Table15[[#This Row],[Profit]]&gt;0,"Success","Fasle")</f>
        <v>Success</v>
      </c>
    </row>
    <row r="2351" spans="1:8" x14ac:dyDescent="0.25">
      <c r="A2351" t="s">
        <v>4228</v>
      </c>
      <c r="B2351">
        <v>69800000</v>
      </c>
      <c r="C2351" t="s">
        <v>12</v>
      </c>
      <c r="D2351">
        <v>10000000</v>
      </c>
      <c r="E2351">
        <v>6.1</v>
      </c>
      <c r="F2351">
        <f>AVERAGEIF(Table15[director_name],Table15[director_name],Table15[imdb_score])</f>
        <v>6.4499999999999993</v>
      </c>
      <c r="G2351">
        <f>Table15[[#This Row],[gross]]-Table15[[#This Row],[budget]]</f>
        <v>59800000</v>
      </c>
      <c r="H2351" t="str">
        <f>IF(Table15[[#This Row],[Profit]]&gt;0,"Success","Fasle")</f>
        <v>Success</v>
      </c>
    </row>
    <row r="2352" spans="1:8" x14ac:dyDescent="0.25">
      <c r="A2352" t="s">
        <v>776</v>
      </c>
      <c r="B2352">
        <v>64001297</v>
      </c>
      <c r="C2352" t="s">
        <v>12</v>
      </c>
      <c r="D2352">
        <v>15000000</v>
      </c>
      <c r="E2352">
        <v>6.2</v>
      </c>
      <c r="F2352">
        <f>AVERAGEIF(Table15[director_name],Table15[director_name],Table15[imdb_score])</f>
        <v>5.833333333333333</v>
      </c>
      <c r="G2352">
        <f>Table15[[#This Row],[gross]]-Table15[[#This Row],[budget]]</f>
        <v>49001297</v>
      </c>
      <c r="H2352" t="str">
        <f>IF(Table15[[#This Row],[Profit]]&gt;0,"Success","Fasle")</f>
        <v>Success</v>
      </c>
    </row>
    <row r="2353" spans="1:8" x14ac:dyDescent="0.25">
      <c r="A2353" t="s">
        <v>4359</v>
      </c>
      <c r="B2353">
        <v>71588220</v>
      </c>
      <c r="C2353" t="s">
        <v>12</v>
      </c>
      <c r="D2353">
        <v>20000000</v>
      </c>
      <c r="E2353">
        <v>6.2</v>
      </c>
      <c r="F2353" s="2">
        <f>AVERAGEIF(Table15[director_name],Table15[director_name],Table15[imdb_score])</f>
        <v>6.2</v>
      </c>
      <c r="G2353">
        <f>Table15[[#This Row],[gross]]-Table15[[#This Row],[budget]]</f>
        <v>51588220</v>
      </c>
      <c r="H2353" t="str">
        <f>IF(Table15[[#This Row],[Profit]]&gt;0,"Success","Fasle")</f>
        <v>Success</v>
      </c>
    </row>
    <row r="2354" spans="1:8" x14ac:dyDescent="0.25">
      <c r="A2354" t="s">
        <v>1458</v>
      </c>
      <c r="B2354">
        <v>61400000</v>
      </c>
      <c r="C2354" t="s">
        <v>12</v>
      </c>
      <c r="D2354">
        <v>15000000</v>
      </c>
      <c r="E2354">
        <v>7.4</v>
      </c>
      <c r="F2354">
        <f>AVERAGEIF(Table15[director_name],Table15[director_name],Table15[imdb_score])</f>
        <v>6.55</v>
      </c>
      <c r="G2354">
        <f>Table15[[#This Row],[gross]]-Table15[[#This Row],[budget]]</f>
        <v>46400000</v>
      </c>
      <c r="H2354" t="str">
        <f>IF(Table15[[#This Row],[Profit]]&gt;0,"Success","Fasle")</f>
        <v>Success</v>
      </c>
    </row>
    <row r="2355" spans="1:8" x14ac:dyDescent="0.25">
      <c r="A2355" t="s">
        <v>3651</v>
      </c>
      <c r="B2355">
        <v>101978840</v>
      </c>
      <c r="C2355" t="s">
        <v>12</v>
      </c>
      <c r="D2355">
        <v>15000000</v>
      </c>
      <c r="E2355">
        <v>6.6</v>
      </c>
      <c r="F2355">
        <f>AVERAGEIF(Table15[director_name],Table15[director_name],Table15[imdb_score])</f>
        <v>6.7666666666666657</v>
      </c>
      <c r="G2355">
        <f>Table15[[#This Row],[gross]]-Table15[[#This Row],[budget]]</f>
        <v>86978840</v>
      </c>
      <c r="H2355" t="str">
        <f>IF(Table15[[#This Row],[Profit]]&gt;0,"Success","Fasle")</f>
        <v>Success</v>
      </c>
    </row>
    <row r="2356" spans="1:8" x14ac:dyDescent="0.25">
      <c r="A2356" t="s">
        <v>1952</v>
      </c>
      <c r="B2356">
        <v>56437947</v>
      </c>
      <c r="C2356" t="s">
        <v>12</v>
      </c>
      <c r="D2356">
        <v>9800000</v>
      </c>
      <c r="E2356">
        <v>7.3</v>
      </c>
      <c r="F2356">
        <f>AVERAGEIF(Table15[director_name],Table15[director_name],Table15[imdb_score])</f>
        <v>7.0874999999999995</v>
      </c>
      <c r="G2356">
        <f>Table15[[#This Row],[gross]]-Table15[[#This Row],[budget]]</f>
        <v>46637947</v>
      </c>
      <c r="H2356" t="str">
        <f>IF(Table15[[#This Row],[Profit]]&gt;0,"Success","Fasle")</f>
        <v>Success</v>
      </c>
    </row>
    <row r="2357" spans="1:8" x14ac:dyDescent="0.25">
      <c r="A2357" t="s">
        <v>87</v>
      </c>
      <c r="B2357">
        <v>73326666</v>
      </c>
      <c r="C2357" t="s">
        <v>12</v>
      </c>
      <c r="D2357">
        <v>15000000</v>
      </c>
      <c r="E2357">
        <v>7.5</v>
      </c>
      <c r="F2357">
        <f>AVERAGEIF(Table15[director_name],Table15[director_name],Table15[imdb_score])</f>
        <v>7.05</v>
      </c>
      <c r="G2357">
        <f>Table15[[#This Row],[gross]]-Table15[[#This Row],[budget]]</f>
        <v>58326666</v>
      </c>
      <c r="H2357" t="str">
        <f>IF(Table15[[#This Row],[Profit]]&gt;0,"Success","Fasle")</f>
        <v>Success</v>
      </c>
    </row>
    <row r="2358" spans="1:8" x14ac:dyDescent="0.25">
      <c r="A2358" t="s">
        <v>3255</v>
      </c>
      <c r="B2358">
        <v>55184721</v>
      </c>
      <c r="C2358" t="s">
        <v>12</v>
      </c>
      <c r="D2358">
        <v>15000000</v>
      </c>
      <c r="E2358">
        <v>5.6</v>
      </c>
      <c r="F2358">
        <f>AVERAGEIF(Table15[director_name],Table15[director_name],Table15[imdb_score])</f>
        <v>4.7666666666666666</v>
      </c>
      <c r="G2358">
        <f>Table15[[#This Row],[gross]]-Table15[[#This Row],[budget]]</f>
        <v>40184721</v>
      </c>
      <c r="H2358" t="str">
        <f>IF(Table15[[#This Row],[Profit]]&gt;0,"Success","Fasle")</f>
        <v>Success</v>
      </c>
    </row>
    <row r="2359" spans="1:8" x14ac:dyDescent="0.25">
      <c r="A2359" t="s">
        <v>4366</v>
      </c>
      <c r="B2359">
        <v>50003300</v>
      </c>
      <c r="C2359" t="s">
        <v>12</v>
      </c>
      <c r="D2359">
        <v>15000000</v>
      </c>
      <c r="E2359">
        <v>7.3</v>
      </c>
      <c r="F2359" s="2">
        <f>AVERAGEIF(Table15[director_name],Table15[director_name],Table15[imdb_score])</f>
        <v>7</v>
      </c>
      <c r="G2359">
        <f>Table15[[#This Row],[gross]]-Table15[[#This Row],[budget]]</f>
        <v>35003300</v>
      </c>
      <c r="H2359" t="str">
        <f>IF(Table15[[#This Row],[Profit]]&gt;0,"Success","Fasle")</f>
        <v>Success</v>
      </c>
    </row>
    <row r="2360" spans="1:8" x14ac:dyDescent="0.25">
      <c r="A2360" t="s">
        <v>4369</v>
      </c>
      <c r="B2360">
        <v>54322273</v>
      </c>
      <c r="C2360" t="s">
        <v>12</v>
      </c>
      <c r="D2360">
        <v>17000000</v>
      </c>
      <c r="E2360">
        <v>6.4</v>
      </c>
      <c r="F2360" s="2">
        <f>AVERAGEIF(Table15[director_name],Table15[director_name],Table15[imdb_score])</f>
        <v>6.4</v>
      </c>
      <c r="G2360">
        <f>Table15[[#This Row],[gross]]-Table15[[#This Row],[budget]]</f>
        <v>37322273</v>
      </c>
      <c r="H2360" t="str">
        <f>IF(Table15[[#This Row],[Profit]]&gt;0,"Success","Fasle")</f>
        <v>Success</v>
      </c>
    </row>
    <row r="2361" spans="1:8" x14ac:dyDescent="0.25">
      <c r="A2361" t="s">
        <v>615</v>
      </c>
      <c r="B2361">
        <v>47860214</v>
      </c>
      <c r="C2361" t="s">
        <v>12</v>
      </c>
      <c r="D2361">
        <v>15000000</v>
      </c>
      <c r="E2361">
        <v>5</v>
      </c>
      <c r="F2361">
        <f>AVERAGEIF(Table15[director_name],Table15[director_name],Table15[imdb_score])</f>
        <v>6.0857142857142863</v>
      </c>
      <c r="G2361">
        <f>Table15[[#This Row],[gross]]-Table15[[#This Row],[budget]]</f>
        <v>32860214</v>
      </c>
      <c r="H2361" t="str">
        <f>IF(Table15[[#This Row],[Profit]]&gt;0,"Success","Fasle")</f>
        <v>Success</v>
      </c>
    </row>
    <row r="2362" spans="1:8" x14ac:dyDescent="0.25">
      <c r="A2362" t="s">
        <v>272</v>
      </c>
      <c r="B2362">
        <v>47811275</v>
      </c>
      <c r="C2362" t="s">
        <v>12</v>
      </c>
      <c r="D2362">
        <v>15000000</v>
      </c>
      <c r="E2362">
        <v>5.4</v>
      </c>
      <c r="F2362">
        <f>AVERAGEIF(Table15[director_name],Table15[director_name],Table15[imdb_score])</f>
        <v>6.0909090909090908</v>
      </c>
      <c r="G2362">
        <f>Table15[[#This Row],[gross]]-Table15[[#This Row],[budget]]</f>
        <v>32811275</v>
      </c>
      <c r="H2362" t="str">
        <f>IF(Table15[[#This Row],[Profit]]&gt;0,"Success","Fasle")</f>
        <v>Success</v>
      </c>
    </row>
    <row r="2363" spans="1:8" x14ac:dyDescent="0.25">
      <c r="A2363" t="s">
        <v>1081</v>
      </c>
      <c r="B2363">
        <v>43022524</v>
      </c>
      <c r="C2363" t="s">
        <v>12</v>
      </c>
      <c r="D2363">
        <v>15000000</v>
      </c>
      <c r="E2363">
        <v>7.1</v>
      </c>
      <c r="F2363">
        <f>AVERAGEIF(Table15[director_name],Table15[director_name],Table15[imdb_score])</f>
        <v>6.5769230769230758</v>
      </c>
      <c r="G2363">
        <f>Table15[[#This Row],[gross]]-Table15[[#This Row],[budget]]</f>
        <v>28022524</v>
      </c>
      <c r="H2363" t="str">
        <f>IF(Table15[[#This Row],[Profit]]&gt;0,"Success","Fasle")</f>
        <v>Success</v>
      </c>
    </row>
    <row r="2364" spans="1:8" x14ac:dyDescent="0.25">
      <c r="A2364" t="s">
        <v>4375</v>
      </c>
      <c r="B2364">
        <v>42672630</v>
      </c>
      <c r="C2364" t="s">
        <v>12</v>
      </c>
      <c r="D2364">
        <v>17000000</v>
      </c>
      <c r="E2364">
        <v>5.3</v>
      </c>
      <c r="F2364" s="2">
        <f>AVERAGEIF(Table15[director_name],Table15[director_name],Table15[imdb_score])</f>
        <v>5.3</v>
      </c>
      <c r="G2364">
        <f>Table15[[#This Row],[gross]]-Table15[[#This Row],[budget]]</f>
        <v>25672630</v>
      </c>
      <c r="H2364" t="str">
        <f>IF(Table15[[#This Row],[Profit]]&gt;0,"Success","Fasle")</f>
        <v>Success</v>
      </c>
    </row>
    <row r="2365" spans="1:8" x14ac:dyDescent="0.25">
      <c r="A2365" t="s">
        <v>4378</v>
      </c>
      <c r="B2365">
        <v>42919096</v>
      </c>
      <c r="C2365" t="s">
        <v>12</v>
      </c>
      <c r="D2365">
        <v>15000000</v>
      </c>
      <c r="E2365">
        <v>6.5</v>
      </c>
      <c r="F2365" s="2">
        <f>AVERAGEIF(Table15[director_name],Table15[director_name],Table15[imdb_score])</f>
        <v>6.5</v>
      </c>
      <c r="G2365">
        <f>Table15[[#This Row],[gross]]-Table15[[#This Row],[budget]]</f>
        <v>27919096</v>
      </c>
      <c r="H2365" t="str">
        <f>IF(Table15[[#This Row],[Profit]]&gt;0,"Success","Fasle")</f>
        <v>Success</v>
      </c>
    </row>
    <row r="2366" spans="1:8" x14ac:dyDescent="0.25">
      <c r="A2366" t="s">
        <v>4380</v>
      </c>
      <c r="B2366">
        <v>42592530</v>
      </c>
      <c r="C2366" t="s">
        <v>12</v>
      </c>
      <c r="D2366">
        <v>15000000</v>
      </c>
      <c r="E2366">
        <v>6.2</v>
      </c>
      <c r="F2366" s="2">
        <f>AVERAGEIF(Table15[director_name],Table15[director_name],Table15[imdb_score])</f>
        <v>6.2</v>
      </c>
      <c r="G2366">
        <f>Table15[[#This Row],[gross]]-Table15[[#This Row],[budget]]</f>
        <v>27592530</v>
      </c>
      <c r="H2366" t="str">
        <f>IF(Table15[[#This Row],[Profit]]&gt;0,"Success","Fasle")</f>
        <v>Success</v>
      </c>
    </row>
    <row r="2367" spans="1:8" x14ac:dyDescent="0.25">
      <c r="A2367" t="s">
        <v>1692</v>
      </c>
      <c r="B2367">
        <v>40064955</v>
      </c>
      <c r="C2367" t="s">
        <v>12</v>
      </c>
      <c r="D2367">
        <v>15000000</v>
      </c>
      <c r="E2367">
        <v>6.4</v>
      </c>
      <c r="F2367">
        <f>AVERAGEIF(Table15[director_name],Table15[director_name],Table15[imdb_score])</f>
        <v>5.6923076923076925</v>
      </c>
      <c r="G2367">
        <f>Table15[[#This Row],[gross]]-Table15[[#This Row],[budget]]</f>
        <v>25064955</v>
      </c>
      <c r="H2367" t="str">
        <f>IF(Table15[[#This Row],[Profit]]&gt;0,"Success","Fasle")</f>
        <v>Success</v>
      </c>
    </row>
    <row r="2368" spans="1:8" x14ac:dyDescent="0.25">
      <c r="A2368" t="s">
        <v>488</v>
      </c>
      <c r="B2368">
        <v>44886089</v>
      </c>
      <c r="C2368" t="s">
        <v>12</v>
      </c>
      <c r="D2368">
        <v>10000000</v>
      </c>
      <c r="E2368">
        <v>6.9</v>
      </c>
      <c r="F2368">
        <f>AVERAGEIF(Table15[director_name],Table15[director_name],Table15[imdb_score])</f>
        <v>7.0749999999999993</v>
      </c>
      <c r="G2368">
        <f>Table15[[#This Row],[gross]]-Table15[[#This Row],[budget]]</f>
        <v>34886089</v>
      </c>
      <c r="H2368" t="str">
        <f>IF(Table15[[#This Row],[Profit]]&gt;0,"Success","Fasle")</f>
        <v>Success</v>
      </c>
    </row>
    <row r="2369" spans="1:8" x14ac:dyDescent="0.25">
      <c r="A2369" t="s">
        <v>4385</v>
      </c>
      <c r="B2369">
        <v>37882551</v>
      </c>
      <c r="C2369" t="s">
        <v>12</v>
      </c>
      <c r="D2369">
        <v>16000000</v>
      </c>
      <c r="E2369">
        <v>5.7</v>
      </c>
      <c r="F2369" s="2">
        <f>AVERAGEIF(Table15[director_name],Table15[director_name],Table15[imdb_score])</f>
        <v>5.7</v>
      </c>
      <c r="G2369">
        <f>Table15[[#This Row],[gross]]-Table15[[#This Row],[budget]]</f>
        <v>21882551</v>
      </c>
      <c r="H2369" t="str">
        <f>IF(Table15[[#This Row],[Profit]]&gt;0,"Success","Fasle")</f>
        <v>Success</v>
      </c>
    </row>
    <row r="2370" spans="1:8" x14ac:dyDescent="0.25">
      <c r="A2370" t="s">
        <v>167</v>
      </c>
      <c r="B2370">
        <v>40983001</v>
      </c>
      <c r="C2370" t="s">
        <v>12</v>
      </c>
      <c r="D2370">
        <v>7000000</v>
      </c>
      <c r="E2370">
        <v>7.7</v>
      </c>
      <c r="F2370">
        <f>AVERAGEIF(Table15[director_name],Table15[director_name],Table15[imdb_score])</f>
        <v>6.95</v>
      </c>
      <c r="G2370">
        <f>Table15[[#This Row],[gross]]-Table15[[#This Row],[budget]]</f>
        <v>33983001</v>
      </c>
      <c r="H2370" t="str">
        <f>IF(Table15[[#This Row],[Profit]]&gt;0,"Success","Fasle")</f>
        <v>Success</v>
      </c>
    </row>
    <row r="2371" spans="1:8" x14ac:dyDescent="0.25">
      <c r="A2371" t="s">
        <v>164</v>
      </c>
      <c r="B2371">
        <v>35007180</v>
      </c>
      <c r="C2371" t="s">
        <v>12</v>
      </c>
      <c r="D2371">
        <v>15000000</v>
      </c>
      <c r="E2371">
        <v>5.6</v>
      </c>
      <c r="F2371">
        <f>AVERAGEIF(Table15[director_name],Table15[director_name],Table15[imdb_score])</f>
        <v>5.5777777777777784</v>
      </c>
      <c r="G2371">
        <f>Table15[[#This Row],[gross]]-Table15[[#This Row],[budget]]</f>
        <v>20007180</v>
      </c>
      <c r="H2371" t="str">
        <f>IF(Table15[[#This Row],[Profit]]&gt;0,"Success","Fasle")</f>
        <v>Success</v>
      </c>
    </row>
    <row r="2372" spans="1:8" x14ac:dyDescent="0.25">
      <c r="A2372" t="s">
        <v>4389</v>
      </c>
      <c r="B2372">
        <v>35887263</v>
      </c>
      <c r="C2372" t="s">
        <v>12</v>
      </c>
      <c r="D2372">
        <v>15000000</v>
      </c>
      <c r="E2372">
        <v>7.7</v>
      </c>
      <c r="F2372" s="2">
        <f>AVERAGEIF(Table15[director_name],Table15[director_name],Table15[imdb_score])</f>
        <v>7.75</v>
      </c>
      <c r="G2372">
        <f>Table15[[#This Row],[gross]]-Table15[[#This Row],[budget]]</f>
        <v>20887263</v>
      </c>
      <c r="H2372" t="str">
        <f>IF(Table15[[#This Row],[Profit]]&gt;0,"Success","Fasle")</f>
        <v>Success</v>
      </c>
    </row>
    <row r="2373" spans="1:8" x14ac:dyDescent="0.25">
      <c r="A2373" t="s">
        <v>1723</v>
      </c>
      <c r="B2373">
        <v>34308901</v>
      </c>
      <c r="C2373" t="s">
        <v>12</v>
      </c>
      <c r="D2373">
        <v>16000000</v>
      </c>
      <c r="E2373">
        <v>5.0999999999999996</v>
      </c>
      <c r="F2373">
        <f>AVERAGEIF(Table15[director_name],Table15[director_name],Table15[imdb_score])</f>
        <v>4.875</v>
      </c>
      <c r="G2373">
        <f>Table15[[#This Row],[gross]]-Table15[[#This Row],[budget]]</f>
        <v>18308901</v>
      </c>
      <c r="H2373" t="str">
        <f>IF(Table15[[#This Row],[Profit]]&gt;0,"Success","Fasle")</f>
        <v>Success</v>
      </c>
    </row>
    <row r="2374" spans="1:8" x14ac:dyDescent="0.25">
      <c r="A2374" t="s">
        <v>4392</v>
      </c>
      <c r="B2374">
        <v>33771174</v>
      </c>
      <c r="C2374" t="s">
        <v>12</v>
      </c>
      <c r="D2374">
        <v>15000000</v>
      </c>
      <c r="E2374">
        <v>6.8</v>
      </c>
      <c r="F2374" s="2">
        <f>AVERAGEIF(Table15[director_name],Table15[director_name],Table15[imdb_score])</f>
        <v>6.8</v>
      </c>
      <c r="G2374">
        <f>Table15[[#This Row],[gross]]-Table15[[#This Row],[budget]]</f>
        <v>18771174</v>
      </c>
      <c r="H2374" t="str">
        <f>IF(Table15[[#This Row],[Profit]]&gt;0,"Success","Fasle")</f>
        <v>Success</v>
      </c>
    </row>
    <row r="2375" spans="1:8" x14ac:dyDescent="0.25">
      <c r="A2375" t="s">
        <v>3106</v>
      </c>
      <c r="B2375">
        <v>6000000</v>
      </c>
      <c r="C2375" t="s">
        <v>12</v>
      </c>
      <c r="D2375">
        <v>15000000</v>
      </c>
      <c r="E2375">
        <v>8.4</v>
      </c>
      <c r="F2375">
        <f>AVERAGEIF(Table15[director_name],Table15[director_name],Table15[imdb_score])</f>
        <v>8</v>
      </c>
      <c r="G2375">
        <f>Table15[[#This Row],[gross]]-Table15[[#This Row],[budget]]</f>
        <v>-9000000</v>
      </c>
      <c r="H2375" t="str">
        <f>IF(Table15[[#This Row],[Profit]]&gt;0,"Success","Fasle")</f>
        <v>Fasle</v>
      </c>
    </row>
    <row r="2376" spans="1:8" x14ac:dyDescent="0.25">
      <c r="A2376" t="s">
        <v>4395</v>
      </c>
      <c r="B2376">
        <v>33386128</v>
      </c>
      <c r="C2376" t="s">
        <v>12</v>
      </c>
      <c r="D2376">
        <v>15000000</v>
      </c>
      <c r="E2376">
        <v>4.9000000000000004</v>
      </c>
      <c r="F2376" s="2">
        <f>AVERAGEIF(Table15[director_name],Table15[director_name],Table15[imdb_score])</f>
        <v>5.7249999999999996</v>
      </c>
      <c r="G2376">
        <f>Table15[[#This Row],[gross]]-Table15[[#This Row],[budget]]</f>
        <v>18386128</v>
      </c>
      <c r="H2376" t="str">
        <f>IF(Table15[[#This Row],[Profit]]&gt;0,"Success","Fasle")</f>
        <v>Success</v>
      </c>
    </row>
    <row r="2377" spans="1:8" x14ac:dyDescent="0.25">
      <c r="A2377" t="s">
        <v>2619</v>
      </c>
      <c r="B2377">
        <v>37877959</v>
      </c>
      <c r="C2377" t="s">
        <v>12</v>
      </c>
      <c r="D2377">
        <v>15000000</v>
      </c>
      <c r="E2377">
        <v>7.1</v>
      </c>
      <c r="F2377">
        <f>AVERAGEIF(Table15[director_name],Table15[director_name],Table15[imdb_score])</f>
        <v>7.4666666666666659</v>
      </c>
      <c r="G2377">
        <f>Table15[[#This Row],[gross]]-Table15[[#This Row],[budget]]</f>
        <v>22877959</v>
      </c>
      <c r="H2377" t="str">
        <f>IF(Table15[[#This Row],[Profit]]&gt;0,"Success","Fasle")</f>
        <v>Success</v>
      </c>
    </row>
    <row r="2378" spans="1:8" x14ac:dyDescent="0.25">
      <c r="A2378" t="s">
        <v>4398</v>
      </c>
      <c r="B2378">
        <v>32721635</v>
      </c>
      <c r="C2378" t="s">
        <v>12</v>
      </c>
      <c r="D2378">
        <v>15000000</v>
      </c>
      <c r="E2378">
        <v>6.6</v>
      </c>
      <c r="F2378" s="2">
        <f>AVERAGEIF(Table15[director_name],Table15[director_name],Table15[imdb_score])</f>
        <v>6.6</v>
      </c>
      <c r="G2378">
        <f>Table15[[#This Row],[gross]]-Table15[[#This Row],[budget]]</f>
        <v>17721635</v>
      </c>
      <c r="H2378" t="str">
        <f>IF(Table15[[#This Row],[Profit]]&gt;0,"Success","Fasle")</f>
        <v>Success</v>
      </c>
    </row>
    <row r="2379" spans="1:8" x14ac:dyDescent="0.25">
      <c r="A2379" t="s">
        <v>4286</v>
      </c>
      <c r="B2379">
        <v>31585300</v>
      </c>
      <c r="C2379" t="s">
        <v>12</v>
      </c>
      <c r="D2379">
        <v>15000000</v>
      </c>
      <c r="E2379">
        <v>6.1</v>
      </c>
      <c r="F2379">
        <f>AVERAGEIF(Table15[director_name],Table15[director_name],Table15[imdb_score])</f>
        <v>5.9</v>
      </c>
      <c r="G2379">
        <f>Table15[[#This Row],[gross]]-Table15[[#This Row],[budget]]</f>
        <v>16585300</v>
      </c>
      <c r="H2379" t="str">
        <f>IF(Table15[[#This Row],[Profit]]&gt;0,"Success","Fasle")</f>
        <v>Success</v>
      </c>
    </row>
    <row r="2380" spans="1:8" x14ac:dyDescent="0.25">
      <c r="A2380" t="s">
        <v>4401</v>
      </c>
      <c r="B2380">
        <v>30259652</v>
      </c>
      <c r="C2380" t="s">
        <v>12</v>
      </c>
      <c r="D2380">
        <v>15000000</v>
      </c>
      <c r="E2380">
        <v>4.0999999999999996</v>
      </c>
      <c r="F2380" s="2">
        <f>AVERAGEIF(Table15[director_name],Table15[director_name],Table15[imdb_score])</f>
        <v>4.0999999999999996</v>
      </c>
      <c r="G2380">
        <f>Table15[[#This Row],[gross]]-Table15[[#This Row],[budget]]</f>
        <v>15259652</v>
      </c>
      <c r="H2380" t="str">
        <f>IF(Table15[[#This Row],[Profit]]&gt;0,"Success","Fasle")</f>
        <v>Success</v>
      </c>
    </row>
    <row r="2381" spans="1:8" x14ac:dyDescent="0.25">
      <c r="A2381" t="s">
        <v>1347</v>
      </c>
      <c r="B2381">
        <v>30857814</v>
      </c>
      <c r="C2381" t="s">
        <v>12</v>
      </c>
      <c r="D2381">
        <v>16000000</v>
      </c>
      <c r="E2381">
        <v>8.1</v>
      </c>
      <c r="F2381">
        <f>AVERAGEIF(Table15[director_name],Table15[director_name],Table15[imdb_score])</f>
        <v>7.0181818181818185</v>
      </c>
      <c r="G2381">
        <f>Table15[[#This Row],[gross]]-Table15[[#This Row],[budget]]</f>
        <v>14857814</v>
      </c>
      <c r="H2381" t="str">
        <f>IF(Table15[[#This Row],[Profit]]&gt;0,"Success","Fasle")</f>
        <v>Success</v>
      </c>
    </row>
    <row r="2382" spans="1:8" x14ac:dyDescent="0.25">
      <c r="A2382" t="s">
        <v>4405</v>
      </c>
      <c r="B2382">
        <v>30226144</v>
      </c>
      <c r="C2382" t="s">
        <v>12</v>
      </c>
      <c r="D2382">
        <v>15000000</v>
      </c>
      <c r="E2382">
        <v>7.6</v>
      </c>
      <c r="F2382" s="2">
        <f>AVERAGEIF(Table15[director_name],Table15[director_name],Table15[imdb_score])</f>
        <v>7.4499999999999993</v>
      </c>
      <c r="G2382">
        <f>Table15[[#This Row],[gross]]-Table15[[#This Row],[budget]]</f>
        <v>15226144</v>
      </c>
      <c r="H2382" t="str">
        <f>IF(Table15[[#This Row],[Profit]]&gt;0,"Success","Fasle")</f>
        <v>Success</v>
      </c>
    </row>
    <row r="2383" spans="1:8" x14ac:dyDescent="0.25">
      <c r="A2383" t="s">
        <v>4407</v>
      </c>
      <c r="B2383">
        <v>35054909</v>
      </c>
      <c r="C2383" t="s">
        <v>12</v>
      </c>
      <c r="D2383">
        <v>15000000</v>
      </c>
      <c r="E2383">
        <v>7.8</v>
      </c>
      <c r="F2383" s="2">
        <f>AVERAGEIF(Table15[director_name],Table15[director_name],Table15[imdb_score])</f>
        <v>6.833333333333333</v>
      </c>
      <c r="G2383">
        <f>Table15[[#This Row],[gross]]-Table15[[#This Row],[budget]]</f>
        <v>20054909</v>
      </c>
      <c r="H2383" t="str">
        <f>IF(Table15[[#This Row],[Profit]]&gt;0,"Success","Fasle")</f>
        <v>Success</v>
      </c>
    </row>
    <row r="2384" spans="1:8" x14ac:dyDescent="0.25">
      <c r="A2384" t="s">
        <v>4409</v>
      </c>
      <c r="B2384">
        <v>29302097</v>
      </c>
      <c r="C2384" t="s">
        <v>12</v>
      </c>
      <c r="D2384">
        <v>15000000</v>
      </c>
      <c r="E2384">
        <v>4.5999999999999996</v>
      </c>
      <c r="F2384" s="2">
        <f>AVERAGEIF(Table15[director_name],Table15[director_name],Table15[imdb_score])</f>
        <v>4.5999999999999996</v>
      </c>
      <c r="G2384">
        <f>Table15[[#This Row],[gross]]-Table15[[#This Row],[budget]]</f>
        <v>14302097</v>
      </c>
      <c r="H2384" t="str">
        <f>IF(Table15[[#This Row],[Profit]]&gt;0,"Success","Fasle")</f>
        <v>Success</v>
      </c>
    </row>
    <row r="2385" spans="1:8" x14ac:dyDescent="0.25">
      <c r="A2385" t="s">
        <v>4068</v>
      </c>
      <c r="B2385">
        <v>29106737</v>
      </c>
      <c r="C2385" t="s">
        <v>12</v>
      </c>
      <c r="D2385">
        <v>15000000</v>
      </c>
      <c r="E2385">
        <v>6</v>
      </c>
      <c r="F2385">
        <f>AVERAGEIF(Table15[director_name],Table15[director_name],Table15[imdb_score])</f>
        <v>6.5333333333333341</v>
      </c>
      <c r="G2385">
        <f>Table15[[#This Row],[gross]]-Table15[[#This Row],[budget]]</f>
        <v>14106737</v>
      </c>
      <c r="H2385" t="str">
        <f>IF(Table15[[#This Row],[Profit]]&gt;0,"Success","Fasle")</f>
        <v>Success</v>
      </c>
    </row>
    <row r="2386" spans="1:8" x14ac:dyDescent="0.25">
      <c r="A2386" t="s">
        <v>4413</v>
      </c>
      <c r="B2386">
        <v>28637507</v>
      </c>
      <c r="C2386" t="s">
        <v>12</v>
      </c>
      <c r="D2386">
        <v>15000000</v>
      </c>
      <c r="E2386">
        <v>7</v>
      </c>
      <c r="F2386" s="2">
        <f>AVERAGEIF(Table15[director_name],Table15[director_name],Table15[imdb_score])</f>
        <v>7</v>
      </c>
      <c r="G2386">
        <f>Table15[[#This Row],[gross]]-Table15[[#This Row],[budget]]</f>
        <v>13637507</v>
      </c>
      <c r="H2386" t="str">
        <f>IF(Table15[[#This Row],[Profit]]&gt;0,"Success","Fasle")</f>
        <v>Success</v>
      </c>
    </row>
    <row r="2387" spans="1:8" x14ac:dyDescent="0.25">
      <c r="A2387" t="s">
        <v>1993</v>
      </c>
      <c r="B2387">
        <v>30127963</v>
      </c>
      <c r="C2387" t="s">
        <v>12</v>
      </c>
      <c r="D2387">
        <v>15000000</v>
      </c>
      <c r="E2387">
        <v>6.7</v>
      </c>
      <c r="F2387">
        <f>AVERAGEIF(Table15[director_name],Table15[director_name],Table15[imdb_score])</f>
        <v>6.666666666666667</v>
      </c>
      <c r="G2387">
        <f>Table15[[#This Row],[gross]]-Table15[[#This Row],[budget]]</f>
        <v>15127963</v>
      </c>
      <c r="H2387" t="str">
        <f>IF(Table15[[#This Row],[Profit]]&gt;0,"Success","Fasle")</f>
        <v>Success</v>
      </c>
    </row>
    <row r="2388" spans="1:8" x14ac:dyDescent="0.25">
      <c r="A2388" t="s">
        <v>1600</v>
      </c>
      <c r="B2388">
        <v>32645546</v>
      </c>
      <c r="C2388" t="s">
        <v>12</v>
      </c>
      <c r="D2388">
        <v>14000000</v>
      </c>
      <c r="E2388">
        <v>6.4</v>
      </c>
      <c r="F2388">
        <f>AVERAGEIF(Table15[director_name],Table15[director_name],Table15[imdb_score])</f>
        <v>6.0200000000000005</v>
      </c>
      <c r="G2388">
        <f>Table15[[#This Row],[gross]]-Table15[[#This Row],[budget]]</f>
        <v>18645546</v>
      </c>
      <c r="H2388" t="str">
        <f>IF(Table15[[#This Row],[Profit]]&gt;0,"Success","Fasle")</f>
        <v>Success</v>
      </c>
    </row>
    <row r="2389" spans="1:8" x14ac:dyDescent="0.25">
      <c r="A2389" t="s">
        <v>4417</v>
      </c>
      <c r="B2389">
        <v>27441122</v>
      </c>
      <c r="C2389" t="s">
        <v>12</v>
      </c>
      <c r="D2389">
        <v>15000000</v>
      </c>
      <c r="E2389">
        <v>7.2</v>
      </c>
      <c r="F2389" s="2">
        <f>AVERAGEIF(Table15[director_name],Table15[director_name],Table15[imdb_score])</f>
        <v>7.1333333333333329</v>
      </c>
      <c r="G2389">
        <f>Table15[[#This Row],[gross]]-Table15[[#This Row],[budget]]</f>
        <v>12441122</v>
      </c>
      <c r="H2389" t="str">
        <f>IF(Table15[[#This Row],[Profit]]&gt;0,"Success","Fasle")</f>
        <v>Success</v>
      </c>
    </row>
    <row r="2390" spans="1:8" x14ac:dyDescent="0.25">
      <c r="A2390" t="s">
        <v>1891</v>
      </c>
      <c r="B2390">
        <v>28014536</v>
      </c>
      <c r="C2390" t="s">
        <v>12</v>
      </c>
      <c r="D2390">
        <v>15000000</v>
      </c>
      <c r="E2390">
        <v>7.4</v>
      </c>
      <c r="F2390">
        <f>AVERAGEIF(Table15[director_name],Table15[director_name],Table15[imdb_score])</f>
        <v>6.15</v>
      </c>
      <c r="G2390">
        <f>Table15[[#This Row],[gross]]-Table15[[#This Row],[budget]]</f>
        <v>13014536</v>
      </c>
      <c r="H2390" t="str">
        <f>IF(Table15[[#This Row],[Profit]]&gt;0,"Success","Fasle")</f>
        <v>Success</v>
      </c>
    </row>
    <row r="2391" spans="1:8" x14ac:dyDescent="0.25">
      <c r="A2391" t="s">
        <v>4420</v>
      </c>
      <c r="B2391">
        <v>33860010</v>
      </c>
      <c r="C2391" t="s">
        <v>12</v>
      </c>
      <c r="D2391">
        <v>15000000</v>
      </c>
      <c r="E2391">
        <v>4.8</v>
      </c>
      <c r="F2391" s="2">
        <f>AVERAGEIF(Table15[director_name],Table15[director_name],Table15[imdb_score])</f>
        <v>4.8</v>
      </c>
      <c r="G2391">
        <f>Table15[[#This Row],[gross]]-Table15[[#This Row],[budget]]</f>
        <v>18860010</v>
      </c>
      <c r="H2391" t="str">
        <f>IF(Table15[[#This Row],[Profit]]&gt;0,"Success","Fasle")</f>
        <v>Success</v>
      </c>
    </row>
    <row r="2392" spans="1:8" x14ac:dyDescent="0.25">
      <c r="A2392" t="s">
        <v>4422</v>
      </c>
      <c r="B2392">
        <v>26421314</v>
      </c>
      <c r="C2392" t="s">
        <v>12</v>
      </c>
      <c r="D2392">
        <v>15000000</v>
      </c>
      <c r="E2392">
        <v>4</v>
      </c>
      <c r="F2392" s="2">
        <f>AVERAGEIF(Table15[director_name],Table15[director_name],Table15[imdb_score])</f>
        <v>4</v>
      </c>
      <c r="G2392">
        <f>Table15[[#This Row],[gross]]-Table15[[#This Row],[budget]]</f>
        <v>11421314</v>
      </c>
      <c r="H2392" t="str">
        <f>IF(Table15[[#This Row],[Profit]]&gt;0,"Success","Fasle")</f>
        <v>Success</v>
      </c>
    </row>
    <row r="2393" spans="1:8" x14ac:dyDescent="0.25">
      <c r="A2393" t="s">
        <v>3749</v>
      </c>
      <c r="B2393">
        <v>24881000</v>
      </c>
      <c r="C2393" t="s">
        <v>12</v>
      </c>
      <c r="D2393">
        <v>15000000</v>
      </c>
      <c r="E2393">
        <v>6.2</v>
      </c>
      <c r="F2393">
        <f>AVERAGEIF(Table15[director_name],Table15[director_name],Table15[imdb_score])</f>
        <v>6.15</v>
      </c>
      <c r="G2393">
        <f>Table15[[#This Row],[gross]]-Table15[[#This Row],[budget]]</f>
        <v>9881000</v>
      </c>
      <c r="H2393" t="str">
        <f>IF(Table15[[#This Row],[Profit]]&gt;0,"Success","Fasle")</f>
        <v>Success</v>
      </c>
    </row>
    <row r="2394" spans="1:8" x14ac:dyDescent="0.25">
      <c r="A2394" t="s">
        <v>2832</v>
      </c>
      <c r="B2394">
        <v>23089926</v>
      </c>
      <c r="C2394" t="s">
        <v>12</v>
      </c>
      <c r="D2394">
        <v>15000000</v>
      </c>
      <c r="E2394">
        <v>7.7</v>
      </c>
      <c r="F2394">
        <f>AVERAGEIF(Table15[director_name],Table15[director_name],Table15[imdb_score])</f>
        <v>6.9999999999999982</v>
      </c>
      <c r="G2394">
        <f>Table15[[#This Row],[gross]]-Table15[[#This Row],[budget]]</f>
        <v>8089926</v>
      </c>
      <c r="H2394" t="str">
        <f>IF(Table15[[#This Row],[Profit]]&gt;0,"Success","Fasle")</f>
        <v>Success</v>
      </c>
    </row>
    <row r="2395" spans="1:8" x14ac:dyDescent="0.25">
      <c r="A2395" t="s">
        <v>4427</v>
      </c>
      <c r="B2395">
        <v>26161406</v>
      </c>
      <c r="C2395" t="s">
        <v>12</v>
      </c>
      <c r="D2395">
        <v>15000000</v>
      </c>
      <c r="E2395">
        <v>6.7</v>
      </c>
      <c r="F2395" s="2">
        <f>AVERAGEIF(Table15[director_name],Table15[director_name],Table15[imdb_score])</f>
        <v>6</v>
      </c>
      <c r="G2395">
        <f>Table15[[#This Row],[gross]]-Table15[[#This Row],[budget]]</f>
        <v>11161406</v>
      </c>
      <c r="H2395" t="str">
        <f>IF(Table15[[#This Row],[Profit]]&gt;0,"Success","Fasle")</f>
        <v>Success</v>
      </c>
    </row>
    <row r="2396" spans="1:8" x14ac:dyDescent="0.25">
      <c r="A2396" t="s">
        <v>4308</v>
      </c>
      <c r="B2396">
        <v>22954968</v>
      </c>
      <c r="C2396" t="s">
        <v>12</v>
      </c>
      <c r="D2396">
        <v>11500000</v>
      </c>
      <c r="E2396">
        <v>7.9</v>
      </c>
      <c r="F2396">
        <f>AVERAGEIF(Table15[director_name],Table15[director_name],Table15[imdb_score])</f>
        <v>7.1</v>
      </c>
      <c r="G2396">
        <f>Table15[[#This Row],[gross]]-Table15[[#This Row],[budget]]</f>
        <v>11454968</v>
      </c>
      <c r="H2396" t="str">
        <f>IF(Table15[[#This Row],[Profit]]&gt;0,"Success","Fasle")</f>
        <v>Success</v>
      </c>
    </row>
    <row r="2397" spans="1:8" x14ac:dyDescent="0.25">
      <c r="A2397" t="s">
        <v>2434</v>
      </c>
      <c r="B2397">
        <v>26384919</v>
      </c>
      <c r="C2397" t="s">
        <v>12</v>
      </c>
      <c r="D2397">
        <v>15000000</v>
      </c>
      <c r="E2397">
        <v>7.9</v>
      </c>
      <c r="F2397">
        <f>AVERAGEIF(Table15[director_name],Table15[director_name],Table15[imdb_score])</f>
        <v>7.5166666666666666</v>
      </c>
      <c r="G2397">
        <f>Table15[[#This Row],[gross]]-Table15[[#This Row],[budget]]</f>
        <v>11384919</v>
      </c>
      <c r="H2397" t="str">
        <f>IF(Table15[[#This Row],[Profit]]&gt;0,"Success","Fasle")</f>
        <v>Success</v>
      </c>
    </row>
    <row r="2398" spans="1:8" x14ac:dyDescent="0.25">
      <c r="A2398" t="s">
        <v>4188</v>
      </c>
      <c r="B2398">
        <v>22189039</v>
      </c>
      <c r="C2398" t="s">
        <v>12</v>
      </c>
      <c r="D2398">
        <v>15000000</v>
      </c>
      <c r="E2398">
        <v>5.5</v>
      </c>
      <c r="F2398">
        <f>AVERAGEIF(Table15[director_name],Table15[director_name],Table15[imdb_score])</f>
        <v>5.15</v>
      </c>
      <c r="G2398">
        <f>Table15[[#This Row],[gross]]-Table15[[#This Row],[budget]]</f>
        <v>7189039</v>
      </c>
      <c r="H2398" t="str">
        <f>IF(Table15[[#This Row],[Profit]]&gt;0,"Success","Fasle")</f>
        <v>Success</v>
      </c>
    </row>
    <row r="2399" spans="1:8" x14ac:dyDescent="0.25">
      <c r="A2399" t="s">
        <v>4432</v>
      </c>
      <c r="B2399">
        <v>20998709</v>
      </c>
      <c r="C2399" t="s">
        <v>12</v>
      </c>
      <c r="D2399">
        <v>15000000</v>
      </c>
      <c r="E2399">
        <v>6.2</v>
      </c>
      <c r="F2399" s="2">
        <f>AVERAGEIF(Table15[director_name],Table15[director_name],Table15[imdb_score])</f>
        <v>6.5</v>
      </c>
      <c r="G2399">
        <f>Table15[[#This Row],[gross]]-Table15[[#This Row],[budget]]</f>
        <v>5998709</v>
      </c>
      <c r="H2399" t="str">
        <f>IF(Table15[[#This Row],[Profit]]&gt;0,"Success","Fasle")</f>
        <v>Success</v>
      </c>
    </row>
    <row r="2400" spans="1:8" x14ac:dyDescent="0.25">
      <c r="A2400" t="s">
        <v>4434</v>
      </c>
      <c r="B2400">
        <v>20801344</v>
      </c>
      <c r="C2400" t="s">
        <v>12</v>
      </c>
      <c r="D2400">
        <v>15000000</v>
      </c>
      <c r="E2400">
        <v>5.0999999999999996</v>
      </c>
      <c r="F2400" s="2">
        <f>AVERAGEIF(Table15[director_name],Table15[director_name],Table15[imdb_score])</f>
        <v>5.0999999999999996</v>
      </c>
      <c r="G2400">
        <f>Table15[[#This Row],[gross]]-Table15[[#This Row],[budget]]</f>
        <v>5801344</v>
      </c>
      <c r="H2400" t="str">
        <f>IF(Table15[[#This Row],[Profit]]&gt;0,"Success","Fasle")</f>
        <v>Success</v>
      </c>
    </row>
    <row r="2401" spans="1:8" x14ac:dyDescent="0.25">
      <c r="A2401" t="s">
        <v>4436</v>
      </c>
      <c r="B2401">
        <v>21468807</v>
      </c>
      <c r="C2401" t="s">
        <v>12</v>
      </c>
      <c r="D2401">
        <v>14000000</v>
      </c>
      <c r="E2401">
        <v>4.0999999999999996</v>
      </c>
      <c r="F2401" s="2">
        <f>AVERAGEIF(Table15[director_name],Table15[director_name],Table15[imdb_score])</f>
        <v>4.0999999999999996</v>
      </c>
      <c r="G2401">
        <f>Table15[[#This Row],[gross]]-Table15[[#This Row],[budget]]</f>
        <v>7468807</v>
      </c>
      <c r="H2401" t="str">
        <f>IF(Table15[[#This Row],[Profit]]&gt;0,"Success","Fasle")</f>
        <v>Success</v>
      </c>
    </row>
    <row r="2402" spans="1:8" x14ac:dyDescent="0.25">
      <c r="A2402" t="s">
        <v>1401</v>
      </c>
      <c r="B2402">
        <v>19158074</v>
      </c>
      <c r="C2402" t="s">
        <v>12</v>
      </c>
      <c r="D2402">
        <v>15000000</v>
      </c>
      <c r="E2402">
        <v>6.7</v>
      </c>
      <c r="F2402">
        <f>AVERAGEIF(Table15[director_name],Table15[director_name],Table15[imdb_score])</f>
        <v>6.7333333333333334</v>
      </c>
      <c r="G2402">
        <f>Table15[[#This Row],[gross]]-Table15[[#This Row],[budget]]</f>
        <v>4158074</v>
      </c>
      <c r="H2402" t="str">
        <f>IF(Table15[[#This Row],[Profit]]&gt;0,"Success","Fasle")</f>
        <v>Success</v>
      </c>
    </row>
    <row r="2403" spans="1:8" x14ac:dyDescent="0.25">
      <c r="A2403" t="s">
        <v>4439</v>
      </c>
      <c r="B2403">
        <v>18843314</v>
      </c>
      <c r="C2403" t="s">
        <v>12</v>
      </c>
      <c r="D2403">
        <v>20000000</v>
      </c>
      <c r="E2403">
        <v>4.7</v>
      </c>
      <c r="F2403" s="2">
        <f>AVERAGEIF(Table15[director_name],Table15[director_name],Table15[imdb_score])</f>
        <v>4.7</v>
      </c>
      <c r="G2403">
        <f>Table15[[#This Row],[gross]]-Table15[[#This Row],[budget]]</f>
        <v>-1156686</v>
      </c>
      <c r="H2403" t="str">
        <f>IF(Table15[[#This Row],[Profit]]&gt;0,"Success","Fasle")</f>
        <v>Fasle</v>
      </c>
    </row>
    <row r="2404" spans="1:8" x14ac:dyDescent="0.25">
      <c r="A2404" t="s">
        <v>4441</v>
      </c>
      <c r="B2404">
        <v>20566327</v>
      </c>
      <c r="C2404" t="s">
        <v>12</v>
      </c>
      <c r="D2404">
        <v>15000000</v>
      </c>
      <c r="E2404">
        <v>6.4</v>
      </c>
      <c r="F2404" s="2">
        <f>AVERAGEIF(Table15[director_name],Table15[director_name],Table15[imdb_score])</f>
        <v>6.4</v>
      </c>
      <c r="G2404">
        <f>Table15[[#This Row],[gross]]-Table15[[#This Row],[budget]]</f>
        <v>5566327</v>
      </c>
      <c r="H2404" t="str">
        <f>IF(Table15[[#This Row],[Profit]]&gt;0,"Success","Fasle")</f>
        <v>Success</v>
      </c>
    </row>
    <row r="2405" spans="1:8" x14ac:dyDescent="0.25">
      <c r="A2405" t="s">
        <v>3780</v>
      </c>
      <c r="B2405">
        <v>20218921</v>
      </c>
      <c r="C2405" t="s">
        <v>12</v>
      </c>
      <c r="D2405">
        <v>15000000</v>
      </c>
      <c r="E2405">
        <v>6.3</v>
      </c>
      <c r="F2405">
        <f>AVERAGEIF(Table15[director_name],Table15[director_name],Table15[imdb_score])</f>
        <v>6.4333333333333336</v>
      </c>
      <c r="G2405">
        <f>Table15[[#This Row],[gross]]-Table15[[#This Row],[budget]]</f>
        <v>5218921</v>
      </c>
      <c r="H2405" t="str">
        <f>IF(Table15[[#This Row],[Profit]]&gt;0,"Success","Fasle")</f>
        <v>Success</v>
      </c>
    </row>
    <row r="2406" spans="1:8" x14ac:dyDescent="0.25">
      <c r="A2406" t="s">
        <v>4444</v>
      </c>
      <c r="B2406">
        <v>17411331</v>
      </c>
      <c r="C2406" t="s">
        <v>12</v>
      </c>
      <c r="D2406">
        <v>15000000</v>
      </c>
      <c r="E2406">
        <v>5.5</v>
      </c>
      <c r="F2406" s="2">
        <f>AVERAGEIF(Table15[director_name],Table15[director_name],Table15[imdb_score])</f>
        <v>5.5</v>
      </c>
      <c r="G2406">
        <f>Table15[[#This Row],[gross]]-Table15[[#This Row],[budget]]</f>
        <v>2411331</v>
      </c>
      <c r="H2406" t="str">
        <f>IF(Table15[[#This Row],[Profit]]&gt;0,"Success","Fasle")</f>
        <v>Success</v>
      </c>
    </row>
    <row r="2407" spans="1:8" x14ac:dyDescent="0.25">
      <c r="A2407" t="s">
        <v>4446</v>
      </c>
      <c r="B2407">
        <v>21383298</v>
      </c>
      <c r="C2407" t="s">
        <v>12</v>
      </c>
      <c r="D2407">
        <v>15000000</v>
      </c>
      <c r="E2407">
        <v>7.3</v>
      </c>
      <c r="F2407" s="2">
        <f>AVERAGEIF(Table15[director_name],Table15[director_name],Table15[imdb_score])</f>
        <v>7.35</v>
      </c>
      <c r="G2407">
        <f>Table15[[#This Row],[gross]]-Table15[[#This Row],[budget]]</f>
        <v>6383298</v>
      </c>
      <c r="H2407" t="str">
        <f>IF(Table15[[#This Row],[Profit]]&gt;0,"Success","Fasle")</f>
        <v>Success</v>
      </c>
    </row>
    <row r="2408" spans="1:8" x14ac:dyDescent="0.25">
      <c r="A2408" t="s">
        <v>511</v>
      </c>
      <c r="B2408">
        <v>24984868</v>
      </c>
      <c r="C2408" t="s">
        <v>12</v>
      </c>
      <c r="D2408">
        <v>15000000</v>
      </c>
      <c r="E2408">
        <v>6.3</v>
      </c>
      <c r="F2408">
        <f>AVERAGEIF(Table15[director_name],Table15[director_name],Table15[imdb_score])</f>
        <v>6.7714285714285705</v>
      </c>
      <c r="G2408">
        <f>Table15[[#This Row],[gross]]-Table15[[#This Row],[budget]]</f>
        <v>9984868</v>
      </c>
      <c r="H2408" t="str">
        <f>IF(Table15[[#This Row],[Profit]]&gt;0,"Success","Fasle")</f>
        <v>Success</v>
      </c>
    </row>
    <row r="2409" spans="1:8" x14ac:dyDescent="0.25">
      <c r="A2409" t="s">
        <v>4449</v>
      </c>
      <c r="B2409">
        <v>16459004</v>
      </c>
      <c r="C2409" t="s">
        <v>12</v>
      </c>
      <c r="D2409">
        <v>15000000</v>
      </c>
      <c r="E2409">
        <v>4.9000000000000004</v>
      </c>
      <c r="F2409" s="2">
        <f>AVERAGEIF(Table15[director_name],Table15[director_name],Table15[imdb_score])</f>
        <v>4.9000000000000004</v>
      </c>
      <c r="G2409">
        <f>Table15[[#This Row],[gross]]-Table15[[#This Row],[budget]]</f>
        <v>1459004</v>
      </c>
      <c r="H2409" t="str">
        <f>IF(Table15[[#This Row],[Profit]]&gt;0,"Success","Fasle")</f>
        <v>Success</v>
      </c>
    </row>
    <row r="2410" spans="1:8" x14ac:dyDescent="0.25">
      <c r="A2410" t="s">
        <v>792</v>
      </c>
      <c r="B2410">
        <v>15700000</v>
      </c>
      <c r="C2410" t="s">
        <v>12</v>
      </c>
      <c r="D2410">
        <v>15000000</v>
      </c>
      <c r="E2410">
        <v>7.6</v>
      </c>
      <c r="F2410">
        <f>AVERAGEIF(Table15[director_name],Table15[director_name],Table15[imdb_score])</f>
        <v>7.2333333333333343</v>
      </c>
      <c r="G2410">
        <f>Table15[[#This Row],[gross]]-Table15[[#This Row],[budget]]</f>
        <v>700000</v>
      </c>
      <c r="H2410" t="str">
        <f>IF(Table15[[#This Row],[Profit]]&gt;0,"Success","Fasle")</f>
        <v>Success</v>
      </c>
    </row>
    <row r="2411" spans="1:8" x14ac:dyDescent="0.25">
      <c r="A2411" t="s">
        <v>4452</v>
      </c>
      <c r="B2411">
        <v>15100000</v>
      </c>
      <c r="C2411" t="s">
        <v>12</v>
      </c>
      <c r="D2411">
        <v>15000000</v>
      </c>
      <c r="E2411">
        <v>6</v>
      </c>
      <c r="F2411" s="2">
        <f>AVERAGEIF(Table15[director_name],Table15[director_name],Table15[imdb_score])</f>
        <v>6</v>
      </c>
      <c r="G2411">
        <f>Table15[[#This Row],[gross]]-Table15[[#This Row],[budget]]</f>
        <v>100000</v>
      </c>
      <c r="H2411" t="str">
        <f>IF(Table15[[#This Row],[Profit]]&gt;0,"Success","Fasle")</f>
        <v>Success</v>
      </c>
    </row>
    <row r="2412" spans="1:8" x14ac:dyDescent="0.25">
      <c r="A2412" t="s">
        <v>2987</v>
      </c>
      <c r="B2412">
        <v>14938570</v>
      </c>
      <c r="C2412" t="s">
        <v>12</v>
      </c>
      <c r="D2412">
        <v>15000000</v>
      </c>
      <c r="E2412">
        <v>6.2</v>
      </c>
      <c r="F2412">
        <f>AVERAGEIF(Table15[director_name],Table15[director_name],Table15[imdb_score])</f>
        <v>6.85</v>
      </c>
      <c r="G2412">
        <f>Table15[[#This Row],[gross]]-Table15[[#This Row],[budget]]</f>
        <v>-61430</v>
      </c>
      <c r="H2412" t="str">
        <f>IF(Table15[[#This Row],[Profit]]&gt;0,"Success","Fasle")</f>
        <v>Fasle</v>
      </c>
    </row>
    <row r="2413" spans="1:8" x14ac:dyDescent="0.25">
      <c r="A2413" t="s">
        <v>3712</v>
      </c>
      <c r="B2413">
        <v>17237244</v>
      </c>
      <c r="C2413" t="s">
        <v>12</v>
      </c>
      <c r="D2413">
        <v>15000000</v>
      </c>
      <c r="E2413">
        <v>6.8</v>
      </c>
      <c r="F2413">
        <f>AVERAGEIF(Table15[director_name],Table15[director_name],Table15[imdb_score])</f>
        <v>6.9333333333333336</v>
      </c>
      <c r="G2413">
        <f>Table15[[#This Row],[gross]]-Table15[[#This Row],[budget]]</f>
        <v>2237244</v>
      </c>
      <c r="H2413" t="str">
        <f>IF(Table15[[#This Row],[Profit]]&gt;0,"Success","Fasle")</f>
        <v>Success</v>
      </c>
    </row>
    <row r="2414" spans="1:8" x14ac:dyDescent="0.25">
      <c r="A2414" t="s">
        <v>4456</v>
      </c>
      <c r="B2414">
        <v>14249005</v>
      </c>
      <c r="C2414" t="s">
        <v>12</v>
      </c>
      <c r="D2414">
        <v>15000000</v>
      </c>
      <c r="E2414">
        <v>4.5</v>
      </c>
      <c r="F2414" s="2">
        <f>AVERAGEIF(Table15[director_name],Table15[director_name],Table15[imdb_score])</f>
        <v>4.5</v>
      </c>
      <c r="G2414">
        <f>Table15[[#This Row],[gross]]-Table15[[#This Row],[budget]]</f>
        <v>-750995</v>
      </c>
      <c r="H2414" t="str">
        <f>IF(Table15[[#This Row],[Profit]]&gt;0,"Success","Fasle")</f>
        <v>Fasle</v>
      </c>
    </row>
    <row r="2415" spans="1:8" x14ac:dyDescent="0.25">
      <c r="A2415" t="s">
        <v>4458</v>
      </c>
      <c r="B2415">
        <v>12701880</v>
      </c>
      <c r="C2415" t="s">
        <v>12</v>
      </c>
      <c r="D2415">
        <v>15000000</v>
      </c>
      <c r="E2415">
        <v>5.7</v>
      </c>
      <c r="F2415" s="2">
        <f>AVERAGEIF(Table15[director_name],Table15[director_name],Table15[imdb_score])</f>
        <v>6.15</v>
      </c>
      <c r="G2415">
        <f>Table15[[#This Row],[gross]]-Table15[[#This Row],[budget]]</f>
        <v>-2298120</v>
      </c>
      <c r="H2415" t="str">
        <f>IF(Table15[[#This Row],[Profit]]&gt;0,"Success","Fasle")</f>
        <v>Fasle</v>
      </c>
    </row>
    <row r="2416" spans="1:8" x14ac:dyDescent="0.25">
      <c r="A2416" t="s">
        <v>4462</v>
      </c>
      <c r="B2416">
        <v>12801190</v>
      </c>
      <c r="C2416" t="s">
        <v>12</v>
      </c>
      <c r="D2416">
        <v>15000000</v>
      </c>
      <c r="E2416">
        <v>4.5999999999999996</v>
      </c>
      <c r="F2416" s="2">
        <f>AVERAGEIF(Table15[director_name],Table15[director_name],Table15[imdb_score])</f>
        <v>4.5999999999999996</v>
      </c>
      <c r="G2416">
        <f>Table15[[#This Row],[gross]]-Table15[[#This Row],[budget]]</f>
        <v>-2198810</v>
      </c>
      <c r="H2416" t="str">
        <f>IF(Table15[[#This Row],[Profit]]&gt;0,"Success","Fasle")</f>
        <v>Fasle</v>
      </c>
    </row>
    <row r="2417" spans="1:8" x14ac:dyDescent="0.25">
      <c r="A2417" t="s">
        <v>4464</v>
      </c>
      <c r="B2417">
        <v>12549485</v>
      </c>
      <c r="C2417" t="s">
        <v>12</v>
      </c>
      <c r="D2417">
        <v>15000000</v>
      </c>
      <c r="E2417">
        <v>6.2</v>
      </c>
      <c r="F2417" s="2">
        <f>AVERAGEIF(Table15[director_name],Table15[director_name],Table15[imdb_score])</f>
        <v>6.2</v>
      </c>
      <c r="G2417">
        <f>Table15[[#This Row],[gross]]-Table15[[#This Row],[budget]]</f>
        <v>-2450515</v>
      </c>
      <c r="H2417" t="str">
        <f>IF(Table15[[#This Row],[Profit]]&gt;0,"Success","Fasle")</f>
        <v>Fasle</v>
      </c>
    </row>
    <row r="2418" spans="1:8" x14ac:dyDescent="0.25">
      <c r="A2418" t="s">
        <v>4467</v>
      </c>
      <c r="B2418">
        <v>13766014</v>
      </c>
      <c r="C2418" t="s">
        <v>12</v>
      </c>
      <c r="D2418">
        <v>15000000</v>
      </c>
      <c r="E2418">
        <v>7</v>
      </c>
      <c r="F2418" s="2">
        <f>AVERAGEIF(Table15[director_name],Table15[director_name],Table15[imdb_score])</f>
        <v>7.15</v>
      </c>
      <c r="G2418">
        <f>Table15[[#This Row],[gross]]-Table15[[#This Row],[budget]]</f>
        <v>-1233986</v>
      </c>
      <c r="H2418" t="str">
        <f>IF(Table15[[#This Row],[Profit]]&gt;0,"Success","Fasle")</f>
        <v>Fasle</v>
      </c>
    </row>
    <row r="2419" spans="1:8" x14ac:dyDescent="0.25">
      <c r="A2419" t="s">
        <v>4469</v>
      </c>
      <c r="B2419">
        <v>13034417</v>
      </c>
      <c r="C2419" t="s">
        <v>12</v>
      </c>
      <c r="D2419">
        <v>15000000</v>
      </c>
      <c r="E2419">
        <v>6.9</v>
      </c>
      <c r="F2419" s="2">
        <f>AVERAGEIF(Table15[director_name],Table15[director_name],Table15[imdb_score])</f>
        <v>6.9</v>
      </c>
      <c r="G2419">
        <f>Table15[[#This Row],[gross]]-Table15[[#This Row],[budget]]</f>
        <v>-1965583</v>
      </c>
      <c r="H2419" t="str">
        <f>IF(Table15[[#This Row],[Profit]]&gt;0,"Success","Fasle")</f>
        <v>Fasle</v>
      </c>
    </row>
    <row r="2420" spans="1:8" x14ac:dyDescent="0.25">
      <c r="A2420" t="s">
        <v>4473</v>
      </c>
      <c r="B2420">
        <v>12212417</v>
      </c>
      <c r="C2420" t="s">
        <v>12</v>
      </c>
      <c r="D2420">
        <v>15000000</v>
      </c>
      <c r="E2420">
        <v>6.7</v>
      </c>
      <c r="F2420" s="2">
        <f>AVERAGEIF(Table15[director_name],Table15[director_name],Table15[imdb_score])</f>
        <v>6.833333333333333</v>
      </c>
      <c r="G2420">
        <f>Table15[[#This Row],[gross]]-Table15[[#This Row],[budget]]</f>
        <v>-2787583</v>
      </c>
      <c r="H2420" t="str">
        <f>IF(Table15[[#This Row],[Profit]]&gt;0,"Success","Fasle")</f>
        <v>Fasle</v>
      </c>
    </row>
    <row r="2421" spans="1:8" x14ac:dyDescent="0.25">
      <c r="A2421" t="s">
        <v>4475</v>
      </c>
      <c r="B2421">
        <v>11614236</v>
      </c>
      <c r="C2421" t="s">
        <v>12</v>
      </c>
      <c r="D2421">
        <v>15000000</v>
      </c>
      <c r="E2421">
        <v>5.6</v>
      </c>
      <c r="F2421" s="2">
        <f>AVERAGEIF(Table15[director_name],Table15[director_name],Table15[imdb_score])</f>
        <v>5.6</v>
      </c>
      <c r="G2421">
        <f>Table15[[#This Row],[gross]]-Table15[[#This Row],[budget]]</f>
        <v>-3385764</v>
      </c>
      <c r="H2421" t="str">
        <f>IF(Table15[[#This Row],[Profit]]&gt;0,"Success","Fasle")</f>
        <v>Fasle</v>
      </c>
    </row>
    <row r="2422" spans="1:8" x14ac:dyDescent="0.25">
      <c r="A2422" t="s">
        <v>2302</v>
      </c>
      <c r="B2422">
        <v>13337299</v>
      </c>
      <c r="C2422" t="s">
        <v>12</v>
      </c>
      <c r="D2422">
        <v>20000000</v>
      </c>
      <c r="E2422">
        <v>6.6</v>
      </c>
      <c r="F2422">
        <f>AVERAGEIF(Table15[director_name],Table15[director_name],Table15[imdb_score])</f>
        <v>6.4499999999999993</v>
      </c>
      <c r="G2422">
        <f>Table15[[#This Row],[gross]]-Table15[[#This Row],[budget]]</f>
        <v>-6662701</v>
      </c>
      <c r="H2422" t="str">
        <f>IF(Table15[[#This Row],[Profit]]&gt;0,"Success","Fasle")</f>
        <v>Fasle</v>
      </c>
    </row>
    <row r="2423" spans="1:8" x14ac:dyDescent="0.25">
      <c r="A2423" t="s">
        <v>2832</v>
      </c>
      <c r="B2423">
        <v>10763469</v>
      </c>
      <c r="C2423" t="s">
        <v>12</v>
      </c>
      <c r="D2423">
        <v>15000000</v>
      </c>
      <c r="E2423">
        <v>6.4</v>
      </c>
      <c r="F2423">
        <f>AVERAGEIF(Table15[director_name],Table15[director_name],Table15[imdb_score])</f>
        <v>6.9999999999999982</v>
      </c>
      <c r="G2423">
        <f>Table15[[#This Row],[gross]]-Table15[[#This Row],[budget]]</f>
        <v>-4236531</v>
      </c>
      <c r="H2423" t="str">
        <f>IF(Table15[[#This Row],[Profit]]&gt;0,"Success","Fasle")</f>
        <v>Fasle</v>
      </c>
    </row>
    <row r="2424" spans="1:8" x14ac:dyDescent="0.25">
      <c r="A2424" t="s">
        <v>4479</v>
      </c>
      <c r="B2424">
        <v>11144518</v>
      </c>
      <c r="C2424" t="s">
        <v>12</v>
      </c>
      <c r="D2424">
        <v>15000000</v>
      </c>
      <c r="E2424">
        <v>2.8</v>
      </c>
      <c r="F2424" s="2">
        <f>AVERAGEIF(Table15[director_name],Table15[director_name],Table15[imdb_score])</f>
        <v>2.8</v>
      </c>
      <c r="G2424">
        <f>Table15[[#This Row],[gross]]-Table15[[#This Row],[budget]]</f>
        <v>-3855482</v>
      </c>
      <c r="H2424" t="str">
        <f>IF(Table15[[#This Row],[Profit]]&gt;0,"Success","Fasle")</f>
        <v>Fasle</v>
      </c>
    </row>
    <row r="2425" spans="1:8" x14ac:dyDescent="0.25">
      <c r="A2425" t="s">
        <v>4481</v>
      </c>
      <c r="B2425">
        <v>15608545</v>
      </c>
      <c r="C2425" t="s">
        <v>12</v>
      </c>
      <c r="D2425">
        <v>15000000</v>
      </c>
      <c r="E2425">
        <v>5.4</v>
      </c>
      <c r="F2425" s="2">
        <f>AVERAGEIF(Table15[director_name],Table15[director_name],Table15[imdb_score])</f>
        <v>5.4</v>
      </c>
      <c r="G2425">
        <f>Table15[[#This Row],[gross]]-Table15[[#This Row],[budget]]</f>
        <v>608545</v>
      </c>
      <c r="H2425" t="str">
        <f>IF(Table15[[#This Row],[Profit]]&gt;0,"Success","Fasle")</f>
        <v>Success</v>
      </c>
    </row>
    <row r="2426" spans="1:8" x14ac:dyDescent="0.25">
      <c r="A2426" t="s">
        <v>339</v>
      </c>
      <c r="B2426">
        <v>10443316</v>
      </c>
      <c r="C2426" t="s">
        <v>12</v>
      </c>
      <c r="D2426">
        <v>15000000</v>
      </c>
      <c r="E2426">
        <v>5</v>
      </c>
      <c r="F2426">
        <f>AVERAGEIF(Table15[director_name],Table15[director_name],Table15[imdb_score])</f>
        <v>6.2750000000000004</v>
      </c>
      <c r="G2426">
        <f>Table15[[#This Row],[gross]]-Table15[[#This Row],[budget]]</f>
        <v>-4556684</v>
      </c>
      <c r="H2426" t="str">
        <f>IF(Table15[[#This Row],[Profit]]&gt;0,"Success","Fasle")</f>
        <v>Fasle</v>
      </c>
    </row>
    <row r="2427" spans="1:8" x14ac:dyDescent="0.25">
      <c r="A2427" t="s">
        <v>4484</v>
      </c>
      <c r="B2427">
        <v>10494147</v>
      </c>
      <c r="C2427" t="s">
        <v>12</v>
      </c>
      <c r="D2427">
        <v>15000000</v>
      </c>
      <c r="E2427">
        <v>5.0999999999999996</v>
      </c>
      <c r="F2427" s="2">
        <f>AVERAGEIF(Table15[director_name],Table15[director_name],Table15[imdb_score])</f>
        <v>5.0999999999999996</v>
      </c>
      <c r="G2427">
        <f>Table15[[#This Row],[gross]]-Table15[[#This Row],[budget]]</f>
        <v>-4505853</v>
      </c>
      <c r="H2427" t="str">
        <f>IF(Table15[[#This Row],[Profit]]&gt;0,"Success","Fasle")</f>
        <v>Fasle</v>
      </c>
    </row>
    <row r="2428" spans="1:8" x14ac:dyDescent="0.25">
      <c r="A2428" t="s">
        <v>970</v>
      </c>
      <c r="B2428">
        <v>9929000</v>
      </c>
      <c r="C2428" t="s">
        <v>12</v>
      </c>
      <c r="D2428">
        <v>15000000</v>
      </c>
      <c r="E2428">
        <v>8</v>
      </c>
      <c r="F2428">
        <f>AVERAGEIF(Table15[director_name],Table15[director_name],Table15[imdb_score])</f>
        <v>7.3285714285714283</v>
      </c>
      <c r="G2428">
        <f>Table15[[#This Row],[gross]]-Table15[[#This Row],[budget]]</f>
        <v>-5071000</v>
      </c>
      <c r="H2428" t="str">
        <f>IF(Table15[[#This Row],[Profit]]&gt;0,"Success","Fasle")</f>
        <v>Fasle</v>
      </c>
    </row>
    <row r="2429" spans="1:8" x14ac:dyDescent="0.25">
      <c r="A2429" t="s">
        <v>4052</v>
      </c>
      <c r="B2429">
        <v>10411980</v>
      </c>
      <c r="C2429" t="s">
        <v>12</v>
      </c>
      <c r="D2429">
        <v>15000000</v>
      </c>
      <c r="E2429">
        <v>5.9</v>
      </c>
      <c r="F2429">
        <f>AVERAGEIF(Table15[director_name],Table15[director_name],Table15[imdb_score])</f>
        <v>6.5</v>
      </c>
      <c r="G2429">
        <f>Table15[[#This Row],[gross]]-Table15[[#This Row],[budget]]</f>
        <v>-4588020</v>
      </c>
      <c r="H2429" t="str">
        <f>IF(Table15[[#This Row],[Profit]]&gt;0,"Success","Fasle")</f>
        <v>Fasle</v>
      </c>
    </row>
    <row r="2430" spans="1:8" x14ac:dyDescent="0.25">
      <c r="A2430" t="s">
        <v>1474</v>
      </c>
      <c r="B2430">
        <v>17439163</v>
      </c>
      <c r="C2430" t="s">
        <v>12</v>
      </c>
      <c r="D2430">
        <v>15000000</v>
      </c>
      <c r="E2430">
        <v>8.1999999999999993</v>
      </c>
      <c r="F2430">
        <f>AVERAGEIF(Table15[director_name],Table15[director_name],Table15[imdb_score])</f>
        <v>7.3999999999999995</v>
      </c>
      <c r="G2430">
        <f>Table15[[#This Row],[gross]]-Table15[[#This Row],[budget]]</f>
        <v>2439163</v>
      </c>
      <c r="H2430" t="str">
        <f>IF(Table15[[#This Row],[Profit]]&gt;0,"Success","Fasle")</f>
        <v>Success</v>
      </c>
    </row>
    <row r="2431" spans="1:8" x14ac:dyDescent="0.25">
      <c r="A2431" t="s">
        <v>4492</v>
      </c>
      <c r="B2431">
        <v>9396487</v>
      </c>
      <c r="C2431" t="s">
        <v>12</v>
      </c>
      <c r="D2431">
        <v>15000000</v>
      </c>
      <c r="E2431">
        <v>7</v>
      </c>
      <c r="F2431" s="2">
        <f>AVERAGEIF(Table15[director_name],Table15[director_name],Table15[imdb_score])</f>
        <v>7.2</v>
      </c>
      <c r="G2431">
        <f>Table15[[#This Row],[gross]]-Table15[[#This Row],[budget]]</f>
        <v>-5603513</v>
      </c>
      <c r="H2431" t="str">
        <f>IF(Table15[[#This Row],[Profit]]&gt;0,"Success","Fasle")</f>
        <v>Fasle</v>
      </c>
    </row>
    <row r="2432" spans="1:8" x14ac:dyDescent="0.25">
      <c r="A2432" t="s">
        <v>1097</v>
      </c>
      <c r="B2432">
        <v>9059588</v>
      </c>
      <c r="C2432" t="s">
        <v>12</v>
      </c>
      <c r="D2432">
        <v>15000000</v>
      </c>
      <c r="E2432">
        <v>6.6</v>
      </c>
      <c r="F2432">
        <f>AVERAGEIF(Table15[director_name],Table15[director_name],Table15[imdb_score])</f>
        <v>5.9</v>
      </c>
      <c r="G2432">
        <f>Table15[[#This Row],[gross]]-Table15[[#This Row],[budget]]</f>
        <v>-5940412</v>
      </c>
      <c r="H2432" t="str">
        <f>IF(Table15[[#This Row],[Profit]]&gt;0,"Success","Fasle")</f>
        <v>Fasle</v>
      </c>
    </row>
    <row r="2433" spans="1:8" x14ac:dyDescent="0.25">
      <c r="A2433" t="s">
        <v>3228</v>
      </c>
      <c r="B2433">
        <v>9172810</v>
      </c>
      <c r="C2433" t="s">
        <v>12</v>
      </c>
      <c r="D2433">
        <v>16000000</v>
      </c>
      <c r="E2433">
        <v>6.7</v>
      </c>
      <c r="F2433" s="2">
        <f>AVERAGEIF(Table15[director_name],Table15[director_name],Table15[imdb_score])</f>
        <v>6.4799999999999995</v>
      </c>
      <c r="G2433">
        <f>Table15[[#This Row],[gross]]-Table15[[#This Row],[budget]]</f>
        <v>-6827190</v>
      </c>
      <c r="H2433" t="str">
        <f>IF(Table15[[#This Row],[Profit]]&gt;0,"Success","Fasle")</f>
        <v>Fasle</v>
      </c>
    </row>
    <row r="2434" spans="1:8" x14ac:dyDescent="0.25">
      <c r="A2434" t="s">
        <v>4497</v>
      </c>
      <c r="B2434">
        <v>8735529</v>
      </c>
      <c r="C2434" t="s">
        <v>12</v>
      </c>
      <c r="D2434">
        <v>15000000</v>
      </c>
      <c r="E2434">
        <v>5.5</v>
      </c>
      <c r="F2434" s="2">
        <f>AVERAGEIF(Table15[director_name],Table15[director_name],Table15[imdb_score])</f>
        <v>5.45</v>
      </c>
      <c r="G2434">
        <f>Table15[[#This Row],[gross]]-Table15[[#This Row],[budget]]</f>
        <v>-6264471</v>
      </c>
      <c r="H2434" t="str">
        <f>IF(Table15[[#This Row],[Profit]]&gt;0,"Success","Fasle")</f>
        <v>Fasle</v>
      </c>
    </row>
    <row r="2435" spans="1:8" x14ac:dyDescent="0.25">
      <c r="A2435" t="s">
        <v>4499</v>
      </c>
      <c r="B2435">
        <v>8586376</v>
      </c>
      <c r="C2435" t="s">
        <v>12</v>
      </c>
      <c r="D2435">
        <v>20000000</v>
      </c>
      <c r="E2435">
        <v>4.9000000000000004</v>
      </c>
      <c r="F2435" s="2">
        <f>AVERAGEIF(Table15[director_name],Table15[director_name],Table15[imdb_score])</f>
        <v>4.9000000000000004</v>
      </c>
      <c r="G2435">
        <f>Table15[[#This Row],[gross]]-Table15[[#This Row],[budget]]</f>
        <v>-11413624</v>
      </c>
      <c r="H2435" t="str">
        <f>IF(Table15[[#This Row],[Profit]]&gt;0,"Success","Fasle")</f>
        <v>Fasle</v>
      </c>
    </row>
    <row r="2436" spans="1:8" x14ac:dyDescent="0.25">
      <c r="A2436" t="s">
        <v>2070</v>
      </c>
      <c r="B2436">
        <v>8378141</v>
      </c>
      <c r="C2436" t="s">
        <v>12</v>
      </c>
      <c r="D2436">
        <v>15000000</v>
      </c>
      <c r="E2436">
        <v>6.9</v>
      </c>
      <c r="F2436">
        <f>AVERAGEIF(Table15[director_name],Table15[director_name],Table15[imdb_score])</f>
        <v>6.7</v>
      </c>
      <c r="G2436">
        <f>Table15[[#This Row],[gross]]-Table15[[#This Row],[budget]]</f>
        <v>-6621859</v>
      </c>
      <c r="H2436" t="str">
        <f>IF(Table15[[#This Row],[Profit]]&gt;0,"Success","Fasle")</f>
        <v>Fasle</v>
      </c>
    </row>
    <row r="2437" spans="1:8" x14ac:dyDescent="0.25">
      <c r="A2437" t="s">
        <v>4504</v>
      </c>
      <c r="B2437">
        <v>8080116</v>
      </c>
      <c r="C2437" t="s">
        <v>12</v>
      </c>
      <c r="D2437">
        <v>15000000</v>
      </c>
      <c r="E2437">
        <v>5.6</v>
      </c>
      <c r="F2437" s="2">
        <f>AVERAGEIF(Table15[director_name],Table15[director_name],Table15[imdb_score])</f>
        <v>5.6</v>
      </c>
      <c r="G2437">
        <f>Table15[[#This Row],[gross]]-Table15[[#This Row],[budget]]</f>
        <v>-6919884</v>
      </c>
      <c r="H2437" t="str">
        <f>IF(Table15[[#This Row],[Profit]]&gt;0,"Success","Fasle")</f>
        <v>Fasle</v>
      </c>
    </row>
    <row r="2438" spans="1:8" x14ac:dyDescent="0.25">
      <c r="A2438" t="s">
        <v>4506</v>
      </c>
      <c r="B2438">
        <v>7757130</v>
      </c>
      <c r="C2438" t="s">
        <v>12</v>
      </c>
      <c r="D2438">
        <v>15000000</v>
      </c>
      <c r="E2438">
        <v>8</v>
      </c>
      <c r="F2438" s="2">
        <f>AVERAGEIF(Table15[director_name],Table15[director_name],Table15[imdb_score])</f>
        <v>7.6</v>
      </c>
      <c r="G2438">
        <f>Table15[[#This Row],[gross]]-Table15[[#This Row],[budget]]</f>
        <v>-7242870</v>
      </c>
      <c r="H2438" t="str">
        <f>IF(Table15[[#This Row],[Profit]]&gt;0,"Success","Fasle")</f>
        <v>Fasle</v>
      </c>
    </row>
    <row r="2439" spans="1:8" x14ac:dyDescent="0.25">
      <c r="A2439" t="s">
        <v>4508</v>
      </c>
      <c r="B2439">
        <v>9123834</v>
      </c>
      <c r="C2439" t="s">
        <v>12</v>
      </c>
      <c r="D2439">
        <v>15000000</v>
      </c>
      <c r="E2439">
        <v>5.3</v>
      </c>
      <c r="F2439" s="2">
        <f>AVERAGEIF(Table15[director_name],Table15[director_name],Table15[imdb_score])</f>
        <v>5.3</v>
      </c>
      <c r="G2439">
        <f>Table15[[#This Row],[gross]]-Table15[[#This Row],[budget]]</f>
        <v>-5876166</v>
      </c>
      <c r="H2439" t="str">
        <f>IF(Table15[[#This Row],[Profit]]&gt;0,"Success","Fasle")</f>
        <v>Fasle</v>
      </c>
    </row>
    <row r="2440" spans="1:8" x14ac:dyDescent="0.25">
      <c r="A2440" t="s">
        <v>4510</v>
      </c>
      <c r="B2440">
        <v>6409206</v>
      </c>
      <c r="C2440" t="s">
        <v>12</v>
      </c>
      <c r="D2440">
        <v>15000000</v>
      </c>
      <c r="E2440">
        <v>6.2</v>
      </c>
      <c r="F2440" s="2">
        <f>AVERAGEIF(Table15[director_name],Table15[director_name],Table15[imdb_score])</f>
        <v>6.55</v>
      </c>
      <c r="G2440">
        <f>Table15[[#This Row],[gross]]-Table15[[#This Row],[budget]]</f>
        <v>-8590794</v>
      </c>
      <c r="H2440" t="str">
        <f>IF(Table15[[#This Row],[Profit]]&gt;0,"Success","Fasle")</f>
        <v>Fasle</v>
      </c>
    </row>
    <row r="2441" spans="1:8" x14ac:dyDescent="0.25">
      <c r="A2441" t="s">
        <v>4512</v>
      </c>
      <c r="B2441">
        <v>6373693</v>
      </c>
      <c r="C2441" t="s">
        <v>12</v>
      </c>
      <c r="D2441">
        <v>15000000</v>
      </c>
      <c r="E2441">
        <v>5.3</v>
      </c>
      <c r="F2441" s="2">
        <f>AVERAGEIF(Table15[director_name],Table15[director_name],Table15[imdb_score])</f>
        <v>5.3</v>
      </c>
      <c r="G2441">
        <f>Table15[[#This Row],[gross]]-Table15[[#This Row],[budget]]</f>
        <v>-8626307</v>
      </c>
      <c r="H2441" t="str">
        <f>IF(Table15[[#This Row],[Profit]]&gt;0,"Success","Fasle")</f>
        <v>Fasle</v>
      </c>
    </row>
    <row r="2442" spans="1:8" x14ac:dyDescent="0.25">
      <c r="A2442" t="s">
        <v>2094</v>
      </c>
      <c r="B2442">
        <v>7556708</v>
      </c>
      <c r="C2442" t="s">
        <v>12</v>
      </c>
      <c r="D2442">
        <v>15000000</v>
      </c>
      <c r="E2442">
        <v>6.6</v>
      </c>
      <c r="F2442">
        <f>AVERAGEIF(Table15[director_name],Table15[director_name],Table15[imdb_score])</f>
        <v>7.1285714285714281</v>
      </c>
      <c r="G2442">
        <f>Table15[[#This Row],[gross]]-Table15[[#This Row],[budget]]</f>
        <v>-7443292</v>
      </c>
      <c r="H2442" t="str">
        <f>IF(Table15[[#This Row],[Profit]]&gt;0,"Success","Fasle")</f>
        <v>Fasle</v>
      </c>
    </row>
    <row r="2443" spans="1:8" x14ac:dyDescent="0.25">
      <c r="A2443" t="s">
        <v>2832</v>
      </c>
      <c r="B2443">
        <v>5306447</v>
      </c>
      <c r="C2443" t="s">
        <v>12</v>
      </c>
      <c r="D2443">
        <v>15000000</v>
      </c>
      <c r="E2443">
        <v>7.2</v>
      </c>
      <c r="F2443">
        <f>AVERAGEIF(Table15[director_name],Table15[director_name],Table15[imdb_score])</f>
        <v>6.9999999999999982</v>
      </c>
      <c r="G2443">
        <f>Table15[[#This Row],[gross]]-Table15[[#This Row],[budget]]</f>
        <v>-9693553</v>
      </c>
      <c r="H2443" t="str">
        <f>IF(Table15[[#This Row],[Profit]]&gt;0,"Success","Fasle")</f>
        <v>Fasle</v>
      </c>
    </row>
    <row r="2444" spans="1:8" x14ac:dyDescent="0.25">
      <c r="A2444" t="s">
        <v>4516</v>
      </c>
      <c r="B2444">
        <v>5217498</v>
      </c>
      <c r="C2444" t="s">
        <v>12</v>
      </c>
      <c r="D2444">
        <v>15000000</v>
      </c>
      <c r="E2444">
        <v>4.5999999999999996</v>
      </c>
      <c r="F2444" s="2">
        <f>AVERAGEIF(Table15[director_name],Table15[director_name],Table15[imdb_score])</f>
        <v>5.6</v>
      </c>
      <c r="G2444">
        <f>Table15[[#This Row],[gross]]-Table15[[#This Row],[budget]]</f>
        <v>-9782502</v>
      </c>
      <c r="H2444" t="str">
        <f>IF(Table15[[#This Row],[Profit]]&gt;0,"Success","Fasle")</f>
        <v>Fasle</v>
      </c>
    </row>
    <row r="2445" spans="1:8" x14ac:dyDescent="0.25">
      <c r="A2445" t="s">
        <v>4323</v>
      </c>
      <c r="B2445">
        <v>5023275</v>
      </c>
      <c r="C2445" t="s">
        <v>12</v>
      </c>
      <c r="D2445">
        <v>15000000</v>
      </c>
      <c r="E2445">
        <v>7.5</v>
      </c>
      <c r="F2445">
        <f>AVERAGEIF(Table15[director_name],Table15[director_name],Table15[imdb_score])</f>
        <v>7.05</v>
      </c>
      <c r="G2445">
        <f>Table15[[#This Row],[gross]]-Table15[[#This Row],[budget]]</f>
        <v>-9976725</v>
      </c>
      <c r="H2445" t="str">
        <f>IF(Table15[[#This Row],[Profit]]&gt;0,"Success","Fasle")</f>
        <v>Fasle</v>
      </c>
    </row>
    <row r="2446" spans="1:8" x14ac:dyDescent="0.25">
      <c r="A2446" t="s">
        <v>4520</v>
      </c>
      <c r="B2446">
        <v>4956401</v>
      </c>
      <c r="C2446" t="s">
        <v>12</v>
      </c>
      <c r="D2446">
        <v>15000000</v>
      </c>
      <c r="E2446">
        <v>6.5</v>
      </c>
      <c r="F2446" s="2">
        <f>AVERAGEIF(Table15[director_name],Table15[director_name],Table15[imdb_score])</f>
        <v>6.5</v>
      </c>
      <c r="G2446">
        <f>Table15[[#This Row],[gross]]-Table15[[#This Row],[budget]]</f>
        <v>-10043599</v>
      </c>
      <c r="H2446" t="str">
        <f>IF(Table15[[#This Row],[Profit]]&gt;0,"Success","Fasle")</f>
        <v>Fasle</v>
      </c>
    </row>
    <row r="2447" spans="1:8" x14ac:dyDescent="0.25">
      <c r="A2447" t="s">
        <v>85</v>
      </c>
      <c r="B2447">
        <v>4235837</v>
      </c>
      <c r="C2447" t="s">
        <v>12</v>
      </c>
      <c r="D2447">
        <v>15000000</v>
      </c>
      <c r="E2447">
        <v>7.6</v>
      </c>
      <c r="F2447">
        <f>AVERAGEIF(Table15[director_name],Table15[director_name],Table15[imdb_score])</f>
        <v>7.4</v>
      </c>
      <c r="G2447">
        <f>Table15[[#This Row],[gross]]-Table15[[#This Row],[budget]]</f>
        <v>-10764163</v>
      </c>
      <c r="H2447" t="str">
        <f>IF(Table15[[#This Row],[Profit]]&gt;0,"Success","Fasle")</f>
        <v>Fasle</v>
      </c>
    </row>
    <row r="2448" spans="1:8" x14ac:dyDescent="0.25">
      <c r="A2448" t="s">
        <v>4523</v>
      </c>
      <c r="B2448">
        <v>4002955</v>
      </c>
      <c r="C2448" t="s">
        <v>12</v>
      </c>
      <c r="D2448">
        <v>20000000</v>
      </c>
      <c r="E2448">
        <v>6.2</v>
      </c>
      <c r="F2448" s="2">
        <f>AVERAGEIF(Table15[director_name],Table15[director_name],Table15[imdb_score])</f>
        <v>6.2</v>
      </c>
      <c r="G2448">
        <f>Table15[[#This Row],[gross]]-Table15[[#This Row],[budget]]</f>
        <v>-15997045</v>
      </c>
      <c r="H2448" t="str">
        <f>IF(Table15[[#This Row],[Profit]]&gt;0,"Success","Fasle")</f>
        <v>Fasle</v>
      </c>
    </row>
    <row r="2449" spans="1:8" x14ac:dyDescent="0.25">
      <c r="A2449" t="s">
        <v>2030</v>
      </c>
      <c r="B2449">
        <v>7219578</v>
      </c>
      <c r="C2449" t="s">
        <v>12</v>
      </c>
      <c r="D2449">
        <v>15000000</v>
      </c>
      <c r="E2449">
        <v>8</v>
      </c>
      <c r="F2449">
        <f>AVERAGEIF(Table15[director_name],Table15[director_name],Table15[imdb_score])</f>
        <v>7.5333333333333341</v>
      </c>
      <c r="G2449">
        <f>Table15[[#This Row],[gross]]-Table15[[#This Row],[budget]]</f>
        <v>-7780422</v>
      </c>
      <c r="H2449" t="str">
        <f>IF(Table15[[#This Row],[Profit]]&gt;0,"Success","Fasle")</f>
        <v>Fasle</v>
      </c>
    </row>
    <row r="2450" spans="1:8" x14ac:dyDescent="0.25">
      <c r="A2450" t="s">
        <v>2832</v>
      </c>
      <c r="B2450">
        <v>3247816</v>
      </c>
      <c r="C2450" t="s">
        <v>12</v>
      </c>
      <c r="D2450">
        <v>22000000</v>
      </c>
      <c r="E2450">
        <v>6.3</v>
      </c>
      <c r="F2450">
        <f>AVERAGEIF(Table15[director_name],Table15[director_name],Table15[imdb_score])</f>
        <v>6.9999999999999982</v>
      </c>
      <c r="G2450">
        <f>Table15[[#This Row],[gross]]-Table15[[#This Row],[budget]]</f>
        <v>-18752184</v>
      </c>
      <c r="H2450" t="str">
        <f>IF(Table15[[#This Row],[Profit]]&gt;0,"Success","Fasle")</f>
        <v>Fasle</v>
      </c>
    </row>
    <row r="2451" spans="1:8" x14ac:dyDescent="0.25">
      <c r="A2451" t="s">
        <v>4530</v>
      </c>
      <c r="B2451">
        <v>2412045</v>
      </c>
      <c r="C2451" t="s">
        <v>12</v>
      </c>
      <c r="D2451">
        <v>15000000</v>
      </c>
      <c r="E2451">
        <v>7.2</v>
      </c>
      <c r="F2451" s="2">
        <f>AVERAGEIF(Table15[director_name],Table15[director_name],Table15[imdb_score])</f>
        <v>7</v>
      </c>
      <c r="G2451">
        <f>Table15[[#This Row],[gross]]-Table15[[#This Row],[budget]]</f>
        <v>-12587955</v>
      </c>
      <c r="H2451" t="str">
        <f>IF(Table15[[#This Row],[Profit]]&gt;0,"Success","Fasle")</f>
        <v>Fasle</v>
      </c>
    </row>
    <row r="2452" spans="1:8" x14ac:dyDescent="0.25">
      <c r="A2452" t="s">
        <v>4533</v>
      </c>
      <c r="B2452">
        <v>2203641</v>
      </c>
      <c r="C2452" t="s">
        <v>12</v>
      </c>
      <c r="D2452">
        <v>15000000</v>
      </c>
      <c r="E2452">
        <v>6.7</v>
      </c>
      <c r="F2452" s="2">
        <f>AVERAGEIF(Table15[director_name],Table15[director_name],Table15[imdb_score])</f>
        <v>6.8600000000000012</v>
      </c>
      <c r="G2452">
        <f>Table15[[#This Row],[gross]]-Table15[[#This Row],[budget]]</f>
        <v>-12796359</v>
      </c>
      <c r="H2452" t="str">
        <f>IF(Table15[[#This Row],[Profit]]&gt;0,"Success","Fasle")</f>
        <v>Fasle</v>
      </c>
    </row>
    <row r="2453" spans="1:8" x14ac:dyDescent="0.25">
      <c r="A2453" t="s">
        <v>4535</v>
      </c>
      <c r="B2453">
        <v>1953732</v>
      </c>
      <c r="C2453" t="s">
        <v>12</v>
      </c>
      <c r="D2453">
        <v>15000000</v>
      </c>
      <c r="E2453">
        <v>5.3</v>
      </c>
      <c r="F2453" s="2">
        <f>AVERAGEIF(Table15[director_name],Table15[director_name],Table15[imdb_score])</f>
        <v>5.3</v>
      </c>
      <c r="G2453">
        <f>Table15[[#This Row],[gross]]-Table15[[#This Row],[budget]]</f>
        <v>-13046268</v>
      </c>
      <c r="H2453" t="str">
        <f>IF(Table15[[#This Row],[Profit]]&gt;0,"Success","Fasle")</f>
        <v>Fasle</v>
      </c>
    </row>
    <row r="2454" spans="1:8" x14ac:dyDescent="0.25">
      <c r="A2454" t="s">
        <v>4537</v>
      </c>
      <c r="B2454">
        <v>1954202</v>
      </c>
      <c r="C2454" t="s">
        <v>12</v>
      </c>
      <c r="D2454">
        <v>15000000</v>
      </c>
      <c r="E2454">
        <v>6.3</v>
      </c>
      <c r="F2454" s="2">
        <f>AVERAGEIF(Table15[director_name],Table15[director_name],Table15[imdb_score])</f>
        <v>6.3</v>
      </c>
      <c r="G2454">
        <f>Table15[[#This Row],[gross]]-Table15[[#This Row],[budget]]</f>
        <v>-13045798</v>
      </c>
      <c r="H2454" t="str">
        <f>IF(Table15[[#This Row],[Profit]]&gt;0,"Success","Fasle")</f>
        <v>Fasle</v>
      </c>
    </row>
    <row r="2455" spans="1:8" x14ac:dyDescent="0.25">
      <c r="A2455" t="s">
        <v>4110</v>
      </c>
      <c r="B2455">
        <v>1294640</v>
      </c>
      <c r="C2455" t="s">
        <v>12</v>
      </c>
      <c r="D2455">
        <v>15000000</v>
      </c>
      <c r="E2455">
        <v>6.5</v>
      </c>
      <c r="F2455">
        <f>AVERAGEIF(Table15[director_name],Table15[director_name],Table15[imdb_score])</f>
        <v>7.4000000000000012</v>
      </c>
      <c r="G2455">
        <f>Table15[[#This Row],[gross]]-Table15[[#This Row],[budget]]</f>
        <v>-13705360</v>
      </c>
      <c r="H2455" t="str">
        <f>IF(Table15[[#This Row],[Profit]]&gt;0,"Success","Fasle")</f>
        <v>Fasle</v>
      </c>
    </row>
    <row r="2456" spans="1:8" x14ac:dyDescent="0.25">
      <c r="A2456" t="s">
        <v>4543</v>
      </c>
      <c r="B2456">
        <v>26435</v>
      </c>
      <c r="C2456" t="s">
        <v>2999</v>
      </c>
      <c r="D2456">
        <v>6000000</v>
      </c>
      <c r="E2456">
        <v>8.3000000000000007</v>
      </c>
      <c r="F2456" s="2">
        <f>AVERAGEIF(Table15[director_name],Table15[director_name],Table15[imdb_score])</f>
        <v>8.3000000000000007</v>
      </c>
      <c r="G2456">
        <f>Table15[[#This Row],[gross]]-Table15[[#This Row],[budget]]</f>
        <v>-5973565</v>
      </c>
      <c r="H2456" t="str">
        <f>IF(Table15[[#This Row],[Profit]]&gt;0,"Success","Fasle")</f>
        <v>Fasle</v>
      </c>
    </row>
    <row r="2457" spans="1:8" x14ac:dyDescent="0.25">
      <c r="A2457" t="s">
        <v>1716</v>
      </c>
      <c r="B2457">
        <v>1197786</v>
      </c>
      <c r="C2457" t="s">
        <v>503</v>
      </c>
      <c r="D2457">
        <v>12000000</v>
      </c>
      <c r="E2457">
        <v>7.2</v>
      </c>
      <c r="F2457">
        <f>AVERAGEIF(Table15[director_name],Table15[director_name],Table15[imdb_score])</f>
        <v>6.8500000000000005</v>
      </c>
      <c r="G2457">
        <f>Table15[[#This Row],[gross]]-Table15[[#This Row],[budget]]</f>
        <v>-10802214</v>
      </c>
      <c r="H2457" t="str">
        <f>IF(Table15[[#This Row],[Profit]]&gt;0,"Success","Fasle")</f>
        <v>Fasle</v>
      </c>
    </row>
    <row r="2458" spans="1:8" x14ac:dyDescent="0.25">
      <c r="A2458" t="s">
        <v>1787</v>
      </c>
      <c r="B2458">
        <v>529766</v>
      </c>
      <c r="C2458" t="s">
        <v>12</v>
      </c>
      <c r="D2458">
        <v>7000000</v>
      </c>
      <c r="E2458">
        <v>6.8</v>
      </c>
      <c r="F2458">
        <f>AVERAGEIF(Table15[director_name],Table15[director_name],Table15[imdb_score])</f>
        <v>6.6166666666666663</v>
      </c>
      <c r="G2458">
        <f>Table15[[#This Row],[gross]]-Table15[[#This Row],[budget]]</f>
        <v>-6470234</v>
      </c>
      <c r="H2458" t="str">
        <f>IF(Table15[[#This Row],[Profit]]&gt;0,"Success","Fasle")</f>
        <v>Fasle</v>
      </c>
    </row>
    <row r="2459" spans="1:8" x14ac:dyDescent="0.25">
      <c r="A2459" t="s">
        <v>4547</v>
      </c>
      <c r="B2459">
        <v>613556</v>
      </c>
      <c r="C2459" t="s">
        <v>677</v>
      </c>
      <c r="D2459">
        <v>15000000</v>
      </c>
      <c r="E2459">
        <v>6.4</v>
      </c>
      <c r="F2459" s="2">
        <f>AVERAGEIF(Table15[director_name],Table15[director_name],Table15[imdb_score])</f>
        <v>6.4</v>
      </c>
      <c r="G2459">
        <f>Table15[[#This Row],[gross]]-Table15[[#This Row],[budget]]</f>
        <v>-14386444</v>
      </c>
      <c r="H2459" t="str">
        <f>IF(Table15[[#This Row],[Profit]]&gt;0,"Success","Fasle")</f>
        <v>Fasle</v>
      </c>
    </row>
    <row r="2460" spans="1:8" x14ac:dyDescent="0.25">
      <c r="A2460" t="s">
        <v>4120</v>
      </c>
      <c r="B2460">
        <v>353743</v>
      </c>
      <c r="C2460" t="s">
        <v>12</v>
      </c>
      <c r="D2460">
        <v>15000000</v>
      </c>
      <c r="E2460">
        <v>6.9</v>
      </c>
      <c r="F2460" s="2">
        <f>AVERAGEIF(Table15[director_name],Table15[director_name],Table15[imdb_score])</f>
        <v>6.9</v>
      </c>
      <c r="G2460">
        <f>Table15[[#This Row],[gross]]-Table15[[#This Row],[budget]]</f>
        <v>-14646257</v>
      </c>
      <c r="H2460" t="str">
        <f>IF(Table15[[#This Row],[Profit]]&gt;0,"Success","Fasle")</f>
        <v>Fasle</v>
      </c>
    </row>
    <row r="2461" spans="1:8" x14ac:dyDescent="0.25">
      <c r="A2461" t="s">
        <v>4553</v>
      </c>
      <c r="B2461">
        <v>102055</v>
      </c>
      <c r="C2461" t="s">
        <v>4555</v>
      </c>
      <c r="D2461">
        <v>300000000</v>
      </c>
      <c r="E2461">
        <v>6.2</v>
      </c>
      <c r="F2461" s="2">
        <f>AVERAGEIF(Table15[director_name],Table15[director_name],Table15[imdb_score])</f>
        <v>6.2</v>
      </c>
      <c r="G2461">
        <f>Table15[[#This Row],[gross]]-Table15[[#This Row],[budget]]</f>
        <v>-299897945</v>
      </c>
      <c r="H2461" t="str">
        <f>IF(Table15[[#This Row],[Profit]]&gt;0,"Success","Fasle")</f>
        <v>Fasle</v>
      </c>
    </row>
    <row r="2462" spans="1:8" x14ac:dyDescent="0.25">
      <c r="A2462" t="s">
        <v>4559</v>
      </c>
      <c r="B2462">
        <v>73548</v>
      </c>
      <c r="C2462" t="s">
        <v>12</v>
      </c>
      <c r="D2462">
        <v>15000000</v>
      </c>
      <c r="E2462">
        <v>6.1</v>
      </c>
      <c r="F2462" s="2">
        <f>AVERAGEIF(Table15[director_name],Table15[director_name],Table15[imdb_score])</f>
        <v>6.1</v>
      </c>
      <c r="G2462">
        <f>Table15[[#This Row],[gross]]-Table15[[#This Row],[budget]]</f>
        <v>-14926452</v>
      </c>
      <c r="H2462" t="str">
        <f>IF(Table15[[#This Row],[Profit]]&gt;0,"Success","Fasle")</f>
        <v>Fasle</v>
      </c>
    </row>
    <row r="2463" spans="1:8" x14ac:dyDescent="0.25">
      <c r="A2463" t="s">
        <v>4563</v>
      </c>
      <c r="B2463">
        <v>28870</v>
      </c>
      <c r="C2463" t="s">
        <v>12</v>
      </c>
      <c r="D2463">
        <v>15000000</v>
      </c>
      <c r="E2463">
        <v>5.0999999999999996</v>
      </c>
      <c r="F2463" s="2">
        <f>AVERAGEIF(Table15[director_name],Table15[director_name],Table15[imdb_score])</f>
        <v>5.0999999999999996</v>
      </c>
      <c r="G2463">
        <f>Table15[[#This Row],[gross]]-Table15[[#This Row],[budget]]</f>
        <v>-14971130</v>
      </c>
      <c r="H2463" t="str">
        <f>IF(Table15[[#This Row],[Profit]]&gt;0,"Success","Fasle")</f>
        <v>Fasle</v>
      </c>
    </row>
    <row r="2464" spans="1:8" x14ac:dyDescent="0.25">
      <c r="A2464" t="s">
        <v>4565</v>
      </c>
      <c r="B2464">
        <v>22723</v>
      </c>
      <c r="C2464" t="s">
        <v>12</v>
      </c>
      <c r="D2464">
        <v>25000000</v>
      </c>
      <c r="E2464">
        <v>4.5</v>
      </c>
      <c r="F2464" s="2">
        <f>AVERAGEIF(Table15[director_name],Table15[director_name],Table15[imdb_score])</f>
        <v>5.6333333333333329</v>
      </c>
      <c r="G2464">
        <f>Table15[[#This Row],[gross]]-Table15[[#This Row],[budget]]</f>
        <v>-24977277</v>
      </c>
      <c r="H2464" t="str">
        <f>IF(Table15[[#This Row],[Profit]]&gt;0,"Success","Fasle")</f>
        <v>Fasle</v>
      </c>
    </row>
    <row r="2465" spans="1:8" x14ac:dyDescent="0.25">
      <c r="A2465" t="s">
        <v>4568</v>
      </c>
      <c r="B2465">
        <v>20380</v>
      </c>
      <c r="C2465" t="s">
        <v>12</v>
      </c>
      <c r="D2465">
        <v>15000000</v>
      </c>
      <c r="E2465">
        <v>5.9</v>
      </c>
      <c r="F2465" s="2">
        <f>AVERAGEIF(Table15[director_name],Table15[director_name],Table15[imdb_score])</f>
        <v>5.9</v>
      </c>
      <c r="G2465">
        <f>Table15[[#This Row],[gross]]-Table15[[#This Row],[budget]]</f>
        <v>-14979620</v>
      </c>
      <c r="H2465" t="str">
        <f>IF(Table15[[#This Row],[Profit]]&gt;0,"Success","Fasle")</f>
        <v>Fasle</v>
      </c>
    </row>
    <row r="2466" spans="1:8" x14ac:dyDescent="0.25">
      <c r="A2466" t="s">
        <v>1458</v>
      </c>
      <c r="B2466">
        <v>70906973</v>
      </c>
      <c r="C2466" t="s">
        <v>12</v>
      </c>
      <c r="D2466">
        <v>14600000</v>
      </c>
      <c r="E2466">
        <v>8.1</v>
      </c>
      <c r="F2466">
        <f>AVERAGEIF(Table15[director_name],Table15[director_name],Table15[imdb_score])</f>
        <v>6.55</v>
      </c>
      <c r="G2466">
        <f>Table15[[#This Row],[gross]]-Table15[[#This Row],[budget]]</f>
        <v>56306973</v>
      </c>
      <c r="H2466" t="str">
        <f>IF(Table15[[#This Row],[Profit]]&gt;0,"Success","Fasle")</f>
        <v>Success</v>
      </c>
    </row>
    <row r="2467" spans="1:8" x14ac:dyDescent="0.25">
      <c r="A2467" t="s">
        <v>4588</v>
      </c>
      <c r="B2467">
        <v>66009973</v>
      </c>
      <c r="C2467" t="s">
        <v>12</v>
      </c>
      <c r="D2467">
        <v>14800000</v>
      </c>
      <c r="E2467">
        <v>5.7</v>
      </c>
      <c r="F2467" s="2">
        <f>AVERAGEIF(Table15[director_name],Table15[director_name],Table15[imdb_score])</f>
        <v>5.7</v>
      </c>
      <c r="G2467">
        <f>Table15[[#This Row],[gross]]-Table15[[#This Row],[budget]]</f>
        <v>51209973</v>
      </c>
      <c r="H2467" t="str">
        <f>IF(Table15[[#This Row],[Profit]]&gt;0,"Success","Fasle")</f>
        <v>Success</v>
      </c>
    </row>
    <row r="2468" spans="1:8" x14ac:dyDescent="0.25">
      <c r="A2468" t="s">
        <v>120</v>
      </c>
      <c r="B2468">
        <v>46338728</v>
      </c>
      <c r="C2468" t="s">
        <v>12</v>
      </c>
      <c r="D2468">
        <v>14500000</v>
      </c>
      <c r="E2468">
        <v>6.8</v>
      </c>
      <c r="F2468">
        <f>AVERAGEIF(Table15[director_name],Table15[director_name],Table15[imdb_score])</f>
        <v>7.0750000000000002</v>
      </c>
      <c r="G2468">
        <f>Table15[[#This Row],[gross]]-Table15[[#This Row],[budget]]</f>
        <v>31838728</v>
      </c>
      <c r="H2468" t="str">
        <f>IF(Table15[[#This Row],[Profit]]&gt;0,"Success","Fasle")</f>
        <v>Success</v>
      </c>
    </row>
    <row r="2469" spans="1:8" x14ac:dyDescent="0.25">
      <c r="A2469" t="s">
        <v>4591</v>
      </c>
      <c r="B2469">
        <v>7691700</v>
      </c>
      <c r="C2469" t="s">
        <v>503</v>
      </c>
      <c r="D2469">
        <v>10000000</v>
      </c>
      <c r="E2469">
        <v>7.5</v>
      </c>
      <c r="F2469" s="2">
        <f>AVERAGEIF(Table15[director_name],Table15[director_name],Table15[imdb_score])</f>
        <v>7.5</v>
      </c>
      <c r="G2469">
        <f>Table15[[#This Row],[gross]]-Table15[[#This Row],[budget]]</f>
        <v>-2308300</v>
      </c>
      <c r="H2469" t="str">
        <f>IF(Table15[[#This Row],[Profit]]&gt;0,"Success","Fasle")</f>
        <v>Fasle</v>
      </c>
    </row>
    <row r="2470" spans="1:8" x14ac:dyDescent="0.25">
      <c r="A2470" t="s">
        <v>1285</v>
      </c>
      <c r="B2470">
        <v>101157447</v>
      </c>
      <c r="C2470" t="s">
        <v>12</v>
      </c>
      <c r="D2470">
        <v>14400000</v>
      </c>
      <c r="E2470">
        <v>8.3000000000000007</v>
      </c>
      <c r="F2470">
        <f>AVERAGEIF(Table15[director_name],Table15[director_name],Table15[imdb_score])</f>
        <v>7.2052631578947368</v>
      </c>
      <c r="G2470">
        <f>Table15[[#This Row],[gross]]-Table15[[#This Row],[budget]]</f>
        <v>86757447</v>
      </c>
      <c r="H2470" t="str">
        <f>IF(Table15[[#This Row],[Profit]]&gt;0,"Success","Fasle")</f>
        <v>Success</v>
      </c>
    </row>
    <row r="2471" spans="1:8" x14ac:dyDescent="0.25">
      <c r="A2471" t="s">
        <v>4597</v>
      </c>
      <c r="B2471">
        <v>74205</v>
      </c>
      <c r="C2471" t="s">
        <v>12</v>
      </c>
      <c r="D2471">
        <v>14200000</v>
      </c>
      <c r="E2471">
        <v>7.4</v>
      </c>
      <c r="F2471" s="2">
        <f>AVERAGEIF(Table15[director_name],Table15[director_name],Table15[imdb_score])</f>
        <v>7.5</v>
      </c>
      <c r="G2471">
        <f>Table15[[#This Row],[gross]]-Table15[[#This Row],[budget]]</f>
        <v>-14125795</v>
      </c>
      <c r="H2471" t="str">
        <f>IF(Table15[[#This Row],[Profit]]&gt;0,"Success","Fasle")</f>
        <v>Fasle</v>
      </c>
    </row>
    <row r="2472" spans="1:8" x14ac:dyDescent="0.25">
      <c r="A2472" t="s">
        <v>1829</v>
      </c>
      <c r="B2472">
        <v>141319195</v>
      </c>
      <c r="C2472" t="s">
        <v>12</v>
      </c>
      <c r="D2472">
        <v>15000000</v>
      </c>
      <c r="E2472">
        <v>8</v>
      </c>
      <c r="F2472">
        <f>AVERAGEIF(Table15[director_name],Table15[director_name],Table15[imdb_score])</f>
        <v>7.4375</v>
      </c>
      <c r="G2472">
        <f>Table15[[#This Row],[gross]]-Table15[[#This Row],[budget]]</f>
        <v>126319195</v>
      </c>
      <c r="H2472" t="str">
        <f>IF(Table15[[#This Row],[Profit]]&gt;0,"Success","Fasle")</f>
        <v>Success</v>
      </c>
    </row>
    <row r="2473" spans="1:8" x14ac:dyDescent="0.25">
      <c r="A2473" t="s">
        <v>1791</v>
      </c>
      <c r="B2473">
        <v>156645693</v>
      </c>
      <c r="C2473" t="s">
        <v>12</v>
      </c>
      <c r="D2473">
        <v>14000000</v>
      </c>
      <c r="E2473">
        <v>6.9</v>
      </c>
      <c r="F2473">
        <f>AVERAGEIF(Table15[director_name],Table15[director_name],Table15[imdb_score])</f>
        <v>6.4</v>
      </c>
      <c r="G2473">
        <f>Table15[[#This Row],[gross]]-Table15[[#This Row],[budget]]</f>
        <v>142645693</v>
      </c>
      <c r="H2473" t="str">
        <f>IF(Table15[[#This Row],[Profit]]&gt;0,"Success","Fasle")</f>
        <v>Success</v>
      </c>
    </row>
    <row r="2474" spans="1:8" x14ac:dyDescent="0.25">
      <c r="A2474" t="s">
        <v>1147</v>
      </c>
      <c r="B2474">
        <v>178406268</v>
      </c>
      <c r="C2474" t="s">
        <v>12</v>
      </c>
      <c r="D2474">
        <v>14000000</v>
      </c>
      <c r="E2474">
        <v>6.9</v>
      </c>
      <c r="F2474">
        <f>AVERAGEIF(Table15[director_name],Table15[director_name],Table15[imdb_score])</f>
        <v>5.9499999999999993</v>
      </c>
      <c r="G2474">
        <f>Table15[[#This Row],[gross]]-Table15[[#This Row],[budget]]</f>
        <v>164406268</v>
      </c>
      <c r="H2474" t="str">
        <f>IF(Table15[[#This Row],[Profit]]&gt;0,"Success","Fasle")</f>
        <v>Success</v>
      </c>
    </row>
    <row r="2475" spans="1:8" x14ac:dyDescent="0.25">
      <c r="A2475" t="s">
        <v>4604</v>
      </c>
      <c r="B2475">
        <v>109306210</v>
      </c>
      <c r="C2475" t="s">
        <v>12</v>
      </c>
      <c r="D2475">
        <v>15800000</v>
      </c>
      <c r="E2475">
        <v>5.5</v>
      </c>
      <c r="F2475" s="2">
        <f>AVERAGEIF(Table15[director_name],Table15[director_name],Table15[imdb_score])</f>
        <v>5.5</v>
      </c>
      <c r="G2475">
        <f>Table15[[#This Row],[gross]]-Table15[[#This Row],[budget]]</f>
        <v>93506210</v>
      </c>
      <c r="H2475" t="str">
        <f>IF(Table15[[#This Row],[Profit]]&gt;0,"Success","Fasle")</f>
        <v>Success</v>
      </c>
    </row>
    <row r="2476" spans="1:8" x14ac:dyDescent="0.25">
      <c r="A2476" t="s">
        <v>255</v>
      </c>
      <c r="B2476">
        <v>70001698</v>
      </c>
      <c r="C2476" t="s">
        <v>12</v>
      </c>
      <c r="D2476">
        <v>14000000</v>
      </c>
      <c r="E2476">
        <v>7.2</v>
      </c>
      <c r="F2476">
        <f>AVERAGEIF(Table15[director_name],Table15[director_name],Table15[imdb_score])</f>
        <v>6.9076923076923071</v>
      </c>
      <c r="G2476">
        <f>Table15[[#This Row],[gross]]-Table15[[#This Row],[budget]]</f>
        <v>56001698</v>
      </c>
      <c r="H2476" t="str">
        <f>IF(Table15[[#This Row],[Profit]]&gt;0,"Success","Fasle")</f>
        <v>Success</v>
      </c>
    </row>
    <row r="2477" spans="1:8" x14ac:dyDescent="0.25">
      <c r="A2477" t="s">
        <v>237</v>
      </c>
      <c r="B2477">
        <v>68856263</v>
      </c>
      <c r="C2477" t="s">
        <v>12</v>
      </c>
      <c r="D2477">
        <v>15000000</v>
      </c>
      <c r="E2477">
        <v>6.9</v>
      </c>
      <c r="F2477">
        <f>AVERAGEIF(Table15[director_name],Table15[director_name],Table15[imdb_score])</f>
        <v>6.5</v>
      </c>
      <c r="G2477">
        <f>Table15[[#This Row],[gross]]-Table15[[#This Row],[budget]]</f>
        <v>53856263</v>
      </c>
      <c r="H2477" t="str">
        <f>IF(Table15[[#This Row],[Profit]]&gt;0,"Success","Fasle")</f>
        <v>Success</v>
      </c>
    </row>
    <row r="2478" spans="1:8" x14ac:dyDescent="0.25">
      <c r="A2478" t="s">
        <v>1895</v>
      </c>
      <c r="B2478">
        <v>51527787</v>
      </c>
      <c r="C2478" t="s">
        <v>12</v>
      </c>
      <c r="D2478">
        <v>15000000</v>
      </c>
      <c r="E2478">
        <v>5.5</v>
      </c>
      <c r="F2478">
        <f>AVERAGEIF(Table15[director_name],Table15[director_name],Table15[imdb_score])</f>
        <v>5.3</v>
      </c>
      <c r="G2478">
        <f>Table15[[#This Row],[gross]]-Table15[[#This Row],[budget]]</f>
        <v>36527787</v>
      </c>
      <c r="H2478" t="str">
        <f>IF(Table15[[#This Row],[Profit]]&gt;0,"Success","Fasle")</f>
        <v>Success</v>
      </c>
    </row>
    <row r="2479" spans="1:8" x14ac:dyDescent="0.25">
      <c r="A2479" t="s">
        <v>3334</v>
      </c>
      <c r="B2479">
        <v>61356221</v>
      </c>
      <c r="C2479" t="s">
        <v>12</v>
      </c>
      <c r="D2479">
        <v>14000000</v>
      </c>
      <c r="E2479">
        <v>5.2</v>
      </c>
      <c r="F2479">
        <f>AVERAGEIF(Table15[director_name],Table15[director_name],Table15[imdb_score])</f>
        <v>5.8000000000000007</v>
      </c>
      <c r="G2479">
        <f>Table15[[#This Row],[gross]]-Table15[[#This Row],[budget]]</f>
        <v>47356221</v>
      </c>
      <c r="H2479" t="str">
        <f>IF(Table15[[#This Row],[Profit]]&gt;0,"Success","Fasle")</f>
        <v>Success</v>
      </c>
    </row>
    <row r="2480" spans="1:8" x14ac:dyDescent="0.25">
      <c r="A2480" t="s">
        <v>2762</v>
      </c>
      <c r="B2480">
        <v>46800000</v>
      </c>
      <c r="C2480" t="s">
        <v>12</v>
      </c>
      <c r="D2480">
        <v>14000000</v>
      </c>
      <c r="E2480">
        <v>7.1</v>
      </c>
      <c r="F2480">
        <f>AVERAGEIF(Table15[director_name],Table15[director_name],Table15[imdb_score])</f>
        <v>6.7666666666666657</v>
      </c>
      <c r="G2480">
        <f>Table15[[#This Row],[gross]]-Table15[[#This Row],[budget]]</f>
        <v>32800000</v>
      </c>
      <c r="H2480" t="str">
        <f>IF(Table15[[#This Row],[Profit]]&gt;0,"Success","Fasle")</f>
        <v>Success</v>
      </c>
    </row>
    <row r="2481" spans="1:8" x14ac:dyDescent="0.25">
      <c r="A2481" t="s">
        <v>4614</v>
      </c>
      <c r="B2481">
        <v>38048637</v>
      </c>
      <c r="C2481" t="s">
        <v>12</v>
      </c>
      <c r="D2481">
        <v>14000000</v>
      </c>
      <c r="E2481">
        <v>5.5</v>
      </c>
      <c r="F2481" s="2">
        <f>AVERAGEIF(Table15[director_name],Table15[director_name],Table15[imdb_score])</f>
        <v>5.0999999999999996</v>
      </c>
      <c r="G2481">
        <f>Table15[[#This Row],[gross]]-Table15[[#This Row],[budget]]</f>
        <v>24048637</v>
      </c>
      <c r="H2481" t="str">
        <f>IF(Table15[[#This Row],[Profit]]&gt;0,"Success","Fasle")</f>
        <v>Success</v>
      </c>
    </row>
    <row r="2482" spans="1:8" x14ac:dyDescent="0.25">
      <c r="A2482" t="s">
        <v>4617</v>
      </c>
      <c r="B2482">
        <v>34793160</v>
      </c>
      <c r="C2482" t="s">
        <v>12</v>
      </c>
      <c r="D2482">
        <v>14000000</v>
      </c>
      <c r="E2482">
        <v>6.7</v>
      </c>
      <c r="F2482" s="2">
        <f>AVERAGEIF(Table15[director_name],Table15[director_name],Table15[imdb_score])</f>
        <v>6.95</v>
      </c>
      <c r="G2482">
        <f>Table15[[#This Row],[gross]]-Table15[[#This Row],[budget]]</f>
        <v>20793160</v>
      </c>
      <c r="H2482" t="str">
        <f>IF(Table15[[#This Row],[Profit]]&gt;0,"Success","Fasle")</f>
        <v>Success</v>
      </c>
    </row>
    <row r="2483" spans="1:8" x14ac:dyDescent="0.25">
      <c r="A2483" t="s">
        <v>3367</v>
      </c>
      <c r="B2483">
        <v>30628981</v>
      </c>
      <c r="C2483" t="s">
        <v>12</v>
      </c>
      <c r="D2483">
        <v>14000000</v>
      </c>
      <c r="E2483">
        <v>5</v>
      </c>
      <c r="F2483">
        <f>AVERAGEIF(Table15[director_name],Table15[director_name],Table15[imdb_score])</f>
        <v>5.05</v>
      </c>
      <c r="G2483">
        <f>Table15[[#This Row],[gross]]-Table15[[#This Row],[budget]]</f>
        <v>16628981</v>
      </c>
      <c r="H2483" t="str">
        <f>IF(Table15[[#This Row],[Profit]]&gt;0,"Success","Fasle")</f>
        <v>Success</v>
      </c>
    </row>
    <row r="2484" spans="1:8" x14ac:dyDescent="0.25">
      <c r="A2484" t="s">
        <v>1703</v>
      </c>
      <c r="B2484">
        <v>29959436</v>
      </c>
      <c r="C2484" t="s">
        <v>12</v>
      </c>
      <c r="D2484">
        <v>13000000</v>
      </c>
      <c r="E2484">
        <v>6.4</v>
      </c>
      <c r="F2484">
        <f>AVERAGEIF(Table15[director_name],Table15[director_name],Table15[imdb_score])</f>
        <v>6.35</v>
      </c>
      <c r="G2484">
        <f>Table15[[#This Row],[gross]]-Table15[[#This Row],[budget]]</f>
        <v>16959436</v>
      </c>
      <c r="H2484" t="str">
        <f>IF(Table15[[#This Row],[Profit]]&gt;0,"Success","Fasle")</f>
        <v>Success</v>
      </c>
    </row>
    <row r="2485" spans="1:8" x14ac:dyDescent="0.25">
      <c r="A2485" t="s">
        <v>4458</v>
      </c>
      <c r="B2485">
        <v>25571351</v>
      </c>
      <c r="C2485" t="s">
        <v>12</v>
      </c>
      <c r="D2485">
        <v>14000000</v>
      </c>
      <c r="E2485">
        <v>6.6</v>
      </c>
      <c r="F2485">
        <f>AVERAGEIF(Table15[director_name],Table15[director_name],Table15[imdb_score])</f>
        <v>6.15</v>
      </c>
      <c r="G2485">
        <f>Table15[[#This Row],[gross]]-Table15[[#This Row],[budget]]</f>
        <v>11571351</v>
      </c>
      <c r="H2485" t="str">
        <f>IF(Table15[[#This Row],[Profit]]&gt;0,"Success","Fasle")</f>
        <v>Success</v>
      </c>
    </row>
    <row r="2486" spans="1:8" x14ac:dyDescent="0.25">
      <c r="A2486" t="s">
        <v>1019</v>
      </c>
      <c r="B2486">
        <v>27515786</v>
      </c>
      <c r="C2486" t="s">
        <v>12</v>
      </c>
      <c r="D2486">
        <v>14000000</v>
      </c>
      <c r="E2486">
        <v>5.9</v>
      </c>
      <c r="F2486">
        <f>AVERAGEIF(Table15[director_name],Table15[director_name],Table15[imdb_score])</f>
        <v>6.2571428571428571</v>
      </c>
      <c r="G2486">
        <f>Table15[[#This Row],[gross]]-Table15[[#This Row],[budget]]</f>
        <v>13515786</v>
      </c>
      <c r="H2486" t="str">
        <f>IF(Table15[[#This Row],[Profit]]&gt;0,"Success","Fasle")</f>
        <v>Success</v>
      </c>
    </row>
    <row r="2487" spans="1:8" x14ac:dyDescent="0.25">
      <c r="A2487" t="s">
        <v>1578</v>
      </c>
      <c r="B2487">
        <v>25482931</v>
      </c>
      <c r="C2487" t="s">
        <v>12</v>
      </c>
      <c r="D2487">
        <v>14000000</v>
      </c>
      <c r="E2487">
        <v>5.7</v>
      </c>
      <c r="F2487">
        <f>AVERAGEIF(Table15[director_name],Table15[director_name],Table15[imdb_score])</f>
        <v>5.95</v>
      </c>
      <c r="G2487">
        <f>Table15[[#This Row],[gross]]-Table15[[#This Row],[budget]]</f>
        <v>11482931</v>
      </c>
      <c r="H2487" t="str">
        <f>IF(Table15[[#This Row],[Profit]]&gt;0,"Success","Fasle")</f>
        <v>Success</v>
      </c>
    </row>
    <row r="2488" spans="1:8" x14ac:dyDescent="0.25">
      <c r="A2488" t="s">
        <v>2178</v>
      </c>
      <c r="B2488">
        <v>19900000</v>
      </c>
      <c r="C2488" t="s">
        <v>12</v>
      </c>
      <c r="D2488">
        <v>20000000</v>
      </c>
      <c r="E2488">
        <v>4.5</v>
      </c>
      <c r="F2488">
        <f>AVERAGEIF(Table15[director_name],Table15[director_name],Table15[imdb_score])</f>
        <v>5.9700000000000006</v>
      </c>
      <c r="G2488">
        <f>Table15[[#This Row],[gross]]-Table15[[#This Row],[budget]]</f>
        <v>-100000</v>
      </c>
      <c r="H2488" t="str">
        <f>IF(Table15[[#This Row],[Profit]]&gt;0,"Success","Fasle")</f>
        <v>Fasle</v>
      </c>
    </row>
    <row r="2489" spans="1:8" x14ac:dyDescent="0.25">
      <c r="A2489" t="s">
        <v>4082</v>
      </c>
      <c r="B2489">
        <v>16298046</v>
      </c>
      <c r="C2489" t="s">
        <v>12</v>
      </c>
      <c r="D2489">
        <v>14000000</v>
      </c>
      <c r="E2489">
        <v>5</v>
      </c>
      <c r="F2489">
        <f>AVERAGEIF(Table15[director_name],Table15[director_name],Table15[imdb_score])</f>
        <v>4.7</v>
      </c>
      <c r="G2489">
        <f>Table15[[#This Row],[gross]]-Table15[[#This Row],[budget]]</f>
        <v>2298046</v>
      </c>
      <c r="H2489" t="str">
        <f>IF(Table15[[#This Row],[Profit]]&gt;0,"Success","Fasle")</f>
        <v>Success</v>
      </c>
    </row>
    <row r="2490" spans="1:8" x14ac:dyDescent="0.25">
      <c r="A2490" t="s">
        <v>1972</v>
      </c>
      <c r="B2490">
        <v>15549702</v>
      </c>
      <c r="C2490" t="s">
        <v>12</v>
      </c>
      <c r="D2490">
        <v>14000000</v>
      </c>
      <c r="E2490">
        <v>4.5999999999999996</v>
      </c>
      <c r="F2490">
        <f>AVERAGEIF(Table15[director_name],Table15[director_name],Table15[imdb_score])</f>
        <v>5.26</v>
      </c>
      <c r="G2490">
        <f>Table15[[#This Row],[gross]]-Table15[[#This Row],[budget]]</f>
        <v>1549702</v>
      </c>
      <c r="H2490" t="str">
        <f>IF(Table15[[#This Row],[Profit]]&gt;0,"Success","Fasle")</f>
        <v>Success</v>
      </c>
    </row>
    <row r="2491" spans="1:8" x14ac:dyDescent="0.25">
      <c r="A2491" t="s">
        <v>478</v>
      </c>
      <c r="B2491">
        <v>15483540</v>
      </c>
      <c r="C2491" t="s">
        <v>12</v>
      </c>
      <c r="D2491">
        <v>14000000</v>
      </c>
      <c r="E2491">
        <v>6.5</v>
      </c>
      <c r="F2491">
        <f>AVERAGEIF(Table15[director_name],Table15[director_name],Table15[imdb_score])</f>
        <v>6.6750000000000007</v>
      </c>
      <c r="G2491">
        <f>Table15[[#This Row],[gross]]-Table15[[#This Row],[budget]]</f>
        <v>1483540</v>
      </c>
      <c r="H2491" t="str">
        <f>IF(Table15[[#This Row],[Profit]]&gt;0,"Success","Fasle")</f>
        <v>Success</v>
      </c>
    </row>
    <row r="2492" spans="1:8" x14ac:dyDescent="0.25">
      <c r="A2492" t="s">
        <v>4630</v>
      </c>
      <c r="B2492">
        <v>20246959</v>
      </c>
      <c r="C2492" t="s">
        <v>12</v>
      </c>
      <c r="D2492">
        <v>14000000</v>
      </c>
      <c r="E2492">
        <v>4.9000000000000004</v>
      </c>
      <c r="F2492" s="2">
        <f>AVERAGEIF(Table15[director_name],Table15[director_name],Table15[imdb_score])</f>
        <v>6.4</v>
      </c>
      <c r="G2492">
        <f>Table15[[#This Row],[gross]]-Table15[[#This Row],[budget]]</f>
        <v>6246959</v>
      </c>
      <c r="H2492" t="str">
        <f>IF(Table15[[#This Row],[Profit]]&gt;0,"Success","Fasle")</f>
        <v>Success</v>
      </c>
    </row>
    <row r="2493" spans="1:8" x14ac:dyDescent="0.25">
      <c r="A2493" t="s">
        <v>4632</v>
      </c>
      <c r="B2493">
        <v>15062898</v>
      </c>
      <c r="C2493" t="s">
        <v>12</v>
      </c>
      <c r="D2493">
        <v>14000000</v>
      </c>
      <c r="E2493">
        <v>6</v>
      </c>
      <c r="F2493" s="2">
        <f>AVERAGEIF(Table15[director_name],Table15[director_name],Table15[imdb_score])</f>
        <v>6</v>
      </c>
      <c r="G2493">
        <f>Table15[[#This Row],[gross]]-Table15[[#This Row],[budget]]</f>
        <v>1062898</v>
      </c>
      <c r="H2493" t="str">
        <f>IF(Table15[[#This Row],[Profit]]&gt;0,"Success","Fasle")</f>
        <v>Success</v>
      </c>
    </row>
    <row r="2494" spans="1:8" x14ac:dyDescent="0.25">
      <c r="A2494" t="s">
        <v>4634</v>
      </c>
      <c r="B2494">
        <v>14348123</v>
      </c>
      <c r="C2494" t="s">
        <v>12</v>
      </c>
      <c r="D2494">
        <v>12000000</v>
      </c>
      <c r="E2494">
        <v>6.9</v>
      </c>
      <c r="F2494" s="2">
        <f>AVERAGEIF(Table15[director_name],Table15[director_name],Table15[imdb_score])</f>
        <v>6.9</v>
      </c>
      <c r="G2494">
        <f>Table15[[#This Row],[gross]]-Table15[[#This Row],[budget]]</f>
        <v>2348123</v>
      </c>
      <c r="H2494" t="str">
        <f>IF(Table15[[#This Row],[Profit]]&gt;0,"Success","Fasle")</f>
        <v>Success</v>
      </c>
    </row>
    <row r="2495" spans="1:8" x14ac:dyDescent="0.25">
      <c r="A2495" t="s">
        <v>4636</v>
      </c>
      <c r="B2495">
        <v>15171475</v>
      </c>
      <c r="C2495" t="s">
        <v>12</v>
      </c>
      <c r="D2495">
        <v>8500000</v>
      </c>
      <c r="E2495">
        <v>5.7</v>
      </c>
      <c r="F2495" s="2">
        <f>AVERAGEIF(Table15[director_name],Table15[director_name],Table15[imdb_score])</f>
        <v>6.1</v>
      </c>
      <c r="G2495">
        <f>Table15[[#This Row],[gross]]-Table15[[#This Row],[budget]]</f>
        <v>6671475</v>
      </c>
      <c r="H2495" t="str">
        <f>IF(Table15[[#This Row],[Profit]]&gt;0,"Success","Fasle")</f>
        <v>Success</v>
      </c>
    </row>
    <row r="2496" spans="1:8" x14ac:dyDescent="0.25">
      <c r="A2496" t="s">
        <v>1753</v>
      </c>
      <c r="B2496">
        <v>13640000</v>
      </c>
      <c r="C2496" t="s">
        <v>12</v>
      </c>
      <c r="D2496">
        <v>14000000</v>
      </c>
      <c r="E2496">
        <v>6.9</v>
      </c>
      <c r="F2496">
        <f>AVERAGEIF(Table15[director_name],Table15[director_name],Table15[imdb_score])</f>
        <v>6.7333333333333334</v>
      </c>
      <c r="G2496">
        <f>Table15[[#This Row],[gross]]-Table15[[#This Row],[budget]]</f>
        <v>-360000</v>
      </c>
      <c r="H2496" t="str">
        <f>IF(Table15[[#This Row],[Profit]]&gt;0,"Success","Fasle")</f>
        <v>Fasle</v>
      </c>
    </row>
    <row r="2497" spans="1:8" x14ac:dyDescent="0.25">
      <c r="A2497" t="s">
        <v>4641</v>
      </c>
      <c r="B2497">
        <v>12610731</v>
      </c>
      <c r="C2497" t="s">
        <v>12</v>
      </c>
      <c r="D2497">
        <v>11000000</v>
      </c>
      <c r="E2497">
        <v>4.4000000000000004</v>
      </c>
      <c r="F2497" s="2">
        <f>AVERAGEIF(Table15[director_name],Table15[director_name],Table15[imdb_score])</f>
        <v>4.4000000000000004</v>
      </c>
      <c r="G2497">
        <f>Table15[[#This Row],[gross]]-Table15[[#This Row],[budget]]</f>
        <v>1610731</v>
      </c>
      <c r="H2497" t="str">
        <f>IF(Table15[[#This Row],[Profit]]&gt;0,"Success","Fasle")</f>
        <v>Success</v>
      </c>
    </row>
    <row r="2498" spans="1:8" x14ac:dyDescent="0.25">
      <c r="A2498" t="s">
        <v>4643</v>
      </c>
      <c r="B2498">
        <v>11204499</v>
      </c>
      <c r="C2498" t="s">
        <v>12</v>
      </c>
      <c r="D2498">
        <v>14000000</v>
      </c>
      <c r="E2498">
        <v>7</v>
      </c>
      <c r="F2498" s="2">
        <f>AVERAGEIF(Table15[director_name],Table15[director_name],Table15[imdb_score])</f>
        <v>7</v>
      </c>
      <c r="G2498">
        <f>Table15[[#This Row],[gross]]-Table15[[#This Row],[budget]]</f>
        <v>-2795501</v>
      </c>
      <c r="H2498" t="str">
        <f>IF(Table15[[#This Row],[Profit]]&gt;0,"Success","Fasle")</f>
        <v>Fasle</v>
      </c>
    </row>
    <row r="2499" spans="1:8" x14ac:dyDescent="0.25">
      <c r="A2499" t="s">
        <v>712</v>
      </c>
      <c r="B2499">
        <v>10397365</v>
      </c>
      <c r="C2499" t="s">
        <v>12</v>
      </c>
      <c r="D2499">
        <v>14000000</v>
      </c>
      <c r="E2499">
        <v>5.4</v>
      </c>
      <c r="F2499">
        <f>AVERAGEIF(Table15[director_name],Table15[director_name],Table15[imdb_score])</f>
        <v>6.3</v>
      </c>
      <c r="G2499">
        <f>Table15[[#This Row],[gross]]-Table15[[#This Row],[budget]]</f>
        <v>-3602635</v>
      </c>
      <c r="H2499" t="str">
        <f>IF(Table15[[#This Row],[Profit]]&gt;0,"Success","Fasle")</f>
        <v>Fasle</v>
      </c>
    </row>
    <row r="2500" spans="1:8" x14ac:dyDescent="0.25">
      <c r="A2500" t="s">
        <v>4647</v>
      </c>
      <c r="B2500">
        <v>9402410</v>
      </c>
      <c r="C2500" t="s">
        <v>12</v>
      </c>
      <c r="D2500">
        <v>14000000</v>
      </c>
      <c r="E2500">
        <v>5.4</v>
      </c>
      <c r="F2500" s="2">
        <f>AVERAGEIF(Table15[director_name],Table15[director_name],Table15[imdb_score])</f>
        <v>5.4</v>
      </c>
      <c r="G2500">
        <f>Table15[[#This Row],[gross]]-Table15[[#This Row],[budget]]</f>
        <v>-4597590</v>
      </c>
      <c r="H2500" t="str">
        <f>IF(Table15[[#This Row],[Profit]]&gt;0,"Success","Fasle")</f>
        <v>Fasle</v>
      </c>
    </row>
    <row r="2501" spans="1:8" x14ac:dyDescent="0.25">
      <c r="A2501" t="s">
        <v>4651</v>
      </c>
      <c r="B2501">
        <v>5459824</v>
      </c>
      <c r="C2501" t="s">
        <v>12</v>
      </c>
      <c r="D2501">
        <v>26000000</v>
      </c>
      <c r="E2501">
        <v>7.6</v>
      </c>
      <c r="F2501" s="2">
        <f>AVERAGEIF(Table15[director_name],Table15[director_name],Table15[imdb_score])</f>
        <v>7.55</v>
      </c>
      <c r="G2501">
        <f>Table15[[#This Row],[gross]]-Table15[[#This Row],[budget]]</f>
        <v>-20540176</v>
      </c>
      <c r="H2501" t="str">
        <f>IF(Table15[[#This Row],[Profit]]&gt;0,"Success","Fasle")</f>
        <v>Fasle</v>
      </c>
    </row>
    <row r="2502" spans="1:8" x14ac:dyDescent="0.25">
      <c r="A2502" t="s">
        <v>4653</v>
      </c>
      <c r="B2502">
        <v>5108820</v>
      </c>
      <c r="C2502" t="s">
        <v>12</v>
      </c>
      <c r="D2502">
        <v>24000000</v>
      </c>
      <c r="E2502">
        <v>5.9</v>
      </c>
      <c r="F2502" s="2">
        <f>AVERAGEIF(Table15[director_name],Table15[director_name],Table15[imdb_score])</f>
        <v>6.0500000000000007</v>
      </c>
      <c r="G2502">
        <f>Table15[[#This Row],[gross]]-Table15[[#This Row],[budget]]</f>
        <v>-18891180</v>
      </c>
      <c r="H2502" t="str">
        <f>IF(Table15[[#This Row],[Profit]]&gt;0,"Success","Fasle")</f>
        <v>Fasle</v>
      </c>
    </row>
    <row r="2503" spans="1:8" x14ac:dyDescent="0.25">
      <c r="A2503" t="s">
        <v>3504</v>
      </c>
      <c r="B2503">
        <v>4741987</v>
      </c>
      <c r="C2503" t="s">
        <v>12</v>
      </c>
      <c r="D2503">
        <v>14000000</v>
      </c>
      <c r="E2503">
        <v>6.6</v>
      </c>
      <c r="F2503">
        <f>AVERAGEIF(Table15[director_name],Table15[director_name],Table15[imdb_score])</f>
        <v>6.35</v>
      </c>
      <c r="G2503">
        <f>Table15[[#This Row],[gross]]-Table15[[#This Row],[budget]]</f>
        <v>-9258013</v>
      </c>
      <c r="H2503" t="str">
        <f>IF(Table15[[#This Row],[Profit]]&gt;0,"Success","Fasle")</f>
        <v>Fasle</v>
      </c>
    </row>
    <row r="2504" spans="1:8" x14ac:dyDescent="0.25">
      <c r="A2504" t="s">
        <v>406</v>
      </c>
      <c r="B2504">
        <v>4291965</v>
      </c>
      <c r="C2504" t="s">
        <v>12</v>
      </c>
      <c r="D2504">
        <v>14000000</v>
      </c>
      <c r="E2504">
        <v>6.7</v>
      </c>
      <c r="F2504">
        <f>AVERAGEIF(Table15[director_name],Table15[director_name],Table15[imdb_score])</f>
        <v>6.7666666666666675</v>
      </c>
      <c r="G2504">
        <f>Table15[[#This Row],[gross]]-Table15[[#This Row],[budget]]</f>
        <v>-9708035</v>
      </c>
      <c r="H2504" t="str">
        <f>IF(Table15[[#This Row],[Profit]]&gt;0,"Success","Fasle")</f>
        <v>Fasle</v>
      </c>
    </row>
    <row r="2505" spans="1:8" x14ac:dyDescent="0.25">
      <c r="A2505" t="s">
        <v>4657</v>
      </c>
      <c r="B2505">
        <v>3100650</v>
      </c>
      <c r="C2505" t="s">
        <v>12</v>
      </c>
      <c r="D2505">
        <v>14000000</v>
      </c>
      <c r="E2505">
        <v>3.9</v>
      </c>
      <c r="F2505" s="2">
        <f>AVERAGEIF(Table15[director_name],Table15[director_name],Table15[imdb_score])</f>
        <v>3.9</v>
      </c>
      <c r="G2505">
        <f>Table15[[#This Row],[gross]]-Table15[[#This Row],[budget]]</f>
        <v>-10899350</v>
      </c>
      <c r="H2505" t="str">
        <f>IF(Table15[[#This Row],[Profit]]&gt;0,"Success","Fasle")</f>
        <v>Fasle</v>
      </c>
    </row>
    <row r="2506" spans="1:8" x14ac:dyDescent="0.25">
      <c r="A2506" t="s">
        <v>4308</v>
      </c>
      <c r="B2506">
        <v>2474000</v>
      </c>
      <c r="C2506" t="s">
        <v>12</v>
      </c>
      <c r="D2506">
        <v>14000000</v>
      </c>
      <c r="E2506">
        <v>5.7</v>
      </c>
      <c r="F2506">
        <f>AVERAGEIF(Table15[director_name],Table15[director_name],Table15[imdb_score])</f>
        <v>7.1</v>
      </c>
      <c r="G2506">
        <f>Table15[[#This Row],[gross]]-Table15[[#This Row],[budget]]</f>
        <v>-11526000</v>
      </c>
      <c r="H2506" t="str">
        <f>IF(Table15[[#This Row],[Profit]]&gt;0,"Success","Fasle")</f>
        <v>Fasle</v>
      </c>
    </row>
    <row r="2507" spans="1:8" x14ac:dyDescent="0.25">
      <c r="A2507" t="s">
        <v>4661</v>
      </c>
      <c r="B2507">
        <v>1000000</v>
      </c>
      <c r="C2507" t="s">
        <v>12</v>
      </c>
      <c r="D2507">
        <v>14000000</v>
      </c>
      <c r="E2507">
        <v>6.5</v>
      </c>
      <c r="F2507" s="2">
        <f>AVERAGEIF(Table15[director_name],Table15[director_name],Table15[imdb_score])</f>
        <v>6.5</v>
      </c>
      <c r="G2507">
        <f>Table15[[#This Row],[gross]]-Table15[[#This Row],[budget]]</f>
        <v>-13000000</v>
      </c>
      <c r="H2507" t="str">
        <f>IF(Table15[[#This Row],[Profit]]&gt;0,"Success","Fasle")</f>
        <v>Fasle</v>
      </c>
    </row>
    <row r="2508" spans="1:8" x14ac:dyDescent="0.25">
      <c r="A2508" t="s">
        <v>3879</v>
      </c>
      <c r="B2508">
        <v>3958500</v>
      </c>
      <c r="C2508" t="s">
        <v>12</v>
      </c>
      <c r="D2508">
        <v>8200000</v>
      </c>
      <c r="E2508">
        <v>6.8</v>
      </c>
      <c r="F2508">
        <f>AVERAGEIF(Table15[director_name],Table15[director_name],Table15[imdb_score])</f>
        <v>7.3599999999999994</v>
      </c>
      <c r="G2508">
        <f>Table15[[#This Row],[gross]]-Table15[[#This Row],[budget]]</f>
        <v>-4241500</v>
      </c>
      <c r="H2508" t="str">
        <f>IF(Table15[[#This Row],[Profit]]&gt;0,"Success","Fasle")</f>
        <v>Fasle</v>
      </c>
    </row>
    <row r="2509" spans="1:8" x14ac:dyDescent="0.25">
      <c r="A2509" t="s">
        <v>1874</v>
      </c>
      <c r="B2509">
        <v>274299</v>
      </c>
      <c r="C2509" t="s">
        <v>12</v>
      </c>
      <c r="D2509">
        <v>103000000</v>
      </c>
      <c r="E2509">
        <v>7.3</v>
      </c>
      <c r="F2509">
        <f>AVERAGEIF(Table15[director_name],Table15[director_name],Table15[imdb_score])</f>
        <v>6.75</v>
      </c>
      <c r="G2509">
        <f>Table15[[#This Row],[gross]]-Table15[[#This Row],[budget]]</f>
        <v>-102725701</v>
      </c>
      <c r="H2509" t="str">
        <f>IF(Table15[[#This Row],[Profit]]&gt;0,"Success","Fasle")</f>
        <v>Fasle</v>
      </c>
    </row>
    <row r="2510" spans="1:8" x14ac:dyDescent="0.25">
      <c r="A2510" t="s">
        <v>832</v>
      </c>
      <c r="B2510">
        <v>183088</v>
      </c>
      <c r="C2510" t="s">
        <v>12</v>
      </c>
      <c r="D2510">
        <v>15000000</v>
      </c>
      <c r="E2510">
        <v>7</v>
      </c>
      <c r="F2510">
        <f>AVERAGEIF(Table15[director_name],Table15[director_name],Table15[imdb_score])</f>
        <v>6.9749999999999996</v>
      </c>
      <c r="G2510">
        <f>Table15[[#This Row],[gross]]-Table15[[#This Row],[budget]]</f>
        <v>-14816912</v>
      </c>
      <c r="H2510" t="str">
        <f>IF(Table15[[#This Row],[Profit]]&gt;0,"Success","Fasle")</f>
        <v>Fasle</v>
      </c>
    </row>
    <row r="2511" spans="1:8" x14ac:dyDescent="0.25">
      <c r="A2511" t="s">
        <v>4671</v>
      </c>
      <c r="B2511">
        <v>46495</v>
      </c>
      <c r="C2511" t="s">
        <v>12</v>
      </c>
      <c r="D2511">
        <v>14000000</v>
      </c>
      <c r="E2511">
        <v>6.5</v>
      </c>
      <c r="F2511" s="2">
        <f>AVERAGEIF(Table15[director_name],Table15[director_name],Table15[imdb_score])</f>
        <v>7.1</v>
      </c>
      <c r="G2511">
        <f>Table15[[#This Row],[gross]]-Table15[[#This Row],[budget]]</f>
        <v>-13953505</v>
      </c>
      <c r="H2511" t="str">
        <f>IF(Table15[[#This Row],[Profit]]&gt;0,"Success","Fasle")</f>
        <v>Fasle</v>
      </c>
    </row>
    <row r="2512" spans="1:8" x14ac:dyDescent="0.25">
      <c r="A2512" t="s">
        <v>1347</v>
      </c>
      <c r="B2512">
        <v>1752214</v>
      </c>
      <c r="C2512" t="s">
        <v>12</v>
      </c>
      <c r="D2512">
        <v>14000000</v>
      </c>
      <c r="E2512">
        <v>7.7</v>
      </c>
      <c r="F2512">
        <f>AVERAGEIF(Table15[director_name],Table15[director_name],Table15[imdb_score])</f>
        <v>7.0181818181818185</v>
      </c>
      <c r="G2512">
        <f>Table15[[#This Row],[gross]]-Table15[[#This Row],[budget]]</f>
        <v>-12247786</v>
      </c>
      <c r="H2512" t="str">
        <f>IF(Table15[[#This Row],[Profit]]&gt;0,"Success","Fasle")</f>
        <v>Fasle</v>
      </c>
    </row>
    <row r="2513" spans="1:8" x14ac:dyDescent="0.25">
      <c r="A2513" t="s">
        <v>358</v>
      </c>
      <c r="B2513">
        <v>83025853</v>
      </c>
      <c r="C2513" t="s">
        <v>12</v>
      </c>
      <c r="D2513">
        <v>14000000</v>
      </c>
      <c r="E2513">
        <v>7.7</v>
      </c>
      <c r="F2513">
        <f>AVERAGEIF(Table15[director_name],Table15[director_name],Table15[imdb_score])</f>
        <v>7.2500000000000009</v>
      </c>
      <c r="G2513">
        <f>Table15[[#This Row],[gross]]-Table15[[#This Row],[budget]]</f>
        <v>69025853</v>
      </c>
      <c r="H2513" t="str">
        <f>IF(Table15[[#This Row],[Profit]]&gt;0,"Success","Fasle")</f>
        <v>Success</v>
      </c>
    </row>
    <row r="2514" spans="1:8" x14ac:dyDescent="0.25">
      <c r="A2514" t="s">
        <v>3816</v>
      </c>
      <c r="B2514">
        <v>56631572</v>
      </c>
      <c r="C2514" t="s">
        <v>12</v>
      </c>
      <c r="D2514">
        <v>12000000</v>
      </c>
      <c r="E2514">
        <v>6.8</v>
      </c>
      <c r="F2514">
        <f>AVERAGEIF(Table15[director_name],Table15[director_name],Table15[imdb_score])</f>
        <v>5.7333333333333334</v>
      </c>
      <c r="G2514">
        <f>Table15[[#This Row],[gross]]-Table15[[#This Row],[budget]]</f>
        <v>44631572</v>
      </c>
      <c r="H2514" t="str">
        <f>IF(Table15[[#This Row],[Profit]]&gt;0,"Success","Fasle")</f>
        <v>Success</v>
      </c>
    </row>
    <row r="2515" spans="1:8" x14ac:dyDescent="0.25">
      <c r="A2515" t="s">
        <v>3898</v>
      </c>
      <c r="B2515">
        <v>15854988</v>
      </c>
      <c r="C2515" t="s">
        <v>12</v>
      </c>
      <c r="D2515">
        <v>13500000</v>
      </c>
      <c r="E2515">
        <v>7.4</v>
      </c>
      <c r="F2515">
        <f>AVERAGEIF(Table15[director_name],Table15[director_name],Table15[imdb_score])</f>
        <v>7.2</v>
      </c>
      <c r="G2515">
        <f>Table15[[#This Row],[gross]]-Table15[[#This Row],[budget]]</f>
        <v>2354988</v>
      </c>
      <c r="H2515" t="str">
        <f>IF(Table15[[#This Row],[Profit]]&gt;0,"Success","Fasle")</f>
        <v>Success</v>
      </c>
    </row>
    <row r="2516" spans="1:8" x14ac:dyDescent="0.25">
      <c r="A2516" t="s">
        <v>2470</v>
      </c>
      <c r="B2516">
        <v>12282677</v>
      </c>
      <c r="C2516" t="s">
        <v>12</v>
      </c>
      <c r="D2516">
        <v>14000000</v>
      </c>
      <c r="E2516">
        <v>5.0999999999999996</v>
      </c>
      <c r="F2516">
        <f>AVERAGEIF(Table15[director_name],Table15[director_name],Table15[imdb_score])</f>
        <v>5.8666666666666671</v>
      </c>
      <c r="G2516">
        <f>Table15[[#This Row],[gross]]-Table15[[#This Row],[budget]]</f>
        <v>-1717323</v>
      </c>
      <c r="H2516" t="str">
        <f>IF(Table15[[#This Row],[Profit]]&gt;0,"Success","Fasle")</f>
        <v>Fasle</v>
      </c>
    </row>
    <row r="2517" spans="1:8" x14ac:dyDescent="0.25">
      <c r="A2517" t="s">
        <v>3128</v>
      </c>
      <c r="B2517">
        <v>7060876</v>
      </c>
      <c r="C2517" t="s">
        <v>12</v>
      </c>
      <c r="D2517">
        <v>13500000</v>
      </c>
      <c r="E2517">
        <v>7.4</v>
      </c>
      <c r="F2517">
        <f>AVERAGEIF(Table15[director_name],Table15[director_name],Table15[imdb_score])</f>
        <v>7.65</v>
      </c>
      <c r="G2517">
        <f>Table15[[#This Row],[gross]]-Table15[[#This Row],[budget]]</f>
        <v>-6439124</v>
      </c>
      <c r="H2517" t="str">
        <f>IF(Table15[[#This Row],[Profit]]&gt;0,"Success","Fasle")</f>
        <v>Fasle</v>
      </c>
    </row>
    <row r="2518" spans="1:8" x14ac:dyDescent="0.25">
      <c r="A2518" t="s">
        <v>4506</v>
      </c>
      <c r="B2518">
        <v>14989761</v>
      </c>
      <c r="C2518" t="s">
        <v>12</v>
      </c>
      <c r="D2518">
        <v>15000000</v>
      </c>
      <c r="E2518">
        <v>7.2</v>
      </c>
      <c r="F2518">
        <f>AVERAGEIF(Table15[director_name],Table15[director_name],Table15[imdb_score])</f>
        <v>7.6</v>
      </c>
      <c r="G2518">
        <f>Table15[[#This Row],[gross]]-Table15[[#This Row],[budget]]</f>
        <v>-10239</v>
      </c>
      <c r="H2518" t="str">
        <f>IF(Table15[[#This Row],[Profit]]&gt;0,"Success","Fasle")</f>
        <v>Fasle</v>
      </c>
    </row>
    <row r="2519" spans="1:8" x14ac:dyDescent="0.25">
      <c r="A2519" t="s">
        <v>1023</v>
      </c>
      <c r="B2519">
        <v>5501940</v>
      </c>
      <c r="C2519" t="s">
        <v>2999</v>
      </c>
      <c r="D2519">
        <v>13500000</v>
      </c>
      <c r="E2519">
        <v>8.3000000000000007</v>
      </c>
      <c r="F2519">
        <f>AVERAGEIF(Table15[director_name],Table15[director_name],Table15[imdb_score])</f>
        <v>7.1000000000000005</v>
      </c>
      <c r="G2519">
        <f>Table15[[#This Row],[gross]]-Table15[[#This Row],[budget]]</f>
        <v>-7998060</v>
      </c>
      <c r="H2519" t="str">
        <f>IF(Table15[[#This Row],[Profit]]&gt;0,"Success","Fasle")</f>
        <v>Fasle</v>
      </c>
    </row>
    <row r="2520" spans="1:8" x14ac:dyDescent="0.25">
      <c r="A2520" t="s">
        <v>1240</v>
      </c>
      <c r="B2520">
        <v>2086345</v>
      </c>
      <c r="C2520" t="s">
        <v>964</v>
      </c>
      <c r="D2520">
        <v>10000000</v>
      </c>
      <c r="E2520">
        <v>8.1</v>
      </c>
      <c r="F2520">
        <f>AVERAGEIF(Table15[director_name],Table15[director_name],Table15[imdb_score])</f>
        <v>7.6333333333333329</v>
      </c>
      <c r="G2520">
        <f>Table15[[#This Row],[gross]]-Table15[[#This Row],[budget]]</f>
        <v>-7913655</v>
      </c>
      <c r="H2520" t="str">
        <f>IF(Table15[[#This Row],[Profit]]&gt;0,"Success","Fasle")</f>
        <v>Fasle</v>
      </c>
    </row>
    <row r="2521" spans="1:8" x14ac:dyDescent="0.25">
      <c r="A2521" t="s">
        <v>1081</v>
      </c>
      <c r="B2521">
        <v>123922370</v>
      </c>
      <c r="C2521" t="s">
        <v>12</v>
      </c>
      <c r="D2521">
        <v>13000000</v>
      </c>
      <c r="E2521">
        <v>7.3</v>
      </c>
      <c r="F2521">
        <f>AVERAGEIF(Table15[director_name],Table15[director_name],Table15[imdb_score])</f>
        <v>6.5769230769230758</v>
      </c>
      <c r="G2521">
        <f>Table15[[#This Row],[gross]]-Table15[[#This Row],[budget]]</f>
        <v>110922370</v>
      </c>
      <c r="H2521" t="str">
        <f>IF(Table15[[#This Row],[Profit]]&gt;0,"Success","Fasle")</f>
        <v>Success</v>
      </c>
    </row>
    <row r="2522" spans="1:8" x14ac:dyDescent="0.25">
      <c r="A2522" t="s">
        <v>2739</v>
      </c>
      <c r="B2522">
        <v>163591</v>
      </c>
      <c r="C2522" t="s">
        <v>12</v>
      </c>
      <c r="D2522">
        <v>13400000</v>
      </c>
      <c r="E2522">
        <v>3.6</v>
      </c>
      <c r="F2522">
        <f>AVERAGEIF(Table15[director_name],Table15[director_name],Table15[imdb_score])</f>
        <v>3.6</v>
      </c>
      <c r="G2522">
        <f>Table15[[#This Row],[gross]]-Table15[[#This Row],[budget]]</f>
        <v>-13236409</v>
      </c>
      <c r="H2522" t="str">
        <f>IF(Table15[[#This Row],[Profit]]&gt;0,"Success","Fasle")</f>
        <v>Fasle</v>
      </c>
    </row>
    <row r="2523" spans="1:8" x14ac:dyDescent="0.25">
      <c r="A2523" t="s">
        <v>360</v>
      </c>
      <c r="B2523">
        <v>73000942</v>
      </c>
      <c r="C2523" t="s">
        <v>12</v>
      </c>
      <c r="D2523">
        <v>13000000</v>
      </c>
      <c r="E2523">
        <v>1.6</v>
      </c>
      <c r="F2523">
        <f>AVERAGEIF(Table15[director_name],Table15[director_name],Table15[imdb_score])</f>
        <v>5.34</v>
      </c>
      <c r="G2523">
        <f>Table15[[#This Row],[gross]]-Table15[[#This Row],[budget]]</f>
        <v>60000942</v>
      </c>
      <c r="H2523" t="str">
        <f>IF(Table15[[#This Row],[Profit]]&gt;0,"Success","Fasle")</f>
        <v>Success</v>
      </c>
    </row>
    <row r="2524" spans="1:8" x14ac:dyDescent="0.25">
      <c r="A2524" t="s">
        <v>409</v>
      </c>
      <c r="B2524">
        <v>106952327</v>
      </c>
      <c r="C2524" t="s">
        <v>12</v>
      </c>
      <c r="D2524">
        <v>13000000</v>
      </c>
      <c r="E2524">
        <v>8</v>
      </c>
      <c r="F2524">
        <f>AVERAGEIF(Table15[director_name],Table15[director_name],Table15[imdb_score])</f>
        <v>7.4833333333333334</v>
      </c>
      <c r="G2524">
        <f>Table15[[#This Row],[gross]]-Table15[[#This Row],[budget]]</f>
        <v>93952327</v>
      </c>
      <c r="H2524" t="str">
        <f>IF(Table15[[#This Row],[Profit]]&gt;0,"Success","Fasle")</f>
        <v>Success</v>
      </c>
    </row>
    <row r="2525" spans="1:8" x14ac:dyDescent="0.25">
      <c r="A2525" t="s">
        <v>1675</v>
      </c>
      <c r="B2525">
        <v>57300000</v>
      </c>
      <c r="C2525" t="s">
        <v>12</v>
      </c>
      <c r="D2525">
        <v>13000000</v>
      </c>
      <c r="E2525">
        <v>9</v>
      </c>
      <c r="F2525">
        <f>AVERAGEIF(Table15[director_name],Table15[director_name],Table15[imdb_score])</f>
        <v>7.6555555555555559</v>
      </c>
      <c r="G2525">
        <f>Table15[[#This Row],[gross]]-Table15[[#This Row],[budget]]</f>
        <v>44300000</v>
      </c>
      <c r="H2525" t="str">
        <f>IF(Table15[[#This Row],[Profit]]&gt;0,"Success","Fasle")</f>
        <v>Success</v>
      </c>
    </row>
    <row r="2526" spans="1:8" x14ac:dyDescent="0.25">
      <c r="A2526" t="s">
        <v>1993</v>
      </c>
      <c r="B2526">
        <v>91038276</v>
      </c>
      <c r="C2526" t="s">
        <v>12</v>
      </c>
      <c r="D2526">
        <v>13000000</v>
      </c>
      <c r="E2526">
        <v>6.1</v>
      </c>
      <c r="F2526">
        <f>AVERAGEIF(Table15[director_name],Table15[director_name],Table15[imdb_score])</f>
        <v>6.666666666666667</v>
      </c>
      <c r="G2526">
        <f>Table15[[#This Row],[gross]]-Table15[[#This Row],[budget]]</f>
        <v>78038276</v>
      </c>
      <c r="H2526" t="str">
        <f>IF(Table15[[#This Row],[Profit]]&gt;0,"Success","Fasle")</f>
        <v>Success</v>
      </c>
    </row>
    <row r="2527" spans="1:8" x14ac:dyDescent="0.25">
      <c r="A2527" t="s">
        <v>721</v>
      </c>
      <c r="B2527">
        <v>49369900</v>
      </c>
      <c r="C2527" t="s">
        <v>12</v>
      </c>
      <c r="D2527">
        <v>7000000</v>
      </c>
      <c r="E2527">
        <v>5.7</v>
      </c>
      <c r="F2527">
        <f>AVERAGEIF(Table15[director_name],Table15[director_name],Table15[imdb_score])</f>
        <v>5.7466666666666661</v>
      </c>
      <c r="G2527">
        <f>Table15[[#This Row],[gross]]-Table15[[#This Row],[budget]]</f>
        <v>42369900</v>
      </c>
      <c r="H2527" t="str">
        <f>IF(Table15[[#This Row],[Profit]]&gt;0,"Success","Fasle")</f>
        <v>Success</v>
      </c>
    </row>
    <row r="2528" spans="1:8" x14ac:dyDescent="0.25">
      <c r="A2528" t="s">
        <v>3381</v>
      </c>
      <c r="B2528">
        <v>61693523</v>
      </c>
      <c r="C2528" t="s">
        <v>12</v>
      </c>
      <c r="D2528">
        <v>13000000</v>
      </c>
      <c r="E2528">
        <v>6.8</v>
      </c>
      <c r="F2528">
        <f>AVERAGEIF(Table15[director_name],Table15[director_name],Table15[imdb_score])</f>
        <v>6.85</v>
      </c>
      <c r="G2528">
        <f>Table15[[#This Row],[gross]]-Table15[[#This Row],[budget]]</f>
        <v>48693523</v>
      </c>
      <c r="H2528" t="str">
        <f>IF(Table15[[#This Row],[Profit]]&gt;0,"Success","Fasle")</f>
        <v>Success</v>
      </c>
    </row>
    <row r="2529" spans="1:8" x14ac:dyDescent="0.25">
      <c r="A2529" t="s">
        <v>4699</v>
      </c>
      <c r="B2529">
        <v>46729374</v>
      </c>
      <c r="C2529" t="s">
        <v>12</v>
      </c>
      <c r="D2529">
        <v>13000000</v>
      </c>
      <c r="E2529">
        <v>5.5</v>
      </c>
      <c r="F2529" s="2">
        <f>AVERAGEIF(Table15[director_name],Table15[director_name],Table15[imdb_score])</f>
        <v>6.3</v>
      </c>
      <c r="G2529">
        <f>Table15[[#This Row],[gross]]-Table15[[#This Row],[budget]]</f>
        <v>33729374</v>
      </c>
      <c r="H2529" t="str">
        <f>IF(Table15[[#This Row],[Profit]]&gt;0,"Success","Fasle")</f>
        <v>Success</v>
      </c>
    </row>
    <row r="2530" spans="1:8" x14ac:dyDescent="0.25">
      <c r="A2530" t="s">
        <v>4701</v>
      </c>
      <c r="B2530">
        <v>44726644</v>
      </c>
      <c r="C2530" t="s">
        <v>12</v>
      </c>
      <c r="D2530">
        <v>13000000</v>
      </c>
      <c r="E2530">
        <v>6.8</v>
      </c>
      <c r="F2530" s="2">
        <f>AVERAGEIF(Table15[director_name],Table15[director_name],Table15[imdb_score])</f>
        <v>6.3</v>
      </c>
      <c r="G2530">
        <f>Table15[[#This Row],[gross]]-Table15[[#This Row],[budget]]</f>
        <v>31726644</v>
      </c>
      <c r="H2530" t="str">
        <f>IF(Table15[[#This Row],[Profit]]&gt;0,"Success","Fasle")</f>
        <v>Success</v>
      </c>
    </row>
    <row r="2531" spans="1:8" x14ac:dyDescent="0.25">
      <c r="A2531" t="s">
        <v>4703</v>
      </c>
      <c r="B2531">
        <v>44134898</v>
      </c>
      <c r="C2531" t="s">
        <v>12</v>
      </c>
      <c r="D2531">
        <v>13000000</v>
      </c>
      <c r="E2531">
        <v>7.3</v>
      </c>
      <c r="F2531" s="2">
        <f>AVERAGEIF(Table15[director_name],Table15[director_name],Table15[imdb_score])</f>
        <v>7.3</v>
      </c>
      <c r="G2531">
        <f>Table15[[#This Row],[gross]]-Table15[[#This Row],[budget]]</f>
        <v>31134898</v>
      </c>
      <c r="H2531" t="str">
        <f>IF(Table15[[#This Row],[Profit]]&gt;0,"Success","Fasle")</f>
        <v>Success</v>
      </c>
    </row>
    <row r="2532" spans="1:8" x14ac:dyDescent="0.25">
      <c r="A2532" t="s">
        <v>2470</v>
      </c>
      <c r="B2532">
        <v>48637684</v>
      </c>
      <c r="C2532" t="s">
        <v>12</v>
      </c>
      <c r="D2532">
        <v>12500000</v>
      </c>
      <c r="E2532">
        <v>6.1</v>
      </c>
      <c r="F2532">
        <f>AVERAGEIF(Table15[director_name],Table15[director_name],Table15[imdb_score])</f>
        <v>5.8666666666666671</v>
      </c>
      <c r="G2532">
        <f>Table15[[#This Row],[gross]]-Table15[[#This Row],[budget]]</f>
        <v>36137684</v>
      </c>
      <c r="H2532" t="str">
        <f>IF(Table15[[#This Row],[Profit]]&gt;0,"Success","Fasle")</f>
        <v>Success</v>
      </c>
    </row>
    <row r="2533" spans="1:8" x14ac:dyDescent="0.25">
      <c r="A2533" t="s">
        <v>2552</v>
      </c>
      <c r="B2533">
        <v>38176108</v>
      </c>
      <c r="C2533" t="s">
        <v>12</v>
      </c>
      <c r="D2533">
        <v>16000000</v>
      </c>
      <c r="E2533">
        <v>7.2</v>
      </c>
      <c r="F2533">
        <f>AVERAGEIF(Table15[director_name],Table15[director_name],Table15[imdb_score])</f>
        <v>6</v>
      </c>
      <c r="G2533">
        <f>Table15[[#This Row],[gross]]-Table15[[#This Row],[budget]]</f>
        <v>22176108</v>
      </c>
      <c r="H2533" t="str">
        <f>IF(Table15[[#This Row],[Profit]]&gt;0,"Success","Fasle")</f>
        <v>Success</v>
      </c>
    </row>
    <row r="2534" spans="1:8" x14ac:dyDescent="0.25">
      <c r="A2534" t="s">
        <v>4707</v>
      </c>
      <c r="B2534">
        <v>28972187</v>
      </c>
      <c r="C2534" t="s">
        <v>12</v>
      </c>
      <c r="D2534">
        <v>13000000</v>
      </c>
      <c r="E2534">
        <v>5.9</v>
      </c>
      <c r="F2534" s="2">
        <f>AVERAGEIF(Table15[director_name],Table15[director_name],Table15[imdb_score])</f>
        <v>5.9</v>
      </c>
      <c r="G2534">
        <f>Table15[[#This Row],[gross]]-Table15[[#This Row],[budget]]</f>
        <v>15972187</v>
      </c>
      <c r="H2534" t="str">
        <f>IF(Table15[[#This Row],[Profit]]&gt;0,"Success","Fasle")</f>
        <v>Success</v>
      </c>
    </row>
    <row r="2535" spans="1:8" x14ac:dyDescent="0.25">
      <c r="A2535" t="s">
        <v>4709</v>
      </c>
      <c r="B2535">
        <v>27979400</v>
      </c>
      <c r="C2535" t="s">
        <v>12</v>
      </c>
      <c r="D2535">
        <v>8200000</v>
      </c>
      <c r="E2535">
        <v>6.1</v>
      </c>
      <c r="F2535" s="2">
        <f>AVERAGEIF(Table15[director_name],Table15[director_name],Table15[imdb_score])</f>
        <v>6.1</v>
      </c>
      <c r="G2535">
        <f>Table15[[#This Row],[gross]]-Table15[[#This Row],[budget]]</f>
        <v>19779400</v>
      </c>
      <c r="H2535" t="str">
        <f>IF(Table15[[#This Row],[Profit]]&gt;0,"Success","Fasle")</f>
        <v>Success</v>
      </c>
    </row>
    <row r="2536" spans="1:8" x14ac:dyDescent="0.25">
      <c r="A2536" t="s">
        <v>1773</v>
      </c>
      <c r="B2536">
        <v>54257433</v>
      </c>
      <c r="C2536" t="s">
        <v>12</v>
      </c>
      <c r="D2536">
        <v>17000000</v>
      </c>
      <c r="E2536">
        <v>6.8</v>
      </c>
      <c r="F2536">
        <f>AVERAGEIF(Table15[director_name],Table15[director_name],Table15[imdb_score])</f>
        <v>6.5200000000000005</v>
      </c>
      <c r="G2536">
        <f>Table15[[#This Row],[gross]]-Table15[[#This Row],[budget]]</f>
        <v>37257433</v>
      </c>
      <c r="H2536" t="str">
        <f>IF(Table15[[#This Row],[Profit]]&gt;0,"Success","Fasle")</f>
        <v>Success</v>
      </c>
    </row>
    <row r="2537" spans="1:8" x14ac:dyDescent="0.25">
      <c r="A2537" t="s">
        <v>4712</v>
      </c>
      <c r="B2537">
        <v>23947</v>
      </c>
      <c r="C2537" t="s">
        <v>12</v>
      </c>
      <c r="D2537">
        <v>13000000</v>
      </c>
      <c r="E2537">
        <v>7.7</v>
      </c>
      <c r="F2537" s="2">
        <f>AVERAGEIF(Table15[director_name],Table15[director_name],Table15[imdb_score])</f>
        <v>7.7</v>
      </c>
      <c r="G2537">
        <f>Table15[[#This Row],[gross]]-Table15[[#This Row],[budget]]</f>
        <v>-12976053</v>
      </c>
      <c r="H2537" t="str">
        <f>IF(Table15[[#This Row],[Profit]]&gt;0,"Success","Fasle")</f>
        <v>Fasle</v>
      </c>
    </row>
    <row r="2538" spans="1:8" x14ac:dyDescent="0.25">
      <c r="A2538" t="s">
        <v>3814</v>
      </c>
      <c r="B2538">
        <v>60008303</v>
      </c>
      <c r="C2538" t="s">
        <v>12</v>
      </c>
      <c r="D2538">
        <v>13000000</v>
      </c>
      <c r="E2538">
        <v>4.9000000000000004</v>
      </c>
      <c r="F2538">
        <f>AVERAGEIF(Table15[director_name],Table15[director_name],Table15[imdb_score])</f>
        <v>5.25</v>
      </c>
      <c r="G2538">
        <f>Table15[[#This Row],[gross]]-Table15[[#This Row],[budget]]</f>
        <v>47008303</v>
      </c>
      <c r="H2538" t="str">
        <f>IF(Table15[[#This Row],[Profit]]&gt;0,"Success","Fasle")</f>
        <v>Success</v>
      </c>
    </row>
    <row r="2539" spans="1:8" x14ac:dyDescent="0.25">
      <c r="A2539" t="s">
        <v>4715</v>
      </c>
      <c r="B2539">
        <v>49121934</v>
      </c>
      <c r="C2539" t="s">
        <v>12</v>
      </c>
      <c r="D2539">
        <v>13000000</v>
      </c>
      <c r="E2539">
        <v>6.1</v>
      </c>
      <c r="F2539" s="2">
        <f>AVERAGEIF(Table15[director_name],Table15[director_name],Table15[imdb_score])</f>
        <v>4.0999999999999996</v>
      </c>
      <c r="G2539">
        <f>Table15[[#This Row],[gross]]-Table15[[#This Row],[budget]]</f>
        <v>36121934</v>
      </c>
      <c r="H2539" t="str">
        <f>IF(Table15[[#This Row],[Profit]]&gt;0,"Success","Fasle")</f>
        <v>Success</v>
      </c>
    </row>
    <row r="2540" spans="1:8" x14ac:dyDescent="0.25">
      <c r="A2540" t="s">
        <v>3860</v>
      </c>
      <c r="B2540">
        <v>27141959</v>
      </c>
      <c r="C2540" t="s">
        <v>12</v>
      </c>
      <c r="D2540">
        <v>18000000</v>
      </c>
      <c r="E2540">
        <v>2.5</v>
      </c>
      <c r="F2540">
        <f>AVERAGEIF(Table15[director_name],Table15[director_name],Table15[imdb_score])</f>
        <v>3.5333333333333337</v>
      </c>
      <c r="G2540">
        <f>Table15[[#This Row],[gross]]-Table15[[#This Row],[budget]]</f>
        <v>9141959</v>
      </c>
      <c r="H2540" t="str">
        <f>IF(Table15[[#This Row],[Profit]]&gt;0,"Success","Fasle")</f>
        <v>Success</v>
      </c>
    </row>
    <row r="2541" spans="1:8" x14ac:dyDescent="0.25">
      <c r="A2541" t="s">
        <v>4719</v>
      </c>
      <c r="B2541">
        <v>27052167</v>
      </c>
      <c r="C2541" t="s">
        <v>12</v>
      </c>
      <c r="D2541">
        <v>13000000</v>
      </c>
      <c r="E2541">
        <v>6.1</v>
      </c>
      <c r="F2541" s="2">
        <f>AVERAGEIF(Table15[director_name],Table15[director_name],Table15[imdb_score])</f>
        <v>6.1</v>
      </c>
      <c r="G2541">
        <f>Table15[[#This Row],[gross]]-Table15[[#This Row],[budget]]</f>
        <v>14052167</v>
      </c>
      <c r="H2541" t="str">
        <f>IF(Table15[[#This Row],[Profit]]&gt;0,"Success","Fasle")</f>
        <v>Success</v>
      </c>
    </row>
    <row r="2542" spans="1:8" x14ac:dyDescent="0.25">
      <c r="A2542" t="s">
        <v>4721</v>
      </c>
      <c r="B2542">
        <v>26539321</v>
      </c>
      <c r="C2542" t="s">
        <v>12</v>
      </c>
      <c r="D2542">
        <v>13000000</v>
      </c>
      <c r="E2542">
        <v>5.9</v>
      </c>
      <c r="F2542" s="2">
        <f>AVERAGEIF(Table15[director_name],Table15[director_name],Table15[imdb_score])</f>
        <v>5.9</v>
      </c>
      <c r="G2542">
        <f>Table15[[#This Row],[gross]]-Table15[[#This Row],[budget]]</f>
        <v>13539321</v>
      </c>
      <c r="H2542" t="str">
        <f>IF(Table15[[#This Row],[Profit]]&gt;0,"Success","Fasle")</f>
        <v>Success</v>
      </c>
    </row>
    <row r="2543" spans="1:8" x14ac:dyDescent="0.25">
      <c r="A2543" t="s">
        <v>4723</v>
      </c>
      <c r="B2543">
        <v>28501605</v>
      </c>
      <c r="C2543" t="s">
        <v>12</v>
      </c>
      <c r="D2543">
        <v>13000000</v>
      </c>
      <c r="E2543">
        <v>5.7</v>
      </c>
      <c r="F2543" s="2">
        <f>AVERAGEIF(Table15[director_name],Table15[director_name],Table15[imdb_score])</f>
        <v>5.7</v>
      </c>
      <c r="G2543">
        <f>Table15[[#This Row],[gross]]-Table15[[#This Row],[budget]]</f>
        <v>15501605</v>
      </c>
      <c r="H2543" t="str">
        <f>IF(Table15[[#This Row],[Profit]]&gt;0,"Success","Fasle")</f>
        <v>Success</v>
      </c>
    </row>
    <row r="2544" spans="1:8" x14ac:dyDescent="0.25">
      <c r="A2544" t="s">
        <v>4725</v>
      </c>
      <c r="B2544">
        <v>52543632</v>
      </c>
      <c r="C2544" t="s">
        <v>12</v>
      </c>
      <c r="D2544">
        <v>13200000</v>
      </c>
      <c r="E2544">
        <v>5.6</v>
      </c>
      <c r="F2544" s="2">
        <f>AVERAGEIF(Table15[director_name],Table15[director_name],Table15[imdb_score])</f>
        <v>5.75</v>
      </c>
      <c r="G2544">
        <f>Table15[[#This Row],[gross]]-Table15[[#This Row],[budget]]</f>
        <v>39343632</v>
      </c>
      <c r="H2544" t="str">
        <f>IF(Table15[[#This Row],[Profit]]&gt;0,"Success","Fasle")</f>
        <v>Success</v>
      </c>
    </row>
    <row r="2545" spans="1:8" x14ac:dyDescent="0.25">
      <c r="A2545" t="s">
        <v>1133</v>
      </c>
      <c r="B2545">
        <v>25592632</v>
      </c>
      <c r="C2545" t="s">
        <v>12</v>
      </c>
      <c r="D2545">
        <v>18000000</v>
      </c>
      <c r="E2545">
        <v>7.2</v>
      </c>
      <c r="F2545">
        <f>AVERAGEIF(Table15[director_name],Table15[director_name],Table15[imdb_score])</f>
        <v>7.9750000000000005</v>
      </c>
      <c r="G2545">
        <f>Table15[[#This Row],[gross]]-Table15[[#This Row],[budget]]</f>
        <v>7592632</v>
      </c>
      <c r="H2545" t="str">
        <f>IF(Table15[[#This Row],[Profit]]&gt;0,"Success","Fasle")</f>
        <v>Success</v>
      </c>
    </row>
    <row r="2546" spans="1:8" x14ac:dyDescent="0.25">
      <c r="A2546" t="s">
        <v>4728</v>
      </c>
      <c r="B2546">
        <v>25440971</v>
      </c>
      <c r="C2546" t="s">
        <v>12</v>
      </c>
      <c r="D2546">
        <v>15000000</v>
      </c>
      <c r="E2546">
        <v>7.7</v>
      </c>
      <c r="F2546" s="2">
        <f>AVERAGEIF(Table15[director_name],Table15[director_name],Table15[imdb_score])</f>
        <v>7.7</v>
      </c>
      <c r="G2546">
        <f>Table15[[#This Row],[gross]]-Table15[[#This Row],[budget]]</f>
        <v>10440971</v>
      </c>
      <c r="H2546" t="str">
        <f>IF(Table15[[#This Row],[Profit]]&gt;0,"Success","Fasle")</f>
        <v>Success</v>
      </c>
    </row>
    <row r="2547" spans="1:8" x14ac:dyDescent="0.25">
      <c r="A2547" t="s">
        <v>621</v>
      </c>
      <c r="B2547">
        <v>22858926</v>
      </c>
      <c r="C2547" t="s">
        <v>12</v>
      </c>
      <c r="D2547">
        <v>13000000</v>
      </c>
      <c r="E2547">
        <v>7.8</v>
      </c>
      <c r="F2547">
        <f>AVERAGEIF(Table15[director_name],Table15[director_name],Table15[imdb_score])</f>
        <v>7.5750000000000002</v>
      </c>
      <c r="G2547">
        <f>Table15[[#This Row],[gross]]-Table15[[#This Row],[budget]]</f>
        <v>9858926</v>
      </c>
      <c r="H2547" t="str">
        <f>IF(Table15[[#This Row],[Profit]]&gt;0,"Success","Fasle")</f>
        <v>Success</v>
      </c>
    </row>
    <row r="2548" spans="1:8" x14ac:dyDescent="0.25">
      <c r="A2548" t="s">
        <v>4731</v>
      </c>
      <c r="B2548">
        <v>22235901</v>
      </c>
      <c r="C2548" t="s">
        <v>12</v>
      </c>
      <c r="D2548">
        <v>6000000</v>
      </c>
      <c r="E2548">
        <v>6.1</v>
      </c>
      <c r="F2548" s="2">
        <f>AVERAGEIF(Table15[director_name],Table15[director_name],Table15[imdb_score])</f>
        <v>5.1999999999999993</v>
      </c>
      <c r="G2548">
        <f>Table15[[#This Row],[gross]]-Table15[[#This Row],[budget]]</f>
        <v>16235901</v>
      </c>
      <c r="H2548" t="str">
        <f>IF(Table15[[#This Row],[Profit]]&gt;0,"Success","Fasle")</f>
        <v>Success</v>
      </c>
    </row>
    <row r="2549" spans="1:8" x14ac:dyDescent="0.25">
      <c r="A2549" t="s">
        <v>513</v>
      </c>
      <c r="B2549">
        <v>38916903</v>
      </c>
      <c r="C2549" t="s">
        <v>12</v>
      </c>
      <c r="D2549">
        <v>13000000</v>
      </c>
      <c r="E2549">
        <v>5.8</v>
      </c>
      <c r="F2549">
        <f>AVERAGEIF(Table15[director_name],Table15[director_name],Table15[imdb_score])</f>
        <v>6.05</v>
      </c>
      <c r="G2549">
        <f>Table15[[#This Row],[gross]]-Table15[[#This Row],[budget]]</f>
        <v>25916903</v>
      </c>
      <c r="H2549" t="str">
        <f>IF(Table15[[#This Row],[Profit]]&gt;0,"Success","Fasle")</f>
        <v>Success</v>
      </c>
    </row>
    <row r="2550" spans="1:8" x14ac:dyDescent="0.25">
      <c r="A2550" t="s">
        <v>1866</v>
      </c>
      <c r="B2550">
        <v>16929123</v>
      </c>
      <c r="C2550" t="s">
        <v>12</v>
      </c>
      <c r="D2550">
        <v>14000000</v>
      </c>
      <c r="E2550">
        <v>6.5</v>
      </c>
      <c r="F2550">
        <f>AVERAGEIF(Table15[director_name],Table15[director_name],Table15[imdb_score])</f>
        <v>5.9666666666666659</v>
      </c>
      <c r="G2550">
        <f>Table15[[#This Row],[gross]]-Table15[[#This Row],[budget]]</f>
        <v>2929123</v>
      </c>
      <c r="H2550" t="str">
        <f>IF(Table15[[#This Row],[Profit]]&gt;0,"Success","Fasle")</f>
        <v>Success</v>
      </c>
    </row>
    <row r="2551" spans="1:8" x14ac:dyDescent="0.25">
      <c r="A2551" t="s">
        <v>1285</v>
      </c>
      <c r="B2551">
        <v>13753931</v>
      </c>
      <c r="C2551" t="s">
        <v>226</v>
      </c>
      <c r="D2551">
        <v>19000000</v>
      </c>
      <c r="E2551">
        <v>7.9</v>
      </c>
      <c r="F2551">
        <f>AVERAGEIF(Table15[director_name],Table15[director_name],Table15[imdb_score])</f>
        <v>7.2052631578947368</v>
      </c>
      <c r="G2551">
        <f>Table15[[#This Row],[gross]]-Table15[[#This Row],[budget]]</f>
        <v>-5246069</v>
      </c>
      <c r="H2551" t="str">
        <f>IF(Table15[[#This Row],[Profit]]&gt;0,"Success","Fasle")</f>
        <v>Fasle</v>
      </c>
    </row>
    <row r="2552" spans="1:8" x14ac:dyDescent="0.25">
      <c r="A2552" t="s">
        <v>4737</v>
      </c>
      <c r="B2552">
        <v>10996440</v>
      </c>
      <c r="C2552" t="s">
        <v>12</v>
      </c>
      <c r="D2552">
        <v>13000000</v>
      </c>
      <c r="E2552">
        <v>6.3</v>
      </c>
      <c r="F2552" s="2">
        <f>AVERAGEIF(Table15[director_name],Table15[director_name],Table15[imdb_score])</f>
        <v>6.1499999999999995</v>
      </c>
      <c r="G2552">
        <f>Table15[[#This Row],[gross]]-Table15[[#This Row],[budget]]</f>
        <v>-2003560</v>
      </c>
      <c r="H2552" t="str">
        <f>IF(Table15[[#This Row],[Profit]]&gt;0,"Success","Fasle")</f>
        <v>Fasle</v>
      </c>
    </row>
    <row r="2553" spans="1:8" x14ac:dyDescent="0.25">
      <c r="A2553" t="s">
        <v>4739</v>
      </c>
      <c r="B2553">
        <v>8026971</v>
      </c>
      <c r="C2553" t="s">
        <v>12</v>
      </c>
      <c r="D2553">
        <v>13000000</v>
      </c>
      <c r="E2553">
        <v>3.8</v>
      </c>
      <c r="F2553" s="2">
        <f>AVERAGEIF(Table15[director_name],Table15[director_name],Table15[imdb_score])</f>
        <v>4.5999999999999996</v>
      </c>
      <c r="G2553">
        <f>Table15[[#This Row],[gross]]-Table15[[#This Row],[budget]]</f>
        <v>-4973029</v>
      </c>
      <c r="H2553" t="str">
        <f>IF(Table15[[#This Row],[Profit]]&gt;0,"Success","Fasle")</f>
        <v>Fasle</v>
      </c>
    </row>
    <row r="2554" spans="1:8" x14ac:dyDescent="0.25">
      <c r="A2554" t="s">
        <v>4741</v>
      </c>
      <c r="B2554">
        <v>14677654</v>
      </c>
      <c r="C2554" t="s">
        <v>12</v>
      </c>
      <c r="D2554">
        <v>13000000</v>
      </c>
      <c r="E2554">
        <v>8.3000000000000007</v>
      </c>
      <c r="F2554" s="2">
        <f>AVERAGEIF(Table15[director_name],Table15[director_name],Table15[imdb_score])</f>
        <v>8.3000000000000007</v>
      </c>
      <c r="G2554">
        <f>Table15[[#This Row],[gross]]-Table15[[#This Row],[budget]]</f>
        <v>1677654</v>
      </c>
      <c r="H2554" t="str">
        <f>IF(Table15[[#This Row],[Profit]]&gt;0,"Success","Fasle")</f>
        <v>Success</v>
      </c>
    </row>
    <row r="2555" spans="1:8" x14ac:dyDescent="0.25">
      <c r="A2555" t="s">
        <v>4743</v>
      </c>
      <c r="B2555">
        <v>9975684</v>
      </c>
      <c r="C2555" t="s">
        <v>12</v>
      </c>
      <c r="D2555">
        <v>13000000</v>
      </c>
      <c r="E2555">
        <v>6.4</v>
      </c>
      <c r="F2555" s="2">
        <f>AVERAGEIF(Table15[director_name],Table15[director_name],Table15[imdb_score])</f>
        <v>6.4</v>
      </c>
      <c r="G2555">
        <f>Table15[[#This Row],[gross]]-Table15[[#This Row],[budget]]</f>
        <v>-3024316</v>
      </c>
      <c r="H2555" t="str">
        <f>IF(Table15[[#This Row],[Profit]]&gt;0,"Success","Fasle")</f>
        <v>Fasle</v>
      </c>
    </row>
    <row r="2556" spans="1:8" x14ac:dyDescent="0.25">
      <c r="A2556" t="s">
        <v>4745</v>
      </c>
      <c r="B2556">
        <v>7881335</v>
      </c>
      <c r="C2556" t="s">
        <v>12</v>
      </c>
      <c r="D2556">
        <v>13000000</v>
      </c>
      <c r="E2556">
        <v>6.7</v>
      </c>
      <c r="F2556" s="2">
        <f>AVERAGEIF(Table15[director_name],Table15[director_name],Table15[imdb_score])</f>
        <v>6.333333333333333</v>
      </c>
      <c r="G2556">
        <f>Table15[[#This Row],[gross]]-Table15[[#This Row],[budget]]</f>
        <v>-5118665</v>
      </c>
      <c r="H2556" t="str">
        <f>IF(Table15[[#This Row],[Profit]]&gt;0,"Success","Fasle")</f>
        <v>Fasle</v>
      </c>
    </row>
    <row r="2557" spans="1:8" x14ac:dyDescent="0.25">
      <c r="A2557" t="s">
        <v>3749</v>
      </c>
      <c r="B2557">
        <v>6241697</v>
      </c>
      <c r="C2557" t="s">
        <v>12</v>
      </c>
      <c r="D2557">
        <v>13000000</v>
      </c>
      <c r="E2557">
        <v>6.1</v>
      </c>
      <c r="F2557">
        <f>AVERAGEIF(Table15[director_name],Table15[director_name],Table15[imdb_score])</f>
        <v>6.15</v>
      </c>
      <c r="G2557">
        <f>Table15[[#This Row],[gross]]-Table15[[#This Row],[budget]]</f>
        <v>-6758303</v>
      </c>
      <c r="H2557" t="str">
        <f>IF(Table15[[#This Row],[Profit]]&gt;0,"Success","Fasle")</f>
        <v>Fasle</v>
      </c>
    </row>
    <row r="2558" spans="1:8" x14ac:dyDescent="0.25">
      <c r="A2558" t="s">
        <v>4749</v>
      </c>
      <c r="B2558">
        <v>5871603</v>
      </c>
      <c r="C2558" t="s">
        <v>12</v>
      </c>
      <c r="D2558">
        <v>13000000</v>
      </c>
      <c r="E2558">
        <v>6</v>
      </c>
      <c r="F2558" s="2">
        <f>AVERAGEIF(Table15[director_name],Table15[director_name],Table15[imdb_score])</f>
        <v>6</v>
      </c>
      <c r="G2558">
        <f>Table15[[#This Row],[gross]]-Table15[[#This Row],[budget]]</f>
        <v>-7128397</v>
      </c>
      <c r="H2558" t="str">
        <f>IF(Table15[[#This Row],[Profit]]&gt;0,"Success","Fasle")</f>
        <v>Fasle</v>
      </c>
    </row>
    <row r="2559" spans="1:8" x14ac:dyDescent="0.25">
      <c r="A2559" t="s">
        <v>4751</v>
      </c>
      <c r="B2559">
        <v>16574731</v>
      </c>
      <c r="C2559" t="s">
        <v>12</v>
      </c>
      <c r="D2559">
        <v>13000000</v>
      </c>
      <c r="E2559">
        <v>5.8</v>
      </c>
      <c r="F2559" s="2">
        <f>AVERAGEIF(Table15[director_name],Table15[director_name],Table15[imdb_score])</f>
        <v>5.8</v>
      </c>
      <c r="G2559">
        <f>Table15[[#This Row],[gross]]-Table15[[#This Row],[budget]]</f>
        <v>3574731</v>
      </c>
      <c r="H2559" t="str">
        <f>IF(Table15[[#This Row],[Profit]]&gt;0,"Success","Fasle")</f>
        <v>Success</v>
      </c>
    </row>
    <row r="2560" spans="1:8" x14ac:dyDescent="0.25">
      <c r="A2560" t="s">
        <v>4753</v>
      </c>
      <c r="B2560">
        <v>5002310</v>
      </c>
      <c r="C2560" t="s">
        <v>12</v>
      </c>
      <c r="D2560">
        <v>13000000</v>
      </c>
      <c r="E2560">
        <v>5.6</v>
      </c>
      <c r="F2560" s="2">
        <f>AVERAGEIF(Table15[director_name],Table15[director_name],Table15[imdb_score])</f>
        <v>5.6</v>
      </c>
      <c r="G2560">
        <f>Table15[[#This Row],[gross]]-Table15[[#This Row],[budget]]</f>
        <v>-7997690</v>
      </c>
      <c r="H2560" t="str">
        <f>IF(Table15[[#This Row],[Profit]]&gt;0,"Success","Fasle")</f>
        <v>Fasle</v>
      </c>
    </row>
    <row r="2561" spans="1:8" x14ac:dyDescent="0.25">
      <c r="A2561" t="s">
        <v>4756</v>
      </c>
      <c r="B2561">
        <v>4919896</v>
      </c>
      <c r="C2561" t="s">
        <v>12</v>
      </c>
      <c r="D2561">
        <v>13000000</v>
      </c>
      <c r="E2561">
        <v>6.1</v>
      </c>
      <c r="F2561" s="2">
        <f>AVERAGEIF(Table15[director_name],Table15[director_name],Table15[imdb_score])</f>
        <v>6.1</v>
      </c>
      <c r="G2561">
        <f>Table15[[#This Row],[gross]]-Table15[[#This Row],[budget]]</f>
        <v>-8080104</v>
      </c>
      <c r="H2561" t="str">
        <f>IF(Table15[[#This Row],[Profit]]&gt;0,"Success","Fasle")</f>
        <v>Fasle</v>
      </c>
    </row>
    <row r="2562" spans="1:8" x14ac:dyDescent="0.25">
      <c r="A2562" t="s">
        <v>3679</v>
      </c>
      <c r="B2562">
        <v>25675765</v>
      </c>
      <c r="C2562" t="s">
        <v>12</v>
      </c>
      <c r="D2562">
        <v>13000000</v>
      </c>
      <c r="E2562">
        <v>5.9</v>
      </c>
      <c r="F2562">
        <f>AVERAGEIF(Table15[director_name],Table15[director_name],Table15[imdb_score])</f>
        <v>6.3000000000000007</v>
      </c>
      <c r="G2562">
        <f>Table15[[#This Row],[gross]]-Table15[[#This Row],[budget]]</f>
        <v>12675765</v>
      </c>
      <c r="H2562" t="str">
        <f>IF(Table15[[#This Row],[Profit]]&gt;0,"Success","Fasle")</f>
        <v>Success</v>
      </c>
    </row>
    <row r="2563" spans="1:8" x14ac:dyDescent="0.25">
      <c r="A2563" t="s">
        <v>4759</v>
      </c>
      <c r="B2563">
        <v>4857376</v>
      </c>
      <c r="C2563" t="s">
        <v>503</v>
      </c>
      <c r="D2563">
        <v>13000000</v>
      </c>
      <c r="E2563">
        <v>7.3</v>
      </c>
      <c r="F2563" s="2">
        <f>AVERAGEIF(Table15[director_name],Table15[director_name],Table15[imdb_score])</f>
        <v>7.1</v>
      </c>
      <c r="G2563">
        <f>Table15[[#This Row],[gross]]-Table15[[#This Row],[budget]]</f>
        <v>-8142624</v>
      </c>
      <c r="H2563" t="str">
        <f>IF(Table15[[#This Row],[Profit]]&gt;0,"Success","Fasle")</f>
        <v>Fasle</v>
      </c>
    </row>
    <row r="2564" spans="1:8" x14ac:dyDescent="0.25">
      <c r="A2564" t="s">
        <v>1508</v>
      </c>
      <c r="B2564">
        <v>3169424</v>
      </c>
      <c r="C2564" t="s">
        <v>12</v>
      </c>
      <c r="D2564">
        <v>13000000</v>
      </c>
      <c r="E2564">
        <v>6.8</v>
      </c>
      <c r="F2564">
        <f>AVERAGEIF(Table15[director_name],Table15[director_name],Table15[imdb_score])</f>
        <v>6.6</v>
      </c>
      <c r="G2564">
        <f>Table15[[#This Row],[gross]]-Table15[[#This Row],[budget]]</f>
        <v>-9830576</v>
      </c>
      <c r="H2564" t="str">
        <f>IF(Table15[[#This Row],[Profit]]&gt;0,"Success","Fasle")</f>
        <v>Fasle</v>
      </c>
    </row>
    <row r="2565" spans="1:8" x14ac:dyDescent="0.25">
      <c r="A2565" t="s">
        <v>599</v>
      </c>
      <c r="B2565">
        <v>18004225</v>
      </c>
      <c r="C2565" t="s">
        <v>12</v>
      </c>
      <c r="D2565">
        <v>13000000</v>
      </c>
      <c r="E2565">
        <v>5.7</v>
      </c>
      <c r="F2565">
        <f>AVERAGEIF(Table15[director_name],Table15[director_name],Table15[imdb_score])</f>
        <v>6.0166666666666657</v>
      </c>
      <c r="G2565">
        <f>Table15[[#This Row],[gross]]-Table15[[#This Row],[budget]]</f>
        <v>5004225</v>
      </c>
      <c r="H2565" t="str">
        <f>IF(Table15[[#This Row],[Profit]]&gt;0,"Success","Fasle")</f>
        <v>Success</v>
      </c>
    </row>
    <row r="2566" spans="1:8" x14ac:dyDescent="0.25">
      <c r="A2566" t="s">
        <v>4763</v>
      </c>
      <c r="B2566">
        <v>3058380</v>
      </c>
      <c r="C2566" t="s">
        <v>503</v>
      </c>
      <c r="D2566">
        <v>100000000</v>
      </c>
      <c r="E2566">
        <v>7.3</v>
      </c>
      <c r="F2566" s="2">
        <f>AVERAGEIF(Table15[director_name],Table15[director_name],Table15[imdb_score])</f>
        <v>7.3</v>
      </c>
      <c r="G2566">
        <f>Table15[[#This Row],[gross]]-Table15[[#This Row],[budget]]</f>
        <v>-96941620</v>
      </c>
      <c r="H2566" t="str">
        <f>IF(Table15[[#This Row],[Profit]]&gt;0,"Success","Fasle")</f>
        <v>Fasle</v>
      </c>
    </row>
    <row r="2567" spans="1:8" x14ac:dyDescent="0.25">
      <c r="A2567" t="s">
        <v>3419</v>
      </c>
      <c r="B2567">
        <v>3074838</v>
      </c>
      <c r="C2567" t="s">
        <v>12</v>
      </c>
      <c r="D2567">
        <v>11000000</v>
      </c>
      <c r="E2567">
        <v>6.3</v>
      </c>
      <c r="F2567">
        <f>AVERAGEIF(Table15[director_name],Table15[director_name],Table15[imdb_score])</f>
        <v>6.9249999999999998</v>
      </c>
      <c r="G2567">
        <f>Table15[[#This Row],[gross]]-Table15[[#This Row],[budget]]</f>
        <v>-7925162</v>
      </c>
      <c r="H2567" t="str">
        <f>IF(Table15[[#This Row],[Profit]]&gt;0,"Success","Fasle")</f>
        <v>Fasle</v>
      </c>
    </row>
    <row r="2568" spans="1:8" x14ac:dyDescent="0.25">
      <c r="A2568" t="s">
        <v>4766</v>
      </c>
      <c r="B2568">
        <v>2104000</v>
      </c>
      <c r="C2568" t="s">
        <v>12</v>
      </c>
      <c r="D2568">
        <v>13000000</v>
      </c>
      <c r="E2568">
        <v>5.9</v>
      </c>
      <c r="F2568" s="2">
        <f>AVERAGEIF(Table15[director_name],Table15[director_name],Table15[imdb_score])</f>
        <v>5.9</v>
      </c>
      <c r="G2568">
        <f>Table15[[#This Row],[gross]]-Table15[[#This Row],[budget]]</f>
        <v>-10896000</v>
      </c>
      <c r="H2568" t="str">
        <f>IF(Table15[[#This Row],[Profit]]&gt;0,"Success","Fasle")</f>
        <v>Fasle</v>
      </c>
    </row>
    <row r="2569" spans="1:8" x14ac:dyDescent="0.25">
      <c r="A2569" t="s">
        <v>3476</v>
      </c>
      <c r="B2569">
        <v>1172769</v>
      </c>
      <c r="C2569" t="s">
        <v>12</v>
      </c>
      <c r="D2569">
        <v>13000000</v>
      </c>
      <c r="E2569">
        <v>7.1</v>
      </c>
      <c r="F2569">
        <f>AVERAGEIF(Table15[director_name],Table15[director_name],Table15[imdb_score])</f>
        <v>6.5250000000000004</v>
      </c>
      <c r="G2569">
        <f>Table15[[#This Row],[gross]]-Table15[[#This Row],[budget]]</f>
        <v>-11827231</v>
      </c>
      <c r="H2569" t="str">
        <f>IF(Table15[[#This Row],[Profit]]&gt;0,"Success","Fasle")</f>
        <v>Fasle</v>
      </c>
    </row>
    <row r="2570" spans="1:8" x14ac:dyDescent="0.25">
      <c r="A2570" t="s">
        <v>4769</v>
      </c>
      <c r="B2570">
        <v>17738570</v>
      </c>
      <c r="C2570" t="s">
        <v>12</v>
      </c>
      <c r="D2570">
        <v>13000000</v>
      </c>
      <c r="E2570">
        <v>8</v>
      </c>
      <c r="F2570" s="2">
        <f>AVERAGEIF(Table15[director_name],Table15[director_name],Table15[imdb_score])</f>
        <v>8</v>
      </c>
      <c r="G2570">
        <f>Table15[[#This Row],[gross]]-Table15[[#This Row],[budget]]</f>
        <v>4738570</v>
      </c>
      <c r="H2570" t="str">
        <f>IF(Table15[[#This Row],[Profit]]&gt;0,"Success","Fasle")</f>
        <v>Success</v>
      </c>
    </row>
    <row r="2571" spans="1:8" x14ac:dyDescent="0.25">
      <c r="A2571" t="s">
        <v>4771</v>
      </c>
      <c r="B2571">
        <v>1200000</v>
      </c>
      <c r="C2571" t="s">
        <v>12</v>
      </c>
      <c r="D2571">
        <v>3000000</v>
      </c>
      <c r="E2571">
        <v>5.0999999999999996</v>
      </c>
      <c r="F2571" s="2">
        <f>AVERAGEIF(Table15[director_name],Table15[director_name],Table15[imdb_score])</f>
        <v>5.0999999999999996</v>
      </c>
      <c r="G2571">
        <f>Table15[[#This Row],[gross]]-Table15[[#This Row],[budget]]</f>
        <v>-1800000</v>
      </c>
      <c r="H2571" t="str">
        <f>IF(Table15[[#This Row],[Profit]]&gt;0,"Success","Fasle")</f>
        <v>Fasle</v>
      </c>
    </row>
    <row r="2572" spans="1:8" x14ac:dyDescent="0.25">
      <c r="A2572" t="s">
        <v>3481</v>
      </c>
      <c r="B2572">
        <v>1150403</v>
      </c>
      <c r="C2572" t="s">
        <v>12</v>
      </c>
      <c r="D2572">
        <v>13000000</v>
      </c>
      <c r="E2572">
        <v>7.1</v>
      </c>
      <c r="F2572">
        <f>AVERAGEIF(Table15[director_name],Table15[director_name],Table15[imdb_score])</f>
        <v>6.3999999999999995</v>
      </c>
      <c r="G2572">
        <f>Table15[[#This Row],[gross]]-Table15[[#This Row],[budget]]</f>
        <v>-11849597</v>
      </c>
      <c r="H2572" t="str">
        <f>IF(Table15[[#This Row],[Profit]]&gt;0,"Success","Fasle")</f>
        <v>Fasle</v>
      </c>
    </row>
    <row r="2573" spans="1:8" x14ac:dyDescent="0.25">
      <c r="A2573" t="s">
        <v>3228</v>
      </c>
      <c r="B2573">
        <v>403932</v>
      </c>
      <c r="C2573" t="s">
        <v>12</v>
      </c>
      <c r="D2573">
        <v>20000000</v>
      </c>
      <c r="E2573">
        <v>6.5</v>
      </c>
      <c r="F2573">
        <f>AVERAGEIF(Table15[director_name],Table15[director_name],Table15[imdb_score])</f>
        <v>6.4799999999999995</v>
      </c>
      <c r="G2573">
        <f>Table15[[#This Row],[gross]]-Table15[[#This Row],[budget]]</f>
        <v>-19596068</v>
      </c>
      <c r="H2573" t="str">
        <f>IF(Table15[[#This Row],[Profit]]&gt;0,"Success","Fasle")</f>
        <v>Fasle</v>
      </c>
    </row>
    <row r="2574" spans="1:8" x14ac:dyDescent="0.25">
      <c r="A2574" t="s">
        <v>1570</v>
      </c>
      <c r="B2574">
        <v>1712111</v>
      </c>
      <c r="C2574" t="s">
        <v>12</v>
      </c>
      <c r="D2574">
        <v>8495000</v>
      </c>
      <c r="E2574">
        <v>4.5</v>
      </c>
      <c r="F2574">
        <f>AVERAGEIF(Table15[director_name],Table15[director_name],Table15[imdb_score])</f>
        <v>5.5600000000000005</v>
      </c>
      <c r="G2574">
        <f>Table15[[#This Row],[gross]]-Table15[[#This Row],[budget]]</f>
        <v>-6782889</v>
      </c>
      <c r="H2574" t="str">
        <f>IF(Table15[[#This Row],[Profit]]&gt;0,"Success","Fasle")</f>
        <v>Fasle</v>
      </c>
    </row>
    <row r="2575" spans="1:8" x14ac:dyDescent="0.25">
      <c r="A2575" t="s">
        <v>4776</v>
      </c>
      <c r="B2575">
        <v>1024175</v>
      </c>
      <c r="C2575" t="s">
        <v>12</v>
      </c>
      <c r="D2575">
        <v>13000000</v>
      </c>
      <c r="E2575">
        <v>6.6</v>
      </c>
      <c r="F2575" s="2">
        <f>AVERAGEIF(Table15[director_name],Table15[director_name],Table15[imdb_score])</f>
        <v>6.6</v>
      </c>
      <c r="G2575">
        <f>Table15[[#This Row],[gross]]-Table15[[#This Row],[budget]]</f>
        <v>-11975825</v>
      </c>
      <c r="H2575" t="str">
        <f>IF(Table15[[#This Row],[Profit]]&gt;0,"Success","Fasle")</f>
        <v>Fasle</v>
      </c>
    </row>
    <row r="2576" spans="1:8" x14ac:dyDescent="0.25">
      <c r="A2576" t="s">
        <v>1282</v>
      </c>
      <c r="B2576">
        <v>301305</v>
      </c>
      <c r="C2576" t="s">
        <v>4779</v>
      </c>
      <c r="D2576">
        <v>13000000</v>
      </c>
      <c r="E2576">
        <v>4.3</v>
      </c>
      <c r="F2576">
        <f>AVERAGEIF(Table15[director_name],Table15[director_name],Table15[imdb_score])</f>
        <v>5.6000000000000005</v>
      </c>
      <c r="G2576">
        <f>Table15[[#This Row],[gross]]-Table15[[#This Row],[budget]]</f>
        <v>-12698695</v>
      </c>
      <c r="H2576" t="str">
        <f>IF(Table15[[#This Row],[Profit]]&gt;0,"Success","Fasle")</f>
        <v>Fasle</v>
      </c>
    </row>
    <row r="2577" spans="1:8" x14ac:dyDescent="0.25">
      <c r="A2577" t="s">
        <v>4533</v>
      </c>
      <c r="B2577">
        <v>51872378</v>
      </c>
      <c r="C2577" t="s">
        <v>12</v>
      </c>
      <c r="D2577">
        <v>13000000</v>
      </c>
      <c r="E2577">
        <v>6.7</v>
      </c>
      <c r="F2577">
        <f>AVERAGEIF(Table15[director_name],Table15[director_name],Table15[imdb_score])</f>
        <v>6.8600000000000012</v>
      </c>
      <c r="G2577">
        <f>Table15[[#This Row],[gross]]-Table15[[#This Row],[budget]]</f>
        <v>38872378</v>
      </c>
      <c r="H2577" t="str">
        <f>IF(Table15[[#This Row],[Profit]]&gt;0,"Success","Fasle")</f>
        <v>Success</v>
      </c>
    </row>
    <row r="2578" spans="1:8" x14ac:dyDescent="0.25">
      <c r="A2578" t="s">
        <v>4781</v>
      </c>
      <c r="B2578">
        <v>31662</v>
      </c>
      <c r="C2578" t="s">
        <v>12</v>
      </c>
      <c r="D2578">
        <v>12620000</v>
      </c>
      <c r="E2578">
        <v>6.8</v>
      </c>
      <c r="F2578" s="2">
        <f>AVERAGEIF(Table15[director_name],Table15[director_name],Table15[imdb_score])</f>
        <v>6.8</v>
      </c>
      <c r="G2578">
        <f>Table15[[#This Row],[gross]]-Table15[[#This Row],[budget]]</f>
        <v>-12588338</v>
      </c>
      <c r="H2578" t="str">
        <f>IF(Table15[[#This Row],[Profit]]&gt;0,"Success","Fasle")</f>
        <v>Fasle</v>
      </c>
    </row>
    <row r="2579" spans="1:8" x14ac:dyDescent="0.25">
      <c r="A2579" t="s">
        <v>4783</v>
      </c>
      <c r="B2579">
        <v>28399192</v>
      </c>
      <c r="C2579" t="s">
        <v>12</v>
      </c>
      <c r="D2579">
        <v>13000000</v>
      </c>
      <c r="E2579">
        <v>5.4</v>
      </c>
      <c r="F2579" s="2">
        <f>AVERAGEIF(Table15[director_name],Table15[director_name],Table15[imdb_score])</f>
        <v>5.4</v>
      </c>
      <c r="G2579">
        <f>Table15[[#This Row],[gross]]-Table15[[#This Row],[budget]]</f>
        <v>15399192</v>
      </c>
      <c r="H2579" t="str">
        <f>IF(Table15[[#This Row],[Profit]]&gt;0,"Success","Fasle")</f>
        <v>Success</v>
      </c>
    </row>
    <row r="2580" spans="1:8" x14ac:dyDescent="0.25">
      <c r="A2580" t="s">
        <v>1299</v>
      </c>
      <c r="B2580">
        <v>2035566</v>
      </c>
      <c r="C2580" t="s">
        <v>12</v>
      </c>
      <c r="D2580">
        <v>13000000</v>
      </c>
      <c r="E2580">
        <v>6.6</v>
      </c>
      <c r="F2580">
        <f>AVERAGEIF(Table15[director_name],Table15[director_name],Table15[imdb_score])</f>
        <v>6.8666666666666671</v>
      </c>
      <c r="G2580">
        <f>Table15[[#This Row],[gross]]-Table15[[#This Row],[budget]]</f>
        <v>-10964434</v>
      </c>
      <c r="H2580" t="str">
        <f>IF(Table15[[#This Row],[Profit]]&gt;0,"Success","Fasle")</f>
        <v>Fasle</v>
      </c>
    </row>
    <row r="2581" spans="1:8" x14ac:dyDescent="0.25">
      <c r="A2581" t="s">
        <v>4405</v>
      </c>
      <c r="B2581">
        <v>21078145</v>
      </c>
      <c r="C2581" t="s">
        <v>12</v>
      </c>
      <c r="D2581">
        <v>12500000</v>
      </c>
      <c r="E2581">
        <v>7.3</v>
      </c>
      <c r="F2581">
        <f>AVERAGEIF(Table15[director_name],Table15[director_name],Table15[imdb_score])</f>
        <v>7.4499999999999993</v>
      </c>
      <c r="G2581">
        <f>Table15[[#This Row],[gross]]-Table15[[#This Row],[budget]]</f>
        <v>8578145</v>
      </c>
      <c r="H2581" t="str">
        <f>IF(Table15[[#This Row],[Profit]]&gt;0,"Success","Fasle")</f>
        <v>Success</v>
      </c>
    </row>
    <row r="2582" spans="1:8" x14ac:dyDescent="0.25">
      <c r="A2582" t="s">
        <v>3215</v>
      </c>
      <c r="B2582">
        <v>14060950</v>
      </c>
      <c r="C2582" t="s">
        <v>12</v>
      </c>
      <c r="D2582">
        <v>12500000</v>
      </c>
      <c r="E2582">
        <v>6.9</v>
      </c>
      <c r="F2582">
        <f>AVERAGEIF(Table15[director_name],Table15[director_name],Table15[imdb_score])</f>
        <v>6.8666666666666671</v>
      </c>
      <c r="G2582">
        <f>Table15[[#This Row],[gross]]-Table15[[#This Row],[budget]]</f>
        <v>1560950</v>
      </c>
      <c r="H2582" t="str">
        <f>IF(Table15[[#This Row],[Profit]]&gt;0,"Success","Fasle")</f>
        <v>Success</v>
      </c>
    </row>
    <row r="2583" spans="1:8" x14ac:dyDescent="0.25">
      <c r="A2583" t="s">
        <v>597</v>
      </c>
      <c r="B2583">
        <v>12281500</v>
      </c>
      <c r="C2583" t="s">
        <v>12</v>
      </c>
      <c r="D2583">
        <v>13000000</v>
      </c>
      <c r="E2583">
        <v>8</v>
      </c>
      <c r="F2583">
        <f>AVERAGEIF(Table15[director_name],Table15[director_name],Table15[imdb_score])</f>
        <v>6.791666666666667</v>
      </c>
      <c r="G2583">
        <f>Table15[[#This Row],[gross]]-Table15[[#This Row],[budget]]</f>
        <v>-718500</v>
      </c>
      <c r="H2583" t="str">
        <f>IF(Table15[[#This Row],[Profit]]&gt;0,"Success","Fasle")</f>
        <v>Fasle</v>
      </c>
    </row>
    <row r="2584" spans="1:8" x14ac:dyDescent="0.25">
      <c r="A2584" t="s">
        <v>4473</v>
      </c>
      <c r="B2584">
        <v>10725228</v>
      </c>
      <c r="C2584" t="s">
        <v>12</v>
      </c>
      <c r="D2584">
        <v>12500000</v>
      </c>
      <c r="E2584">
        <v>7.8</v>
      </c>
      <c r="F2584">
        <f>AVERAGEIF(Table15[director_name],Table15[director_name],Table15[imdb_score])</f>
        <v>6.833333333333333</v>
      </c>
      <c r="G2584">
        <f>Table15[[#This Row],[gross]]-Table15[[#This Row],[budget]]</f>
        <v>-1774772</v>
      </c>
      <c r="H2584" t="str">
        <f>IF(Table15[[#This Row],[Profit]]&gt;0,"Success","Fasle")</f>
        <v>Fasle</v>
      </c>
    </row>
    <row r="2585" spans="1:8" x14ac:dyDescent="0.25">
      <c r="A2585" t="s">
        <v>3228</v>
      </c>
      <c r="B2585">
        <v>214966</v>
      </c>
      <c r="C2585" t="s">
        <v>12</v>
      </c>
      <c r="D2585">
        <v>13000000</v>
      </c>
      <c r="E2585">
        <v>6.1</v>
      </c>
      <c r="F2585">
        <f>AVERAGEIF(Table15[director_name],Table15[director_name],Table15[imdb_score])</f>
        <v>6.4799999999999995</v>
      </c>
      <c r="G2585">
        <f>Table15[[#This Row],[gross]]-Table15[[#This Row],[budget]]</f>
        <v>-12785034</v>
      </c>
      <c r="H2585" t="str">
        <f>IF(Table15[[#This Row],[Profit]]&gt;0,"Success","Fasle")</f>
        <v>Fasle</v>
      </c>
    </row>
    <row r="2586" spans="1:8" x14ac:dyDescent="0.25">
      <c r="A2586" t="s">
        <v>4799</v>
      </c>
      <c r="B2586">
        <v>11956207</v>
      </c>
      <c r="C2586" t="s">
        <v>12</v>
      </c>
      <c r="D2586">
        <v>16000000</v>
      </c>
      <c r="E2586">
        <v>5.0999999999999996</v>
      </c>
      <c r="F2586" s="2">
        <f>AVERAGEIF(Table15[director_name],Table15[director_name],Table15[imdb_score])</f>
        <v>5.0999999999999996</v>
      </c>
      <c r="G2586">
        <f>Table15[[#This Row],[gross]]-Table15[[#This Row],[budget]]</f>
        <v>-4043793</v>
      </c>
      <c r="H2586" t="str">
        <f>IF(Table15[[#This Row],[Profit]]&gt;0,"Success","Fasle")</f>
        <v>Fasle</v>
      </c>
    </row>
    <row r="2587" spans="1:8" x14ac:dyDescent="0.25">
      <c r="A2587" t="s">
        <v>1248</v>
      </c>
      <c r="B2587">
        <v>5949693</v>
      </c>
      <c r="C2587" t="s">
        <v>12</v>
      </c>
      <c r="D2587">
        <v>12000000</v>
      </c>
      <c r="E2587">
        <v>7.4</v>
      </c>
      <c r="F2587">
        <f>AVERAGEIF(Table15[director_name],Table15[director_name],Table15[imdb_score])</f>
        <v>6.9333333333333336</v>
      </c>
      <c r="G2587">
        <f>Table15[[#This Row],[gross]]-Table15[[#This Row],[budget]]</f>
        <v>-6050307</v>
      </c>
      <c r="H2587" t="str">
        <f>IF(Table15[[#This Row],[Profit]]&gt;0,"Success","Fasle")</f>
        <v>Fasle</v>
      </c>
    </row>
    <row r="2588" spans="1:8" x14ac:dyDescent="0.25">
      <c r="A2588" t="s">
        <v>4804</v>
      </c>
      <c r="B2588">
        <v>9030581</v>
      </c>
      <c r="C2588" t="s">
        <v>12</v>
      </c>
      <c r="D2588">
        <v>12500000</v>
      </c>
      <c r="E2588">
        <v>7.8</v>
      </c>
      <c r="F2588" s="2">
        <f>AVERAGEIF(Table15[director_name],Table15[director_name],Table15[imdb_score])</f>
        <v>7.8</v>
      </c>
      <c r="G2588">
        <f>Table15[[#This Row],[gross]]-Table15[[#This Row],[budget]]</f>
        <v>-3469419</v>
      </c>
      <c r="H2588" t="str">
        <f>IF(Table15[[#This Row],[Profit]]&gt;0,"Success","Fasle")</f>
        <v>Fasle</v>
      </c>
    </row>
    <row r="2589" spans="1:8" x14ac:dyDescent="0.25">
      <c r="A2589" t="s">
        <v>4597</v>
      </c>
      <c r="B2589">
        <v>4157491</v>
      </c>
      <c r="C2589" t="s">
        <v>12</v>
      </c>
      <c r="D2589">
        <v>12800000</v>
      </c>
      <c r="E2589">
        <v>8</v>
      </c>
      <c r="F2589">
        <f>AVERAGEIF(Table15[director_name],Table15[director_name],Table15[imdb_score])</f>
        <v>7.5</v>
      </c>
      <c r="G2589">
        <f>Table15[[#This Row],[gross]]-Table15[[#This Row],[budget]]</f>
        <v>-8642509</v>
      </c>
      <c r="H2589" t="str">
        <f>IF(Table15[[#This Row],[Profit]]&gt;0,"Success","Fasle")</f>
        <v>Fasle</v>
      </c>
    </row>
    <row r="2590" spans="1:8" x14ac:dyDescent="0.25">
      <c r="A2590" t="s">
        <v>4366</v>
      </c>
      <c r="B2590">
        <v>1508689</v>
      </c>
      <c r="C2590" t="s">
        <v>12</v>
      </c>
      <c r="D2590">
        <v>16000000</v>
      </c>
      <c r="E2590">
        <v>6.7</v>
      </c>
      <c r="F2590">
        <f>AVERAGEIF(Table15[director_name],Table15[director_name],Table15[imdb_score])</f>
        <v>7</v>
      </c>
      <c r="G2590">
        <f>Table15[[#This Row],[gross]]-Table15[[#This Row],[budget]]</f>
        <v>-14491311</v>
      </c>
      <c r="H2590" t="str">
        <f>IF(Table15[[#This Row],[Profit]]&gt;0,"Success","Fasle")</f>
        <v>Fasle</v>
      </c>
    </row>
    <row r="2591" spans="1:8" x14ac:dyDescent="0.25">
      <c r="A2591" t="s">
        <v>4809</v>
      </c>
      <c r="B2591">
        <v>1227324</v>
      </c>
      <c r="C2591" t="s">
        <v>12</v>
      </c>
      <c r="D2591">
        <v>12500000</v>
      </c>
      <c r="E2591">
        <v>6.6</v>
      </c>
      <c r="F2591" s="2">
        <f>AVERAGEIF(Table15[director_name],Table15[director_name],Table15[imdb_score])</f>
        <v>6.6</v>
      </c>
      <c r="G2591">
        <f>Table15[[#This Row],[gross]]-Table15[[#This Row],[budget]]</f>
        <v>-11272676</v>
      </c>
      <c r="H2591" t="str">
        <f>IF(Table15[[#This Row],[Profit]]&gt;0,"Success","Fasle")</f>
        <v>Fasle</v>
      </c>
    </row>
    <row r="2592" spans="1:8" x14ac:dyDescent="0.25">
      <c r="A2592" t="s">
        <v>4471</v>
      </c>
      <c r="B2592">
        <v>4360548</v>
      </c>
      <c r="C2592" t="s">
        <v>12</v>
      </c>
      <c r="D2592">
        <v>15000000</v>
      </c>
      <c r="E2592">
        <v>6.4</v>
      </c>
      <c r="F2592" s="2">
        <f>AVERAGEIF(Table15[director_name],Table15[director_name],Table15[imdb_score])</f>
        <v>6.4</v>
      </c>
      <c r="G2592">
        <f>Table15[[#This Row],[gross]]-Table15[[#This Row],[budget]]</f>
        <v>-10639452</v>
      </c>
      <c r="H2592" t="str">
        <f>IF(Table15[[#This Row],[Profit]]&gt;0,"Success","Fasle")</f>
        <v>Fasle</v>
      </c>
    </row>
    <row r="2593" spans="1:8" x14ac:dyDescent="0.25">
      <c r="A2593" t="s">
        <v>4812</v>
      </c>
      <c r="B2593">
        <v>26589953</v>
      </c>
      <c r="C2593" t="s">
        <v>12</v>
      </c>
      <c r="D2593">
        <v>10500000</v>
      </c>
      <c r="E2593">
        <v>6.7</v>
      </c>
      <c r="F2593" s="2">
        <f>AVERAGEIF(Table15[director_name],Table15[director_name],Table15[imdb_score])</f>
        <v>6.7</v>
      </c>
      <c r="G2593">
        <f>Table15[[#This Row],[gross]]-Table15[[#This Row],[budget]]</f>
        <v>16089953</v>
      </c>
      <c r="H2593" t="str">
        <f>IF(Table15[[#This Row],[Profit]]&gt;0,"Success","Fasle")</f>
        <v>Success</v>
      </c>
    </row>
    <row r="2594" spans="1:8" x14ac:dyDescent="0.25">
      <c r="A2594" t="s">
        <v>4814</v>
      </c>
      <c r="B2594">
        <v>1039869</v>
      </c>
      <c r="C2594" t="s">
        <v>12</v>
      </c>
      <c r="D2594">
        <v>15000000</v>
      </c>
      <c r="E2594">
        <v>6.2</v>
      </c>
      <c r="F2594" s="2">
        <f>AVERAGEIF(Table15[director_name],Table15[director_name],Table15[imdb_score])</f>
        <v>6.3000000000000007</v>
      </c>
      <c r="G2594">
        <f>Table15[[#This Row],[gross]]-Table15[[#This Row],[budget]]</f>
        <v>-13960131</v>
      </c>
      <c r="H2594" t="str">
        <f>IF(Table15[[#This Row],[Profit]]&gt;0,"Success","Fasle")</f>
        <v>Fasle</v>
      </c>
    </row>
    <row r="2595" spans="1:8" x14ac:dyDescent="0.25">
      <c r="A2595" t="s">
        <v>1094</v>
      </c>
      <c r="B2595">
        <v>48092846</v>
      </c>
      <c r="C2595" t="s">
        <v>12</v>
      </c>
      <c r="D2595">
        <v>12500000</v>
      </c>
      <c r="E2595">
        <v>7.3</v>
      </c>
      <c r="F2595">
        <f>AVERAGEIF(Table15[director_name],Table15[director_name],Table15[imdb_score])</f>
        <v>7</v>
      </c>
      <c r="G2595">
        <f>Table15[[#This Row],[gross]]-Table15[[#This Row],[budget]]</f>
        <v>35592846</v>
      </c>
      <c r="H2595" t="str">
        <f>IF(Table15[[#This Row],[Profit]]&gt;0,"Success","Fasle")</f>
        <v>Success</v>
      </c>
    </row>
    <row r="2596" spans="1:8" x14ac:dyDescent="0.25">
      <c r="A2596" t="s">
        <v>4817</v>
      </c>
      <c r="B2596">
        <v>1110186</v>
      </c>
      <c r="C2596" t="s">
        <v>4353</v>
      </c>
      <c r="D2596">
        <v>12800000</v>
      </c>
      <c r="E2596">
        <v>8.1</v>
      </c>
      <c r="F2596" s="2">
        <f>AVERAGEIF(Table15[director_name],Table15[director_name],Table15[imdb_score])</f>
        <v>8.1</v>
      </c>
      <c r="G2596">
        <f>Table15[[#This Row],[gross]]-Table15[[#This Row],[budget]]</f>
        <v>-11689814</v>
      </c>
      <c r="H2596" t="str">
        <f>IF(Table15[[#This Row],[Profit]]&gt;0,"Success","Fasle")</f>
        <v>Fasle</v>
      </c>
    </row>
    <row r="2597" spans="1:8" x14ac:dyDescent="0.25">
      <c r="A2597" t="s">
        <v>4819</v>
      </c>
      <c r="B2597">
        <v>1089445</v>
      </c>
      <c r="C2597" t="s">
        <v>12</v>
      </c>
      <c r="D2597">
        <v>12500000</v>
      </c>
      <c r="E2597">
        <v>7</v>
      </c>
      <c r="F2597" s="2">
        <f>AVERAGEIF(Table15[director_name],Table15[director_name],Table15[imdb_score])</f>
        <v>7</v>
      </c>
      <c r="G2597">
        <f>Table15[[#This Row],[gross]]-Table15[[#This Row],[budget]]</f>
        <v>-11410555</v>
      </c>
      <c r="H2597" t="str">
        <f>IF(Table15[[#This Row],[Profit]]&gt;0,"Success","Fasle")</f>
        <v>Fasle</v>
      </c>
    </row>
    <row r="2598" spans="1:8" x14ac:dyDescent="0.25">
      <c r="A2598" t="s">
        <v>1634</v>
      </c>
      <c r="B2598">
        <v>204565000</v>
      </c>
      <c r="C2598" t="s">
        <v>12</v>
      </c>
      <c r="D2598">
        <v>8000000</v>
      </c>
      <c r="E2598">
        <v>8</v>
      </c>
      <c r="F2598">
        <f>AVERAGEIF(Table15[director_name],Table15[director_name],Table15[imdb_score])</f>
        <v>6.45</v>
      </c>
      <c r="G2598">
        <f>Table15[[#This Row],[gross]]-Table15[[#This Row],[budget]]</f>
        <v>196565000</v>
      </c>
      <c r="H2598" t="str">
        <f>IF(Table15[[#This Row],[Profit]]&gt;0,"Success","Fasle")</f>
        <v>Success</v>
      </c>
    </row>
    <row r="2599" spans="1:8" x14ac:dyDescent="0.25">
      <c r="A2599" t="s">
        <v>127</v>
      </c>
      <c r="B2599">
        <v>260000000</v>
      </c>
      <c r="C2599" t="s">
        <v>12</v>
      </c>
      <c r="D2599">
        <v>8000000</v>
      </c>
      <c r="E2599">
        <v>8</v>
      </c>
      <c r="F2599">
        <f>AVERAGEIF(Table15[director_name],Table15[director_name],Table15[imdb_score])</f>
        <v>7.5439999999999996</v>
      </c>
      <c r="G2599">
        <f>Table15[[#This Row],[gross]]-Table15[[#This Row],[budget]]</f>
        <v>252000000</v>
      </c>
      <c r="H2599" t="str">
        <f>IF(Table15[[#This Row],[Profit]]&gt;0,"Success","Fasle")</f>
        <v>Success</v>
      </c>
    </row>
    <row r="2600" spans="1:8" x14ac:dyDescent="0.25">
      <c r="A2600" t="s">
        <v>599</v>
      </c>
      <c r="B2600">
        <v>101736215</v>
      </c>
      <c r="C2600" t="s">
        <v>12</v>
      </c>
      <c r="D2600">
        <v>11000000</v>
      </c>
      <c r="E2600">
        <v>7</v>
      </c>
      <c r="F2600">
        <f>AVERAGEIF(Table15[director_name],Table15[director_name],Table15[imdb_score])</f>
        <v>6.0166666666666657</v>
      </c>
      <c r="G2600">
        <f>Table15[[#This Row],[gross]]-Table15[[#This Row],[budget]]</f>
        <v>90736215</v>
      </c>
      <c r="H2600" t="str">
        <f>IF(Table15[[#This Row],[Profit]]&gt;0,"Success","Fasle")</f>
        <v>Success</v>
      </c>
    </row>
    <row r="2601" spans="1:8" x14ac:dyDescent="0.25">
      <c r="A2601" t="s">
        <v>4824</v>
      </c>
      <c r="B2601">
        <v>71442</v>
      </c>
      <c r="C2601" t="s">
        <v>503</v>
      </c>
      <c r="D2601">
        <v>9600000</v>
      </c>
      <c r="E2601">
        <v>7.9</v>
      </c>
      <c r="F2601" s="2">
        <f>AVERAGEIF(Table15[director_name],Table15[director_name],Table15[imdb_score])</f>
        <v>7.9</v>
      </c>
      <c r="G2601">
        <f>Table15[[#This Row],[gross]]-Table15[[#This Row],[budget]]</f>
        <v>-9528558</v>
      </c>
      <c r="H2601" t="str">
        <f>IF(Table15[[#This Row],[Profit]]&gt;0,"Success","Fasle")</f>
        <v>Fasle</v>
      </c>
    </row>
    <row r="2602" spans="1:8" x14ac:dyDescent="0.25">
      <c r="A2602" t="s">
        <v>2554</v>
      </c>
      <c r="B2602">
        <v>79817937</v>
      </c>
      <c r="C2602" t="s">
        <v>12</v>
      </c>
      <c r="D2602">
        <v>25000000</v>
      </c>
      <c r="E2602">
        <v>5.9</v>
      </c>
      <c r="F2602">
        <f>AVERAGEIF(Table15[director_name],Table15[director_name],Table15[imdb_score])</f>
        <v>5.65</v>
      </c>
      <c r="G2602">
        <f>Table15[[#This Row],[gross]]-Table15[[#This Row],[budget]]</f>
        <v>54817937</v>
      </c>
      <c r="H2602" t="str">
        <f>IF(Table15[[#This Row],[Profit]]&gt;0,"Success","Fasle")</f>
        <v>Success</v>
      </c>
    </row>
    <row r="2603" spans="1:8" x14ac:dyDescent="0.25">
      <c r="A2603" t="s">
        <v>462</v>
      </c>
      <c r="B2603">
        <v>91547205</v>
      </c>
      <c r="C2603" t="s">
        <v>12</v>
      </c>
      <c r="D2603">
        <v>12000000</v>
      </c>
      <c r="E2603">
        <v>6.6</v>
      </c>
      <c r="F2603">
        <f>AVERAGEIF(Table15[director_name],Table15[director_name],Table15[imdb_score])</f>
        <v>6.05</v>
      </c>
      <c r="G2603">
        <f>Table15[[#This Row],[gross]]-Table15[[#This Row],[budget]]</f>
        <v>79547205</v>
      </c>
      <c r="H2603" t="str">
        <f>IF(Table15[[#This Row],[Profit]]&gt;0,"Success","Fasle")</f>
        <v>Success</v>
      </c>
    </row>
    <row r="2604" spans="1:8" x14ac:dyDescent="0.25">
      <c r="A2604" t="s">
        <v>462</v>
      </c>
      <c r="B2604">
        <v>75074950</v>
      </c>
      <c r="C2604" t="s">
        <v>12</v>
      </c>
      <c r="D2604">
        <v>12000000</v>
      </c>
      <c r="E2604">
        <v>6.3</v>
      </c>
      <c r="F2604">
        <f>AVERAGEIF(Table15[director_name],Table15[director_name],Table15[imdb_score])</f>
        <v>6.05</v>
      </c>
      <c r="G2604">
        <f>Table15[[#This Row],[gross]]-Table15[[#This Row],[budget]]</f>
        <v>63074950</v>
      </c>
      <c r="H2604" t="str">
        <f>IF(Table15[[#This Row],[Profit]]&gt;0,"Success","Fasle")</f>
        <v>Success</v>
      </c>
    </row>
    <row r="2605" spans="1:8" x14ac:dyDescent="0.25">
      <c r="A2605" t="s">
        <v>3113</v>
      </c>
      <c r="B2605">
        <v>78900000</v>
      </c>
      <c r="C2605" t="s">
        <v>12</v>
      </c>
      <c r="D2605">
        <v>11000000</v>
      </c>
      <c r="E2605">
        <v>7.7</v>
      </c>
      <c r="F2605">
        <f>AVERAGEIF(Table15[director_name],Table15[director_name],Table15[imdb_score])</f>
        <v>7.45</v>
      </c>
      <c r="G2605">
        <f>Table15[[#This Row],[gross]]-Table15[[#This Row],[budget]]</f>
        <v>67900000</v>
      </c>
      <c r="H2605" t="str">
        <f>IF(Table15[[#This Row],[Profit]]&gt;0,"Success","Fasle")</f>
        <v>Success</v>
      </c>
    </row>
    <row r="2606" spans="1:8" x14ac:dyDescent="0.25">
      <c r="A2606" t="s">
        <v>170</v>
      </c>
      <c r="B2606">
        <v>72217000</v>
      </c>
      <c r="C2606" t="s">
        <v>12</v>
      </c>
      <c r="D2606">
        <v>12000000</v>
      </c>
      <c r="E2606">
        <v>6.9</v>
      </c>
      <c r="F2606">
        <f>AVERAGEIF(Table15[director_name],Table15[director_name],Table15[imdb_score])</f>
        <v>6.3142857142857149</v>
      </c>
      <c r="G2606">
        <f>Table15[[#This Row],[gross]]-Table15[[#This Row],[budget]]</f>
        <v>60217000</v>
      </c>
      <c r="H2606" t="str">
        <f>IF(Table15[[#This Row],[Profit]]&gt;0,"Success","Fasle")</f>
        <v>Success</v>
      </c>
    </row>
    <row r="2607" spans="1:8" x14ac:dyDescent="0.25">
      <c r="A2607" t="s">
        <v>4833</v>
      </c>
      <c r="B2607">
        <v>79568000</v>
      </c>
      <c r="C2607" t="s">
        <v>12</v>
      </c>
      <c r="D2607">
        <v>12000000</v>
      </c>
      <c r="E2607">
        <v>7.1</v>
      </c>
      <c r="F2607" s="2">
        <f>AVERAGEIF(Table15[director_name],Table15[director_name],Table15[imdb_score])</f>
        <v>7.1</v>
      </c>
      <c r="G2607">
        <f>Table15[[#This Row],[gross]]-Table15[[#This Row],[budget]]</f>
        <v>67568000</v>
      </c>
      <c r="H2607" t="str">
        <f>IF(Table15[[#This Row],[Profit]]&gt;0,"Success","Fasle")</f>
        <v>Success</v>
      </c>
    </row>
    <row r="2608" spans="1:8" x14ac:dyDescent="0.25">
      <c r="A2608" t="s">
        <v>370</v>
      </c>
      <c r="B2608">
        <v>65500000</v>
      </c>
      <c r="C2608" t="s">
        <v>12</v>
      </c>
      <c r="D2608">
        <v>12000000</v>
      </c>
      <c r="E2608">
        <v>7.4</v>
      </c>
      <c r="F2608">
        <f>AVERAGEIF(Table15[director_name],Table15[director_name],Table15[imdb_score])</f>
        <v>7.7249999999999996</v>
      </c>
      <c r="G2608">
        <f>Table15[[#This Row],[gross]]-Table15[[#This Row],[budget]]</f>
        <v>53500000</v>
      </c>
      <c r="H2608" t="str">
        <f>IF(Table15[[#This Row],[Profit]]&gt;0,"Success","Fasle")</f>
        <v>Success</v>
      </c>
    </row>
    <row r="2609" spans="1:8" x14ac:dyDescent="0.25">
      <c r="A2609" t="s">
        <v>4836</v>
      </c>
      <c r="B2609">
        <v>70011073</v>
      </c>
      <c r="C2609" t="s">
        <v>12</v>
      </c>
      <c r="D2609">
        <v>12000000</v>
      </c>
      <c r="E2609">
        <v>6.5</v>
      </c>
      <c r="F2609" s="2">
        <f>AVERAGEIF(Table15[director_name],Table15[director_name],Table15[imdb_score])</f>
        <v>6.5</v>
      </c>
      <c r="G2609">
        <f>Table15[[#This Row],[gross]]-Table15[[#This Row],[budget]]</f>
        <v>58011073</v>
      </c>
      <c r="H2609" t="str">
        <f>IF(Table15[[#This Row],[Profit]]&gt;0,"Success","Fasle")</f>
        <v>Success</v>
      </c>
    </row>
    <row r="2610" spans="1:8" x14ac:dyDescent="0.25">
      <c r="A2610" t="s">
        <v>2158</v>
      </c>
      <c r="B2610">
        <v>65269010</v>
      </c>
      <c r="C2610" t="s">
        <v>12</v>
      </c>
      <c r="D2610">
        <v>12000000</v>
      </c>
      <c r="E2610">
        <v>6.5</v>
      </c>
      <c r="F2610">
        <f>AVERAGEIF(Table15[director_name],Table15[director_name],Table15[imdb_score])</f>
        <v>6.0400000000000009</v>
      </c>
      <c r="G2610">
        <f>Table15[[#This Row],[gross]]-Table15[[#This Row],[budget]]</f>
        <v>53269010</v>
      </c>
      <c r="H2610" t="str">
        <f>IF(Table15[[#This Row],[Profit]]&gt;0,"Success","Fasle")</f>
        <v>Success</v>
      </c>
    </row>
    <row r="2611" spans="1:8" x14ac:dyDescent="0.25">
      <c r="A2611" t="s">
        <v>4841</v>
      </c>
      <c r="B2611">
        <v>63071133</v>
      </c>
      <c r="C2611" t="s">
        <v>12</v>
      </c>
      <c r="D2611">
        <v>12000000</v>
      </c>
      <c r="E2611">
        <v>6.8</v>
      </c>
      <c r="F2611" s="2">
        <f>AVERAGEIF(Table15[director_name],Table15[director_name],Table15[imdb_score])</f>
        <v>6.9333333333333336</v>
      </c>
      <c r="G2611">
        <f>Table15[[#This Row],[gross]]-Table15[[#This Row],[budget]]</f>
        <v>51071133</v>
      </c>
      <c r="H2611" t="str">
        <f>IF(Table15[[#This Row],[Profit]]&gt;0,"Success","Fasle")</f>
        <v>Success</v>
      </c>
    </row>
    <row r="2612" spans="1:8" x14ac:dyDescent="0.25">
      <c r="A2612" t="s">
        <v>607</v>
      </c>
      <c r="B2612">
        <v>39647595</v>
      </c>
      <c r="C2612" t="s">
        <v>12</v>
      </c>
      <c r="D2612">
        <v>12000000</v>
      </c>
      <c r="E2612">
        <v>7.5</v>
      </c>
      <c r="F2612">
        <f>AVERAGEIF(Table15[director_name],Table15[director_name],Table15[imdb_score])</f>
        <v>8.2000000000000011</v>
      </c>
      <c r="G2612">
        <f>Table15[[#This Row],[gross]]-Table15[[#This Row],[budget]]</f>
        <v>27647595</v>
      </c>
      <c r="H2612" t="str">
        <f>IF(Table15[[#This Row],[Profit]]&gt;0,"Success","Fasle")</f>
        <v>Success</v>
      </c>
    </row>
    <row r="2613" spans="1:8" x14ac:dyDescent="0.25">
      <c r="A2613" t="s">
        <v>1809</v>
      </c>
      <c r="B2613">
        <v>38087366</v>
      </c>
      <c r="C2613" t="s">
        <v>12</v>
      </c>
      <c r="D2613">
        <v>12000000</v>
      </c>
      <c r="E2613">
        <v>6.6</v>
      </c>
      <c r="F2613">
        <f>AVERAGEIF(Table15[director_name],Table15[director_name],Table15[imdb_score])</f>
        <v>6.65</v>
      </c>
      <c r="G2613">
        <f>Table15[[#This Row],[gross]]-Table15[[#This Row],[budget]]</f>
        <v>26087366</v>
      </c>
      <c r="H2613" t="str">
        <f>IF(Table15[[#This Row],[Profit]]&gt;0,"Success","Fasle")</f>
        <v>Success</v>
      </c>
    </row>
    <row r="2614" spans="1:8" x14ac:dyDescent="0.25">
      <c r="A2614" t="s">
        <v>515</v>
      </c>
      <c r="B2614">
        <v>64572496</v>
      </c>
      <c r="C2614" t="s">
        <v>12</v>
      </c>
      <c r="D2614">
        <v>12000000</v>
      </c>
      <c r="E2614">
        <v>7.1</v>
      </c>
      <c r="F2614">
        <f>AVERAGEIF(Table15[director_name],Table15[director_name],Table15[imdb_score])</f>
        <v>5.6999999999999993</v>
      </c>
      <c r="G2614">
        <f>Table15[[#This Row],[gross]]-Table15[[#This Row],[budget]]</f>
        <v>52572496</v>
      </c>
      <c r="H2614" t="str">
        <f>IF(Table15[[#This Row],[Profit]]&gt;0,"Success","Fasle")</f>
        <v>Success</v>
      </c>
    </row>
    <row r="2615" spans="1:8" x14ac:dyDescent="0.25">
      <c r="A2615" t="s">
        <v>2117</v>
      </c>
      <c r="B2615">
        <v>30400000</v>
      </c>
      <c r="C2615" t="s">
        <v>12</v>
      </c>
      <c r="D2615">
        <v>12000000</v>
      </c>
      <c r="E2615">
        <v>6.6</v>
      </c>
      <c r="F2615">
        <f>AVERAGEIF(Table15[director_name],Table15[director_name],Table15[imdb_score])</f>
        <v>6.5666666666666664</v>
      </c>
      <c r="G2615">
        <f>Table15[[#This Row],[gross]]-Table15[[#This Row],[budget]]</f>
        <v>18400000</v>
      </c>
      <c r="H2615" t="str">
        <f>IF(Table15[[#This Row],[Profit]]&gt;0,"Success","Fasle")</f>
        <v>Success</v>
      </c>
    </row>
    <row r="2616" spans="1:8" x14ac:dyDescent="0.25">
      <c r="A2616" t="s">
        <v>970</v>
      </c>
      <c r="B2616">
        <v>42365600</v>
      </c>
      <c r="C2616" t="s">
        <v>12</v>
      </c>
      <c r="D2616">
        <v>5000000</v>
      </c>
      <c r="E2616">
        <v>7</v>
      </c>
      <c r="F2616">
        <f>AVERAGEIF(Table15[director_name],Table15[director_name],Table15[imdb_score])</f>
        <v>7.3285714285714283</v>
      </c>
      <c r="G2616">
        <f>Table15[[#This Row],[gross]]-Table15[[#This Row],[budget]]</f>
        <v>37365600</v>
      </c>
      <c r="H2616" t="str">
        <f>IF(Table15[[#This Row],[Profit]]&gt;0,"Success","Fasle")</f>
        <v>Success</v>
      </c>
    </row>
    <row r="2617" spans="1:8" x14ac:dyDescent="0.25">
      <c r="A2617" t="s">
        <v>4850</v>
      </c>
      <c r="B2617">
        <v>37188667</v>
      </c>
      <c r="C2617" t="s">
        <v>12</v>
      </c>
      <c r="D2617">
        <v>12000000</v>
      </c>
      <c r="E2617">
        <v>3.3</v>
      </c>
      <c r="F2617" s="2">
        <f>AVERAGEIF(Table15[director_name],Table15[director_name],Table15[imdb_score])</f>
        <v>5</v>
      </c>
      <c r="G2617">
        <f>Table15[[#This Row],[gross]]-Table15[[#This Row],[budget]]</f>
        <v>25188667</v>
      </c>
      <c r="H2617" t="str">
        <f>IF(Table15[[#This Row],[Profit]]&gt;0,"Success","Fasle")</f>
        <v>Success</v>
      </c>
    </row>
    <row r="2618" spans="1:8" x14ac:dyDescent="0.25">
      <c r="A2618" t="s">
        <v>4852</v>
      </c>
      <c r="B2618">
        <v>54724272</v>
      </c>
      <c r="C2618" t="s">
        <v>12</v>
      </c>
      <c r="D2618">
        <v>12000000</v>
      </c>
      <c r="E2618">
        <v>6.7</v>
      </c>
      <c r="F2618" s="2">
        <f>AVERAGEIF(Table15[director_name],Table15[director_name],Table15[imdb_score])</f>
        <v>6.7</v>
      </c>
      <c r="G2618">
        <f>Table15[[#This Row],[gross]]-Table15[[#This Row],[budget]]</f>
        <v>42724272</v>
      </c>
      <c r="H2618" t="str">
        <f>IF(Table15[[#This Row],[Profit]]&gt;0,"Success","Fasle")</f>
        <v>Success</v>
      </c>
    </row>
    <row r="2619" spans="1:8" x14ac:dyDescent="0.25">
      <c r="A2619" t="s">
        <v>4530</v>
      </c>
      <c r="B2619">
        <v>31597131</v>
      </c>
      <c r="C2619" t="s">
        <v>12</v>
      </c>
      <c r="D2619">
        <v>12000000</v>
      </c>
      <c r="E2619">
        <v>6.8</v>
      </c>
      <c r="F2619">
        <f>AVERAGEIF(Table15[director_name],Table15[director_name],Table15[imdb_score])</f>
        <v>7</v>
      </c>
      <c r="G2619">
        <f>Table15[[#This Row],[gross]]-Table15[[#This Row],[budget]]</f>
        <v>19597131</v>
      </c>
      <c r="H2619" t="str">
        <f>IF(Table15[[#This Row],[Profit]]&gt;0,"Success","Fasle")</f>
        <v>Success</v>
      </c>
    </row>
    <row r="2620" spans="1:8" x14ac:dyDescent="0.25">
      <c r="A2620" t="s">
        <v>4857</v>
      </c>
      <c r="B2620">
        <v>31691811</v>
      </c>
      <c r="C2620" t="s">
        <v>12</v>
      </c>
      <c r="D2620">
        <v>12000000</v>
      </c>
      <c r="E2620">
        <v>6</v>
      </c>
      <c r="F2620" s="2">
        <f>AVERAGEIF(Table15[director_name],Table15[director_name],Table15[imdb_score])</f>
        <v>6.3</v>
      </c>
      <c r="G2620">
        <f>Table15[[#This Row],[gross]]-Table15[[#This Row],[budget]]</f>
        <v>19691811</v>
      </c>
      <c r="H2620" t="str">
        <f>IF(Table15[[#This Row],[Profit]]&gt;0,"Success","Fasle")</f>
        <v>Success</v>
      </c>
    </row>
    <row r="2621" spans="1:8" x14ac:dyDescent="0.25">
      <c r="A2621" t="s">
        <v>4859</v>
      </c>
      <c r="B2621">
        <v>31397498</v>
      </c>
      <c r="C2621" t="s">
        <v>12</v>
      </c>
      <c r="D2621">
        <v>12000000</v>
      </c>
      <c r="E2621">
        <v>5.4</v>
      </c>
      <c r="F2621" s="2">
        <f>AVERAGEIF(Table15[director_name],Table15[director_name],Table15[imdb_score])</f>
        <v>5.4</v>
      </c>
      <c r="G2621">
        <f>Table15[[#This Row],[gross]]-Table15[[#This Row],[budget]]</f>
        <v>19397498</v>
      </c>
      <c r="H2621" t="str">
        <f>IF(Table15[[#This Row],[Profit]]&gt;0,"Success","Fasle")</f>
        <v>Success</v>
      </c>
    </row>
    <row r="2622" spans="1:8" x14ac:dyDescent="0.25">
      <c r="A2622" t="s">
        <v>4861</v>
      </c>
      <c r="B2622">
        <v>31179516</v>
      </c>
      <c r="C2622" t="s">
        <v>12</v>
      </c>
      <c r="D2622">
        <v>12000000</v>
      </c>
      <c r="E2622">
        <v>4.3</v>
      </c>
      <c r="F2622" s="2">
        <f>AVERAGEIF(Table15[director_name],Table15[director_name],Table15[imdb_score])</f>
        <v>4.3</v>
      </c>
      <c r="G2622">
        <f>Table15[[#This Row],[gross]]-Table15[[#This Row],[budget]]</f>
        <v>19179516</v>
      </c>
      <c r="H2622" t="str">
        <f>IF(Table15[[#This Row],[Profit]]&gt;0,"Success","Fasle")</f>
        <v>Success</v>
      </c>
    </row>
    <row r="2623" spans="1:8" x14ac:dyDescent="0.25">
      <c r="A2623" t="s">
        <v>1594</v>
      </c>
      <c r="B2623">
        <v>31155435</v>
      </c>
      <c r="C2623" t="s">
        <v>12</v>
      </c>
      <c r="D2623">
        <v>12000000</v>
      </c>
      <c r="E2623">
        <v>6.2</v>
      </c>
      <c r="F2623">
        <f>AVERAGEIF(Table15[director_name],Table15[director_name],Table15[imdb_score])</f>
        <v>6.0333333333333323</v>
      </c>
      <c r="G2623">
        <f>Table15[[#This Row],[gross]]-Table15[[#This Row],[budget]]</f>
        <v>19155435</v>
      </c>
      <c r="H2623" t="str">
        <f>IF(Table15[[#This Row],[Profit]]&gt;0,"Success","Fasle")</f>
        <v>Success</v>
      </c>
    </row>
    <row r="2624" spans="1:8" x14ac:dyDescent="0.25">
      <c r="A2624" t="s">
        <v>4864</v>
      </c>
      <c r="B2624">
        <v>27281507</v>
      </c>
      <c r="C2624" t="s">
        <v>12</v>
      </c>
      <c r="D2624">
        <v>12000000</v>
      </c>
      <c r="E2624">
        <v>7.7</v>
      </c>
      <c r="F2624" s="2">
        <f>AVERAGEIF(Table15[director_name],Table15[director_name],Table15[imdb_score])</f>
        <v>7.7</v>
      </c>
      <c r="G2624">
        <f>Table15[[#This Row],[gross]]-Table15[[#This Row],[budget]]</f>
        <v>15281507</v>
      </c>
      <c r="H2624" t="str">
        <f>IF(Table15[[#This Row],[Profit]]&gt;0,"Success","Fasle")</f>
        <v>Success</v>
      </c>
    </row>
    <row r="2625" spans="1:8" x14ac:dyDescent="0.25">
      <c r="A2625" t="s">
        <v>2032</v>
      </c>
      <c r="B2625">
        <v>25776062</v>
      </c>
      <c r="C2625" t="s">
        <v>12</v>
      </c>
      <c r="D2625">
        <v>12000000</v>
      </c>
      <c r="E2625">
        <v>7.4</v>
      </c>
      <c r="F2625">
        <f>AVERAGEIF(Table15[director_name],Table15[director_name],Table15[imdb_score])</f>
        <v>6.7333333333333343</v>
      </c>
      <c r="G2625">
        <f>Table15[[#This Row],[gross]]-Table15[[#This Row],[budget]]</f>
        <v>13776062</v>
      </c>
      <c r="H2625" t="str">
        <f>IF(Table15[[#This Row],[Profit]]&gt;0,"Success","Fasle")</f>
        <v>Success</v>
      </c>
    </row>
    <row r="2626" spans="1:8" x14ac:dyDescent="0.25">
      <c r="A2626" t="s">
        <v>4868</v>
      </c>
      <c r="B2626">
        <v>25240988</v>
      </c>
      <c r="C2626" t="s">
        <v>12</v>
      </c>
      <c r="D2626">
        <v>12000000</v>
      </c>
      <c r="E2626">
        <v>5.9</v>
      </c>
      <c r="F2626" s="2">
        <f>AVERAGEIF(Table15[director_name],Table15[director_name],Table15[imdb_score])</f>
        <v>5.9</v>
      </c>
      <c r="G2626">
        <f>Table15[[#This Row],[gross]]-Table15[[#This Row],[budget]]</f>
        <v>13240988</v>
      </c>
      <c r="H2626" t="str">
        <f>IF(Table15[[#This Row],[Profit]]&gt;0,"Success","Fasle")</f>
        <v>Success</v>
      </c>
    </row>
    <row r="2627" spans="1:8" x14ac:dyDescent="0.25">
      <c r="A2627" t="s">
        <v>4870</v>
      </c>
      <c r="B2627">
        <v>124868837</v>
      </c>
      <c r="C2627" t="s">
        <v>12</v>
      </c>
      <c r="D2627">
        <v>12000000</v>
      </c>
      <c r="E2627">
        <v>7.8</v>
      </c>
      <c r="F2627" s="2">
        <f>AVERAGEIF(Table15[director_name],Table15[director_name],Table15[imdb_score])</f>
        <v>7.8</v>
      </c>
      <c r="G2627">
        <f>Table15[[#This Row],[gross]]-Table15[[#This Row],[budget]]</f>
        <v>112868837</v>
      </c>
      <c r="H2627" t="str">
        <f>IF(Table15[[#This Row],[Profit]]&gt;0,"Success","Fasle")</f>
        <v>Success</v>
      </c>
    </row>
    <row r="2628" spans="1:8" x14ac:dyDescent="0.25">
      <c r="A2628" t="s">
        <v>1535</v>
      </c>
      <c r="B2628">
        <v>22905674</v>
      </c>
      <c r="C2628" t="s">
        <v>12</v>
      </c>
      <c r="D2628">
        <v>12000000</v>
      </c>
      <c r="E2628">
        <v>7.4</v>
      </c>
      <c r="F2628">
        <f>AVERAGEIF(Table15[director_name],Table15[director_name],Table15[imdb_score])</f>
        <v>6.8000000000000007</v>
      </c>
      <c r="G2628">
        <f>Table15[[#This Row],[gross]]-Table15[[#This Row],[budget]]</f>
        <v>10905674</v>
      </c>
      <c r="H2628" t="str">
        <f>IF(Table15[[#This Row],[Profit]]&gt;0,"Success","Fasle")</f>
        <v>Success</v>
      </c>
    </row>
    <row r="2629" spans="1:8" x14ac:dyDescent="0.25">
      <c r="A2629" t="s">
        <v>2485</v>
      </c>
      <c r="B2629">
        <v>25277561</v>
      </c>
      <c r="C2629" t="s">
        <v>12</v>
      </c>
      <c r="D2629">
        <v>12000000</v>
      </c>
      <c r="E2629">
        <v>6.5</v>
      </c>
      <c r="F2629">
        <f>AVERAGEIF(Table15[director_name],Table15[director_name],Table15[imdb_score])</f>
        <v>5.95</v>
      </c>
      <c r="G2629">
        <f>Table15[[#This Row],[gross]]-Table15[[#This Row],[budget]]</f>
        <v>13277561</v>
      </c>
      <c r="H2629" t="str">
        <f>IF(Table15[[#This Row],[Profit]]&gt;0,"Success","Fasle")</f>
        <v>Success</v>
      </c>
    </row>
    <row r="2630" spans="1:8" x14ac:dyDescent="0.25">
      <c r="A2630" t="s">
        <v>1527</v>
      </c>
      <c r="B2630">
        <v>21133087</v>
      </c>
      <c r="C2630" t="s">
        <v>12</v>
      </c>
      <c r="D2630">
        <v>12000000</v>
      </c>
      <c r="E2630">
        <v>7</v>
      </c>
      <c r="F2630">
        <f>AVERAGEIF(Table15[director_name],Table15[director_name],Table15[imdb_score])</f>
        <v>6.4599999999999991</v>
      </c>
      <c r="G2630">
        <f>Table15[[#This Row],[gross]]-Table15[[#This Row],[budget]]</f>
        <v>9133087</v>
      </c>
      <c r="H2630" t="str">
        <f>IF(Table15[[#This Row],[Profit]]&gt;0,"Success","Fasle")</f>
        <v>Success</v>
      </c>
    </row>
    <row r="2631" spans="1:8" x14ac:dyDescent="0.25">
      <c r="A2631" t="s">
        <v>1952</v>
      </c>
      <c r="B2631">
        <v>37707719</v>
      </c>
      <c r="C2631" t="s">
        <v>12</v>
      </c>
      <c r="D2631">
        <v>12000000</v>
      </c>
      <c r="E2631">
        <v>7.6</v>
      </c>
      <c r="F2631">
        <f>AVERAGEIF(Table15[director_name],Table15[director_name],Table15[imdb_score])</f>
        <v>7.0874999999999995</v>
      </c>
      <c r="G2631">
        <f>Table15[[#This Row],[gross]]-Table15[[#This Row],[budget]]</f>
        <v>25707719</v>
      </c>
      <c r="H2631" t="str">
        <f>IF(Table15[[#This Row],[Profit]]&gt;0,"Success","Fasle")</f>
        <v>Success</v>
      </c>
    </row>
    <row r="2632" spans="1:8" x14ac:dyDescent="0.25">
      <c r="A2632" t="s">
        <v>3788</v>
      </c>
      <c r="B2632">
        <v>18761993</v>
      </c>
      <c r="C2632" t="s">
        <v>12</v>
      </c>
      <c r="D2632">
        <v>9000000</v>
      </c>
      <c r="E2632">
        <v>6.9</v>
      </c>
      <c r="F2632">
        <f>AVERAGEIF(Table15[director_name],Table15[director_name],Table15[imdb_score])</f>
        <v>7</v>
      </c>
      <c r="G2632">
        <f>Table15[[#This Row],[gross]]-Table15[[#This Row],[budget]]</f>
        <v>9761993</v>
      </c>
      <c r="H2632" t="str">
        <f>IF(Table15[[#This Row],[Profit]]&gt;0,"Success","Fasle")</f>
        <v>Success</v>
      </c>
    </row>
    <row r="2633" spans="1:8" x14ac:dyDescent="0.25">
      <c r="A2633" t="s">
        <v>4427</v>
      </c>
      <c r="B2633">
        <v>18595716</v>
      </c>
      <c r="C2633" t="s">
        <v>12</v>
      </c>
      <c r="D2633">
        <v>12000000</v>
      </c>
      <c r="E2633">
        <v>5.3</v>
      </c>
      <c r="F2633">
        <f>AVERAGEIF(Table15[director_name],Table15[director_name],Table15[imdb_score])</f>
        <v>6</v>
      </c>
      <c r="G2633">
        <f>Table15[[#This Row],[gross]]-Table15[[#This Row],[budget]]</f>
        <v>6595716</v>
      </c>
      <c r="H2633" t="str">
        <f>IF(Table15[[#This Row],[Profit]]&gt;0,"Success","Fasle")</f>
        <v>Success</v>
      </c>
    </row>
    <row r="2634" spans="1:8" x14ac:dyDescent="0.25">
      <c r="A2634" t="s">
        <v>4882</v>
      </c>
      <c r="B2634">
        <v>31990064</v>
      </c>
      <c r="C2634" t="s">
        <v>12</v>
      </c>
      <c r="D2634">
        <v>12000000</v>
      </c>
      <c r="E2634">
        <v>6.4</v>
      </c>
      <c r="F2634" s="2">
        <f>AVERAGEIF(Table15[director_name],Table15[director_name],Table15[imdb_score])</f>
        <v>6.75</v>
      </c>
      <c r="G2634">
        <f>Table15[[#This Row],[gross]]-Table15[[#This Row],[budget]]</f>
        <v>19990064</v>
      </c>
      <c r="H2634" t="str">
        <f>IF(Table15[[#This Row],[Profit]]&gt;0,"Success","Fasle")</f>
        <v>Success</v>
      </c>
    </row>
    <row r="2635" spans="1:8" x14ac:dyDescent="0.25">
      <c r="A2635" t="s">
        <v>2811</v>
      </c>
      <c r="B2635">
        <v>17613460</v>
      </c>
      <c r="C2635" t="s">
        <v>12</v>
      </c>
      <c r="D2635">
        <v>12000000</v>
      </c>
      <c r="E2635">
        <v>7.8</v>
      </c>
      <c r="F2635">
        <f>AVERAGEIF(Table15[director_name],Table15[director_name],Table15[imdb_score])</f>
        <v>7.42</v>
      </c>
      <c r="G2635">
        <f>Table15[[#This Row],[gross]]-Table15[[#This Row],[budget]]</f>
        <v>5613460</v>
      </c>
      <c r="H2635" t="str">
        <f>IF(Table15[[#This Row],[Profit]]&gt;0,"Success","Fasle")</f>
        <v>Success</v>
      </c>
    </row>
    <row r="2636" spans="1:8" x14ac:dyDescent="0.25">
      <c r="A2636" t="s">
        <v>4887</v>
      </c>
      <c r="B2636">
        <v>21088568</v>
      </c>
      <c r="C2636" t="s">
        <v>12</v>
      </c>
      <c r="D2636">
        <v>13000000</v>
      </c>
      <c r="E2636">
        <v>6.7</v>
      </c>
      <c r="F2636" s="2">
        <f>AVERAGEIF(Table15[director_name],Table15[director_name],Table15[imdb_score])</f>
        <v>6.7</v>
      </c>
      <c r="G2636">
        <f>Table15[[#This Row],[gross]]-Table15[[#This Row],[budget]]</f>
        <v>8088568</v>
      </c>
      <c r="H2636" t="str">
        <f>IF(Table15[[#This Row],[Profit]]&gt;0,"Success","Fasle")</f>
        <v>Success</v>
      </c>
    </row>
    <row r="2637" spans="1:8" x14ac:dyDescent="0.25">
      <c r="A2637" t="s">
        <v>1359</v>
      </c>
      <c r="B2637">
        <v>17292381</v>
      </c>
      <c r="C2637" t="s">
        <v>12</v>
      </c>
      <c r="D2637">
        <v>12000000</v>
      </c>
      <c r="E2637">
        <v>5.3</v>
      </c>
      <c r="F2637">
        <f>AVERAGEIF(Table15[director_name],Table15[director_name],Table15[imdb_score])</f>
        <v>5.55</v>
      </c>
      <c r="G2637">
        <f>Table15[[#This Row],[gross]]-Table15[[#This Row],[budget]]</f>
        <v>5292381</v>
      </c>
      <c r="H2637" t="str">
        <f>IF(Table15[[#This Row],[Profit]]&gt;0,"Success","Fasle")</f>
        <v>Success</v>
      </c>
    </row>
    <row r="2638" spans="1:8" x14ac:dyDescent="0.25">
      <c r="A2638" t="s">
        <v>2809</v>
      </c>
      <c r="B2638">
        <v>16300302</v>
      </c>
      <c r="C2638" t="s">
        <v>12</v>
      </c>
      <c r="D2638">
        <v>12000000</v>
      </c>
      <c r="E2638">
        <v>6.3</v>
      </c>
      <c r="F2638">
        <f>AVERAGEIF(Table15[director_name],Table15[director_name],Table15[imdb_score])</f>
        <v>7.1400000000000006</v>
      </c>
      <c r="G2638">
        <f>Table15[[#This Row],[gross]]-Table15[[#This Row],[budget]]</f>
        <v>4300302</v>
      </c>
      <c r="H2638" t="str">
        <f>IF(Table15[[#This Row],[Profit]]&gt;0,"Success","Fasle")</f>
        <v>Success</v>
      </c>
    </row>
    <row r="2639" spans="1:8" x14ac:dyDescent="0.25">
      <c r="A2639" t="s">
        <v>1570</v>
      </c>
      <c r="B2639">
        <v>27829874</v>
      </c>
      <c r="C2639" t="s">
        <v>12</v>
      </c>
      <c r="D2639">
        <v>12000000</v>
      </c>
      <c r="E2639">
        <v>7</v>
      </c>
      <c r="F2639">
        <f>AVERAGEIF(Table15[director_name],Table15[director_name],Table15[imdb_score])</f>
        <v>5.5600000000000005</v>
      </c>
      <c r="G2639">
        <f>Table15[[#This Row],[gross]]-Table15[[#This Row],[budget]]</f>
        <v>15829874</v>
      </c>
      <c r="H2639" t="str">
        <f>IF(Table15[[#This Row],[Profit]]&gt;0,"Success","Fasle")</f>
        <v>Success</v>
      </c>
    </row>
    <row r="2640" spans="1:8" x14ac:dyDescent="0.25">
      <c r="A2640" t="s">
        <v>1886</v>
      </c>
      <c r="B2640">
        <v>12902790</v>
      </c>
      <c r="C2640" t="s">
        <v>12</v>
      </c>
      <c r="D2640">
        <v>12000000</v>
      </c>
      <c r="E2640">
        <v>6.6</v>
      </c>
      <c r="F2640">
        <f>AVERAGEIF(Table15[director_name],Table15[director_name],Table15[imdb_score])</f>
        <v>6.85</v>
      </c>
      <c r="G2640">
        <f>Table15[[#This Row],[gross]]-Table15[[#This Row],[budget]]</f>
        <v>902790</v>
      </c>
      <c r="H2640" t="str">
        <f>IF(Table15[[#This Row],[Profit]]&gt;0,"Success","Fasle")</f>
        <v>Success</v>
      </c>
    </row>
    <row r="2641" spans="1:8" x14ac:dyDescent="0.25">
      <c r="A2641" t="s">
        <v>239</v>
      </c>
      <c r="B2641">
        <v>11433134</v>
      </c>
      <c r="C2641" t="s">
        <v>2999</v>
      </c>
      <c r="D2641">
        <v>14000000</v>
      </c>
      <c r="E2641">
        <v>8.4</v>
      </c>
      <c r="F2641">
        <f>AVERAGEIF(Table15[director_name],Table15[director_name],Table15[imdb_score])</f>
        <v>6.7666666666666666</v>
      </c>
      <c r="G2641">
        <f>Table15[[#This Row],[gross]]-Table15[[#This Row],[budget]]</f>
        <v>-2566866</v>
      </c>
      <c r="H2641" t="str">
        <f>IF(Table15[[#This Row],[Profit]]&gt;0,"Success","Fasle")</f>
        <v>Fasle</v>
      </c>
    </row>
    <row r="2642" spans="1:8" x14ac:dyDescent="0.25">
      <c r="A2642" t="s">
        <v>4902</v>
      </c>
      <c r="B2642">
        <v>10198766</v>
      </c>
      <c r="C2642" t="s">
        <v>12</v>
      </c>
      <c r="D2642">
        <v>12000000</v>
      </c>
      <c r="E2642">
        <v>5.4</v>
      </c>
      <c r="F2642" s="2">
        <f>AVERAGEIF(Table15[director_name],Table15[director_name],Table15[imdb_score])</f>
        <v>5.4</v>
      </c>
      <c r="G2642">
        <f>Table15[[#This Row],[gross]]-Table15[[#This Row],[budget]]</f>
        <v>-1801234</v>
      </c>
      <c r="H2642" t="str">
        <f>IF(Table15[[#This Row],[Profit]]&gt;0,"Success","Fasle")</f>
        <v>Fasle</v>
      </c>
    </row>
    <row r="2643" spans="1:8" x14ac:dyDescent="0.25">
      <c r="A2643" t="s">
        <v>1904</v>
      </c>
      <c r="B2643">
        <v>15294553</v>
      </c>
      <c r="C2643" t="s">
        <v>12</v>
      </c>
      <c r="D2643">
        <v>12000000</v>
      </c>
      <c r="E2643">
        <v>7.8</v>
      </c>
      <c r="F2643">
        <f>AVERAGEIF(Table15[director_name],Table15[director_name],Table15[imdb_score])</f>
        <v>7.75</v>
      </c>
      <c r="G2643">
        <f>Table15[[#This Row],[gross]]-Table15[[#This Row],[budget]]</f>
        <v>3294553</v>
      </c>
      <c r="H2643" t="str">
        <f>IF(Table15[[#This Row],[Profit]]&gt;0,"Success","Fasle")</f>
        <v>Success</v>
      </c>
    </row>
    <row r="2644" spans="1:8" x14ac:dyDescent="0.25">
      <c r="A2644" t="s">
        <v>674</v>
      </c>
      <c r="B2644">
        <v>11041228</v>
      </c>
      <c r="C2644" t="s">
        <v>677</v>
      </c>
      <c r="D2644">
        <v>100000000</v>
      </c>
      <c r="E2644">
        <v>7.6</v>
      </c>
      <c r="F2644">
        <f>AVERAGEIF(Table15[director_name],Table15[director_name],Table15[imdb_score])</f>
        <v>7.5250000000000004</v>
      </c>
      <c r="G2644">
        <f>Table15[[#This Row],[gross]]-Table15[[#This Row],[budget]]</f>
        <v>-88958772</v>
      </c>
      <c r="H2644" t="str">
        <f>IF(Table15[[#This Row],[Profit]]&gt;0,"Success","Fasle")</f>
        <v>Fasle</v>
      </c>
    </row>
    <row r="2645" spans="1:8" x14ac:dyDescent="0.25">
      <c r="A2645" t="s">
        <v>4906</v>
      </c>
      <c r="B2645">
        <v>7918283</v>
      </c>
      <c r="C2645" t="s">
        <v>12</v>
      </c>
      <c r="D2645">
        <v>12000000</v>
      </c>
      <c r="E2645">
        <v>6.6</v>
      </c>
      <c r="F2645" s="2">
        <f>AVERAGEIF(Table15[director_name],Table15[director_name],Table15[imdb_score])</f>
        <v>6.6</v>
      </c>
      <c r="G2645">
        <f>Table15[[#This Row],[gross]]-Table15[[#This Row],[budget]]</f>
        <v>-4081717</v>
      </c>
      <c r="H2645" t="str">
        <f>IF(Table15[[#This Row],[Profit]]&gt;0,"Success","Fasle")</f>
        <v>Fasle</v>
      </c>
    </row>
    <row r="2646" spans="1:8" x14ac:dyDescent="0.25">
      <c r="A2646" t="s">
        <v>4908</v>
      </c>
      <c r="B2646">
        <v>22331028</v>
      </c>
      <c r="C2646" t="s">
        <v>12</v>
      </c>
      <c r="D2646">
        <v>12000000</v>
      </c>
      <c r="E2646">
        <v>6.4</v>
      </c>
      <c r="F2646" s="2">
        <f>AVERAGEIF(Table15[director_name],Table15[director_name],Table15[imdb_score])</f>
        <v>6.4</v>
      </c>
      <c r="G2646">
        <f>Table15[[#This Row],[gross]]-Table15[[#This Row],[budget]]</f>
        <v>10331028</v>
      </c>
      <c r="H2646" t="str">
        <f>IF(Table15[[#This Row],[Profit]]&gt;0,"Success","Fasle")</f>
        <v>Success</v>
      </c>
    </row>
    <row r="2647" spans="1:8" x14ac:dyDescent="0.25">
      <c r="A2647" t="s">
        <v>4910</v>
      </c>
      <c r="B2647">
        <v>8134217</v>
      </c>
      <c r="C2647" t="s">
        <v>12</v>
      </c>
      <c r="D2647">
        <v>12000000</v>
      </c>
      <c r="E2647">
        <v>7</v>
      </c>
      <c r="F2647" s="2">
        <f>AVERAGEIF(Table15[director_name],Table15[director_name],Table15[imdb_score])</f>
        <v>7</v>
      </c>
      <c r="G2647">
        <f>Table15[[#This Row],[gross]]-Table15[[#This Row],[budget]]</f>
        <v>-3865783</v>
      </c>
      <c r="H2647" t="str">
        <f>IF(Table15[[#This Row],[Profit]]&gt;0,"Success","Fasle")</f>
        <v>Fasle</v>
      </c>
    </row>
    <row r="2648" spans="1:8" x14ac:dyDescent="0.25">
      <c r="A2648" t="s">
        <v>4912</v>
      </c>
      <c r="B2648">
        <v>6982680</v>
      </c>
      <c r="C2648" t="s">
        <v>12</v>
      </c>
      <c r="D2648">
        <v>10000000</v>
      </c>
      <c r="E2648">
        <v>5.7</v>
      </c>
      <c r="F2648" s="2">
        <f>AVERAGEIF(Table15[director_name],Table15[director_name],Table15[imdb_score])</f>
        <v>5.7</v>
      </c>
      <c r="G2648">
        <f>Table15[[#This Row],[gross]]-Table15[[#This Row],[budget]]</f>
        <v>-3017320</v>
      </c>
      <c r="H2648" t="str">
        <f>IF(Table15[[#This Row],[Profit]]&gt;0,"Success","Fasle")</f>
        <v>Fasle</v>
      </c>
    </row>
    <row r="2649" spans="1:8" x14ac:dyDescent="0.25">
      <c r="A2649" t="s">
        <v>4914</v>
      </c>
      <c r="B2649">
        <v>6739141</v>
      </c>
      <c r="C2649" t="s">
        <v>12</v>
      </c>
      <c r="D2649">
        <v>8000000</v>
      </c>
      <c r="E2649">
        <v>5.9</v>
      </c>
      <c r="F2649" s="2">
        <f>AVERAGEIF(Table15[director_name],Table15[director_name],Table15[imdb_score])</f>
        <v>6.1</v>
      </c>
      <c r="G2649">
        <f>Table15[[#This Row],[gross]]-Table15[[#This Row],[budget]]</f>
        <v>-1260859</v>
      </c>
      <c r="H2649" t="str">
        <f>IF(Table15[[#This Row],[Profit]]&gt;0,"Success","Fasle")</f>
        <v>Fasle</v>
      </c>
    </row>
    <row r="2650" spans="1:8" x14ac:dyDescent="0.25">
      <c r="A2650" t="s">
        <v>4916</v>
      </c>
      <c r="B2650">
        <v>5542025</v>
      </c>
      <c r="C2650" t="s">
        <v>12</v>
      </c>
      <c r="D2650">
        <v>12000000</v>
      </c>
      <c r="E2650">
        <v>6.3</v>
      </c>
      <c r="F2650" s="2">
        <f>AVERAGEIF(Table15[director_name],Table15[director_name],Table15[imdb_score])</f>
        <v>7.1333333333333329</v>
      </c>
      <c r="G2650">
        <f>Table15[[#This Row],[gross]]-Table15[[#This Row],[budget]]</f>
        <v>-6457975</v>
      </c>
      <c r="H2650" t="str">
        <f>IF(Table15[[#This Row],[Profit]]&gt;0,"Success","Fasle")</f>
        <v>Fasle</v>
      </c>
    </row>
    <row r="2651" spans="1:8" x14ac:dyDescent="0.25">
      <c r="A2651" t="s">
        <v>2832</v>
      </c>
      <c r="B2651">
        <v>5032496</v>
      </c>
      <c r="C2651" t="s">
        <v>12</v>
      </c>
      <c r="D2651">
        <v>12000000</v>
      </c>
      <c r="E2651">
        <v>6.3</v>
      </c>
      <c r="F2651">
        <f>AVERAGEIF(Table15[director_name],Table15[director_name],Table15[imdb_score])</f>
        <v>6.9999999999999982</v>
      </c>
      <c r="G2651">
        <f>Table15[[#This Row],[gross]]-Table15[[#This Row],[budget]]</f>
        <v>-6967504</v>
      </c>
      <c r="H2651" t="str">
        <f>IF(Table15[[#This Row],[Profit]]&gt;0,"Success","Fasle")</f>
        <v>Fasle</v>
      </c>
    </row>
    <row r="2652" spans="1:8" x14ac:dyDescent="0.25">
      <c r="A2652" t="s">
        <v>1391</v>
      </c>
      <c r="B2652">
        <v>6754898</v>
      </c>
      <c r="C2652" t="s">
        <v>12</v>
      </c>
      <c r="D2652">
        <v>12000000</v>
      </c>
      <c r="E2652">
        <v>6.2</v>
      </c>
      <c r="F2652">
        <f>AVERAGEIF(Table15[director_name],Table15[director_name],Table15[imdb_score])</f>
        <v>5.95</v>
      </c>
      <c r="G2652">
        <f>Table15[[#This Row],[gross]]-Table15[[#This Row],[budget]]</f>
        <v>-5245102</v>
      </c>
      <c r="H2652" t="str">
        <f>IF(Table15[[#This Row],[Profit]]&gt;0,"Success","Fasle")</f>
        <v>Fasle</v>
      </c>
    </row>
    <row r="2653" spans="1:8" x14ac:dyDescent="0.25">
      <c r="A2653" t="s">
        <v>4275</v>
      </c>
      <c r="B2653">
        <v>4922166</v>
      </c>
      <c r="C2653" t="s">
        <v>12</v>
      </c>
      <c r="D2653">
        <v>12000000</v>
      </c>
      <c r="E2653">
        <v>2.1</v>
      </c>
      <c r="F2653">
        <f>AVERAGEIF(Table15[director_name],Table15[director_name],Table15[imdb_score])</f>
        <v>4.3999999999999995</v>
      </c>
      <c r="G2653">
        <f>Table15[[#This Row],[gross]]-Table15[[#This Row],[budget]]</f>
        <v>-7077834</v>
      </c>
      <c r="H2653" t="str">
        <f>IF(Table15[[#This Row],[Profit]]&gt;0,"Success","Fasle")</f>
        <v>Fasle</v>
      </c>
    </row>
    <row r="2654" spans="1:8" x14ac:dyDescent="0.25">
      <c r="A2654" t="s">
        <v>1753</v>
      </c>
      <c r="B2654">
        <v>4903000</v>
      </c>
      <c r="C2654" t="s">
        <v>12</v>
      </c>
      <c r="D2654">
        <v>12000000</v>
      </c>
      <c r="E2654">
        <v>5</v>
      </c>
      <c r="F2654">
        <f>AVERAGEIF(Table15[director_name],Table15[director_name],Table15[imdb_score])</f>
        <v>6.7333333333333334</v>
      </c>
      <c r="G2654">
        <f>Table15[[#This Row],[gross]]-Table15[[#This Row],[budget]]</f>
        <v>-7097000</v>
      </c>
      <c r="H2654" t="str">
        <f>IF(Table15[[#This Row],[Profit]]&gt;0,"Success","Fasle")</f>
        <v>Fasle</v>
      </c>
    </row>
    <row r="2655" spans="1:8" x14ac:dyDescent="0.25">
      <c r="A2655" t="s">
        <v>4922</v>
      </c>
      <c r="B2655">
        <v>4717455</v>
      </c>
      <c r="C2655" t="s">
        <v>12</v>
      </c>
      <c r="D2655">
        <v>12000000</v>
      </c>
      <c r="E2655">
        <v>5.3</v>
      </c>
      <c r="F2655" s="2">
        <f>AVERAGEIF(Table15[director_name],Table15[director_name],Table15[imdb_score])</f>
        <v>6.6333333333333329</v>
      </c>
      <c r="G2655">
        <f>Table15[[#This Row],[gross]]-Table15[[#This Row],[budget]]</f>
        <v>-7282545</v>
      </c>
      <c r="H2655" t="str">
        <f>IF(Table15[[#This Row],[Profit]]&gt;0,"Success","Fasle")</f>
        <v>Fasle</v>
      </c>
    </row>
    <row r="2656" spans="1:8" x14ac:dyDescent="0.25">
      <c r="A2656" t="s">
        <v>3078</v>
      </c>
      <c r="B2656">
        <v>3148482</v>
      </c>
      <c r="C2656" t="s">
        <v>12</v>
      </c>
      <c r="D2656">
        <v>12000000</v>
      </c>
      <c r="E2656">
        <v>7.1</v>
      </c>
      <c r="F2656">
        <f>AVERAGEIF(Table15[director_name],Table15[director_name],Table15[imdb_score])</f>
        <v>6.75</v>
      </c>
      <c r="G2656">
        <f>Table15[[#This Row],[gross]]-Table15[[#This Row],[budget]]</f>
        <v>-8851518</v>
      </c>
      <c r="H2656" t="str">
        <f>IF(Table15[[#This Row],[Profit]]&gt;0,"Success","Fasle")</f>
        <v>Fasle</v>
      </c>
    </row>
    <row r="2657" spans="1:8" x14ac:dyDescent="0.25">
      <c r="A2657" t="s">
        <v>4925</v>
      </c>
      <c r="B2657">
        <v>2326407</v>
      </c>
      <c r="C2657" t="s">
        <v>12</v>
      </c>
      <c r="D2657">
        <v>12000000</v>
      </c>
      <c r="E2657">
        <v>7</v>
      </c>
      <c r="F2657" s="2">
        <f>AVERAGEIF(Table15[director_name],Table15[director_name],Table15[imdb_score])</f>
        <v>7</v>
      </c>
      <c r="G2657">
        <f>Table15[[#This Row],[gross]]-Table15[[#This Row],[budget]]</f>
        <v>-9673593</v>
      </c>
      <c r="H2657" t="str">
        <f>IF(Table15[[#This Row],[Profit]]&gt;0,"Success","Fasle")</f>
        <v>Fasle</v>
      </c>
    </row>
    <row r="2658" spans="1:8" x14ac:dyDescent="0.25">
      <c r="A2658" t="s">
        <v>2370</v>
      </c>
      <c r="B2658">
        <v>2201412</v>
      </c>
      <c r="C2658" t="s">
        <v>4353</v>
      </c>
      <c r="D2658">
        <v>12215500000</v>
      </c>
      <c r="E2658">
        <v>7</v>
      </c>
      <c r="F2658">
        <f>AVERAGEIF(Table15[director_name],Table15[director_name],Table15[imdb_score])</f>
        <v>7</v>
      </c>
      <c r="G2658">
        <f>Table15[[#This Row],[gross]]-Table15[[#This Row],[budget]]</f>
        <v>-12213298588</v>
      </c>
      <c r="H2658" t="str">
        <f>IF(Table15[[#This Row],[Profit]]&gt;0,"Success","Fasle")</f>
        <v>Fasle</v>
      </c>
    </row>
    <row r="2659" spans="1:8" x14ac:dyDescent="0.25">
      <c r="A2659" t="s">
        <v>4930</v>
      </c>
      <c r="B2659">
        <v>2060953</v>
      </c>
      <c r="C2659" t="s">
        <v>12</v>
      </c>
      <c r="D2659">
        <v>12000000</v>
      </c>
      <c r="E2659">
        <v>7.1</v>
      </c>
      <c r="F2659" s="2">
        <f>AVERAGEIF(Table15[director_name],Table15[director_name],Table15[imdb_score])</f>
        <v>7.1</v>
      </c>
      <c r="G2659">
        <f>Table15[[#This Row],[gross]]-Table15[[#This Row],[budget]]</f>
        <v>-9939047</v>
      </c>
      <c r="H2659" t="str">
        <f>IF(Table15[[#This Row],[Profit]]&gt;0,"Success","Fasle")</f>
        <v>Fasle</v>
      </c>
    </row>
    <row r="2660" spans="1:8" x14ac:dyDescent="0.25">
      <c r="A2660" t="s">
        <v>4932</v>
      </c>
      <c r="B2660">
        <v>3950294</v>
      </c>
      <c r="C2660" t="s">
        <v>12</v>
      </c>
      <c r="D2660">
        <v>12000000</v>
      </c>
      <c r="E2660">
        <v>7</v>
      </c>
      <c r="F2660" s="2">
        <f>AVERAGEIF(Table15[director_name],Table15[director_name],Table15[imdb_score])</f>
        <v>7</v>
      </c>
      <c r="G2660">
        <f>Table15[[#This Row],[gross]]-Table15[[#This Row],[budget]]</f>
        <v>-8049706</v>
      </c>
      <c r="H2660" t="str">
        <f>IF(Table15[[#This Row],[Profit]]&gt;0,"Success","Fasle")</f>
        <v>Fasle</v>
      </c>
    </row>
    <row r="2661" spans="1:8" x14ac:dyDescent="0.25">
      <c r="A2661" t="s">
        <v>4934</v>
      </c>
      <c r="B2661">
        <v>2835886</v>
      </c>
      <c r="C2661" t="s">
        <v>3354</v>
      </c>
      <c r="D2661">
        <v>9200000</v>
      </c>
      <c r="E2661">
        <v>7.7</v>
      </c>
      <c r="F2661" s="2">
        <f>AVERAGEIF(Table15[director_name],Table15[director_name],Table15[imdb_score])</f>
        <v>7.7</v>
      </c>
      <c r="G2661">
        <f>Table15[[#This Row],[gross]]-Table15[[#This Row],[budget]]</f>
        <v>-6364114</v>
      </c>
      <c r="H2661" t="str">
        <f>IF(Table15[[#This Row],[Profit]]&gt;0,"Success","Fasle")</f>
        <v>Fasle</v>
      </c>
    </row>
    <row r="2662" spans="1:8" x14ac:dyDescent="0.25">
      <c r="A2662" t="s">
        <v>4936</v>
      </c>
      <c r="B2662">
        <v>1779284</v>
      </c>
      <c r="C2662" t="s">
        <v>12</v>
      </c>
      <c r="D2662">
        <v>12000000</v>
      </c>
      <c r="E2662">
        <v>7.1</v>
      </c>
      <c r="F2662" s="2">
        <f>AVERAGEIF(Table15[director_name],Table15[director_name],Table15[imdb_score])</f>
        <v>7.1</v>
      </c>
      <c r="G2662">
        <f>Table15[[#This Row],[gross]]-Table15[[#This Row],[budget]]</f>
        <v>-10220716</v>
      </c>
      <c r="H2662" t="str">
        <f>IF(Table15[[#This Row],[Profit]]&gt;0,"Success","Fasle")</f>
        <v>Fasle</v>
      </c>
    </row>
    <row r="2663" spans="1:8" x14ac:dyDescent="0.25">
      <c r="A2663" t="s">
        <v>4938</v>
      </c>
      <c r="B2663">
        <v>1702277</v>
      </c>
      <c r="C2663" t="s">
        <v>12</v>
      </c>
      <c r="D2663">
        <v>12000000</v>
      </c>
      <c r="E2663">
        <v>6.8</v>
      </c>
      <c r="F2663" s="2">
        <f>AVERAGEIF(Table15[director_name],Table15[director_name],Table15[imdb_score])</f>
        <v>7.6333333333333329</v>
      </c>
      <c r="G2663">
        <f>Table15[[#This Row],[gross]]-Table15[[#This Row],[budget]]</f>
        <v>-10297723</v>
      </c>
      <c r="H2663" t="str">
        <f>IF(Table15[[#This Row],[Profit]]&gt;0,"Success","Fasle")</f>
        <v>Fasle</v>
      </c>
    </row>
    <row r="2664" spans="1:8" x14ac:dyDescent="0.25">
      <c r="A2664" t="s">
        <v>2401</v>
      </c>
      <c r="B2664">
        <v>261481</v>
      </c>
      <c r="C2664" t="s">
        <v>2491</v>
      </c>
      <c r="D2664">
        <v>12000000</v>
      </c>
      <c r="E2664">
        <v>7.5</v>
      </c>
      <c r="F2664">
        <f>AVERAGEIF(Table15[director_name],Table15[director_name],Table15[imdb_score])</f>
        <v>6.8999999999999995</v>
      </c>
      <c r="G2664">
        <f>Table15[[#This Row],[gross]]-Table15[[#This Row],[budget]]</f>
        <v>-11738519</v>
      </c>
      <c r="H2664" t="str">
        <f>IF(Table15[[#This Row],[Profit]]&gt;0,"Success","Fasle")</f>
        <v>Fasle</v>
      </c>
    </row>
    <row r="2665" spans="1:8" x14ac:dyDescent="0.25">
      <c r="A2665" t="s">
        <v>4941</v>
      </c>
      <c r="B2665">
        <v>1506998</v>
      </c>
      <c r="C2665" t="s">
        <v>12</v>
      </c>
      <c r="D2665">
        <v>12000000</v>
      </c>
      <c r="E2665">
        <v>6.3</v>
      </c>
      <c r="F2665" s="2">
        <f>AVERAGEIF(Table15[director_name],Table15[director_name],Table15[imdb_score])</f>
        <v>6.3</v>
      </c>
      <c r="G2665">
        <f>Table15[[#This Row],[gross]]-Table15[[#This Row],[budget]]</f>
        <v>-10493002</v>
      </c>
      <c r="H2665" t="str">
        <f>IF(Table15[[#This Row],[Profit]]&gt;0,"Success","Fasle")</f>
        <v>Fasle</v>
      </c>
    </row>
    <row r="2666" spans="1:8" x14ac:dyDescent="0.25">
      <c r="A2666" t="s">
        <v>4943</v>
      </c>
      <c r="B2666">
        <v>860002</v>
      </c>
      <c r="C2666" t="s">
        <v>12</v>
      </c>
      <c r="D2666">
        <v>12000000</v>
      </c>
      <c r="E2666">
        <v>7.3</v>
      </c>
      <c r="F2666" s="2">
        <f>AVERAGEIF(Table15[director_name],Table15[director_name],Table15[imdb_score])</f>
        <v>7.3</v>
      </c>
      <c r="G2666">
        <f>Table15[[#This Row],[gross]]-Table15[[#This Row],[budget]]</f>
        <v>-11139998</v>
      </c>
      <c r="H2666" t="str">
        <f>IF(Table15[[#This Row],[Profit]]&gt;0,"Success","Fasle")</f>
        <v>Fasle</v>
      </c>
    </row>
    <row r="2667" spans="1:8" x14ac:dyDescent="0.25">
      <c r="A2667" t="s">
        <v>1743</v>
      </c>
      <c r="B2667">
        <v>548934</v>
      </c>
      <c r="C2667" t="s">
        <v>12</v>
      </c>
      <c r="D2667">
        <v>12000000</v>
      </c>
      <c r="E2667">
        <v>6.8</v>
      </c>
      <c r="F2667">
        <f>AVERAGEIF(Table15[director_name],Table15[director_name],Table15[imdb_score])</f>
        <v>6.7624999999999993</v>
      </c>
      <c r="G2667">
        <f>Table15[[#This Row],[gross]]-Table15[[#This Row],[budget]]</f>
        <v>-11451066</v>
      </c>
      <c r="H2667" t="str">
        <f>IF(Table15[[#This Row],[Profit]]&gt;0,"Success","Fasle")</f>
        <v>Fasle</v>
      </c>
    </row>
    <row r="2668" spans="1:8" x14ac:dyDescent="0.25">
      <c r="A2668" t="s">
        <v>4946</v>
      </c>
      <c r="B2668">
        <v>447750</v>
      </c>
      <c r="C2668" t="s">
        <v>12</v>
      </c>
      <c r="D2668">
        <v>10000000</v>
      </c>
      <c r="E2668">
        <v>7.2</v>
      </c>
      <c r="F2668" s="2">
        <f>AVERAGEIF(Table15[director_name],Table15[director_name],Table15[imdb_score])</f>
        <v>7.2</v>
      </c>
      <c r="G2668">
        <f>Table15[[#This Row],[gross]]-Table15[[#This Row],[budget]]</f>
        <v>-9552250</v>
      </c>
      <c r="H2668" t="str">
        <f>IF(Table15[[#This Row],[Profit]]&gt;0,"Success","Fasle")</f>
        <v>Fasle</v>
      </c>
    </row>
    <row r="2669" spans="1:8" x14ac:dyDescent="0.25">
      <c r="A2669" t="s">
        <v>75</v>
      </c>
      <c r="B2669">
        <v>333976</v>
      </c>
      <c r="C2669" t="s">
        <v>12</v>
      </c>
      <c r="D2669">
        <v>12000000</v>
      </c>
      <c r="E2669">
        <v>6.4</v>
      </c>
      <c r="F2669">
        <f>AVERAGEIF(Table15[director_name],Table15[director_name],Table15[imdb_score])</f>
        <v>7</v>
      </c>
      <c r="G2669">
        <f>Table15[[#This Row],[gross]]-Table15[[#This Row],[budget]]</f>
        <v>-11666024</v>
      </c>
      <c r="H2669" t="str">
        <f>IF(Table15[[#This Row],[Profit]]&gt;0,"Success","Fasle")</f>
        <v>Fasle</v>
      </c>
    </row>
    <row r="2670" spans="1:8" x14ac:dyDescent="0.25">
      <c r="A2670" t="s">
        <v>3476</v>
      </c>
      <c r="B2670">
        <v>141853</v>
      </c>
      <c r="C2670" t="s">
        <v>12</v>
      </c>
      <c r="D2670">
        <v>12000000</v>
      </c>
      <c r="E2670">
        <v>6</v>
      </c>
      <c r="F2670">
        <f>AVERAGEIF(Table15[director_name],Table15[director_name],Table15[imdb_score])</f>
        <v>6.5250000000000004</v>
      </c>
      <c r="G2670">
        <f>Table15[[#This Row],[gross]]-Table15[[#This Row],[budget]]</f>
        <v>-11858147</v>
      </c>
      <c r="H2670" t="str">
        <f>IF(Table15[[#This Row],[Profit]]&gt;0,"Success","Fasle")</f>
        <v>Fasle</v>
      </c>
    </row>
    <row r="2671" spans="1:8" x14ac:dyDescent="0.25">
      <c r="A2671" t="s">
        <v>4238</v>
      </c>
      <c r="B2671">
        <v>303439</v>
      </c>
      <c r="C2671" t="s">
        <v>12</v>
      </c>
      <c r="D2671">
        <v>8000000</v>
      </c>
      <c r="E2671">
        <v>6.4</v>
      </c>
      <c r="F2671">
        <f>AVERAGEIF(Table15[director_name],Table15[director_name],Table15[imdb_score])</f>
        <v>7</v>
      </c>
      <c r="G2671">
        <f>Table15[[#This Row],[gross]]-Table15[[#This Row],[budget]]</f>
        <v>-7696561</v>
      </c>
      <c r="H2671" t="str">
        <f>IF(Table15[[#This Row],[Profit]]&gt;0,"Success","Fasle")</f>
        <v>Fasle</v>
      </c>
    </row>
    <row r="2672" spans="1:8" x14ac:dyDescent="0.25">
      <c r="A2672" t="s">
        <v>4952</v>
      </c>
      <c r="B2672">
        <v>214202</v>
      </c>
      <c r="C2672" t="s">
        <v>12</v>
      </c>
      <c r="D2672">
        <v>12000000</v>
      </c>
      <c r="E2672">
        <v>7.5</v>
      </c>
      <c r="F2672" s="2">
        <f>AVERAGEIF(Table15[director_name],Table15[director_name],Table15[imdb_score])</f>
        <v>7.45</v>
      </c>
      <c r="G2672">
        <f>Table15[[#This Row],[gross]]-Table15[[#This Row],[budget]]</f>
        <v>-11785798</v>
      </c>
      <c r="H2672" t="str">
        <f>IF(Table15[[#This Row],[Profit]]&gt;0,"Success","Fasle")</f>
        <v>Fasle</v>
      </c>
    </row>
    <row r="2673" spans="1:8" x14ac:dyDescent="0.25">
      <c r="A2673" t="s">
        <v>4954</v>
      </c>
      <c r="B2673">
        <v>195888</v>
      </c>
      <c r="C2673" t="s">
        <v>4956</v>
      </c>
      <c r="D2673">
        <v>2500000000</v>
      </c>
      <c r="E2673">
        <v>7.1</v>
      </c>
      <c r="F2673" s="2">
        <f>AVERAGEIF(Table15[director_name],Table15[director_name],Table15[imdb_score])</f>
        <v>7.1</v>
      </c>
      <c r="G2673">
        <f>Table15[[#This Row],[gross]]-Table15[[#This Row],[budget]]</f>
        <v>-2499804112</v>
      </c>
      <c r="H2673" t="str">
        <f>IF(Table15[[#This Row],[Profit]]&gt;0,"Success","Fasle")</f>
        <v>Fasle</v>
      </c>
    </row>
    <row r="2674" spans="1:8" x14ac:dyDescent="0.25">
      <c r="A2674" t="s">
        <v>4957</v>
      </c>
      <c r="B2674">
        <v>175370</v>
      </c>
      <c r="C2674" t="s">
        <v>12</v>
      </c>
      <c r="D2674">
        <v>12000000</v>
      </c>
      <c r="E2674">
        <v>4.5999999999999996</v>
      </c>
      <c r="F2674" s="2">
        <f>AVERAGEIF(Table15[director_name],Table15[director_name],Table15[imdb_score])</f>
        <v>4.5999999999999996</v>
      </c>
      <c r="G2674">
        <f>Table15[[#This Row],[gross]]-Table15[[#This Row],[budget]]</f>
        <v>-11824630</v>
      </c>
      <c r="H2674" t="str">
        <f>IF(Table15[[#This Row],[Profit]]&gt;0,"Success","Fasle")</f>
        <v>Fasle</v>
      </c>
    </row>
    <row r="2675" spans="1:8" x14ac:dyDescent="0.25">
      <c r="A2675" t="s">
        <v>4962</v>
      </c>
      <c r="B2675">
        <v>119922</v>
      </c>
      <c r="C2675" t="s">
        <v>677</v>
      </c>
      <c r="D2675">
        <v>12000000</v>
      </c>
      <c r="E2675">
        <v>7.7</v>
      </c>
      <c r="F2675" s="2">
        <f>AVERAGEIF(Table15[director_name],Table15[director_name],Table15[imdb_score])</f>
        <v>7.7</v>
      </c>
      <c r="G2675">
        <f>Table15[[#This Row],[gross]]-Table15[[#This Row],[budget]]</f>
        <v>-11880078</v>
      </c>
      <c r="H2675" t="str">
        <f>IF(Table15[[#This Row],[Profit]]&gt;0,"Success","Fasle")</f>
        <v>Fasle</v>
      </c>
    </row>
    <row r="2676" spans="1:8" x14ac:dyDescent="0.25">
      <c r="A2676" t="s">
        <v>721</v>
      </c>
      <c r="B2676">
        <v>17149</v>
      </c>
      <c r="C2676" t="s">
        <v>12</v>
      </c>
      <c r="D2676">
        <v>20000000</v>
      </c>
      <c r="E2676">
        <v>5.6</v>
      </c>
      <c r="F2676">
        <f>AVERAGEIF(Table15[director_name],Table15[director_name],Table15[imdb_score])</f>
        <v>5.7466666666666661</v>
      </c>
      <c r="G2676">
        <f>Table15[[#This Row],[gross]]-Table15[[#This Row],[budget]]</f>
        <v>-19982851</v>
      </c>
      <c r="H2676" t="str">
        <f>IF(Table15[[#This Row],[Profit]]&gt;0,"Success","Fasle")</f>
        <v>Fasle</v>
      </c>
    </row>
    <row r="2677" spans="1:8" x14ac:dyDescent="0.25">
      <c r="A2677" t="s">
        <v>4972</v>
      </c>
      <c r="B2677">
        <v>14616</v>
      </c>
      <c r="C2677" t="s">
        <v>12</v>
      </c>
      <c r="D2677">
        <v>12000000</v>
      </c>
      <c r="E2677">
        <v>7.5</v>
      </c>
      <c r="F2677" s="2">
        <f>AVERAGEIF(Table15[director_name],Table15[director_name],Table15[imdb_score])</f>
        <v>7.5</v>
      </c>
      <c r="G2677">
        <f>Table15[[#This Row],[gross]]-Table15[[#This Row],[budget]]</f>
        <v>-11985384</v>
      </c>
      <c r="H2677" t="str">
        <f>IF(Table15[[#This Row],[Profit]]&gt;0,"Success","Fasle")</f>
        <v>Fasle</v>
      </c>
    </row>
    <row r="2678" spans="1:8" x14ac:dyDescent="0.25">
      <c r="A2678" t="s">
        <v>1170</v>
      </c>
      <c r="B2678">
        <v>91443253</v>
      </c>
      <c r="C2678" t="s">
        <v>12</v>
      </c>
      <c r="D2678">
        <v>12000000</v>
      </c>
      <c r="E2678">
        <v>5.8</v>
      </c>
      <c r="F2678">
        <f>AVERAGEIF(Table15[director_name],Table15[director_name],Table15[imdb_score])</f>
        <v>6.625</v>
      </c>
      <c r="G2678">
        <f>Table15[[#This Row],[gross]]-Table15[[#This Row],[budget]]</f>
        <v>79443253</v>
      </c>
      <c r="H2678" t="str">
        <f>IF(Table15[[#This Row],[Profit]]&gt;0,"Success","Fasle")</f>
        <v>Success</v>
      </c>
    </row>
    <row r="2679" spans="1:8" x14ac:dyDescent="0.25">
      <c r="A2679" t="s">
        <v>443</v>
      </c>
      <c r="B2679">
        <v>30093107</v>
      </c>
      <c r="C2679" t="s">
        <v>12</v>
      </c>
      <c r="D2679">
        <v>6000000</v>
      </c>
      <c r="E2679">
        <v>8.3000000000000007</v>
      </c>
      <c r="F2679">
        <f>AVERAGEIF(Table15[director_name],Table15[director_name],Table15[imdb_score])</f>
        <v>7.1142857142857139</v>
      </c>
      <c r="G2679">
        <f>Table15[[#This Row],[gross]]-Table15[[#This Row],[budget]]</f>
        <v>24093107</v>
      </c>
      <c r="H2679" t="str">
        <f>IF(Table15[[#This Row],[Profit]]&gt;0,"Success","Fasle")</f>
        <v>Success</v>
      </c>
    </row>
    <row r="2680" spans="1:8" x14ac:dyDescent="0.25">
      <c r="A2680" t="s">
        <v>4516</v>
      </c>
      <c r="B2680">
        <v>57469179</v>
      </c>
      <c r="C2680" t="s">
        <v>12</v>
      </c>
      <c r="D2680">
        <v>11500000</v>
      </c>
      <c r="E2680">
        <v>6.6</v>
      </c>
      <c r="F2680">
        <f>AVERAGEIF(Table15[director_name],Table15[director_name],Table15[imdb_score])</f>
        <v>5.6</v>
      </c>
      <c r="G2680">
        <f>Table15[[#This Row],[gross]]-Table15[[#This Row],[budget]]</f>
        <v>45969179</v>
      </c>
      <c r="H2680" t="str">
        <f>IF(Table15[[#This Row],[Profit]]&gt;0,"Success","Fasle")</f>
        <v>Success</v>
      </c>
    </row>
    <row r="2681" spans="1:8" x14ac:dyDescent="0.25">
      <c r="A2681" t="s">
        <v>4980</v>
      </c>
      <c r="B2681">
        <v>48856</v>
      </c>
      <c r="C2681" t="s">
        <v>226</v>
      </c>
      <c r="D2681">
        <v>11900000</v>
      </c>
      <c r="E2681">
        <v>7.5</v>
      </c>
      <c r="F2681" s="2">
        <f>AVERAGEIF(Table15[director_name],Table15[director_name],Table15[imdb_score])</f>
        <v>8.1</v>
      </c>
      <c r="G2681">
        <f>Table15[[#This Row],[gross]]-Table15[[#This Row],[budget]]</f>
        <v>-11851144</v>
      </c>
      <c r="H2681" t="str">
        <f>IF(Table15[[#This Row],[Profit]]&gt;0,"Success","Fasle")</f>
        <v>Fasle</v>
      </c>
    </row>
    <row r="2682" spans="1:8" x14ac:dyDescent="0.25">
      <c r="A2682" t="s">
        <v>988</v>
      </c>
      <c r="B2682">
        <v>148170000</v>
      </c>
      <c r="C2682" t="s">
        <v>12</v>
      </c>
      <c r="D2682">
        <v>11000000</v>
      </c>
      <c r="E2682">
        <v>7.2</v>
      </c>
      <c r="F2682">
        <f>AVERAGEIF(Table15[director_name],Table15[director_name],Table15[imdb_score])</f>
        <v>6.3999999999999995</v>
      </c>
      <c r="G2682">
        <f>Table15[[#This Row],[gross]]-Table15[[#This Row],[budget]]</f>
        <v>137170000</v>
      </c>
      <c r="H2682" t="str">
        <f>IF(Table15[[#This Row],[Profit]]&gt;0,"Success","Fasle")</f>
        <v>Success</v>
      </c>
    </row>
    <row r="2683" spans="1:8" x14ac:dyDescent="0.25">
      <c r="A2683" t="s">
        <v>493</v>
      </c>
      <c r="B2683">
        <v>460935665</v>
      </c>
      <c r="C2683" t="s">
        <v>12</v>
      </c>
      <c r="D2683">
        <v>11000000</v>
      </c>
      <c r="E2683">
        <v>8.6999999999999993</v>
      </c>
      <c r="F2683">
        <f>AVERAGEIF(Table15[director_name],Table15[director_name],Table15[imdb_score])</f>
        <v>7.4</v>
      </c>
      <c r="G2683">
        <f>Table15[[#This Row],[gross]]-Table15[[#This Row],[budget]]</f>
        <v>449935665</v>
      </c>
      <c r="H2683" t="str">
        <f>IF(Table15[[#This Row],[Profit]]&gt;0,"Success","Fasle")</f>
        <v>Success</v>
      </c>
    </row>
    <row r="2684" spans="1:8" x14ac:dyDescent="0.25">
      <c r="A2684" t="s">
        <v>4988</v>
      </c>
      <c r="B2684">
        <v>35537564</v>
      </c>
      <c r="C2684" t="s">
        <v>12</v>
      </c>
      <c r="D2684">
        <v>11500000</v>
      </c>
      <c r="E2684">
        <v>6</v>
      </c>
      <c r="F2684" s="2">
        <f>AVERAGEIF(Table15[director_name],Table15[director_name],Table15[imdb_score])</f>
        <v>6</v>
      </c>
      <c r="G2684">
        <f>Table15[[#This Row],[gross]]-Table15[[#This Row],[budget]]</f>
        <v>24037564</v>
      </c>
      <c r="H2684" t="str">
        <f>IF(Table15[[#This Row],[Profit]]&gt;0,"Success","Fasle")</f>
        <v>Success</v>
      </c>
    </row>
    <row r="2685" spans="1:8" x14ac:dyDescent="0.25">
      <c r="A2685" t="s">
        <v>3106</v>
      </c>
      <c r="B2685">
        <v>111722000</v>
      </c>
      <c r="C2685" t="s">
        <v>12</v>
      </c>
      <c r="D2685">
        <v>11000000</v>
      </c>
      <c r="E2685">
        <v>8</v>
      </c>
      <c r="F2685">
        <f>AVERAGEIF(Table15[director_name],Table15[director_name],Table15[imdb_score])</f>
        <v>8</v>
      </c>
      <c r="G2685">
        <f>Table15[[#This Row],[gross]]-Table15[[#This Row],[budget]]</f>
        <v>100722000</v>
      </c>
      <c r="H2685" t="str">
        <f>IF(Table15[[#This Row],[Profit]]&gt;0,"Success","Fasle")</f>
        <v>Success</v>
      </c>
    </row>
    <row r="2686" spans="1:8" x14ac:dyDescent="0.25">
      <c r="A2686" t="s">
        <v>1405</v>
      </c>
      <c r="B2686">
        <v>90556401</v>
      </c>
      <c r="C2686" t="s">
        <v>12</v>
      </c>
      <c r="D2686">
        <v>11000000</v>
      </c>
      <c r="E2686">
        <v>4.5</v>
      </c>
      <c r="F2686">
        <f>AVERAGEIF(Table15[director_name],Table15[director_name],Table15[imdb_score])</f>
        <v>6.166666666666667</v>
      </c>
      <c r="G2686">
        <f>Table15[[#This Row],[gross]]-Table15[[#This Row],[budget]]</f>
        <v>79556401</v>
      </c>
      <c r="H2686" t="str">
        <f>IF(Table15[[#This Row],[Profit]]&gt;0,"Success","Fasle")</f>
        <v>Success</v>
      </c>
    </row>
    <row r="2687" spans="1:8" x14ac:dyDescent="0.25">
      <c r="A2687" t="s">
        <v>1439</v>
      </c>
      <c r="B2687">
        <v>93571803</v>
      </c>
      <c r="C2687" t="s">
        <v>12</v>
      </c>
      <c r="D2687">
        <v>25000000</v>
      </c>
      <c r="E2687">
        <v>7.9</v>
      </c>
      <c r="F2687">
        <f>AVERAGEIF(Table15[director_name],Table15[director_name],Table15[imdb_score])</f>
        <v>7.1714285714285708</v>
      </c>
      <c r="G2687">
        <f>Table15[[#This Row],[gross]]-Table15[[#This Row],[budget]]</f>
        <v>68571803</v>
      </c>
      <c r="H2687" t="str">
        <f>IF(Table15[[#This Row],[Profit]]&gt;0,"Success","Fasle")</f>
        <v>Success</v>
      </c>
    </row>
    <row r="2688" spans="1:8" x14ac:dyDescent="0.25">
      <c r="A2688" t="s">
        <v>2396</v>
      </c>
      <c r="B2688">
        <v>52929168</v>
      </c>
      <c r="C2688" t="s">
        <v>12</v>
      </c>
      <c r="D2688">
        <v>11000000</v>
      </c>
      <c r="E2688">
        <v>7.5</v>
      </c>
      <c r="F2688">
        <f>AVERAGEIF(Table15[director_name],Table15[director_name],Table15[imdb_score])</f>
        <v>6.6999999999999993</v>
      </c>
      <c r="G2688">
        <f>Table15[[#This Row],[gross]]-Table15[[#This Row],[budget]]</f>
        <v>41929168</v>
      </c>
      <c r="H2688" t="str">
        <f>IF(Table15[[#This Row],[Profit]]&gt;0,"Success","Fasle")</f>
        <v>Success</v>
      </c>
    </row>
    <row r="2689" spans="1:8" x14ac:dyDescent="0.25">
      <c r="A2689" t="s">
        <v>4998</v>
      </c>
      <c r="B2689">
        <v>50461335</v>
      </c>
      <c r="C2689" t="s">
        <v>12</v>
      </c>
      <c r="D2689">
        <v>11000000</v>
      </c>
      <c r="E2689">
        <v>6.8</v>
      </c>
      <c r="F2689" s="2">
        <f>AVERAGEIF(Table15[director_name],Table15[director_name],Table15[imdb_score])</f>
        <v>6.8</v>
      </c>
      <c r="G2689">
        <f>Table15[[#This Row],[gross]]-Table15[[#This Row],[budget]]</f>
        <v>39461335</v>
      </c>
      <c r="H2689" t="str">
        <f>IF(Table15[[#This Row],[Profit]]&gt;0,"Success","Fasle")</f>
        <v>Success</v>
      </c>
    </row>
    <row r="2690" spans="1:8" x14ac:dyDescent="0.25">
      <c r="A2690" t="s">
        <v>5002</v>
      </c>
      <c r="B2690">
        <v>49797148</v>
      </c>
      <c r="C2690" t="s">
        <v>12</v>
      </c>
      <c r="D2690">
        <v>11000000</v>
      </c>
      <c r="E2690">
        <v>7.2</v>
      </c>
      <c r="F2690" s="2">
        <f>AVERAGEIF(Table15[director_name],Table15[director_name],Table15[imdb_score])</f>
        <v>7.2</v>
      </c>
      <c r="G2690">
        <f>Table15[[#This Row],[gross]]-Table15[[#This Row],[budget]]</f>
        <v>38797148</v>
      </c>
      <c r="H2690" t="str">
        <f>IF(Table15[[#This Row],[Profit]]&gt;0,"Success","Fasle")</f>
        <v>Success</v>
      </c>
    </row>
    <row r="2691" spans="1:8" x14ac:dyDescent="0.25">
      <c r="A2691" t="s">
        <v>454</v>
      </c>
      <c r="B2691">
        <v>46563158</v>
      </c>
      <c r="C2691" t="s">
        <v>12</v>
      </c>
      <c r="D2691">
        <v>13000000</v>
      </c>
      <c r="E2691">
        <v>7.1</v>
      </c>
      <c r="F2691">
        <f>AVERAGEIF(Table15[director_name],Table15[director_name],Table15[imdb_score])</f>
        <v>6.3416666666666659</v>
      </c>
      <c r="G2691">
        <f>Table15[[#This Row],[gross]]-Table15[[#This Row],[budget]]</f>
        <v>33563158</v>
      </c>
      <c r="H2691" t="str">
        <f>IF(Table15[[#This Row],[Profit]]&gt;0,"Success","Fasle")</f>
        <v>Success</v>
      </c>
    </row>
    <row r="2692" spans="1:8" x14ac:dyDescent="0.25">
      <c r="A2692" t="s">
        <v>906</v>
      </c>
      <c r="B2692">
        <v>41227069</v>
      </c>
      <c r="C2692" t="s">
        <v>12</v>
      </c>
      <c r="D2692">
        <v>11000000</v>
      </c>
      <c r="E2692">
        <v>7.4</v>
      </c>
      <c r="F2692">
        <f>AVERAGEIF(Table15[director_name],Table15[director_name],Table15[imdb_score])</f>
        <v>5.9625000000000004</v>
      </c>
      <c r="G2692">
        <f>Table15[[#This Row],[gross]]-Table15[[#This Row],[budget]]</f>
        <v>30227069</v>
      </c>
      <c r="H2692" t="str">
        <f>IF(Table15[[#This Row],[Profit]]&gt;0,"Success","Fasle")</f>
        <v>Success</v>
      </c>
    </row>
    <row r="2693" spans="1:8" x14ac:dyDescent="0.25">
      <c r="A2693" t="s">
        <v>2747</v>
      </c>
      <c r="B2693">
        <v>39025000</v>
      </c>
      <c r="C2693" t="s">
        <v>12</v>
      </c>
      <c r="D2693">
        <v>11000000</v>
      </c>
      <c r="E2693">
        <v>7.6</v>
      </c>
      <c r="F2693">
        <f>AVERAGEIF(Table15[director_name],Table15[director_name],Table15[imdb_score])</f>
        <v>7.25</v>
      </c>
      <c r="G2693">
        <f>Table15[[#This Row],[gross]]-Table15[[#This Row],[budget]]</f>
        <v>28025000</v>
      </c>
      <c r="H2693" t="str">
        <f>IF(Table15[[#This Row],[Profit]]&gt;0,"Success","Fasle")</f>
        <v>Success</v>
      </c>
    </row>
    <row r="2694" spans="1:8" x14ac:dyDescent="0.25">
      <c r="A2694" t="s">
        <v>2098</v>
      </c>
      <c r="B2694">
        <v>38201895</v>
      </c>
      <c r="C2694" t="s">
        <v>12</v>
      </c>
      <c r="D2694">
        <v>10500000</v>
      </c>
      <c r="E2694">
        <v>6.9</v>
      </c>
      <c r="F2694">
        <f>AVERAGEIF(Table15[director_name],Table15[director_name],Table15[imdb_score])</f>
        <v>5.2666666666666666</v>
      </c>
      <c r="G2694">
        <f>Table15[[#This Row],[gross]]-Table15[[#This Row],[budget]]</f>
        <v>27701895</v>
      </c>
      <c r="H2694" t="str">
        <f>IF(Table15[[#This Row],[Profit]]&gt;0,"Success","Fasle")</f>
        <v>Success</v>
      </c>
    </row>
    <row r="2695" spans="1:8" x14ac:dyDescent="0.25">
      <c r="A2695" t="s">
        <v>4170</v>
      </c>
      <c r="B2695">
        <v>27669413</v>
      </c>
      <c r="C2695" t="s">
        <v>12</v>
      </c>
      <c r="D2695">
        <v>11000000</v>
      </c>
      <c r="E2695">
        <v>6</v>
      </c>
      <c r="F2695">
        <f>AVERAGEIF(Table15[director_name],Table15[director_name],Table15[imdb_score])</f>
        <v>5.8</v>
      </c>
      <c r="G2695">
        <f>Table15[[#This Row],[gross]]-Table15[[#This Row],[budget]]</f>
        <v>16669413</v>
      </c>
      <c r="H2695" t="str">
        <f>IF(Table15[[#This Row],[Profit]]&gt;0,"Success","Fasle")</f>
        <v>Success</v>
      </c>
    </row>
    <row r="2696" spans="1:8" x14ac:dyDescent="0.25">
      <c r="A2696" t="s">
        <v>4417</v>
      </c>
      <c r="B2696">
        <v>37766350</v>
      </c>
      <c r="C2696" t="s">
        <v>12</v>
      </c>
      <c r="D2696">
        <v>11000000</v>
      </c>
      <c r="E2696">
        <v>7.3</v>
      </c>
      <c r="F2696">
        <f>AVERAGEIF(Table15[director_name],Table15[director_name],Table15[imdb_score])</f>
        <v>7.1333333333333329</v>
      </c>
      <c r="G2696">
        <f>Table15[[#This Row],[gross]]-Table15[[#This Row],[budget]]</f>
        <v>26766350</v>
      </c>
      <c r="H2696" t="str">
        <f>IF(Table15[[#This Row],[Profit]]&gt;0,"Success","Fasle")</f>
        <v>Success</v>
      </c>
    </row>
    <row r="2697" spans="1:8" x14ac:dyDescent="0.25">
      <c r="A2697" t="s">
        <v>5012</v>
      </c>
      <c r="B2697">
        <v>23978402</v>
      </c>
      <c r="C2697" t="s">
        <v>12</v>
      </c>
      <c r="D2697">
        <v>11000000</v>
      </c>
      <c r="E2697">
        <v>4.5999999999999996</v>
      </c>
      <c r="F2697" s="2">
        <f>AVERAGEIF(Table15[director_name],Table15[director_name],Table15[imdb_score])</f>
        <v>4.5999999999999996</v>
      </c>
      <c r="G2697">
        <f>Table15[[#This Row],[gross]]-Table15[[#This Row],[budget]]</f>
        <v>12978402</v>
      </c>
      <c r="H2697" t="str">
        <f>IF(Table15[[#This Row],[Profit]]&gt;0,"Success","Fasle")</f>
        <v>Success</v>
      </c>
    </row>
    <row r="2698" spans="1:8" x14ac:dyDescent="0.25">
      <c r="A2698" t="s">
        <v>783</v>
      </c>
      <c r="B2698">
        <v>21370057</v>
      </c>
      <c r="C2698" t="s">
        <v>12</v>
      </c>
      <c r="D2698">
        <v>12000000</v>
      </c>
      <c r="E2698">
        <v>6</v>
      </c>
      <c r="F2698">
        <f>AVERAGEIF(Table15[director_name],Table15[director_name],Table15[imdb_score])</f>
        <v>6.6</v>
      </c>
      <c r="G2698">
        <f>Table15[[#This Row],[gross]]-Table15[[#This Row],[budget]]</f>
        <v>9370057</v>
      </c>
      <c r="H2698" t="str">
        <f>IF(Table15[[#This Row],[Profit]]&gt;0,"Success","Fasle")</f>
        <v>Success</v>
      </c>
    </row>
    <row r="2699" spans="1:8" x14ac:dyDescent="0.25">
      <c r="A2699" t="s">
        <v>2541</v>
      </c>
      <c r="B2699">
        <v>4884663</v>
      </c>
      <c r="C2699" t="s">
        <v>12</v>
      </c>
      <c r="D2699">
        <v>12000000</v>
      </c>
      <c r="E2699">
        <v>5.5</v>
      </c>
      <c r="F2699">
        <f>AVERAGEIF(Table15[director_name],Table15[director_name],Table15[imdb_score])</f>
        <v>6.4749999999999996</v>
      </c>
      <c r="G2699">
        <f>Table15[[#This Row],[gross]]-Table15[[#This Row],[budget]]</f>
        <v>-7115337</v>
      </c>
      <c r="H2699" t="str">
        <f>IF(Table15[[#This Row],[Profit]]&gt;0,"Success","Fasle")</f>
        <v>Fasle</v>
      </c>
    </row>
    <row r="2700" spans="1:8" x14ac:dyDescent="0.25">
      <c r="A2700" t="s">
        <v>5017</v>
      </c>
      <c r="B2700">
        <v>38317535</v>
      </c>
      <c r="C2700" t="s">
        <v>12</v>
      </c>
      <c r="D2700">
        <v>11000000</v>
      </c>
      <c r="E2700">
        <v>7.5</v>
      </c>
      <c r="F2700" s="2">
        <f>AVERAGEIF(Table15[director_name],Table15[director_name],Table15[imdb_score])</f>
        <v>7.5</v>
      </c>
      <c r="G2700">
        <f>Table15[[#This Row],[gross]]-Table15[[#This Row],[budget]]</f>
        <v>27317535</v>
      </c>
      <c r="H2700" t="str">
        <f>IF(Table15[[#This Row],[Profit]]&gt;0,"Success","Fasle")</f>
        <v>Success</v>
      </c>
    </row>
    <row r="2701" spans="1:8" x14ac:dyDescent="0.25">
      <c r="A2701" t="s">
        <v>5021</v>
      </c>
      <c r="B2701">
        <v>13903262</v>
      </c>
      <c r="C2701" t="s">
        <v>12</v>
      </c>
      <c r="D2701">
        <v>11000000</v>
      </c>
      <c r="E2701">
        <v>6.3</v>
      </c>
      <c r="F2701" s="2">
        <f>AVERAGEIF(Table15[director_name],Table15[director_name],Table15[imdb_score])</f>
        <v>6.3</v>
      </c>
      <c r="G2701">
        <f>Table15[[#This Row],[gross]]-Table15[[#This Row],[budget]]</f>
        <v>2903262</v>
      </c>
      <c r="H2701" t="str">
        <f>IF(Table15[[#This Row],[Profit]]&gt;0,"Success","Fasle")</f>
        <v>Success</v>
      </c>
    </row>
    <row r="2702" spans="1:8" x14ac:dyDescent="0.25">
      <c r="A2702" t="s">
        <v>2109</v>
      </c>
      <c r="B2702">
        <v>13592872</v>
      </c>
      <c r="C2702" t="s">
        <v>12</v>
      </c>
      <c r="D2702">
        <v>11000000</v>
      </c>
      <c r="E2702">
        <v>5.0999999999999996</v>
      </c>
      <c r="F2702">
        <f>AVERAGEIF(Table15[director_name],Table15[director_name],Table15[imdb_score])</f>
        <v>5.2666666666666666</v>
      </c>
      <c r="G2702">
        <f>Table15[[#This Row],[gross]]-Table15[[#This Row],[budget]]</f>
        <v>2592872</v>
      </c>
      <c r="H2702" t="str">
        <f>IF(Table15[[#This Row],[Profit]]&gt;0,"Success","Fasle")</f>
        <v>Success</v>
      </c>
    </row>
    <row r="2703" spans="1:8" x14ac:dyDescent="0.25">
      <c r="A2703" t="s">
        <v>5024</v>
      </c>
      <c r="B2703">
        <v>18381787</v>
      </c>
      <c r="C2703" t="s">
        <v>12</v>
      </c>
      <c r="D2703">
        <v>11000000</v>
      </c>
      <c r="E2703">
        <v>6.8</v>
      </c>
      <c r="F2703" s="2">
        <f>AVERAGEIF(Table15[director_name],Table15[director_name],Table15[imdb_score])</f>
        <v>6.8</v>
      </c>
      <c r="G2703">
        <f>Table15[[#This Row],[gross]]-Table15[[#This Row],[budget]]</f>
        <v>7381787</v>
      </c>
      <c r="H2703" t="str">
        <f>IF(Table15[[#This Row],[Profit]]&gt;0,"Success","Fasle")</f>
        <v>Success</v>
      </c>
    </row>
    <row r="2704" spans="1:8" x14ac:dyDescent="0.25">
      <c r="A2704" t="s">
        <v>5026</v>
      </c>
      <c r="B2704">
        <v>13558739</v>
      </c>
      <c r="C2704" t="s">
        <v>12</v>
      </c>
      <c r="D2704">
        <v>11000000</v>
      </c>
      <c r="E2704">
        <v>5.3</v>
      </c>
      <c r="F2704" s="2">
        <f>AVERAGEIF(Table15[director_name],Table15[director_name],Table15[imdb_score])</f>
        <v>5.3</v>
      </c>
      <c r="G2704">
        <f>Table15[[#This Row],[gross]]-Table15[[#This Row],[budget]]</f>
        <v>2558739</v>
      </c>
      <c r="H2704" t="str">
        <f>IF(Table15[[#This Row],[Profit]]&gt;0,"Success","Fasle")</f>
        <v>Success</v>
      </c>
    </row>
    <row r="2705" spans="1:8" x14ac:dyDescent="0.25">
      <c r="A2705" t="s">
        <v>3355</v>
      </c>
      <c r="B2705">
        <v>13103828</v>
      </c>
      <c r="C2705" t="s">
        <v>12</v>
      </c>
      <c r="D2705">
        <v>11000000</v>
      </c>
      <c r="E2705">
        <v>7.3</v>
      </c>
      <c r="F2705" s="2">
        <f>AVERAGEIF(Table15[director_name],Table15[director_name],Table15[imdb_score])</f>
        <v>7.3</v>
      </c>
      <c r="G2705">
        <f>Table15[[#This Row],[gross]]-Table15[[#This Row],[budget]]</f>
        <v>2103828</v>
      </c>
      <c r="H2705" t="str">
        <f>IF(Table15[[#This Row],[Profit]]&gt;0,"Success","Fasle")</f>
        <v>Success</v>
      </c>
    </row>
    <row r="2706" spans="1:8" x14ac:dyDescent="0.25">
      <c r="A2706" t="s">
        <v>5029</v>
      </c>
      <c r="B2706">
        <v>33305037</v>
      </c>
      <c r="C2706" t="s">
        <v>12</v>
      </c>
      <c r="D2706">
        <v>11000000</v>
      </c>
      <c r="E2706">
        <v>7.3</v>
      </c>
      <c r="F2706" s="2">
        <f>AVERAGEIF(Table15[director_name],Table15[director_name],Table15[imdb_score])</f>
        <v>7.15</v>
      </c>
      <c r="G2706">
        <f>Table15[[#This Row],[gross]]-Table15[[#This Row],[budget]]</f>
        <v>22305037</v>
      </c>
      <c r="H2706" t="str">
        <f>IF(Table15[[#This Row],[Profit]]&gt;0,"Success","Fasle")</f>
        <v>Success</v>
      </c>
    </row>
    <row r="2707" spans="1:8" x14ac:dyDescent="0.25">
      <c r="A2707" t="s">
        <v>373</v>
      </c>
      <c r="B2707">
        <v>10214647</v>
      </c>
      <c r="C2707" t="s">
        <v>12</v>
      </c>
      <c r="D2707">
        <v>11000000</v>
      </c>
      <c r="E2707">
        <v>7.1</v>
      </c>
      <c r="F2707">
        <f>AVERAGEIF(Table15[director_name],Table15[director_name],Table15[imdb_score])</f>
        <v>6.56</v>
      </c>
      <c r="G2707">
        <f>Table15[[#This Row],[gross]]-Table15[[#This Row],[budget]]</f>
        <v>-785353</v>
      </c>
      <c r="H2707" t="str">
        <f>IF(Table15[[#This Row],[Profit]]&gt;0,"Success","Fasle")</f>
        <v>Fasle</v>
      </c>
    </row>
    <row r="2708" spans="1:8" x14ac:dyDescent="0.25">
      <c r="A2708" t="s">
        <v>28</v>
      </c>
      <c r="B2708">
        <v>11501093</v>
      </c>
      <c r="C2708" t="s">
        <v>12</v>
      </c>
      <c r="D2708">
        <v>13000000</v>
      </c>
      <c r="E2708">
        <v>7.6</v>
      </c>
      <c r="F2708">
        <f>AVERAGEIF(Table15[director_name],Table15[director_name],Table15[imdb_score])</f>
        <v>6.9600000000000009</v>
      </c>
      <c r="G2708">
        <f>Table15[[#This Row],[gross]]-Table15[[#This Row],[budget]]</f>
        <v>-1498907</v>
      </c>
      <c r="H2708" t="str">
        <f>IF(Table15[[#This Row],[Profit]]&gt;0,"Success","Fasle")</f>
        <v>Fasle</v>
      </c>
    </row>
    <row r="2709" spans="1:8" x14ac:dyDescent="0.25">
      <c r="A2709" t="s">
        <v>5033</v>
      </c>
      <c r="B2709">
        <v>4814244</v>
      </c>
      <c r="C2709" t="s">
        <v>12</v>
      </c>
      <c r="D2709">
        <v>11000000</v>
      </c>
      <c r="E2709">
        <v>5.3</v>
      </c>
      <c r="F2709" s="2">
        <f>AVERAGEIF(Table15[director_name],Table15[director_name],Table15[imdb_score])</f>
        <v>5.3</v>
      </c>
      <c r="G2709">
        <f>Table15[[#This Row],[gross]]-Table15[[#This Row],[budget]]</f>
        <v>-6185756</v>
      </c>
      <c r="H2709" t="str">
        <f>IF(Table15[[#This Row],[Profit]]&gt;0,"Success","Fasle")</f>
        <v>Fasle</v>
      </c>
    </row>
    <row r="2710" spans="1:8" x14ac:dyDescent="0.25">
      <c r="A2710" t="s">
        <v>2615</v>
      </c>
      <c r="B2710">
        <v>9170214</v>
      </c>
      <c r="C2710" t="s">
        <v>12</v>
      </c>
      <c r="D2710">
        <v>11000000</v>
      </c>
      <c r="E2710">
        <v>7.8</v>
      </c>
      <c r="F2710">
        <f>AVERAGEIF(Table15[director_name],Table15[director_name],Table15[imdb_score])</f>
        <v>6.9874999999999998</v>
      </c>
      <c r="G2710">
        <f>Table15[[#This Row],[gross]]-Table15[[#This Row],[budget]]</f>
        <v>-1829786</v>
      </c>
      <c r="H2710" t="str">
        <f>IF(Table15[[#This Row],[Profit]]&gt;0,"Success","Fasle")</f>
        <v>Fasle</v>
      </c>
    </row>
    <row r="2711" spans="1:8" x14ac:dyDescent="0.25">
      <c r="A2711" t="s">
        <v>5036</v>
      </c>
      <c r="B2711">
        <v>4068087</v>
      </c>
      <c r="C2711" t="s">
        <v>12</v>
      </c>
      <c r="D2711">
        <v>17000000</v>
      </c>
      <c r="E2711">
        <v>7.7</v>
      </c>
      <c r="F2711" s="2">
        <f>AVERAGEIF(Table15[director_name],Table15[director_name],Table15[imdb_score])</f>
        <v>7.7</v>
      </c>
      <c r="G2711">
        <f>Table15[[#This Row],[gross]]-Table15[[#This Row],[budget]]</f>
        <v>-12931913</v>
      </c>
      <c r="H2711" t="str">
        <f>IF(Table15[[#This Row],[Profit]]&gt;0,"Success","Fasle")</f>
        <v>Fasle</v>
      </c>
    </row>
    <row r="2712" spans="1:8" x14ac:dyDescent="0.25">
      <c r="A2712" t="s">
        <v>3879</v>
      </c>
      <c r="B2712">
        <v>3753806</v>
      </c>
      <c r="C2712" t="s">
        <v>12</v>
      </c>
      <c r="D2712">
        <v>11000000</v>
      </c>
      <c r="E2712">
        <v>7.7</v>
      </c>
      <c r="F2712">
        <f>AVERAGEIF(Table15[director_name],Table15[director_name],Table15[imdb_score])</f>
        <v>7.3599999999999994</v>
      </c>
      <c r="G2712">
        <f>Table15[[#This Row],[gross]]-Table15[[#This Row],[budget]]</f>
        <v>-7246194</v>
      </c>
      <c r="H2712" t="str">
        <f>IF(Table15[[#This Row],[Profit]]&gt;0,"Success","Fasle")</f>
        <v>Fasle</v>
      </c>
    </row>
    <row r="2713" spans="1:8" x14ac:dyDescent="0.25">
      <c r="A2713" t="s">
        <v>4739</v>
      </c>
      <c r="B2713">
        <v>3034181</v>
      </c>
      <c r="C2713" t="s">
        <v>12</v>
      </c>
      <c r="D2713">
        <v>11000000</v>
      </c>
      <c r="E2713">
        <v>5.4</v>
      </c>
      <c r="F2713">
        <f>AVERAGEIF(Table15[director_name],Table15[director_name],Table15[imdb_score])</f>
        <v>4.5999999999999996</v>
      </c>
      <c r="G2713">
        <f>Table15[[#This Row],[gross]]-Table15[[#This Row],[budget]]</f>
        <v>-7965819</v>
      </c>
      <c r="H2713" t="str">
        <f>IF(Table15[[#This Row],[Profit]]&gt;0,"Success","Fasle")</f>
        <v>Fasle</v>
      </c>
    </row>
    <row r="2714" spans="1:8" x14ac:dyDescent="0.25">
      <c r="A2714" t="s">
        <v>3531</v>
      </c>
      <c r="B2714">
        <v>2832826</v>
      </c>
      <c r="C2714" t="s">
        <v>12</v>
      </c>
      <c r="D2714">
        <v>11000000</v>
      </c>
      <c r="E2714">
        <v>6.2</v>
      </c>
      <c r="F2714">
        <f>AVERAGEIF(Table15[director_name],Table15[director_name],Table15[imdb_score])</f>
        <v>6.4499999999999993</v>
      </c>
      <c r="G2714">
        <f>Table15[[#This Row],[gross]]-Table15[[#This Row],[budget]]</f>
        <v>-8167174</v>
      </c>
      <c r="H2714" t="str">
        <f>IF(Table15[[#This Row],[Profit]]&gt;0,"Success","Fasle")</f>
        <v>Fasle</v>
      </c>
    </row>
    <row r="2715" spans="1:8" x14ac:dyDescent="0.25">
      <c r="A2715" t="s">
        <v>2447</v>
      </c>
      <c r="B2715">
        <v>13214255</v>
      </c>
      <c r="C2715" t="s">
        <v>12</v>
      </c>
      <c r="D2715">
        <v>11000000</v>
      </c>
      <c r="E2715">
        <v>7.4</v>
      </c>
      <c r="F2715">
        <f>AVERAGEIF(Table15[director_name],Table15[director_name],Table15[imdb_score])</f>
        <v>7.1142857142857139</v>
      </c>
      <c r="G2715">
        <f>Table15[[#This Row],[gross]]-Table15[[#This Row],[budget]]</f>
        <v>2214255</v>
      </c>
      <c r="H2715" t="str">
        <f>IF(Table15[[#This Row],[Profit]]&gt;0,"Success","Fasle")</f>
        <v>Success</v>
      </c>
    </row>
    <row r="2716" spans="1:8" x14ac:dyDescent="0.25">
      <c r="A2716" t="s">
        <v>5042</v>
      </c>
      <c r="B2716">
        <v>16017403</v>
      </c>
      <c r="C2716" t="s">
        <v>12</v>
      </c>
      <c r="D2716">
        <v>5000000</v>
      </c>
      <c r="E2716">
        <v>6.2</v>
      </c>
      <c r="F2716" s="2">
        <f>AVERAGEIF(Table15[director_name],Table15[director_name],Table15[imdb_score])</f>
        <v>6.2</v>
      </c>
      <c r="G2716">
        <f>Table15[[#This Row],[gross]]-Table15[[#This Row],[budget]]</f>
        <v>11017403</v>
      </c>
      <c r="H2716" t="str">
        <f>IF(Table15[[#This Row],[Profit]]&gt;0,"Success","Fasle")</f>
        <v>Success</v>
      </c>
    </row>
    <row r="2717" spans="1:8" x14ac:dyDescent="0.25">
      <c r="A2717" t="s">
        <v>5044</v>
      </c>
      <c r="B2717">
        <v>2807854</v>
      </c>
      <c r="C2717" t="s">
        <v>12</v>
      </c>
      <c r="D2717">
        <v>11000000</v>
      </c>
      <c r="E2717">
        <v>5.0999999999999996</v>
      </c>
      <c r="F2717" s="2">
        <f>AVERAGEIF(Table15[director_name],Table15[director_name],Table15[imdb_score])</f>
        <v>5.0999999999999996</v>
      </c>
      <c r="G2717">
        <f>Table15[[#This Row],[gross]]-Table15[[#This Row],[budget]]</f>
        <v>-8192146</v>
      </c>
      <c r="H2717" t="str">
        <f>IF(Table15[[#This Row],[Profit]]&gt;0,"Success","Fasle")</f>
        <v>Fasle</v>
      </c>
    </row>
    <row r="2718" spans="1:8" x14ac:dyDescent="0.25">
      <c r="A2718" t="s">
        <v>5050</v>
      </c>
      <c r="B2718">
        <v>352786</v>
      </c>
      <c r="C2718" t="s">
        <v>12</v>
      </c>
      <c r="D2718">
        <v>11000000</v>
      </c>
      <c r="E2718">
        <v>6.8</v>
      </c>
      <c r="F2718" s="2">
        <f>AVERAGEIF(Table15[director_name],Table15[director_name],Table15[imdb_score])</f>
        <v>6.8</v>
      </c>
      <c r="G2718">
        <f>Table15[[#This Row],[gross]]-Table15[[#This Row],[budget]]</f>
        <v>-10647214</v>
      </c>
      <c r="H2718" t="str">
        <f>IF(Table15[[#This Row],[Profit]]&gt;0,"Success","Fasle")</f>
        <v>Fasle</v>
      </c>
    </row>
    <row r="2719" spans="1:8" x14ac:dyDescent="0.25">
      <c r="A2719" t="s">
        <v>5053</v>
      </c>
      <c r="B2719">
        <v>56729973</v>
      </c>
      <c r="C2719" t="s">
        <v>12</v>
      </c>
      <c r="D2719">
        <v>10800000</v>
      </c>
      <c r="E2719">
        <v>5.8</v>
      </c>
      <c r="F2719" s="2">
        <f>AVERAGEIF(Table15[director_name],Table15[director_name],Table15[imdb_score])</f>
        <v>5.8</v>
      </c>
      <c r="G2719">
        <f>Table15[[#This Row],[gross]]-Table15[[#This Row],[budget]]</f>
        <v>45929973</v>
      </c>
      <c r="H2719" t="str">
        <f>IF(Table15[[#This Row],[Profit]]&gt;0,"Success","Fasle")</f>
        <v>Success</v>
      </c>
    </row>
    <row r="2720" spans="1:8" x14ac:dyDescent="0.25">
      <c r="A2720" t="s">
        <v>5059</v>
      </c>
      <c r="B2720">
        <v>399879</v>
      </c>
      <c r="C2720" t="s">
        <v>12</v>
      </c>
      <c r="D2720">
        <v>15000000</v>
      </c>
      <c r="E2720">
        <v>6.4</v>
      </c>
      <c r="F2720" s="2">
        <f>AVERAGEIF(Table15[director_name],Table15[director_name],Table15[imdb_score])</f>
        <v>6.4</v>
      </c>
      <c r="G2720">
        <f>Table15[[#This Row],[gross]]-Table15[[#This Row],[budget]]</f>
        <v>-14600121</v>
      </c>
      <c r="H2720" t="str">
        <f>IF(Table15[[#This Row],[Profit]]&gt;0,"Success","Fasle")</f>
        <v>Fasle</v>
      </c>
    </row>
    <row r="2721" spans="1:8" x14ac:dyDescent="0.25">
      <c r="A2721" t="s">
        <v>5061</v>
      </c>
      <c r="B2721">
        <v>3275443</v>
      </c>
      <c r="C2721" t="s">
        <v>1937</v>
      </c>
      <c r="D2721">
        <v>700000000</v>
      </c>
      <c r="E2721">
        <v>6</v>
      </c>
      <c r="F2721" s="2">
        <f>AVERAGEIF(Table15[director_name],Table15[director_name],Table15[imdb_score])</f>
        <v>7</v>
      </c>
      <c r="G2721">
        <f>Table15[[#This Row],[gross]]-Table15[[#This Row],[budget]]</f>
        <v>-696724557</v>
      </c>
      <c r="H2721" t="str">
        <f>IF(Table15[[#This Row],[Profit]]&gt;0,"Success","Fasle")</f>
        <v>Fasle</v>
      </c>
    </row>
    <row r="2722" spans="1:8" x14ac:dyDescent="0.25">
      <c r="A2722" t="s">
        <v>2070</v>
      </c>
      <c r="B2722">
        <v>18535191</v>
      </c>
      <c r="C2722" t="s">
        <v>12</v>
      </c>
      <c r="D2722">
        <v>14000000</v>
      </c>
      <c r="E2722">
        <v>6.9</v>
      </c>
      <c r="F2722">
        <f>AVERAGEIF(Table15[director_name],Table15[director_name],Table15[imdb_score])</f>
        <v>6.7</v>
      </c>
      <c r="G2722">
        <f>Table15[[#This Row],[gross]]-Table15[[#This Row],[budget]]</f>
        <v>4535191</v>
      </c>
      <c r="H2722" t="str">
        <f>IF(Table15[[#This Row],[Profit]]&gt;0,"Success","Fasle")</f>
        <v>Success</v>
      </c>
    </row>
    <row r="2723" spans="1:8" x14ac:dyDescent="0.25">
      <c r="A2723" t="s">
        <v>5064</v>
      </c>
      <c r="B2723">
        <v>23838</v>
      </c>
      <c r="C2723" t="s">
        <v>12</v>
      </c>
      <c r="D2723">
        <v>7000000</v>
      </c>
      <c r="E2723">
        <v>5.5</v>
      </c>
      <c r="F2723" s="2">
        <f>AVERAGEIF(Table15[director_name],Table15[director_name],Table15[imdb_score])</f>
        <v>5.5</v>
      </c>
      <c r="G2723">
        <f>Table15[[#This Row],[gross]]-Table15[[#This Row],[budget]]</f>
        <v>-6976162</v>
      </c>
      <c r="H2723" t="str">
        <f>IF(Table15[[#This Row],[Profit]]&gt;0,"Success","Fasle")</f>
        <v>Fasle</v>
      </c>
    </row>
    <row r="2724" spans="1:8" x14ac:dyDescent="0.25">
      <c r="A2724" t="s">
        <v>5066</v>
      </c>
      <c r="B2724">
        <v>22160085</v>
      </c>
      <c r="C2724" t="s">
        <v>12</v>
      </c>
      <c r="D2724">
        <v>10600000</v>
      </c>
      <c r="E2724">
        <v>5.4</v>
      </c>
      <c r="F2724" s="2">
        <f>AVERAGEIF(Table15[director_name],Table15[director_name],Table15[imdb_score])</f>
        <v>6</v>
      </c>
      <c r="G2724">
        <f>Table15[[#This Row],[gross]]-Table15[[#This Row],[budget]]</f>
        <v>11560085</v>
      </c>
      <c r="H2724" t="str">
        <f>IF(Table15[[#This Row],[Profit]]&gt;0,"Success","Fasle")</f>
        <v>Success</v>
      </c>
    </row>
    <row r="2725" spans="1:8" x14ac:dyDescent="0.25">
      <c r="A2725" t="s">
        <v>1294</v>
      </c>
      <c r="B2725">
        <v>56715371</v>
      </c>
      <c r="C2725" t="s">
        <v>12</v>
      </c>
      <c r="D2725">
        <v>12000000</v>
      </c>
      <c r="E2725">
        <v>8.3000000000000007</v>
      </c>
      <c r="F2725">
        <f>AVERAGEIF(Table15[director_name],Table15[director_name],Table15[imdb_score])</f>
        <v>7.8000000000000007</v>
      </c>
      <c r="G2725">
        <f>Table15[[#This Row],[gross]]-Table15[[#This Row],[budget]]</f>
        <v>44715371</v>
      </c>
      <c r="H2725" t="str">
        <f>IF(Table15[[#This Row],[Profit]]&gt;0,"Success","Fasle")</f>
        <v>Success</v>
      </c>
    </row>
    <row r="2726" spans="1:8" x14ac:dyDescent="0.25">
      <c r="A2726" t="s">
        <v>127</v>
      </c>
      <c r="B2726">
        <v>434949459</v>
      </c>
      <c r="C2726" t="s">
        <v>12</v>
      </c>
      <c r="D2726">
        <v>10500000</v>
      </c>
      <c r="E2726">
        <v>7.9</v>
      </c>
      <c r="F2726">
        <f>AVERAGEIF(Table15[director_name],Table15[director_name],Table15[imdb_score])</f>
        <v>7.5439999999999996</v>
      </c>
      <c r="G2726">
        <f>Table15[[#This Row],[gross]]-Table15[[#This Row],[budget]]</f>
        <v>424449459</v>
      </c>
      <c r="H2726" t="str">
        <f>IF(Table15[[#This Row],[Profit]]&gt;0,"Success","Fasle")</f>
        <v>Success</v>
      </c>
    </row>
    <row r="2727" spans="1:8" x14ac:dyDescent="0.25">
      <c r="A2727" t="s">
        <v>5071</v>
      </c>
      <c r="B2727">
        <v>11043445</v>
      </c>
      <c r="C2727" t="s">
        <v>12</v>
      </c>
      <c r="D2727">
        <v>10000000</v>
      </c>
      <c r="E2727">
        <v>6.5</v>
      </c>
      <c r="F2727" s="2">
        <f>AVERAGEIF(Table15[director_name],Table15[director_name],Table15[imdb_score])</f>
        <v>6.5</v>
      </c>
      <c r="G2727">
        <f>Table15[[#This Row],[gross]]-Table15[[#This Row],[budget]]</f>
        <v>1043445</v>
      </c>
      <c r="H2727" t="str">
        <f>IF(Table15[[#This Row],[Profit]]&gt;0,"Success","Fasle")</f>
        <v>Success</v>
      </c>
    </row>
    <row r="2728" spans="1:8" x14ac:dyDescent="0.25">
      <c r="A2728" t="s">
        <v>5075</v>
      </c>
      <c r="B2728">
        <v>125169</v>
      </c>
      <c r="C2728" t="s">
        <v>12</v>
      </c>
      <c r="D2728">
        <v>10500000</v>
      </c>
      <c r="E2728">
        <v>6.4</v>
      </c>
      <c r="F2728" s="2">
        <f>AVERAGEIF(Table15[director_name],Table15[director_name],Table15[imdb_score])</f>
        <v>6.4</v>
      </c>
      <c r="G2728">
        <f>Table15[[#This Row],[gross]]-Table15[[#This Row],[budget]]</f>
        <v>-10374831</v>
      </c>
      <c r="H2728" t="str">
        <f>IF(Table15[[#This Row],[Profit]]&gt;0,"Success","Fasle")</f>
        <v>Fasle</v>
      </c>
    </row>
    <row r="2729" spans="1:8" x14ac:dyDescent="0.25">
      <c r="A2729" t="s">
        <v>4701</v>
      </c>
      <c r="B2729">
        <v>1066555</v>
      </c>
      <c r="D2729">
        <v>11000000</v>
      </c>
      <c r="E2729">
        <v>5.8</v>
      </c>
      <c r="F2729">
        <f>AVERAGEIF(Table15[director_name],Table15[director_name],Table15[imdb_score])</f>
        <v>6.3</v>
      </c>
      <c r="G2729">
        <f>Table15[[#This Row],[gross]]-Table15[[#This Row],[budget]]</f>
        <v>-9933445</v>
      </c>
      <c r="H2729" t="str">
        <f>IF(Table15[[#This Row],[Profit]]&gt;0,"Success","Fasle")</f>
        <v>Fasle</v>
      </c>
    </row>
    <row r="2730" spans="1:8" x14ac:dyDescent="0.25">
      <c r="A2730" t="s">
        <v>5082</v>
      </c>
      <c r="B2730">
        <v>5669081</v>
      </c>
      <c r="C2730" t="s">
        <v>964</v>
      </c>
      <c r="D2730">
        <v>10818775</v>
      </c>
      <c r="E2730">
        <v>6.6</v>
      </c>
      <c r="F2730" s="2">
        <f>AVERAGEIF(Table15[director_name],Table15[director_name],Table15[imdb_score])</f>
        <v>6.6</v>
      </c>
      <c r="G2730">
        <f>Table15[[#This Row],[gross]]-Table15[[#This Row],[budget]]</f>
        <v>-5149694</v>
      </c>
      <c r="H2730" t="str">
        <f>IF(Table15[[#This Row],[Profit]]&gt;0,"Success","Fasle")</f>
        <v>Fasle</v>
      </c>
    </row>
    <row r="2731" spans="1:8" x14ac:dyDescent="0.25">
      <c r="A2731" t="s">
        <v>2094</v>
      </c>
      <c r="B2731">
        <v>138339411</v>
      </c>
      <c r="C2731" t="s">
        <v>12</v>
      </c>
      <c r="D2731">
        <v>10000000</v>
      </c>
      <c r="E2731">
        <v>8.3000000000000007</v>
      </c>
      <c r="F2731">
        <f>AVERAGEIF(Table15[director_name],Table15[director_name],Table15[imdb_score])</f>
        <v>7.1285714285714281</v>
      </c>
      <c r="G2731">
        <f>Table15[[#This Row],[gross]]-Table15[[#This Row],[budget]]</f>
        <v>128339411</v>
      </c>
      <c r="H2731" t="str">
        <f>IF(Table15[[#This Row],[Profit]]&gt;0,"Success","Fasle")</f>
        <v>Success</v>
      </c>
    </row>
    <row r="2732" spans="1:8" x14ac:dyDescent="0.25">
      <c r="A2732" t="s">
        <v>5089</v>
      </c>
      <c r="B2732">
        <v>80150343</v>
      </c>
      <c r="C2732" t="s">
        <v>12</v>
      </c>
      <c r="D2732">
        <v>10000000</v>
      </c>
      <c r="E2732">
        <v>6.2</v>
      </c>
      <c r="F2732" s="2">
        <f>AVERAGEIF(Table15[director_name],Table15[director_name],Table15[imdb_score])</f>
        <v>6.35</v>
      </c>
      <c r="G2732">
        <f>Table15[[#This Row],[gross]]-Table15[[#This Row],[budget]]</f>
        <v>70150343</v>
      </c>
      <c r="H2732" t="str">
        <f>IF(Table15[[#This Row],[Profit]]&gt;0,"Success","Fasle")</f>
        <v>Success</v>
      </c>
    </row>
    <row r="2733" spans="1:8" x14ac:dyDescent="0.25">
      <c r="A2733" t="s">
        <v>937</v>
      </c>
      <c r="B2733">
        <v>85300000</v>
      </c>
      <c r="C2733" t="s">
        <v>12</v>
      </c>
      <c r="D2733">
        <v>10000000</v>
      </c>
      <c r="E2733">
        <v>6.9</v>
      </c>
      <c r="F2733">
        <f>AVERAGEIF(Table15[director_name],Table15[director_name],Table15[imdb_score])</f>
        <v>6.0750000000000002</v>
      </c>
      <c r="G2733">
        <f>Table15[[#This Row],[gross]]-Table15[[#This Row],[budget]]</f>
        <v>75300000</v>
      </c>
      <c r="H2733" t="str">
        <f>IF(Table15[[#This Row],[Profit]]&gt;0,"Success","Fasle")</f>
        <v>Success</v>
      </c>
    </row>
    <row r="2734" spans="1:8" x14ac:dyDescent="0.25">
      <c r="A2734" t="s">
        <v>396</v>
      </c>
      <c r="B2734">
        <v>68353550</v>
      </c>
      <c r="C2734" t="s">
        <v>12</v>
      </c>
      <c r="D2734">
        <v>10000000</v>
      </c>
      <c r="E2734">
        <v>5.9</v>
      </c>
      <c r="F2734">
        <f>AVERAGEIF(Table15[director_name],Table15[director_name],Table15[imdb_score])</f>
        <v>6.4749999999999996</v>
      </c>
      <c r="G2734">
        <f>Table15[[#This Row],[gross]]-Table15[[#This Row],[budget]]</f>
        <v>58353550</v>
      </c>
      <c r="H2734" t="str">
        <f>IF(Table15[[#This Row],[Profit]]&gt;0,"Success","Fasle")</f>
        <v>Success</v>
      </c>
    </row>
    <row r="2735" spans="1:8" x14ac:dyDescent="0.25">
      <c r="A2735" t="s">
        <v>5093</v>
      </c>
      <c r="B2735">
        <v>78845130</v>
      </c>
      <c r="C2735" t="s">
        <v>12</v>
      </c>
      <c r="D2735">
        <v>10000000</v>
      </c>
      <c r="E2735">
        <v>6.1</v>
      </c>
      <c r="F2735" s="2">
        <f>AVERAGEIF(Table15[director_name],Table15[director_name],Table15[imdb_score])</f>
        <v>6.1000000000000005</v>
      </c>
      <c r="G2735">
        <f>Table15[[#This Row],[gross]]-Table15[[#This Row],[budget]]</f>
        <v>68845130</v>
      </c>
      <c r="H2735" t="str">
        <f>IF(Table15[[#This Row],[Profit]]&gt;0,"Success","Fasle")</f>
        <v>Success</v>
      </c>
    </row>
    <row r="2736" spans="1:8" x14ac:dyDescent="0.25">
      <c r="A2736" t="s">
        <v>4275</v>
      </c>
      <c r="B2736">
        <v>63319509</v>
      </c>
      <c r="C2736" t="s">
        <v>12</v>
      </c>
      <c r="D2736">
        <v>10000000</v>
      </c>
      <c r="E2736">
        <v>5.8</v>
      </c>
      <c r="F2736">
        <f>AVERAGEIF(Table15[director_name],Table15[director_name],Table15[imdb_score])</f>
        <v>4.3999999999999995</v>
      </c>
      <c r="G2736">
        <f>Table15[[#This Row],[gross]]-Table15[[#This Row],[budget]]</f>
        <v>53319509</v>
      </c>
      <c r="H2736" t="str">
        <f>IF(Table15[[#This Row],[Profit]]&gt;0,"Success","Fasle")</f>
        <v>Success</v>
      </c>
    </row>
    <row r="2737" spans="1:8" x14ac:dyDescent="0.25">
      <c r="A2737" t="s">
        <v>5089</v>
      </c>
      <c r="B2737">
        <v>63270259</v>
      </c>
      <c r="C2737" t="s">
        <v>12</v>
      </c>
      <c r="D2737">
        <v>10000000</v>
      </c>
      <c r="E2737">
        <v>5.9</v>
      </c>
      <c r="F2737">
        <f>AVERAGEIF(Table15[director_name],Table15[director_name],Table15[imdb_score])</f>
        <v>6.35</v>
      </c>
      <c r="G2737">
        <f>Table15[[#This Row],[gross]]-Table15[[#This Row],[budget]]</f>
        <v>53270259</v>
      </c>
      <c r="H2737" t="str">
        <f>IF(Table15[[#This Row],[Profit]]&gt;0,"Success","Fasle")</f>
        <v>Success</v>
      </c>
    </row>
    <row r="2738" spans="1:8" x14ac:dyDescent="0.25">
      <c r="A2738" t="s">
        <v>2357</v>
      </c>
      <c r="B2738">
        <v>55865715</v>
      </c>
      <c r="C2738" t="s">
        <v>12</v>
      </c>
      <c r="D2738">
        <v>10000000</v>
      </c>
      <c r="E2738">
        <v>5.5</v>
      </c>
      <c r="F2738">
        <f>AVERAGEIF(Table15[director_name],Table15[director_name],Table15[imdb_score])</f>
        <v>5.3</v>
      </c>
      <c r="G2738">
        <f>Table15[[#This Row],[gross]]-Table15[[#This Row],[budget]]</f>
        <v>45865715</v>
      </c>
      <c r="H2738" t="str">
        <f>IF(Table15[[#This Row],[Profit]]&gt;0,"Success","Fasle")</f>
        <v>Success</v>
      </c>
    </row>
    <row r="2739" spans="1:8" x14ac:dyDescent="0.25">
      <c r="A2739" t="s">
        <v>3255</v>
      </c>
      <c r="B2739">
        <v>63231524</v>
      </c>
      <c r="C2739" t="s">
        <v>12</v>
      </c>
      <c r="D2739">
        <v>6000000</v>
      </c>
      <c r="E2739">
        <v>5</v>
      </c>
      <c r="F2739">
        <f>AVERAGEIF(Table15[director_name],Table15[director_name],Table15[imdb_score])</f>
        <v>4.7666666666666666</v>
      </c>
      <c r="G2739">
        <f>Table15[[#This Row],[gross]]-Table15[[#This Row],[budget]]</f>
        <v>57231524</v>
      </c>
      <c r="H2739" t="str">
        <f>IF(Table15[[#This Row],[Profit]]&gt;0,"Success","Fasle")</f>
        <v>Success</v>
      </c>
    </row>
    <row r="2740" spans="1:8" x14ac:dyDescent="0.25">
      <c r="A2740" t="s">
        <v>159</v>
      </c>
      <c r="B2740">
        <v>52293982</v>
      </c>
      <c r="C2740" t="s">
        <v>12</v>
      </c>
      <c r="D2740">
        <v>13800000</v>
      </c>
      <c r="E2740">
        <v>7</v>
      </c>
      <c r="F2740">
        <f>AVERAGEIF(Table15[director_name],Table15[director_name],Table15[imdb_score])</f>
        <v>7.6749999999999998</v>
      </c>
      <c r="G2740">
        <f>Table15[[#This Row],[gross]]-Table15[[#This Row],[budget]]</f>
        <v>38493982</v>
      </c>
      <c r="H2740" t="str">
        <f>IF(Table15[[#This Row],[Profit]]&gt;0,"Success","Fasle")</f>
        <v>Success</v>
      </c>
    </row>
    <row r="2741" spans="1:8" x14ac:dyDescent="0.25">
      <c r="A2741" t="s">
        <v>1541</v>
      </c>
      <c r="B2741">
        <v>50752337</v>
      </c>
      <c r="C2741" t="s">
        <v>12</v>
      </c>
      <c r="D2741">
        <v>10000000</v>
      </c>
      <c r="E2741">
        <v>6.4</v>
      </c>
      <c r="F2741">
        <f>AVERAGEIF(Table15[director_name],Table15[director_name],Table15[imdb_score])</f>
        <v>6.1285714285714281</v>
      </c>
      <c r="G2741">
        <f>Table15[[#This Row],[gross]]-Table15[[#This Row],[budget]]</f>
        <v>40752337</v>
      </c>
      <c r="H2741" t="str">
        <f>IF(Table15[[#This Row],[Profit]]&gt;0,"Success","Fasle")</f>
        <v>Success</v>
      </c>
    </row>
    <row r="2742" spans="1:8" x14ac:dyDescent="0.25">
      <c r="A2742" t="s">
        <v>3704</v>
      </c>
      <c r="B2742">
        <v>110175871</v>
      </c>
      <c r="C2742" t="s">
        <v>12</v>
      </c>
      <c r="D2742">
        <v>10000000</v>
      </c>
      <c r="E2742">
        <v>5.9</v>
      </c>
      <c r="F2742">
        <f>AVERAGEIF(Table15[director_name],Table15[director_name],Table15[imdb_score])</f>
        <v>5.45</v>
      </c>
      <c r="G2742">
        <f>Table15[[#This Row],[gross]]-Table15[[#This Row],[budget]]</f>
        <v>100175871</v>
      </c>
      <c r="H2742" t="str">
        <f>IF(Table15[[#This Row],[Profit]]&gt;0,"Success","Fasle")</f>
        <v>Success</v>
      </c>
    </row>
    <row r="2743" spans="1:8" x14ac:dyDescent="0.25">
      <c r="A2743" t="s">
        <v>761</v>
      </c>
      <c r="B2743">
        <v>38624000</v>
      </c>
      <c r="C2743" t="s">
        <v>12</v>
      </c>
      <c r="D2743">
        <v>12000000</v>
      </c>
      <c r="E2743">
        <v>7</v>
      </c>
      <c r="F2743">
        <f>AVERAGEIF(Table15[director_name],Table15[director_name],Table15[imdb_score])</f>
        <v>5.7333333333333325</v>
      </c>
      <c r="G2743">
        <f>Table15[[#This Row],[gross]]-Table15[[#This Row],[budget]]</f>
        <v>26624000</v>
      </c>
      <c r="H2743" t="str">
        <f>IF(Table15[[#This Row],[Profit]]&gt;0,"Success","Fasle")</f>
        <v>Success</v>
      </c>
    </row>
    <row r="2744" spans="1:8" x14ac:dyDescent="0.25">
      <c r="A2744" t="s">
        <v>3288</v>
      </c>
      <c r="B2744">
        <v>37470017</v>
      </c>
      <c r="C2744" t="s">
        <v>12</v>
      </c>
      <c r="D2744">
        <v>10000000</v>
      </c>
      <c r="E2744">
        <v>6.1</v>
      </c>
      <c r="F2744">
        <f>AVERAGEIF(Table15[director_name],Table15[director_name],Table15[imdb_score])</f>
        <v>6.333333333333333</v>
      </c>
      <c r="G2744">
        <f>Table15[[#This Row],[gross]]-Table15[[#This Row],[budget]]</f>
        <v>27470017</v>
      </c>
      <c r="H2744" t="str">
        <f>IF(Table15[[#This Row],[Profit]]&gt;0,"Success","Fasle")</f>
        <v>Success</v>
      </c>
    </row>
    <row r="2745" spans="1:8" x14ac:dyDescent="0.25">
      <c r="A2745" t="s">
        <v>1541</v>
      </c>
      <c r="B2745">
        <v>40485039</v>
      </c>
      <c r="C2745" t="s">
        <v>12</v>
      </c>
      <c r="D2745">
        <v>10000000</v>
      </c>
      <c r="E2745">
        <v>6.9</v>
      </c>
      <c r="F2745">
        <f>AVERAGEIF(Table15[director_name],Table15[director_name],Table15[imdb_score])</f>
        <v>6.1285714285714281</v>
      </c>
      <c r="G2745">
        <f>Table15[[#This Row],[gross]]-Table15[[#This Row],[budget]]</f>
        <v>30485039</v>
      </c>
      <c r="H2745" t="str">
        <f>IF(Table15[[#This Row],[Profit]]&gt;0,"Success","Fasle")</f>
        <v>Success</v>
      </c>
    </row>
    <row r="2746" spans="1:8" x14ac:dyDescent="0.25">
      <c r="A2746" t="s">
        <v>5108</v>
      </c>
      <c r="B2746">
        <v>16800000</v>
      </c>
      <c r="C2746" t="s">
        <v>12</v>
      </c>
      <c r="D2746">
        <v>10000000</v>
      </c>
      <c r="E2746">
        <v>7.5</v>
      </c>
      <c r="F2746" s="2">
        <f>AVERAGEIF(Table15[director_name],Table15[director_name],Table15[imdb_score])</f>
        <v>7.5</v>
      </c>
      <c r="G2746">
        <f>Table15[[#This Row],[gross]]-Table15[[#This Row],[budget]]</f>
        <v>6800000</v>
      </c>
      <c r="H2746" t="str">
        <f>IF(Table15[[#This Row],[Profit]]&gt;0,"Success","Fasle")</f>
        <v>Success</v>
      </c>
    </row>
    <row r="2747" spans="1:8" x14ac:dyDescent="0.25">
      <c r="A2747" t="s">
        <v>1572</v>
      </c>
      <c r="B2747">
        <v>46377022</v>
      </c>
      <c r="C2747" t="s">
        <v>12</v>
      </c>
      <c r="D2747">
        <v>10000000</v>
      </c>
      <c r="E2747">
        <v>7.3</v>
      </c>
      <c r="F2747">
        <f>AVERAGEIF(Table15[director_name],Table15[director_name],Table15[imdb_score])</f>
        <v>6.7799999999999994</v>
      </c>
      <c r="G2747">
        <f>Table15[[#This Row],[gross]]-Table15[[#This Row],[budget]]</f>
        <v>36377022</v>
      </c>
      <c r="H2747" t="str">
        <f>IF(Table15[[#This Row],[Profit]]&gt;0,"Success","Fasle")</f>
        <v>Success</v>
      </c>
    </row>
    <row r="2748" spans="1:8" x14ac:dyDescent="0.25">
      <c r="A2748" t="s">
        <v>5112</v>
      </c>
      <c r="B2748">
        <v>36696761</v>
      </c>
      <c r="C2748" t="s">
        <v>12</v>
      </c>
      <c r="D2748">
        <v>23000000</v>
      </c>
      <c r="E2748">
        <v>6.5</v>
      </c>
      <c r="F2748" s="2">
        <f>AVERAGEIF(Table15[director_name],Table15[director_name],Table15[imdb_score])</f>
        <v>6.5</v>
      </c>
      <c r="G2748">
        <f>Table15[[#This Row],[gross]]-Table15[[#This Row],[budget]]</f>
        <v>13696761</v>
      </c>
      <c r="H2748" t="str">
        <f>IF(Table15[[#This Row],[Profit]]&gt;0,"Success","Fasle")</f>
        <v>Success</v>
      </c>
    </row>
    <row r="2749" spans="1:8" x14ac:dyDescent="0.25">
      <c r="A2749" t="s">
        <v>282</v>
      </c>
      <c r="B2749">
        <v>36200000</v>
      </c>
      <c r="C2749" t="s">
        <v>12</v>
      </c>
      <c r="D2749">
        <v>12305523</v>
      </c>
      <c r="E2749">
        <v>6.2</v>
      </c>
      <c r="F2749">
        <f>AVERAGEIF(Table15[director_name],Table15[director_name],Table15[imdb_score])</f>
        <v>6.6833333333333336</v>
      </c>
      <c r="G2749">
        <f>Table15[[#This Row],[gross]]-Table15[[#This Row],[budget]]</f>
        <v>23894477</v>
      </c>
      <c r="H2749" t="str">
        <f>IF(Table15[[#This Row],[Profit]]&gt;0,"Success","Fasle")</f>
        <v>Success</v>
      </c>
    </row>
    <row r="2750" spans="1:8" x14ac:dyDescent="0.25">
      <c r="A2750" t="s">
        <v>3758</v>
      </c>
      <c r="B2750">
        <v>35794166</v>
      </c>
      <c r="C2750" t="s">
        <v>12</v>
      </c>
      <c r="D2750">
        <v>10000000</v>
      </c>
      <c r="E2750">
        <v>6</v>
      </c>
      <c r="F2750">
        <f>AVERAGEIF(Table15[director_name],Table15[director_name],Table15[imdb_score])</f>
        <v>5.1000000000000005</v>
      </c>
      <c r="G2750">
        <f>Table15[[#This Row],[gross]]-Table15[[#This Row],[budget]]</f>
        <v>25794166</v>
      </c>
      <c r="H2750" t="str">
        <f>IF(Table15[[#This Row],[Profit]]&gt;0,"Success","Fasle")</f>
        <v>Success</v>
      </c>
    </row>
    <row r="2751" spans="1:8" x14ac:dyDescent="0.25">
      <c r="A2751" t="s">
        <v>4857</v>
      </c>
      <c r="B2751">
        <v>33583175</v>
      </c>
      <c r="C2751" t="s">
        <v>12</v>
      </c>
      <c r="D2751">
        <v>10000000</v>
      </c>
      <c r="E2751">
        <v>6.3</v>
      </c>
      <c r="F2751">
        <f>AVERAGEIF(Table15[director_name],Table15[director_name],Table15[imdb_score])</f>
        <v>6.3</v>
      </c>
      <c r="G2751">
        <f>Table15[[#This Row],[gross]]-Table15[[#This Row],[budget]]</f>
        <v>23583175</v>
      </c>
      <c r="H2751" t="str">
        <f>IF(Table15[[#This Row],[Profit]]&gt;0,"Success","Fasle")</f>
        <v>Success</v>
      </c>
    </row>
    <row r="2752" spans="1:8" x14ac:dyDescent="0.25">
      <c r="A2752" t="s">
        <v>5118</v>
      </c>
      <c r="B2752">
        <v>32983713</v>
      </c>
      <c r="C2752" t="s">
        <v>12</v>
      </c>
      <c r="D2752">
        <v>20000000</v>
      </c>
      <c r="E2752">
        <v>5.8</v>
      </c>
      <c r="F2752" s="2">
        <f>AVERAGEIF(Table15[director_name],Table15[director_name],Table15[imdb_score])</f>
        <v>5.8</v>
      </c>
      <c r="G2752">
        <f>Table15[[#This Row],[gross]]-Table15[[#This Row],[budget]]</f>
        <v>12983713</v>
      </c>
      <c r="H2752" t="str">
        <f>IF(Table15[[#This Row],[Profit]]&gt;0,"Success","Fasle")</f>
        <v>Success</v>
      </c>
    </row>
    <row r="2753" spans="1:8" x14ac:dyDescent="0.25">
      <c r="A2753" t="s">
        <v>5120</v>
      </c>
      <c r="B2753">
        <v>52200504</v>
      </c>
      <c r="C2753" t="s">
        <v>12</v>
      </c>
      <c r="D2753">
        <v>10000000</v>
      </c>
      <c r="E2753">
        <v>6.1</v>
      </c>
      <c r="F2753" s="2">
        <f>AVERAGEIF(Table15[director_name],Table15[director_name],Table15[imdb_score])</f>
        <v>6.1</v>
      </c>
      <c r="G2753">
        <f>Table15[[#This Row],[gross]]-Table15[[#This Row],[budget]]</f>
        <v>42200504</v>
      </c>
      <c r="H2753" t="str">
        <f>IF(Table15[[#This Row],[Profit]]&gt;0,"Success","Fasle")</f>
        <v>Success</v>
      </c>
    </row>
    <row r="2754" spans="1:8" x14ac:dyDescent="0.25">
      <c r="A2754" t="s">
        <v>5122</v>
      </c>
      <c r="B2754">
        <v>33000000</v>
      </c>
      <c r="C2754" t="s">
        <v>12</v>
      </c>
      <c r="D2754">
        <v>10000000</v>
      </c>
      <c r="E2754">
        <v>6.9</v>
      </c>
      <c r="F2754" s="2">
        <f>AVERAGEIF(Table15[director_name],Table15[director_name],Table15[imdb_score])</f>
        <v>6.9</v>
      </c>
      <c r="G2754">
        <f>Table15[[#This Row],[gross]]-Table15[[#This Row],[budget]]</f>
        <v>23000000</v>
      </c>
      <c r="H2754" t="str">
        <f>IF(Table15[[#This Row],[Profit]]&gt;0,"Success","Fasle")</f>
        <v>Success</v>
      </c>
    </row>
    <row r="2755" spans="1:8" x14ac:dyDescent="0.25">
      <c r="A2755" t="s">
        <v>2908</v>
      </c>
      <c r="B2755">
        <v>32101000</v>
      </c>
      <c r="C2755" t="s">
        <v>12</v>
      </c>
      <c r="D2755">
        <v>10000000</v>
      </c>
      <c r="E2755">
        <v>5.4</v>
      </c>
      <c r="F2755">
        <f>AVERAGEIF(Table15[director_name],Table15[director_name],Table15[imdb_score])</f>
        <v>5.45</v>
      </c>
      <c r="G2755">
        <f>Table15[[#This Row],[gross]]-Table15[[#This Row],[budget]]</f>
        <v>22101000</v>
      </c>
      <c r="H2755" t="str">
        <f>IF(Table15[[#This Row],[Profit]]&gt;0,"Success","Fasle")</f>
        <v>Success</v>
      </c>
    </row>
    <row r="2756" spans="1:8" x14ac:dyDescent="0.25">
      <c r="A2756" t="s">
        <v>5126</v>
      </c>
      <c r="B2756">
        <v>31487293</v>
      </c>
      <c r="C2756" t="s">
        <v>12</v>
      </c>
      <c r="D2756">
        <v>9000000</v>
      </c>
      <c r="E2756">
        <v>6.7</v>
      </c>
      <c r="F2756" s="2">
        <f>AVERAGEIF(Table15[director_name],Table15[director_name],Table15[imdb_score])</f>
        <v>6.8</v>
      </c>
      <c r="G2756">
        <f>Table15[[#This Row],[gross]]-Table15[[#This Row],[budget]]</f>
        <v>22487293</v>
      </c>
      <c r="H2756" t="str">
        <f>IF(Table15[[#This Row],[Profit]]&gt;0,"Success","Fasle")</f>
        <v>Success</v>
      </c>
    </row>
    <row r="2757" spans="1:8" x14ac:dyDescent="0.25">
      <c r="A2757" t="s">
        <v>2454</v>
      </c>
      <c r="B2757">
        <v>30651422</v>
      </c>
      <c r="C2757" t="s">
        <v>12</v>
      </c>
      <c r="D2757">
        <v>10000000</v>
      </c>
      <c r="E2757">
        <v>7.4</v>
      </c>
      <c r="F2757">
        <f>AVERAGEIF(Table15[director_name],Table15[director_name],Table15[imdb_score])</f>
        <v>6.7799999999999994</v>
      </c>
      <c r="G2757">
        <f>Table15[[#This Row],[gross]]-Table15[[#This Row],[budget]]</f>
        <v>20651422</v>
      </c>
      <c r="H2757" t="str">
        <f>IF(Table15[[#This Row],[Profit]]&gt;0,"Success","Fasle")</f>
        <v>Success</v>
      </c>
    </row>
    <row r="2758" spans="1:8" x14ac:dyDescent="0.25">
      <c r="A2758" t="s">
        <v>5129</v>
      </c>
      <c r="B2758">
        <v>30306281</v>
      </c>
      <c r="C2758" t="s">
        <v>12</v>
      </c>
      <c r="D2758">
        <v>10000000</v>
      </c>
      <c r="E2758">
        <v>5.6</v>
      </c>
      <c r="F2758" s="2">
        <f>AVERAGEIF(Table15[director_name],Table15[director_name],Table15[imdb_score])</f>
        <v>5.6</v>
      </c>
      <c r="G2758">
        <f>Table15[[#This Row],[gross]]-Table15[[#This Row],[budget]]</f>
        <v>20306281</v>
      </c>
      <c r="H2758" t="str">
        <f>IF(Table15[[#This Row],[Profit]]&gt;0,"Success","Fasle")</f>
        <v>Success</v>
      </c>
    </row>
    <row r="2759" spans="1:8" x14ac:dyDescent="0.25">
      <c r="A2759" t="s">
        <v>988</v>
      </c>
      <c r="B2759">
        <v>29500000</v>
      </c>
      <c r="C2759" t="s">
        <v>12</v>
      </c>
      <c r="D2759">
        <v>10000000</v>
      </c>
      <c r="E2759">
        <v>6.5</v>
      </c>
      <c r="F2759">
        <f>AVERAGEIF(Table15[director_name],Table15[director_name],Table15[imdb_score])</f>
        <v>6.3999999999999995</v>
      </c>
      <c r="G2759">
        <f>Table15[[#This Row],[gross]]-Table15[[#This Row],[budget]]</f>
        <v>19500000</v>
      </c>
      <c r="H2759" t="str">
        <f>IF(Table15[[#This Row],[Profit]]&gt;0,"Success","Fasle")</f>
        <v>Success</v>
      </c>
    </row>
    <row r="2760" spans="1:8" x14ac:dyDescent="0.25">
      <c r="A2760" t="s">
        <v>4208</v>
      </c>
      <c r="B2760">
        <v>30050028</v>
      </c>
      <c r="C2760" t="s">
        <v>12</v>
      </c>
      <c r="D2760">
        <v>17000000</v>
      </c>
      <c r="E2760">
        <v>6.5</v>
      </c>
      <c r="F2760" s="2">
        <f>AVERAGEIF(Table15[director_name],Table15[director_name],Table15[imdb_score])</f>
        <v>6.5</v>
      </c>
      <c r="G2760">
        <f>Table15[[#This Row],[gross]]-Table15[[#This Row],[budget]]</f>
        <v>13050028</v>
      </c>
      <c r="H2760" t="str">
        <f>IF(Table15[[#This Row],[Profit]]&gt;0,"Success","Fasle")</f>
        <v>Success</v>
      </c>
    </row>
    <row r="2761" spans="1:8" x14ac:dyDescent="0.25">
      <c r="A2761" t="s">
        <v>1343</v>
      </c>
      <c r="B2761">
        <v>29392418</v>
      </c>
      <c r="C2761" t="s">
        <v>12</v>
      </c>
      <c r="D2761">
        <v>10000000</v>
      </c>
      <c r="E2761">
        <v>5.8</v>
      </c>
      <c r="F2761">
        <f>AVERAGEIF(Table15[director_name],Table15[director_name],Table15[imdb_score])</f>
        <v>5.1749999999999998</v>
      </c>
      <c r="G2761">
        <f>Table15[[#This Row],[gross]]-Table15[[#This Row],[budget]]</f>
        <v>19392418</v>
      </c>
      <c r="H2761" t="str">
        <f>IF(Table15[[#This Row],[Profit]]&gt;0,"Success","Fasle")</f>
        <v>Success</v>
      </c>
    </row>
    <row r="2762" spans="1:8" x14ac:dyDescent="0.25">
      <c r="A2762" t="s">
        <v>3259</v>
      </c>
      <c r="B2762">
        <v>28563926</v>
      </c>
      <c r="C2762" t="s">
        <v>12</v>
      </c>
      <c r="D2762">
        <v>8500000</v>
      </c>
      <c r="E2762">
        <v>5</v>
      </c>
      <c r="F2762">
        <f>AVERAGEIF(Table15[director_name],Table15[director_name],Table15[imdb_score])</f>
        <v>5.45</v>
      </c>
      <c r="G2762">
        <f>Table15[[#This Row],[gross]]-Table15[[#This Row],[budget]]</f>
        <v>20063926</v>
      </c>
      <c r="H2762" t="str">
        <f>IF(Table15[[#This Row],[Profit]]&gt;0,"Success","Fasle")</f>
        <v>Success</v>
      </c>
    </row>
    <row r="2763" spans="1:8" x14ac:dyDescent="0.25">
      <c r="A2763" t="s">
        <v>5136</v>
      </c>
      <c r="B2763">
        <v>28435406</v>
      </c>
      <c r="C2763" t="s">
        <v>12</v>
      </c>
      <c r="D2763">
        <v>12000000</v>
      </c>
      <c r="E2763">
        <v>5.5</v>
      </c>
      <c r="F2763" s="2">
        <f>AVERAGEIF(Table15[director_name],Table15[director_name],Table15[imdb_score])</f>
        <v>5.5</v>
      </c>
      <c r="G2763">
        <f>Table15[[#This Row],[gross]]-Table15[[#This Row],[budget]]</f>
        <v>16435406</v>
      </c>
      <c r="H2763" t="str">
        <f>IF(Table15[[#This Row],[Profit]]&gt;0,"Success","Fasle")</f>
        <v>Success</v>
      </c>
    </row>
    <row r="2764" spans="1:8" x14ac:dyDescent="0.25">
      <c r="A2764" t="s">
        <v>3572</v>
      </c>
      <c r="B2764">
        <v>25339117</v>
      </c>
      <c r="C2764" t="s">
        <v>12</v>
      </c>
      <c r="D2764">
        <v>10000000</v>
      </c>
      <c r="E2764">
        <v>6.5</v>
      </c>
      <c r="F2764">
        <f>AVERAGEIF(Table15[director_name],Table15[director_name],Table15[imdb_score])</f>
        <v>5.9</v>
      </c>
      <c r="G2764">
        <f>Table15[[#This Row],[gross]]-Table15[[#This Row],[budget]]</f>
        <v>15339117</v>
      </c>
      <c r="H2764" t="str">
        <f>IF(Table15[[#This Row],[Profit]]&gt;0,"Success","Fasle")</f>
        <v>Success</v>
      </c>
    </row>
    <row r="2765" spans="1:8" x14ac:dyDescent="0.25">
      <c r="A2765" t="s">
        <v>1675</v>
      </c>
      <c r="B2765">
        <v>25600000</v>
      </c>
      <c r="C2765" t="s">
        <v>12</v>
      </c>
      <c r="D2765">
        <v>10000000</v>
      </c>
      <c r="E2765">
        <v>7.2</v>
      </c>
      <c r="F2765">
        <f>AVERAGEIF(Table15[director_name],Table15[director_name],Table15[imdb_score])</f>
        <v>7.6555555555555559</v>
      </c>
      <c r="G2765">
        <f>Table15[[#This Row],[gross]]-Table15[[#This Row],[budget]]</f>
        <v>15600000</v>
      </c>
      <c r="H2765" t="str">
        <f>IF(Table15[[#This Row],[Profit]]&gt;0,"Success","Fasle")</f>
        <v>Success</v>
      </c>
    </row>
    <row r="2766" spans="1:8" x14ac:dyDescent="0.25">
      <c r="A2766" t="s">
        <v>5143</v>
      </c>
      <c r="B2766">
        <v>27736779</v>
      </c>
      <c r="C2766" t="s">
        <v>12</v>
      </c>
      <c r="D2766">
        <v>10000000</v>
      </c>
      <c r="E2766">
        <v>5.2</v>
      </c>
      <c r="F2766" s="2">
        <f>AVERAGEIF(Table15[director_name],Table15[director_name],Table15[imdb_score])</f>
        <v>5.2</v>
      </c>
      <c r="G2766">
        <f>Table15[[#This Row],[gross]]-Table15[[#This Row],[budget]]</f>
        <v>17736779</v>
      </c>
      <c r="H2766" t="str">
        <f>IF(Table15[[#This Row],[Profit]]&gt;0,"Success","Fasle")</f>
        <v>Success</v>
      </c>
    </row>
    <row r="2767" spans="1:8" x14ac:dyDescent="0.25">
      <c r="A2767" t="s">
        <v>5145</v>
      </c>
      <c r="B2767">
        <v>24397469</v>
      </c>
      <c r="C2767" t="s">
        <v>12</v>
      </c>
      <c r="D2767">
        <v>17000000</v>
      </c>
      <c r="E2767">
        <v>5.7</v>
      </c>
      <c r="F2767" s="2">
        <f>AVERAGEIF(Table15[director_name],Table15[director_name],Table15[imdb_score])</f>
        <v>5.7</v>
      </c>
      <c r="G2767">
        <f>Table15[[#This Row],[gross]]-Table15[[#This Row],[budget]]</f>
        <v>7397469</v>
      </c>
      <c r="H2767" t="str">
        <f>IF(Table15[[#This Row],[Profit]]&gt;0,"Success","Fasle")</f>
        <v>Success</v>
      </c>
    </row>
    <row r="2768" spans="1:8" x14ac:dyDescent="0.25">
      <c r="A2768" t="s">
        <v>4614</v>
      </c>
      <c r="B2768">
        <v>20384136</v>
      </c>
      <c r="C2768" t="s">
        <v>12</v>
      </c>
      <c r="D2768">
        <v>10000000</v>
      </c>
      <c r="E2768">
        <v>4.7</v>
      </c>
      <c r="F2768">
        <f>AVERAGEIF(Table15[director_name],Table15[director_name],Table15[imdb_score])</f>
        <v>5.0999999999999996</v>
      </c>
      <c r="G2768">
        <f>Table15[[#This Row],[gross]]-Table15[[#This Row],[budget]]</f>
        <v>10384136</v>
      </c>
      <c r="H2768" t="str">
        <f>IF(Table15[[#This Row],[Profit]]&gt;0,"Success","Fasle")</f>
        <v>Success</v>
      </c>
    </row>
    <row r="2769" spans="1:8" x14ac:dyDescent="0.25">
      <c r="A2769" t="s">
        <v>5148</v>
      </c>
      <c r="B2769">
        <v>25464480</v>
      </c>
      <c r="C2769" t="s">
        <v>12</v>
      </c>
      <c r="D2769">
        <v>10000000</v>
      </c>
      <c r="E2769">
        <v>5.9</v>
      </c>
      <c r="F2769" s="2">
        <f>AVERAGEIF(Table15[director_name],Table15[director_name],Table15[imdb_score])</f>
        <v>5.9</v>
      </c>
      <c r="G2769">
        <f>Table15[[#This Row],[gross]]-Table15[[#This Row],[budget]]</f>
        <v>15464480</v>
      </c>
      <c r="H2769" t="str">
        <f>IF(Table15[[#This Row],[Profit]]&gt;0,"Success","Fasle")</f>
        <v>Success</v>
      </c>
    </row>
    <row r="2770" spans="1:8" x14ac:dyDescent="0.25">
      <c r="A2770" t="s">
        <v>4002</v>
      </c>
      <c r="B2770">
        <v>20338609</v>
      </c>
      <c r="C2770" t="s">
        <v>12</v>
      </c>
      <c r="D2770">
        <v>10000000</v>
      </c>
      <c r="E2770">
        <v>6.8</v>
      </c>
      <c r="F2770">
        <f>AVERAGEIF(Table15[director_name],Table15[director_name],Table15[imdb_score])</f>
        <v>6.8</v>
      </c>
      <c r="G2770">
        <f>Table15[[#This Row],[gross]]-Table15[[#This Row],[budget]]</f>
        <v>10338609</v>
      </c>
      <c r="H2770" t="str">
        <f>IF(Table15[[#This Row],[Profit]]&gt;0,"Success","Fasle")</f>
        <v>Success</v>
      </c>
    </row>
    <row r="2771" spans="1:8" x14ac:dyDescent="0.25">
      <c r="A2771" t="s">
        <v>5151</v>
      </c>
      <c r="B2771">
        <v>18272447</v>
      </c>
      <c r="C2771" t="s">
        <v>12</v>
      </c>
      <c r="D2771">
        <v>10000000</v>
      </c>
      <c r="E2771">
        <v>5.9</v>
      </c>
      <c r="F2771" s="2">
        <f>AVERAGEIF(Table15[director_name],Table15[director_name],Table15[imdb_score])</f>
        <v>5.9</v>
      </c>
      <c r="G2771">
        <f>Table15[[#This Row],[gross]]-Table15[[#This Row],[budget]]</f>
        <v>8272447</v>
      </c>
      <c r="H2771" t="str">
        <f>IF(Table15[[#This Row],[Profit]]&gt;0,"Success","Fasle")</f>
        <v>Success</v>
      </c>
    </row>
    <row r="2772" spans="1:8" x14ac:dyDescent="0.25">
      <c r="A2772" t="s">
        <v>1856</v>
      </c>
      <c r="B2772">
        <v>17096053</v>
      </c>
      <c r="C2772" t="s">
        <v>12</v>
      </c>
      <c r="D2772">
        <v>9000000</v>
      </c>
      <c r="E2772">
        <v>7.7</v>
      </c>
      <c r="F2772">
        <f>AVERAGEIF(Table15[director_name],Table15[director_name],Table15[imdb_score])</f>
        <v>7.6285714285714281</v>
      </c>
      <c r="G2772">
        <f>Table15[[#This Row],[gross]]-Table15[[#This Row],[budget]]</f>
        <v>8096053</v>
      </c>
      <c r="H2772" t="str">
        <f>IF(Table15[[#This Row],[Profit]]&gt;0,"Success","Fasle")</f>
        <v>Success</v>
      </c>
    </row>
    <row r="2773" spans="1:8" x14ac:dyDescent="0.25">
      <c r="A2773" t="s">
        <v>2249</v>
      </c>
      <c r="B2773">
        <v>21371425</v>
      </c>
      <c r="C2773" t="s">
        <v>12</v>
      </c>
      <c r="D2773">
        <v>10000000</v>
      </c>
      <c r="E2773">
        <v>4.4000000000000004</v>
      </c>
      <c r="F2773">
        <f>AVERAGEIF(Table15[director_name],Table15[director_name],Table15[imdb_score])</f>
        <v>4.5500000000000007</v>
      </c>
      <c r="G2773">
        <f>Table15[[#This Row],[gross]]-Table15[[#This Row],[budget]]</f>
        <v>11371425</v>
      </c>
      <c r="H2773" t="str">
        <f>IF(Table15[[#This Row],[Profit]]&gt;0,"Success","Fasle")</f>
        <v>Success</v>
      </c>
    </row>
    <row r="2774" spans="1:8" x14ac:dyDescent="0.25">
      <c r="A2774" t="s">
        <v>1572</v>
      </c>
      <c r="B2774">
        <v>33071558</v>
      </c>
      <c r="C2774" t="s">
        <v>12</v>
      </c>
      <c r="D2774">
        <v>10000000</v>
      </c>
      <c r="E2774">
        <v>6.6</v>
      </c>
      <c r="F2774">
        <f>AVERAGEIF(Table15[director_name],Table15[director_name],Table15[imdb_score])</f>
        <v>6.7799999999999994</v>
      </c>
      <c r="G2774">
        <f>Table15[[#This Row],[gross]]-Table15[[#This Row],[budget]]</f>
        <v>23071558</v>
      </c>
      <c r="H2774" t="str">
        <f>IF(Table15[[#This Row],[Profit]]&gt;0,"Success","Fasle")</f>
        <v>Success</v>
      </c>
    </row>
    <row r="2775" spans="1:8" x14ac:dyDescent="0.25">
      <c r="A2775" t="s">
        <v>5159</v>
      </c>
      <c r="B2775">
        <v>17655201</v>
      </c>
      <c r="C2775" t="s">
        <v>12</v>
      </c>
      <c r="D2775">
        <v>10000000</v>
      </c>
      <c r="E2775">
        <v>6.7</v>
      </c>
      <c r="F2775" s="2">
        <f>AVERAGEIF(Table15[director_name],Table15[director_name],Table15[imdb_score])</f>
        <v>6.7</v>
      </c>
      <c r="G2775">
        <f>Table15[[#This Row],[gross]]-Table15[[#This Row],[budget]]</f>
        <v>7655201</v>
      </c>
      <c r="H2775" t="str">
        <f>IF(Table15[[#This Row],[Profit]]&gt;0,"Success","Fasle")</f>
        <v>Success</v>
      </c>
    </row>
    <row r="2776" spans="1:8" x14ac:dyDescent="0.25">
      <c r="A2776" t="s">
        <v>3964</v>
      </c>
      <c r="B2776">
        <v>16247775</v>
      </c>
      <c r="C2776" t="s">
        <v>12</v>
      </c>
      <c r="D2776">
        <v>25000000</v>
      </c>
      <c r="E2776">
        <v>5.5</v>
      </c>
      <c r="F2776">
        <f>AVERAGEIF(Table15[director_name],Table15[director_name],Table15[imdb_score])</f>
        <v>5.7</v>
      </c>
      <c r="G2776">
        <f>Table15[[#This Row],[gross]]-Table15[[#This Row],[budget]]</f>
        <v>-8752225</v>
      </c>
      <c r="H2776" t="str">
        <f>IF(Table15[[#This Row],[Profit]]&gt;0,"Success","Fasle")</f>
        <v>Fasle</v>
      </c>
    </row>
    <row r="2777" spans="1:8" x14ac:dyDescent="0.25">
      <c r="A2777" t="s">
        <v>1753</v>
      </c>
      <c r="B2777">
        <v>16153600</v>
      </c>
      <c r="C2777" t="s">
        <v>12</v>
      </c>
      <c r="D2777">
        <v>10000000</v>
      </c>
      <c r="E2777">
        <v>6.5</v>
      </c>
      <c r="F2777">
        <f>AVERAGEIF(Table15[director_name],Table15[director_name],Table15[imdb_score])</f>
        <v>6.7333333333333334</v>
      </c>
      <c r="G2777">
        <f>Table15[[#This Row],[gross]]-Table15[[#This Row],[budget]]</f>
        <v>6153600</v>
      </c>
      <c r="H2777" t="str">
        <f>IF(Table15[[#This Row],[Profit]]&gt;0,"Success","Fasle")</f>
        <v>Success</v>
      </c>
    </row>
    <row r="2778" spans="1:8" x14ac:dyDescent="0.25">
      <c r="A2778" t="s">
        <v>1721</v>
      </c>
      <c r="B2778">
        <v>16033556</v>
      </c>
      <c r="C2778" t="s">
        <v>12</v>
      </c>
      <c r="D2778">
        <v>10000000</v>
      </c>
      <c r="E2778">
        <v>6.2</v>
      </c>
      <c r="F2778">
        <f>AVERAGEIF(Table15[director_name],Table15[director_name],Table15[imdb_score])</f>
        <v>6.1999999999999993</v>
      </c>
      <c r="G2778">
        <f>Table15[[#This Row],[gross]]-Table15[[#This Row],[budget]]</f>
        <v>6033556</v>
      </c>
      <c r="H2778" t="str">
        <f>IF(Table15[[#This Row],[Profit]]&gt;0,"Success","Fasle")</f>
        <v>Success</v>
      </c>
    </row>
    <row r="2779" spans="1:8" x14ac:dyDescent="0.25">
      <c r="A2779" t="s">
        <v>660</v>
      </c>
      <c r="B2779">
        <v>16667084</v>
      </c>
      <c r="C2779" t="s">
        <v>12</v>
      </c>
      <c r="D2779">
        <v>11000000</v>
      </c>
      <c r="E2779">
        <v>7.1</v>
      </c>
      <c r="F2779">
        <f>AVERAGEIF(Table15[director_name],Table15[director_name],Table15[imdb_score])</f>
        <v>5.5</v>
      </c>
      <c r="G2779">
        <f>Table15[[#This Row],[gross]]-Table15[[#This Row],[budget]]</f>
        <v>5667084</v>
      </c>
      <c r="H2779" t="str">
        <f>IF(Table15[[#This Row],[Profit]]&gt;0,"Success","Fasle")</f>
        <v>Success</v>
      </c>
    </row>
    <row r="2780" spans="1:8" x14ac:dyDescent="0.25">
      <c r="A2780" t="s">
        <v>5165</v>
      </c>
      <c r="B2780">
        <v>15417771</v>
      </c>
      <c r="C2780" t="s">
        <v>12</v>
      </c>
      <c r="D2780">
        <v>12600000</v>
      </c>
      <c r="E2780">
        <v>6.1</v>
      </c>
      <c r="F2780" s="2">
        <f>AVERAGEIF(Table15[director_name],Table15[director_name],Table15[imdb_score])</f>
        <v>6.1</v>
      </c>
      <c r="G2780">
        <f>Table15[[#This Row],[gross]]-Table15[[#This Row],[budget]]</f>
        <v>2817771</v>
      </c>
      <c r="H2780" t="str">
        <f>IF(Table15[[#This Row],[Profit]]&gt;0,"Success","Fasle")</f>
        <v>Success</v>
      </c>
    </row>
    <row r="2781" spans="1:8" x14ac:dyDescent="0.25">
      <c r="A2781" t="s">
        <v>4473</v>
      </c>
      <c r="B2781">
        <v>15156200</v>
      </c>
      <c r="C2781" t="s">
        <v>12</v>
      </c>
      <c r="D2781">
        <v>30000000</v>
      </c>
      <c r="E2781">
        <v>6</v>
      </c>
      <c r="F2781">
        <f>AVERAGEIF(Table15[director_name],Table15[director_name],Table15[imdb_score])</f>
        <v>6.833333333333333</v>
      </c>
      <c r="G2781">
        <f>Table15[[#This Row],[gross]]-Table15[[#This Row],[budget]]</f>
        <v>-14843800</v>
      </c>
      <c r="H2781" t="str">
        <f>IF(Table15[[#This Row],[Profit]]&gt;0,"Success","Fasle")</f>
        <v>Fasle</v>
      </c>
    </row>
    <row r="2782" spans="1:8" x14ac:dyDescent="0.25">
      <c r="A2782" t="s">
        <v>4103</v>
      </c>
      <c r="B2782">
        <v>21589307</v>
      </c>
      <c r="C2782" t="s">
        <v>12</v>
      </c>
      <c r="D2782">
        <v>10000000</v>
      </c>
      <c r="E2782">
        <v>7.4</v>
      </c>
      <c r="F2782">
        <f>AVERAGEIF(Table15[director_name],Table15[director_name],Table15[imdb_score])</f>
        <v>7.166666666666667</v>
      </c>
      <c r="G2782">
        <f>Table15[[#This Row],[gross]]-Table15[[#This Row],[budget]]</f>
        <v>11589307</v>
      </c>
      <c r="H2782" t="str">
        <f>IF(Table15[[#This Row],[Profit]]&gt;0,"Success","Fasle")</f>
        <v>Success</v>
      </c>
    </row>
    <row r="2783" spans="1:8" x14ac:dyDescent="0.25">
      <c r="A2783" t="s">
        <v>5171</v>
      </c>
      <c r="B2783">
        <v>20339754</v>
      </c>
      <c r="C2783" t="s">
        <v>12</v>
      </c>
      <c r="D2783">
        <v>10000000</v>
      </c>
      <c r="E2783">
        <v>5.9</v>
      </c>
      <c r="F2783" s="2">
        <f>AVERAGEIF(Table15[director_name],Table15[director_name],Table15[imdb_score])</f>
        <v>5.9</v>
      </c>
      <c r="G2783">
        <f>Table15[[#This Row],[gross]]-Table15[[#This Row],[budget]]</f>
        <v>10339754</v>
      </c>
      <c r="H2783" t="str">
        <f>IF(Table15[[#This Row],[Profit]]&gt;0,"Success","Fasle")</f>
        <v>Success</v>
      </c>
    </row>
    <row r="2784" spans="1:8" x14ac:dyDescent="0.25">
      <c r="A2784" t="s">
        <v>5173</v>
      </c>
      <c r="B2784">
        <v>28873374</v>
      </c>
      <c r="C2784" t="s">
        <v>12</v>
      </c>
      <c r="D2784">
        <v>10000000</v>
      </c>
      <c r="E2784">
        <v>4.0999999999999996</v>
      </c>
      <c r="F2784" s="2">
        <f>AVERAGEIF(Table15[director_name],Table15[director_name],Table15[imdb_score])</f>
        <v>6</v>
      </c>
      <c r="G2784">
        <f>Table15[[#This Row],[gross]]-Table15[[#This Row],[budget]]</f>
        <v>18873374</v>
      </c>
      <c r="H2784" t="str">
        <f>IF(Table15[[#This Row],[Profit]]&gt;0,"Success","Fasle")</f>
        <v>Success</v>
      </c>
    </row>
    <row r="2785" spans="1:8" x14ac:dyDescent="0.25">
      <c r="A2785" t="s">
        <v>5177</v>
      </c>
      <c r="B2785">
        <v>13684949</v>
      </c>
      <c r="C2785" t="s">
        <v>12</v>
      </c>
      <c r="D2785">
        <v>3000000</v>
      </c>
      <c r="E2785">
        <v>5.9</v>
      </c>
      <c r="F2785" s="2">
        <f>AVERAGEIF(Table15[director_name],Table15[director_name],Table15[imdb_score])</f>
        <v>5.9</v>
      </c>
      <c r="G2785">
        <f>Table15[[#This Row],[gross]]-Table15[[#This Row],[budget]]</f>
        <v>10684949</v>
      </c>
      <c r="H2785" t="str">
        <f>IF(Table15[[#This Row],[Profit]]&gt;0,"Success","Fasle")</f>
        <v>Success</v>
      </c>
    </row>
    <row r="2786" spans="1:8" x14ac:dyDescent="0.25">
      <c r="A2786" t="s">
        <v>5029</v>
      </c>
      <c r="B2786">
        <v>14597405</v>
      </c>
      <c r="C2786" t="s">
        <v>12</v>
      </c>
      <c r="D2786">
        <v>6400000</v>
      </c>
      <c r="E2786">
        <v>7</v>
      </c>
      <c r="F2786">
        <f>AVERAGEIF(Table15[director_name],Table15[director_name],Table15[imdb_score])</f>
        <v>7.15</v>
      </c>
      <c r="G2786">
        <f>Table15[[#This Row],[gross]]-Table15[[#This Row],[budget]]</f>
        <v>8197405</v>
      </c>
      <c r="H2786" t="str">
        <f>IF(Table15[[#This Row],[Profit]]&gt;0,"Success","Fasle")</f>
        <v>Success</v>
      </c>
    </row>
    <row r="2787" spans="1:8" x14ac:dyDescent="0.25">
      <c r="A2787" t="s">
        <v>2362</v>
      </c>
      <c r="B2787">
        <v>12570442</v>
      </c>
      <c r="C2787" t="s">
        <v>12</v>
      </c>
      <c r="D2787">
        <v>10000000</v>
      </c>
      <c r="E2787">
        <v>6.8</v>
      </c>
      <c r="F2787">
        <f>AVERAGEIF(Table15[director_name],Table15[director_name],Table15[imdb_score])</f>
        <v>6.85</v>
      </c>
      <c r="G2787">
        <f>Table15[[#This Row],[gross]]-Table15[[#This Row],[budget]]</f>
        <v>2570442</v>
      </c>
      <c r="H2787" t="str">
        <f>IF(Table15[[#This Row],[Profit]]&gt;0,"Success","Fasle")</f>
        <v>Success</v>
      </c>
    </row>
    <row r="2788" spans="1:8" x14ac:dyDescent="0.25">
      <c r="A2788" t="s">
        <v>5181</v>
      </c>
      <c r="B2788">
        <v>12514138</v>
      </c>
      <c r="C2788" t="s">
        <v>12</v>
      </c>
      <c r="D2788">
        <v>10000000</v>
      </c>
      <c r="E2788">
        <v>7.4</v>
      </c>
      <c r="F2788" s="2">
        <f>AVERAGEIF(Table15[director_name],Table15[director_name],Table15[imdb_score])</f>
        <v>7.4</v>
      </c>
      <c r="G2788">
        <f>Table15[[#This Row],[gross]]-Table15[[#This Row],[budget]]</f>
        <v>2514138</v>
      </c>
      <c r="H2788" t="str">
        <f>IF(Table15[[#This Row],[Profit]]&gt;0,"Success","Fasle")</f>
        <v>Success</v>
      </c>
    </row>
    <row r="2789" spans="1:8" x14ac:dyDescent="0.25">
      <c r="A2789" t="s">
        <v>5183</v>
      </c>
      <c r="B2789">
        <v>43771291</v>
      </c>
      <c r="C2789" t="s">
        <v>12</v>
      </c>
      <c r="D2789">
        <v>5000000</v>
      </c>
      <c r="E2789">
        <v>7.1</v>
      </c>
      <c r="F2789" s="2">
        <f>AVERAGEIF(Table15[director_name],Table15[director_name],Table15[imdb_score])</f>
        <v>7.1</v>
      </c>
      <c r="G2789">
        <f>Table15[[#This Row],[gross]]-Table15[[#This Row],[budget]]</f>
        <v>38771291</v>
      </c>
      <c r="H2789" t="str">
        <f>IF(Table15[[#This Row],[Profit]]&gt;0,"Success","Fasle")</f>
        <v>Success</v>
      </c>
    </row>
    <row r="2790" spans="1:8" x14ac:dyDescent="0.25">
      <c r="A2790" t="s">
        <v>5185</v>
      </c>
      <c r="B2790">
        <v>11703287</v>
      </c>
      <c r="C2790" t="s">
        <v>12</v>
      </c>
      <c r="D2790">
        <v>10000000</v>
      </c>
      <c r="E2790">
        <v>7</v>
      </c>
      <c r="F2790" s="2">
        <f>AVERAGEIF(Table15[director_name],Table15[director_name],Table15[imdb_score])</f>
        <v>7</v>
      </c>
      <c r="G2790">
        <f>Table15[[#This Row],[gross]]-Table15[[#This Row],[budget]]</f>
        <v>1703287</v>
      </c>
      <c r="H2790" t="str">
        <f>IF(Table15[[#This Row],[Profit]]&gt;0,"Success","Fasle")</f>
        <v>Success</v>
      </c>
    </row>
    <row r="2791" spans="1:8" x14ac:dyDescent="0.25">
      <c r="A2791" t="s">
        <v>2585</v>
      </c>
      <c r="B2791">
        <v>11560259</v>
      </c>
      <c r="C2791" t="s">
        <v>12</v>
      </c>
      <c r="D2791">
        <v>22000000</v>
      </c>
      <c r="E2791">
        <v>5.8</v>
      </c>
      <c r="F2791">
        <f>AVERAGEIF(Table15[director_name],Table15[director_name],Table15[imdb_score])</f>
        <v>6.05</v>
      </c>
      <c r="G2791">
        <f>Table15[[#This Row],[gross]]-Table15[[#This Row],[budget]]</f>
        <v>-10439741</v>
      </c>
      <c r="H2791" t="str">
        <f>IF(Table15[[#This Row],[Profit]]&gt;0,"Success","Fasle")</f>
        <v>Fasle</v>
      </c>
    </row>
    <row r="2792" spans="1:8" x14ac:dyDescent="0.25">
      <c r="A2792" t="s">
        <v>4841</v>
      </c>
      <c r="B2792">
        <v>10824921</v>
      </c>
      <c r="C2792" t="s">
        <v>12</v>
      </c>
      <c r="D2792">
        <v>10000000</v>
      </c>
      <c r="E2792">
        <v>7.8</v>
      </c>
      <c r="F2792">
        <f>AVERAGEIF(Table15[director_name],Table15[director_name],Table15[imdb_score])</f>
        <v>6.9333333333333336</v>
      </c>
      <c r="G2792">
        <f>Table15[[#This Row],[gross]]-Table15[[#This Row],[budget]]</f>
        <v>824921</v>
      </c>
      <c r="H2792" t="str">
        <f>IF(Table15[[#This Row],[Profit]]&gt;0,"Success","Fasle")</f>
        <v>Success</v>
      </c>
    </row>
    <row r="2793" spans="1:8" x14ac:dyDescent="0.25">
      <c r="A2793" t="s">
        <v>5189</v>
      </c>
      <c r="B2793">
        <v>10561238</v>
      </c>
      <c r="C2793" t="s">
        <v>12</v>
      </c>
      <c r="D2793">
        <v>10000000</v>
      </c>
      <c r="E2793">
        <v>6.5</v>
      </c>
      <c r="F2793" s="2">
        <f>AVERAGEIF(Table15[director_name],Table15[director_name],Table15[imdb_score])</f>
        <v>6.5</v>
      </c>
      <c r="G2793">
        <f>Table15[[#This Row],[gross]]-Table15[[#This Row],[budget]]</f>
        <v>561238</v>
      </c>
      <c r="H2793" t="str">
        <f>IF(Table15[[#This Row],[Profit]]&gt;0,"Success","Fasle")</f>
        <v>Success</v>
      </c>
    </row>
    <row r="2794" spans="1:8" x14ac:dyDescent="0.25">
      <c r="A2794" t="s">
        <v>87</v>
      </c>
      <c r="B2794">
        <v>14479776</v>
      </c>
      <c r="C2794" t="s">
        <v>12</v>
      </c>
      <c r="D2794">
        <v>10000000</v>
      </c>
      <c r="E2794">
        <v>7</v>
      </c>
      <c r="F2794">
        <f>AVERAGEIF(Table15[director_name],Table15[director_name],Table15[imdb_score])</f>
        <v>7.05</v>
      </c>
      <c r="G2794">
        <f>Table15[[#This Row],[gross]]-Table15[[#This Row],[budget]]</f>
        <v>4479776</v>
      </c>
      <c r="H2794" t="str">
        <f>IF(Table15[[#This Row],[Profit]]&gt;0,"Success","Fasle")</f>
        <v>Success</v>
      </c>
    </row>
    <row r="2795" spans="1:8" x14ac:dyDescent="0.25">
      <c r="A2795" t="s">
        <v>77</v>
      </c>
      <c r="B2795">
        <v>9801782</v>
      </c>
      <c r="C2795" t="s">
        <v>12</v>
      </c>
      <c r="D2795">
        <v>10000000</v>
      </c>
      <c r="E2795">
        <v>6.3</v>
      </c>
      <c r="F2795">
        <f>AVERAGEIF(Table15[director_name],Table15[director_name],Table15[imdb_score])</f>
        <v>6.666666666666667</v>
      </c>
      <c r="G2795">
        <f>Table15[[#This Row],[gross]]-Table15[[#This Row],[budget]]</f>
        <v>-198218</v>
      </c>
      <c r="H2795" t="str">
        <f>IF(Table15[[#This Row],[Profit]]&gt;0,"Success","Fasle")</f>
        <v>Fasle</v>
      </c>
    </row>
    <row r="2796" spans="1:8" x14ac:dyDescent="0.25">
      <c r="A2796" t="s">
        <v>4236</v>
      </c>
      <c r="B2796">
        <v>8070311</v>
      </c>
      <c r="C2796" t="s">
        <v>12</v>
      </c>
      <c r="D2796">
        <v>10000000</v>
      </c>
      <c r="E2796">
        <v>5.3</v>
      </c>
      <c r="F2796">
        <f>AVERAGEIF(Table15[director_name],Table15[director_name],Table15[imdb_score])</f>
        <v>5.666666666666667</v>
      </c>
      <c r="G2796">
        <f>Table15[[#This Row],[gross]]-Table15[[#This Row],[budget]]</f>
        <v>-1929689</v>
      </c>
      <c r="H2796" t="str">
        <f>IF(Table15[[#This Row],[Profit]]&gt;0,"Success","Fasle")</f>
        <v>Fasle</v>
      </c>
    </row>
    <row r="2797" spans="1:8" x14ac:dyDescent="0.25">
      <c r="A2797" t="s">
        <v>5197</v>
      </c>
      <c r="B2797">
        <v>8460995</v>
      </c>
      <c r="C2797" t="s">
        <v>12</v>
      </c>
      <c r="D2797">
        <v>10000000</v>
      </c>
      <c r="E2797">
        <v>5.5</v>
      </c>
      <c r="F2797" s="2">
        <f>AVERAGEIF(Table15[director_name],Table15[director_name],Table15[imdb_score])</f>
        <v>5.5</v>
      </c>
      <c r="G2797">
        <f>Table15[[#This Row],[gross]]-Table15[[#This Row],[budget]]</f>
        <v>-1539005</v>
      </c>
      <c r="H2797" t="str">
        <f>IF(Table15[[#This Row],[Profit]]&gt;0,"Success","Fasle")</f>
        <v>Fasle</v>
      </c>
    </row>
    <row r="2798" spans="1:8" x14ac:dyDescent="0.25">
      <c r="A2798" t="s">
        <v>1952</v>
      </c>
      <c r="B2798">
        <v>8111360</v>
      </c>
      <c r="C2798" t="s">
        <v>12</v>
      </c>
      <c r="D2798">
        <v>10000000</v>
      </c>
      <c r="E2798">
        <v>7.4</v>
      </c>
      <c r="F2798">
        <f>AVERAGEIF(Table15[director_name],Table15[director_name],Table15[imdb_score])</f>
        <v>7.0874999999999995</v>
      </c>
      <c r="G2798">
        <f>Table15[[#This Row],[gross]]-Table15[[#This Row],[budget]]</f>
        <v>-1888640</v>
      </c>
      <c r="H2798" t="str">
        <f>IF(Table15[[#This Row],[Profit]]&gt;0,"Success","Fasle")</f>
        <v>Fasle</v>
      </c>
    </row>
    <row r="2799" spans="1:8" x14ac:dyDescent="0.25">
      <c r="A2799" t="s">
        <v>3013</v>
      </c>
      <c r="B2799">
        <v>8828771</v>
      </c>
      <c r="C2799" t="s">
        <v>12</v>
      </c>
      <c r="D2799">
        <v>6000000</v>
      </c>
      <c r="E2799">
        <v>4.3</v>
      </c>
      <c r="F2799">
        <f>AVERAGEIF(Table15[director_name],Table15[director_name],Table15[imdb_score])</f>
        <v>5.4</v>
      </c>
      <c r="G2799">
        <f>Table15[[#This Row],[gross]]-Table15[[#This Row],[budget]]</f>
        <v>2828771</v>
      </c>
      <c r="H2799" t="str">
        <f>IF(Table15[[#This Row],[Profit]]&gt;0,"Success","Fasle")</f>
        <v>Success</v>
      </c>
    </row>
    <row r="2800" spans="1:8" x14ac:dyDescent="0.25">
      <c r="A2800" t="s">
        <v>5201</v>
      </c>
      <c r="B2800">
        <v>7563670</v>
      </c>
      <c r="C2800" t="s">
        <v>12</v>
      </c>
      <c r="D2800">
        <v>10000000</v>
      </c>
      <c r="E2800">
        <v>5.2</v>
      </c>
      <c r="F2800" s="2">
        <f>AVERAGEIF(Table15[director_name],Table15[director_name],Table15[imdb_score])</f>
        <v>5.2</v>
      </c>
      <c r="G2800">
        <f>Table15[[#This Row],[gross]]-Table15[[#This Row],[budget]]</f>
        <v>-2436330</v>
      </c>
      <c r="H2800" t="str">
        <f>IF(Table15[[#This Row],[Profit]]&gt;0,"Success","Fasle")</f>
        <v>Fasle</v>
      </c>
    </row>
    <row r="2801" spans="1:8" x14ac:dyDescent="0.25">
      <c r="A2801" t="s">
        <v>5203</v>
      </c>
      <c r="B2801">
        <v>6619173</v>
      </c>
      <c r="C2801" t="s">
        <v>12</v>
      </c>
      <c r="D2801">
        <v>10000000</v>
      </c>
      <c r="E2801">
        <v>6.7</v>
      </c>
      <c r="F2801" s="2">
        <f>AVERAGEIF(Table15[director_name],Table15[director_name],Table15[imdb_score])</f>
        <v>6.7</v>
      </c>
      <c r="G2801">
        <f>Table15[[#This Row],[gross]]-Table15[[#This Row],[budget]]</f>
        <v>-3380827</v>
      </c>
      <c r="H2801" t="str">
        <f>IF(Table15[[#This Row],[Profit]]&gt;0,"Success","Fasle")</f>
        <v>Fasle</v>
      </c>
    </row>
    <row r="2802" spans="1:8" x14ac:dyDescent="0.25">
      <c r="A2802" t="s">
        <v>2652</v>
      </c>
      <c r="B2802">
        <v>6712241</v>
      </c>
      <c r="C2802" t="s">
        <v>12</v>
      </c>
      <c r="D2802">
        <v>7500000</v>
      </c>
      <c r="E2802">
        <v>8.6</v>
      </c>
      <c r="F2802" s="2">
        <f>AVERAGEIF(Table15[director_name],Table15[director_name],Table15[imdb_score])</f>
        <v>8.6</v>
      </c>
      <c r="G2802">
        <f>Table15[[#This Row],[gross]]-Table15[[#This Row],[budget]]</f>
        <v>-787759</v>
      </c>
      <c r="H2802" t="str">
        <f>IF(Table15[[#This Row],[Profit]]&gt;0,"Success","Fasle")</f>
        <v>Fasle</v>
      </c>
    </row>
    <row r="2803" spans="1:8" x14ac:dyDescent="0.25">
      <c r="A2803" t="s">
        <v>5209</v>
      </c>
      <c r="B2803">
        <v>6842058</v>
      </c>
      <c r="C2803" t="s">
        <v>12</v>
      </c>
      <c r="D2803">
        <v>10000000</v>
      </c>
      <c r="E2803">
        <v>6.1</v>
      </c>
      <c r="F2803" s="2">
        <f>AVERAGEIF(Table15[director_name],Table15[director_name],Table15[imdb_score])</f>
        <v>6.1</v>
      </c>
      <c r="G2803">
        <f>Table15[[#This Row],[gross]]-Table15[[#This Row],[budget]]</f>
        <v>-3157942</v>
      </c>
      <c r="H2803" t="str">
        <f>IF(Table15[[#This Row],[Profit]]&gt;0,"Success","Fasle")</f>
        <v>Fasle</v>
      </c>
    </row>
    <row r="2804" spans="1:8" x14ac:dyDescent="0.25">
      <c r="A2804" t="s">
        <v>5211</v>
      </c>
      <c r="B2804">
        <v>6491350</v>
      </c>
      <c r="C2804" t="s">
        <v>12</v>
      </c>
      <c r="D2804">
        <v>10000000</v>
      </c>
      <c r="E2804">
        <v>5.8</v>
      </c>
      <c r="F2804" s="2">
        <f>AVERAGEIF(Table15[director_name],Table15[director_name],Table15[imdb_score])</f>
        <v>5.8</v>
      </c>
      <c r="G2804">
        <f>Table15[[#This Row],[gross]]-Table15[[#This Row],[budget]]</f>
        <v>-3508650</v>
      </c>
      <c r="H2804" t="str">
        <f>IF(Table15[[#This Row],[Profit]]&gt;0,"Success","Fasle")</f>
        <v>Fasle</v>
      </c>
    </row>
    <row r="2805" spans="1:8" x14ac:dyDescent="0.25">
      <c r="A2805" t="s">
        <v>5213</v>
      </c>
      <c r="B2805">
        <v>9473382</v>
      </c>
      <c r="C2805" t="s">
        <v>503</v>
      </c>
      <c r="D2805">
        <v>10000000</v>
      </c>
      <c r="E2805">
        <v>7.7</v>
      </c>
      <c r="F2805" s="2">
        <f>AVERAGEIF(Table15[director_name],Table15[director_name],Table15[imdb_score])</f>
        <v>7.7</v>
      </c>
      <c r="G2805">
        <f>Table15[[#This Row],[gross]]-Table15[[#This Row],[budget]]</f>
        <v>-526618</v>
      </c>
      <c r="H2805" t="str">
        <f>IF(Table15[[#This Row],[Profit]]&gt;0,"Success","Fasle")</f>
        <v>Fasle</v>
      </c>
    </row>
    <row r="2806" spans="1:8" x14ac:dyDescent="0.25">
      <c r="A2806" t="s">
        <v>2030</v>
      </c>
      <c r="B2806">
        <v>6197866</v>
      </c>
      <c r="C2806" t="s">
        <v>12</v>
      </c>
      <c r="D2806">
        <v>10000000</v>
      </c>
      <c r="E2806">
        <v>8</v>
      </c>
      <c r="F2806">
        <f>AVERAGEIF(Table15[director_name],Table15[director_name],Table15[imdb_score])</f>
        <v>7.5333333333333341</v>
      </c>
      <c r="G2806">
        <f>Table15[[#This Row],[gross]]-Table15[[#This Row],[budget]]</f>
        <v>-3802134</v>
      </c>
      <c r="H2806" t="str">
        <f>IF(Table15[[#This Row],[Profit]]&gt;0,"Success","Fasle")</f>
        <v>Fasle</v>
      </c>
    </row>
    <row r="2807" spans="1:8" x14ac:dyDescent="0.25">
      <c r="A2807" t="s">
        <v>5217</v>
      </c>
      <c r="B2807">
        <v>6044618</v>
      </c>
      <c r="C2807" t="s">
        <v>12</v>
      </c>
      <c r="D2807">
        <v>10000000</v>
      </c>
      <c r="E2807">
        <v>5.6</v>
      </c>
      <c r="F2807" s="2">
        <f>AVERAGEIF(Table15[director_name],Table15[director_name],Table15[imdb_score])</f>
        <v>5.6</v>
      </c>
      <c r="G2807">
        <f>Table15[[#This Row],[gross]]-Table15[[#This Row],[budget]]</f>
        <v>-3955382</v>
      </c>
      <c r="H2807" t="str">
        <f>IF(Table15[[#This Row],[Profit]]&gt;0,"Success","Fasle")</f>
        <v>Fasle</v>
      </c>
    </row>
    <row r="2808" spans="1:8" x14ac:dyDescent="0.25">
      <c r="A2808" t="s">
        <v>5220</v>
      </c>
      <c r="B2808">
        <v>7764027</v>
      </c>
      <c r="C2808" t="s">
        <v>12</v>
      </c>
      <c r="D2808">
        <v>10000000</v>
      </c>
      <c r="E2808">
        <v>6.7</v>
      </c>
      <c r="F2808" s="2">
        <f>AVERAGEIF(Table15[director_name],Table15[director_name],Table15[imdb_score])</f>
        <v>6.7</v>
      </c>
      <c r="G2808">
        <f>Table15[[#This Row],[gross]]-Table15[[#This Row],[budget]]</f>
        <v>-2235973</v>
      </c>
      <c r="H2808" t="str">
        <f>IF(Table15[[#This Row],[Profit]]&gt;0,"Success","Fasle")</f>
        <v>Fasle</v>
      </c>
    </row>
    <row r="2809" spans="1:8" x14ac:dyDescent="0.25">
      <c r="A2809" t="s">
        <v>3788</v>
      </c>
      <c r="B2809">
        <v>21569041</v>
      </c>
      <c r="C2809" t="s">
        <v>12</v>
      </c>
      <c r="D2809">
        <v>9000000</v>
      </c>
      <c r="E2809">
        <v>6.6</v>
      </c>
      <c r="F2809">
        <f>AVERAGEIF(Table15[director_name],Table15[director_name],Table15[imdb_score])</f>
        <v>7</v>
      </c>
      <c r="G2809">
        <f>Table15[[#This Row],[gross]]-Table15[[#This Row],[budget]]</f>
        <v>12569041</v>
      </c>
      <c r="H2809" t="str">
        <f>IF(Table15[[#This Row],[Profit]]&gt;0,"Success","Fasle")</f>
        <v>Success</v>
      </c>
    </row>
    <row r="2810" spans="1:8" x14ac:dyDescent="0.25">
      <c r="A2810" t="s">
        <v>5227</v>
      </c>
      <c r="B2810">
        <v>4356743</v>
      </c>
      <c r="C2810" t="s">
        <v>12</v>
      </c>
      <c r="D2810">
        <v>16000000</v>
      </c>
      <c r="E2810">
        <v>4.0999999999999996</v>
      </c>
      <c r="F2810" s="2">
        <f>AVERAGEIF(Table15[director_name],Table15[director_name],Table15[imdb_score])</f>
        <v>4.0999999999999996</v>
      </c>
      <c r="G2810">
        <f>Table15[[#This Row],[gross]]-Table15[[#This Row],[budget]]</f>
        <v>-11643257</v>
      </c>
      <c r="H2810" t="str">
        <f>IF(Table15[[#This Row],[Profit]]&gt;0,"Success","Fasle")</f>
        <v>Fasle</v>
      </c>
    </row>
    <row r="2811" spans="1:8" x14ac:dyDescent="0.25">
      <c r="A2811" t="s">
        <v>3428</v>
      </c>
      <c r="B2811">
        <v>5484375</v>
      </c>
      <c r="C2811" t="s">
        <v>12</v>
      </c>
      <c r="D2811">
        <v>10000000</v>
      </c>
      <c r="E2811">
        <v>7.3</v>
      </c>
      <c r="F2811">
        <f>AVERAGEIF(Table15[director_name],Table15[director_name],Table15[imdb_score])</f>
        <v>7</v>
      </c>
      <c r="G2811">
        <f>Table15[[#This Row],[gross]]-Table15[[#This Row],[budget]]</f>
        <v>-4515625</v>
      </c>
      <c r="H2811" t="str">
        <f>IF(Table15[[#This Row],[Profit]]&gt;0,"Success","Fasle")</f>
        <v>Fasle</v>
      </c>
    </row>
    <row r="2812" spans="1:8" x14ac:dyDescent="0.25">
      <c r="A2812" t="s">
        <v>5231</v>
      </c>
      <c r="B2812">
        <v>5348317</v>
      </c>
      <c r="C2812" t="s">
        <v>12</v>
      </c>
      <c r="D2812">
        <v>10000000</v>
      </c>
      <c r="E2812">
        <v>7.1</v>
      </c>
      <c r="F2812" s="2">
        <f>AVERAGEIF(Table15[director_name],Table15[director_name],Table15[imdb_score])</f>
        <v>7.1</v>
      </c>
      <c r="G2812">
        <f>Table15[[#This Row],[gross]]-Table15[[#This Row],[budget]]</f>
        <v>-4651683</v>
      </c>
      <c r="H2812" t="str">
        <f>IF(Table15[[#This Row],[Profit]]&gt;0,"Success","Fasle")</f>
        <v>Fasle</v>
      </c>
    </row>
    <row r="2813" spans="1:8" x14ac:dyDescent="0.25">
      <c r="A2813" t="s">
        <v>5233</v>
      </c>
      <c r="B2813">
        <v>4244155</v>
      </c>
      <c r="C2813" t="s">
        <v>12</v>
      </c>
      <c r="D2813">
        <v>10000000</v>
      </c>
      <c r="E2813">
        <v>6.5</v>
      </c>
      <c r="F2813" s="2">
        <f>AVERAGEIF(Table15[director_name],Table15[director_name],Table15[imdb_score])</f>
        <v>6.4666666666666659</v>
      </c>
      <c r="G2813">
        <f>Table15[[#This Row],[gross]]-Table15[[#This Row],[budget]]</f>
        <v>-5755845</v>
      </c>
      <c r="H2813" t="str">
        <f>IF(Table15[[#This Row],[Profit]]&gt;0,"Success","Fasle")</f>
        <v>Fasle</v>
      </c>
    </row>
    <row r="2814" spans="1:8" x14ac:dyDescent="0.25">
      <c r="A2814" t="s">
        <v>5235</v>
      </c>
      <c r="B2814">
        <v>5004648</v>
      </c>
      <c r="C2814" t="s">
        <v>3354</v>
      </c>
      <c r="D2814">
        <v>10000000</v>
      </c>
      <c r="E2814">
        <v>7</v>
      </c>
      <c r="F2814" s="2">
        <f>AVERAGEIF(Table15[director_name],Table15[director_name],Table15[imdb_score])</f>
        <v>7</v>
      </c>
      <c r="G2814">
        <f>Table15[[#This Row],[gross]]-Table15[[#This Row],[budget]]</f>
        <v>-4995352</v>
      </c>
      <c r="H2814" t="str">
        <f>IF(Table15[[#This Row],[Profit]]&gt;0,"Success","Fasle")</f>
        <v>Fasle</v>
      </c>
    </row>
    <row r="2815" spans="1:8" x14ac:dyDescent="0.25">
      <c r="A2815" t="s">
        <v>5237</v>
      </c>
      <c r="B2815">
        <v>3333823</v>
      </c>
      <c r="C2815" t="s">
        <v>12</v>
      </c>
      <c r="D2815">
        <v>10000000</v>
      </c>
      <c r="E2815">
        <v>5.5</v>
      </c>
      <c r="F2815" s="2">
        <f>AVERAGEIF(Table15[director_name],Table15[director_name],Table15[imdb_score])</f>
        <v>5.5</v>
      </c>
      <c r="G2815">
        <f>Table15[[#This Row],[gross]]-Table15[[#This Row],[budget]]</f>
        <v>-6666177</v>
      </c>
      <c r="H2815" t="str">
        <f>IF(Table15[[#This Row],[Profit]]&gt;0,"Success","Fasle")</f>
        <v>Fasle</v>
      </c>
    </row>
    <row r="2816" spans="1:8" x14ac:dyDescent="0.25">
      <c r="A2816" t="s">
        <v>5239</v>
      </c>
      <c r="B2816">
        <v>3275585</v>
      </c>
      <c r="C2816" t="s">
        <v>12</v>
      </c>
      <c r="D2816">
        <v>11500000</v>
      </c>
      <c r="E2816">
        <v>6.6</v>
      </c>
      <c r="F2816" s="2">
        <f>AVERAGEIF(Table15[director_name],Table15[director_name],Table15[imdb_score])</f>
        <v>6.6</v>
      </c>
      <c r="G2816">
        <f>Table15[[#This Row],[gross]]-Table15[[#This Row],[budget]]</f>
        <v>-8224415</v>
      </c>
      <c r="H2816" t="str">
        <f>IF(Table15[[#This Row],[Profit]]&gt;0,"Success","Fasle")</f>
        <v>Fasle</v>
      </c>
    </row>
    <row r="2817" spans="1:8" x14ac:dyDescent="0.25">
      <c r="A2817" t="s">
        <v>524</v>
      </c>
      <c r="B2817">
        <v>3193102</v>
      </c>
      <c r="C2817" t="s">
        <v>12</v>
      </c>
      <c r="D2817">
        <v>9000000</v>
      </c>
      <c r="E2817">
        <v>7.1</v>
      </c>
      <c r="F2817">
        <f>AVERAGEIF(Table15[director_name],Table15[director_name],Table15[imdb_score])</f>
        <v>6.6800000000000006</v>
      </c>
      <c r="G2817">
        <f>Table15[[#This Row],[gross]]-Table15[[#This Row],[budget]]</f>
        <v>-5806898</v>
      </c>
      <c r="H2817" t="str">
        <f>IF(Table15[[#This Row],[Profit]]&gt;0,"Success","Fasle")</f>
        <v>Fasle</v>
      </c>
    </row>
    <row r="2818" spans="1:8" x14ac:dyDescent="0.25">
      <c r="A2818" t="s">
        <v>2919</v>
      </c>
      <c r="B2818">
        <v>54557348</v>
      </c>
      <c r="C2818" t="s">
        <v>12</v>
      </c>
      <c r="D2818">
        <v>6500000</v>
      </c>
      <c r="E2818">
        <v>7.9</v>
      </c>
      <c r="F2818">
        <f>AVERAGEIF(Table15[director_name],Table15[director_name],Table15[imdb_score])</f>
        <v>7.65</v>
      </c>
      <c r="G2818">
        <f>Table15[[#This Row],[gross]]-Table15[[#This Row],[budget]]</f>
        <v>48057348</v>
      </c>
      <c r="H2818" t="str">
        <f>IF(Table15[[#This Row],[Profit]]&gt;0,"Success","Fasle")</f>
        <v>Success</v>
      </c>
    </row>
    <row r="2819" spans="1:8" x14ac:dyDescent="0.25">
      <c r="A2819" t="s">
        <v>5243</v>
      </c>
      <c r="B2819">
        <v>3041803</v>
      </c>
      <c r="C2819" t="s">
        <v>12</v>
      </c>
      <c r="D2819">
        <v>10000000</v>
      </c>
      <c r="E2819">
        <v>7.1</v>
      </c>
      <c r="F2819" s="2">
        <f>AVERAGEIF(Table15[director_name],Table15[director_name],Table15[imdb_score])</f>
        <v>7.1</v>
      </c>
      <c r="G2819">
        <f>Table15[[#This Row],[gross]]-Table15[[#This Row],[budget]]</f>
        <v>-6958197</v>
      </c>
      <c r="H2819" t="str">
        <f>IF(Table15[[#This Row],[Profit]]&gt;0,"Success","Fasle")</f>
        <v>Fasle</v>
      </c>
    </row>
    <row r="2820" spans="1:8" x14ac:dyDescent="0.25">
      <c r="A2820" t="s">
        <v>5245</v>
      </c>
      <c r="B2820">
        <v>3060858</v>
      </c>
      <c r="C2820" t="s">
        <v>12</v>
      </c>
      <c r="D2820">
        <v>10000000</v>
      </c>
      <c r="E2820">
        <v>5.6</v>
      </c>
      <c r="F2820" s="2">
        <f>AVERAGEIF(Table15[director_name],Table15[director_name],Table15[imdb_score])</f>
        <v>5.6</v>
      </c>
      <c r="G2820">
        <f>Table15[[#This Row],[gross]]-Table15[[#This Row],[budget]]</f>
        <v>-6939142</v>
      </c>
      <c r="H2820" t="str">
        <f>IF(Table15[[#This Row],[Profit]]&gt;0,"Success","Fasle")</f>
        <v>Fasle</v>
      </c>
    </row>
    <row r="2821" spans="1:8" x14ac:dyDescent="0.25">
      <c r="A2821" t="s">
        <v>3288</v>
      </c>
      <c r="B2821">
        <v>1055654</v>
      </c>
      <c r="C2821" t="s">
        <v>12</v>
      </c>
      <c r="D2821">
        <v>10000000</v>
      </c>
      <c r="E2821">
        <v>7.3</v>
      </c>
      <c r="F2821">
        <f>AVERAGEIF(Table15[director_name],Table15[director_name],Table15[imdb_score])</f>
        <v>6.333333333333333</v>
      </c>
      <c r="G2821">
        <f>Table15[[#This Row],[gross]]-Table15[[#This Row],[budget]]</f>
        <v>-8944346</v>
      </c>
      <c r="H2821" t="str">
        <f>IF(Table15[[#This Row],[Profit]]&gt;0,"Success","Fasle")</f>
        <v>Fasle</v>
      </c>
    </row>
    <row r="2822" spans="1:8" x14ac:dyDescent="0.25">
      <c r="A2822" t="s">
        <v>5248</v>
      </c>
      <c r="B2822">
        <v>2331318</v>
      </c>
      <c r="C2822" t="s">
        <v>12</v>
      </c>
      <c r="D2822">
        <v>10000000</v>
      </c>
      <c r="E2822">
        <v>3.3</v>
      </c>
      <c r="F2822" s="2">
        <f>AVERAGEIF(Table15[director_name],Table15[director_name],Table15[imdb_score])</f>
        <v>3.3</v>
      </c>
      <c r="G2822">
        <f>Table15[[#This Row],[gross]]-Table15[[#This Row],[budget]]</f>
        <v>-7668682</v>
      </c>
      <c r="H2822" t="str">
        <f>IF(Table15[[#This Row],[Profit]]&gt;0,"Success","Fasle")</f>
        <v>Fasle</v>
      </c>
    </row>
    <row r="2823" spans="1:8" x14ac:dyDescent="0.25">
      <c r="A2823" t="s">
        <v>1753</v>
      </c>
      <c r="B2823">
        <v>2185266</v>
      </c>
      <c r="C2823" t="s">
        <v>12</v>
      </c>
      <c r="D2823">
        <v>10000000</v>
      </c>
      <c r="E2823">
        <v>6.5</v>
      </c>
      <c r="F2823">
        <f>AVERAGEIF(Table15[director_name],Table15[director_name],Table15[imdb_score])</f>
        <v>6.7333333333333334</v>
      </c>
      <c r="G2823">
        <f>Table15[[#This Row],[gross]]-Table15[[#This Row],[budget]]</f>
        <v>-7814734</v>
      </c>
      <c r="H2823" t="str">
        <f>IF(Table15[[#This Row],[Profit]]&gt;0,"Success","Fasle")</f>
        <v>Fasle</v>
      </c>
    </row>
    <row r="2824" spans="1:8" x14ac:dyDescent="0.25">
      <c r="A2824" t="s">
        <v>5251</v>
      </c>
      <c r="B2824">
        <v>26583369</v>
      </c>
      <c r="C2824" t="s">
        <v>12</v>
      </c>
      <c r="D2824">
        <v>10000000</v>
      </c>
      <c r="E2824">
        <v>4.8</v>
      </c>
      <c r="F2824" s="2">
        <f>AVERAGEIF(Table15[director_name],Table15[director_name],Table15[imdb_score])</f>
        <v>4.8</v>
      </c>
      <c r="G2824">
        <f>Table15[[#This Row],[gross]]-Table15[[#This Row],[budget]]</f>
        <v>16583369</v>
      </c>
      <c r="H2824" t="str">
        <f>IF(Table15[[#This Row],[Profit]]&gt;0,"Success","Fasle")</f>
        <v>Success</v>
      </c>
    </row>
    <row r="2825" spans="1:8" x14ac:dyDescent="0.25">
      <c r="A2825" t="s">
        <v>4854</v>
      </c>
      <c r="B2825">
        <v>800000</v>
      </c>
      <c r="C2825" t="s">
        <v>12</v>
      </c>
      <c r="D2825">
        <v>14000000</v>
      </c>
      <c r="E2825">
        <v>5.2</v>
      </c>
      <c r="F2825" s="2">
        <f>AVERAGEIF(Table15[director_name],Table15[director_name],Table15[imdb_score])</f>
        <v>5.2</v>
      </c>
      <c r="G2825">
        <f>Table15[[#This Row],[gross]]-Table15[[#This Row],[budget]]</f>
        <v>-13200000</v>
      </c>
      <c r="H2825" t="str">
        <f>IF(Table15[[#This Row],[Profit]]&gt;0,"Success","Fasle")</f>
        <v>Fasle</v>
      </c>
    </row>
    <row r="2826" spans="1:8" x14ac:dyDescent="0.25">
      <c r="A2826" t="s">
        <v>5254</v>
      </c>
      <c r="B2826">
        <v>7574066</v>
      </c>
      <c r="C2826" t="s">
        <v>12</v>
      </c>
      <c r="D2826">
        <v>10000000</v>
      </c>
      <c r="E2826">
        <v>6.3</v>
      </c>
      <c r="F2826" s="2">
        <f>AVERAGEIF(Table15[director_name],Table15[director_name],Table15[imdb_score])</f>
        <v>6.85</v>
      </c>
      <c r="G2826">
        <f>Table15[[#This Row],[gross]]-Table15[[#This Row],[budget]]</f>
        <v>-2425934</v>
      </c>
      <c r="H2826" t="str">
        <f>IF(Table15[[#This Row],[Profit]]&gt;0,"Success","Fasle")</f>
        <v>Fasle</v>
      </c>
    </row>
    <row r="2827" spans="1:8" x14ac:dyDescent="0.25">
      <c r="A2827" t="s">
        <v>68</v>
      </c>
      <c r="B2827">
        <v>1754319</v>
      </c>
      <c r="C2827" t="s">
        <v>12</v>
      </c>
      <c r="D2827">
        <v>10000000</v>
      </c>
      <c r="E2827">
        <v>7.2</v>
      </c>
      <c r="F2827">
        <f>AVERAGEIF(Table15[director_name],Table15[director_name],Table15[imdb_score])</f>
        <v>6.08</v>
      </c>
      <c r="G2827">
        <f>Table15[[#This Row],[gross]]-Table15[[#This Row],[budget]]</f>
        <v>-8245681</v>
      </c>
      <c r="H2827" t="str">
        <f>IF(Table15[[#This Row],[Profit]]&gt;0,"Success","Fasle")</f>
        <v>Fasle</v>
      </c>
    </row>
    <row r="2828" spans="1:8" x14ac:dyDescent="0.25">
      <c r="A2828" t="s">
        <v>1864</v>
      </c>
      <c r="B2828">
        <v>1641788</v>
      </c>
      <c r="C2828" t="s">
        <v>12</v>
      </c>
      <c r="D2828">
        <v>8000000</v>
      </c>
      <c r="E2828">
        <v>6.8</v>
      </c>
      <c r="F2828">
        <f>AVERAGEIF(Table15[director_name],Table15[director_name],Table15[imdb_score])</f>
        <v>7.06</v>
      </c>
      <c r="G2828">
        <f>Table15[[#This Row],[gross]]-Table15[[#This Row],[budget]]</f>
        <v>-6358212</v>
      </c>
      <c r="H2828" t="str">
        <f>IF(Table15[[#This Row],[Profit]]&gt;0,"Success","Fasle")</f>
        <v>Fasle</v>
      </c>
    </row>
    <row r="2829" spans="1:8" x14ac:dyDescent="0.25">
      <c r="A2829" t="s">
        <v>5258</v>
      </c>
      <c r="B2829">
        <v>1631839</v>
      </c>
      <c r="C2829" t="s">
        <v>12</v>
      </c>
      <c r="D2829">
        <v>10000000</v>
      </c>
      <c r="E2829">
        <v>5.7</v>
      </c>
      <c r="F2829" s="2">
        <f>AVERAGEIF(Table15[director_name],Table15[director_name],Table15[imdb_score])</f>
        <v>5.7</v>
      </c>
      <c r="G2829">
        <f>Table15[[#This Row],[gross]]-Table15[[#This Row],[budget]]</f>
        <v>-8368161</v>
      </c>
      <c r="H2829" t="str">
        <f>IF(Table15[[#This Row],[Profit]]&gt;0,"Success","Fasle")</f>
        <v>Fasle</v>
      </c>
    </row>
    <row r="2830" spans="1:8" x14ac:dyDescent="0.25">
      <c r="A2830" t="s">
        <v>3481</v>
      </c>
      <c r="B2830">
        <v>1309849</v>
      </c>
      <c r="C2830" t="s">
        <v>12</v>
      </c>
      <c r="D2830">
        <v>10000000</v>
      </c>
      <c r="E2830">
        <v>7.2</v>
      </c>
      <c r="F2830">
        <f>AVERAGEIF(Table15[director_name],Table15[director_name],Table15[imdb_score])</f>
        <v>6.3999999999999995</v>
      </c>
      <c r="G2830">
        <f>Table15[[#This Row],[gross]]-Table15[[#This Row],[budget]]</f>
        <v>-8690151</v>
      </c>
      <c r="H2830" t="str">
        <f>IF(Table15[[#This Row],[Profit]]&gt;0,"Success","Fasle")</f>
        <v>Fasle</v>
      </c>
    </row>
    <row r="2831" spans="1:8" x14ac:dyDescent="0.25">
      <c r="A2831" t="s">
        <v>2757</v>
      </c>
      <c r="B2831">
        <v>1939441</v>
      </c>
      <c r="C2831" t="s">
        <v>12</v>
      </c>
      <c r="D2831">
        <v>10000000</v>
      </c>
      <c r="E2831">
        <v>6.9</v>
      </c>
      <c r="F2831">
        <f>AVERAGEIF(Table15[director_name],Table15[director_name],Table15[imdb_score])</f>
        <v>6.6</v>
      </c>
      <c r="G2831">
        <f>Table15[[#This Row],[gross]]-Table15[[#This Row],[budget]]</f>
        <v>-8060559</v>
      </c>
      <c r="H2831" t="str">
        <f>IF(Table15[[#This Row],[Profit]]&gt;0,"Success","Fasle")</f>
        <v>Fasle</v>
      </c>
    </row>
    <row r="2832" spans="1:8" x14ac:dyDescent="0.25">
      <c r="A2832" t="s">
        <v>4745</v>
      </c>
      <c r="B2832">
        <v>1276984</v>
      </c>
      <c r="C2832" t="s">
        <v>12</v>
      </c>
      <c r="D2832">
        <v>10000000</v>
      </c>
      <c r="E2832">
        <v>6.2</v>
      </c>
      <c r="F2832">
        <f>AVERAGEIF(Table15[director_name],Table15[director_name],Table15[imdb_score])</f>
        <v>6.333333333333333</v>
      </c>
      <c r="G2832">
        <f>Table15[[#This Row],[gross]]-Table15[[#This Row],[budget]]</f>
        <v>-8723016</v>
      </c>
      <c r="H2832" t="str">
        <f>IF(Table15[[#This Row],[Profit]]&gt;0,"Success","Fasle")</f>
        <v>Fasle</v>
      </c>
    </row>
    <row r="2833" spans="1:8" x14ac:dyDescent="0.25">
      <c r="A2833" t="s">
        <v>1634</v>
      </c>
      <c r="B2833">
        <v>1987762</v>
      </c>
      <c r="C2833" t="s">
        <v>12</v>
      </c>
      <c r="D2833">
        <v>11000000</v>
      </c>
      <c r="E2833">
        <v>6.7</v>
      </c>
      <c r="F2833">
        <f>AVERAGEIF(Table15[director_name],Table15[director_name],Table15[imdb_score])</f>
        <v>6.45</v>
      </c>
      <c r="G2833">
        <f>Table15[[#This Row],[gross]]-Table15[[#This Row],[budget]]</f>
        <v>-9012238</v>
      </c>
      <c r="H2833" t="str">
        <f>IF(Table15[[#This Row],[Profit]]&gt;0,"Success","Fasle")</f>
        <v>Fasle</v>
      </c>
    </row>
    <row r="2834" spans="1:8" x14ac:dyDescent="0.25">
      <c r="A2834" t="s">
        <v>5266</v>
      </c>
      <c r="B2834">
        <v>1474508</v>
      </c>
      <c r="C2834" t="s">
        <v>12</v>
      </c>
      <c r="D2834">
        <v>5000000</v>
      </c>
      <c r="E2834">
        <v>6.5</v>
      </c>
      <c r="F2834" s="2">
        <f>AVERAGEIF(Table15[director_name],Table15[director_name],Table15[imdb_score])</f>
        <v>6.5</v>
      </c>
      <c r="G2834">
        <f>Table15[[#This Row],[gross]]-Table15[[#This Row],[budget]]</f>
        <v>-3525492</v>
      </c>
      <c r="H2834" t="str">
        <f>IF(Table15[[#This Row],[Profit]]&gt;0,"Success","Fasle")</f>
        <v>Fasle</v>
      </c>
    </row>
    <row r="2835" spans="1:8" x14ac:dyDescent="0.25">
      <c r="A2835" t="s">
        <v>5268</v>
      </c>
      <c r="B2835">
        <v>1011054</v>
      </c>
      <c r="C2835" t="s">
        <v>12</v>
      </c>
      <c r="D2835">
        <v>10000000</v>
      </c>
      <c r="E2835">
        <v>7.2</v>
      </c>
      <c r="F2835" s="2">
        <f>AVERAGEIF(Table15[director_name],Table15[director_name],Table15[imdb_score])</f>
        <v>7.2</v>
      </c>
      <c r="G2835">
        <f>Table15[[#This Row],[gross]]-Table15[[#This Row],[budget]]</f>
        <v>-8988946</v>
      </c>
      <c r="H2835" t="str">
        <f>IF(Table15[[#This Row],[Profit]]&gt;0,"Success","Fasle")</f>
        <v>Fasle</v>
      </c>
    </row>
    <row r="2836" spans="1:8" x14ac:dyDescent="0.25">
      <c r="A2836" t="s">
        <v>5270</v>
      </c>
      <c r="B2836">
        <v>900926</v>
      </c>
      <c r="C2836" t="s">
        <v>12</v>
      </c>
      <c r="D2836">
        <v>10000000</v>
      </c>
      <c r="E2836">
        <v>5.3</v>
      </c>
      <c r="F2836" s="2">
        <f>AVERAGEIF(Table15[director_name],Table15[director_name],Table15[imdb_score])</f>
        <v>5.3</v>
      </c>
      <c r="G2836">
        <f>Table15[[#This Row],[gross]]-Table15[[#This Row],[budget]]</f>
        <v>-9099074</v>
      </c>
      <c r="H2836" t="str">
        <f>IF(Table15[[#This Row],[Profit]]&gt;0,"Success","Fasle")</f>
        <v>Fasle</v>
      </c>
    </row>
    <row r="2837" spans="1:8" x14ac:dyDescent="0.25">
      <c r="A2837" t="s">
        <v>2401</v>
      </c>
      <c r="B2837">
        <v>866778</v>
      </c>
      <c r="C2837" t="s">
        <v>12</v>
      </c>
      <c r="D2837">
        <v>10000000</v>
      </c>
      <c r="E2837">
        <v>6.7</v>
      </c>
      <c r="F2837">
        <f>AVERAGEIF(Table15[director_name],Table15[director_name],Table15[imdb_score])</f>
        <v>6.8999999999999995</v>
      </c>
      <c r="G2837">
        <f>Table15[[#This Row],[gross]]-Table15[[#This Row],[budget]]</f>
        <v>-9133222</v>
      </c>
      <c r="H2837" t="str">
        <f>IF(Table15[[#This Row],[Profit]]&gt;0,"Success","Fasle")</f>
        <v>Fasle</v>
      </c>
    </row>
    <row r="2838" spans="1:8" x14ac:dyDescent="0.25">
      <c r="A2838" t="s">
        <v>443</v>
      </c>
      <c r="B2838">
        <v>598645</v>
      </c>
      <c r="C2838" t="s">
        <v>12</v>
      </c>
      <c r="D2838">
        <v>10000000</v>
      </c>
      <c r="E2838">
        <v>3.6</v>
      </c>
      <c r="F2838">
        <f>AVERAGEIF(Table15[director_name],Table15[director_name],Table15[imdb_score])</f>
        <v>7.1142857142857139</v>
      </c>
      <c r="G2838">
        <f>Table15[[#This Row],[gross]]-Table15[[#This Row],[budget]]</f>
        <v>-9401355</v>
      </c>
      <c r="H2838" t="str">
        <f>IF(Table15[[#This Row],[Profit]]&gt;0,"Success","Fasle")</f>
        <v>Fasle</v>
      </c>
    </row>
    <row r="2839" spans="1:8" x14ac:dyDescent="0.25">
      <c r="A2839" t="s">
        <v>5275</v>
      </c>
      <c r="B2839">
        <v>578527</v>
      </c>
      <c r="C2839" t="s">
        <v>12</v>
      </c>
      <c r="D2839">
        <v>10000000</v>
      </c>
      <c r="E2839">
        <v>5.7</v>
      </c>
      <c r="F2839" s="2">
        <f>AVERAGEIF(Table15[director_name],Table15[director_name],Table15[imdb_score])</f>
        <v>5.7</v>
      </c>
      <c r="G2839">
        <f>Table15[[#This Row],[gross]]-Table15[[#This Row],[budget]]</f>
        <v>-9421473</v>
      </c>
      <c r="H2839" t="str">
        <f>IF(Table15[[#This Row],[Profit]]&gt;0,"Success","Fasle")</f>
        <v>Fasle</v>
      </c>
    </row>
    <row r="2840" spans="1:8" x14ac:dyDescent="0.25">
      <c r="A2840" t="s">
        <v>3802</v>
      </c>
      <c r="B2840">
        <v>488872</v>
      </c>
      <c r="C2840" t="s">
        <v>2491</v>
      </c>
      <c r="D2840">
        <v>10000000</v>
      </c>
      <c r="E2840">
        <v>7.3</v>
      </c>
      <c r="F2840">
        <f>AVERAGEIF(Table15[director_name],Table15[director_name],Table15[imdb_score])</f>
        <v>7.55</v>
      </c>
      <c r="G2840">
        <f>Table15[[#This Row],[gross]]-Table15[[#This Row],[budget]]</f>
        <v>-9511128</v>
      </c>
      <c r="H2840" t="str">
        <f>IF(Table15[[#This Row],[Profit]]&gt;0,"Success","Fasle")</f>
        <v>Fasle</v>
      </c>
    </row>
    <row r="2841" spans="1:8" x14ac:dyDescent="0.25">
      <c r="A2841" t="s">
        <v>5278</v>
      </c>
      <c r="B2841">
        <v>365734</v>
      </c>
      <c r="C2841" t="s">
        <v>12</v>
      </c>
      <c r="D2841">
        <v>10000000</v>
      </c>
      <c r="E2841">
        <v>5</v>
      </c>
      <c r="F2841" s="2">
        <f>AVERAGEIF(Table15[director_name],Table15[director_name],Table15[imdb_score])</f>
        <v>6.25</v>
      </c>
      <c r="G2841">
        <f>Table15[[#This Row],[gross]]-Table15[[#This Row],[budget]]</f>
        <v>-9634266</v>
      </c>
      <c r="H2841" t="str">
        <f>IF(Table15[[#This Row],[Profit]]&gt;0,"Success","Fasle")</f>
        <v>Fasle</v>
      </c>
    </row>
    <row r="2842" spans="1:8" x14ac:dyDescent="0.25">
      <c r="A2842" t="s">
        <v>5280</v>
      </c>
      <c r="B2842">
        <v>231417</v>
      </c>
      <c r="C2842" t="s">
        <v>503</v>
      </c>
      <c r="D2842">
        <v>60000000</v>
      </c>
      <c r="E2842">
        <v>6.6</v>
      </c>
      <c r="F2842" s="2">
        <f>AVERAGEIF(Table15[director_name],Table15[director_name],Table15[imdb_score])</f>
        <v>6.6</v>
      </c>
      <c r="G2842">
        <f>Table15[[#This Row],[gross]]-Table15[[#This Row],[budget]]</f>
        <v>-59768583</v>
      </c>
      <c r="H2842" t="str">
        <f>IF(Table15[[#This Row],[Profit]]&gt;0,"Success","Fasle")</f>
        <v>Fasle</v>
      </c>
    </row>
    <row r="2843" spans="1:8" x14ac:dyDescent="0.25">
      <c r="A2843" t="s">
        <v>5282</v>
      </c>
      <c r="B2843">
        <v>3093491</v>
      </c>
      <c r="C2843" t="s">
        <v>12</v>
      </c>
      <c r="D2843">
        <v>5000000</v>
      </c>
      <c r="E2843">
        <v>6.6</v>
      </c>
      <c r="F2843" s="2">
        <f>AVERAGEIF(Table15[director_name],Table15[director_name],Table15[imdb_score])</f>
        <v>6.6</v>
      </c>
      <c r="G2843">
        <f>Table15[[#This Row],[gross]]-Table15[[#This Row],[budget]]</f>
        <v>-1906509</v>
      </c>
      <c r="H2843" t="str">
        <f>IF(Table15[[#This Row],[Profit]]&gt;0,"Success","Fasle")</f>
        <v>Fasle</v>
      </c>
    </row>
    <row r="2844" spans="1:8" x14ac:dyDescent="0.25">
      <c r="A2844" t="s">
        <v>5288</v>
      </c>
      <c r="B2844">
        <v>228524</v>
      </c>
      <c r="C2844" t="s">
        <v>12</v>
      </c>
      <c r="D2844">
        <v>4000000</v>
      </c>
      <c r="E2844">
        <v>7.3</v>
      </c>
      <c r="F2844" s="2">
        <f>AVERAGEIF(Table15[director_name],Table15[director_name],Table15[imdb_score])</f>
        <v>7.3</v>
      </c>
      <c r="G2844">
        <f>Table15[[#This Row],[gross]]-Table15[[#This Row],[budget]]</f>
        <v>-3771476</v>
      </c>
      <c r="H2844" t="str">
        <f>IF(Table15[[#This Row],[Profit]]&gt;0,"Success","Fasle")</f>
        <v>Fasle</v>
      </c>
    </row>
    <row r="2845" spans="1:8" x14ac:dyDescent="0.25">
      <c r="A2845" t="s">
        <v>5290</v>
      </c>
      <c r="B2845">
        <v>226792</v>
      </c>
      <c r="C2845" t="s">
        <v>12</v>
      </c>
      <c r="D2845">
        <v>10000000</v>
      </c>
      <c r="E2845">
        <v>6.2</v>
      </c>
      <c r="F2845" s="2">
        <f>AVERAGEIF(Table15[director_name],Table15[director_name],Table15[imdb_score])</f>
        <v>6.2</v>
      </c>
      <c r="G2845">
        <f>Table15[[#This Row],[gross]]-Table15[[#This Row],[budget]]</f>
        <v>-9773208</v>
      </c>
      <c r="H2845" t="str">
        <f>IF(Table15[[#This Row],[Profit]]&gt;0,"Success","Fasle")</f>
        <v>Fasle</v>
      </c>
    </row>
    <row r="2846" spans="1:8" x14ac:dyDescent="0.25">
      <c r="A2846" t="s">
        <v>4969</v>
      </c>
      <c r="B2846">
        <v>136432</v>
      </c>
      <c r="C2846" t="s">
        <v>12</v>
      </c>
      <c r="D2846">
        <v>5000000</v>
      </c>
      <c r="E2846">
        <v>6.6</v>
      </c>
      <c r="F2846" s="2">
        <f>AVERAGEIF(Table15[director_name],Table15[director_name],Table15[imdb_score])</f>
        <v>6.6</v>
      </c>
      <c r="G2846">
        <f>Table15[[#This Row],[gross]]-Table15[[#This Row],[budget]]</f>
        <v>-4863568</v>
      </c>
      <c r="H2846" t="str">
        <f>IF(Table15[[#This Row],[Profit]]&gt;0,"Success","Fasle")</f>
        <v>Fasle</v>
      </c>
    </row>
    <row r="2847" spans="1:8" x14ac:dyDescent="0.25">
      <c r="A2847" t="s">
        <v>4914</v>
      </c>
      <c r="B2847">
        <v>131617</v>
      </c>
      <c r="C2847" t="s">
        <v>12</v>
      </c>
      <c r="D2847">
        <v>10000000</v>
      </c>
      <c r="E2847">
        <v>6.3</v>
      </c>
      <c r="F2847">
        <f>AVERAGEIF(Table15[director_name],Table15[director_name],Table15[imdb_score])</f>
        <v>6.1</v>
      </c>
      <c r="G2847">
        <f>Table15[[#This Row],[gross]]-Table15[[#This Row],[budget]]</f>
        <v>-9868383</v>
      </c>
      <c r="H2847" t="str">
        <f>IF(Table15[[#This Row],[Profit]]&gt;0,"Success","Fasle")</f>
        <v>Fasle</v>
      </c>
    </row>
    <row r="2848" spans="1:8" x14ac:dyDescent="0.25">
      <c r="A2848" t="s">
        <v>5299</v>
      </c>
      <c r="B2848">
        <v>126247</v>
      </c>
      <c r="C2848" t="s">
        <v>12</v>
      </c>
      <c r="D2848">
        <v>6200000</v>
      </c>
      <c r="E2848">
        <v>3.3</v>
      </c>
      <c r="F2848" s="2">
        <f>AVERAGEIF(Table15[director_name],Table15[director_name],Table15[imdb_score])</f>
        <v>3.3</v>
      </c>
      <c r="G2848">
        <f>Table15[[#This Row],[gross]]-Table15[[#This Row],[budget]]</f>
        <v>-6073753</v>
      </c>
      <c r="H2848" t="str">
        <f>IF(Table15[[#This Row],[Profit]]&gt;0,"Success","Fasle")</f>
        <v>Fasle</v>
      </c>
    </row>
    <row r="2849" spans="1:8" x14ac:dyDescent="0.25">
      <c r="A2849" t="s">
        <v>5302</v>
      </c>
      <c r="B2849">
        <v>169379</v>
      </c>
      <c r="C2849" t="s">
        <v>964</v>
      </c>
      <c r="D2849">
        <v>10000000</v>
      </c>
      <c r="E2849">
        <v>6.2</v>
      </c>
      <c r="F2849" s="2">
        <f>AVERAGEIF(Table15[director_name],Table15[director_name],Table15[imdb_score])</f>
        <v>6.2</v>
      </c>
      <c r="G2849">
        <f>Table15[[#This Row],[gross]]-Table15[[#This Row],[budget]]</f>
        <v>-9830621</v>
      </c>
      <c r="H2849" t="str">
        <f>IF(Table15[[#This Row],[Profit]]&gt;0,"Success","Fasle")</f>
        <v>Fasle</v>
      </c>
    </row>
    <row r="2850" spans="1:8" x14ac:dyDescent="0.25">
      <c r="A2850" t="s">
        <v>5305</v>
      </c>
      <c r="B2850">
        <v>15447</v>
      </c>
      <c r="C2850" t="s">
        <v>12</v>
      </c>
      <c r="D2850">
        <v>10000000</v>
      </c>
      <c r="E2850">
        <v>3.5</v>
      </c>
      <c r="F2850" s="2">
        <f>AVERAGEIF(Table15[director_name],Table15[director_name],Table15[imdb_score])</f>
        <v>3.5</v>
      </c>
      <c r="G2850">
        <f>Table15[[#This Row],[gross]]-Table15[[#This Row],[budget]]</f>
        <v>-9984553</v>
      </c>
      <c r="H2850" t="str">
        <f>IF(Table15[[#This Row],[Profit]]&gt;0,"Success","Fasle")</f>
        <v>Fasle</v>
      </c>
    </row>
    <row r="2851" spans="1:8" x14ac:dyDescent="0.25">
      <c r="A2851" t="s">
        <v>5307</v>
      </c>
      <c r="B2851">
        <v>19348</v>
      </c>
      <c r="C2851" t="s">
        <v>12</v>
      </c>
      <c r="D2851">
        <v>10000000</v>
      </c>
      <c r="E2851">
        <v>5.5</v>
      </c>
      <c r="F2851" s="2">
        <f>AVERAGEIF(Table15[director_name],Table15[director_name],Table15[imdb_score])</f>
        <v>5.5</v>
      </c>
      <c r="G2851">
        <f>Table15[[#This Row],[gross]]-Table15[[#This Row],[budget]]</f>
        <v>-9980652</v>
      </c>
      <c r="H2851" t="str">
        <f>IF(Table15[[#This Row],[Profit]]&gt;0,"Success","Fasle")</f>
        <v>Fasle</v>
      </c>
    </row>
    <row r="2852" spans="1:8" x14ac:dyDescent="0.25">
      <c r="A2852" t="s">
        <v>5309</v>
      </c>
      <c r="B2852">
        <v>100503</v>
      </c>
      <c r="C2852" t="s">
        <v>12</v>
      </c>
      <c r="D2852">
        <v>8000000</v>
      </c>
      <c r="E2852">
        <v>5.9</v>
      </c>
      <c r="F2852" s="2">
        <f>AVERAGEIF(Table15[director_name],Table15[director_name],Table15[imdb_score])</f>
        <v>5.9</v>
      </c>
      <c r="G2852">
        <f>Table15[[#This Row],[gross]]-Table15[[#This Row],[budget]]</f>
        <v>-7899497</v>
      </c>
      <c r="H2852" t="str">
        <f>IF(Table15[[#This Row],[Profit]]&gt;0,"Success","Fasle")</f>
        <v>Fasle</v>
      </c>
    </row>
    <row r="2853" spans="1:8" x14ac:dyDescent="0.25">
      <c r="A2853" t="s">
        <v>5311</v>
      </c>
      <c r="B2853">
        <v>92900</v>
      </c>
      <c r="C2853" t="s">
        <v>12</v>
      </c>
      <c r="D2853">
        <v>5000000</v>
      </c>
      <c r="E2853">
        <v>4.7</v>
      </c>
      <c r="F2853" s="2">
        <f>AVERAGEIF(Table15[director_name],Table15[director_name],Table15[imdb_score])</f>
        <v>4.7</v>
      </c>
      <c r="G2853">
        <f>Table15[[#This Row],[gross]]-Table15[[#This Row],[budget]]</f>
        <v>-4907100</v>
      </c>
      <c r="H2853" t="str">
        <f>IF(Table15[[#This Row],[Profit]]&gt;0,"Success","Fasle")</f>
        <v>Fasle</v>
      </c>
    </row>
    <row r="2854" spans="1:8" x14ac:dyDescent="0.25">
      <c r="A2854" t="s">
        <v>5317</v>
      </c>
      <c r="B2854">
        <v>5561</v>
      </c>
      <c r="C2854" t="s">
        <v>12</v>
      </c>
      <c r="D2854">
        <v>10000000</v>
      </c>
      <c r="E2854">
        <v>3.9</v>
      </c>
      <c r="F2854" s="2">
        <f>AVERAGEIF(Table15[director_name],Table15[director_name],Table15[imdb_score])</f>
        <v>3.9</v>
      </c>
      <c r="G2854">
        <f>Table15[[#This Row],[gross]]-Table15[[#This Row],[budget]]</f>
        <v>-9994439</v>
      </c>
      <c r="H2854" t="str">
        <f>IF(Table15[[#This Row],[Profit]]&gt;0,"Success","Fasle")</f>
        <v>Fasle</v>
      </c>
    </row>
    <row r="2855" spans="1:8" x14ac:dyDescent="0.25">
      <c r="A2855" t="s">
        <v>5319</v>
      </c>
      <c r="B2855">
        <v>3607</v>
      </c>
      <c r="C2855" t="s">
        <v>12</v>
      </c>
      <c r="D2855">
        <v>10000000</v>
      </c>
      <c r="E2855">
        <v>6.1</v>
      </c>
      <c r="F2855" s="2">
        <f>AVERAGEIF(Table15[director_name],Table15[director_name],Table15[imdb_score])</f>
        <v>6.1</v>
      </c>
      <c r="G2855">
        <f>Table15[[#This Row],[gross]]-Table15[[#This Row],[budget]]</f>
        <v>-9996393</v>
      </c>
      <c r="H2855" t="str">
        <f>IF(Table15[[#This Row],[Profit]]&gt;0,"Success","Fasle")</f>
        <v>Fasle</v>
      </c>
    </row>
    <row r="2856" spans="1:8" x14ac:dyDescent="0.25">
      <c r="A2856" t="s">
        <v>5323</v>
      </c>
      <c r="B2856">
        <v>70527</v>
      </c>
      <c r="C2856" t="s">
        <v>12</v>
      </c>
      <c r="D2856">
        <v>6500000</v>
      </c>
      <c r="E2856">
        <v>6.7</v>
      </c>
      <c r="F2856" s="2">
        <f>AVERAGEIF(Table15[director_name],Table15[director_name],Table15[imdb_score])</f>
        <v>6.7</v>
      </c>
      <c r="G2856">
        <f>Table15[[#This Row],[gross]]-Table15[[#This Row],[budget]]</f>
        <v>-6429473</v>
      </c>
      <c r="H2856" t="str">
        <f>IF(Table15[[#This Row],[Profit]]&gt;0,"Success","Fasle")</f>
        <v>Fasle</v>
      </c>
    </row>
    <row r="2857" spans="1:8" x14ac:dyDescent="0.25">
      <c r="A2857" t="s">
        <v>5334</v>
      </c>
      <c r="B2857">
        <v>11835</v>
      </c>
      <c r="C2857" t="s">
        <v>2968</v>
      </c>
      <c r="D2857">
        <v>10000000</v>
      </c>
      <c r="E2857">
        <v>6.9</v>
      </c>
      <c r="F2857" s="2">
        <f>AVERAGEIF(Table15[director_name],Table15[director_name],Table15[imdb_score])</f>
        <v>6.9</v>
      </c>
      <c r="G2857">
        <f>Table15[[#This Row],[gross]]-Table15[[#This Row],[budget]]</f>
        <v>-9988165</v>
      </c>
      <c r="H2857" t="str">
        <f>IF(Table15[[#This Row],[Profit]]&gt;0,"Success","Fasle")</f>
        <v>Fasle</v>
      </c>
    </row>
    <row r="2858" spans="1:8" x14ac:dyDescent="0.25">
      <c r="A2858" t="s">
        <v>2954</v>
      </c>
      <c r="B2858">
        <v>128486</v>
      </c>
      <c r="C2858" t="s">
        <v>4353</v>
      </c>
      <c r="D2858">
        <v>10000000</v>
      </c>
      <c r="E2858">
        <v>7.3</v>
      </c>
      <c r="F2858">
        <f>AVERAGEIF(Table15[director_name],Table15[director_name],Table15[imdb_score])</f>
        <v>6.85</v>
      </c>
      <c r="G2858">
        <f>Table15[[#This Row],[gross]]-Table15[[#This Row],[budget]]</f>
        <v>-9871514</v>
      </c>
      <c r="H2858" t="str">
        <f>IF(Table15[[#This Row],[Profit]]&gt;0,"Success","Fasle")</f>
        <v>Fasle</v>
      </c>
    </row>
    <row r="2859" spans="1:8" x14ac:dyDescent="0.25">
      <c r="A2859" t="s">
        <v>5351</v>
      </c>
      <c r="B2859">
        <v>2483955</v>
      </c>
      <c r="C2859" t="s">
        <v>12</v>
      </c>
      <c r="D2859">
        <v>9600000</v>
      </c>
      <c r="E2859">
        <v>6.7</v>
      </c>
      <c r="F2859" s="2">
        <f>AVERAGEIF(Table15[director_name],Table15[director_name],Table15[imdb_score])</f>
        <v>6.7</v>
      </c>
      <c r="G2859">
        <f>Table15[[#This Row],[gross]]-Table15[[#This Row],[budget]]</f>
        <v>-7116045</v>
      </c>
      <c r="H2859" t="str">
        <f>IF(Table15[[#This Row],[Profit]]&gt;0,"Success","Fasle")</f>
        <v>Fasle</v>
      </c>
    </row>
    <row r="2860" spans="1:8" x14ac:dyDescent="0.25">
      <c r="A2860" t="s">
        <v>1124</v>
      </c>
      <c r="B2860">
        <v>57176582</v>
      </c>
      <c r="C2860" t="s">
        <v>12</v>
      </c>
      <c r="D2860">
        <v>9500000</v>
      </c>
      <c r="E2860">
        <v>6.1</v>
      </c>
      <c r="F2860">
        <f>AVERAGEIF(Table15[director_name],Table15[director_name],Table15[imdb_score])</f>
        <v>5.35</v>
      </c>
      <c r="G2860">
        <f>Table15[[#This Row],[gross]]-Table15[[#This Row],[budget]]</f>
        <v>47676582</v>
      </c>
      <c r="H2860" t="str">
        <f>IF(Table15[[#This Row],[Profit]]&gt;0,"Success","Fasle")</f>
        <v>Success</v>
      </c>
    </row>
    <row r="2861" spans="1:8" x14ac:dyDescent="0.25">
      <c r="A2861" t="s">
        <v>2762</v>
      </c>
      <c r="B2861">
        <v>43100000</v>
      </c>
      <c r="C2861" t="s">
        <v>12</v>
      </c>
      <c r="D2861">
        <v>9500000</v>
      </c>
      <c r="E2861">
        <v>6.9</v>
      </c>
      <c r="F2861">
        <f>AVERAGEIF(Table15[director_name],Table15[director_name],Table15[imdb_score])</f>
        <v>6.7666666666666657</v>
      </c>
      <c r="G2861">
        <f>Table15[[#This Row],[gross]]-Table15[[#This Row],[budget]]</f>
        <v>33600000</v>
      </c>
      <c r="H2861" t="str">
        <f>IF(Table15[[#This Row],[Profit]]&gt;0,"Success","Fasle")</f>
        <v>Success</v>
      </c>
    </row>
    <row r="2862" spans="1:8" x14ac:dyDescent="0.25">
      <c r="A2862" t="s">
        <v>4110</v>
      </c>
      <c r="B2862">
        <v>225377</v>
      </c>
      <c r="C2862" t="s">
        <v>503</v>
      </c>
      <c r="D2862">
        <v>8900000</v>
      </c>
      <c r="E2862">
        <v>7.9</v>
      </c>
      <c r="F2862">
        <f>AVERAGEIF(Table15[director_name],Table15[director_name],Table15[imdb_score])</f>
        <v>7.4000000000000012</v>
      </c>
      <c r="G2862">
        <f>Table15[[#This Row],[gross]]-Table15[[#This Row],[budget]]</f>
        <v>-8674623</v>
      </c>
      <c r="H2862" t="str">
        <f>IF(Table15[[#This Row],[Profit]]&gt;0,"Success","Fasle")</f>
        <v>Fasle</v>
      </c>
    </row>
    <row r="2863" spans="1:8" x14ac:dyDescent="0.25">
      <c r="A2863" t="s">
        <v>5360</v>
      </c>
      <c r="B2863">
        <v>14114488</v>
      </c>
      <c r="C2863" t="s">
        <v>12</v>
      </c>
      <c r="D2863">
        <v>10500000</v>
      </c>
      <c r="E2863">
        <v>4.5</v>
      </c>
      <c r="F2863" s="2">
        <f>AVERAGEIF(Table15[director_name],Table15[director_name],Table15[imdb_score])</f>
        <v>4.5</v>
      </c>
      <c r="G2863">
        <f>Table15[[#This Row],[gross]]-Table15[[#This Row],[budget]]</f>
        <v>3614488</v>
      </c>
      <c r="H2863" t="str">
        <f>IF(Table15[[#This Row],[Profit]]&gt;0,"Success","Fasle")</f>
        <v>Success</v>
      </c>
    </row>
    <row r="2864" spans="1:8" x14ac:dyDescent="0.25">
      <c r="A2864" t="s">
        <v>5364</v>
      </c>
      <c r="B2864">
        <v>46300000</v>
      </c>
      <c r="C2864" t="s">
        <v>12</v>
      </c>
      <c r="D2864">
        <v>9400000</v>
      </c>
      <c r="E2864">
        <v>7.6</v>
      </c>
      <c r="F2864" s="2">
        <f>AVERAGEIF(Table15[director_name],Table15[director_name],Table15[imdb_score])</f>
        <v>7.6</v>
      </c>
      <c r="G2864">
        <f>Table15[[#This Row],[gross]]-Table15[[#This Row],[budget]]</f>
        <v>36900000</v>
      </c>
      <c r="H2864" t="str">
        <f>IF(Table15[[#This Row],[Profit]]&gt;0,"Success","Fasle")</f>
        <v>Success</v>
      </c>
    </row>
    <row r="2865" spans="1:8" x14ac:dyDescent="0.25">
      <c r="A2865" t="s">
        <v>1799</v>
      </c>
      <c r="B2865">
        <v>2600000</v>
      </c>
      <c r="C2865" t="s">
        <v>12</v>
      </c>
      <c r="D2865">
        <v>6000000</v>
      </c>
      <c r="E2865">
        <v>7.5</v>
      </c>
      <c r="F2865">
        <f>AVERAGEIF(Table15[director_name],Table15[director_name],Table15[imdb_score])</f>
        <v>6.5333333333333341</v>
      </c>
      <c r="G2865">
        <f>Table15[[#This Row],[gross]]-Table15[[#This Row],[budget]]</f>
        <v>-3400000</v>
      </c>
      <c r="H2865" t="str">
        <f>IF(Table15[[#This Row],[Profit]]&gt;0,"Success","Fasle")</f>
        <v>Fasle</v>
      </c>
    </row>
    <row r="2866" spans="1:8" x14ac:dyDescent="0.25">
      <c r="A2866" t="s">
        <v>5375</v>
      </c>
      <c r="B2866">
        <v>1602466</v>
      </c>
      <c r="C2866" t="s">
        <v>12</v>
      </c>
      <c r="D2866">
        <v>600000000</v>
      </c>
      <c r="E2866">
        <v>6</v>
      </c>
      <c r="F2866" s="2">
        <f>AVERAGEIF(Table15[director_name],Table15[director_name],Table15[imdb_score])</f>
        <v>6</v>
      </c>
      <c r="G2866">
        <f>Table15[[#This Row],[gross]]-Table15[[#This Row],[budget]]</f>
        <v>-598397534</v>
      </c>
      <c r="H2866" t="str">
        <f>IF(Table15[[#This Row],[Profit]]&gt;0,"Success","Fasle")</f>
        <v>Fasle</v>
      </c>
    </row>
    <row r="2867" spans="1:8" x14ac:dyDescent="0.25">
      <c r="A2867" t="s">
        <v>4597</v>
      </c>
      <c r="B2867">
        <v>3029870</v>
      </c>
      <c r="C2867" t="s">
        <v>12</v>
      </c>
      <c r="D2867">
        <v>7400000</v>
      </c>
      <c r="E2867">
        <v>7.1</v>
      </c>
      <c r="F2867">
        <f>AVERAGEIF(Table15[director_name],Table15[director_name],Table15[imdb_score])</f>
        <v>7.5</v>
      </c>
      <c r="G2867">
        <f>Table15[[#This Row],[gross]]-Table15[[#This Row],[budget]]</f>
        <v>-4370130</v>
      </c>
      <c r="H2867" t="str">
        <f>IF(Table15[[#This Row],[Profit]]&gt;0,"Success","Fasle")</f>
        <v>Fasle</v>
      </c>
    </row>
    <row r="2868" spans="1:8" x14ac:dyDescent="0.25">
      <c r="A2868" t="s">
        <v>5382</v>
      </c>
      <c r="B2868">
        <v>3047539</v>
      </c>
      <c r="C2868" t="s">
        <v>1937</v>
      </c>
      <c r="D2868">
        <v>7217600</v>
      </c>
      <c r="E2868">
        <v>6.9</v>
      </c>
      <c r="F2868" s="2">
        <f>AVERAGEIF(Table15[director_name],Table15[director_name],Table15[imdb_score])</f>
        <v>7.4</v>
      </c>
      <c r="G2868">
        <f>Table15[[#This Row],[gross]]-Table15[[#This Row],[budget]]</f>
        <v>-4170061</v>
      </c>
      <c r="H2868" t="str">
        <f>IF(Table15[[#This Row],[Profit]]&gt;0,"Success","Fasle")</f>
        <v>Fasle</v>
      </c>
    </row>
    <row r="2869" spans="1:8" x14ac:dyDescent="0.25">
      <c r="A2869" t="s">
        <v>64</v>
      </c>
      <c r="B2869">
        <v>78900000</v>
      </c>
      <c r="C2869" t="s">
        <v>12</v>
      </c>
      <c r="D2869">
        <v>11000000</v>
      </c>
      <c r="E2869">
        <v>8.5</v>
      </c>
      <c r="F2869">
        <f>AVERAGEIF(Table15[director_name],Table15[director_name],Table15[imdb_score])</f>
        <v>7.1312499999999996</v>
      </c>
      <c r="G2869">
        <f>Table15[[#This Row],[gross]]-Table15[[#This Row],[budget]]</f>
        <v>67900000</v>
      </c>
      <c r="H2869" t="str">
        <f>IF(Table15[[#This Row],[Profit]]&gt;0,"Success","Fasle")</f>
        <v>Success</v>
      </c>
    </row>
    <row r="2870" spans="1:8" x14ac:dyDescent="0.25">
      <c r="A2870" t="s">
        <v>2541</v>
      </c>
      <c r="B2870">
        <v>30859000</v>
      </c>
      <c r="C2870" t="s">
        <v>12</v>
      </c>
      <c r="D2870">
        <v>83532</v>
      </c>
      <c r="E2870">
        <v>7.5</v>
      </c>
      <c r="F2870">
        <f>AVERAGEIF(Table15[director_name],Table15[director_name],Table15[imdb_score])</f>
        <v>6.4749999999999996</v>
      </c>
      <c r="G2870">
        <f>Table15[[#This Row],[gross]]-Table15[[#This Row],[budget]]</f>
        <v>30775468</v>
      </c>
      <c r="H2870" t="str">
        <f>IF(Table15[[#This Row],[Profit]]&gt;0,"Success","Fasle")</f>
        <v>Success</v>
      </c>
    </row>
    <row r="2871" spans="1:8" x14ac:dyDescent="0.25">
      <c r="A2871" t="s">
        <v>5386</v>
      </c>
      <c r="B2871">
        <v>3571735</v>
      </c>
      <c r="C2871" t="s">
        <v>12</v>
      </c>
      <c r="D2871">
        <v>10000000</v>
      </c>
      <c r="E2871">
        <v>6.6</v>
      </c>
      <c r="F2871" s="2">
        <f>AVERAGEIF(Table15[director_name],Table15[director_name],Table15[imdb_score])</f>
        <v>6.6</v>
      </c>
      <c r="G2871">
        <f>Table15[[#This Row],[gross]]-Table15[[#This Row],[budget]]</f>
        <v>-6428265</v>
      </c>
      <c r="H2871" t="str">
        <f>IF(Table15[[#This Row],[Profit]]&gt;0,"Success","Fasle")</f>
        <v>Fasle</v>
      </c>
    </row>
    <row r="2872" spans="1:8" x14ac:dyDescent="0.25">
      <c r="A2872" t="s">
        <v>2408</v>
      </c>
      <c r="B2872">
        <v>50000000</v>
      </c>
      <c r="C2872" t="s">
        <v>12</v>
      </c>
      <c r="D2872">
        <v>9000000</v>
      </c>
      <c r="E2872">
        <v>8</v>
      </c>
      <c r="F2872">
        <f>AVERAGEIF(Table15[director_name],Table15[director_name],Table15[imdb_score])</f>
        <v>6.7749999999999995</v>
      </c>
      <c r="G2872">
        <f>Table15[[#This Row],[gross]]-Table15[[#This Row],[budget]]</f>
        <v>41000000</v>
      </c>
      <c r="H2872" t="str">
        <f>IF(Table15[[#This Row],[Profit]]&gt;0,"Success","Fasle")</f>
        <v>Success</v>
      </c>
    </row>
    <row r="2873" spans="1:8" x14ac:dyDescent="0.25">
      <c r="A2873" t="s">
        <v>1968</v>
      </c>
      <c r="B2873">
        <v>63600000</v>
      </c>
      <c r="C2873" t="s">
        <v>12</v>
      </c>
      <c r="D2873">
        <v>9000000</v>
      </c>
      <c r="E2873">
        <v>7</v>
      </c>
      <c r="F2873" s="2">
        <f>AVERAGEIF(Table15[director_name],Table15[director_name],Table15[imdb_score])</f>
        <v>7.2666666666666666</v>
      </c>
      <c r="G2873">
        <f>Table15[[#This Row],[gross]]-Table15[[#This Row],[budget]]</f>
        <v>54600000</v>
      </c>
      <c r="H2873" t="str">
        <f>IF(Table15[[#This Row],[Profit]]&gt;0,"Success","Fasle")</f>
        <v>Success</v>
      </c>
    </row>
    <row r="2874" spans="1:8" x14ac:dyDescent="0.25">
      <c r="A2874" t="s">
        <v>1067</v>
      </c>
      <c r="B2874">
        <v>36049108</v>
      </c>
      <c r="C2874" t="s">
        <v>12</v>
      </c>
      <c r="D2874">
        <v>9000000</v>
      </c>
      <c r="E2874">
        <v>6.8</v>
      </c>
      <c r="F2874">
        <f>AVERAGEIF(Table15[director_name],Table15[director_name],Table15[imdb_score])</f>
        <v>6.9374999999999991</v>
      </c>
      <c r="G2874">
        <f>Table15[[#This Row],[gross]]-Table15[[#This Row],[budget]]</f>
        <v>27049108</v>
      </c>
      <c r="H2874" t="str">
        <f>IF(Table15[[#This Row],[Profit]]&gt;0,"Success","Fasle")</f>
        <v>Success</v>
      </c>
    </row>
    <row r="2875" spans="1:8" x14ac:dyDescent="0.25">
      <c r="A2875" t="s">
        <v>2337</v>
      </c>
      <c r="B2875">
        <v>34074895</v>
      </c>
      <c r="C2875" t="s">
        <v>12</v>
      </c>
      <c r="D2875">
        <v>9000000</v>
      </c>
      <c r="E2875">
        <v>6.7</v>
      </c>
      <c r="F2875">
        <f>AVERAGEIF(Table15[director_name],Table15[director_name],Table15[imdb_score])</f>
        <v>5.6</v>
      </c>
      <c r="G2875">
        <f>Table15[[#This Row],[gross]]-Table15[[#This Row],[budget]]</f>
        <v>25074895</v>
      </c>
      <c r="H2875" t="str">
        <f>IF(Table15[[#This Row],[Profit]]&gt;0,"Success","Fasle")</f>
        <v>Success</v>
      </c>
    </row>
    <row r="2876" spans="1:8" x14ac:dyDescent="0.25">
      <c r="A2876" t="s">
        <v>4636</v>
      </c>
      <c r="B2876">
        <v>33244684</v>
      </c>
      <c r="C2876" t="s">
        <v>12</v>
      </c>
      <c r="D2876">
        <v>9000000</v>
      </c>
      <c r="E2876">
        <v>6.5</v>
      </c>
      <c r="F2876">
        <f>AVERAGEIF(Table15[director_name],Table15[director_name],Table15[imdb_score])</f>
        <v>6.1</v>
      </c>
      <c r="G2876">
        <f>Table15[[#This Row],[gross]]-Table15[[#This Row],[budget]]</f>
        <v>24244684</v>
      </c>
      <c r="H2876" t="str">
        <f>IF(Table15[[#This Row],[Profit]]&gt;0,"Success","Fasle")</f>
        <v>Success</v>
      </c>
    </row>
    <row r="2877" spans="1:8" x14ac:dyDescent="0.25">
      <c r="A2877" t="s">
        <v>3818</v>
      </c>
      <c r="B2877">
        <v>24530513</v>
      </c>
      <c r="C2877" t="s">
        <v>12</v>
      </c>
      <c r="D2877">
        <v>9000000</v>
      </c>
      <c r="E2877">
        <v>8</v>
      </c>
      <c r="F2877" s="2">
        <f>AVERAGEIF(Table15[director_name],Table15[director_name],Table15[imdb_score])</f>
        <v>7.75</v>
      </c>
      <c r="G2877">
        <f>Table15[[#This Row],[gross]]-Table15[[#This Row],[budget]]</f>
        <v>15530513</v>
      </c>
      <c r="H2877" t="str">
        <f>IF(Table15[[#This Row],[Profit]]&gt;0,"Success","Fasle")</f>
        <v>Success</v>
      </c>
    </row>
    <row r="2878" spans="1:8" x14ac:dyDescent="0.25">
      <c r="A2878" t="s">
        <v>5093</v>
      </c>
      <c r="B2878">
        <v>71519230</v>
      </c>
      <c r="C2878" t="s">
        <v>12</v>
      </c>
      <c r="D2878">
        <v>9000000</v>
      </c>
      <c r="E2878">
        <v>6.5</v>
      </c>
      <c r="F2878">
        <f>AVERAGEIF(Table15[director_name],Table15[director_name],Table15[imdb_score])</f>
        <v>6.1000000000000005</v>
      </c>
      <c r="G2878">
        <f>Table15[[#This Row],[gross]]-Table15[[#This Row],[budget]]</f>
        <v>62519230</v>
      </c>
      <c r="H2878" t="str">
        <f>IF(Table15[[#This Row],[Profit]]&gt;0,"Success","Fasle")</f>
        <v>Success</v>
      </c>
    </row>
    <row r="2879" spans="1:8" x14ac:dyDescent="0.25">
      <c r="A2879" t="s">
        <v>5398</v>
      </c>
      <c r="B2879">
        <v>20035310</v>
      </c>
      <c r="C2879" t="s">
        <v>12</v>
      </c>
      <c r="D2879">
        <v>9000000</v>
      </c>
      <c r="E2879">
        <v>4.9000000000000004</v>
      </c>
      <c r="F2879" s="2">
        <f>AVERAGEIF(Table15[director_name],Table15[director_name],Table15[imdb_score])</f>
        <v>4.9000000000000004</v>
      </c>
      <c r="G2879">
        <f>Table15[[#This Row],[gross]]-Table15[[#This Row],[budget]]</f>
        <v>11035310</v>
      </c>
      <c r="H2879" t="str">
        <f>IF(Table15[[#This Row],[Profit]]&gt;0,"Success","Fasle")</f>
        <v>Success</v>
      </c>
    </row>
    <row r="2880" spans="1:8" x14ac:dyDescent="0.25">
      <c r="A2880" t="s">
        <v>4699</v>
      </c>
      <c r="B2880">
        <v>18225165</v>
      </c>
      <c r="C2880" t="s">
        <v>12</v>
      </c>
      <c r="D2880">
        <v>9000000</v>
      </c>
      <c r="E2880">
        <v>7.1</v>
      </c>
      <c r="F2880">
        <f>AVERAGEIF(Table15[director_name],Table15[director_name],Table15[imdb_score])</f>
        <v>6.3</v>
      </c>
      <c r="G2880">
        <f>Table15[[#This Row],[gross]]-Table15[[#This Row],[budget]]</f>
        <v>9225165</v>
      </c>
      <c r="H2880" t="str">
        <f>IF(Table15[[#This Row],[Profit]]&gt;0,"Success","Fasle")</f>
        <v>Success</v>
      </c>
    </row>
    <row r="2881" spans="1:8" x14ac:dyDescent="0.25">
      <c r="A2881" t="s">
        <v>1508</v>
      </c>
      <c r="B2881">
        <v>17804273</v>
      </c>
      <c r="C2881" t="s">
        <v>12</v>
      </c>
      <c r="D2881">
        <v>20000000</v>
      </c>
      <c r="E2881">
        <v>7</v>
      </c>
      <c r="F2881">
        <f>AVERAGEIF(Table15[director_name],Table15[director_name],Table15[imdb_score])</f>
        <v>6.6</v>
      </c>
      <c r="G2881">
        <f>Table15[[#This Row],[gross]]-Table15[[#This Row],[budget]]</f>
        <v>-2195727</v>
      </c>
      <c r="H2881" t="str">
        <f>IF(Table15[[#This Row],[Profit]]&gt;0,"Success","Fasle")</f>
        <v>Fasle</v>
      </c>
    </row>
    <row r="2882" spans="1:8" x14ac:dyDescent="0.25">
      <c r="A2882" t="s">
        <v>5402</v>
      </c>
      <c r="B2882">
        <v>16938179</v>
      </c>
      <c r="C2882" t="s">
        <v>12</v>
      </c>
      <c r="D2882">
        <v>8000000</v>
      </c>
      <c r="E2882">
        <v>7</v>
      </c>
      <c r="F2882" s="2">
        <f>AVERAGEIF(Table15[director_name],Table15[director_name],Table15[imdb_score])</f>
        <v>7</v>
      </c>
      <c r="G2882">
        <f>Table15[[#This Row],[gross]]-Table15[[#This Row],[budget]]</f>
        <v>8938179</v>
      </c>
      <c r="H2882" t="str">
        <f>IF(Table15[[#This Row],[Profit]]&gt;0,"Success","Fasle")</f>
        <v>Success</v>
      </c>
    </row>
    <row r="2883" spans="1:8" x14ac:dyDescent="0.25">
      <c r="A2883" t="s">
        <v>3876</v>
      </c>
      <c r="B2883">
        <v>16235293</v>
      </c>
      <c r="C2883" t="s">
        <v>12</v>
      </c>
      <c r="D2883">
        <v>9000000</v>
      </c>
      <c r="E2883">
        <v>4.5</v>
      </c>
      <c r="F2883">
        <f>AVERAGEIF(Table15[director_name],Table15[director_name],Table15[imdb_score])</f>
        <v>5.35</v>
      </c>
      <c r="G2883">
        <f>Table15[[#This Row],[gross]]-Table15[[#This Row],[budget]]</f>
        <v>7235293</v>
      </c>
      <c r="H2883" t="str">
        <f>IF(Table15[[#This Row],[Profit]]&gt;0,"Success","Fasle")</f>
        <v>Success</v>
      </c>
    </row>
    <row r="2884" spans="1:8" x14ac:dyDescent="0.25">
      <c r="A2884" t="s">
        <v>287</v>
      </c>
      <c r="B2884">
        <v>10161099</v>
      </c>
      <c r="C2884" t="s">
        <v>12</v>
      </c>
      <c r="D2884">
        <v>9000000</v>
      </c>
      <c r="E2884">
        <v>7.7</v>
      </c>
      <c r="F2884">
        <f>AVERAGEIF(Table15[director_name],Table15[director_name],Table15[imdb_score])</f>
        <v>7.1833333333333336</v>
      </c>
      <c r="G2884">
        <f>Table15[[#This Row],[gross]]-Table15[[#This Row],[budget]]</f>
        <v>1161099</v>
      </c>
      <c r="H2884" t="str">
        <f>IF(Table15[[#This Row],[Profit]]&gt;0,"Success","Fasle")</f>
        <v>Success</v>
      </c>
    </row>
    <row r="2885" spans="1:8" x14ac:dyDescent="0.25">
      <c r="A2885" t="s">
        <v>299</v>
      </c>
      <c r="B2885">
        <v>6047856</v>
      </c>
      <c r="C2885" t="s">
        <v>12</v>
      </c>
      <c r="D2885">
        <v>8500000</v>
      </c>
      <c r="E2885">
        <v>6.7</v>
      </c>
      <c r="F2885">
        <f>AVERAGEIF(Table15[director_name],Table15[director_name],Table15[imdb_score])</f>
        <v>7.0333333333333341</v>
      </c>
      <c r="G2885">
        <f>Table15[[#This Row],[gross]]-Table15[[#This Row],[budget]]</f>
        <v>-2452144</v>
      </c>
      <c r="H2885" t="str">
        <f>IF(Table15[[#This Row],[Profit]]&gt;0,"Success","Fasle")</f>
        <v>Fasle</v>
      </c>
    </row>
    <row r="2886" spans="1:8" x14ac:dyDescent="0.25">
      <c r="A2886" t="s">
        <v>2101</v>
      </c>
      <c r="B2886">
        <v>4681503</v>
      </c>
      <c r="C2886" t="s">
        <v>12</v>
      </c>
      <c r="D2886">
        <v>9000000</v>
      </c>
      <c r="E2886">
        <v>7</v>
      </c>
      <c r="F2886">
        <f>AVERAGEIF(Table15[director_name],Table15[director_name],Table15[imdb_score])</f>
        <v>6.4249999999999998</v>
      </c>
      <c r="G2886">
        <f>Table15[[#This Row],[gross]]-Table15[[#This Row],[budget]]</f>
        <v>-4318497</v>
      </c>
      <c r="H2886" t="str">
        <f>IF(Table15[[#This Row],[Profit]]&gt;0,"Success","Fasle")</f>
        <v>Fasle</v>
      </c>
    </row>
    <row r="2887" spans="1:8" x14ac:dyDescent="0.25">
      <c r="A2887" t="s">
        <v>5416</v>
      </c>
      <c r="B2887">
        <v>4350774</v>
      </c>
      <c r="C2887" t="s">
        <v>12</v>
      </c>
      <c r="D2887">
        <v>8000000</v>
      </c>
      <c r="E2887">
        <v>6.5</v>
      </c>
      <c r="F2887" s="2">
        <f>AVERAGEIF(Table15[director_name],Table15[director_name],Table15[imdb_score])</f>
        <v>6.5</v>
      </c>
      <c r="G2887">
        <f>Table15[[#This Row],[gross]]-Table15[[#This Row],[budget]]</f>
        <v>-3649226</v>
      </c>
      <c r="H2887" t="str">
        <f>IF(Table15[[#This Row],[Profit]]&gt;0,"Success","Fasle")</f>
        <v>Fasle</v>
      </c>
    </row>
    <row r="2888" spans="1:8" x14ac:dyDescent="0.25">
      <c r="A2888" t="s">
        <v>4653</v>
      </c>
      <c r="B2888">
        <v>2955039</v>
      </c>
      <c r="C2888" t="s">
        <v>12</v>
      </c>
      <c r="D2888">
        <v>9000000</v>
      </c>
      <c r="E2888">
        <v>6.2</v>
      </c>
      <c r="F2888">
        <f>AVERAGEIF(Table15[director_name],Table15[director_name],Table15[imdb_score])</f>
        <v>6.0500000000000007</v>
      </c>
      <c r="G2888">
        <f>Table15[[#This Row],[gross]]-Table15[[#This Row],[budget]]</f>
        <v>-6044961</v>
      </c>
      <c r="H2888" t="str">
        <f>IF(Table15[[#This Row],[Profit]]&gt;0,"Success","Fasle")</f>
        <v>Fasle</v>
      </c>
    </row>
    <row r="2889" spans="1:8" x14ac:dyDescent="0.25">
      <c r="A2889" t="s">
        <v>4071</v>
      </c>
      <c r="B2889">
        <v>1530535</v>
      </c>
      <c r="C2889" t="s">
        <v>12</v>
      </c>
      <c r="D2889">
        <v>9000000</v>
      </c>
      <c r="E2889">
        <v>5.7</v>
      </c>
      <c r="F2889">
        <f>AVERAGEIF(Table15[director_name],Table15[director_name],Table15[imdb_score])</f>
        <v>5.45</v>
      </c>
      <c r="G2889">
        <f>Table15[[#This Row],[gross]]-Table15[[#This Row],[budget]]</f>
        <v>-7469465</v>
      </c>
      <c r="H2889" t="str">
        <f>IF(Table15[[#This Row],[Profit]]&gt;0,"Success","Fasle")</f>
        <v>Fasle</v>
      </c>
    </row>
    <row r="2890" spans="1:8" x14ac:dyDescent="0.25">
      <c r="A2890" t="s">
        <v>3749</v>
      </c>
      <c r="B2890">
        <v>4881867</v>
      </c>
      <c r="C2890" t="s">
        <v>12</v>
      </c>
      <c r="D2890">
        <v>9000000</v>
      </c>
      <c r="E2890">
        <v>6.4</v>
      </c>
      <c r="F2890">
        <f>AVERAGEIF(Table15[director_name],Table15[director_name],Table15[imdb_score])</f>
        <v>6.15</v>
      </c>
      <c r="G2890">
        <f>Table15[[#This Row],[gross]]-Table15[[#This Row],[budget]]</f>
        <v>-4118133</v>
      </c>
      <c r="H2890" t="str">
        <f>IF(Table15[[#This Row],[Profit]]&gt;0,"Success","Fasle")</f>
        <v>Fasle</v>
      </c>
    </row>
    <row r="2891" spans="1:8" x14ac:dyDescent="0.25">
      <c r="A2891" t="s">
        <v>4064</v>
      </c>
      <c r="B2891">
        <v>11860839</v>
      </c>
      <c r="C2891" t="s">
        <v>12</v>
      </c>
      <c r="D2891">
        <v>9000000</v>
      </c>
      <c r="E2891">
        <v>5.4</v>
      </c>
      <c r="F2891">
        <f>AVERAGEIF(Table15[director_name],Table15[director_name],Table15[imdb_score])</f>
        <v>5.2</v>
      </c>
      <c r="G2891">
        <f>Table15[[#This Row],[gross]]-Table15[[#This Row],[budget]]</f>
        <v>2860839</v>
      </c>
      <c r="H2891" t="str">
        <f>IF(Table15[[#This Row],[Profit]]&gt;0,"Success","Fasle")</f>
        <v>Success</v>
      </c>
    </row>
    <row r="2892" spans="1:8" x14ac:dyDescent="0.25">
      <c r="A2892" t="s">
        <v>5429</v>
      </c>
      <c r="B2892">
        <v>454255</v>
      </c>
      <c r="C2892" t="s">
        <v>4555</v>
      </c>
      <c r="D2892">
        <v>400000000</v>
      </c>
      <c r="E2892">
        <v>6.6</v>
      </c>
      <c r="F2892" s="2">
        <f>AVERAGEIF(Table15[director_name],Table15[director_name],Table15[imdb_score])</f>
        <v>6.6</v>
      </c>
      <c r="G2892">
        <f>Table15[[#This Row],[gross]]-Table15[[#This Row],[budget]]</f>
        <v>-399545745</v>
      </c>
      <c r="H2892" t="str">
        <f>IF(Table15[[#This Row],[Profit]]&gt;0,"Success","Fasle")</f>
        <v>Fasle</v>
      </c>
    </row>
    <row r="2893" spans="1:8" x14ac:dyDescent="0.25">
      <c r="A2893" t="s">
        <v>5431</v>
      </c>
      <c r="B2893">
        <v>349618</v>
      </c>
      <c r="C2893" t="s">
        <v>12</v>
      </c>
      <c r="D2893">
        <v>9000000</v>
      </c>
      <c r="E2893">
        <v>6.1</v>
      </c>
      <c r="F2893" s="2">
        <f>AVERAGEIF(Table15[director_name],Table15[director_name],Table15[imdb_score])</f>
        <v>6.1</v>
      </c>
      <c r="G2893">
        <f>Table15[[#This Row],[gross]]-Table15[[#This Row],[budget]]</f>
        <v>-8650382</v>
      </c>
      <c r="H2893" t="str">
        <f>IF(Table15[[#This Row],[Profit]]&gt;0,"Success","Fasle")</f>
        <v>Fasle</v>
      </c>
    </row>
    <row r="2894" spans="1:8" x14ac:dyDescent="0.25">
      <c r="A2894" t="s">
        <v>3879</v>
      </c>
      <c r="B2894">
        <v>112935</v>
      </c>
      <c r="C2894" t="s">
        <v>12</v>
      </c>
      <c r="D2894">
        <v>9000000</v>
      </c>
      <c r="E2894">
        <v>7.6</v>
      </c>
      <c r="F2894">
        <f>AVERAGEIF(Table15[director_name],Table15[director_name],Table15[imdb_score])</f>
        <v>7.3599999999999994</v>
      </c>
      <c r="G2894">
        <f>Table15[[#This Row],[gross]]-Table15[[#This Row],[budget]]</f>
        <v>-8887065</v>
      </c>
      <c r="H2894" t="str">
        <f>IF(Table15[[#This Row],[Profit]]&gt;0,"Success","Fasle")</f>
        <v>Fasle</v>
      </c>
    </row>
    <row r="2895" spans="1:8" x14ac:dyDescent="0.25">
      <c r="A2895" t="s">
        <v>5436</v>
      </c>
      <c r="B2895">
        <v>883887</v>
      </c>
      <c r="C2895" t="s">
        <v>12</v>
      </c>
      <c r="D2895">
        <v>9000000</v>
      </c>
      <c r="E2895">
        <v>6.2</v>
      </c>
      <c r="F2895" s="2">
        <f>AVERAGEIF(Table15[director_name],Table15[director_name],Table15[imdb_score])</f>
        <v>6.2</v>
      </c>
      <c r="G2895">
        <f>Table15[[#This Row],[gross]]-Table15[[#This Row],[budget]]</f>
        <v>-8116113</v>
      </c>
      <c r="H2895" t="str">
        <f>IF(Table15[[#This Row],[Profit]]&gt;0,"Success","Fasle")</f>
        <v>Fasle</v>
      </c>
    </row>
    <row r="2896" spans="1:8" x14ac:dyDescent="0.25">
      <c r="A2896" t="s">
        <v>4510</v>
      </c>
      <c r="B2896">
        <v>13751</v>
      </c>
      <c r="C2896" t="s">
        <v>12</v>
      </c>
      <c r="D2896">
        <v>11400000</v>
      </c>
      <c r="E2896">
        <v>6.6</v>
      </c>
      <c r="F2896">
        <f>AVERAGEIF(Table15[director_name],Table15[director_name],Table15[imdb_score])</f>
        <v>6.55</v>
      </c>
      <c r="G2896">
        <f>Table15[[#This Row],[gross]]-Table15[[#This Row],[budget]]</f>
        <v>-11386249</v>
      </c>
      <c r="H2896" t="str">
        <f>IF(Table15[[#This Row],[Profit]]&gt;0,"Success","Fasle")</f>
        <v>Fasle</v>
      </c>
    </row>
    <row r="2897" spans="1:8" x14ac:dyDescent="0.25">
      <c r="A2897" t="s">
        <v>5439</v>
      </c>
      <c r="B2897">
        <v>145109</v>
      </c>
      <c r="C2897" t="s">
        <v>5441</v>
      </c>
      <c r="D2897">
        <v>45000000</v>
      </c>
      <c r="E2897">
        <v>7.3</v>
      </c>
      <c r="F2897" s="2">
        <f>AVERAGEIF(Table15[director_name],Table15[director_name],Table15[imdb_score])</f>
        <v>7.3</v>
      </c>
      <c r="G2897">
        <f>Table15[[#This Row],[gross]]-Table15[[#This Row],[budget]]</f>
        <v>-44854891</v>
      </c>
      <c r="H2897" t="str">
        <f>IF(Table15[[#This Row],[Profit]]&gt;0,"Success","Fasle")</f>
        <v>Fasle</v>
      </c>
    </row>
    <row r="2898" spans="1:8" x14ac:dyDescent="0.25">
      <c r="A2898" t="s">
        <v>5442</v>
      </c>
      <c r="B2898">
        <v>1046166</v>
      </c>
      <c r="C2898" t="s">
        <v>12</v>
      </c>
      <c r="D2898">
        <v>9000000</v>
      </c>
      <c r="E2898">
        <v>4.2</v>
      </c>
      <c r="F2898" s="2">
        <f>AVERAGEIF(Table15[director_name],Table15[director_name],Table15[imdb_score])</f>
        <v>4.2</v>
      </c>
      <c r="G2898">
        <f>Table15[[#This Row],[gross]]-Table15[[#This Row],[budget]]</f>
        <v>-7953834</v>
      </c>
      <c r="H2898" t="str">
        <f>IF(Table15[[#This Row],[Profit]]&gt;0,"Success","Fasle")</f>
        <v>Fasle</v>
      </c>
    </row>
    <row r="2899" spans="1:8" x14ac:dyDescent="0.25">
      <c r="A2899" t="s">
        <v>5449</v>
      </c>
      <c r="B2899">
        <v>174635000</v>
      </c>
      <c r="C2899" t="s">
        <v>12</v>
      </c>
      <c r="D2899">
        <v>8800000</v>
      </c>
      <c r="E2899">
        <v>6.5</v>
      </c>
      <c r="F2899" s="2">
        <f>AVERAGEIF(Table15[director_name],Table15[director_name],Table15[imdb_score])</f>
        <v>6.5</v>
      </c>
      <c r="G2899">
        <f>Table15[[#This Row],[gross]]-Table15[[#This Row],[budget]]</f>
        <v>165835000</v>
      </c>
      <c r="H2899" t="str">
        <f>IF(Table15[[#This Row],[Profit]]&gt;0,"Success","Fasle")</f>
        <v>Success</v>
      </c>
    </row>
    <row r="2900" spans="1:8" x14ac:dyDescent="0.25">
      <c r="A2900" t="s">
        <v>5460</v>
      </c>
      <c r="B2900">
        <v>14373825</v>
      </c>
      <c r="C2900" t="s">
        <v>12</v>
      </c>
      <c r="D2900">
        <v>8600000</v>
      </c>
      <c r="E2900">
        <v>6.5</v>
      </c>
      <c r="F2900" s="2">
        <f>AVERAGEIF(Table15[director_name],Table15[director_name],Table15[imdb_score])</f>
        <v>6.5</v>
      </c>
      <c r="G2900">
        <f>Table15[[#This Row],[gross]]-Table15[[#This Row],[budget]]</f>
        <v>5773825</v>
      </c>
      <c r="H2900" t="str">
        <f>IF(Table15[[#This Row],[Profit]]&gt;0,"Success","Fasle")</f>
        <v>Success</v>
      </c>
    </row>
    <row r="2901" spans="1:8" x14ac:dyDescent="0.25">
      <c r="A2901" t="s">
        <v>5464</v>
      </c>
      <c r="B2901">
        <v>162</v>
      </c>
      <c r="C2901" t="s">
        <v>12</v>
      </c>
      <c r="D2901">
        <v>9000000</v>
      </c>
      <c r="E2901">
        <v>5.7</v>
      </c>
      <c r="F2901" s="2">
        <f>AVERAGEIF(Table15[director_name],Table15[director_name],Table15[imdb_score])</f>
        <v>5.7</v>
      </c>
      <c r="G2901">
        <f>Table15[[#This Row],[gross]]-Table15[[#This Row],[budget]]</f>
        <v>-8999838</v>
      </c>
      <c r="H2901" t="str">
        <f>IF(Table15[[#This Row],[Profit]]&gt;0,"Success","Fasle")</f>
        <v>Fasle</v>
      </c>
    </row>
    <row r="2902" spans="1:8" x14ac:dyDescent="0.25">
      <c r="A2902" t="s">
        <v>1688</v>
      </c>
      <c r="B2902">
        <v>39462438</v>
      </c>
      <c r="C2902" t="s">
        <v>12</v>
      </c>
      <c r="D2902">
        <v>7000000</v>
      </c>
      <c r="E2902">
        <v>7.3</v>
      </c>
      <c r="F2902">
        <f>AVERAGEIF(Table15[director_name],Table15[director_name],Table15[imdb_score])</f>
        <v>7.0333333333333341</v>
      </c>
      <c r="G2902">
        <f>Table15[[#This Row],[gross]]-Table15[[#This Row],[budget]]</f>
        <v>32462438</v>
      </c>
      <c r="H2902" t="str">
        <f>IF(Table15[[#This Row],[Profit]]&gt;0,"Success","Fasle")</f>
        <v>Success</v>
      </c>
    </row>
    <row r="2903" spans="1:8" x14ac:dyDescent="0.25">
      <c r="A2903" t="s">
        <v>5468</v>
      </c>
      <c r="B2903">
        <v>29200000</v>
      </c>
      <c r="C2903" t="s">
        <v>12</v>
      </c>
      <c r="D2903">
        <v>8500000</v>
      </c>
      <c r="E2903">
        <v>6.9</v>
      </c>
      <c r="F2903" s="2">
        <f>AVERAGEIF(Table15[director_name],Table15[director_name],Table15[imdb_score])</f>
        <v>6.9</v>
      </c>
      <c r="G2903">
        <f>Table15[[#This Row],[gross]]-Table15[[#This Row],[budget]]</f>
        <v>20700000</v>
      </c>
      <c r="H2903" t="str">
        <f>IF(Table15[[#This Row],[Profit]]&gt;0,"Success","Fasle")</f>
        <v>Success</v>
      </c>
    </row>
    <row r="2904" spans="1:8" x14ac:dyDescent="0.25">
      <c r="A2904" t="s">
        <v>5470</v>
      </c>
      <c r="B2904">
        <v>21564616</v>
      </c>
      <c r="C2904" t="s">
        <v>12</v>
      </c>
      <c r="D2904">
        <v>8500000</v>
      </c>
      <c r="E2904">
        <v>5</v>
      </c>
      <c r="F2904" s="2">
        <f>AVERAGEIF(Table15[director_name],Table15[director_name],Table15[imdb_score])</f>
        <v>5</v>
      </c>
      <c r="G2904">
        <f>Table15[[#This Row],[gross]]-Table15[[#This Row],[budget]]</f>
        <v>13064616</v>
      </c>
      <c r="H2904" t="str">
        <f>IF(Table15[[#This Row],[Profit]]&gt;0,"Success","Fasle")</f>
        <v>Success</v>
      </c>
    </row>
    <row r="2905" spans="1:8" x14ac:dyDescent="0.25">
      <c r="A2905" t="s">
        <v>2811</v>
      </c>
      <c r="B2905">
        <v>14879556</v>
      </c>
      <c r="C2905" t="s">
        <v>12</v>
      </c>
      <c r="D2905">
        <v>8000000</v>
      </c>
      <c r="E2905">
        <v>7.3</v>
      </c>
      <c r="F2905">
        <f>AVERAGEIF(Table15[director_name],Table15[director_name],Table15[imdb_score])</f>
        <v>7.42</v>
      </c>
      <c r="G2905">
        <f>Table15[[#This Row],[gross]]-Table15[[#This Row],[budget]]</f>
        <v>6879556</v>
      </c>
      <c r="H2905" t="str">
        <f>IF(Table15[[#This Row],[Profit]]&gt;0,"Success","Fasle")</f>
        <v>Success</v>
      </c>
    </row>
    <row r="2906" spans="1:8" x14ac:dyDescent="0.25">
      <c r="A2906" t="s">
        <v>5478</v>
      </c>
      <c r="B2906">
        <v>34017854</v>
      </c>
      <c r="C2906" t="s">
        <v>12</v>
      </c>
      <c r="D2906">
        <v>8500000</v>
      </c>
      <c r="E2906">
        <v>6.5</v>
      </c>
      <c r="F2906" s="2">
        <f>AVERAGEIF(Table15[director_name],Table15[director_name],Table15[imdb_score])</f>
        <v>6.5</v>
      </c>
      <c r="G2906">
        <f>Table15[[#This Row],[gross]]-Table15[[#This Row],[budget]]</f>
        <v>25517854</v>
      </c>
      <c r="H2906" t="str">
        <f>IF(Table15[[#This Row],[Profit]]&gt;0,"Success","Fasle")</f>
        <v>Success</v>
      </c>
    </row>
    <row r="2907" spans="1:8" x14ac:dyDescent="0.25">
      <c r="A2907" t="s">
        <v>5480</v>
      </c>
      <c r="B2907">
        <v>4273372</v>
      </c>
      <c r="C2907" t="s">
        <v>12</v>
      </c>
      <c r="D2907">
        <v>22000000</v>
      </c>
      <c r="E2907">
        <v>2.1</v>
      </c>
      <c r="F2907" s="2">
        <f>AVERAGEIF(Table15[director_name],Table15[director_name],Table15[imdb_score])</f>
        <v>2.1</v>
      </c>
      <c r="G2907">
        <f>Table15[[#This Row],[gross]]-Table15[[#This Row],[budget]]</f>
        <v>-17726628</v>
      </c>
      <c r="H2907" t="str">
        <f>IF(Table15[[#This Row],[Profit]]&gt;0,"Success","Fasle")</f>
        <v>Fasle</v>
      </c>
    </row>
    <row r="2908" spans="1:8" x14ac:dyDescent="0.25">
      <c r="A2908" t="s">
        <v>4922</v>
      </c>
      <c r="B2908">
        <v>4440055</v>
      </c>
      <c r="C2908" t="s">
        <v>12</v>
      </c>
      <c r="D2908">
        <v>8500000</v>
      </c>
      <c r="E2908">
        <v>7</v>
      </c>
      <c r="F2908">
        <f>AVERAGEIF(Table15[director_name],Table15[director_name],Table15[imdb_score])</f>
        <v>6.6333333333333329</v>
      </c>
      <c r="G2908">
        <f>Table15[[#This Row],[gross]]-Table15[[#This Row],[budget]]</f>
        <v>-4059945</v>
      </c>
      <c r="H2908" t="str">
        <f>IF(Table15[[#This Row],[Profit]]&gt;0,"Success","Fasle")</f>
        <v>Fasle</v>
      </c>
    </row>
    <row r="2909" spans="1:8" x14ac:dyDescent="0.25">
      <c r="A2909" t="s">
        <v>5061</v>
      </c>
      <c r="B2909">
        <v>4018695</v>
      </c>
      <c r="C2909" t="s">
        <v>1937</v>
      </c>
      <c r="D2909">
        <v>12000000</v>
      </c>
      <c r="E2909">
        <v>8</v>
      </c>
      <c r="F2909">
        <f>AVERAGEIF(Table15[director_name],Table15[director_name],Table15[imdb_score])</f>
        <v>7</v>
      </c>
      <c r="G2909">
        <f>Table15[[#This Row],[gross]]-Table15[[#This Row],[budget]]</f>
        <v>-7981305</v>
      </c>
      <c r="H2909" t="str">
        <f>IF(Table15[[#This Row],[Profit]]&gt;0,"Success","Fasle")</f>
        <v>Fasle</v>
      </c>
    </row>
    <row r="2910" spans="1:8" x14ac:dyDescent="0.25">
      <c r="A2910" t="s">
        <v>3892</v>
      </c>
      <c r="B2910">
        <v>6262942</v>
      </c>
      <c r="C2910" t="s">
        <v>12</v>
      </c>
      <c r="D2910">
        <v>9000000</v>
      </c>
      <c r="E2910">
        <v>6.9</v>
      </c>
      <c r="F2910">
        <f>AVERAGEIF(Table15[director_name],Table15[director_name],Table15[imdb_score])</f>
        <v>7</v>
      </c>
      <c r="G2910">
        <f>Table15[[#This Row],[gross]]-Table15[[#This Row],[budget]]</f>
        <v>-2737058</v>
      </c>
      <c r="H2910" t="str">
        <f>IF(Table15[[#This Row],[Profit]]&gt;0,"Success","Fasle")</f>
        <v>Fasle</v>
      </c>
    </row>
    <row r="2911" spans="1:8" x14ac:dyDescent="0.25">
      <c r="A2911" t="s">
        <v>5489</v>
      </c>
      <c r="B2911">
        <v>1997807</v>
      </c>
      <c r="C2911" t="s">
        <v>12</v>
      </c>
      <c r="D2911">
        <v>8000000</v>
      </c>
      <c r="E2911">
        <v>7.1</v>
      </c>
      <c r="F2911" s="2">
        <f>AVERAGEIF(Table15[director_name],Table15[director_name],Table15[imdb_score])</f>
        <v>6.8500000000000005</v>
      </c>
      <c r="G2911">
        <f>Table15[[#This Row],[gross]]-Table15[[#This Row],[budget]]</f>
        <v>-6002193</v>
      </c>
      <c r="H2911" t="str">
        <f>IF(Table15[[#This Row],[Profit]]&gt;0,"Success","Fasle")</f>
        <v>Fasle</v>
      </c>
    </row>
    <row r="2912" spans="1:8" x14ac:dyDescent="0.25">
      <c r="A2912" t="s">
        <v>5089</v>
      </c>
      <c r="B2912">
        <v>140244</v>
      </c>
      <c r="C2912" t="s">
        <v>12</v>
      </c>
      <c r="D2912">
        <v>8500000</v>
      </c>
      <c r="E2912">
        <v>6.7</v>
      </c>
      <c r="F2912">
        <f>AVERAGEIF(Table15[director_name],Table15[director_name],Table15[imdb_score])</f>
        <v>6.35</v>
      </c>
      <c r="G2912">
        <f>Table15[[#This Row],[gross]]-Table15[[#This Row],[budget]]</f>
        <v>-8359756</v>
      </c>
      <c r="H2912" t="str">
        <f>IF(Table15[[#This Row],[Profit]]&gt;0,"Success","Fasle")</f>
        <v>Fasle</v>
      </c>
    </row>
    <row r="2913" spans="1:8" x14ac:dyDescent="0.25">
      <c r="A2913" t="s">
        <v>607</v>
      </c>
      <c r="B2913">
        <v>107930000</v>
      </c>
      <c r="C2913" t="s">
        <v>12</v>
      </c>
      <c r="D2913">
        <v>8000000</v>
      </c>
      <c r="E2913">
        <v>8.9</v>
      </c>
      <c r="F2913">
        <f>AVERAGEIF(Table15[director_name],Table15[director_name],Table15[imdb_score])</f>
        <v>8.2000000000000011</v>
      </c>
      <c r="G2913">
        <f>Table15[[#This Row],[gross]]-Table15[[#This Row],[budget]]</f>
        <v>99930000</v>
      </c>
      <c r="H2913" t="str">
        <f>IF(Table15[[#This Row],[Profit]]&gt;0,"Success","Fasle")</f>
        <v>Success</v>
      </c>
    </row>
    <row r="2914" spans="1:8" x14ac:dyDescent="0.25">
      <c r="A2914" t="s">
        <v>5507</v>
      </c>
      <c r="B2914">
        <v>32279955</v>
      </c>
      <c r="C2914" t="s">
        <v>12</v>
      </c>
      <c r="D2914">
        <v>8500000</v>
      </c>
      <c r="E2914">
        <v>7.9</v>
      </c>
      <c r="F2914" s="2">
        <f>AVERAGEIF(Table15[director_name],Table15[director_name],Table15[imdb_score])</f>
        <v>7.9</v>
      </c>
      <c r="G2914">
        <f>Table15[[#This Row],[gross]]-Table15[[#This Row],[budget]]</f>
        <v>23779955</v>
      </c>
      <c r="H2914" t="str">
        <f>IF(Table15[[#This Row],[Profit]]&gt;0,"Success","Fasle")</f>
        <v>Success</v>
      </c>
    </row>
    <row r="2915" spans="1:8" x14ac:dyDescent="0.25">
      <c r="A2915" t="s">
        <v>1707</v>
      </c>
      <c r="B2915">
        <v>4992159</v>
      </c>
      <c r="C2915" t="s">
        <v>12</v>
      </c>
      <c r="D2915">
        <v>8550000</v>
      </c>
      <c r="E2915">
        <v>5.6</v>
      </c>
      <c r="F2915">
        <f>AVERAGEIF(Table15[director_name],Table15[director_name],Table15[imdb_score])</f>
        <v>6.0250000000000004</v>
      </c>
      <c r="G2915">
        <f>Table15[[#This Row],[gross]]-Table15[[#This Row],[budget]]</f>
        <v>-3557841</v>
      </c>
      <c r="H2915" t="str">
        <f>IF(Table15[[#This Row],[Profit]]&gt;0,"Success","Fasle")</f>
        <v>Fasle</v>
      </c>
    </row>
    <row r="2916" spans="1:8" x14ac:dyDescent="0.25">
      <c r="A2916" t="s">
        <v>2503</v>
      </c>
      <c r="B2916">
        <v>163214286</v>
      </c>
      <c r="C2916" t="s">
        <v>12</v>
      </c>
      <c r="D2916">
        <v>8200000</v>
      </c>
      <c r="E2916">
        <v>8</v>
      </c>
      <c r="F2916">
        <f>AVERAGEIF(Table15[director_name],Table15[director_name],Table15[imdb_score])</f>
        <v>7.2</v>
      </c>
      <c r="G2916">
        <f>Table15[[#This Row],[gross]]-Table15[[#This Row],[budget]]</f>
        <v>155014286</v>
      </c>
      <c r="H2916" t="str">
        <f>IF(Table15[[#This Row],[Profit]]&gt;0,"Success","Fasle")</f>
        <v>Success</v>
      </c>
    </row>
    <row r="2917" spans="1:8" x14ac:dyDescent="0.25">
      <c r="A2917" t="s">
        <v>284</v>
      </c>
      <c r="B2917">
        <v>69800000</v>
      </c>
      <c r="C2917" t="s">
        <v>12</v>
      </c>
      <c r="D2917">
        <v>8000000</v>
      </c>
      <c r="E2917">
        <v>6.2</v>
      </c>
      <c r="F2917">
        <f>AVERAGEIF(Table15[director_name],Table15[director_name],Table15[imdb_score])</f>
        <v>6.9307692307692301</v>
      </c>
      <c r="G2917">
        <f>Table15[[#This Row],[gross]]-Table15[[#This Row],[budget]]</f>
        <v>61800000</v>
      </c>
      <c r="H2917" t="str">
        <f>IF(Table15[[#This Row],[Profit]]&gt;0,"Success","Fasle")</f>
        <v>Success</v>
      </c>
    </row>
    <row r="2918" spans="1:8" x14ac:dyDescent="0.25">
      <c r="A2918" t="s">
        <v>5513</v>
      </c>
      <c r="B2918">
        <v>59889948</v>
      </c>
      <c r="C2918" t="s">
        <v>12</v>
      </c>
      <c r="D2918">
        <v>8000000</v>
      </c>
      <c r="E2918">
        <v>7.9</v>
      </c>
      <c r="F2918" s="2">
        <f>AVERAGEIF(Table15[director_name],Table15[director_name],Table15[imdb_score])</f>
        <v>7.9</v>
      </c>
      <c r="G2918">
        <f>Table15[[#This Row],[gross]]-Table15[[#This Row],[budget]]</f>
        <v>51889948</v>
      </c>
      <c r="H2918" t="str">
        <f>IF(Table15[[#This Row],[Profit]]&gt;0,"Success","Fasle")</f>
        <v>Success</v>
      </c>
    </row>
    <row r="2919" spans="1:8" x14ac:dyDescent="0.25">
      <c r="A2919" t="s">
        <v>1347</v>
      </c>
      <c r="B2919">
        <v>52287414</v>
      </c>
      <c r="C2919" t="s">
        <v>12</v>
      </c>
      <c r="D2919">
        <v>8000000</v>
      </c>
      <c r="E2919">
        <v>8.1</v>
      </c>
      <c r="F2919">
        <f>AVERAGEIF(Table15[director_name],Table15[director_name],Table15[imdb_score])</f>
        <v>7.0181818181818185</v>
      </c>
      <c r="G2919">
        <f>Table15[[#This Row],[gross]]-Table15[[#This Row],[budget]]</f>
        <v>44287414</v>
      </c>
      <c r="H2919" t="str">
        <f>IF(Table15[[#This Row],[Profit]]&gt;0,"Success","Fasle")</f>
        <v>Success</v>
      </c>
    </row>
    <row r="2920" spans="1:8" x14ac:dyDescent="0.25">
      <c r="A2920" t="s">
        <v>1829</v>
      </c>
      <c r="B2920">
        <v>45063889</v>
      </c>
      <c r="C2920" t="s">
        <v>12</v>
      </c>
      <c r="D2920">
        <v>8000000</v>
      </c>
      <c r="E2920">
        <v>7.6</v>
      </c>
      <c r="F2920">
        <f>AVERAGEIF(Table15[director_name],Table15[director_name],Table15[imdb_score])</f>
        <v>7.4375</v>
      </c>
      <c r="G2920">
        <f>Table15[[#This Row],[gross]]-Table15[[#This Row],[budget]]</f>
        <v>37063889</v>
      </c>
      <c r="H2920" t="str">
        <f>IF(Table15[[#This Row],[Profit]]&gt;0,"Success","Fasle")</f>
        <v>Success</v>
      </c>
    </row>
    <row r="2921" spans="1:8" x14ac:dyDescent="0.25">
      <c r="A2921" t="s">
        <v>5517</v>
      </c>
      <c r="B2921">
        <v>40066497</v>
      </c>
      <c r="C2921" t="s">
        <v>12</v>
      </c>
      <c r="D2921">
        <v>8000000</v>
      </c>
      <c r="E2921">
        <v>3.5</v>
      </c>
      <c r="F2921" s="2">
        <f>AVERAGEIF(Table15[director_name],Table15[director_name],Table15[imdb_score])</f>
        <v>3.5</v>
      </c>
      <c r="G2921">
        <f>Table15[[#This Row],[gross]]-Table15[[#This Row],[budget]]</f>
        <v>32066497</v>
      </c>
      <c r="H2921" t="str">
        <f>IF(Table15[[#This Row],[Profit]]&gt;0,"Success","Fasle")</f>
        <v>Success</v>
      </c>
    </row>
    <row r="2922" spans="1:8" x14ac:dyDescent="0.25">
      <c r="A2922" t="s">
        <v>5519</v>
      </c>
      <c r="B2922">
        <v>36500000</v>
      </c>
      <c r="C2922" t="s">
        <v>12</v>
      </c>
      <c r="D2922">
        <v>8000000</v>
      </c>
      <c r="E2922">
        <v>7.6</v>
      </c>
      <c r="F2922" s="2">
        <f>AVERAGEIF(Table15[director_name],Table15[director_name],Table15[imdb_score])</f>
        <v>7.6</v>
      </c>
      <c r="G2922">
        <f>Table15[[#This Row],[gross]]-Table15[[#This Row],[budget]]</f>
        <v>28500000</v>
      </c>
      <c r="H2922" t="str">
        <f>IF(Table15[[#This Row],[Profit]]&gt;0,"Success","Fasle")</f>
        <v>Success</v>
      </c>
    </row>
    <row r="2923" spans="1:8" x14ac:dyDescent="0.25">
      <c r="A2923" t="s">
        <v>4630</v>
      </c>
      <c r="B2923">
        <v>27362712</v>
      </c>
      <c r="C2923" t="s">
        <v>12</v>
      </c>
      <c r="D2923">
        <v>8000000</v>
      </c>
      <c r="E2923">
        <v>6.5</v>
      </c>
      <c r="F2923">
        <f>AVERAGEIF(Table15[director_name],Table15[director_name],Table15[imdb_score])</f>
        <v>6.4</v>
      </c>
      <c r="G2923">
        <f>Table15[[#This Row],[gross]]-Table15[[#This Row],[budget]]</f>
        <v>19362712</v>
      </c>
      <c r="H2923" t="str">
        <f>IF(Table15[[#This Row],[Profit]]&gt;0,"Success","Fasle")</f>
        <v>Success</v>
      </c>
    </row>
    <row r="2924" spans="1:8" x14ac:dyDescent="0.25">
      <c r="A2924" t="s">
        <v>5522</v>
      </c>
      <c r="B2924">
        <v>34746109</v>
      </c>
      <c r="C2924" t="s">
        <v>12</v>
      </c>
      <c r="D2924">
        <v>8000000</v>
      </c>
      <c r="E2924">
        <v>5.6</v>
      </c>
      <c r="F2924" s="2">
        <f>AVERAGEIF(Table15[director_name],Table15[director_name],Table15[imdb_score])</f>
        <v>5.6</v>
      </c>
      <c r="G2924">
        <f>Table15[[#This Row],[gross]]-Table15[[#This Row],[budget]]</f>
        <v>26746109</v>
      </c>
      <c r="H2924" t="str">
        <f>IF(Table15[[#This Row],[Profit]]&gt;0,"Success","Fasle")</f>
        <v>Success</v>
      </c>
    </row>
    <row r="2925" spans="1:8" x14ac:dyDescent="0.25">
      <c r="A2925" t="s">
        <v>2813</v>
      </c>
      <c r="B2925">
        <v>34963967</v>
      </c>
      <c r="C2925" t="s">
        <v>12</v>
      </c>
      <c r="D2925">
        <v>8000000</v>
      </c>
      <c r="E2925">
        <v>7.7</v>
      </c>
      <c r="F2925">
        <f>AVERAGEIF(Table15[director_name],Table15[director_name],Table15[imdb_score])</f>
        <v>7.2</v>
      </c>
      <c r="G2925">
        <f>Table15[[#This Row],[gross]]-Table15[[#This Row],[budget]]</f>
        <v>26963967</v>
      </c>
      <c r="H2925" t="str">
        <f>IF(Table15[[#This Row],[Profit]]&gt;0,"Success","Fasle")</f>
        <v>Success</v>
      </c>
    </row>
    <row r="2926" spans="1:8" x14ac:dyDescent="0.25">
      <c r="A2926" t="s">
        <v>5526</v>
      </c>
      <c r="B2926">
        <v>25926543</v>
      </c>
      <c r="C2926" t="s">
        <v>12</v>
      </c>
      <c r="D2926">
        <v>8000000</v>
      </c>
      <c r="E2926">
        <v>5.2</v>
      </c>
      <c r="F2926" s="2">
        <f>AVERAGEIF(Table15[director_name],Table15[director_name],Table15[imdb_score])</f>
        <v>5.2</v>
      </c>
      <c r="G2926">
        <f>Table15[[#This Row],[gross]]-Table15[[#This Row],[budget]]</f>
        <v>17926543</v>
      </c>
      <c r="H2926" t="str">
        <f>IF(Table15[[#This Row],[Profit]]&gt;0,"Success","Fasle")</f>
        <v>Success</v>
      </c>
    </row>
    <row r="2927" spans="1:8" x14ac:dyDescent="0.25">
      <c r="A2927" t="s">
        <v>5528</v>
      </c>
      <c r="B2927">
        <v>26049082</v>
      </c>
      <c r="C2927" t="s">
        <v>12</v>
      </c>
      <c r="D2927">
        <v>8000000</v>
      </c>
      <c r="E2927">
        <v>6.1</v>
      </c>
      <c r="F2927" s="2">
        <f>AVERAGEIF(Table15[director_name],Table15[director_name],Table15[imdb_score])</f>
        <v>6.1</v>
      </c>
      <c r="G2927">
        <f>Table15[[#This Row],[gross]]-Table15[[#This Row],[budget]]</f>
        <v>18049082</v>
      </c>
      <c r="H2927" t="str">
        <f>IF(Table15[[#This Row],[Profit]]&gt;0,"Success","Fasle")</f>
        <v>Success</v>
      </c>
    </row>
    <row r="2928" spans="1:8" x14ac:dyDescent="0.25">
      <c r="A2928" t="s">
        <v>287</v>
      </c>
      <c r="B2928">
        <v>22551000</v>
      </c>
      <c r="C2928" t="s">
        <v>12</v>
      </c>
      <c r="D2928">
        <v>8000000</v>
      </c>
      <c r="E2928">
        <v>7.4</v>
      </c>
      <c r="F2928">
        <f>AVERAGEIF(Table15[director_name],Table15[director_name],Table15[imdb_score])</f>
        <v>7.1833333333333336</v>
      </c>
      <c r="G2928">
        <f>Table15[[#This Row],[gross]]-Table15[[#This Row],[budget]]</f>
        <v>14551000</v>
      </c>
      <c r="H2928" t="str">
        <f>IF(Table15[[#This Row],[Profit]]&gt;0,"Success","Fasle")</f>
        <v>Success</v>
      </c>
    </row>
    <row r="2929" spans="1:8" x14ac:dyDescent="0.25">
      <c r="A2929" t="s">
        <v>5535</v>
      </c>
      <c r="B2929">
        <v>22800000</v>
      </c>
      <c r="C2929" t="s">
        <v>12</v>
      </c>
      <c r="D2929">
        <v>7000000</v>
      </c>
      <c r="E2929">
        <v>6.8</v>
      </c>
      <c r="F2929" s="2">
        <f>AVERAGEIF(Table15[director_name],Table15[director_name],Table15[imdb_score])</f>
        <v>6.8</v>
      </c>
      <c r="G2929">
        <f>Table15[[#This Row],[gross]]-Table15[[#This Row],[budget]]</f>
        <v>15800000</v>
      </c>
      <c r="H2929" t="str">
        <f>IF(Table15[[#This Row],[Profit]]&gt;0,"Success","Fasle")</f>
        <v>Success</v>
      </c>
    </row>
    <row r="2930" spans="1:8" x14ac:dyDescent="0.25">
      <c r="A2930" t="s">
        <v>2178</v>
      </c>
      <c r="B2930">
        <v>18090181</v>
      </c>
      <c r="C2930" t="s">
        <v>12</v>
      </c>
      <c r="D2930">
        <v>8000000</v>
      </c>
      <c r="E2930">
        <v>6.4</v>
      </c>
      <c r="F2930">
        <f>AVERAGEIF(Table15[director_name],Table15[director_name],Table15[imdb_score])</f>
        <v>5.9700000000000006</v>
      </c>
      <c r="G2930">
        <f>Table15[[#This Row],[gross]]-Table15[[#This Row],[budget]]</f>
        <v>10090181</v>
      </c>
      <c r="H2930" t="str">
        <f>IF(Table15[[#This Row],[Profit]]&gt;0,"Success","Fasle")</f>
        <v>Success</v>
      </c>
    </row>
    <row r="2931" spans="1:8" x14ac:dyDescent="0.25">
      <c r="A2931" t="s">
        <v>2042</v>
      </c>
      <c r="B2931">
        <v>17843379</v>
      </c>
      <c r="C2931" t="s">
        <v>12</v>
      </c>
      <c r="D2931">
        <v>8000000</v>
      </c>
      <c r="E2931">
        <v>5.7</v>
      </c>
      <c r="F2931">
        <f>AVERAGEIF(Table15[director_name],Table15[director_name],Table15[imdb_score])</f>
        <v>5.3999999999999995</v>
      </c>
      <c r="G2931">
        <f>Table15[[#This Row],[gross]]-Table15[[#This Row],[budget]]</f>
        <v>9843379</v>
      </c>
      <c r="H2931" t="str">
        <f>IF(Table15[[#This Row],[Profit]]&gt;0,"Success","Fasle")</f>
        <v>Success</v>
      </c>
    </row>
    <row r="2932" spans="1:8" x14ac:dyDescent="0.25">
      <c r="A2932" t="s">
        <v>4850</v>
      </c>
      <c r="B2932">
        <v>17278980</v>
      </c>
      <c r="C2932" t="s">
        <v>12</v>
      </c>
      <c r="D2932">
        <v>8000000</v>
      </c>
      <c r="E2932">
        <v>6.7</v>
      </c>
      <c r="F2932">
        <f>AVERAGEIF(Table15[director_name],Table15[director_name],Table15[imdb_score])</f>
        <v>5</v>
      </c>
      <c r="G2932">
        <f>Table15[[#This Row],[gross]]-Table15[[#This Row],[budget]]</f>
        <v>9278980</v>
      </c>
      <c r="H2932" t="str">
        <f>IF(Table15[[#This Row],[Profit]]&gt;0,"Success","Fasle")</f>
        <v>Success</v>
      </c>
    </row>
    <row r="2933" spans="1:8" x14ac:dyDescent="0.25">
      <c r="A2933" t="s">
        <v>5543</v>
      </c>
      <c r="B2933">
        <v>16699684</v>
      </c>
      <c r="C2933" t="s">
        <v>12</v>
      </c>
      <c r="D2933">
        <v>8000000</v>
      </c>
      <c r="E2933">
        <v>5.6</v>
      </c>
      <c r="F2933" s="2">
        <f>AVERAGEIF(Table15[director_name],Table15[director_name],Table15[imdb_score])</f>
        <v>5.6</v>
      </c>
      <c r="G2933">
        <f>Table15[[#This Row],[gross]]-Table15[[#This Row],[budget]]</f>
        <v>8699684</v>
      </c>
      <c r="H2933" t="str">
        <f>IF(Table15[[#This Row],[Profit]]&gt;0,"Success","Fasle")</f>
        <v>Success</v>
      </c>
    </row>
    <row r="2934" spans="1:8" x14ac:dyDescent="0.25">
      <c r="A2934" t="s">
        <v>5545</v>
      </c>
      <c r="B2934">
        <v>15047419</v>
      </c>
      <c r="C2934" t="s">
        <v>12</v>
      </c>
      <c r="D2934">
        <v>7000000</v>
      </c>
      <c r="E2934">
        <v>7.6</v>
      </c>
      <c r="F2934" s="2">
        <f>AVERAGEIF(Table15[director_name],Table15[director_name],Table15[imdb_score])</f>
        <v>7.6</v>
      </c>
      <c r="G2934">
        <f>Table15[[#This Row],[gross]]-Table15[[#This Row],[budget]]</f>
        <v>8047419</v>
      </c>
      <c r="H2934" t="str">
        <f>IF(Table15[[#This Row],[Profit]]&gt;0,"Success","Fasle")</f>
        <v>Success</v>
      </c>
    </row>
    <row r="2935" spans="1:8" x14ac:dyDescent="0.25">
      <c r="A2935" t="s">
        <v>3071</v>
      </c>
      <c r="B2935">
        <v>14015786</v>
      </c>
      <c r="C2935" t="s">
        <v>12</v>
      </c>
      <c r="D2935">
        <v>5000000</v>
      </c>
      <c r="E2935">
        <v>6.5</v>
      </c>
      <c r="F2935">
        <f>AVERAGEIF(Table15[director_name],Table15[director_name],Table15[imdb_score])</f>
        <v>6.4499999999999993</v>
      </c>
      <c r="G2935">
        <f>Table15[[#This Row],[gross]]-Table15[[#This Row],[budget]]</f>
        <v>9015786</v>
      </c>
      <c r="H2935" t="str">
        <f>IF(Table15[[#This Row],[Profit]]&gt;0,"Success","Fasle")</f>
        <v>Success</v>
      </c>
    </row>
    <row r="2936" spans="1:8" x14ac:dyDescent="0.25">
      <c r="A2936" t="s">
        <v>5550</v>
      </c>
      <c r="B2936">
        <v>10269307</v>
      </c>
      <c r="C2936" t="s">
        <v>12</v>
      </c>
      <c r="D2936">
        <v>8000000</v>
      </c>
      <c r="E2936">
        <v>6.3</v>
      </c>
      <c r="F2936" s="2">
        <f>AVERAGEIF(Table15[director_name],Table15[director_name],Table15[imdb_score])</f>
        <v>6.3</v>
      </c>
      <c r="G2936">
        <f>Table15[[#This Row],[gross]]-Table15[[#This Row],[budget]]</f>
        <v>2269307</v>
      </c>
      <c r="H2936" t="str">
        <f>IF(Table15[[#This Row],[Profit]]&gt;0,"Success","Fasle")</f>
        <v>Success</v>
      </c>
    </row>
    <row r="2937" spans="1:8" x14ac:dyDescent="0.25">
      <c r="A2937" t="s">
        <v>5553</v>
      </c>
      <c r="B2937">
        <v>17536788</v>
      </c>
      <c r="C2937" t="s">
        <v>12</v>
      </c>
      <c r="D2937">
        <v>8000000</v>
      </c>
      <c r="E2937">
        <v>7.1</v>
      </c>
      <c r="F2937" s="2">
        <f>AVERAGEIF(Table15[director_name],Table15[director_name],Table15[imdb_score])</f>
        <v>6.6750000000000007</v>
      </c>
      <c r="G2937">
        <f>Table15[[#This Row],[gross]]-Table15[[#This Row],[budget]]</f>
        <v>9536788</v>
      </c>
      <c r="H2937" t="str">
        <f>IF(Table15[[#This Row],[Profit]]&gt;0,"Success","Fasle")</f>
        <v>Success</v>
      </c>
    </row>
    <row r="2938" spans="1:8" x14ac:dyDescent="0.25">
      <c r="A2938" t="s">
        <v>1296</v>
      </c>
      <c r="B2938">
        <v>58401464</v>
      </c>
      <c r="C2938" t="s">
        <v>12</v>
      </c>
      <c r="D2938">
        <v>8000000</v>
      </c>
      <c r="E2938">
        <v>7.1</v>
      </c>
      <c r="F2938">
        <f>AVERAGEIF(Table15[director_name],Table15[director_name],Table15[imdb_score])</f>
        <v>6.3</v>
      </c>
      <c r="G2938">
        <f>Table15[[#This Row],[gross]]-Table15[[#This Row],[budget]]</f>
        <v>50401464</v>
      </c>
      <c r="H2938" t="str">
        <f>IF(Table15[[#This Row],[Profit]]&gt;0,"Success","Fasle")</f>
        <v>Success</v>
      </c>
    </row>
    <row r="2939" spans="1:8" x14ac:dyDescent="0.25">
      <c r="A2939" t="s">
        <v>3144</v>
      </c>
      <c r="B2939">
        <v>8279017</v>
      </c>
      <c r="C2939" t="s">
        <v>12</v>
      </c>
      <c r="D2939">
        <v>8000000</v>
      </c>
      <c r="E2939">
        <v>6.9</v>
      </c>
      <c r="F2939">
        <f>AVERAGEIF(Table15[director_name],Table15[director_name],Table15[imdb_score])</f>
        <v>6.4</v>
      </c>
      <c r="G2939">
        <f>Table15[[#This Row],[gross]]-Table15[[#This Row],[budget]]</f>
        <v>279017</v>
      </c>
      <c r="H2939" t="str">
        <f>IF(Table15[[#This Row],[Profit]]&gt;0,"Success","Fasle")</f>
        <v>Success</v>
      </c>
    </row>
    <row r="2940" spans="1:8" x14ac:dyDescent="0.25">
      <c r="A2940" t="s">
        <v>4236</v>
      </c>
      <c r="B2940">
        <v>10106233</v>
      </c>
      <c r="C2940" t="s">
        <v>12</v>
      </c>
      <c r="D2940">
        <v>8000000</v>
      </c>
      <c r="E2940">
        <v>5.4</v>
      </c>
      <c r="F2940">
        <f>AVERAGEIF(Table15[director_name],Table15[director_name],Table15[imdb_score])</f>
        <v>5.666666666666667</v>
      </c>
      <c r="G2940">
        <f>Table15[[#This Row],[gross]]-Table15[[#This Row],[budget]]</f>
        <v>2106233</v>
      </c>
      <c r="H2940" t="str">
        <f>IF(Table15[[#This Row],[Profit]]&gt;0,"Success","Fasle")</f>
        <v>Success</v>
      </c>
    </row>
    <row r="2941" spans="1:8" x14ac:dyDescent="0.25">
      <c r="A2941" t="s">
        <v>3783</v>
      </c>
      <c r="B2941">
        <v>4692814</v>
      </c>
      <c r="C2941" t="s">
        <v>12</v>
      </c>
      <c r="D2941">
        <v>8000000</v>
      </c>
      <c r="E2941">
        <v>5.0999999999999996</v>
      </c>
      <c r="F2941">
        <f>AVERAGEIF(Table15[director_name],Table15[director_name],Table15[imdb_score])</f>
        <v>5.25</v>
      </c>
      <c r="G2941">
        <f>Table15[[#This Row],[gross]]-Table15[[#This Row],[budget]]</f>
        <v>-3307186</v>
      </c>
      <c r="H2941" t="str">
        <f>IF(Table15[[#This Row],[Profit]]&gt;0,"Success","Fasle")</f>
        <v>Fasle</v>
      </c>
    </row>
    <row r="2942" spans="1:8" x14ac:dyDescent="0.25">
      <c r="A2942" t="s">
        <v>5562</v>
      </c>
      <c r="B2942">
        <v>5018450</v>
      </c>
      <c r="C2942" t="s">
        <v>12</v>
      </c>
      <c r="D2942">
        <v>8000000</v>
      </c>
      <c r="E2942">
        <v>5.3</v>
      </c>
      <c r="F2942" s="2">
        <f>AVERAGEIF(Table15[director_name],Table15[director_name],Table15[imdb_score])</f>
        <v>5.3</v>
      </c>
      <c r="G2942">
        <f>Table15[[#This Row],[gross]]-Table15[[#This Row],[budget]]</f>
        <v>-2981550</v>
      </c>
      <c r="H2942" t="str">
        <f>IF(Table15[[#This Row],[Profit]]&gt;0,"Success","Fasle")</f>
        <v>Fasle</v>
      </c>
    </row>
    <row r="2943" spans="1:8" x14ac:dyDescent="0.25">
      <c r="A2943" t="s">
        <v>5567</v>
      </c>
      <c r="B2943">
        <v>3442820</v>
      </c>
      <c r="C2943" t="s">
        <v>12</v>
      </c>
      <c r="D2943">
        <v>8000000</v>
      </c>
      <c r="E2943">
        <v>7.3</v>
      </c>
      <c r="F2943" s="2">
        <f>AVERAGEIF(Table15[director_name],Table15[director_name],Table15[imdb_score])</f>
        <v>7.3</v>
      </c>
      <c r="G2943">
        <f>Table15[[#This Row],[gross]]-Table15[[#This Row],[budget]]</f>
        <v>-4557180</v>
      </c>
      <c r="H2943" t="str">
        <f>IF(Table15[[#This Row],[Profit]]&gt;0,"Success","Fasle")</f>
        <v>Fasle</v>
      </c>
    </row>
    <row r="2944" spans="1:8" x14ac:dyDescent="0.25">
      <c r="A2944" t="s">
        <v>3879</v>
      </c>
      <c r="B2944">
        <v>3205244</v>
      </c>
      <c r="C2944" t="s">
        <v>12</v>
      </c>
      <c r="D2944">
        <v>10000000</v>
      </c>
      <c r="E2944">
        <v>7.3</v>
      </c>
      <c r="F2944">
        <f>AVERAGEIF(Table15[director_name],Table15[director_name],Table15[imdb_score])</f>
        <v>7.3599999999999994</v>
      </c>
      <c r="G2944">
        <f>Table15[[#This Row],[gross]]-Table15[[#This Row],[budget]]</f>
        <v>-6794756</v>
      </c>
      <c r="H2944" t="str">
        <f>IF(Table15[[#This Row],[Profit]]&gt;0,"Success","Fasle")</f>
        <v>Fasle</v>
      </c>
    </row>
    <row r="2945" spans="1:8" x14ac:dyDescent="0.25">
      <c r="A2945" t="s">
        <v>5571</v>
      </c>
      <c r="B2945">
        <v>3076425</v>
      </c>
      <c r="C2945" t="s">
        <v>503</v>
      </c>
      <c r="D2945">
        <v>8000000</v>
      </c>
      <c r="E2945">
        <v>7.1</v>
      </c>
      <c r="F2945" s="2">
        <f>AVERAGEIF(Table15[director_name],Table15[director_name],Table15[imdb_score])</f>
        <v>7.1</v>
      </c>
      <c r="G2945">
        <f>Table15[[#This Row],[gross]]-Table15[[#This Row],[budget]]</f>
        <v>-4923575</v>
      </c>
      <c r="H2945" t="str">
        <f>IF(Table15[[#This Row],[Profit]]&gt;0,"Success","Fasle")</f>
        <v>Fasle</v>
      </c>
    </row>
    <row r="2946" spans="1:8" x14ac:dyDescent="0.25">
      <c r="A2946" t="s">
        <v>4452</v>
      </c>
      <c r="B2946">
        <v>2275557</v>
      </c>
      <c r="C2946" t="s">
        <v>12</v>
      </c>
      <c r="D2946">
        <v>8000000</v>
      </c>
      <c r="E2946">
        <v>6</v>
      </c>
      <c r="F2946">
        <f>AVERAGEIF(Table15[director_name],Table15[director_name],Table15[imdb_score])</f>
        <v>6</v>
      </c>
      <c r="G2946">
        <f>Table15[[#This Row],[gross]]-Table15[[#This Row],[budget]]</f>
        <v>-5724443</v>
      </c>
      <c r="H2946" t="str">
        <f>IF(Table15[[#This Row],[Profit]]&gt;0,"Success","Fasle")</f>
        <v>Fasle</v>
      </c>
    </row>
    <row r="2947" spans="1:8" x14ac:dyDescent="0.25">
      <c r="A2947" t="s">
        <v>1711</v>
      </c>
      <c r="B2947">
        <v>1789892</v>
      </c>
      <c r="C2947" t="s">
        <v>12</v>
      </c>
      <c r="D2947">
        <v>8000000</v>
      </c>
      <c r="E2947">
        <v>6.6</v>
      </c>
      <c r="F2947">
        <f>AVERAGEIF(Table15[director_name],Table15[director_name],Table15[imdb_score])</f>
        <v>6.65</v>
      </c>
      <c r="G2947">
        <f>Table15[[#This Row],[gross]]-Table15[[#This Row],[budget]]</f>
        <v>-6210108</v>
      </c>
      <c r="H2947" t="str">
        <f>IF(Table15[[#This Row],[Profit]]&gt;0,"Success","Fasle")</f>
        <v>Fasle</v>
      </c>
    </row>
    <row r="2948" spans="1:8" x14ac:dyDescent="0.25">
      <c r="A2948" t="s">
        <v>5576</v>
      </c>
      <c r="B2948">
        <v>6350058</v>
      </c>
      <c r="C2948" t="s">
        <v>12</v>
      </c>
      <c r="D2948">
        <v>8000000</v>
      </c>
      <c r="E2948">
        <v>7.2</v>
      </c>
      <c r="F2948" s="2">
        <f>AVERAGEIF(Table15[director_name],Table15[director_name],Table15[imdb_score])</f>
        <v>7.2</v>
      </c>
      <c r="G2948">
        <f>Table15[[#This Row],[gross]]-Table15[[#This Row],[budget]]</f>
        <v>-1649942</v>
      </c>
      <c r="H2948" t="str">
        <f>IF(Table15[[#This Row],[Profit]]&gt;0,"Success","Fasle")</f>
        <v>Fasle</v>
      </c>
    </row>
    <row r="2949" spans="1:8" x14ac:dyDescent="0.25">
      <c r="A2949" t="s">
        <v>3324</v>
      </c>
      <c r="B2949">
        <v>1094798</v>
      </c>
      <c r="C2949" t="s">
        <v>12</v>
      </c>
      <c r="D2949">
        <v>7200000</v>
      </c>
      <c r="E2949">
        <v>7.2</v>
      </c>
      <c r="F2949">
        <f>AVERAGEIF(Table15[director_name],Table15[director_name],Table15[imdb_score])</f>
        <v>6.9</v>
      </c>
      <c r="G2949">
        <f>Table15[[#This Row],[gross]]-Table15[[#This Row],[budget]]</f>
        <v>-6105202</v>
      </c>
      <c r="H2949" t="str">
        <f>IF(Table15[[#This Row],[Profit]]&gt;0,"Success","Fasle")</f>
        <v>Fasle</v>
      </c>
    </row>
    <row r="2950" spans="1:8" x14ac:dyDescent="0.25">
      <c r="A2950" t="s">
        <v>3991</v>
      </c>
      <c r="B2950">
        <v>1071240</v>
      </c>
      <c r="C2950" t="s">
        <v>12</v>
      </c>
      <c r="D2950">
        <v>8000000</v>
      </c>
      <c r="E2950">
        <v>6.9</v>
      </c>
      <c r="F2950">
        <f>AVERAGEIF(Table15[director_name],Table15[director_name],Table15[imdb_score])</f>
        <v>6.65</v>
      </c>
      <c r="G2950">
        <f>Table15[[#This Row],[gross]]-Table15[[#This Row],[budget]]</f>
        <v>-6928760</v>
      </c>
      <c r="H2950" t="str">
        <f>IF(Table15[[#This Row],[Profit]]&gt;0,"Success","Fasle")</f>
        <v>Fasle</v>
      </c>
    </row>
    <row r="2951" spans="1:8" x14ac:dyDescent="0.25">
      <c r="A2951" t="s">
        <v>5580</v>
      </c>
      <c r="B2951">
        <v>532190</v>
      </c>
      <c r="C2951" t="s">
        <v>12</v>
      </c>
      <c r="D2951">
        <v>8000000</v>
      </c>
      <c r="E2951">
        <v>6.8</v>
      </c>
      <c r="F2951" s="2">
        <f>AVERAGEIF(Table15[director_name],Table15[director_name],Table15[imdb_score])</f>
        <v>7.5500000000000007</v>
      </c>
      <c r="G2951">
        <f>Table15[[#This Row],[gross]]-Table15[[#This Row],[budget]]</f>
        <v>-7467810</v>
      </c>
      <c r="H2951" t="str">
        <f>IF(Table15[[#This Row],[Profit]]&gt;0,"Success","Fasle")</f>
        <v>Fasle</v>
      </c>
    </row>
    <row r="2952" spans="1:8" x14ac:dyDescent="0.25">
      <c r="A2952" t="s">
        <v>5584</v>
      </c>
      <c r="B2952">
        <v>686383</v>
      </c>
      <c r="C2952" t="s">
        <v>12</v>
      </c>
      <c r="D2952">
        <v>6500000</v>
      </c>
      <c r="E2952">
        <v>7.7</v>
      </c>
      <c r="F2952" s="2">
        <f>AVERAGEIF(Table15[director_name],Table15[director_name],Table15[imdb_score])</f>
        <v>7.7</v>
      </c>
      <c r="G2952">
        <f>Table15[[#This Row],[gross]]-Table15[[#This Row],[budget]]</f>
        <v>-5813617</v>
      </c>
      <c r="H2952" t="str">
        <f>IF(Table15[[#This Row],[Profit]]&gt;0,"Success","Fasle")</f>
        <v>Fasle</v>
      </c>
    </row>
    <row r="2953" spans="1:8" x14ac:dyDescent="0.25">
      <c r="A2953" t="s">
        <v>5586</v>
      </c>
      <c r="B2953">
        <v>16168741</v>
      </c>
      <c r="C2953" t="s">
        <v>12</v>
      </c>
      <c r="D2953">
        <v>8000000</v>
      </c>
      <c r="E2953">
        <v>7.4</v>
      </c>
      <c r="F2953" s="2">
        <f>AVERAGEIF(Table15[director_name],Table15[director_name],Table15[imdb_score])</f>
        <v>7.65</v>
      </c>
      <c r="G2953">
        <f>Table15[[#This Row],[gross]]-Table15[[#This Row],[budget]]</f>
        <v>8168741</v>
      </c>
      <c r="H2953" t="str">
        <f>IF(Table15[[#This Row],[Profit]]&gt;0,"Success","Fasle")</f>
        <v>Success</v>
      </c>
    </row>
    <row r="2954" spans="1:8" x14ac:dyDescent="0.25">
      <c r="A2954" t="s">
        <v>5588</v>
      </c>
      <c r="B2954">
        <v>568695</v>
      </c>
      <c r="C2954" t="s">
        <v>12</v>
      </c>
      <c r="D2954">
        <v>8000000</v>
      </c>
      <c r="E2954">
        <v>6.5</v>
      </c>
      <c r="F2954" s="2">
        <f>AVERAGEIF(Table15[director_name],Table15[director_name],Table15[imdb_score])</f>
        <v>6.5</v>
      </c>
      <c r="G2954">
        <f>Table15[[#This Row],[gross]]-Table15[[#This Row],[budget]]</f>
        <v>-7431305</v>
      </c>
      <c r="H2954" t="str">
        <f>IF(Table15[[#This Row],[Profit]]&gt;0,"Success","Fasle")</f>
        <v>Fasle</v>
      </c>
    </row>
    <row r="2955" spans="1:8" x14ac:dyDescent="0.25">
      <c r="A2955" t="s">
        <v>5590</v>
      </c>
      <c r="B2955">
        <v>398420</v>
      </c>
      <c r="C2955" t="s">
        <v>12</v>
      </c>
      <c r="D2955">
        <v>8000000</v>
      </c>
      <c r="E2955">
        <v>6.4</v>
      </c>
      <c r="F2955" s="2">
        <f>AVERAGEIF(Table15[director_name],Table15[director_name],Table15[imdb_score])</f>
        <v>6.4</v>
      </c>
      <c r="G2955">
        <f>Table15[[#This Row],[gross]]-Table15[[#This Row],[budget]]</f>
        <v>-7601580</v>
      </c>
      <c r="H2955" t="str">
        <f>IF(Table15[[#This Row],[Profit]]&gt;0,"Success","Fasle")</f>
        <v>Fasle</v>
      </c>
    </row>
    <row r="2956" spans="1:8" x14ac:dyDescent="0.25">
      <c r="A2956" t="s">
        <v>5594</v>
      </c>
      <c r="B2956">
        <v>336456</v>
      </c>
      <c r="C2956" t="s">
        <v>12</v>
      </c>
      <c r="D2956">
        <v>8000000</v>
      </c>
      <c r="E2956">
        <v>5.6</v>
      </c>
      <c r="F2956" s="2">
        <f>AVERAGEIF(Table15[director_name],Table15[director_name],Table15[imdb_score])</f>
        <v>5.6</v>
      </c>
      <c r="G2956">
        <f>Table15[[#This Row],[gross]]-Table15[[#This Row],[budget]]</f>
        <v>-7663544</v>
      </c>
      <c r="H2956" t="str">
        <f>IF(Table15[[#This Row],[Profit]]&gt;0,"Success","Fasle")</f>
        <v>Fasle</v>
      </c>
    </row>
    <row r="2957" spans="1:8" x14ac:dyDescent="0.25">
      <c r="A2957" t="s">
        <v>5598</v>
      </c>
      <c r="B2957">
        <v>298110</v>
      </c>
      <c r="C2957" t="s">
        <v>12</v>
      </c>
      <c r="D2957">
        <v>8000000</v>
      </c>
      <c r="E2957">
        <v>6.8</v>
      </c>
      <c r="F2957" s="2">
        <f>AVERAGEIF(Table15[director_name],Table15[director_name],Table15[imdb_score])</f>
        <v>6.8</v>
      </c>
      <c r="G2957">
        <f>Table15[[#This Row],[gross]]-Table15[[#This Row],[budget]]</f>
        <v>-7701890</v>
      </c>
      <c r="H2957" t="str">
        <f>IF(Table15[[#This Row],[Profit]]&gt;0,"Success","Fasle")</f>
        <v>Fasle</v>
      </c>
    </row>
    <row r="2958" spans="1:8" x14ac:dyDescent="0.25">
      <c r="A2958" t="s">
        <v>5600</v>
      </c>
      <c r="B2958">
        <v>127144</v>
      </c>
      <c r="C2958" t="s">
        <v>12</v>
      </c>
      <c r="D2958">
        <v>8000000</v>
      </c>
      <c r="E2958">
        <v>5.5</v>
      </c>
      <c r="F2958" s="2">
        <f>AVERAGEIF(Table15[director_name],Table15[director_name],Table15[imdb_score])</f>
        <v>5.5</v>
      </c>
      <c r="G2958">
        <f>Table15[[#This Row],[gross]]-Table15[[#This Row],[budget]]</f>
        <v>-7872856</v>
      </c>
      <c r="H2958" t="str">
        <f>IF(Table15[[#This Row],[Profit]]&gt;0,"Success","Fasle")</f>
        <v>Fasle</v>
      </c>
    </row>
    <row r="2959" spans="1:8" x14ac:dyDescent="0.25">
      <c r="A2959" t="s">
        <v>2396</v>
      </c>
      <c r="B2959">
        <v>117190</v>
      </c>
      <c r="C2959" t="s">
        <v>12</v>
      </c>
      <c r="D2959">
        <v>8000000</v>
      </c>
      <c r="E2959">
        <v>6.9</v>
      </c>
      <c r="F2959">
        <f>AVERAGEIF(Table15[director_name],Table15[director_name],Table15[imdb_score])</f>
        <v>6.6999999999999993</v>
      </c>
      <c r="G2959">
        <f>Table15[[#This Row],[gross]]-Table15[[#This Row],[budget]]</f>
        <v>-7882810</v>
      </c>
      <c r="H2959" t="str">
        <f>IF(Table15[[#This Row],[Profit]]&gt;0,"Success","Fasle")</f>
        <v>Fasle</v>
      </c>
    </row>
    <row r="2960" spans="1:8" x14ac:dyDescent="0.25">
      <c r="A2960" t="s">
        <v>5603</v>
      </c>
      <c r="B2960">
        <v>108662</v>
      </c>
      <c r="C2960" t="s">
        <v>12</v>
      </c>
      <c r="D2960">
        <v>8000000</v>
      </c>
      <c r="E2960">
        <v>6</v>
      </c>
      <c r="F2960" s="2">
        <f>AVERAGEIF(Table15[director_name],Table15[director_name],Table15[imdb_score])</f>
        <v>6</v>
      </c>
      <c r="G2960">
        <f>Table15[[#This Row],[gross]]-Table15[[#This Row],[budget]]</f>
        <v>-7891338</v>
      </c>
      <c r="H2960" t="str">
        <f>IF(Table15[[#This Row],[Profit]]&gt;0,"Success","Fasle")</f>
        <v>Fasle</v>
      </c>
    </row>
    <row r="2961" spans="1:8" x14ac:dyDescent="0.25">
      <c r="A2961" t="s">
        <v>5606</v>
      </c>
      <c r="B2961">
        <v>53481</v>
      </c>
      <c r="C2961" t="s">
        <v>12</v>
      </c>
      <c r="D2961">
        <v>8000000</v>
      </c>
      <c r="E2961">
        <v>6.4</v>
      </c>
      <c r="F2961" s="2">
        <f>AVERAGEIF(Table15[director_name],Table15[director_name],Table15[imdb_score])</f>
        <v>6.4</v>
      </c>
      <c r="G2961">
        <f>Table15[[#This Row],[gross]]-Table15[[#This Row],[budget]]</f>
        <v>-7946519</v>
      </c>
      <c r="H2961" t="str">
        <f>IF(Table15[[#This Row],[Profit]]&gt;0,"Success","Fasle")</f>
        <v>Fasle</v>
      </c>
    </row>
    <row r="2962" spans="1:8" x14ac:dyDescent="0.25">
      <c r="A2962" t="s">
        <v>5608</v>
      </c>
      <c r="B2962">
        <v>23106</v>
      </c>
      <c r="C2962" t="s">
        <v>12</v>
      </c>
      <c r="D2962">
        <v>50000000</v>
      </c>
      <c r="E2962">
        <v>6.6</v>
      </c>
      <c r="F2962" s="2">
        <f>AVERAGEIF(Table15[director_name],Table15[director_name],Table15[imdb_score])</f>
        <v>7.666666666666667</v>
      </c>
      <c r="G2962">
        <f>Table15[[#This Row],[gross]]-Table15[[#This Row],[budget]]</f>
        <v>-49976894</v>
      </c>
      <c r="H2962" t="str">
        <f>IF(Table15[[#This Row],[Profit]]&gt;0,"Success","Fasle")</f>
        <v>Fasle</v>
      </c>
    </row>
    <row r="2963" spans="1:8" x14ac:dyDescent="0.25">
      <c r="A2963" t="s">
        <v>5610</v>
      </c>
      <c r="B2963">
        <v>52961</v>
      </c>
      <c r="C2963" t="s">
        <v>12</v>
      </c>
      <c r="D2963">
        <v>8000000</v>
      </c>
      <c r="E2963">
        <v>5.3</v>
      </c>
      <c r="F2963" s="2">
        <f>AVERAGEIF(Table15[director_name],Table15[director_name],Table15[imdb_score])</f>
        <v>5.3</v>
      </c>
      <c r="G2963">
        <f>Table15[[#This Row],[gross]]-Table15[[#This Row],[budget]]</f>
        <v>-7947039</v>
      </c>
      <c r="H2963" t="str">
        <f>IF(Table15[[#This Row],[Profit]]&gt;0,"Success","Fasle")</f>
        <v>Fasle</v>
      </c>
    </row>
    <row r="2964" spans="1:8" x14ac:dyDescent="0.25">
      <c r="A2964" t="s">
        <v>3922</v>
      </c>
      <c r="B2964">
        <v>439162</v>
      </c>
      <c r="C2964" t="s">
        <v>226</v>
      </c>
      <c r="D2964">
        <v>1100000000</v>
      </c>
      <c r="E2964">
        <v>8.1</v>
      </c>
      <c r="F2964">
        <f>AVERAGEIF(Table15[director_name],Table15[director_name],Table15[imdb_score])</f>
        <v>7.5</v>
      </c>
      <c r="G2964">
        <f>Table15[[#This Row],[gross]]-Table15[[#This Row],[budget]]</f>
        <v>-1099560838</v>
      </c>
      <c r="H2964" t="str">
        <f>IF(Table15[[#This Row],[Profit]]&gt;0,"Success","Fasle")</f>
        <v>Fasle</v>
      </c>
    </row>
    <row r="2965" spans="1:8" x14ac:dyDescent="0.25">
      <c r="A2965" t="s">
        <v>5620</v>
      </c>
      <c r="B2965">
        <v>671240</v>
      </c>
      <c r="C2965" t="s">
        <v>12</v>
      </c>
      <c r="D2965">
        <v>7900000</v>
      </c>
      <c r="E2965">
        <v>6.9</v>
      </c>
      <c r="F2965" s="2">
        <f>AVERAGEIF(Table15[director_name],Table15[director_name],Table15[imdb_score])</f>
        <v>6.9</v>
      </c>
      <c r="G2965">
        <f>Table15[[#This Row],[gross]]-Table15[[#This Row],[budget]]</f>
        <v>-7228760</v>
      </c>
      <c r="H2965" t="str">
        <f>IF(Table15[[#This Row],[Profit]]&gt;0,"Success","Fasle")</f>
        <v>Fasle</v>
      </c>
    </row>
    <row r="2966" spans="1:8" x14ac:dyDescent="0.25">
      <c r="A2966" t="s">
        <v>5626</v>
      </c>
      <c r="B2966">
        <v>882290</v>
      </c>
      <c r="C2966" t="s">
        <v>12</v>
      </c>
      <c r="D2966">
        <v>10000000</v>
      </c>
      <c r="E2966">
        <v>6.5</v>
      </c>
      <c r="F2966" s="2">
        <f>AVERAGEIF(Table15[director_name],Table15[director_name],Table15[imdb_score])</f>
        <v>6.5</v>
      </c>
      <c r="G2966">
        <f>Table15[[#This Row],[gross]]-Table15[[#This Row],[budget]]</f>
        <v>-9117710</v>
      </c>
      <c r="H2966" t="str">
        <f>IF(Table15[[#This Row],[Profit]]&gt;0,"Success","Fasle")</f>
        <v>Fasle</v>
      </c>
    </row>
    <row r="2967" spans="1:8" x14ac:dyDescent="0.25">
      <c r="A2967" t="s">
        <v>2160</v>
      </c>
      <c r="B2967">
        <v>106593296</v>
      </c>
      <c r="C2967" t="s">
        <v>12</v>
      </c>
      <c r="D2967">
        <v>7500000</v>
      </c>
      <c r="E2967">
        <v>7.4</v>
      </c>
      <c r="F2967">
        <f>AVERAGEIF(Table15[director_name],Table15[director_name],Table15[imdb_score])</f>
        <v>6.9</v>
      </c>
      <c r="G2967">
        <f>Table15[[#This Row],[gross]]-Table15[[#This Row],[budget]]</f>
        <v>99093296</v>
      </c>
      <c r="H2967" t="str">
        <f>IF(Table15[[#This Row],[Profit]]&gt;0,"Success","Fasle")</f>
        <v>Success</v>
      </c>
    </row>
    <row r="2968" spans="1:8" x14ac:dyDescent="0.25">
      <c r="A2968" t="s">
        <v>2665</v>
      </c>
      <c r="B2968">
        <v>43490057</v>
      </c>
      <c r="C2968" t="s">
        <v>12</v>
      </c>
      <c r="D2968">
        <v>7500000</v>
      </c>
      <c r="E2968">
        <v>6.9</v>
      </c>
      <c r="F2968">
        <f>AVERAGEIF(Table15[director_name],Table15[director_name],Table15[imdb_score])</f>
        <v>6.9250000000000007</v>
      </c>
      <c r="G2968">
        <f>Table15[[#This Row],[gross]]-Table15[[#This Row],[budget]]</f>
        <v>35990057</v>
      </c>
      <c r="H2968" t="str">
        <f>IF(Table15[[#This Row],[Profit]]&gt;0,"Success","Fasle")</f>
        <v>Success</v>
      </c>
    </row>
    <row r="2969" spans="1:8" x14ac:dyDescent="0.25">
      <c r="A2969" t="s">
        <v>5632</v>
      </c>
      <c r="B2969">
        <v>32333860</v>
      </c>
      <c r="C2969" t="s">
        <v>2491</v>
      </c>
      <c r="D2969">
        <v>7500000</v>
      </c>
      <c r="E2969">
        <v>6.7</v>
      </c>
      <c r="F2969" s="2">
        <f>AVERAGEIF(Table15[director_name],Table15[director_name],Table15[imdb_score])</f>
        <v>6.7</v>
      </c>
      <c r="G2969">
        <f>Table15[[#This Row],[gross]]-Table15[[#This Row],[budget]]</f>
        <v>24833860</v>
      </c>
      <c r="H2969" t="str">
        <f>IF(Table15[[#This Row],[Profit]]&gt;0,"Success","Fasle")</f>
        <v>Success</v>
      </c>
    </row>
    <row r="2970" spans="1:8" x14ac:dyDescent="0.25">
      <c r="A2970" t="s">
        <v>2809</v>
      </c>
      <c r="B2970">
        <v>24792061</v>
      </c>
      <c r="C2970" t="s">
        <v>12</v>
      </c>
      <c r="D2970">
        <v>6500000</v>
      </c>
      <c r="E2970">
        <v>7.6</v>
      </c>
      <c r="F2970">
        <f>AVERAGEIF(Table15[director_name],Table15[director_name],Table15[imdb_score])</f>
        <v>7.1400000000000006</v>
      </c>
      <c r="G2970">
        <f>Table15[[#This Row],[gross]]-Table15[[#This Row],[budget]]</f>
        <v>18292061</v>
      </c>
      <c r="H2970" t="str">
        <f>IF(Table15[[#This Row],[Profit]]&gt;0,"Success","Fasle")</f>
        <v>Success</v>
      </c>
    </row>
    <row r="2971" spans="1:8" x14ac:dyDescent="0.25">
      <c r="A2971" t="s">
        <v>5638</v>
      </c>
      <c r="B2971">
        <v>17544812</v>
      </c>
      <c r="C2971" t="s">
        <v>12</v>
      </c>
      <c r="D2971">
        <v>10000000</v>
      </c>
      <c r="E2971">
        <v>5.4</v>
      </c>
      <c r="F2971" s="2">
        <f>AVERAGEIF(Table15[director_name],Table15[director_name],Table15[imdb_score])</f>
        <v>5.5666666666666673</v>
      </c>
      <c r="G2971">
        <f>Table15[[#This Row],[gross]]-Table15[[#This Row],[budget]]</f>
        <v>7544812</v>
      </c>
      <c r="H2971" t="str">
        <f>IF(Table15[[#This Row],[Profit]]&gt;0,"Success","Fasle")</f>
        <v>Success</v>
      </c>
    </row>
    <row r="2972" spans="1:8" x14ac:dyDescent="0.25">
      <c r="A2972" t="s">
        <v>4467</v>
      </c>
      <c r="B2972">
        <v>12574715</v>
      </c>
      <c r="C2972" t="s">
        <v>12</v>
      </c>
      <c r="D2972">
        <v>4500000</v>
      </c>
      <c r="E2972">
        <v>7.3</v>
      </c>
      <c r="F2972">
        <f>AVERAGEIF(Table15[director_name],Table15[director_name],Table15[imdb_score])</f>
        <v>7.15</v>
      </c>
      <c r="G2972">
        <f>Table15[[#This Row],[gross]]-Table15[[#This Row],[budget]]</f>
        <v>8074715</v>
      </c>
      <c r="H2972" t="str">
        <f>IF(Table15[[#This Row],[Profit]]&gt;0,"Success","Fasle")</f>
        <v>Success</v>
      </c>
    </row>
    <row r="2973" spans="1:8" x14ac:dyDescent="0.25">
      <c r="A2973" t="s">
        <v>5642</v>
      </c>
      <c r="B2973">
        <v>5100000</v>
      </c>
      <c r="C2973" t="s">
        <v>12</v>
      </c>
      <c r="D2973">
        <v>7500000</v>
      </c>
      <c r="E2973">
        <v>6</v>
      </c>
      <c r="F2973" s="2">
        <f>AVERAGEIF(Table15[director_name],Table15[director_name],Table15[imdb_score])</f>
        <v>6</v>
      </c>
      <c r="G2973">
        <f>Table15[[#This Row],[gross]]-Table15[[#This Row],[budget]]</f>
        <v>-2400000</v>
      </c>
      <c r="H2973" t="str">
        <f>IF(Table15[[#This Row],[Profit]]&gt;0,"Success","Fasle")</f>
        <v>Fasle</v>
      </c>
    </row>
    <row r="2974" spans="1:8" x14ac:dyDescent="0.25">
      <c r="A2974" t="s">
        <v>3257</v>
      </c>
      <c r="B2974">
        <v>10460089</v>
      </c>
      <c r="C2974" t="s">
        <v>12</v>
      </c>
      <c r="D2974">
        <v>7500000</v>
      </c>
      <c r="E2974">
        <v>7.2</v>
      </c>
      <c r="F2974">
        <f>AVERAGEIF(Table15[director_name],Table15[director_name],Table15[imdb_score])</f>
        <v>6.8999999999999995</v>
      </c>
      <c r="G2974">
        <f>Table15[[#This Row],[gross]]-Table15[[#This Row],[budget]]</f>
        <v>2960089</v>
      </c>
      <c r="H2974" t="str">
        <f>IF(Table15[[#This Row],[Profit]]&gt;0,"Success","Fasle")</f>
        <v>Success</v>
      </c>
    </row>
    <row r="2975" spans="1:8" x14ac:dyDescent="0.25">
      <c r="A2975" t="s">
        <v>3894</v>
      </c>
      <c r="B2975">
        <v>4239767</v>
      </c>
      <c r="C2975" t="s">
        <v>12</v>
      </c>
      <c r="D2975">
        <v>7500000</v>
      </c>
      <c r="E2975">
        <v>6</v>
      </c>
      <c r="F2975" s="2">
        <f>AVERAGEIF(Table15[director_name],Table15[director_name],Table15[imdb_score])</f>
        <v>6</v>
      </c>
      <c r="G2975">
        <f>Table15[[#This Row],[gross]]-Table15[[#This Row],[budget]]</f>
        <v>-3260233</v>
      </c>
      <c r="H2975" t="str">
        <f>IF(Table15[[#This Row],[Profit]]&gt;0,"Success","Fasle")</f>
        <v>Fasle</v>
      </c>
    </row>
    <row r="2976" spans="1:8" x14ac:dyDescent="0.25">
      <c r="A2976" t="s">
        <v>5646</v>
      </c>
      <c r="B2976">
        <v>4131640</v>
      </c>
      <c r="C2976" t="s">
        <v>12</v>
      </c>
      <c r="D2976">
        <v>7500000</v>
      </c>
      <c r="E2976">
        <v>3.1</v>
      </c>
      <c r="F2976" s="2">
        <f>AVERAGEIF(Table15[director_name],Table15[director_name],Table15[imdb_score])</f>
        <v>3.1</v>
      </c>
      <c r="G2976">
        <f>Table15[[#This Row],[gross]]-Table15[[#This Row],[budget]]</f>
        <v>-3368360</v>
      </c>
      <c r="H2976" t="str">
        <f>IF(Table15[[#This Row],[Profit]]&gt;0,"Success","Fasle")</f>
        <v>Fasle</v>
      </c>
    </row>
    <row r="2977" spans="1:8" x14ac:dyDescent="0.25">
      <c r="A2977" t="s">
        <v>5648</v>
      </c>
      <c r="B2977">
        <v>3347439</v>
      </c>
      <c r="C2977" t="s">
        <v>12</v>
      </c>
      <c r="D2977">
        <v>7500000</v>
      </c>
      <c r="E2977">
        <v>6.9</v>
      </c>
      <c r="F2977" s="2">
        <f>AVERAGEIF(Table15[director_name],Table15[director_name],Table15[imdb_score])</f>
        <v>6.9</v>
      </c>
      <c r="G2977">
        <f>Table15[[#This Row],[gross]]-Table15[[#This Row],[budget]]</f>
        <v>-4152561</v>
      </c>
      <c r="H2977" t="str">
        <f>IF(Table15[[#This Row],[Profit]]&gt;0,"Success","Fasle")</f>
        <v>Fasle</v>
      </c>
    </row>
    <row r="2978" spans="1:8" x14ac:dyDescent="0.25">
      <c r="A2978" t="s">
        <v>4841</v>
      </c>
      <c r="B2978">
        <v>10814185</v>
      </c>
      <c r="C2978" t="s">
        <v>12</v>
      </c>
      <c r="D2978">
        <v>8000000</v>
      </c>
      <c r="E2978">
        <v>6.2</v>
      </c>
      <c r="F2978">
        <f>AVERAGEIF(Table15[director_name],Table15[director_name],Table15[imdb_score])</f>
        <v>6.9333333333333336</v>
      </c>
      <c r="G2978">
        <f>Table15[[#This Row],[gross]]-Table15[[#This Row],[budget]]</f>
        <v>2814185</v>
      </c>
      <c r="H2978" t="str">
        <f>IF(Table15[[#This Row],[Profit]]&gt;0,"Success","Fasle")</f>
        <v>Success</v>
      </c>
    </row>
    <row r="2979" spans="1:8" x14ac:dyDescent="0.25">
      <c r="A2979" t="s">
        <v>5652</v>
      </c>
      <c r="B2979">
        <v>206400</v>
      </c>
      <c r="C2979" t="s">
        <v>503</v>
      </c>
      <c r="D2979">
        <v>50000000</v>
      </c>
      <c r="E2979">
        <v>6.9</v>
      </c>
      <c r="F2979" s="2">
        <f>AVERAGEIF(Table15[director_name],Table15[director_name],Table15[imdb_score])</f>
        <v>6.9</v>
      </c>
      <c r="G2979">
        <f>Table15[[#This Row],[gross]]-Table15[[#This Row],[budget]]</f>
        <v>-49793600</v>
      </c>
      <c r="H2979" t="str">
        <f>IF(Table15[[#This Row],[Profit]]&gt;0,"Success","Fasle")</f>
        <v>Fasle</v>
      </c>
    </row>
    <row r="2980" spans="1:8" x14ac:dyDescent="0.25">
      <c r="A2980" t="s">
        <v>3228</v>
      </c>
      <c r="B2980">
        <v>197148</v>
      </c>
      <c r="C2980" t="s">
        <v>12</v>
      </c>
      <c r="D2980">
        <v>7500000</v>
      </c>
      <c r="E2980">
        <v>6.3</v>
      </c>
      <c r="F2980">
        <f>AVERAGEIF(Table15[director_name],Table15[director_name],Table15[imdb_score])</f>
        <v>6.4799999999999995</v>
      </c>
      <c r="G2980">
        <f>Table15[[#This Row],[gross]]-Table15[[#This Row],[budget]]</f>
        <v>-7302852</v>
      </c>
      <c r="H2980" t="str">
        <f>IF(Table15[[#This Row],[Profit]]&gt;0,"Success","Fasle")</f>
        <v>Fasle</v>
      </c>
    </row>
    <row r="2981" spans="1:8" x14ac:dyDescent="0.25">
      <c r="A2981" t="s">
        <v>5658</v>
      </c>
      <c r="B2981">
        <v>3014541</v>
      </c>
      <c r="C2981" t="s">
        <v>12</v>
      </c>
      <c r="D2981">
        <v>8000000</v>
      </c>
      <c r="E2981">
        <v>6.7</v>
      </c>
      <c r="F2981" s="2">
        <f>AVERAGEIF(Table15[director_name],Table15[director_name],Table15[imdb_score])</f>
        <v>6.95</v>
      </c>
      <c r="G2981">
        <f>Table15[[#This Row],[gross]]-Table15[[#This Row],[budget]]</f>
        <v>-4985459</v>
      </c>
      <c r="H2981" t="str">
        <f>IF(Table15[[#This Row],[Profit]]&gt;0,"Success","Fasle")</f>
        <v>Fasle</v>
      </c>
    </row>
    <row r="2982" spans="1:8" x14ac:dyDescent="0.25">
      <c r="A2982" t="s">
        <v>5662</v>
      </c>
      <c r="B2982">
        <v>872643</v>
      </c>
      <c r="C2982" t="s">
        <v>1937</v>
      </c>
      <c r="D2982">
        <v>6000000</v>
      </c>
      <c r="E2982">
        <v>5.4</v>
      </c>
      <c r="F2982" s="2">
        <f>AVERAGEIF(Table15[director_name],Table15[director_name],Table15[imdb_score])</f>
        <v>5.4</v>
      </c>
      <c r="G2982">
        <f>Table15[[#This Row],[gross]]-Table15[[#This Row],[budget]]</f>
        <v>-5127357</v>
      </c>
      <c r="H2982" t="str">
        <f>IF(Table15[[#This Row],[Profit]]&gt;0,"Success","Fasle")</f>
        <v>Fasle</v>
      </c>
    </row>
    <row r="2983" spans="1:8" x14ac:dyDescent="0.25">
      <c r="A2983" t="s">
        <v>5664</v>
      </c>
      <c r="B2983">
        <v>4443403</v>
      </c>
      <c r="C2983" t="s">
        <v>503</v>
      </c>
      <c r="D2983">
        <v>7300000</v>
      </c>
      <c r="E2983">
        <v>8</v>
      </c>
      <c r="F2983" s="2">
        <f>AVERAGEIF(Table15[director_name],Table15[director_name],Table15[imdb_score])</f>
        <v>8</v>
      </c>
      <c r="G2983">
        <f>Table15[[#This Row],[gross]]-Table15[[#This Row],[budget]]</f>
        <v>-2856597</v>
      </c>
      <c r="H2983" t="str">
        <f>IF(Table15[[#This Row],[Profit]]&gt;0,"Success","Fasle")</f>
        <v>Fasle</v>
      </c>
    </row>
    <row r="2984" spans="1:8" x14ac:dyDescent="0.25">
      <c r="A2984" t="s">
        <v>4407</v>
      </c>
      <c r="B2984">
        <v>1330827</v>
      </c>
      <c r="C2984" t="s">
        <v>12</v>
      </c>
      <c r="D2984">
        <v>7000000</v>
      </c>
      <c r="E2984">
        <v>7</v>
      </c>
      <c r="F2984">
        <f>AVERAGEIF(Table15[director_name],Table15[director_name],Table15[imdb_score])</f>
        <v>6.833333333333333</v>
      </c>
      <c r="G2984">
        <f>Table15[[#This Row],[gross]]-Table15[[#This Row],[budget]]</f>
        <v>-5669173</v>
      </c>
      <c r="H2984" t="str">
        <f>IF(Table15[[#This Row],[Profit]]&gt;0,"Success","Fasle")</f>
        <v>Fasle</v>
      </c>
    </row>
    <row r="2985" spans="1:8" x14ac:dyDescent="0.25">
      <c r="A2985" t="s">
        <v>5672</v>
      </c>
      <c r="B2985">
        <v>1818681</v>
      </c>
      <c r="C2985" t="s">
        <v>12</v>
      </c>
      <c r="D2985">
        <v>7300000</v>
      </c>
      <c r="E2985">
        <v>7.2</v>
      </c>
      <c r="F2985" s="2">
        <f>AVERAGEIF(Table15[director_name],Table15[director_name],Table15[imdb_score])</f>
        <v>7.2</v>
      </c>
      <c r="G2985">
        <f>Table15[[#This Row],[gross]]-Table15[[#This Row],[budget]]</f>
        <v>-5481319</v>
      </c>
      <c r="H2985" t="str">
        <f>IF(Table15[[#This Row],[Profit]]&gt;0,"Success","Fasle")</f>
        <v>Fasle</v>
      </c>
    </row>
    <row r="2986" spans="1:8" x14ac:dyDescent="0.25">
      <c r="A2986" t="s">
        <v>5674</v>
      </c>
      <c r="B2986">
        <v>12610552</v>
      </c>
      <c r="C2986" t="s">
        <v>12</v>
      </c>
      <c r="D2986">
        <v>7500000</v>
      </c>
      <c r="E2986">
        <v>3.5</v>
      </c>
      <c r="F2986" s="2">
        <f>AVERAGEIF(Table15[director_name],Table15[director_name],Table15[imdb_score])</f>
        <v>3.5</v>
      </c>
      <c r="G2986">
        <f>Table15[[#This Row],[gross]]-Table15[[#This Row],[budget]]</f>
        <v>5110552</v>
      </c>
      <c r="H2986" t="str">
        <f>IF(Table15[[#This Row],[Profit]]&gt;0,"Success","Fasle")</f>
        <v>Success</v>
      </c>
    </row>
    <row r="2987" spans="1:8" x14ac:dyDescent="0.25">
      <c r="A2987" t="s">
        <v>2809</v>
      </c>
      <c r="B2987">
        <v>143492840</v>
      </c>
      <c r="C2987" t="s">
        <v>12</v>
      </c>
      <c r="D2987">
        <v>7500000</v>
      </c>
      <c r="E2987">
        <v>7.5</v>
      </c>
      <c r="F2987">
        <f>AVERAGEIF(Table15[director_name],Table15[director_name],Table15[imdb_score])</f>
        <v>7.1400000000000006</v>
      </c>
      <c r="G2987">
        <f>Table15[[#This Row],[gross]]-Table15[[#This Row],[budget]]</f>
        <v>135992840</v>
      </c>
      <c r="H2987" t="str">
        <f>IF(Table15[[#This Row],[Profit]]&gt;0,"Success","Fasle")</f>
        <v>Success</v>
      </c>
    </row>
    <row r="2988" spans="1:8" x14ac:dyDescent="0.25">
      <c r="A2988" t="s">
        <v>5679</v>
      </c>
      <c r="B2988">
        <v>43800000</v>
      </c>
      <c r="C2988" t="s">
        <v>12</v>
      </c>
      <c r="D2988">
        <v>7200000</v>
      </c>
      <c r="E2988">
        <v>6.7</v>
      </c>
      <c r="F2988" s="2">
        <f>AVERAGEIF(Table15[director_name],Table15[director_name],Table15[imdb_score])</f>
        <v>7.0250000000000004</v>
      </c>
      <c r="G2988">
        <f>Table15[[#This Row],[gross]]-Table15[[#This Row],[budget]]</f>
        <v>36600000</v>
      </c>
      <c r="H2988" t="str">
        <f>IF(Table15[[#This Row],[Profit]]&gt;0,"Success","Fasle")</f>
        <v>Success</v>
      </c>
    </row>
    <row r="2989" spans="1:8" x14ac:dyDescent="0.25">
      <c r="A2989" t="s">
        <v>1675</v>
      </c>
      <c r="B2989">
        <v>134821952</v>
      </c>
      <c r="C2989" t="s">
        <v>12</v>
      </c>
      <c r="D2989">
        <v>6000000</v>
      </c>
      <c r="E2989">
        <v>9.1999999999999993</v>
      </c>
      <c r="F2989">
        <f>AVERAGEIF(Table15[director_name],Table15[director_name],Table15[imdb_score])</f>
        <v>7.6555555555555559</v>
      </c>
      <c r="G2989">
        <f>Table15[[#This Row],[gross]]-Table15[[#This Row],[budget]]</f>
        <v>128821952</v>
      </c>
      <c r="H2989" t="str">
        <f>IF(Table15[[#This Row],[Profit]]&gt;0,"Success","Fasle")</f>
        <v>Success</v>
      </c>
    </row>
    <row r="2990" spans="1:8" x14ac:dyDescent="0.25">
      <c r="A2990" t="s">
        <v>1791</v>
      </c>
      <c r="B2990">
        <v>94900000</v>
      </c>
      <c r="C2990" t="s">
        <v>12</v>
      </c>
      <c r="D2990">
        <v>4000000</v>
      </c>
      <c r="E2990">
        <v>6.1</v>
      </c>
      <c r="F2990">
        <f>AVERAGEIF(Table15[director_name],Table15[director_name],Table15[imdb_score])</f>
        <v>6.4</v>
      </c>
      <c r="G2990">
        <f>Table15[[#This Row],[gross]]-Table15[[#This Row],[budget]]</f>
        <v>90900000</v>
      </c>
      <c r="H2990" t="str">
        <f>IF(Table15[[#This Row],[Profit]]&gt;0,"Success","Fasle")</f>
        <v>Success</v>
      </c>
    </row>
    <row r="2991" spans="1:8" x14ac:dyDescent="0.25">
      <c r="A2991" t="s">
        <v>62</v>
      </c>
      <c r="B2991">
        <v>32391374</v>
      </c>
      <c r="C2991" t="s">
        <v>12</v>
      </c>
      <c r="D2991">
        <v>7500000</v>
      </c>
      <c r="E2991">
        <v>7.7</v>
      </c>
      <c r="F2991">
        <f>AVERAGEIF(Table15[director_name],Table15[director_name],Table15[imdb_score])</f>
        <v>7.1333333333333329</v>
      </c>
      <c r="G2991">
        <f>Table15[[#This Row],[gross]]-Table15[[#This Row],[budget]]</f>
        <v>24891374</v>
      </c>
      <c r="H2991" t="str">
        <f>IF(Table15[[#This Row],[Profit]]&gt;0,"Success","Fasle")</f>
        <v>Success</v>
      </c>
    </row>
    <row r="2992" spans="1:8" x14ac:dyDescent="0.25">
      <c r="A2992" t="s">
        <v>4922</v>
      </c>
      <c r="B2992">
        <v>40158000</v>
      </c>
      <c r="C2992" t="s">
        <v>12</v>
      </c>
      <c r="D2992">
        <v>7000000</v>
      </c>
      <c r="E2992">
        <v>7.6</v>
      </c>
      <c r="F2992">
        <f>AVERAGEIF(Table15[director_name],Table15[director_name],Table15[imdb_score])</f>
        <v>6.6333333333333329</v>
      </c>
      <c r="G2992">
        <f>Table15[[#This Row],[gross]]-Table15[[#This Row],[budget]]</f>
        <v>33158000</v>
      </c>
      <c r="H2992" t="str">
        <f>IF(Table15[[#This Row],[Profit]]&gt;0,"Success","Fasle")</f>
        <v>Success</v>
      </c>
    </row>
    <row r="2993" spans="1:8" x14ac:dyDescent="0.25">
      <c r="A2993" t="s">
        <v>524</v>
      </c>
      <c r="B2993">
        <v>113709992</v>
      </c>
      <c r="C2993" t="s">
        <v>12</v>
      </c>
      <c r="D2993">
        <v>7000000</v>
      </c>
      <c r="E2993">
        <v>6.1</v>
      </c>
      <c r="F2993">
        <f>AVERAGEIF(Table15[director_name],Table15[director_name],Table15[imdb_score])</f>
        <v>6.6800000000000006</v>
      </c>
      <c r="G2993">
        <f>Table15[[#This Row],[gross]]-Table15[[#This Row],[budget]]</f>
        <v>106709992</v>
      </c>
      <c r="H2993" t="str">
        <f>IF(Table15[[#This Row],[Profit]]&gt;0,"Success","Fasle")</f>
        <v>Success</v>
      </c>
    </row>
    <row r="2994" spans="1:8" x14ac:dyDescent="0.25">
      <c r="A2994" t="s">
        <v>295</v>
      </c>
      <c r="B2994">
        <v>32131483</v>
      </c>
      <c r="C2994" t="s">
        <v>12</v>
      </c>
      <c r="D2994">
        <v>11000000</v>
      </c>
      <c r="E2994">
        <v>4.9000000000000004</v>
      </c>
      <c r="F2994">
        <f>AVERAGEIF(Table15[director_name],Table15[director_name],Table15[imdb_score])</f>
        <v>5.6599999999999993</v>
      </c>
      <c r="G2994">
        <f>Table15[[#This Row],[gross]]-Table15[[#This Row],[budget]]</f>
        <v>21131483</v>
      </c>
      <c r="H2994" t="str">
        <f>IF(Table15[[#This Row],[Profit]]&gt;0,"Success","Fasle")</f>
        <v>Success</v>
      </c>
    </row>
    <row r="2995" spans="1:8" x14ac:dyDescent="0.25">
      <c r="A2995" t="s">
        <v>5679</v>
      </c>
      <c r="B2995">
        <v>35400000</v>
      </c>
      <c r="C2995" t="s">
        <v>12</v>
      </c>
      <c r="D2995">
        <v>7000000</v>
      </c>
      <c r="E2995">
        <v>6.8</v>
      </c>
      <c r="F2995">
        <f>AVERAGEIF(Table15[director_name],Table15[director_name],Table15[imdb_score])</f>
        <v>7.0250000000000004</v>
      </c>
      <c r="G2995">
        <f>Table15[[#This Row],[gross]]-Table15[[#This Row],[budget]]</f>
        <v>28400000</v>
      </c>
      <c r="H2995" t="str">
        <f>IF(Table15[[#This Row],[Profit]]&gt;0,"Success","Fasle")</f>
        <v>Success</v>
      </c>
    </row>
    <row r="2996" spans="1:8" x14ac:dyDescent="0.25">
      <c r="A2996" t="s">
        <v>1401</v>
      </c>
      <c r="B2996">
        <v>34099640</v>
      </c>
      <c r="C2996" t="s">
        <v>12</v>
      </c>
      <c r="D2996">
        <v>5000000</v>
      </c>
      <c r="E2996">
        <v>7</v>
      </c>
      <c r="F2996">
        <f>AVERAGEIF(Table15[director_name],Table15[director_name],Table15[imdb_score])</f>
        <v>6.7333333333333334</v>
      </c>
      <c r="G2996">
        <f>Table15[[#This Row],[gross]]-Table15[[#This Row],[budget]]</f>
        <v>29099640</v>
      </c>
      <c r="H2996" t="str">
        <f>IF(Table15[[#This Row],[Profit]]&gt;0,"Success","Fasle")</f>
        <v>Success</v>
      </c>
    </row>
    <row r="2997" spans="1:8" x14ac:dyDescent="0.25">
      <c r="A2997" t="s">
        <v>5145</v>
      </c>
      <c r="B2997">
        <v>37295394</v>
      </c>
      <c r="C2997" t="s">
        <v>12</v>
      </c>
      <c r="D2997">
        <v>6600000</v>
      </c>
      <c r="E2997">
        <v>5.7</v>
      </c>
      <c r="F2997">
        <f>AVERAGEIF(Table15[director_name],Table15[director_name],Table15[imdb_score])</f>
        <v>5.7</v>
      </c>
      <c r="G2997">
        <f>Table15[[#This Row],[gross]]-Table15[[#This Row],[budget]]</f>
        <v>30695394</v>
      </c>
      <c r="H2997" t="str">
        <f>IF(Table15[[#This Row],[Profit]]&gt;0,"Success","Fasle")</f>
        <v>Success</v>
      </c>
    </row>
    <row r="2998" spans="1:8" x14ac:dyDescent="0.25">
      <c r="A2998" t="s">
        <v>1181</v>
      </c>
      <c r="B2998">
        <v>31501218</v>
      </c>
      <c r="C2998" t="s">
        <v>12</v>
      </c>
      <c r="D2998">
        <v>7500000</v>
      </c>
      <c r="E2998">
        <v>7.5</v>
      </c>
      <c r="F2998">
        <f>AVERAGEIF(Table15[director_name],Table15[director_name],Table15[imdb_score])</f>
        <v>6.6749999999999998</v>
      </c>
      <c r="G2998">
        <f>Table15[[#This Row],[gross]]-Table15[[#This Row],[budget]]</f>
        <v>24001218</v>
      </c>
      <c r="H2998" t="str">
        <f>IF(Table15[[#This Row],[Profit]]&gt;0,"Success","Fasle")</f>
        <v>Success</v>
      </c>
    </row>
    <row r="2999" spans="1:8" x14ac:dyDescent="0.25">
      <c r="A2999" t="s">
        <v>1770</v>
      </c>
      <c r="B2999">
        <v>28747570</v>
      </c>
      <c r="C2999" t="s">
        <v>12</v>
      </c>
      <c r="D2999">
        <v>7000000</v>
      </c>
      <c r="E2999">
        <v>7.4</v>
      </c>
      <c r="F2999">
        <f>AVERAGEIF(Table15[director_name],Table15[director_name],Table15[imdb_score])</f>
        <v>7.5</v>
      </c>
      <c r="G2999">
        <f>Table15[[#This Row],[gross]]-Table15[[#This Row],[budget]]</f>
        <v>21747570</v>
      </c>
      <c r="H2999" t="str">
        <f>IF(Table15[[#This Row],[Profit]]&gt;0,"Success","Fasle")</f>
        <v>Success</v>
      </c>
    </row>
    <row r="3000" spans="1:8" x14ac:dyDescent="0.25">
      <c r="A3000" t="s">
        <v>1692</v>
      </c>
      <c r="B3000">
        <v>25625110</v>
      </c>
      <c r="C3000" t="s">
        <v>12</v>
      </c>
      <c r="D3000">
        <v>7000000</v>
      </c>
      <c r="E3000">
        <v>7.2</v>
      </c>
      <c r="F3000">
        <f>AVERAGEIF(Table15[director_name],Table15[director_name],Table15[imdb_score])</f>
        <v>5.6923076923076925</v>
      </c>
      <c r="G3000">
        <f>Table15[[#This Row],[gross]]-Table15[[#This Row],[budget]]</f>
        <v>18625110</v>
      </c>
      <c r="H3000" t="str">
        <f>IF(Table15[[#This Row],[Profit]]&gt;0,"Success","Fasle")</f>
        <v>Success</v>
      </c>
    </row>
    <row r="3001" spans="1:8" x14ac:dyDescent="0.25">
      <c r="A3001" t="s">
        <v>5696</v>
      </c>
      <c r="B3001">
        <v>25000000</v>
      </c>
      <c r="C3001" t="s">
        <v>12</v>
      </c>
      <c r="D3001">
        <v>9000000</v>
      </c>
      <c r="E3001">
        <v>6.8</v>
      </c>
      <c r="F3001" s="2">
        <f>AVERAGEIF(Table15[director_name],Table15[director_name],Table15[imdb_score])</f>
        <v>6.8</v>
      </c>
      <c r="G3001">
        <f>Table15[[#This Row],[gross]]-Table15[[#This Row],[budget]]</f>
        <v>16000000</v>
      </c>
      <c r="H3001" t="str">
        <f>IF(Table15[[#This Row],[Profit]]&gt;0,"Success","Fasle")</f>
        <v>Success</v>
      </c>
    </row>
    <row r="3002" spans="1:8" x14ac:dyDescent="0.25">
      <c r="A3002" t="s">
        <v>5679</v>
      </c>
      <c r="B3002">
        <v>21000000</v>
      </c>
      <c r="C3002" t="s">
        <v>12</v>
      </c>
      <c r="D3002">
        <v>13000000</v>
      </c>
      <c r="E3002">
        <v>6.8</v>
      </c>
      <c r="F3002">
        <f>AVERAGEIF(Table15[director_name],Table15[director_name],Table15[imdb_score])</f>
        <v>7.0250000000000004</v>
      </c>
      <c r="G3002">
        <f>Table15[[#This Row],[gross]]-Table15[[#This Row],[budget]]</f>
        <v>8000000</v>
      </c>
      <c r="H3002" t="str">
        <f>IF(Table15[[#This Row],[Profit]]&gt;0,"Success","Fasle")</f>
        <v>Success</v>
      </c>
    </row>
    <row r="3003" spans="1:8" x14ac:dyDescent="0.25">
      <c r="A3003" t="s">
        <v>3401</v>
      </c>
      <c r="B3003">
        <v>20257000</v>
      </c>
      <c r="C3003" t="s">
        <v>12</v>
      </c>
      <c r="D3003">
        <v>7000000</v>
      </c>
      <c r="E3003">
        <v>5.2</v>
      </c>
      <c r="F3003">
        <f>AVERAGEIF(Table15[director_name],Table15[director_name],Table15[imdb_score])</f>
        <v>5.5500000000000007</v>
      </c>
      <c r="G3003">
        <f>Table15[[#This Row],[gross]]-Table15[[#This Row],[budget]]</f>
        <v>13257000</v>
      </c>
      <c r="H3003" t="str">
        <f>IF(Table15[[#This Row],[Profit]]&gt;0,"Success","Fasle")</f>
        <v>Success</v>
      </c>
    </row>
    <row r="3004" spans="1:8" x14ac:dyDescent="0.25">
      <c r="A3004" t="s">
        <v>2697</v>
      </c>
      <c r="B3004">
        <v>26005908</v>
      </c>
      <c r="C3004" t="s">
        <v>12</v>
      </c>
      <c r="D3004">
        <v>3500000</v>
      </c>
      <c r="E3004">
        <v>7.2</v>
      </c>
      <c r="F3004">
        <f>AVERAGEIF(Table15[director_name],Table15[director_name],Table15[imdb_score])</f>
        <v>6.6</v>
      </c>
      <c r="G3004">
        <f>Table15[[#This Row],[gross]]-Table15[[#This Row],[budget]]</f>
        <v>22505908</v>
      </c>
      <c r="H3004" t="str">
        <f>IF(Table15[[#This Row],[Profit]]&gt;0,"Success","Fasle")</f>
        <v>Success</v>
      </c>
    </row>
    <row r="3005" spans="1:8" x14ac:dyDescent="0.25">
      <c r="A3005" t="s">
        <v>5704</v>
      </c>
      <c r="B3005">
        <v>15818967</v>
      </c>
      <c r="C3005" t="s">
        <v>12</v>
      </c>
      <c r="D3005">
        <v>7000000</v>
      </c>
      <c r="E3005">
        <v>4</v>
      </c>
      <c r="F3005" s="2">
        <f>AVERAGEIF(Table15[director_name],Table15[director_name],Table15[imdb_score])</f>
        <v>4</v>
      </c>
      <c r="G3005">
        <f>Table15[[#This Row],[gross]]-Table15[[#This Row],[budget]]</f>
        <v>8818967</v>
      </c>
      <c r="H3005" t="str">
        <f>IF(Table15[[#This Row],[Profit]]&gt;0,"Success","Fasle")</f>
        <v>Success</v>
      </c>
    </row>
    <row r="3006" spans="1:8" x14ac:dyDescent="0.25">
      <c r="A3006" t="s">
        <v>1439</v>
      </c>
      <c r="B3006">
        <v>14891000</v>
      </c>
      <c r="C3006" t="s">
        <v>12</v>
      </c>
      <c r="D3006">
        <v>7000000</v>
      </c>
      <c r="E3006">
        <v>6.8</v>
      </c>
      <c r="F3006">
        <f>AVERAGEIF(Table15[director_name],Table15[director_name],Table15[imdb_score])</f>
        <v>7.1714285714285708</v>
      </c>
      <c r="G3006">
        <f>Table15[[#This Row],[gross]]-Table15[[#This Row],[budget]]</f>
        <v>7891000</v>
      </c>
      <c r="H3006" t="str">
        <f>IF(Table15[[#This Row],[Profit]]&gt;0,"Success","Fasle")</f>
        <v>Success</v>
      </c>
    </row>
    <row r="3007" spans="1:8" x14ac:dyDescent="0.25">
      <c r="A3007" t="s">
        <v>4395</v>
      </c>
      <c r="B3007">
        <v>16901126</v>
      </c>
      <c r="C3007" t="s">
        <v>12</v>
      </c>
      <c r="D3007">
        <v>7000000</v>
      </c>
      <c r="E3007">
        <v>6.9</v>
      </c>
      <c r="F3007">
        <f>AVERAGEIF(Table15[director_name],Table15[director_name],Table15[imdb_score])</f>
        <v>5.7249999999999996</v>
      </c>
      <c r="G3007">
        <f>Table15[[#This Row],[gross]]-Table15[[#This Row],[budget]]</f>
        <v>9901126</v>
      </c>
      <c r="H3007" t="str">
        <f>IF(Table15[[#This Row],[Profit]]&gt;0,"Success","Fasle")</f>
        <v>Success</v>
      </c>
    </row>
    <row r="3008" spans="1:8" x14ac:dyDescent="0.25">
      <c r="A3008" t="s">
        <v>4630</v>
      </c>
      <c r="B3008">
        <v>17474107</v>
      </c>
      <c r="C3008" t="s">
        <v>12</v>
      </c>
      <c r="D3008">
        <v>7000000</v>
      </c>
      <c r="E3008">
        <v>7.3</v>
      </c>
      <c r="F3008">
        <f>AVERAGEIF(Table15[director_name],Table15[director_name],Table15[imdb_score])</f>
        <v>6.4</v>
      </c>
      <c r="G3008">
        <f>Table15[[#This Row],[gross]]-Table15[[#This Row],[budget]]</f>
        <v>10474107</v>
      </c>
      <c r="H3008" t="str">
        <f>IF(Table15[[#This Row],[Profit]]&gt;0,"Success","Fasle")</f>
        <v>Success</v>
      </c>
    </row>
    <row r="3009" spans="1:8" x14ac:dyDescent="0.25">
      <c r="A3009" t="s">
        <v>2566</v>
      </c>
      <c r="B3009">
        <v>14003141</v>
      </c>
      <c r="C3009" t="s">
        <v>12</v>
      </c>
      <c r="D3009">
        <v>7000000</v>
      </c>
      <c r="E3009">
        <v>6.1</v>
      </c>
      <c r="F3009">
        <f>AVERAGEIF(Table15[director_name],Table15[director_name],Table15[imdb_score])</f>
        <v>5.65</v>
      </c>
      <c r="G3009">
        <f>Table15[[#This Row],[gross]]-Table15[[#This Row],[budget]]</f>
        <v>7003141</v>
      </c>
      <c r="H3009" t="str">
        <f>IF(Table15[[#This Row],[Profit]]&gt;0,"Success","Fasle")</f>
        <v>Success</v>
      </c>
    </row>
    <row r="3010" spans="1:8" x14ac:dyDescent="0.25">
      <c r="A3010" t="s">
        <v>4395</v>
      </c>
      <c r="B3010">
        <v>12583510</v>
      </c>
      <c r="C3010" t="s">
        <v>12</v>
      </c>
      <c r="D3010">
        <v>7000000</v>
      </c>
      <c r="E3010">
        <v>6</v>
      </c>
      <c r="F3010">
        <f>AVERAGEIF(Table15[director_name],Table15[director_name],Table15[imdb_score])</f>
        <v>5.7249999999999996</v>
      </c>
      <c r="G3010">
        <f>Table15[[#This Row],[gross]]-Table15[[#This Row],[budget]]</f>
        <v>5583510</v>
      </c>
      <c r="H3010" t="str">
        <f>IF(Table15[[#This Row],[Profit]]&gt;0,"Success","Fasle")</f>
        <v>Success</v>
      </c>
    </row>
    <row r="3011" spans="1:8" x14ac:dyDescent="0.25">
      <c r="A3011" t="s">
        <v>2447</v>
      </c>
      <c r="B3011">
        <v>9190525</v>
      </c>
      <c r="C3011" t="s">
        <v>12</v>
      </c>
      <c r="D3011">
        <v>7000000</v>
      </c>
      <c r="E3011">
        <v>7</v>
      </c>
      <c r="F3011">
        <f>AVERAGEIF(Table15[director_name],Table15[director_name],Table15[imdb_score])</f>
        <v>7.1142857142857139</v>
      </c>
      <c r="G3011">
        <f>Table15[[#This Row],[gross]]-Table15[[#This Row],[budget]]</f>
        <v>2190525</v>
      </c>
      <c r="H3011" t="str">
        <f>IF(Table15[[#This Row],[Profit]]&gt;0,"Success","Fasle")</f>
        <v>Success</v>
      </c>
    </row>
    <row r="3012" spans="1:8" x14ac:dyDescent="0.25">
      <c r="A3012" t="s">
        <v>5716</v>
      </c>
      <c r="B3012">
        <v>9176553</v>
      </c>
      <c r="C3012" t="s">
        <v>12</v>
      </c>
      <c r="D3012">
        <v>7500000</v>
      </c>
      <c r="E3012">
        <v>7.1</v>
      </c>
      <c r="F3012" s="2">
        <f>AVERAGEIF(Table15[director_name],Table15[director_name],Table15[imdb_score])</f>
        <v>7.1</v>
      </c>
      <c r="G3012">
        <f>Table15[[#This Row],[gross]]-Table15[[#This Row],[budget]]</f>
        <v>1676553</v>
      </c>
      <c r="H3012" t="str">
        <f>IF(Table15[[#This Row],[Profit]]&gt;0,"Success","Fasle")</f>
        <v>Success</v>
      </c>
    </row>
    <row r="3013" spans="1:8" x14ac:dyDescent="0.25">
      <c r="A3013" t="s">
        <v>2429</v>
      </c>
      <c r="B3013">
        <v>9094451</v>
      </c>
      <c r="C3013" t="s">
        <v>12</v>
      </c>
      <c r="D3013">
        <v>7000000</v>
      </c>
      <c r="E3013">
        <v>6.2</v>
      </c>
      <c r="F3013">
        <f>AVERAGEIF(Table15[director_name],Table15[director_name],Table15[imdb_score])</f>
        <v>5.76</v>
      </c>
      <c r="G3013">
        <f>Table15[[#This Row],[gross]]-Table15[[#This Row],[budget]]</f>
        <v>2094451</v>
      </c>
      <c r="H3013" t="str">
        <f>IF(Table15[[#This Row],[Profit]]&gt;0,"Success","Fasle")</f>
        <v>Success</v>
      </c>
    </row>
    <row r="3014" spans="1:8" x14ac:dyDescent="0.25">
      <c r="A3014" t="s">
        <v>4417</v>
      </c>
      <c r="B3014">
        <v>14612840</v>
      </c>
      <c r="C3014" t="s">
        <v>12</v>
      </c>
      <c r="D3014">
        <v>7000000</v>
      </c>
      <c r="E3014">
        <v>6.9</v>
      </c>
      <c r="F3014">
        <f>AVERAGEIF(Table15[director_name],Table15[director_name],Table15[imdb_score])</f>
        <v>7.1333333333333329</v>
      </c>
      <c r="G3014">
        <f>Table15[[#This Row],[gross]]-Table15[[#This Row],[budget]]</f>
        <v>7612840</v>
      </c>
      <c r="H3014" t="str">
        <f>IF(Table15[[#This Row],[Profit]]&gt;0,"Success","Fasle")</f>
        <v>Success</v>
      </c>
    </row>
    <row r="3015" spans="1:8" x14ac:dyDescent="0.25">
      <c r="A3015" t="s">
        <v>5720</v>
      </c>
      <c r="B3015">
        <v>9166863</v>
      </c>
      <c r="C3015" t="s">
        <v>12</v>
      </c>
      <c r="D3015">
        <v>7000000</v>
      </c>
      <c r="E3015">
        <v>7.6</v>
      </c>
      <c r="F3015" s="2">
        <f>AVERAGEIF(Table15[director_name],Table15[director_name],Table15[imdb_score])</f>
        <v>7.6</v>
      </c>
      <c r="G3015">
        <f>Table15[[#This Row],[gross]]-Table15[[#This Row],[budget]]</f>
        <v>2166863</v>
      </c>
      <c r="H3015" t="str">
        <f>IF(Table15[[#This Row],[Profit]]&gt;0,"Success","Fasle")</f>
        <v>Success</v>
      </c>
    </row>
    <row r="3016" spans="1:8" x14ac:dyDescent="0.25">
      <c r="A3016" t="s">
        <v>159</v>
      </c>
      <c r="B3016">
        <v>8373585</v>
      </c>
      <c r="C3016" t="s">
        <v>12</v>
      </c>
      <c r="D3016">
        <v>7000000</v>
      </c>
      <c r="E3016">
        <v>7.6</v>
      </c>
      <c r="F3016">
        <f>AVERAGEIF(Table15[director_name],Table15[director_name],Table15[imdb_score])</f>
        <v>7.6749999999999998</v>
      </c>
      <c r="G3016">
        <f>Table15[[#This Row],[gross]]-Table15[[#This Row],[budget]]</f>
        <v>1373585</v>
      </c>
      <c r="H3016" t="str">
        <f>IF(Table15[[#This Row],[Profit]]&gt;0,"Success","Fasle")</f>
        <v>Success</v>
      </c>
    </row>
    <row r="3017" spans="1:8" x14ac:dyDescent="0.25">
      <c r="A3017" t="s">
        <v>5590</v>
      </c>
      <c r="B3017">
        <v>7292175</v>
      </c>
      <c r="C3017" t="s">
        <v>12</v>
      </c>
      <c r="D3017">
        <v>7000000</v>
      </c>
      <c r="E3017">
        <v>6.4</v>
      </c>
      <c r="F3017">
        <f>AVERAGEIF(Table15[director_name],Table15[director_name],Table15[imdb_score])</f>
        <v>6.4</v>
      </c>
      <c r="G3017">
        <f>Table15[[#This Row],[gross]]-Table15[[#This Row],[budget]]</f>
        <v>292175</v>
      </c>
      <c r="H3017" t="str">
        <f>IF(Table15[[#This Row],[Profit]]&gt;0,"Success","Fasle")</f>
        <v>Success</v>
      </c>
    </row>
    <row r="3018" spans="1:8" x14ac:dyDescent="0.25">
      <c r="A3018" t="s">
        <v>5336</v>
      </c>
      <c r="B3018">
        <v>6601079</v>
      </c>
      <c r="C3018" t="s">
        <v>12</v>
      </c>
      <c r="D3018">
        <v>7000000</v>
      </c>
      <c r="E3018">
        <v>6.2</v>
      </c>
      <c r="F3018" s="2">
        <f>AVERAGEIF(Table15[director_name],Table15[director_name],Table15[imdb_score])</f>
        <v>6.45</v>
      </c>
      <c r="G3018">
        <f>Table15[[#This Row],[gross]]-Table15[[#This Row],[budget]]</f>
        <v>-398921</v>
      </c>
      <c r="H3018" t="str">
        <f>IF(Table15[[#This Row],[Profit]]&gt;0,"Success","Fasle")</f>
        <v>Fasle</v>
      </c>
    </row>
    <row r="3019" spans="1:8" x14ac:dyDescent="0.25">
      <c r="A3019" t="s">
        <v>406</v>
      </c>
      <c r="B3019">
        <v>6165429</v>
      </c>
      <c r="C3019" t="s">
        <v>775</v>
      </c>
      <c r="D3019">
        <v>6000000</v>
      </c>
      <c r="E3019">
        <v>7.5</v>
      </c>
      <c r="F3019">
        <f>AVERAGEIF(Table15[director_name],Table15[director_name],Table15[imdb_score])</f>
        <v>6.7666666666666675</v>
      </c>
      <c r="G3019">
        <f>Table15[[#This Row],[gross]]-Table15[[#This Row],[budget]]</f>
        <v>165429</v>
      </c>
      <c r="H3019" t="str">
        <f>IF(Table15[[#This Row],[Profit]]&gt;0,"Success","Fasle")</f>
        <v>Success</v>
      </c>
    </row>
    <row r="3020" spans="1:8" x14ac:dyDescent="0.25">
      <c r="A3020" t="s">
        <v>3345</v>
      </c>
      <c r="B3020">
        <v>5694308</v>
      </c>
      <c r="C3020" t="s">
        <v>12</v>
      </c>
      <c r="D3020">
        <v>7000000</v>
      </c>
      <c r="E3020">
        <v>2</v>
      </c>
      <c r="F3020">
        <f>AVERAGEIF(Table15[director_name],Table15[director_name],Table15[imdb_score])</f>
        <v>3.3</v>
      </c>
      <c r="G3020">
        <f>Table15[[#This Row],[gross]]-Table15[[#This Row],[budget]]</f>
        <v>-1305692</v>
      </c>
      <c r="H3020" t="str">
        <f>IF(Table15[[#This Row],[Profit]]&gt;0,"Success","Fasle")</f>
        <v>Fasle</v>
      </c>
    </row>
    <row r="3021" spans="1:8" x14ac:dyDescent="0.25">
      <c r="A3021" t="s">
        <v>5728</v>
      </c>
      <c r="B3021">
        <v>5430822</v>
      </c>
      <c r="C3021" t="s">
        <v>12</v>
      </c>
      <c r="D3021">
        <v>7000000</v>
      </c>
      <c r="E3021">
        <v>6.2</v>
      </c>
      <c r="F3021" s="2">
        <f>AVERAGEIF(Table15[director_name],Table15[director_name],Table15[imdb_score])</f>
        <v>6.2</v>
      </c>
      <c r="G3021">
        <f>Table15[[#This Row],[gross]]-Table15[[#This Row],[budget]]</f>
        <v>-1569178</v>
      </c>
      <c r="H3021" t="str">
        <f>IF(Table15[[#This Row],[Profit]]&gt;0,"Success","Fasle")</f>
        <v>Fasle</v>
      </c>
    </row>
    <row r="3022" spans="1:8" x14ac:dyDescent="0.25">
      <c r="A3022" t="s">
        <v>5732</v>
      </c>
      <c r="B3022">
        <v>4720371</v>
      </c>
      <c r="C3022" t="s">
        <v>12</v>
      </c>
      <c r="D3022">
        <v>7000000</v>
      </c>
      <c r="E3022">
        <v>6.5</v>
      </c>
      <c r="F3022" s="2">
        <f>AVERAGEIF(Table15[director_name],Table15[director_name],Table15[imdb_score])</f>
        <v>6.5</v>
      </c>
      <c r="G3022">
        <f>Table15[[#This Row],[gross]]-Table15[[#This Row],[budget]]</f>
        <v>-2279629</v>
      </c>
      <c r="H3022" t="str">
        <f>IF(Table15[[#This Row],[Profit]]&gt;0,"Success","Fasle")</f>
        <v>Fasle</v>
      </c>
    </row>
    <row r="3023" spans="1:8" x14ac:dyDescent="0.25">
      <c r="A3023" t="s">
        <v>5382</v>
      </c>
      <c r="B3023">
        <v>2921738</v>
      </c>
      <c r="C3023" t="s">
        <v>1937</v>
      </c>
      <c r="D3023">
        <v>7000000</v>
      </c>
      <c r="E3023">
        <v>7.9</v>
      </c>
      <c r="F3023">
        <f>AVERAGEIF(Table15[director_name],Table15[director_name],Table15[imdb_score])</f>
        <v>7.4</v>
      </c>
      <c r="G3023">
        <f>Table15[[#This Row],[gross]]-Table15[[#This Row],[budget]]</f>
        <v>-4078262</v>
      </c>
      <c r="H3023" t="str">
        <f>IF(Table15[[#This Row],[Profit]]&gt;0,"Success","Fasle")</f>
        <v>Fasle</v>
      </c>
    </row>
    <row r="3024" spans="1:8" x14ac:dyDescent="0.25">
      <c r="A3024" t="s">
        <v>667</v>
      </c>
      <c r="B3024">
        <v>2344847</v>
      </c>
      <c r="C3024" t="s">
        <v>12</v>
      </c>
      <c r="D3024">
        <v>7000000</v>
      </c>
      <c r="E3024">
        <v>6.8</v>
      </c>
      <c r="F3024">
        <f>AVERAGEIF(Table15[director_name],Table15[director_name],Table15[imdb_score])</f>
        <v>7.05</v>
      </c>
      <c r="G3024">
        <f>Table15[[#This Row],[gross]]-Table15[[#This Row],[budget]]</f>
        <v>-4655153</v>
      </c>
      <c r="H3024" t="str">
        <f>IF(Table15[[#This Row],[Profit]]&gt;0,"Success","Fasle")</f>
        <v>Fasle</v>
      </c>
    </row>
    <row r="3025" spans="1:8" x14ac:dyDescent="0.25">
      <c r="A3025" t="s">
        <v>5233</v>
      </c>
      <c r="B3025">
        <v>7455447</v>
      </c>
      <c r="C3025" t="s">
        <v>12</v>
      </c>
      <c r="D3025">
        <v>7000000</v>
      </c>
      <c r="E3025">
        <v>6.3</v>
      </c>
      <c r="F3025">
        <f>AVERAGEIF(Table15[director_name],Table15[director_name],Table15[imdb_score])</f>
        <v>6.4666666666666659</v>
      </c>
      <c r="G3025">
        <f>Table15[[#This Row],[gross]]-Table15[[#This Row],[budget]]</f>
        <v>455447</v>
      </c>
      <c r="H3025" t="str">
        <f>IF(Table15[[#This Row],[Profit]]&gt;0,"Success","Fasle")</f>
        <v>Success</v>
      </c>
    </row>
    <row r="3026" spans="1:8" x14ac:dyDescent="0.25">
      <c r="A3026" t="s">
        <v>5738</v>
      </c>
      <c r="B3026">
        <v>2148212</v>
      </c>
      <c r="C3026" t="s">
        <v>12</v>
      </c>
      <c r="D3026">
        <v>7000000</v>
      </c>
      <c r="E3026">
        <v>6.3</v>
      </c>
      <c r="F3026" s="2">
        <f>AVERAGEIF(Table15[director_name],Table15[director_name],Table15[imdb_score])</f>
        <v>6.3</v>
      </c>
      <c r="G3026">
        <f>Table15[[#This Row],[gross]]-Table15[[#This Row],[budget]]</f>
        <v>-4851788</v>
      </c>
      <c r="H3026" t="str">
        <f>IF(Table15[[#This Row],[Profit]]&gt;0,"Success","Fasle")</f>
        <v>Fasle</v>
      </c>
    </row>
    <row r="3027" spans="1:8" x14ac:dyDescent="0.25">
      <c r="A3027" t="s">
        <v>4797</v>
      </c>
      <c r="B3027">
        <v>2062066</v>
      </c>
      <c r="C3027" t="s">
        <v>12</v>
      </c>
      <c r="D3027">
        <v>7000000</v>
      </c>
      <c r="E3027">
        <v>6.6</v>
      </c>
      <c r="F3027" s="2">
        <f>AVERAGEIF(Table15[director_name],Table15[director_name],Table15[imdb_score])</f>
        <v>5.7666666666666657</v>
      </c>
      <c r="G3027">
        <f>Table15[[#This Row],[gross]]-Table15[[#This Row],[budget]]</f>
        <v>-4937934</v>
      </c>
      <c r="H3027" t="str">
        <f>IF(Table15[[#This Row],[Profit]]&gt;0,"Success","Fasle")</f>
        <v>Fasle</v>
      </c>
    </row>
    <row r="3028" spans="1:8" x14ac:dyDescent="0.25">
      <c r="A3028" t="s">
        <v>4814</v>
      </c>
      <c r="B3028">
        <v>1654367</v>
      </c>
      <c r="C3028" t="s">
        <v>12</v>
      </c>
      <c r="D3028">
        <v>7000000</v>
      </c>
      <c r="E3028">
        <v>6.4</v>
      </c>
      <c r="F3028">
        <f>AVERAGEIF(Table15[director_name],Table15[director_name],Table15[imdb_score])</f>
        <v>6.3000000000000007</v>
      </c>
      <c r="G3028">
        <f>Table15[[#This Row],[gross]]-Table15[[#This Row],[budget]]</f>
        <v>-5345633</v>
      </c>
      <c r="H3028" t="str">
        <f>IF(Table15[[#This Row],[Profit]]&gt;0,"Success","Fasle")</f>
        <v>Fasle</v>
      </c>
    </row>
    <row r="3029" spans="1:8" x14ac:dyDescent="0.25">
      <c r="A3029" t="s">
        <v>5742</v>
      </c>
      <c r="B3029">
        <v>1738692</v>
      </c>
      <c r="C3029" t="s">
        <v>12</v>
      </c>
      <c r="D3029">
        <v>7000000</v>
      </c>
      <c r="E3029">
        <v>7.5</v>
      </c>
      <c r="F3029" s="2">
        <f>AVERAGEIF(Table15[director_name],Table15[director_name],Table15[imdb_score])</f>
        <v>7.5</v>
      </c>
      <c r="G3029">
        <f>Table15[[#This Row],[gross]]-Table15[[#This Row],[budget]]</f>
        <v>-5261308</v>
      </c>
      <c r="H3029" t="str">
        <f>IF(Table15[[#This Row],[Profit]]&gt;0,"Success","Fasle")</f>
        <v>Fasle</v>
      </c>
    </row>
    <row r="3030" spans="1:8" x14ac:dyDescent="0.25">
      <c r="A3030" t="s">
        <v>5746</v>
      </c>
      <c r="B3030">
        <v>1889522</v>
      </c>
      <c r="C3030" t="s">
        <v>12</v>
      </c>
      <c r="D3030">
        <v>7000000</v>
      </c>
      <c r="E3030">
        <v>6.5</v>
      </c>
      <c r="F3030" s="2">
        <f>AVERAGEIF(Table15[director_name],Table15[director_name],Table15[imdb_score])</f>
        <v>6.5</v>
      </c>
      <c r="G3030">
        <f>Table15[[#This Row],[gross]]-Table15[[#This Row],[budget]]</f>
        <v>-5110478</v>
      </c>
      <c r="H3030" t="str">
        <f>IF(Table15[[#This Row],[Profit]]&gt;0,"Success","Fasle")</f>
        <v>Fasle</v>
      </c>
    </row>
    <row r="3031" spans="1:8" x14ac:dyDescent="0.25">
      <c r="A3031" t="s">
        <v>5658</v>
      </c>
      <c r="B3031">
        <v>1110286</v>
      </c>
      <c r="C3031" t="s">
        <v>12</v>
      </c>
      <c r="D3031">
        <v>4825000</v>
      </c>
      <c r="E3031">
        <v>7.2</v>
      </c>
      <c r="F3031">
        <f>AVERAGEIF(Table15[director_name],Table15[director_name],Table15[imdb_score])</f>
        <v>6.95</v>
      </c>
      <c r="G3031">
        <f>Table15[[#This Row],[gross]]-Table15[[#This Row],[budget]]</f>
        <v>-3714714</v>
      </c>
      <c r="H3031" t="str">
        <f>IF(Table15[[#This Row],[Profit]]&gt;0,"Success","Fasle")</f>
        <v>Fasle</v>
      </c>
    </row>
    <row r="3032" spans="1:8" x14ac:dyDescent="0.25">
      <c r="A3032" t="s">
        <v>5750</v>
      </c>
      <c r="B3032">
        <v>1000000</v>
      </c>
      <c r="C3032" t="s">
        <v>12</v>
      </c>
      <c r="D3032">
        <v>9000000</v>
      </c>
      <c r="E3032">
        <v>6.3</v>
      </c>
      <c r="F3032" s="2">
        <f>AVERAGEIF(Table15[director_name],Table15[director_name],Table15[imdb_score])</f>
        <v>6.3</v>
      </c>
      <c r="G3032">
        <f>Table15[[#This Row],[gross]]-Table15[[#This Row],[budget]]</f>
        <v>-8000000</v>
      </c>
      <c r="H3032" t="str">
        <f>IF(Table15[[#This Row],[Profit]]&gt;0,"Success","Fasle")</f>
        <v>Fasle</v>
      </c>
    </row>
    <row r="3033" spans="1:8" x14ac:dyDescent="0.25">
      <c r="A3033" t="s">
        <v>2348</v>
      </c>
      <c r="B3033">
        <v>700000</v>
      </c>
      <c r="C3033" t="s">
        <v>503</v>
      </c>
      <c r="D3033">
        <v>50000000</v>
      </c>
      <c r="E3033">
        <v>7</v>
      </c>
      <c r="F3033">
        <f>AVERAGEIF(Table15[director_name],Table15[director_name],Table15[imdb_score])</f>
        <v>6.2666666666666666</v>
      </c>
      <c r="G3033">
        <f>Table15[[#This Row],[gross]]-Table15[[#This Row],[budget]]</f>
        <v>-49300000</v>
      </c>
      <c r="H3033" t="str">
        <f>IF(Table15[[#This Row],[Profit]]&gt;0,"Success","Fasle")</f>
        <v>Fasle</v>
      </c>
    </row>
    <row r="3034" spans="1:8" x14ac:dyDescent="0.25">
      <c r="A3034" t="s">
        <v>2308</v>
      </c>
      <c r="B3034">
        <v>1768416</v>
      </c>
      <c r="C3034" t="s">
        <v>12</v>
      </c>
      <c r="D3034">
        <v>7000000</v>
      </c>
      <c r="E3034">
        <v>6.3</v>
      </c>
      <c r="F3034">
        <f>AVERAGEIF(Table15[director_name],Table15[director_name],Table15[imdb_score])</f>
        <v>6.9249999999999998</v>
      </c>
      <c r="G3034">
        <f>Table15[[#This Row],[gross]]-Table15[[#This Row],[budget]]</f>
        <v>-5231584</v>
      </c>
      <c r="H3034" t="str">
        <f>IF(Table15[[#This Row],[Profit]]&gt;0,"Success","Fasle")</f>
        <v>Fasle</v>
      </c>
    </row>
    <row r="3035" spans="1:8" x14ac:dyDescent="0.25">
      <c r="A3035" t="s">
        <v>5756</v>
      </c>
      <c r="B3035">
        <v>306715</v>
      </c>
      <c r="C3035" t="s">
        <v>12</v>
      </c>
      <c r="D3035">
        <v>10000000</v>
      </c>
      <c r="E3035">
        <v>2.2999999999999998</v>
      </c>
      <c r="F3035" s="2">
        <f>AVERAGEIF(Table15[director_name],Table15[director_name],Table15[imdb_score])</f>
        <v>2.2999999999999998</v>
      </c>
      <c r="G3035">
        <f>Table15[[#This Row],[gross]]-Table15[[#This Row],[budget]]</f>
        <v>-9693285</v>
      </c>
      <c r="H3035" t="str">
        <f>IF(Table15[[#This Row],[Profit]]&gt;0,"Success","Fasle")</f>
        <v>Fasle</v>
      </c>
    </row>
    <row r="3036" spans="1:8" x14ac:dyDescent="0.25">
      <c r="A3036" t="s">
        <v>5758</v>
      </c>
      <c r="B3036">
        <v>382946</v>
      </c>
      <c r="C3036" t="s">
        <v>12</v>
      </c>
      <c r="D3036">
        <v>7000000</v>
      </c>
      <c r="E3036">
        <v>7.1</v>
      </c>
      <c r="F3036" s="2">
        <f>AVERAGEIF(Table15[director_name],Table15[director_name],Table15[imdb_score])</f>
        <v>7.1</v>
      </c>
      <c r="G3036">
        <f>Table15[[#This Row],[gross]]-Table15[[#This Row],[budget]]</f>
        <v>-6617054</v>
      </c>
      <c r="H3036" t="str">
        <f>IF(Table15[[#This Row],[Profit]]&gt;0,"Success","Fasle")</f>
        <v>Fasle</v>
      </c>
    </row>
    <row r="3037" spans="1:8" x14ac:dyDescent="0.25">
      <c r="A3037" t="s">
        <v>2094</v>
      </c>
      <c r="B3037">
        <v>236266</v>
      </c>
      <c r="C3037" t="s">
        <v>12</v>
      </c>
      <c r="D3037">
        <v>3500000</v>
      </c>
      <c r="E3037">
        <v>6.2</v>
      </c>
      <c r="F3037">
        <f>AVERAGEIF(Table15[director_name],Table15[director_name],Table15[imdb_score])</f>
        <v>7.1285714285714281</v>
      </c>
      <c r="G3037">
        <f>Table15[[#This Row],[gross]]-Table15[[#This Row],[budget]]</f>
        <v>-3263734</v>
      </c>
      <c r="H3037" t="str">
        <f>IF(Table15[[#This Row],[Profit]]&gt;0,"Success","Fasle")</f>
        <v>Fasle</v>
      </c>
    </row>
    <row r="3038" spans="1:8" x14ac:dyDescent="0.25">
      <c r="A3038" t="s">
        <v>5762</v>
      </c>
      <c r="B3038">
        <v>196067</v>
      </c>
      <c r="C3038" t="s">
        <v>12</v>
      </c>
      <c r="D3038">
        <v>7000000</v>
      </c>
      <c r="E3038">
        <v>6.7</v>
      </c>
      <c r="F3038" s="2">
        <f>AVERAGEIF(Table15[director_name],Table15[director_name],Table15[imdb_score])</f>
        <v>6.7</v>
      </c>
      <c r="G3038">
        <f>Table15[[#This Row],[gross]]-Table15[[#This Row],[budget]]</f>
        <v>-6803933</v>
      </c>
      <c r="H3038" t="str">
        <f>IF(Table15[[#This Row],[Profit]]&gt;0,"Success","Fasle")</f>
        <v>Fasle</v>
      </c>
    </row>
    <row r="3039" spans="1:8" x14ac:dyDescent="0.25">
      <c r="A3039" t="s">
        <v>5126</v>
      </c>
      <c r="B3039">
        <v>532988</v>
      </c>
      <c r="C3039" t="s">
        <v>12</v>
      </c>
      <c r="D3039">
        <v>7000000</v>
      </c>
      <c r="E3039">
        <v>6.5</v>
      </c>
      <c r="F3039">
        <f>AVERAGEIF(Table15[director_name],Table15[director_name],Table15[imdb_score])</f>
        <v>6.8</v>
      </c>
      <c r="G3039">
        <f>Table15[[#This Row],[gross]]-Table15[[#This Row],[budget]]</f>
        <v>-6467012</v>
      </c>
      <c r="H3039" t="str">
        <f>IF(Table15[[#This Row],[Profit]]&gt;0,"Success","Fasle")</f>
        <v>Fasle</v>
      </c>
    </row>
    <row r="3040" spans="1:8" x14ac:dyDescent="0.25">
      <c r="A3040" t="s">
        <v>5765</v>
      </c>
      <c r="B3040">
        <v>453079</v>
      </c>
      <c r="C3040" t="s">
        <v>12</v>
      </c>
      <c r="D3040">
        <v>7000000</v>
      </c>
      <c r="E3040">
        <v>5.9</v>
      </c>
      <c r="F3040" s="2">
        <f>AVERAGEIF(Table15[director_name],Table15[director_name],Table15[imdb_score])</f>
        <v>5.9</v>
      </c>
      <c r="G3040">
        <f>Table15[[#This Row],[gross]]-Table15[[#This Row],[budget]]</f>
        <v>-6546921</v>
      </c>
      <c r="H3040" t="str">
        <f>IF(Table15[[#This Row],[Profit]]&gt;0,"Success","Fasle")</f>
        <v>Fasle</v>
      </c>
    </row>
    <row r="3041" spans="1:8" x14ac:dyDescent="0.25">
      <c r="A3041" t="s">
        <v>5769</v>
      </c>
      <c r="B3041">
        <v>46451</v>
      </c>
      <c r="C3041" t="s">
        <v>12</v>
      </c>
      <c r="D3041">
        <v>7000000</v>
      </c>
      <c r="E3041">
        <v>6</v>
      </c>
      <c r="F3041" s="2">
        <f>AVERAGEIF(Table15[director_name],Table15[director_name],Table15[imdb_score])</f>
        <v>6</v>
      </c>
      <c r="G3041">
        <f>Table15[[#This Row],[gross]]-Table15[[#This Row],[budget]]</f>
        <v>-6953549</v>
      </c>
      <c r="H3041" t="str">
        <f>IF(Table15[[#This Row],[Profit]]&gt;0,"Success","Fasle")</f>
        <v>Fasle</v>
      </c>
    </row>
    <row r="3042" spans="1:8" x14ac:dyDescent="0.25">
      <c r="A3042" t="s">
        <v>5771</v>
      </c>
      <c r="B3042">
        <v>233103</v>
      </c>
      <c r="C3042" t="s">
        <v>12</v>
      </c>
      <c r="D3042">
        <v>7000000</v>
      </c>
      <c r="E3042">
        <v>6.9</v>
      </c>
      <c r="F3042" s="2">
        <f>AVERAGEIF(Table15[director_name],Table15[director_name],Table15[imdb_score])</f>
        <v>6.9</v>
      </c>
      <c r="G3042">
        <f>Table15[[#This Row],[gross]]-Table15[[#This Row],[budget]]</f>
        <v>-6766897</v>
      </c>
      <c r="H3042" t="str">
        <f>IF(Table15[[#This Row],[Profit]]&gt;0,"Success","Fasle")</f>
        <v>Fasle</v>
      </c>
    </row>
    <row r="3043" spans="1:8" x14ac:dyDescent="0.25">
      <c r="A3043" t="s">
        <v>1285</v>
      </c>
      <c r="B3043">
        <v>41400000</v>
      </c>
      <c r="C3043" t="s">
        <v>12</v>
      </c>
      <c r="D3043">
        <v>6900000</v>
      </c>
      <c r="E3043">
        <v>7.3</v>
      </c>
      <c r="F3043">
        <f>AVERAGEIF(Table15[director_name],Table15[director_name],Table15[imdb_score])</f>
        <v>7.2052631578947368</v>
      </c>
      <c r="G3043">
        <f>Table15[[#This Row],[gross]]-Table15[[#This Row],[budget]]</f>
        <v>34500000</v>
      </c>
      <c r="H3043" t="str">
        <f>IF(Table15[[#This Row],[Profit]]&gt;0,"Success","Fasle")</f>
        <v>Success</v>
      </c>
    </row>
    <row r="3044" spans="1:8" x14ac:dyDescent="0.25">
      <c r="A3044" t="s">
        <v>3140</v>
      </c>
      <c r="B3044">
        <v>7993039</v>
      </c>
      <c r="C3044" t="s">
        <v>12</v>
      </c>
      <c r="D3044">
        <v>6900000</v>
      </c>
      <c r="E3044">
        <v>7.7</v>
      </c>
      <c r="F3044">
        <f>AVERAGEIF(Table15[director_name],Table15[director_name],Table15[imdb_score])</f>
        <v>7.3272727272727272</v>
      </c>
      <c r="G3044">
        <f>Table15[[#This Row],[gross]]-Table15[[#This Row],[budget]]</f>
        <v>1093039</v>
      </c>
      <c r="H3044" t="str">
        <f>IF(Table15[[#This Row],[Profit]]&gt;0,"Success","Fasle")</f>
        <v>Success</v>
      </c>
    </row>
    <row r="3045" spans="1:8" x14ac:dyDescent="0.25">
      <c r="A3045" t="s">
        <v>5793</v>
      </c>
      <c r="B3045">
        <v>927107</v>
      </c>
      <c r="C3045" t="s">
        <v>2999</v>
      </c>
      <c r="D3045">
        <v>15000000</v>
      </c>
      <c r="E3045">
        <v>7.3</v>
      </c>
      <c r="F3045" s="2">
        <f>AVERAGEIF(Table15[director_name],Table15[director_name],Table15[imdb_score])</f>
        <v>7.3</v>
      </c>
      <c r="G3045">
        <f>Table15[[#This Row],[gross]]-Table15[[#This Row],[budget]]</f>
        <v>-14072893</v>
      </c>
      <c r="H3045" t="str">
        <f>IF(Table15[[#This Row],[Profit]]&gt;0,"Success","Fasle")</f>
        <v>Fasle</v>
      </c>
    </row>
    <row r="3046" spans="1:8" x14ac:dyDescent="0.25">
      <c r="A3046" t="s">
        <v>5795</v>
      </c>
      <c r="B3046">
        <v>49526</v>
      </c>
      <c r="C3046" t="s">
        <v>12</v>
      </c>
      <c r="D3046">
        <v>6800000</v>
      </c>
      <c r="E3046">
        <v>7</v>
      </c>
      <c r="F3046" s="2">
        <f>AVERAGEIF(Table15[director_name],Table15[director_name],Table15[imdb_score])</f>
        <v>7</v>
      </c>
      <c r="G3046">
        <f>Table15[[#This Row],[gross]]-Table15[[#This Row],[budget]]</f>
        <v>-6750474</v>
      </c>
      <c r="H3046" t="str">
        <f>IF(Table15[[#This Row],[Profit]]&gt;0,"Success","Fasle")</f>
        <v>Fasle</v>
      </c>
    </row>
    <row r="3047" spans="1:8" x14ac:dyDescent="0.25">
      <c r="A3047" t="s">
        <v>5797</v>
      </c>
      <c r="B3047">
        <v>10696</v>
      </c>
      <c r="C3047" t="s">
        <v>12</v>
      </c>
      <c r="D3047">
        <v>6800000</v>
      </c>
      <c r="E3047">
        <v>6.4</v>
      </c>
      <c r="F3047" s="2">
        <f>AVERAGEIF(Table15[director_name],Table15[director_name],Table15[imdb_score])</f>
        <v>6.4</v>
      </c>
      <c r="G3047">
        <f>Table15[[#This Row],[gross]]-Table15[[#This Row],[budget]]</f>
        <v>-6789304</v>
      </c>
      <c r="H3047" t="str">
        <f>IF(Table15[[#This Row],[Profit]]&gt;0,"Success","Fasle")</f>
        <v>Fasle</v>
      </c>
    </row>
    <row r="3048" spans="1:8" x14ac:dyDescent="0.25">
      <c r="A3048" t="s">
        <v>5799</v>
      </c>
      <c r="B3048">
        <v>31607598</v>
      </c>
      <c r="C3048" t="s">
        <v>12</v>
      </c>
      <c r="D3048">
        <v>6900000</v>
      </c>
      <c r="E3048">
        <v>5.6</v>
      </c>
      <c r="F3048" s="2">
        <f>AVERAGEIF(Table15[director_name],Table15[director_name],Table15[imdb_score])</f>
        <v>5.6</v>
      </c>
      <c r="G3048">
        <f>Table15[[#This Row],[gross]]-Table15[[#This Row],[budget]]</f>
        <v>24707598</v>
      </c>
      <c r="H3048" t="str">
        <f>IF(Table15[[#This Row],[Profit]]&gt;0,"Success","Fasle")</f>
        <v>Success</v>
      </c>
    </row>
    <row r="3049" spans="1:8" x14ac:dyDescent="0.25">
      <c r="A3049" t="s">
        <v>1984</v>
      </c>
      <c r="B3049">
        <v>6857096</v>
      </c>
      <c r="C3049" t="s">
        <v>503</v>
      </c>
      <c r="D3049">
        <v>6800000</v>
      </c>
      <c r="E3049">
        <v>8.1999999999999993</v>
      </c>
      <c r="F3049">
        <f>AVERAGEIF(Table15[director_name],Table15[director_name],Table15[imdb_score])</f>
        <v>7.9666666666666659</v>
      </c>
      <c r="G3049">
        <f>Table15[[#This Row],[gross]]-Table15[[#This Row],[budget]]</f>
        <v>57096</v>
      </c>
      <c r="H3049" t="str">
        <f>IF(Table15[[#This Row],[Profit]]&gt;0,"Success","Fasle")</f>
        <v>Success</v>
      </c>
    </row>
    <row r="3050" spans="1:8" x14ac:dyDescent="0.25">
      <c r="A3050" t="s">
        <v>1603</v>
      </c>
      <c r="B3050">
        <v>223878</v>
      </c>
      <c r="C3050" t="s">
        <v>3354</v>
      </c>
      <c r="D3050">
        <v>5000000</v>
      </c>
      <c r="E3050">
        <v>6.5</v>
      </c>
      <c r="F3050">
        <f>AVERAGEIF(Table15[director_name],Table15[director_name],Table15[imdb_score])</f>
        <v>6.9749999999999996</v>
      </c>
      <c r="G3050">
        <f>Table15[[#This Row],[gross]]-Table15[[#This Row],[budget]]</f>
        <v>-4776122</v>
      </c>
      <c r="H3050" t="str">
        <f>IF(Table15[[#This Row],[Profit]]&gt;0,"Success","Fasle")</f>
        <v>Fasle</v>
      </c>
    </row>
    <row r="3051" spans="1:8" x14ac:dyDescent="0.25">
      <c r="A3051" t="s">
        <v>480</v>
      </c>
      <c r="B3051">
        <v>8060</v>
      </c>
      <c r="C3051" t="s">
        <v>4993</v>
      </c>
      <c r="D3051">
        <v>4000000</v>
      </c>
      <c r="E3051">
        <v>8.1</v>
      </c>
      <c r="F3051">
        <f>AVERAGEIF(Table15[director_name],Table15[director_name],Table15[imdb_score])</f>
        <v>7.15</v>
      </c>
      <c r="G3051">
        <f>Table15[[#This Row],[gross]]-Table15[[#This Row],[budget]]</f>
        <v>-3991940</v>
      </c>
      <c r="H3051" t="str">
        <f>IF(Table15[[#This Row],[Profit]]&gt;0,"Success","Fasle")</f>
        <v>Fasle</v>
      </c>
    </row>
    <row r="3052" spans="1:8" x14ac:dyDescent="0.25">
      <c r="A3052" t="s">
        <v>2881</v>
      </c>
      <c r="B3052">
        <v>84263837</v>
      </c>
      <c r="C3052" t="s">
        <v>12</v>
      </c>
      <c r="D3052">
        <v>6500000</v>
      </c>
      <c r="E3052">
        <v>5.4</v>
      </c>
      <c r="F3052">
        <f>AVERAGEIF(Table15[director_name],Table15[director_name],Table15[imdb_score])</f>
        <v>4.5500000000000007</v>
      </c>
      <c r="G3052">
        <f>Table15[[#This Row],[gross]]-Table15[[#This Row],[budget]]</f>
        <v>77763837</v>
      </c>
      <c r="H3052" t="str">
        <f>IF(Table15[[#This Row],[Profit]]&gt;0,"Success","Fasle")</f>
        <v>Success</v>
      </c>
    </row>
    <row r="3053" spans="1:8" x14ac:dyDescent="0.25">
      <c r="A3053" t="s">
        <v>5809</v>
      </c>
      <c r="B3053">
        <v>110029</v>
      </c>
      <c r="C3053" t="s">
        <v>12</v>
      </c>
      <c r="D3053">
        <v>6500000</v>
      </c>
      <c r="E3053">
        <v>6.3</v>
      </c>
      <c r="F3053" s="2">
        <f>AVERAGEIF(Table15[director_name],Table15[director_name],Table15[imdb_score])</f>
        <v>6.3</v>
      </c>
      <c r="G3053">
        <f>Table15[[#This Row],[gross]]-Table15[[#This Row],[budget]]</f>
        <v>-6389971</v>
      </c>
      <c r="H3053" t="str">
        <f>IF(Table15[[#This Row],[Profit]]&gt;0,"Success","Fasle")</f>
        <v>Fasle</v>
      </c>
    </row>
    <row r="3054" spans="1:8" x14ac:dyDescent="0.25">
      <c r="A3054" t="s">
        <v>1019</v>
      </c>
      <c r="B3054">
        <v>57504069</v>
      </c>
      <c r="C3054" t="s">
        <v>12</v>
      </c>
      <c r="D3054">
        <v>6000000</v>
      </c>
      <c r="E3054">
        <v>7.8</v>
      </c>
      <c r="F3054">
        <f>AVERAGEIF(Table15[director_name],Table15[director_name],Table15[imdb_score])</f>
        <v>6.2571428571428571</v>
      </c>
      <c r="G3054">
        <f>Table15[[#This Row],[gross]]-Table15[[#This Row],[budget]]</f>
        <v>51504069</v>
      </c>
      <c r="H3054" t="str">
        <f>IF(Table15[[#This Row],[Profit]]&gt;0,"Success","Fasle")</f>
        <v>Success</v>
      </c>
    </row>
    <row r="3055" spans="1:8" x14ac:dyDescent="0.25">
      <c r="A3055" t="s">
        <v>5813</v>
      </c>
      <c r="B3055">
        <v>54215416</v>
      </c>
      <c r="C3055" t="s">
        <v>12</v>
      </c>
      <c r="D3055">
        <v>6500000</v>
      </c>
      <c r="E3055">
        <v>6.8</v>
      </c>
      <c r="F3055" s="2">
        <f>AVERAGEIF(Table15[director_name],Table15[director_name],Table15[imdb_score])</f>
        <v>6.8</v>
      </c>
      <c r="G3055">
        <f>Table15[[#This Row],[gross]]-Table15[[#This Row],[budget]]</f>
        <v>47715416</v>
      </c>
      <c r="H3055" t="str">
        <f>IF(Table15[[#This Row],[Profit]]&gt;0,"Success","Fasle")</f>
        <v>Success</v>
      </c>
    </row>
    <row r="3056" spans="1:8" x14ac:dyDescent="0.25">
      <c r="A3056" t="s">
        <v>783</v>
      </c>
      <c r="B3056">
        <v>31899000</v>
      </c>
      <c r="C3056" t="s">
        <v>12</v>
      </c>
      <c r="D3056">
        <v>6500000</v>
      </c>
      <c r="E3056">
        <v>7.1</v>
      </c>
      <c r="F3056">
        <f>AVERAGEIF(Table15[director_name],Table15[director_name],Table15[imdb_score])</f>
        <v>6.6</v>
      </c>
      <c r="G3056">
        <f>Table15[[#This Row],[gross]]-Table15[[#This Row],[budget]]</f>
        <v>25399000</v>
      </c>
      <c r="H3056" t="str">
        <f>IF(Table15[[#This Row],[Profit]]&gt;0,"Success","Fasle")</f>
        <v>Success</v>
      </c>
    </row>
    <row r="3057" spans="1:8" x14ac:dyDescent="0.25">
      <c r="A3057" t="s">
        <v>177</v>
      </c>
      <c r="B3057">
        <v>24103594</v>
      </c>
      <c r="C3057" t="s">
        <v>12</v>
      </c>
      <c r="D3057">
        <v>6500000</v>
      </c>
      <c r="E3057">
        <v>6.2</v>
      </c>
      <c r="F3057">
        <f>AVERAGEIF(Table15[director_name],Table15[director_name],Table15[imdb_score])</f>
        <v>6.0750000000000002</v>
      </c>
      <c r="G3057">
        <f>Table15[[#This Row],[gross]]-Table15[[#This Row],[budget]]</f>
        <v>17603594</v>
      </c>
      <c r="H3057" t="str">
        <f>IF(Table15[[#This Row],[Profit]]&gt;0,"Success","Fasle")</f>
        <v>Success</v>
      </c>
    </row>
    <row r="3058" spans="1:8" x14ac:dyDescent="0.25">
      <c r="A3058" t="s">
        <v>173</v>
      </c>
      <c r="B3058">
        <v>16842303</v>
      </c>
      <c r="C3058" t="s">
        <v>12</v>
      </c>
      <c r="D3058">
        <v>6500000</v>
      </c>
      <c r="E3058">
        <v>7.3</v>
      </c>
      <c r="F3058">
        <f>AVERAGEIF(Table15[director_name],Table15[director_name],Table15[imdb_score])</f>
        <v>7.1285714285714272</v>
      </c>
      <c r="G3058">
        <f>Table15[[#This Row],[gross]]-Table15[[#This Row],[budget]]</f>
        <v>10342303</v>
      </c>
      <c r="H3058" t="str">
        <f>IF(Table15[[#This Row],[Profit]]&gt;0,"Success","Fasle")</f>
        <v>Success</v>
      </c>
    </row>
    <row r="3059" spans="1:8" x14ac:dyDescent="0.25">
      <c r="A3059" t="s">
        <v>5553</v>
      </c>
      <c r="B3059">
        <v>13367101</v>
      </c>
      <c r="C3059" t="s">
        <v>12</v>
      </c>
      <c r="D3059">
        <v>6500000</v>
      </c>
      <c r="E3059">
        <v>5.9</v>
      </c>
      <c r="F3059">
        <f>AVERAGEIF(Table15[director_name],Table15[director_name],Table15[imdb_score])</f>
        <v>6.6750000000000007</v>
      </c>
      <c r="G3059">
        <f>Table15[[#This Row],[gross]]-Table15[[#This Row],[budget]]</f>
        <v>6867101</v>
      </c>
      <c r="H3059" t="str">
        <f>IF(Table15[[#This Row],[Profit]]&gt;0,"Success","Fasle")</f>
        <v>Success</v>
      </c>
    </row>
    <row r="3060" spans="1:8" x14ac:dyDescent="0.25">
      <c r="A3060" t="s">
        <v>5824</v>
      </c>
      <c r="B3060">
        <v>10149779</v>
      </c>
      <c r="C3060" t="s">
        <v>12</v>
      </c>
      <c r="D3060">
        <v>6500000</v>
      </c>
      <c r="E3060">
        <v>3.6</v>
      </c>
      <c r="F3060" s="2">
        <f>AVERAGEIF(Table15[director_name],Table15[director_name],Table15[imdb_score])</f>
        <v>3.6</v>
      </c>
      <c r="G3060">
        <f>Table15[[#This Row],[gross]]-Table15[[#This Row],[budget]]</f>
        <v>3649779</v>
      </c>
      <c r="H3060" t="str">
        <f>IF(Table15[[#This Row],[Profit]]&gt;0,"Success","Fasle")</f>
        <v>Success</v>
      </c>
    </row>
    <row r="3061" spans="1:8" x14ac:dyDescent="0.25">
      <c r="A3061" t="s">
        <v>5826</v>
      </c>
      <c r="B3061">
        <v>6173485</v>
      </c>
      <c r="C3061" t="s">
        <v>12</v>
      </c>
      <c r="D3061">
        <v>7000000</v>
      </c>
      <c r="E3061">
        <v>7.7</v>
      </c>
      <c r="F3061" s="2">
        <f>AVERAGEIF(Table15[director_name],Table15[director_name],Table15[imdb_score])</f>
        <v>7.7</v>
      </c>
      <c r="G3061">
        <f>Table15[[#This Row],[gross]]-Table15[[#This Row],[budget]]</f>
        <v>-826515</v>
      </c>
      <c r="H3061" t="str">
        <f>IF(Table15[[#This Row],[Profit]]&gt;0,"Success","Fasle")</f>
        <v>Fasle</v>
      </c>
    </row>
    <row r="3062" spans="1:8" x14ac:dyDescent="0.25">
      <c r="A3062" t="s">
        <v>3669</v>
      </c>
      <c r="B3062">
        <v>4000304</v>
      </c>
      <c r="C3062" t="s">
        <v>12</v>
      </c>
      <c r="D3062">
        <v>6500000</v>
      </c>
      <c r="E3062">
        <v>7.3</v>
      </c>
      <c r="F3062">
        <f>AVERAGEIF(Table15[director_name],Table15[director_name],Table15[imdb_score])</f>
        <v>7.6999999999999993</v>
      </c>
      <c r="G3062">
        <f>Table15[[#This Row],[gross]]-Table15[[#This Row],[budget]]</f>
        <v>-2499696</v>
      </c>
      <c r="H3062" t="str">
        <f>IF(Table15[[#This Row],[Profit]]&gt;0,"Success","Fasle")</f>
        <v>Fasle</v>
      </c>
    </row>
    <row r="3063" spans="1:8" x14ac:dyDescent="0.25">
      <c r="A3063" t="s">
        <v>232</v>
      </c>
      <c r="B3063">
        <v>2338695</v>
      </c>
      <c r="C3063" t="s">
        <v>12</v>
      </c>
      <c r="D3063">
        <v>4000000</v>
      </c>
      <c r="E3063">
        <v>7.4</v>
      </c>
      <c r="F3063">
        <f>AVERAGEIF(Table15[director_name],Table15[director_name],Table15[imdb_score])</f>
        <v>7.65</v>
      </c>
      <c r="G3063">
        <f>Table15[[#This Row],[gross]]-Table15[[#This Row],[budget]]</f>
        <v>-1661305</v>
      </c>
      <c r="H3063" t="str">
        <f>IF(Table15[[#This Row],[Profit]]&gt;0,"Success","Fasle")</f>
        <v>Fasle</v>
      </c>
    </row>
    <row r="3064" spans="1:8" x14ac:dyDescent="0.25">
      <c r="A3064" t="s">
        <v>5830</v>
      </c>
      <c r="B3064">
        <v>2024854</v>
      </c>
      <c r="C3064" t="s">
        <v>12</v>
      </c>
      <c r="D3064">
        <v>6500000</v>
      </c>
      <c r="E3064">
        <v>6.6</v>
      </c>
      <c r="F3064" s="2">
        <f>AVERAGEIF(Table15[director_name],Table15[director_name],Table15[imdb_score])</f>
        <v>6.6</v>
      </c>
      <c r="G3064">
        <f>Table15[[#This Row],[gross]]-Table15[[#This Row],[budget]]</f>
        <v>-4475146</v>
      </c>
      <c r="H3064" t="str">
        <f>IF(Table15[[#This Row],[Profit]]&gt;0,"Success","Fasle")</f>
        <v>Fasle</v>
      </c>
    </row>
    <row r="3065" spans="1:8" x14ac:dyDescent="0.25">
      <c r="A3065" t="s">
        <v>5832</v>
      </c>
      <c r="B3065">
        <v>2268296</v>
      </c>
      <c r="C3065" t="s">
        <v>12</v>
      </c>
      <c r="D3065">
        <v>6500000</v>
      </c>
      <c r="E3065">
        <v>6.9</v>
      </c>
      <c r="F3065" s="2">
        <f>AVERAGEIF(Table15[director_name],Table15[director_name],Table15[imdb_score])</f>
        <v>6.9</v>
      </c>
      <c r="G3065">
        <f>Table15[[#This Row],[gross]]-Table15[[#This Row],[budget]]</f>
        <v>-4231704</v>
      </c>
      <c r="H3065" t="str">
        <f>IF(Table15[[#This Row],[Profit]]&gt;0,"Success","Fasle")</f>
        <v>Fasle</v>
      </c>
    </row>
    <row r="3066" spans="1:8" x14ac:dyDescent="0.25">
      <c r="A3066" t="s">
        <v>4432</v>
      </c>
      <c r="B3066">
        <v>1029017</v>
      </c>
      <c r="C3066" t="s">
        <v>12</v>
      </c>
      <c r="D3066">
        <v>6500000</v>
      </c>
      <c r="E3066">
        <v>6.8</v>
      </c>
      <c r="F3066">
        <f>AVERAGEIF(Table15[director_name],Table15[director_name],Table15[imdb_score])</f>
        <v>6.5</v>
      </c>
      <c r="G3066">
        <f>Table15[[#This Row],[gross]]-Table15[[#This Row],[budget]]</f>
        <v>-5470983</v>
      </c>
      <c r="H3066" t="str">
        <f>IF(Table15[[#This Row],[Profit]]&gt;0,"Success","Fasle")</f>
        <v>Fasle</v>
      </c>
    </row>
    <row r="3067" spans="1:8" x14ac:dyDescent="0.25">
      <c r="A3067" t="s">
        <v>5835</v>
      </c>
      <c r="B3067">
        <v>64148</v>
      </c>
      <c r="C3067" t="s">
        <v>12</v>
      </c>
      <c r="D3067">
        <v>6500000</v>
      </c>
      <c r="E3067">
        <v>7.3</v>
      </c>
      <c r="F3067" s="2">
        <f>AVERAGEIF(Table15[director_name],Table15[director_name],Table15[imdb_score])</f>
        <v>7.3</v>
      </c>
      <c r="G3067">
        <f>Table15[[#This Row],[gross]]-Table15[[#This Row],[budget]]</f>
        <v>-6435852</v>
      </c>
      <c r="H3067" t="str">
        <f>IF(Table15[[#This Row],[Profit]]&gt;0,"Success","Fasle")</f>
        <v>Fasle</v>
      </c>
    </row>
    <row r="3068" spans="1:8" x14ac:dyDescent="0.25">
      <c r="A3068" t="s">
        <v>5837</v>
      </c>
      <c r="B3068">
        <v>66637</v>
      </c>
      <c r="C3068" t="s">
        <v>12</v>
      </c>
      <c r="D3068">
        <v>6500000</v>
      </c>
      <c r="E3068">
        <v>7.2</v>
      </c>
      <c r="F3068" s="2">
        <f>AVERAGEIF(Table15[director_name],Table15[director_name],Table15[imdb_score])</f>
        <v>7.2</v>
      </c>
      <c r="G3068">
        <f>Table15[[#This Row],[gross]]-Table15[[#This Row],[budget]]</f>
        <v>-6433363</v>
      </c>
      <c r="H3068" t="str">
        <f>IF(Table15[[#This Row],[Profit]]&gt;0,"Success","Fasle")</f>
        <v>Fasle</v>
      </c>
    </row>
    <row r="3069" spans="1:8" x14ac:dyDescent="0.25">
      <c r="A3069" t="s">
        <v>3712</v>
      </c>
      <c r="B3069">
        <v>871577</v>
      </c>
      <c r="C3069" t="s">
        <v>12</v>
      </c>
      <c r="D3069">
        <v>4500000</v>
      </c>
      <c r="E3069">
        <v>7.7</v>
      </c>
      <c r="F3069">
        <f>AVERAGEIF(Table15[director_name],Table15[director_name],Table15[imdb_score])</f>
        <v>6.9333333333333336</v>
      </c>
      <c r="G3069">
        <f>Table15[[#This Row],[gross]]-Table15[[#This Row],[budget]]</f>
        <v>-3628423</v>
      </c>
      <c r="H3069" t="str">
        <f>IF(Table15[[#This Row],[Profit]]&gt;0,"Success","Fasle")</f>
        <v>Fasle</v>
      </c>
    </row>
    <row r="3070" spans="1:8" x14ac:dyDescent="0.25">
      <c r="A3070" t="s">
        <v>9</v>
      </c>
      <c r="B3070">
        <v>38400000</v>
      </c>
      <c r="C3070" t="s">
        <v>12</v>
      </c>
      <c r="D3070">
        <v>6500000</v>
      </c>
      <c r="E3070">
        <v>8.1</v>
      </c>
      <c r="F3070">
        <f>AVERAGEIF(Table15[director_name],Table15[director_name],Table15[imdb_score])</f>
        <v>7.9142857142857137</v>
      </c>
      <c r="G3070">
        <f>Table15[[#This Row],[gross]]-Table15[[#This Row],[budget]]</f>
        <v>31900000</v>
      </c>
      <c r="H3070" t="str">
        <f>IF(Table15[[#This Row],[Profit]]&gt;0,"Success","Fasle")</f>
        <v>Success</v>
      </c>
    </row>
    <row r="3071" spans="1:8" x14ac:dyDescent="0.25">
      <c r="A3071" t="s">
        <v>5844</v>
      </c>
      <c r="B3071">
        <v>4063859</v>
      </c>
      <c r="C3071" t="s">
        <v>2999</v>
      </c>
      <c r="D3071">
        <v>4800000</v>
      </c>
      <c r="E3071">
        <v>7.7</v>
      </c>
      <c r="F3071" s="2">
        <f>AVERAGEIF(Table15[director_name],Table15[director_name],Table15[imdb_score])</f>
        <v>7.7</v>
      </c>
      <c r="G3071">
        <f>Table15[[#This Row],[gross]]-Table15[[#This Row],[budget]]</f>
        <v>-736141</v>
      </c>
      <c r="H3071" t="str">
        <f>IF(Table15[[#This Row],[Profit]]&gt;0,"Success","Fasle")</f>
        <v>Fasle</v>
      </c>
    </row>
    <row r="3072" spans="1:8" x14ac:dyDescent="0.25">
      <c r="A3072" t="s">
        <v>1274</v>
      </c>
      <c r="B3072">
        <v>449558</v>
      </c>
      <c r="C3072" t="s">
        <v>12</v>
      </c>
      <c r="D3072">
        <v>10000000</v>
      </c>
      <c r="E3072">
        <v>7.6</v>
      </c>
      <c r="F3072">
        <f>AVERAGEIF(Table15[director_name],Table15[director_name],Table15[imdb_score])</f>
        <v>7.7333333333333334</v>
      </c>
      <c r="G3072">
        <f>Table15[[#This Row],[gross]]-Table15[[#This Row],[budget]]</f>
        <v>-9550442</v>
      </c>
      <c r="H3072" t="str">
        <f>IF(Table15[[#This Row],[Profit]]&gt;0,"Success","Fasle")</f>
        <v>Fasle</v>
      </c>
    </row>
    <row r="3073" spans="1:8" x14ac:dyDescent="0.25">
      <c r="A3073" t="s">
        <v>2454</v>
      </c>
      <c r="B3073">
        <v>2122561</v>
      </c>
      <c r="C3073" t="s">
        <v>12</v>
      </c>
      <c r="D3073">
        <v>6000000</v>
      </c>
      <c r="E3073">
        <v>7.2</v>
      </c>
      <c r="F3073">
        <f>AVERAGEIF(Table15[director_name],Table15[director_name],Table15[imdb_score])</f>
        <v>6.7799999999999994</v>
      </c>
      <c r="G3073">
        <f>Table15[[#This Row],[gross]]-Table15[[#This Row],[budget]]</f>
        <v>-3877439</v>
      </c>
      <c r="H3073" t="str">
        <f>IF(Table15[[#This Row],[Profit]]&gt;0,"Success","Fasle")</f>
        <v>Fasle</v>
      </c>
    </row>
    <row r="3074" spans="1:8" x14ac:dyDescent="0.25">
      <c r="A3074" t="s">
        <v>4617</v>
      </c>
      <c r="B3074">
        <v>181360000</v>
      </c>
      <c r="C3074" t="s">
        <v>12</v>
      </c>
      <c r="D3074">
        <v>6000000</v>
      </c>
      <c r="E3074">
        <v>7.2</v>
      </c>
      <c r="F3074">
        <f>AVERAGEIF(Table15[director_name],Table15[director_name],Table15[imdb_score])</f>
        <v>6.95</v>
      </c>
      <c r="G3074">
        <f>Table15[[#This Row],[gross]]-Table15[[#This Row],[budget]]</f>
        <v>175360000</v>
      </c>
      <c r="H3074" t="str">
        <f>IF(Table15[[#This Row],[Profit]]&gt;0,"Success","Fasle")</f>
        <v>Success</v>
      </c>
    </row>
    <row r="3075" spans="1:8" x14ac:dyDescent="0.25">
      <c r="A3075" t="s">
        <v>255</v>
      </c>
      <c r="B3075">
        <v>137963328</v>
      </c>
      <c r="C3075" t="s">
        <v>12</v>
      </c>
      <c r="D3075">
        <v>6000000</v>
      </c>
      <c r="E3075">
        <v>8.1</v>
      </c>
      <c r="F3075">
        <f>AVERAGEIF(Table15[director_name],Table15[director_name],Table15[imdb_score])</f>
        <v>6.9076923076923071</v>
      </c>
      <c r="G3075">
        <f>Table15[[#This Row],[gross]]-Table15[[#This Row],[budget]]</f>
        <v>131963328</v>
      </c>
      <c r="H3075" t="str">
        <f>IF(Table15[[#This Row],[Profit]]&gt;0,"Success","Fasle")</f>
        <v>Success</v>
      </c>
    </row>
    <row r="3076" spans="1:8" x14ac:dyDescent="0.25">
      <c r="A3076" t="s">
        <v>3818</v>
      </c>
      <c r="B3076">
        <v>119078393</v>
      </c>
      <c r="C3076" t="s">
        <v>12</v>
      </c>
      <c r="D3076">
        <v>6000000</v>
      </c>
      <c r="E3076">
        <v>7.5</v>
      </c>
      <c r="F3076">
        <f>AVERAGEIF(Table15[director_name],Table15[director_name],Table15[imdb_score])</f>
        <v>7.75</v>
      </c>
      <c r="G3076">
        <f>Table15[[#This Row],[gross]]-Table15[[#This Row],[budget]]</f>
        <v>113078393</v>
      </c>
      <c r="H3076" t="str">
        <f>IF(Table15[[#This Row],[Profit]]&gt;0,"Success","Fasle")</f>
        <v>Success</v>
      </c>
    </row>
    <row r="3077" spans="1:8" x14ac:dyDescent="0.25">
      <c r="A3077" t="s">
        <v>5856</v>
      </c>
      <c r="B3077">
        <v>102308900</v>
      </c>
      <c r="C3077" t="s">
        <v>12</v>
      </c>
      <c r="D3077">
        <v>6000000</v>
      </c>
      <c r="E3077">
        <v>8.1</v>
      </c>
      <c r="F3077" s="2">
        <f>AVERAGEIF(Table15[director_name],Table15[director_name],Table15[imdb_score])</f>
        <v>8.1999999999999993</v>
      </c>
      <c r="G3077">
        <f>Table15[[#This Row],[gross]]-Table15[[#This Row],[budget]]</f>
        <v>96308900</v>
      </c>
      <c r="H3077" t="str">
        <f>IF(Table15[[#This Row],[Profit]]&gt;0,"Success","Fasle")</f>
        <v>Success</v>
      </c>
    </row>
    <row r="3078" spans="1:8" x14ac:dyDescent="0.25">
      <c r="A3078" t="s">
        <v>5859</v>
      </c>
      <c r="B3078">
        <v>102300000</v>
      </c>
      <c r="C3078" t="s">
        <v>12</v>
      </c>
      <c r="D3078">
        <v>6000000</v>
      </c>
      <c r="E3078">
        <v>7.8</v>
      </c>
      <c r="F3078" s="2">
        <f>AVERAGEIF(Table15[director_name],Table15[director_name],Table15[imdb_score])</f>
        <v>7.8</v>
      </c>
      <c r="G3078">
        <f>Table15[[#This Row],[gross]]-Table15[[#This Row],[budget]]</f>
        <v>96300000</v>
      </c>
      <c r="H3078" t="str">
        <f>IF(Table15[[#This Row],[Profit]]&gt;0,"Success","Fasle")</f>
        <v>Success</v>
      </c>
    </row>
    <row r="3079" spans="1:8" x14ac:dyDescent="0.25">
      <c r="A3079" t="s">
        <v>1396</v>
      </c>
      <c r="B3079">
        <v>54800000</v>
      </c>
      <c r="C3079" t="s">
        <v>12</v>
      </c>
      <c r="D3079">
        <v>6000000</v>
      </c>
      <c r="E3079">
        <v>7.8</v>
      </c>
      <c r="F3079">
        <f>AVERAGEIF(Table15[director_name],Table15[director_name],Table15[imdb_score])</f>
        <v>6.839999999999999</v>
      </c>
      <c r="G3079">
        <f>Table15[[#This Row],[gross]]-Table15[[#This Row],[budget]]</f>
        <v>48800000</v>
      </c>
      <c r="H3079" t="str">
        <f>IF(Table15[[#This Row],[Profit]]&gt;0,"Success","Fasle")</f>
        <v>Success</v>
      </c>
    </row>
    <row r="3080" spans="1:8" x14ac:dyDescent="0.25">
      <c r="A3080" t="s">
        <v>5863</v>
      </c>
      <c r="B3080">
        <v>43650000</v>
      </c>
      <c r="C3080" t="s">
        <v>12</v>
      </c>
      <c r="D3080">
        <v>6000000</v>
      </c>
      <c r="E3080">
        <v>7.6</v>
      </c>
      <c r="F3080" s="2">
        <f>AVERAGEIF(Table15[director_name],Table15[director_name],Table15[imdb_score])</f>
        <v>7.6</v>
      </c>
      <c r="G3080">
        <f>Table15[[#This Row],[gross]]-Table15[[#This Row],[budget]]</f>
        <v>37650000</v>
      </c>
      <c r="H3080" t="str">
        <f>IF(Table15[[#This Row],[Profit]]&gt;0,"Success","Fasle")</f>
        <v>Success</v>
      </c>
    </row>
    <row r="3081" spans="1:8" x14ac:dyDescent="0.25">
      <c r="A3081" t="s">
        <v>1458</v>
      </c>
      <c r="B3081">
        <v>39800000</v>
      </c>
      <c r="C3081" t="s">
        <v>12</v>
      </c>
      <c r="D3081">
        <v>6000000</v>
      </c>
      <c r="E3081">
        <v>7.4</v>
      </c>
      <c r="F3081">
        <f>AVERAGEIF(Table15[director_name],Table15[director_name],Table15[imdb_score])</f>
        <v>6.55</v>
      </c>
      <c r="G3081">
        <f>Table15[[#This Row],[gross]]-Table15[[#This Row],[budget]]</f>
        <v>33800000</v>
      </c>
      <c r="H3081" t="str">
        <f>IF(Table15[[#This Row],[Profit]]&gt;0,"Success","Fasle")</f>
        <v>Success</v>
      </c>
    </row>
    <row r="3082" spans="1:8" x14ac:dyDescent="0.25">
      <c r="A3082" t="s">
        <v>5867</v>
      </c>
      <c r="B3082">
        <v>27457409</v>
      </c>
      <c r="C3082" t="s">
        <v>12</v>
      </c>
      <c r="D3082">
        <v>6000000</v>
      </c>
      <c r="E3082">
        <v>6.3</v>
      </c>
      <c r="F3082" s="2">
        <f>AVERAGEIF(Table15[director_name],Table15[director_name],Table15[imdb_score])</f>
        <v>6.3</v>
      </c>
      <c r="G3082">
        <f>Table15[[#This Row],[gross]]-Table15[[#This Row],[budget]]</f>
        <v>21457409</v>
      </c>
      <c r="H3082" t="str">
        <f>IF(Table15[[#This Row],[Profit]]&gt;0,"Success","Fasle")</f>
        <v>Success</v>
      </c>
    </row>
    <row r="3083" spans="1:8" x14ac:dyDescent="0.25">
      <c r="A3083" t="s">
        <v>4630</v>
      </c>
      <c r="B3083">
        <v>25047631</v>
      </c>
      <c r="C3083" t="s">
        <v>12</v>
      </c>
      <c r="D3083">
        <v>6000000</v>
      </c>
      <c r="E3083">
        <v>6.9</v>
      </c>
      <c r="F3083">
        <f>AVERAGEIF(Table15[director_name],Table15[director_name],Table15[imdb_score])</f>
        <v>6.4</v>
      </c>
      <c r="G3083">
        <f>Table15[[#This Row],[gross]]-Table15[[#This Row],[budget]]</f>
        <v>19047631</v>
      </c>
      <c r="H3083" t="str">
        <f>IF(Table15[[#This Row],[Profit]]&gt;0,"Success","Fasle")</f>
        <v>Success</v>
      </c>
    </row>
    <row r="3084" spans="1:8" x14ac:dyDescent="0.25">
      <c r="A3084" t="s">
        <v>41</v>
      </c>
      <c r="B3084">
        <v>23272306</v>
      </c>
      <c r="C3084" t="s">
        <v>12</v>
      </c>
      <c r="D3084">
        <v>6000000</v>
      </c>
      <c r="E3084">
        <v>8.6</v>
      </c>
      <c r="F3084">
        <f>AVERAGEIF(Table15[director_name],Table15[director_name],Table15[imdb_score])</f>
        <v>7.2875000000000005</v>
      </c>
      <c r="G3084">
        <f>Table15[[#This Row],[gross]]-Table15[[#This Row],[budget]]</f>
        <v>17272306</v>
      </c>
      <c r="H3084" t="str">
        <f>IF(Table15[[#This Row],[Profit]]&gt;0,"Success","Fasle")</f>
        <v>Success</v>
      </c>
    </row>
    <row r="3085" spans="1:8" x14ac:dyDescent="0.25">
      <c r="A3085" t="s">
        <v>947</v>
      </c>
      <c r="B3085">
        <v>22168359</v>
      </c>
      <c r="C3085" t="s">
        <v>12</v>
      </c>
      <c r="D3085">
        <v>8000000</v>
      </c>
      <c r="E3085">
        <v>5.0999999999999996</v>
      </c>
      <c r="F3085">
        <f>AVERAGEIF(Table15[director_name],Table15[director_name],Table15[imdb_score])</f>
        <v>5.7799999999999994</v>
      </c>
      <c r="G3085">
        <f>Table15[[#This Row],[gross]]-Table15[[#This Row],[budget]]</f>
        <v>14168359</v>
      </c>
      <c r="H3085" t="str">
        <f>IF(Table15[[#This Row],[Profit]]&gt;0,"Success","Fasle")</f>
        <v>Success</v>
      </c>
    </row>
    <row r="3086" spans="1:8" x14ac:dyDescent="0.25">
      <c r="A3086" t="s">
        <v>756</v>
      </c>
      <c r="B3086">
        <v>21005329</v>
      </c>
      <c r="C3086" t="s">
        <v>12</v>
      </c>
      <c r="D3086">
        <v>6000000</v>
      </c>
      <c r="E3086">
        <v>6.4</v>
      </c>
      <c r="F3086">
        <f>AVERAGEIF(Table15[director_name],Table15[director_name],Table15[imdb_score])</f>
        <v>5.6000000000000005</v>
      </c>
      <c r="G3086">
        <f>Table15[[#This Row],[gross]]-Table15[[#This Row],[budget]]</f>
        <v>15005329</v>
      </c>
      <c r="H3086" t="str">
        <f>IF(Table15[[#This Row],[Profit]]&gt;0,"Success","Fasle")</f>
        <v>Success</v>
      </c>
    </row>
    <row r="3087" spans="1:8" x14ac:dyDescent="0.25">
      <c r="A3087" t="s">
        <v>409</v>
      </c>
      <c r="B3087">
        <v>26236603</v>
      </c>
      <c r="C3087" t="s">
        <v>12</v>
      </c>
      <c r="D3087">
        <v>6000000</v>
      </c>
      <c r="E3087">
        <v>7.9</v>
      </c>
      <c r="F3087">
        <f>AVERAGEIF(Table15[director_name],Table15[director_name],Table15[imdb_score])</f>
        <v>7.4833333333333334</v>
      </c>
      <c r="G3087">
        <f>Table15[[#This Row],[gross]]-Table15[[#This Row],[budget]]</f>
        <v>20236603</v>
      </c>
      <c r="H3087" t="str">
        <f>IF(Table15[[#This Row],[Profit]]&gt;0,"Success","Fasle")</f>
        <v>Success</v>
      </c>
    </row>
    <row r="3088" spans="1:8" x14ac:dyDescent="0.25">
      <c r="A3088" t="s">
        <v>5875</v>
      </c>
      <c r="B3088">
        <v>20400000</v>
      </c>
      <c r="C3088" t="s">
        <v>12</v>
      </c>
      <c r="D3088">
        <v>8000000</v>
      </c>
      <c r="E3088">
        <v>6.9</v>
      </c>
      <c r="F3088" s="2">
        <f>AVERAGEIF(Table15[director_name],Table15[director_name],Table15[imdb_score])</f>
        <v>6.9</v>
      </c>
      <c r="G3088">
        <f>Table15[[#This Row],[gross]]-Table15[[#This Row],[budget]]</f>
        <v>12400000</v>
      </c>
      <c r="H3088" t="str">
        <f>IF(Table15[[#This Row],[Profit]]&gt;0,"Success","Fasle")</f>
        <v>Success</v>
      </c>
    </row>
    <row r="3089" spans="1:8" x14ac:dyDescent="0.25">
      <c r="A3089" t="s">
        <v>4916</v>
      </c>
      <c r="B3089">
        <v>18621249</v>
      </c>
      <c r="C3089" t="s">
        <v>12</v>
      </c>
      <c r="D3089">
        <v>6000000</v>
      </c>
      <c r="E3089">
        <v>7.5</v>
      </c>
      <c r="F3089">
        <f>AVERAGEIF(Table15[director_name],Table15[director_name],Table15[imdb_score])</f>
        <v>7.1333333333333329</v>
      </c>
      <c r="G3089">
        <f>Table15[[#This Row],[gross]]-Table15[[#This Row],[budget]]</f>
        <v>12621249</v>
      </c>
      <c r="H3089" t="str">
        <f>IF(Table15[[#This Row],[Profit]]&gt;0,"Success","Fasle")</f>
        <v>Success</v>
      </c>
    </row>
    <row r="3090" spans="1:8" x14ac:dyDescent="0.25">
      <c r="A3090" t="s">
        <v>1852</v>
      </c>
      <c r="B3090">
        <v>25244700</v>
      </c>
      <c r="C3090" t="s">
        <v>12</v>
      </c>
      <c r="D3090">
        <v>6000000</v>
      </c>
      <c r="E3090">
        <v>7.2</v>
      </c>
      <c r="F3090">
        <f>AVERAGEIF(Table15[director_name],Table15[director_name],Table15[imdb_score])</f>
        <v>6.7299999999999995</v>
      </c>
      <c r="G3090">
        <f>Table15[[#This Row],[gross]]-Table15[[#This Row],[budget]]</f>
        <v>19244700</v>
      </c>
      <c r="H3090" t="str">
        <f>IF(Table15[[#This Row],[Profit]]&gt;0,"Success","Fasle")</f>
        <v>Success</v>
      </c>
    </row>
    <row r="3091" spans="1:8" x14ac:dyDescent="0.25">
      <c r="A3091" t="s">
        <v>1753</v>
      </c>
      <c r="B3091">
        <v>14545844</v>
      </c>
      <c r="C3091" t="s">
        <v>12</v>
      </c>
      <c r="D3091">
        <v>6500000</v>
      </c>
      <c r="E3091">
        <v>5.8</v>
      </c>
      <c r="F3091">
        <f>AVERAGEIF(Table15[director_name],Table15[director_name],Table15[imdb_score])</f>
        <v>6.7333333333333334</v>
      </c>
      <c r="G3091">
        <f>Table15[[#This Row],[gross]]-Table15[[#This Row],[budget]]</f>
        <v>8045844</v>
      </c>
      <c r="H3091" t="str">
        <f>IF(Table15[[#This Row],[Profit]]&gt;0,"Success","Fasle")</f>
        <v>Success</v>
      </c>
    </row>
    <row r="3092" spans="1:8" x14ac:dyDescent="0.25">
      <c r="A3092" t="s">
        <v>5880</v>
      </c>
      <c r="B3092">
        <v>13235267</v>
      </c>
      <c r="C3092" t="s">
        <v>12</v>
      </c>
      <c r="D3092">
        <v>6000000</v>
      </c>
      <c r="E3092">
        <v>2.9</v>
      </c>
      <c r="F3092" s="2">
        <f>AVERAGEIF(Table15[director_name],Table15[director_name],Table15[imdb_score])</f>
        <v>2.9</v>
      </c>
      <c r="G3092">
        <f>Table15[[#This Row],[gross]]-Table15[[#This Row],[budget]]</f>
        <v>7235267</v>
      </c>
      <c r="H3092" t="str">
        <f>IF(Table15[[#This Row],[Profit]]&gt;0,"Success","Fasle")</f>
        <v>Success</v>
      </c>
    </row>
    <row r="3093" spans="1:8" x14ac:dyDescent="0.25">
      <c r="A3093" t="s">
        <v>1467</v>
      </c>
      <c r="B3093">
        <v>12793213</v>
      </c>
      <c r="C3093" t="s">
        <v>12</v>
      </c>
      <c r="D3093">
        <v>6000000</v>
      </c>
      <c r="E3093">
        <v>6.2</v>
      </c>
      <c r="F3093">
        <f>AVERAGEIF(Table15[director_name],Table15[director_name],Table15[imdb_score])</f>
        <v>5.6625000000000005</v>
      </c>
      <c r="G3093">
        <f>Table15[[#This Row],[gross]]-Table15[[#This Row],[budget]]</f>
        <v>6793213</v>
      </c>
      <c r="H3093" t="str">
        <f>IF(Table15[[#This Row],[Profit]]&gt;0,"Success","Fasle")</f>
        <v>Success</v>
      </c>
    </row>
    <row r="3094" spans="1:8" x14ac:dyDescent="0.25">
      <c r="A3094" t="s">
        <v>2026</v>
      </c>
      <c r="B3094">
        <v>11883495</v>
      </c>
      <c r="C3094" t="s">
        <v>12</v>
      </c>
      <c r="D3094">
        <v>9000000</v>
      </c>
      <c r="E3094">
        <v>6.8</v>
      </c>
      <c r="F3094">
        <f>AVERAGEIF(Table15[director_name],Table15[director_name],Table15[imdb_score])</f>
        <v>6.2250000000000005</v>
      </c>
      <c r="G3094">
        <f>Table15[[#This Row],[gross]]-Table15[[#This Row],[budget]]</f>
        <v>2883495</v>
      </c>
      <c r="H3094" t="str">
        <f>IF(Table15[[#This Row],[Profit]]&gt;0,"Success","Fasle")</f>
        <v>Success</v>
      </c>
    </row>
    <row r="3095" spans="1:8" x14ac:dyDescent="0.25">
      <c r="A3095" t="s">
        <v>5888</v>
      </c>
      <c r="B3095">
        <v>11797927</v>
      </c>
      <c r="C3095" t="s">
        <v>12</v>
      </c>
      <c r="D3095">
        <v>6000000</v>
      </c>
      <c r="E3095">
        <v>6.1</v>
      </c>
      <c r="F3095" s="2">
        <f>AVERAGEIF(Table15[director_name],Table15[director_name],Table15[imdb_score])</f>
        <v>6.1</v>
      </c>
      <c r="G3095">
        <f>Table15[[#This Row],[gross]]-Table15[[#This Row],[budget]]</f>
        <v>5797927</v>
      </c>
      <c r="H3095" t="str">
        <f>IF(Table15[[#This Row],[Profit]]&gt;0,"Success","Fasle")</f>
        <v>Success</v>
      </c>
    </row>
    <row r="3096" spans="1:8" x14ac:dyDescent="0.25">
      <c r="A3096" t="s">
        <v>1463</v>
      </c>
      <c r="B3096">
        <v>17605861</v>
      </c>
      <c r="C3096" t="s">
        <v>12</v>
      </c>
      <c r="D3096">
        <v>6000000</v>
      </c>
      <c r="E3096">
        <v>7.7</v>
      </c>
      <c r="F3096" s="2">
        <f>AVERAGEIF(Table15[director_name],Table15[director_name],Table15[imdb_score])</f>
        <v>7.7</v>
      </c>
      <c r="G3096">
        <f>Table15[[#This Row],[gross]]-Table15[[#This Row],[budget]]</f>
        <v>11605861</v>
      </c>
      <c r="H3096" t="str">
        <f>IF(Table15[[#This Row],[Profit]]&gt;0,"Success","Fasle")</f>
        <v>Success</v>
      </c>
    </row>
    <row r="3097" spans="1:8" x14ac:dyDescent="0.25">
      <c r="A3097" t="s">
        <v>5891</v>
      </c>
      <c r="B3097">
        <v>11642254</v>
      </c>
      <c r="C3097" t="s">
        <v>12</v>
      </c>
      <c r="D3097">
        <v>3000000</v>
      </c>
      <c r="E3097">
        <v>5.2</v>
      </c>
      <c r="F3097" s="2">
        <f>AVERAGEIF(Table15[director_name],Table15[director_name],Table15[imdb_score])</f>
        <v>5.2</v>
      </c>
      <c r="G3097">
        <f>Table15[[#This Row],[gross]]-Table15[[#This Row],[budget]]</f>
        <v>8642254</v>
      </c>
      <c r="H3097" t="str">
        <f>IF(Table15[[#This Row],[Profit]]&gt;0,"Success","Fasle")</f>
        <v>Success</v>
      </c>
    </row>
    <row r="3098" spans="1:8" x14ac:dyDescent="0.25">
      <c r="A3098" t="s">
        <v>3140</v>
      </c>
      <c r="B3098">
        <v>9203192</v>
      </c>
      <c r="C3098" t="s">
        <v>12</v>
      </c>
      <c r="D3098">
        <v>5000000</v>
      </c>
      <c r="E3098">
        <v>6.8</v>
      </c>
      <c r="F3098">
        <f>AVERAGEIF(Table15[director_name],Table15[director_name],Table15[imdb_score])</f>
        <v>7.3272727272727272</v>
      </c>
      <c r="G3098">
        <f>Table15[[#This Row],[gross]]-Table15[[#This Row],[budget]]</f>
        <v>4203192</v>
      </c>
      <c r="H3098" t="str">
        <f>IF(Table15[[#This Row],[Profit]]&gt;0,"Success","Fasle")</f>
        <v>Success</v>
      </c>
    </row>
    <row r="3099" spans="1:8" x14ac:dyDescent="0.25">
      <c r="A3099" t="s">
        <v>5894</v>
      </c>
      <c r="B3099">
        <v>7518876</v>
      </c>
      <c r="C3099" t="s">
        <v>12</v>
      </c>
      <c r="D3099">
        <v>6000000</v>
      </c>
      <c r="E3099">
        <v>6.5</v>
      </c>
      <c r="F3099" s="2">
        <f>AVERAGEIF(Table15[director_name],Table15[director_name],Table15[imdb_score])</f>
        <v>6.5</v>
      </c>
      <c r="G3099">
        <f>Table15[[#This Row],[gross]]-Table15[[#This Row],[budget]]</f>
        <v>1518876</v>
      </c>
      <c r="H3099" t="str">
        <f>IF(Table15[[#This Row],[Profit]]&gt;0,"Success","Fasle")</f>
        <v>Success</v>
      </c>
    </row>
    <row r="3100" spans="1:8" x14ac:dyDescent="0.25">
      <c r="A3100" t="s">
        <v>3772</v>
      </c>
      <c r="B3100">
        <v>8596914</v>
      </c>
      <c r="C3100" t="s">
        <v>12</v>
      </c>
      <c r="D3100">
        <v>6000000</v>
      </c>
      <c r="E3100">
        <v>7</v>
      </c>
      <c r="F3100" s="2">
        <f>AVERAGEIF(Table15[director_name],Table15[director_name],Table15[imdb_score])</f>
        <v>7</v>
      </c>
      <c r="G3100">
        <f>Table15[[#This Row],[gross]]-Table15[[#This Row],[budget]]</f>
        <v>2596914</v>
      </c>
      <c r="H3100" t="str">
        <f>IF(Table15[[#This Row],[Profit]]&gt;0,"Success","Fasle")</f>
        <v>Success</v>
      </c>
    </row>
    <row r="3101" spans="1:8" x14ac:dyDescent="0.25">
      <c r="A3101" t="s">
        <v>5898</v>
      </c>
      <c r="B3101">
        <v>6851636</v>
      </c>
      <c r="C3101" t="s">
        <v>12</v>
      </c>
      <c r="D3101">
        <v>6000000</v>
      </c>
      <c r="E3101">
        <v>5.9</v>
      </c>
      <c r="F3101" s="2">
        <f>AVERAGEIF(Table15[director_name],Table15[director_name],Table15[imdb_score])</f>
        <v>5.9</v>
      </c>
      <c r="G3101">
        <f>Table15[[#This Row],[gross]]-Table15[[#This Row],[budget]]</f>
        <v>851636</v>
      </c>
      <c r="H3101" t="str">
        <f>IF(Table15[[#This Row],[Profit]]&gt;0,"Success","Fasle")</f>
        <v>Success</v>
      </c>
    </row>
    <row r="3102" spans="1:8" x14ac:dyDescent="0.25">
      <c r="A3102" t="s">
        <v>5900</v>
      </c>
      <c r="B3102">
        <v>11434867</v>
      </c>
      <c r="C3102" t="s">
        <v>12</v>
      </c>
      <c r="D3102">
        <v>6000000</v>
      </c>
      <c r="E3102">
        <v>7.1</v>
      </c>
      <c r="F3102" s="2">
        <f>AVERAGEIF(Table15[director_name],Table15[director_name],Table15[imdb_score])</f>
        <v>7.1</v>
      </c>
      <c r="G3102">
        <f>Table15[[#This Row],[gross]]-Table15[[#This Row],[budget]]</f>
        <v>5434867</v>
      </c>
      <c r="H3102" t="str">
        <f>IF(Table15[[#This Row],[Profit]]&gt;0,"Success","Fasle")</f>
        <v>Success</v>
      </c>
    </row>
    <row r="3103" spans="1:8" x14ac:dyDescent="0.25">
      <c r="A3103" t="s">
        <v>5902</v>
      </c>
      <c r="B3103">
        <v>5895238</v>
      </c>
      <c r="C3103" t="s">
        <v>964</v>
      </c>
      <c r="D3103">
        <v>6000000</v>
      </c>
      <c r="E3103">
        <v>5.5</v>
      </c>
      <c r="F3103" s="2">
        <f>AVERAGEIF(Table15[director_name],Table15[director_name],Table15[imdb_score])</f>
        <v>5.5</v>
      </c>
      <c r="G3103">
        <f>Table15[[#This Row],[gross]]-Table15[[#This Row],[budget]]</f>
        <v>-104762</v>
      </c>
      <c r="H3103" t="str">
        <f>IF(Table15[[#This Row],[Profit]]&gt;0,"Success","Fasle")</f>
        <v>Fasle</v>
      </c>
    </row>
    <row r="3104" spans="1:8" x14ac:dyDescent="0.25">
      <c r="A3104" t="s">
        <v>5904</v>
      </c>
      <c r="B3104">
        <v>6670712</v>
      </c>
      <c r="C3104" t="s">
        <v>12</v>
      </c>
      <c r="D3104">
        <v>6000000</v>
      </c>
      <c r="E3104">
        <v>7.4</v>
      </c>
      <c r="F3104" s="2">
        <f>AVERAGEIF(Table15[director_name],Table15[director_name],Table15[imdb_score])</f>
        <v>7.4</v>
      </c>
      <c r="G3104">
        <f>Table15[[#This Row],[gross]]-Table15[[#This Row],[budget]]</f>
        <v>670712</v>
      </c>
      <c r="H3104" t="str">
        <f>IF(Table15[[#This Row],[Profit]]&gt;0,"Success","Fasle")</f>
        <v>Success</v>
      </c>
    </row>
    <row r="3105" spans="1:8" x14ac:dyDescent="0.25">
      <c r="A3105" t="s">
        <v>5906</v>
      </c>
      <c r="B3105">
        <v>5359774</v>
      </c>
      <c r="C3105" t="s">
        <v>12</v>
      </c>
      <c r="D3105">
        <v>6000000</v>
      </c>
      <c r="E3105">
        <v>7.3</v>
      </c>
      <c r="F3105" s="2">
        <f>AVERAGEIF(Table15[director_name],Table15[director_name],Table15[imdb_score])</f>
        <v>7.3</v>
      </c>
      <c r="G3105">
        <f>Table15[[#This Row],[gross]]-Table15[[#This Row],[budget]]</f>
        <v>-640226</v>
      </c>
      <c r="H3105" t="str">
        <f>IF(Table15[[#This Row],[Profit]]&gt;0,"Success","Fasle")</f>
        <v>Fasle</v>
      </c>
    </row>
    <row r="3106" spans="1:8" x14ac:dyDescent="0.25">
      <c r="A3106" t="s">
        <v>5908</v>
      </c>
      <c r="B3106">
        <v>4693919</v>
      </c>
      <c r="C3106" t="s">
        <v>12</v>
      </c>
      <c r="D3106">
        <v>6500000</v>
      </c>
      <c r="E3106">
        <v>4.5999999999999996</v>
      </c>
      <c r="F3106" s="2">
        <f>AVERAGEIF(Table15[director_name],Table15[director_name],Table15[imdb_score])</f>
        <v>4.5999999999999996</v>
      </c>
      <c r="G3106">
        <f>Table15[[#This Row],[gross]]-Table15[[#This Row],[budget]]</f>
        <v>-1806081</v>
      </c>
      <c r="H3106" t="str">
        <f>IF(Table15[[#This Row],[Profit]]&gt;0,"Success","Fasle")</f>
        <v>Fasle</v>
      </c>
    </row>
    <row r="3107" spans="1:8" x14ac:dyDescent="0.25">
      <c r="A3107" t="s">
        <v>2308</v>
      </c>
      <c r="B3107">
        <v>4859475</v>
      </c>
      <c r="C3107" t="s">
        <v>12</v>
      </c>
      <c r="D3107">
        <v>6000000</v>
      </c>
      <c r="E3107">
        <v>7.2</v>
      </c>
      <c r="F3107">
        <f>AVERAGEIF(Table15[director_name],Table15[director_name],Table15[imdb_score])</f>
        <v>6.9249999999999998</v>
      </c>
      <c r="G3107">
        <f>Table15[[#This Row],[gross]]-Table15[[#This Row],[budget]]</f>
        <v>-1140525</v>
      </c>
      <c r="H3107" t="str">
        <f>IF(Table15[[#This Row],[Profit]]&gt;0,"Success","Fasle")</f>
        <v>Fasle</v>
      </c>
    </row>
    <row r="3108" spans="1:8" x14ac:dyDescent="0.25">
      <c r="A3108" t="s">
        <v>5912</v>
      </c>
      <c r="B3108">
        <v>4542775</v>
      </c>
      <c r="C3108" t="s">
        <v>12</v>
      </c>
      <c r="D3108">
        <v>6000000</v>
      </c>
      <c r="E3108">
        <v>5.0999999999999996</v>
      </c>
      <c r="F3108" s="2">
        <f>AVERAGEIF(Table15[director_name],Table15[director_name],Table15[imdb_score])</f>
        <v>5.0999999999999996</v>
      </c>
      <c r="G3108">
        <f>Table15[[#This Row],[gross]]-Table15[[#This Row],[budget]]</f>
        <v>-1457225</v>
      </c>
      <c r="H3108" t="str">
        <f>IF(Table15[[#This Row],[Profit]]&gt;0,"Success","Fasle")</f>
        <v>Fasle</v>
      </c>
    </row>
    <row r="3109" spans="1:8" x14ac:dyDescent="0.25">
      <c r="A3109" t="s">
        <v>5914</v>
      </c>
      <c r="B3109">
        <v>3588432</v>
      </c>
      <c r="C3109" t="s">
        <v>12</v>
      </c>
      <c r="D3109">
        <v>6000000</v>
      </c>
      <c r="E3109">
        <v>6.7</v>
      </c>
      <c r="F3109" s="2">
        <f>AVERAGEIF(Table15[director_name],Table15[director_name],Table15[imdb_score])</f>
        <v>7.15</v>
      </c>
      <c r="G3109">
        <f>Table15[[#This Row],[gross]]-Table15[[#This Row],[budget]]</f>
        <v>-2411568</v>
      </c>
      <c r="H3109" t="str">
        <f>IF(Table15[[#This Row],[Profit]]&gt;0,"Success","Fasle")</f>
        <v>Fasle</v>
      </c>
    </row>
    <row r="3110" spans="1:8" x14ac:dyDescent="0.25">
      <c r="A3110" t="s">
        <v>5916</v>
      </c>
      <c r="B3110">
        <v>4394936</v>
      </c>
      <c r="C3110" t="s">
        <v>12</v>
      </c>
      <c r="D3110">
        <v>6000000</v>
      </c>
      <c r="E3110">
        <v>5.3</v>
      </c>
      <c r="F3110" s="2">
        <f>AVERAGEIF(Table15[director_name],Table15[director_name],Table15[imdb_score])</f>
        <v>5.3</v>
      </c>
      <c r="G3110">
        <f>Table15[[#This Row],[gross]]-Table15[[#This Row],[budget]]</f>
        <v>-1605064</v>
      </c>
      <c r="H3110" t="str">
        <f>IF(Table15[[#This Row],[Profit]]&gt;0,"Success","Fasle")</f>
        <v>Fasle</v>
      </c>
    </row>
    <row r="3111" spans="1:8" x14ac:dyDescent="0.25">
      <c r="A3111" t="s">
        <v>5919</v>
      </c>
      <c r="B3111">
        <v>3029081</v>
      </c>
      <c r="C3111" t="s">
        <v>12</v>
      </c>
      <c r="D3111">
        <v>6000000</v>
      </c>
      <c r="E3111">
        <v>7.8</v>
      </c>
      <c r="F3111" s="2">
        <f>AVERAGEIF(Table15[director_name],Table15[director_name],Table15[imdb_score])</f>
        <v>7.1000000000000005</v>
      </c>
      <c r="G3111">
        <f>Table15[[#This Row],[gross]]-Table15[[#This Row],[budget]]</f>
        <v>-2970919</v>
      </c>
      <c r="H3111" t="str">
        <f>IF(Table15[[#This Row],[Profit]]&gt;0,"Success","Fasle")</f>
        <v>Fasle</v>
      </c>
    </row>
    <row r="3112" spans="1:8" x14ac:dyDescent="0.25">
      <c r="A3112" t="s">
        <v>4265</v>
      </c>
      <c r="B3112">
        <v>3273588</v>
      </c>
      <c r="C3112" t="s">
        <v>12</v>
      </c>
      <c r="D3112">
        <v>6000000</v>
      </c>
      <c r="E3112">
        <v>6.7</v>
      </c>
      <c r="F3112">
        <f>AVERAGEIF(Table15[director_name],Table15[director_name],Table15[imdb_score])</f>
        <v>6.1</v>
      </c>
      <c r="G3112">
        <f>Table15[[#This Row],[gross]]-Table15[[#This Row],[budget]]</f>
        <v>-2726412</v>
      </c>
      <c r="H3112" t="str">
        <f>IF(Table15[[#This Row],[Profit]]&gt;0,"Success","Fasle")</f>
        <v>Fasle</v>
      </c>
    </row>
    <row r="3113" spans="1:8" x14ac:dyDescent="0.25">
      <c r="A3113" t="s">
        <v>3823</v>
      </c>
      <c r="B3113">
        <v>2207975</v>
      </c>
      <c r="C3113" t="s">
        <v>12</v>
      </c>
      <c r="D3113">
        <v>6000000</v>
      </c>
      <c r="E3113">
        <v>7.2</v>
      </c>
      <c r="F3113" s="2">
        <f>AVERAGEIF(Table15[director_name],Table15[director_name],Table15[imdb_score])</f>
        <v>7.2</v>
      </c>
      <c r="G3113">
        <f>Table15[[#This Row],[gross]]-Table15[[#This Row],[budget]]</f>
        <v>-3792025</v>
      </c>
      <c r="H3113" t="str">
        <f>IF(Table15[[#This Row],[Profit]]&gt;0,"Success","Fasle")</f>
        <v>Fasle</v>
      </c>
    </row>
    <row r="3114" spans="1:8" x14ac:dyDescent="0.25">
      <c r="A3114" t="s">
        <v>5925</v>
      </c>
      <c r="B3114">
        <v>2025238</v>
      </c>
      <c r="C3114" t="s">
        <v>12</v>
      </c>
      <c r="D3114">
        <v>6000000</v>
      </c>
      <c r="E3114">
        <v>5.8</v>
      </c>
      <c r="F3114" s="2">
        <f>AVERAGEIF(Table15[director_name],Table15[director_name],Table15[imdb_score])</f>
        <v>5.8</v>
      </c>
      <c r="G3114">
        <f>Table15[[#This Row],[gross]]-Table15[[#This Row],[budget]]</f>
        <v>-3974762</v>
      </c>
      <c r="H3114" t="str">
        <f>IF(Table15[[#This Row],[Profit]]&gt;0,"Success","Fasle")</f>
        <v>Fasle</v>
      </c>
    </row>
    <row r="3115" spans="1:8" x14ac:dyDescent="0.25">
      <c r="A3115" t="s">
        <v>2813</v>
      </c>
      <c r="B3115">
        <v>2077046</v>
      </c>
      <c r="C3115" t="s">
        <v>12</v>
      </c>
      <c r="D3115">
        <v>6000000</v>
      </c>
      <c r="E3115">
        <v>7</v>
      </c>
      <c r="F3115">
        <f>AVERAGEIF(Table15[director_name],Table15[director_name],Table15[imdb_score])</f>
        <v>7.2</v>
      </c>
      <c r="G3115">
        <f>Table15[[#This Row],[gross]]-Table15[[#This Row],[budget]]</f>
        <v>-3922954</v>
      </c>
      <c r="H3115" t="str">
        <f>IF(Table15[[#This Row],[Profit]]&gt;0,"Success","Fasle")</f>
        <v>Fasle</v>
      </c>
    </row>
    <row r="3116" spans="1:8" x14ac:dyDescent="0.25">
      <c r="A3116" t="s">
        <v>5936</v>
      </c>
      <c r="B3116">
        <v>869325</v>
      </c>
      <c r="C3116" t="s">
        <v>12</v>
      </c>
      <c r="D3116">
        <v>6000000</v>
      </c>
      <c r="E3116">
        <v>3.8</v>
      </c>
      <c r="F3116" s="2">
        <f>AVERAGEIF(Table15[director_name],Table15[director_name],Table15[imdb_score])</f>
        <v>3.8</v>
      </c>
      <c r="G3116">
        <f>Table15[[#This Row],[gross]]-Table15[[#This Row],[budget]]</f>
        <v>-5130675</v>
      </c>
      <c r="H3116" t="str">
        <f>IF(Table15[[#This Row],[Profit]]&gt;0,"Success","Fasle")</f>
        <v>Fasle</v>
      </c>
    </row>
    <row r="3117" spans="1:8" x14ac:dyDescent="0.25">
      <c r="A3117" t="s">
        <v>5938</v>
      </c>
      <c r="B3117">
        <v>399611</v>
      </c>
      <c r="C3117" t="s">
        <v>12</v>
      </c>
      <c r="D3117">
        <v>6000000</v>
      </c>
      <c r="E3117">
        <v>5.7</v>
      </c>
      <c r="F3117" s="2">
        <f>AVERAGEIF(Table15[director_name],Table15[director_name],Table15[imdb_score])</f>
        <v>5.7</v>
      </c>
      <c r="G3117">
        <f>Table15[[#This Row],[gross]]-Table15[[#This Row],[budget]]</f>
        <v>-5600389</v>
      </c>
      <c r="H3117" t="str">
        <f>IF(Table15[[#This Row],[Profit]]&gt;0,"Success","Fasle")</f>
        <v>Fasle</v>
      </c>
    </row>
    <row r="3118" spans="1:8" x14ac:dyDescent="0.25">
      <c r="A3118" t="s">
        <v>3780</v>
      </c>
      <c r="B3118">
        <v>115862</v>
      </c>
      <c r="C3118" t="s">
        <v>12</v>
      </c>
      <c r="D3118">
        <v>6000000</v>
      </c>
      <c r="E3118">
        <v>6.7</v>
      </c>
      <c r="F3118">
        <f>AVERAGEIF(Table15[director_name],Table15[director_name],Table15[imdb_score])</f>
        <v>6.4333333333333336</v>
      </c>
      <c r="G3118">
        <f>Table15[[#This Row],[gross]]-Table15[[#This Row],[budget]]</f>
        <v>-5884138</v>
      </c>
      <c r="H3118" t="str">
        <f>IF(Table15[[#This Row],[Profit]]&gt;0,"Success","Fasle")</f>
        <v>Fasle</v>
      </c>
    </row>
    <row r="3119" spans="1:8" x14ac:dyDescent="0.25">
      <c r="A3119" t="s">
        <v>1600</v>
      </c>
      <c r="B3119">
        <v>1346503</v>
      </c>
      <c r="C3119" t="s">
        <v>12</v>
      </c>
      <c r="D3119">
        <v>6000000</v>
      </c>
      <c r="E3119">
        <v>6.1</v>
      </c>
      <c r="F3119">
        <f>AVERAGEIF(Table15[director_name],Table15[director_name],Table15[imdb_score])</f>
        <v>6.0200000000000005</v>
      </c>
      <c r="G3119">
        <f>Table15[[#This Row],[gross]]-Table15[[#This Row],[budget]]</f>
        <v>-4653497</v>
      </c>
      <c r="H3119" t="str">
        <f>IF(Table15[[#This Row],[Profit]]&gt;0,"Success","Fasle")</f>
        <v>Fasle</v>
      </c>
    </row>
    <row r="3120" spans="1:8" x14ac:dyDescent="0.25">
      <c r="A3120" t="s">
        <v>5943</v>
      </c>
      <c r="B3120">
        <v>117560</v>
      </c>
      <c r="C3120" t="s">
        <v>12</v>
      </c>
      <c r="D3120">
        <v>6000000</v>
      </c>
      <c r="E3120">
        <v>6.2</v>
      </c>
      <c r="F3120" s="2">
        <f>AVERAGEIF(Table15[director_name],Table15[director_name],Table15[imdb_score])</f>
        <v>6.2</v>
      </c>
      <c r="G3120">
        <f>Table15[[#This Row],[gross]]-Table15[[#This Row],[budget]]</f>
        <v>-5882440</v>
      </c>
      <c r="H3120" t="str">
        <f>IF(Table15[[#This Row],[Profit]]&gt;0,"Success","Fasle")</f>
        <v>Fasle</v>
      </c>
    </row>
    <row r="3121" spans="1:8" x14ac:dyDescent="0.25">
      <c r="A3121" t="s">
        <v>4510</v>
      </c>
      <c r="B3121">
        <v>54606</v>
      </c>
      <c r="C3121" t="s">
        <v>12</v>
      </c>
      <c r="D3121">
        <v>6000000</v>
      </c>
      <c r="E3121">
        <v>6.2</v>
      </c>
      <c r="F3121">
        <f>AVERAGEIF(Table15[director_name],Table15[director_name],Table15[imdb_score])</f>
        <v>6.55</v>
      </c>
      <c r="G3121">
        <f>Table15[[#This Row],[gross]]-Table15[[#This Row],[budget]]</f>
        <v>-5945394</v>
      </c>
      <c r="H3121" t="str">
        <f>IF(Table15[[#This Row],[Profit]]&gt;0,"Success","Fasle")</f>
        <v>Fasle</v>
      </c>
    </row>
    <row r="3122" spans="1:8" x14ac:dyDescent="0.25">
      <c r="A3122" t="s">
        <v>5948</v>
      </c>
      <c r="B3122">
        <v>36497</v>
      </c>
      <c r="C3122" t="s">
        <v>12</v>
      </c>
      <c r="D3122">
        <v>6000000</v>
      </c>
      <c r="E3122">
        <v>4.7</v>
      </c>
      <c r="F3122" s="2">
        <f>AVERAGEIF(Table15[director_name],Table15[director_name],Table15[imdb_score])</f>
        <v>4.7</v>
      </c>
      <c r="G3122">
        <f>Table15[[#This Row],[gross]]-Table15[[#This Row],[budget]]</f>
        <v>-5963503</v>
      </c>
      <c r="H3122" t="str">
        <f>IF(Table15[[#This Row],[Profit]]&gt;0,"Success","Fasle")</f>
        <v>Fasle</v>
      </c>
    </row>
    <row r="3123" spans="1:8" x14ac:dyDescent="0.25">
      <c r="A3123" t="s">
        <v>4565</v>
      </c>
      <c r="B3123">
        <v>65804</v>
      </c>
      <c r="C3123" t="s">
        <v>12</v>
      </c>
      <c r="D3123">
        <v>12000000</v>
      </c>
      <c r="E3123">
        <v>6.3</v>
      </c>
      <c r="F3123">
        <f>AVERAGEIF(Table15[director_name],Table15[director_name],Table15[imdb_score])</f>
        <v>5.6333333333333329</v>
      </c>
      <c r="G3123">
        <f>Table15[[#This Row],[gross]]-Table15[[#This Row],[budget]]</f>
        <v>-11934196</v>
      </c>
      <c r="H3123" t="str">
        <f>IF(Table15[[#This Row],[Profit]]&gt;0,"Success","Fasle")</f>
        <v>Fasle</v>
      </c>
    </row>
    <row r="3124" spans="1:8" x14ac:dyDescent="0.25">
      <c r="A3124" t="s">
        <v>5963</v>
      </c>
      <c r="B3124">
        <v>3895664</v>
      </c>
      <c r="C3124" t="s">
        <v>503</v>
      </c>
      <c r="D3124">
        <v>5300000</v>
      </c>
      <c r="E3124">
        <v>7.3</v>
      </c>
      <c r="F3124" s="2">
        <f>AVERAGEIF(Table15[director_name],Table15[director_name],Table15[imdb_score])</f>
        <v>7.1</v>
      </c>
      <c r="G3124">
        <f>Table15[[#This Row],[gross]]-Table15[[#This Row],[budget]]</f>
        <v>-1404336</v>
      </c>
      <c r="H3124" t="str">
        <f>IF(Table15[[#This Row],[Profit]]&gt;0,"Success","Fasle")</f>
        <v>Fasle</v>
      </c>
    </row>
    <row r="3125" spans="1:8" x14ac:dyDescent="0.25">
      <c r="A3125" t="s">
        <v>5965</v>
      </c>
      <c r="B3125">
        <v>20200</v>
      </c>
      <c r="C3125" t="s">
        <v>12</v>
      </c>
      <c r="D3125">
        <v>6000000</v>
      </c>
      <c r="E3125">
        <v>5.8</v>
      </c>
      <c r="F3125" s="2">
        <f>AVERAGEIF(Table15[director_name],Table15[director_name],Table15[imdb_score])</f>
        <v>5.8</v>
      </c>
      <c r="G3125">
        <f>Table15[[#This Row],[gross]]-Table15[[#This Row],[budget]]</f>
        <v>-5979800</v>
      </c>
      <c r="H3125" t="str">
        <f>IF(Table15[[#This Row],[Profit]]&gt;0,"Success","Fasle")</f>
        <v>Fasle</v>
      </c>
    </row>
    <row r="3126" spans="1:8" x14ac:dyDescent="0.25">
      <c r="A3126" t="s">
        <v>5967</v>
      </c>
      <c r="B3126">
        <v>542860</v>
      </c>
      <c r="C3126" t="s">
        <v>3590</v>
      </c>
      <c r="D3126">
        <v>4000000</v>
      </c>
      <c r="E3126">
        <v>7.1</v>
      </c>
      <c r="F3126" s="2">
        <f>AVERAGEIF(Table15[director_name],Table15[director_name],Table15[imdb_score])</f>
        <v>7.1</v>
      </c>
      <c r="G3126">
        <f>Table15[[#This Row],[gross]]-Table15[[#This Row],[budget]]</f>
        <v>-3457140</v>
      </c>
      <c r="H3126" t="str">
        <f>IF(Table15[[#This Row],[Profit]]&gt;0,"Success","Fasle")</f>
        <v>Fasle</v>
      </c>
    </row>
    <row r="3127" spans="1:8" x14ac:dyDescent="0.25">
      <c r="A3127" t="s">
        <v>5975</v>
      </c>
      <c r="B3127">
        <v>11905519</v>
      </c>
      <c r="C3127" t="s">
        <v>4555</v>
      </c>
      <c r="D3127">
        <v>200000000</v>
      </c>
      <c r="E3127">
        <v>7.1</v>
      </c>
      <c r="F3127" s="2">
        <f>AVERAGEIF(Table15[director_name],Table15[director_name],Table15[imdb_score])</f>
        <v>7.1</v>
      </c>
      <c r="G3127">
        <f>Table15[[#This Row],[gross]]-Table15[[#This Row],[budget]]</f>
        <v>-188094481</v>
      </c>
      <c r="H3127" t="str">
        <f>IF(Table15[[#This Row],[Profit]]&gt;0,"Success","Fasle")</f>
        <v>Fasle</v>
      </c>
    </row>
    <row r="3128" spans="1:8" x14ac:dyDescent="0.25">
      <c r="A3128" t="s">
        <v>5336</v>
      </c>
      <c r="B3128">
        <v>32541719</v>
      </c>
      <c r="C3128" t="s">
        <v>12</v>
      </c>
      <c r="D3128">
        <v>3500159</v>
      </c>
      <c r="E3128">
        <v>6.7</v>
      </c>
      <c r="F3128">
        <f>AVERAGEIF(Table15[director_name],Table15[director_name],Table15[imdb_score])</f>
        <v>6.45</v>
      </c>
      <c r="G3128">
        <f>Table15[[#This Row],[gross]]-Table15[[#This Row],[budget]]</f>
        <v>29041560</v>
      </c>
      <c r="H3128" t="str">
        <f>IF(Table15[[#This Row],[Profit]]&gt;0,"Success","Fasle")</f>
        <v>Success</v>
      </c>
    </row>
    <row r="3129" spans="1:8" x14ac:dyDescent="0.25">
      <c r="A3129" t="s">
        <v>5489</v>
      </c>
      <c r="B3129">
        <v>3064356</v>
      </c>
      <c r="C3129" t="s">
        <v>12</v>
      </c>
      <c r="D3129">
        <v>5600000</v>
      </c>
      <c r="E3129">
        <v>6.9</v>
      </c>
      <c r="F3129">
        <f>AVERAGEIF(Table15[director_name],Table15[director_name],Table15[imdb_score])</f>
        <v>6.8500000000000005</v>
      </c>
      <c r="G3129">
        <f>Table15[[#This Row],[gross]]-Table15[[#This Row],[budget]]</f>
        <v>-2535644</v>
      </c>
      <c r="H3129" t="str">
        <f>IF(Table15[[#This Row],[Profit]]&gt;0,"Success","Fasle")</f>
        <v>Fasle</v>
      </c>
    </row>
    <row r="3130" spans="1:8" x14ac:dyDescent="0.25">
      <c r="A3130" t="s">
        <v>4715</v>
      </c>
      <c r="B3130">
        <v>7009668</v>
      </c>
      <c r="C3130" t="s">
        <v>12</v>
      </c>
      <c r="D3130">
        <v>5600000</v>
      </c>
      <c r="E3130">
        <v>2.1</v>
      </c>
      <c r="F3130">
        <f>AVERAGEIF(Table15[director_name],Table15[director_name],Table15[imdb_score])</f>
        <v>4.0999999999999996</v>
      </c>
      <c r="G3130">
        <f>Table15[[#This Row],[gross]]-Table15[[#This Row],[budget]]</f>
        <v>1409668</v>
      </c>
      <c r="H3130" t="str">
        <f>IF(Table15[[#This Row],[Profit]]&gt;0,"Success","Fasle")</f>
        <v>Success</v>
      </c>
    </row>
    <row r="3131" spans="1:8" x14ac:dyDescent="0.25">
      <c r="A3131" t="s">
        <v>5066</v>
      </c>
      <c r="B3131">
        <v>27024</v>
      </c>
      <c r="C3131" t="s">
        <v>964</v>
      </c>
      <c r="D3131">
        <v>5600000</v>
      </c>
      <c r="E3131">
        <v>6.6</v>
      </c>
      <c r="F3131">
        <f>AVERAGEIF(Table15[director_name],Table15[director_name],Table15[imdb_score])</f>
        <v>6</v>
      </c>
      <c r="G3131">
        <f>Table15[[#This Row],[gross]]-Table15[[#This Row],[budget]]</f>
        <v>-5572976</v>
      </c>
      <c r="H3131" t="str">
        <f>IF(Table15[[#This Row],[Profit]]&gt;0,"Success","Fasle")</f>
        <v>Fasle</v>
      </c>
    </row>
    <row r="3132" spans="1:8" x14ac:dyDescent="0.25">
      <c r="A3132" t="s">
        <v>5856</v>
      </c>
      <c r="B3132">
        <v>159600000</v>
      </c>
      <c r="C3132" t="s">
        <v>12</v>
      </c>
      <c r="D3132">
        <v>5500000</v>
      </c>
      <c r="E3132">
        <v>8.3000000000000007</v>
      </c>
      <c r="F3132">
        <f>AVERAGEIF(Table15[director_name],Table15[director_name],Table15[imdb_score])</f>
        <v>8.1999999999999993</v>
      </c>
      <c r="G3132">
        <f>Table15[[#This Row],[gross]]-Table15[[#This Row],[budget]]</f>
        <v>154100000</v>
      </c>
      <c r="H3132" t="str">
        <f>IF(Table15[[#This Row],[Profit]]&gt;0,"Success","Fasle")</f>
        <v>Success</v>
      </c>
    </row>
    <row r="3133" spans="1:8" x14ac:dyDescent="0.25">
      <c r="A3133" t="s">
        <v>2669</v>
      </c>
      <c r="B3133">
        <v>58800000</v>
      </c>
      <c r="C3133" t="s">
        <v>12</v>
      </c>
      <c r="D3133">
        <v>5500000</v>
      </c>
      <c r="E3133">
        <v>7.2</v>
      </c>
      <c r="F3133">
        <f>AVERAGEIF(Table15[director_name],Table15[director_name],Table15[imdb_score])</f>
        <v>6.4</v>
      </c>
      <c r="G3133">
        <f>Table15[[#This Row],[gross]]-Table15[[#This Row],[budget]]</f>
        <v>53300000</v>
      </c>
      <c r="H3133" t="str">
        <f>IF(Table15[[#This Row],[Profit]]&gt;0,"Success","Fasle")</f>
        <v>Success</v>
      </c>
    </row>
    <row r="3134" spans="1:8" x14ac:dyDescent="0.25">
      <c r="A3134" t="s">
        <v>5991</v>
      </c>
      <c r="B3134">
        <v>50382128</v>
      </c>
      <c r="C3134" t="s">
        <v>12</v>
      </c>
      <c r="D3134">
        <v>5500000</v>
      </c>
      <c r="E3134">
        <v>5.6</v>
      </c>
      <c r="F3134" s="2">
        <f>AVERAGEIF(Table15[director_name],Table15[director_name],Table15[imdb_score])</f>
        <v>5.6</v>
      </c>
      <c r="G3134">
        <f>Table15[[#This Row],[gross]]-Table15[[#This Row],[budget]]</f>
        <v>44882128</v>
      </c>
      <c r="H3134" t="str">
        <f>IF(Table15[[#This Row],[Profit]]&gt;0,"Success","Fasle")</f>
        <v>Success</v>
      </c>
    </row>
    <row r="3135" spans="1:8" x14ac:dyDescent="0.25">
      <c r="A3135" t="s">
        <v>2478</v>
      </c>
      <c r="B3135">
        <v>35811509</v>
      </c>
      <c r="C3135" t="s">
        <v>12</v>
      </c>
      <c r="D3135">
        <v>5500000</v>
      </c>
      <c r="E3135">
        <v>7.7</v>
      </c>
      <c r="F3135">
        <f>AVERAGEIF(Table15[director_name],Table15[director_name],Table15[imdb_score])</f>
        <v>6.8400000000000007</v>
      </c>
      <c r="G3135">
        <f>Table15[[#This Row],[gross]]-Table15[[#This Row],[budget]]</f>
        <v>30311509</v>
      </c>
      <c r="H3135" t="str">
        <f>IF(Table15[[#This Row],[Profit]]&gt;0,"Success","Fasle")</f>
        <v>Success</v>
      </c>
    </row>
    <row r="3136" spans="1:8" x14ac:dyDescent="0.25">
      <c r="A3136" t="s">
        <v>5994</v>
      </c>
      <c r="B3136">
        <v>24475193</v>
      </c>
      <c r="C3136" t="s">
        <v>12</v>
      </c>
      <c r="D3136">
        <v>3000000</v>
      </c>
      <c r="E3136">
        <v>6.6</v>
      </c>
      <c r="F3136" s="2">
        <f>AVERAGEIF(Table15[director_name],Table15[director_name],Table15[imdb_score])</f>
        <v>6.6</v>
      </c>
      <c r="G3136">
        <f>Table15[[#This Row],[gross]]-Table15[[#This Row],[budget]]</f>
        <v>21475193</v>
      </c>
      <c r="H3136" t="str">
        <f>IF(Table15[[#This Row],[Profit]]&gt;0,"Success","Fasle")</f>
        <v>Success</v>
      </c>
    </row>
    <row r="3137" spans="1:8" x14ac:dyDescent="0.25">
      <c r="A3137" t="s">
        <v>4030</v>
      </c>
      <c r="B3137">
        <v>6200756</v>
      </c>
      <c r="C3137" t="s">
        <v>12</v>
      </c>
      <c r="D3137">
        <v>7000000</v>
      </c>
      <c r="E3137">
        <v>7.4</v>
      </c>
      <c r="F3137">
        <f>AVERAGEIF(Table15[director_name],Table15[director_name],Table15[imdb_score])</f>
        <v>7.25</v>
      </c>
      <c r="G3137">
        <f>Table15[[#This Row],[gross]]-Table15[[#This Row],[budget]]</f>
        <v>-799244</v>
      </c>
      <c r="H3137" t="str">
        <f>IF(Table15[[#This Row],[Profit]]&gt;0,"Success","Fasle")</f>
        <v>Fasle</v>
      </c>
    </row>
    <row r="3138" spans="1:8" x14ac:dyDescent="0.25">
      <c r="A3138" t="s">
        <v>3108</v>
      </c>
      <c r="B3138">
        <v>1292119</v>
      </c>
      <c r="C3138" t="s">
        <v>12</v>
      </c>
      <c r="D3138">
        <v>5500000</v>
      </c>
      <c r="E3138">
        <v>7.1</v>
      </c>
      <c r="F3138">
        <f>AVERAGEIF(Table15[director_name],Table15[director_name],Table15[imdb_score])</f>
        <v>7.25</v>
      </c>
      <c r="G3138">
        <f>Table15[[#This Row],[gross]]-Table15[[#This Row],[budget]]</f>
        <v>-4207881</v>
      </c>
      <c r="H3138" t="str">
        <f>IF(Table15[[#This Row],[Profit]]&gt;0,"Success","Fasle")</f>
        <v>Fasle</v>
      </c>
    </row>
    <row r="3139" spans="1:8" x14ac:dyDescent="0.25">
      <c r="A3139" t="s">
        <v>6002</v>
      </c>
      <c r="B3139">
        <v>3629758</v>
      </c>
      <c r="C3139" t="s">
        <v>503</v>
      </c>
      <c r="D3139">
        <v>5500000</v>
      </c>
      <c r="E3139">
        <v>7.9</v>
      </c>
      <c r="F3139" s="2">
        <f>AVERAGEIF(Table15[director_name],Table15[director_name],Table15[imdb_score])</f>
        <v>7.9</v>
      </c>
      <c r="G3139">
        <f>Table15[[#This Row],[gross]]-Table15[[#This Row],[budget]]</f>
        <v>-1870242</v>
      </c>
      <c r="H3139" t="str">
        <f>IF(Table15[[#This Row],[Profit]]&gt;0,"Success","Fasle")</f>
        <v>Fasle</v>
      </c>
    </row>
    <row r="3140" spans="1:8" x14ac:dyDescent="0.25">
      <c r="A3140" t="s">
        <v>6004</v>
      </c>
      <c r="B3140">
        <v>6239558</v>
      </c>
      <c r="C3140" t="s">
        <v>12</v>
      </c>
      <c r="D3140">
        <v>5000000</v>
      </c>
      <c r="E3140">
        <v>6.7</v>
      </c>
      <c r="F3140" s="2">
        <f>AVERAGEIF(Table15[director_name],Table15[director_name],Table15[imdb_score])</f>
        <v>6.7</v>
      </c>
      <c r="G3140">
        <f>Table15[[#This Row],[gross]]-Table15[[#This Row],[budget]]</f>
        <v>1239558</v>
      </c>
      <c r="H3140" t="str">
        <f>IF(Table15[[#This Row],[Profit]]&gt;0,"Success","Fasle")</f>
        <v>Success</v>
      </c>
    </row>
    <row r="3141" spans="1:8" x14ac:dyDescent="0.25">
      <c r="A3141" t="s">
        <v>6006</v>
      </c>
      <c r="B3141">
        <v>1056102</v>
      </c>
      <c r="C3141" t="s">
        <v>12</v>
      </c>
      <c r="D3141">
        <v>5000000</v>
      </c>
      <c r="E3141">
        <v>6.6</v>
      </c>
      <c r="F3141" s="2">
        <f>AVERAGEIF(Table15[director_name],Table15[director_name],Table15[imdb_score])</f>
        <v>6.6</v>
      </c>
      <c r="G3141">
        <f>Table15[[#This Row],[gross]]-Table15[[#This Row],[budget]]</f>
        <v>-3943898</v>
      </c>
      <c r="H3141" t="str">
        <f>IF(Table15[[#This Row],[Profit]]&gt;0,"Success","Fasle")</f>
        <v>Fasle</v>
      </c>
    </row>
    <row r="3142" spans="1:8" x14ac:dyDescent="0.25">
      <c r="A3142" t="s">
        <v>1753</v>
      </c>
      <c r="B3142">
        <v>27545445</v>
      </c>
      <c r="C3142" t="s">
        <v>12</v>
      </c>
      <c r="D3142">
        <v>6500000</v>
      </c>
      <c r="E3142">
        <v>7.9</v>
      </c>
      <c r="F3142">
        <f>AVERAGEIF(Table15[director_name],Table15[director_name],Table15[imdb_score])</f>
        <v>6.7333333333333334</v>
      </c>
      <c r="G3142">
        <f>Table15[[#This Row],[gross]]-Table15[[#This Row],[budget]]</f>
        <v>21045445</v>
      </c>
      <c r="H3142" t="str">
        <f>IF(Table15[[#This Row],[Profit]]&gt;0,"Success","Fasle")</f>
        <v>Success</v>
      </c>
    </row>
    <row r="3143" spans="1:8" x14ac:dyDescent="0.25">
      <c r="A3143" t="s">
        <v>6009</v>
      </c>
      <c r="B3143">
        <v>56007</v>
      </c>
      <c r="C3143" t="s">
        <v>12</v>
      </c>
      <c r="D3143">
        <v>5500000</v>
      </c>
      <c r="E3143">
        <v>4.9000000000000004</v>
      </c>
      <c r="F3143" s="2">
        <f>AVERAGEIF(Table15[director_name],Table15[director_name],Table15[imdb_score])</f>
        <v>5.25</v>
      </c>
      <c r="G3143">
        <f>Table15[[#This Row],[gross]]-Table15[[#This Row],[budget]]</f>
        <v>-5443993</v>
      </c>
      <c r="H3143" t="str">
        <f>IF(Table15[[#This Row],[Profit]]&gt;0,"Success","Fasle")</f>
        <v>Fasle</v>
      </c>
    </row>
    <row r="3144" spans="1:8" x14ac:dyDescent="0.25">
      <c r="A3144" t="s">
        <v>6011</v>
      </c>
      <c r="B3144">
        <v>611709</v>
      </c>
      <c r="C3144" t="s">
        <v>503</v>
      </c>
      <c r="D3144">
        <v>3850000</v>
      </c>
      <c r="E3144">
        <v>7.2</v>
      </c>
      <c r="F3144" s="2">
        <f>AVERAGEIF(Table15[director_name],Table15[director_name],Table15[imdb_score])</f>
        <v>7.2</v>
      </c>
      <c r="G3144">
        <f>Table15[[#This Row],[gross]]-Table15[[#This Row],[budget]]</f>
        <v>-3238291</v>
      </c>
      <c r="H3144" t="str">
        <f>IF(Table15[[#This Row],[Profit]]&gt;0,"Success","Fasle")</f>
        <v>Fasle</v>
      </c>
    </row>
    <row r="3145" spans="1:8" x14ac:dyDescent="0.25">
      <c r="A3145" t="s">
        <v>6014</v>
      </c>
      <c r="B3145">
        <v>22770</v>
      </c>
      <c r="C3145" t="s">
        <v>226</v>
      </c>
      <c r="D3145">
        <v>5500000</v>
      </c>
      <c r="E3145">
        <v>6.1</v>
      </c>
      <c r="F3145" s="2">
        <f>AVERAGEIF(Table15[director_name],Table15[director_name],Table15[imdb_score])</f>
        <v>6.1</v>
      </c>
      <c r="G3145">
        <f>Table15[[#This Row],[gross]]-Table15[[#This Row],[budget]]</f>
        <v>-5477230</v>
      </c>
      <c r="H3145" t="str">
        <f>IF(Table15[[#This Row],[Profit]]&gt;0,"Success","Fasle")</f>
        <v>Fasle</v>
      </c>
    </row>
    <row r="3146" spans="1:8" x14ac:dyDescent="0.25">
      <c r="A3146" t="s">
        <v>6021</v>
      </c>
      <c r="B3146">
        <v>27445</v>
      </c>
      <c r="C3146" t="s">
        <v>12</v>
      </c>
      <c r="D3146">
        <v>9000000</v>
      </c>
      <c r="E3146">
        <v>5.3</v>
      </c>
      <c r="F3146" s="2">
        <f>AVERAGEIF(Table15[director_name],Table15[director_name],Table15[imdb_score])</f>
        <v>5.3</v>
      </c>
      <c r="G3146">
        <f>Table15[[#This Row],[gross]]-Table15[[#This Row],[budget]]</f>
        <v>-8972555</v>
      </c>
      <c r="H3146" t="str">
        <f>IF(Table15[[#This Row],[Profit]]&gt;0,"Success","Fasle")</f>
        <v>Fasle</v>
      </c>
    </row>
    <row r="3147" spans="1:8" x14ac:dyDescent="0.25">
      <c r="A3147" t="s">
        <v>2700</v>
      </c>
      <c r="B3147">
        <v>766487</v>
      </c>
      <c r="C3147" t="s">
        <v>12</v>
      </c>
      <c r="D3147">
        <v>5250000</v>
      </c>
      <c r="E3147">
        <v>5</v>
      </c>
      <c r="F3147">
        <f>AVERAGEIF(Table15[director_name],Table15[director_name],Table15[imdb_score])</f>
        <v>5.95</v>
      </c>
      <c r="G3147">
        <f>Table15[[#This Row],[gross]]-Table15[[#This Row],[budget]]</f>
        <v>-4483513</v>
      </c>
      <c r="H3147" t="str">
        <f>IF(Table15[[#This Row],[Profit]]&gt;0,"Success","Fasle")</f>
        <v>Fasle</v>
      </c>
    </row>
    <row r="3148" spans="1:8" x14ac:dyDescent="0.25">
      <c r="A3148" t="s">
        <v>4354</v>
      </c>
      <c r="B3148">
        <v>1196752</v>
      </c>
      <c r="C3148" t="s">
        <v>6027</v>
      </c>
      <c r="D3148">
        <v>30300000</v>
      </c>
      <c r="E3148">
        <v>7.6</v>
      </c>
      <c r="F3148">
        <f>AVERAGEIF(Table15[director_name],Table15[director_name],Table15[imdb_score])</f>
        <v>7.85</v>
      </c>
      <c r="G3148">
        <f>Table15[[#This Row],[gross]]-Table15[[#This Row],[budget]]</f>
        <v>-29103248</v>
      </c>
      <c r="H3148" t="str">
        <f>IF(Table15[[#This Row],[Profit]]&gt;0,"Success","Fasle")</f>
        <v>Fasle</v>
      </c>
    </row>
    <row r="3149" spans="1:8" x14ac:dyDescent="0.25">
      <c r="A3149" t="s">
        <v>6031</v>
      </c>
      <c r="B3149">
        <v>795126</v>
      </c>
      <c r="C3149" t="s">
        <v>12</v>
      </c>
      <c r="D3149">
        <v>6000000</v>
      </c>
      <c r="E3149">
        <v>7.6</v>
      </c>
      <c r="F3149" s="2">
        <f>AVERAGEIF(Table15[director_name],Table15[director_name],Table15[imdb_score])</f>
        <v>7.6</v>
      </c>
      <c r="G3149">
        <f>Table15[[#This Row],[gross]]-Table15[[#This Row],[budget]]</f>
        <v>-5204874</v>
      </c>
      <c r="H3149" t="str">
        <f>IF(Table15[[#This Row],[Profit]]&gt;0,"Success","Fasle")</f>
        <v>Fasle</v>
      </c>
    </row>
    <row r="3150" spans="1:8" x14ac:dyDescent="0.25">
      <c r="A3150" t="s">
        <v>111</v>
      </c>
      <c r="B3150">
        <v>83574831</v>
      </c>
      <c r="C3150" t="s">
        <v>12</v>
      </c>
      <c r="D3150">
        <v>5000000</v>
      </c>
      <c r="E3150">
        <v>6.6</v>
      </c>
      <c r="F3150">
        <f>AVERAGEIF(Table15[director_name],Table15[director_name],Table15[imdb_score])</f>
        <v>7.2</v>
      </c>
      <c r="G3150">
        <f>Table15[[#This Row],[gross]]-Table15[[#This Row],[budget]]</f>
        <v>78574831</v>
      </c>
      <c r="H3150" t="str">
        <f>IF(Table15[[#This Row],[Profit]]&gt;0,"Success","Fasle")</f>
        <v>Success</v>
      </c>
    </row>
    <row r="3151" spans="1:8" x14ac:dyDescent="0.25">
      <c r="A3151" t="s">
        <v>5089</v>
      </c>
      <c r="B3151">
        <v>87025093</v>
      </c>
      <c r="C3151" t="s">
        <v>12</v>
      </c>
      <c r="D3151">
        <v>4000000</v>
      </c>
      <c r="E3151">
        <v>6.6</v>
      </c>
      <c r="F3151">
        <f>AVERAGEIF(Table15[director_name],Table15[director_name],Table15[imdb_score])</f>
        <v>6.35</v>
      </c>
      <c r="G3151">
        <f>Table15[[#This Row],[gross]]-Table15[[#This Row],[budget]]</f>
        <v>83025093</v>
      </c>
      <c r="H3151" t="str">
        <f>IF(Table15[[#This Row],[Profit]]&gt;0,"Success","Fasle")</f>
        <v>Success</v>
      </c>
    </row>
    <row r="3152" spans="1:8" x14ac:dyDescent="0.25">
      <c r="A3152" t="s">
        <v>6040</v>
      </c>
      <c r="B3152">
        <v>71897215</v>
      </c>
      <c r="C3152" t="s">
        <v>12</v>
      </c>
      <c r="D3152">
        <v>15000000</v>
      </c>
      <c r="E3152">
        <v>7.3</v>
      </c>
      <c r="F3152" s="2">
        <f>AVERAGEIF(Table15[director_name],Table15[director_name],Table15[imdb_score])</f>
        <v>7.3</v>
      </c>
      <c r="G3152">
        <f>Table15[[#This Row],[gross]]-Table15[[#This Row],[budget]]</f>
        <v>56897215</v>
      </c>
      <c r="H3152" t="str">
        <f>IF(Table15[[#This Row],[Profit]]&gt;0,"Success","Fasle")</f>
        <v>Success</v>
      </c>
    </row>
    <row r="3153" spans="1:8" x14ac:dyDescent="0.25">
      <c r="A3153" t="s">
        <v>3651</v>
      </c>
      <c r="B3153">
        <v>64267897</v>
      </c>
      <c r="C3153" t="s">
        <v>12</v>
      </c>
      <c r="D3153">
        <v>5000000</v>
      </c>
      <c r="E3153">
        <v>6.6</v>
      </c>
      <c r="F3153">
        <f>AVERAGEIF(Table15[director_name],Table15[director_name],Table15[imdb_score])</f>
        <v>6.7666666666666657</v>
      </c>
      <c r="G3153">
        <f>Table15[[#This Row],[gross]]-Table15[[#This Row],[budget]]</f>
        <v>59267897</v>
      </c>
      <c r="H3153" t="str">
        <f>IF(Table15[[#This Row],[Profit]]&gt;0,"Success","Fasle")</f>
        <v>Success</v>
      </c>
    </row>
    <row r="3154" spans="1:8" x14ac:dyDescent="0.25">
      <c r="A3154" t="s">
        <v>6045</v>
      </c>
      <c r="B3154">
        <v>56536016</v>
      </c>
      <c r="C3154" t="s">
        <v>12</v>
      </c>
      <c r="D3154">
        <v>4900000</v>
      </c>
      <c r="E3154">
        <v>6.9</v>
      </c>
      <c r="F3154" s="2">
        <f>AVERAGEIF(Table15[director_name],Table15[director_name],Table15[imdb_score])</f>
        <v>6.9</v>
      </c>
      <c r="G3154">
        <f>Table15[[#This Row],[gross]]-Table15[[#This Row],[budget]]</f>
        <v>51636016</v>
      </c>
      <c r="H3154" t="str">
        <f>IF(Table15[[#This Row],[Profit]]&gt;0,"Success","Fasle")</f>
        <v>Success</v>
      </c>
    </row>
    <row r="3155" spans="1:8" x14ac:dyDescent="0.25">
      <c r="A3155" t="s">
        <v>3769</v>
      </c>
      <c r="B3155">
        <v>104007828</v>
      </c>
      <c r="C3155" t="s">
        <v>12</v>
      </c>
      <c r="D3155">
        <v>5000000</v>
      </c>
      <c r="E3155">
        <v>5.8</v>
      </c>
      <c r="F3155">
        <f>AVERAGEIF(Table15[director_name],Table15[director_name],Table15[imdb_score])</f>
        <v>5.833333333333333</v>
      </c>
      <c r="G3155">
        <f>Table15[[#This Row],[gross]]-Table15[[#This Row],[budget]]</f>
        <v>99007828</v>
      </c>
      <c r="H3155" t="str">
        <f>IF(Table15[[#This Row],[Profit]]&gt;0,"Success","Fasle")</f>
        <v>Success</v>
      </c>
    </row>
    <row r="3156" spans="1:8" x14ac:dyDescent="0.25">
      <c r="A3156" t="s">
        <v>6048</v>
      </c>
      <c r="B3156">
        <v>50820940</v>
      </c>
      <c r="C3156" t="s">
        <v>12</v>
      </c>
      <c r="D3156">
        <v>5000000</v>
      </c>
      <c r="E3156">
        <v>4.4000000000000004</v>
      </c>
      <c r="F3156" s="2">
        <f>AVERAGEIF(Table15[director_name],Table15[director_name],Table15[imdb_score])</f>
        <v>4.4000000000000004</v>
      </c>
      <c r="G3156">
        <f>Table15[[#This Row],[gross]]-Table15[[#This Row],[budget]]</f>
        <v>45820940</v>
      </c>
      <c r="H3156" t="str">
        <f>IF(Table15[[#This Row],[Profit]]&gt;0,"Success","Fasle")</f>
        <v>Success</v>
      </c>
    </row>
    <row r="3157" spans="1:8" x14ac:dyDescent="0.25">
      <c r="A3157" t="s">
        <v>604</v>
      </c>
      <c r="B3157">
        <v>44793200</v>
      </c>
      <c r="C3157" t="s">
        <v>12</v>
      </c>
      <c r="D3157">
        <v>4500000</v>
      </c>
      <c r="E3157">
        <v>6.6</v>
      </c>
      <c r="F3157">
        <f>AVERAGEIF(Table15[director_name],Table15[director_name],Table15[imdb_score])</f>
        <v>6.0400000000000009</v>
      </c>
      <c r="G3157">
        <f>Table15[[#This Row],[gross]]-Table15[[#This Row],[budget]]</f>
        <v>40293200</v>
      </c>
      <c r="H3157" t="str">
        <f>IF(Table15[[#This Row],[Profit]]&gt;0,"Success","Fasle")</f>
        <v>Success</v>
      </c>
    </row>
    <row r="3158" spans="1:8" x14ac:dyDescent="0.25">
      <c r="A3158" t="s">
        <v>6051</v>
      </c>
      <c r="B3158">
        <v>44456509</v>
      </c>
      <c r="C3158" t="s">
        <v>964</v>
      </c>
      <c r="D3158">
        <v>5000000</v>
      </c>
      <c r="E3158">
        <v>7.6</v>
      </c>
      <c r="F3158" s="2">
        <f>AVERAGEIF(Table15[director_name],Table15[director_name],Table15[imdb_score])</f>
        <v>7.6</v>
      </c>
      <c r="G3158">
        <f>Table15[[#This Row],[gross]]-Table15[[#This Row],[budget]]</f>
        <v>39456509</v>
      </c>
      <c r="H3158" t="str">
        <f>IF(Table15[[#This Row],[Profit]]&gt;0,"Success","Fasle")</f>
        <v>Success</v>
      </c>
    </row>
    <row r="3159" spans="1:8" x14ac:dyDescent="0.25">
      <c r="A3159" t="s">
        <v>3769</v>
      </c>
      <c r="B3159">
        <v>53884821</v>
      </c>
      <c r="C3159" t="s">
        <v>12</v>
      </c>
      <c r="D3159">
        <v>5000000</v>
      </c>
      <c r="E3159">
        <v>4.5999999999999996</v>
      </c>
      <c r="F3159">
        <f>AVERAGEIF(Table15[director_name],Table15[director_name],Table15[imdb_score])</f>
        <v>5.833333333333333</v>
      </c>
      <c r="G3159">
        <f>Table15[[#This Row],[gross]]-Table15[[#This Row],[budget]]</f>
        <v>48884821</v>
      </c>
      <c r="H3159" t="str">
        <f>IF(Table15[[#This Row],[Profit]]&gt;0,"Success","Fasle")</f>
        <v>Success</v>
      </c>
    </row>
    <row r="3160" spans="1:8" x14ac:dyDescent="0.25">
      <c r="A3160" t="s">
        <v>6054</v>
      </c>
      <c r="B3160">
        <v>36000000</v>
      </c>
      <c r="C3160" t="s">
        <v>12</v>
      </c>
      <c r="D3160">
        <v>5000000</v>
      </c>
      <c r="E3160">
        <v>6.8</v>
      </c>
      <c r="F3160" s="2">
        <f>AVERAGEIF(Table15[director_name],Table15[director_name],Table15[imdb_score])</f>
        <v>6.8</v>
      </c>
      <c r="G3160">
        <f>Table15[[#This Row],[gross]]-Table15[[#This Row],[budget]]</f>
        <v>31000000</v>
      </c>
      <c r="H3160" t="str">
        <f>IF(Table15[[#This Row],[Profit]]&gt;0,"Success","Fasle")</f>
        <v>Success</v>
      </c>
    </row>
    <row r="3161" spans="1:8" x14ac:dyDescent="0.25">
      <c r="A3161" t="s">
        <v>3411</v>
      </c>
      <c r="B3161">
        <v>34872293</v>
      </c>
      <c r="C3161" t="s">
        <v>12</v>
      </c>
      <c r="D3161">
        <v>8500000</v>
      </c>
      <c r="E3161">
        <v>4.9000000000000004</v>
      </c>
      <c r="F3161">
        <f>AVERAGEIF(Table15[director_name],Table15[director_name],Table15[imdb_score])</f>
        <v>5.0500000000000007</v>
      </c>
      <c r="G3161">
        <f>Table15[[#This Row],[gross]]-Table15[[#This Row],[budget]]</f>
        <v>26372293</v>
      </c>
      <c r="H3161" t="str">
        <f>IF(Table15[[#This Row],[Profit]]&gt;0,"Success","Fasle")</f>
        <v>Success</v>
      </c>
    </row>
    <row r="3162" spans="1:8" x14ac:dyDescent="0.25">
      <c r="A3162" t="s">
        <v>6058</v>
      </c>
      <c r="B3162">
        <v>34468224</v>
      </c>
      <c r="C3162" t="s">
        <v>12</v>
      </c>
      <c r="D3162">
        <v>4500000</v>
      </c>
      <c r="E3162">
        <v>7.3</v>
      </c>
      <c r="F3162" s="2">
        <f>AVERAGEIF(Table15[director_name],Table15[director_name],Table15[imdb_score])</f>
        <v>7.3</v>
      </c>
      <c r="G3162">
        <f>Table15[[#This Row],[gross]]-Table15[[#This Row],[budget]]</f>
        <v>29968224</v>
      </c>
      <c r="H3162" t="str">
        <f>IF(Table15[[#This Row],[Profit]]&gt;0,"Success","Fasle")</f>
        <v>Success</v>
      </c>
    </row>
    <row r="3163" spans="1:8" x14ac:dyDescent="0.25">
      <c r="A3163" t="s">
        <v>6062</v>
      </c>
      <c r="B3163">
        <v>32453345</v>
      </c>
      <c r="C3163" t="s">
        <v>12</v>
      </c>
      <c r="D3163">
        <v>5000000</v>
      </c>
      <c r="E3163">
        <v>5</v>
      </c>
      <c r="F3163" s="2">
        <f>AVERAGEIF(Table15[director_name],Table15[director_name],Table15[imdb_score])</f>
        <v>5</v>
      </c>
      <c r="G3163">
        <f>Table15[[#This Row],[gross]]-Table15[[#This Row],[budget]]</f>
        <v>27453345</v>
      </c>
      <c r="H3163" t="str">
        <f>IF(Table15[[#This Row],[Profit]]&gt;0,"Success","Fasle")</f>
        <v>Success</v>
      </c>
    </row>
    <row r="3164" spans="1:8" x14ac:dyDescent="0.25">
      <c r="A3164" t="s">
        <v>2619</v>
      </c>
      <c r="B3164">
        <v>27296514</v>
      </c>
      <c r="C3164" t="s">
        <v>12</v>
      </c>
      <c r="D3164">
        <v>5000000</v>
      </c>
      <c r="E3164">
        <v>8</v>
      </c>
      <c r="F3164">
        <f>AVERAGEIF(Table15[director_name],Table15[director_name],Table15[imdb_score])</f>
        <v>7.4666666666666659</v>
      </c>
      <c r="G3164">
        <f>Table15[[#This Row],[gross]]-Table15[[#This Row],[budget]]</f>
        <v>22296514</v>
      </c>
      <c r="H3164" t="str">
        <f>IF(Table15[[#This Row],[Profit]]&gt;0,"Success","Fasle")</f>
        <v>Success</v>
      </c>
    </row>
    <row r="3165" spans="1:8" x14ac:dyDescent="0.25">
      <c r="A3165" t="s">
        <v>6066</v>
      </c>
      <c r="B3165">
        <v>25799043</v>
      </c>
      <c r="C3165" t="s">
        <v>12</v>
      </c>
      <c r="D3165">
        <v>3300000</v>
      </c>
      <c r="E3165">
        <v>5.2</v>
      </c>
      <c r="F3165" s="2">
        <f>AVERAGEIF(Table15[director_name],Table15[director_name],Table15[imdb_score])</f>
        <v>5.2</v>
      </c>
      <c r="G3165">
        <f>Table15[[#This Row],[gross]]-Table15[[#This Row],[budget]]</f>
        <v>22499043</v>
      </c>
      <c r="H3165" t="str">
        <f>IF(Table15[[#This Row],[Profit]]&gt;0,"Success","Fasle")</f>
        <v>Success</v>
      </c>
    </row>
    <row r="3166" spans="1:8" x14ac:dyDescent="0.25">
      <c r="A3166" t="s">
        <v>19</v>
      </c>
      <c r="B3166">
        <v>25530884</v>
      </c>
      <c r="C3166" t="s">
        <v>12</v>
      </c>
      <c r="D3166">
        <v>9000000</v>
      </c>
      <c r="E3166">
        <v>8.5</v>
      </c>
      <c r="F3166">
        <f>AVERAGEIF(Table15[director_name],Table15[director_name],Table15[imdb_score])</f>
        <v>8.4250000000000007</v>
      </c>
      <c r="G3166">
        <f>Table15[[#This Row],[gross]]-Table15[[#This Row],[budget]]</f>
        <v>16530884</v>
      </c>
      <c r="H3166" t="str">
        <f>IF(Table15[[#This Row],[Profit]]&gt;0,"Success","Fasle")</f>
        <v>Success</v>
      </c>
    </row>
    <row r="3167" spans="1:8" x14ac:dyDescent="0.25">
      <c r="A3167" t="s">
        <v>6069</v>
      </c>
      <c r="B3167">
        <v>27689474</v>
      </c>
      <c r="C3167" t="s">
        <v>12</v>
      </c>
      <c r="D3167">
        <v>5000000</v>
      </c>
      <c r="E3167">
        <v>6.5</v>
      </c>
      <c r="F3167" s="2">
        <f>AVERAGEIF(Table15[director_name],Table15[director_name],Table15[imdb_score])</f>
        <v>6.5</v>
      </c>
      <c r="G3167">
        <f>Table15[[#This Row],[gross]]-Table15[[#This Row],[budget]]</f>
        <v>22689474</v>
      </c>
      <c r="H3167" t="str">
        <f>IF(Table15[[#This Row],[Profit]]&gt;0,"Success","Fasle")</f>
        <v>Success</v>
      </c>
    </row>
    <row r="3168" spans="1:8" x14ac:dyDescent="0.25">
      <c r="A3168" t="s">
        <v>2454</v>
      </c>
      <c r="B3168">
        <v>24138847</v>
      </c>
      <c r="C3168" t="s">
        <v>12</v>
      </c>
      <c r="D3168">
        <v>5000000</v>
      </c>
      <c r="E3168">
        <v>7.4</v>
      </c>
      <c r="F3168">
        <f>AVERAGEIF(Table15[director_name],Table15[director_name],Table15[imdb_score])</f>
        <v>6.7799999999999994</v>
      </c>
      <c r="G3168">
        <f>Table15[[#This Row],[gross]]-Table15[[#This Row],[budget]]</f>
        <v>19138847</v>
      </c>
      <c r="H3168" t="str">
        <f>IF(Table15[[#This Row],[Profit]]&gt;0,"Success","Fasle")</f>
        <v>Success</v>
      </c>
    </row>
    <row r="3169" spans="1:8" x14ac:dyDescent="0.25">
      <c r="A3169" t="s">
        <v>2276</v>
      </c>
      <c r="B3169">
        <v>21994911</v>
      </c>
      <c r="C3169" t="s">
        <v>12</v>
      </c>
      <c r="D3169">
        <v>5000000</v>
      </c>
      <c r="E3169">
        <v>7.7</v>
      </c>
      <c r="F3169">
        <f>AVERAGEIF(Table15[director_name],Table15[director_name],Table15[imdb_score])</f>
        <v>7.45</v>
      </c>
      <c r="G3169">
        <f>Table15[[#This Row],[gross]]-Table15[[#This Row],[budget]]</f>
        <v>16994911</v>
      </c>
      <c r="H3169" t="str">
        <f>IF(Table15[[#This Row],[Profit]]&gt;0,"Success","Fasle")</f>
        <v>Success</v>
      </c>
    </row>
    <row r="3170" spans="1:8" x14ac:dyDescent="0.25">
      <c r="A3170" t="s">
        <v>6073</v>
      </c>
      <c r="B3170">
        <v>21501098</v>
      </c>
      <c r="C3170" t="s">
        <v>12</v>
      </c>
      <c r="D3170">
        <v>5000000</v>
      </c>
      <c r="E3170">
        <v>7.4</v>
      </c>
      <c r="F3170" s="2">
        <f>AVERAGEIF(Table15[director_name],Table15[director_name],Table15[imdb_score])</f>
        <v>7.4</v>
      </c>
      <c r="G3170">
        <f>Table15[[#This Row],[gross]]-Table15[[#This Row],[budget]]</f>
        <v>16501098</v>
      </c>
      <c r="H3170" t="str">
        <f>IF(Table15[[#This Row],[Profit]]&gt;0,"Success","Fasle")</f>
        <v>Success</v>
      </c>
    </row>
    <row r="3171" spans="1:8" x14ac:dyDescent="0.25">
      <c r="A3171" t="s">
        <v>6075</v>
      </c>
      <c r="B3171">
        <v>19281235</v>
      </c>
      <c r="C3171" t="s">
        <v>12</v>
      </c>
      <c r="D3171">
        <v>5000000</v>
      </c>
      <c r="E3171">
        <v>5.0999999999999996</v>
      </c>
      <c r="F3171" s="2">
        <f>AVERAGEIF(Table15[director_name],Table15[director_name],Table15[imdb_score])</f>
        <v>5.0999999999999996</v>
      </c>
      <c r="G3171">
        <f>Table15[[#This Row],[gross]]-Table15[[#This Row],[budget]]</f>
        <v>14281235</v>
      </c>
      <c r="H3171" t="str">
        <f>IF(Table15[[#This Row],[Profit]]&gt;0,"Success","Fasle")</f>
        <v>Success</v>
      </c>
    </row>
    <row r="3172" spans="1:8" x14ac:dyDescent="0.25">
      <c r="A3172" t="s">
        <v>6079</v>
      </c>
      <c r="B3172">
        <v>19421271</v>
      </c>
      <c r="C3172" t="s">
        <v>12</v>
      </c>
      <c r="D3172">
        <v>5000000</v>
      </c>
      <c r="E3172">
        <v>5</v>
      </c>
      <c r="F3172" s="2">
        <f>AVERAGEIF(Table15[director_name],Table15[director_name],Table15[imdb_score])</f>
        <v>5</v>
      </c>
      <c r="G3172">
        <f>Table15[[#This Row],[gross]]-Table15[[#This Row],[budget]]</f>
        <v>14421271</v>
      </c>
      <c r="H3172" t="str">
        <f>IF(Table15[[#This Row],[Profit]]&gt;0,"Success","Fasle")</f>
        <v>Success</v>
      </c>
    </row>
    <row r="3173" spans="1:8" x14ac:dyDescent="0.25">
      <c r="A3173" t="s">
        <v>6081</v>
      </c>
      <c r="B3173">
        <v>20733485</v>
      </c>
      <c r="C3173" t="s">
        <v>12</v>
      </c>
      <c r="D3173">
        <v>5000000</v>
      </c>
      <c r="E3173">
        <v>7.2</v>
      </c>
      <c r="F3173" s="2">
        <f>AVERAGEIF(Table15[director_name],Table15[director_name],Table15[imdb_score])</f>
        <v>7.2</v>
      </c>
      <c r="G3173">
        <f>Table15[[#This Row],[gross]]-Table15[[#This Row],[budget]]</f>
        <v>15733485</v>
      </c>
      <c r="H3173" t="str">
        <f>IF(Table15[[#This Row],[Profit]]&gt;0,"Success","Fasle")</f>
        <v>Success</v>
      </c>
    </row>
    <row r="3174" spans="1:8" x14ac:dyDescent="0.25">
      <c r="A3174" t="s">
        <v>6085</v>
      </c>
      <c r="B3174">
        <v>24809547</v>
      </c>
      <c r="C3174" t="s">
        <v>12</v>
      </c>
      <c r="D3174">
        <v>5000000</v>
      </c>
      <c r="E3174">
        <v>6.4</v>
      </c>
      <c r="F3174" s="2">
        <f>AVERAGEIF(Table15[director_name],Table15[director_name],Table15[imdb_score])</f>
        <v>5.95</v>
      </c>
      <c r="G3174">
        <f>Table15[[#This Row],[gross]]-Table15[[#This Row],[budget]]</f>
        <v>19809547</v>
      </c>
      <c r="H3174" t="str">
        <f>IF(Table15[[#This Row],[Profit]]&gt;0,"Success","Fasle")</f>
        <v>Success</v>
      </c>
    </row>
    <row r="3175" spans="1:8" x14ac:dyDescent="0.25">
      <c r="A3175" t="s">
        <v>6088</v>
      </c>
      <c r="B3175">
        <v>23031390</v>
      </c>
      <c r="C3175" t="s">
        <v>12</v>
      </c>
      <c r="D3175">
        <v>4500000</v>
      </c>
      <c r="E3175">
        <v>5.6</v>
      </c>
      <c r="F3175" s="2">
        <f>AVERAGEIF(Table15[director_name],Table15[director_name],Table15[imdb_score])</f>
        <v>5.6</v>
      </c>
      <c r="G3175">
        <f>Table15[[#This Row],[gross]]-Table15[[#This Row],[budget]]</f>
        <v>18531390</v>
      </c>
      <c r="H3175" t="str">
        <f>IF(Table15[[#This Row],[Profit]]&gt;0,"Success","Fasle")</f>
        <v>Success</v>
      </c>
    </row>
    <row r="3176" spans="1:8" x14ac:dyDescent="0.25">
      <c r="A3176" t="s">
        <v>4857</v>
      </c>
      <c r="B3176">
        <v>21197315</v>
      </c>
      <c r="C3176" t="s">
        <v>12</v>
      </c>
      <c r="D3176">
        <v>5000000</v>
      </c>
      <c r="E3176">
        <v>6.1</v>
      </c>
      <c r="F3176">
        <f>AVERAGEIF(Table15[director_name],Table15[director_name],Table15[imdb_score])</f>
        <v>6.3</v>
      </c>
      <c r="G3176">
        <f>Table15[[#This Row],[gross]]-Table15[[#This Row],[budget]]</f>
        <v>16197315</v>
      </c>
      <c r="H3176" t="str">
        <f>IF(Table15[[#This Row],[Profit]]&gt;0,"Success","Fasle")</f>
        <v>Success</v>
      </c>
    </row>
    <row r="3177" spans="1:8" x14ac:dyDescent="0.25">
      <c r="A3177" t="s">
        <v>3283</v>
      </c>
      <c r="B3177">
        <v>17382982</v>
      </c>
      <c r="C3177" t="s">
        <v>964</v>
      </c>
      <c r="D3177">
        <v>5000000</v>
      </c>
      <c r="E3177">
        <v>5.2</v>
      </c>
      <c r="F3177">
        <f>AVERAGEIF(Table15[director_name],Table15[director_name],Table15[imdb_score])</f>
        <v>5</v>
      </c>
      <c r="G3177">
        <f>Table15[[#This Row],[gross]]-Table15[[#This Row],[budget]]</f>
        <v>12382982</v>
      </c>
      <c r="H3177" t="str">
        <f>IF(Table15[[#This Row],[Profit]]&gt;0,"Success","Fasle")</f>
        <v>Success</v>
      </c>
    </row>
    <row r="3178" spans="1:8" x14ac:dyDescent="0.25">
      <c r="A3178" t="s">
        <v>4148</v>
      </c>
      <c r="B3178">
        <v>14821531</v>
      </c>
      <c r="C3178" t="s">
        <v>12</v>
      </c>
      <c r="D3178">
        <v>6000000</v>
      </c>
      <c r="E3178">
        <v>7.3</v>
      </c>
      <c r="F3178">
        <f>AVERAGEIF(Table15[director_name],Table15[director_name],Table15[imdb_score])</f>
        <v>5.85</v>
      </c>
      <c r="G3178">
        <f>Table15[[#This Row],[gross]]-Table15[[#This Row],[budget]]</f>
        <v>8821531</v>
      </c>
      <c r="H3178" t="str">
        <f>IF(Table15[[#This Row],[Profit]]&gt;0,"Success","Fasle")</f>
        <v>Success</v>
      </c>
    </row>
    <row r="3179" spans="1:8" x14ac:dyDescent="0.25">
      <c r="A3179" t="s">
        <v>6093</v>
      </c>
      <c r="B3179">
        <v>18656400</v>
      </c>
      <c r="C3179" t="s">
        <v>12</v>
      </c>
      <c r="D3179">
        <v>5000000</v>
      </c>
      <c r="E3179">
        <v>7.5</v>
      </c>
      <c r="F3179" s="2">
        <f>AVERAGEIF(Table15[director_name],Table15[director_name],Table15[imdb_score])</f>
        <v>7.3</v>
      </c>
      <c r="G3179">
        <f>Table15[[#This Row],[gross]]-Table15[[#This Row],[budget]]</f>
        <v>13656400</v>
      </c>
      <c r="H3179" t="str">
        <f>IF(Table15[[#This Row],[Profit]]&gt;0,"Success","Fasle")</f>
        <v>Success</v>
      </c>
    </row>
    <row r="3180" spans="1:8" x14ac:dyDescent="0.25">
      <c r="A3180" t="s">
        <v>6099</v>
      </c>
      <c r="B3180">
        <v>14343976</v>
      </c>
      <c r="C3180" t="s">
        <v>12</v>
      </c>
      <c r="D3180">
        <v>5000000</v>
      </c>
      <c r="E3180">
        <v>4.5</v>
      </c>
      <c r="F3180" s="2">
        <f>AVERAGEIF(Table15[director_name],Table15[director_name],Table15[imdb_score])</f>
        <v>4.5</v>
      </c>
      <c r="G3180">
        <f>Table15[[#This Row],[gross]]-Table15[[#This Row],[budget]]</f>
        <v>9343976</v>
      </c>
      <c r="H3180" t="str">
        <f>IF(Table15[[#This Row],[Profit]]&gt;0,"Success","Fasle")</f>
        <v>Success</v>
      </c>
    </row>
    <row r="3181" spans="1:8" x14ac:dyDescent="0.25">
      <c r="A3181" t="s">
        <v>2014</v>
      </c>
      <c r="B3181">
        <v>241437427</v>
      </c>
      <c r="C3181" t="s">
        <v>12</v>
      </c>
      <c r="D3181">
        <v>5000000</v>
      </c>
      <c r="E3181">
        <v>6.6</v>
      </c>
      <c r="F3181">
        <f>AVERAGEIF(Table15[director_name],Table15[director_name],Table15[imdb_score])</f>
        <v>5.4499999999999993</v>
      </c>
      <c r="G3181">
        <f>Table15[[#This Row],[gross]]-Table15[[#This Row],[budget]]</f>
        <v>236437427</v>
      </c>
      <c r="H3181" t="str">
        <f>IF(Table15[[#This Row],[Profit]]&gt;0,"Success","Fasle")</f>
        <v>Success</v>
      </c>
    </row>
    <row r="3182" spans="1:8" x14ac:dyDescent="0.25">
      <c r="A3182" t="s">
        <v>6103</v>
      </c>
      <c r="B3182">
        <v>14123773</v>
      </c>
      <c r="C3182" t="s">
        <v>12</v>
      </c>
      <c r="D3182">
        <v>5000000</v>
      </c>
      <c r="E3182">
        <v>5.3</v>
      </c>
      <c r="F3182" s="2">
        <f>AVERAGEIF(Table15[director_name],Table15[director_name],Table15[imdb_score])</f>
        <v>5.3</v>
      </c>
      <c r="G3182">
        <f>Table15[[#This Row],[gross]]-Table15[[#This Row],[budget]]</f>
        <v>9123773</v>
      </c>
      <c r="H3182" t="str">
        <f>IF(Table15[[#This Row],[Profit]]&gt;0,"Success","Fasle")</f>
        <v>Success</v>
      </c>
    </row>
    <row r="3183" spans="1:8" x14ac:dyDescent="0.25">
      <c r="A3183" t="s">
        <v>6105</v>
      </c>
      <c r="B3183">
        <v>15126948</v>
      </c>
      <c r="C3183" t="s">
        <v>12</v>
      </c>
      <c r="D3183">
        <v>5000000</v>
      </c>
      <c r="E3183">
        <v>4.9000000000000004</v>
      </c>
      <c r="F3183" s="2">
        <f>AVERAGEIF(Table15[director_name],Table15[director_name],Table15[imdb_score])</f>
        <v>4.9000000000000004</v>
      </c>
      <c r="G3183">
        <f>Table15[[#This Row],[gross]]-Table15[[#This Row],[budget]]</f>
        <v>10126948</v>
      </c>
      <c r="H3183" t="str">
        <f>IF(Table15[[#This Row],[Profit]]&gt;0,"Success","Fasle")</f>
        <v>Success</v>
      </c>
    </row>
    <row r="3184" spans="1:8" x14ac:dyDescent="0.25">
      <c r="A3184" t="s">
        <v>413</v>
      </c>
      <c r="B3184">
        <v>13622333</v>
      </c>
      <c r="C3184" t="s">
        <v>964</v>
      </c>
      <c r="D3184">
        <v>2000000</v>
      </c>
      <c r="E3184">
        <v>7.7</v>
      </c>
      <c r="F3184">
        <f>AVERAGEIF(Table15[director_name],Table15[director_name],Table15[imdb_score])</f>
        <v>7.8</v>
      </c>
      <c r="G3184">
        <f>Table15[[#This Row],[gross]]-Table15[[#This Row],[budget]]</f>
        <v>11622333</v>
      </c>
      <c r="H3184" t="str">
        <f>IF(Table15[[#This Row],[Profit]]&gt;0,"Success","Fasle")</f>
        <v>Success</v>
      </c>
    </row>
    <row r="3185" spans="1:8" x14ac:dyDescent="0.25">
      <c r="A3185" t="s">
        <v>853</v>
      </c>
      <c r="B3185">
        <v>13464388</v>
      </c>
      <c r="C3185" t="s">
        <v>12</v>
      </c>
      <c r="D3185">
        <v>4000000</v>
      </c>
      <c r="E3185">
        <v>8</v>
      </c>
      <c r="F3185">
        <f>AVERAGEIF(Table15[director_name],Table15[director_name],Table15[imdb_score])</f>
        <v>7.6</v>
      </c>
      <c r="G3185">
        <f>Table15[[#This Row],[gross]]-Table15[[#This Row],[budget]]</f>
        <v>9464388</v>
      </c>
      <c r="H3185" t="str">
        <f>IF(Table15[[#This Row],[Profit]]&gt;0,"Success","Fasle")</f>
        <v>Success</v>
      </c>
    </row>
    <row r="3186" spans="1:8" x14ac:dyDescent="0.25">
      <c r="A3186" t="s">
        <v>6109</v>
      </c>
      <c r="B3186">
        <v>13350177</v>
      </c>
      <c r="C3186" t="s">
        <v>12</v>
      </c>
      <c r="D3186">
        <v>5000000</v>
      </c>
      <c r="E3186">
        <v>3.8</v>
      </c>
      <c r="F3186" s="2">
        <f>AVERAGEIF(Table15[director_name],Table15[director_name],Table15[imdb_score])</f>
        <v>3.8</v>
      </c>
      <c r="G3186">
        <f>Table15[[#This Row],[gross]]-Table15[[#This Row],[budget]]</f>
        <v>8350177</v>
      </c>
      <c r="H3186" t="str">
        <f>IF(Table15[[#This Row],[Profit]]&gt;0,"Success","Fasle")</f>
        <v>Success</v>
      </c>
    </row>
    <row r="3187" spans="1:8" x14ac:dyDescent="0.25">
      <c r="A3187" t="s">
        <v>5489</v>
      </c>
      <c r="B3187">
        <v>13269963</v>
      </c>
      <c r="C3187" t="s">
        <v>12</v>
      </c>
      <c r="D3187">
        <v>5000000</v>
      </c>
      <c r="E3187">
        <v>7.6</v>
      </c>
      <c r="F3187">
        <f>AVERAGEIF(Table15[director_name],Table15[director_name],Table15[imdb_score])</f>
        <v>6.8500000000000005</v>
      </c>
      <c r="G3187">
        <f>Table15[[#This Row],[gross]]-Table15[[#This Row],[budget]]</f>
        <v>8269963</v>
      </c>
      <c r="H3187" t="str">
        <f>IF(Table15[[#This Row],[Profit]]&gt;0,"Success","Fasle")</f>
        <v>Success</v>
      </c>
    </row>
    <row r="3188" spans="1:8" x14ac:dyDescent="0.25">
      <c r="A3188" t="s">
        <v>3297</v>
      </c>
      <c r="B3188">
        <v>17768000</v>
      </c>
      <c r="C3188" t="s">
        <v>12</v>
      </c>
      <c r="D3188">
        <v>5000000</v>
      </c>
      <c r="E3188">
        <v>5.9</v>
      </c>
      <c r="F3188">
        <f>AVERAGEIF(Table15[director_name],Table15[director_name],Table15[imdb_score])</f>
        <v>5.25</v>
      </c>
      <c r="G3188">
        <f>Table15[[#This Row],[gross]]-Table15[[#This Row],[budget]]</f>
        <v>12768000</v>
      </c>
      <c r="H3188" t="str">
        <f>IF(Table15[[#This Row],[Profit]]&gt;0,"Success","Fasle")</f>
        <v>Success</v>
      </c>
    </row>
    <row r="3189" spans="1:8" x14ac:dyDescent="0.25">
      <c r="A3189" t="s">
        <v>6113</v>
      </c>
      <c r="B3189">
        <v>12947763</v>
      </c>
      <c r="C3189" t="s">
        <v>12</v>
      </c>
      <c r="D3189">
        <v>5000000</v>
      </c>
      <c r="E3189">
        <v>6.2</v>
      </c>
      <c r="F3189" s="2">
        <f>AVERAGEIF(Table15[director_name],Table15[director_name],Table15[imdb_score])</f>
        <v>6.2</v>
      </c>
      <c r="G3189">
        <f>Table15[[#This Row],[gross]]-Table15[[#This Row],[budget]]</f>
        <v>7947763</v>
      </c>
      <c r="H3189" t="str">
        <f>IF(Table15[[#This Row],[Profit]]&gt;0,"Success","Fasle")</f>
        <v>Success</v>
      </c>
    </row>
    <row r="3190" spans="1:8" x14ac:dyDescent="0.25">
      <c r="A3190" t="s">
        <v>1081</v>
      </c>
      <c r="B3190">
        <v>14100000</v>
      </c>
      <c r="C3190" t="s">
        <v>12</v>
      </c>
      <c r="D3190">
        <v>5000000</v>
      </c>
      <c r="E3190">
        <v>7.2</v>
      </c>
      <c r="F3190">
        <f>AVERAGEIF(Table15[director_name],Table15[director_name],Table15[imdb_score])</f>
        <v>6.5769230769230758</v>
      </c>
      <c r="G3190">
        <f>Table15[[#This Row],[gross]]-Table15[[#This Row],[budget]]</f>
        <v>9100000</v>
      </c>
      <c r="H3190" t="str">
        <f>IF(Table15[[#This Row],[Profit]]&gt;0,"Success","Fasle")</f>
        <v>Success</v>
      </c>
    </row>
    <row r="3191" spans="1:8" x14ac:dyDescent="0.25">
      <c r="A3191" t="s">
        <v>6116</v>
      </c>
      <c r="B3191">
        <v>12200000</v>
      </c>
      <c r="C3191" t="s">
        <v>12</v>
      </c>
      <c r="D3191">
        <v>5000000</v>
      </c>
      <c r="E3191">
        <v>6.3</v>
      </c>
      <c r="F3191" s="2">
        <f>AVERAGEIF(Table15[director_name],Table15[director_name],Table15[imdb_score])</f>
        <v>6.3</v>
      </c>
      <c r="G3191">
        <f>Table15[[#This Row],[gross]]-Table15[[#This Row],[budget]]</f>
        <v>7200000</v>
      </c>
      <c r="H3191" t="str">
        <f>IF(Table15[[#This Row],[Profit]]&gt;0,"Success","Fasle")</f>
        <v>Success</v>
      </c>
    </row>
    <row r="3192" spans="1:8" x14ac:dyDescent="0.25">
      <c r="A3192" t="s">
        <v>6118</v>
      </c>
      <c r="B3192">
        <v>17683670</v>
      </c>
      <c r="C3192" t="s">
        <v>12</v>
      </c>
      <c r="D3192">
        <v>5000000</v>
      </c>
      <c r="E3192">
        <v>5.2</v>
      </c>
      <c r="F3192" s="2">
        <f>AVERAGEIF(Table15[director_name],Table15[director_name],Table15[imdb_score])</f>
        <v>5.2</v>
      </c>
      <c r="G3192">
        <f>Table15[[#This Row],[gross]]-Table15[[#This Row],[budget]]</f>
        <v>12683670</v>
      </c>
      <c r="H3192" t="str">
        <f>IF(Table15[[#This Row],[Profit]]&gt;0,"Success","Fasle")</f>
        <v>Success</v>
      </c>
    </row>
    <row r="3193" spans="1:8" x14ac:dyDescent="0.25">
      <c r="A3193" t="s">
        <v>6120</v>
      </c>
      <c r="B3193">
        <v>12055108</v>
      </c>
      <c r="C3193" t="s">
        <v>12</v>
      </c>
      <c r="D3193">
        <v>8000000</v>
      </c>
      <c r="E3193">
        <v>6.9</v>
      </c>
      <c r="F3193" s="2">
        <f>AVERAGEIF(Table15[director_name],Table15[director_name],Table15[imdb_score])</f>
        <v>6.9</v>
      </c>
      <c r="G3193">
        <f>Table15[[#This Row],[gross]]-Table15[[#This Row],[budget]]</f>
        <v>4055108</v>
      </c>
      <c r="H3193" t="str">
        <f>IF(Table15[[#This Row],[Profit]]&gt;0,"Success","Fasle")</f>
        <v>Success</v>
      </c>
    </row>
    <row r="3194" spans="1:8" x14ac:dyDescent="0.25">
      <c r="A3194" t="s">
        <v>4857</v>
      </c>
      <c r="B3194">
        <v>27285953</v>
      </c>
      <c r="C3194" t="s">
        <v>12</v>
      </c>
      <c r="D3194">
        <v>5000000</v>
      </c>
      <c r="E3194">
        <v>6.8</v>
      </c>
      <c r="F3194">
        <f>AVERAGEIF(Table15[director_name],Table15[director_name],Table15[imdb_score])</f>
        <v>6.3</v>
      </c>
      <c r="G3194">
        <f>Table15[[#This Row],[gross]]-Table15[[#This Row],[budget]]</f>
        <v>22285953</v>
      </c>
      <c r="H3194" t="str">
        <f>IF(Table15[[#This Row],[Profit]]&gt;0,"Success","Fasle")</f>
        <v>Success</v>
      </c>
    </row>
    <row r="3195" spans="1:8" x14ac:dyDescent="0.25">
      <c r="A3195" t="s">
        <v>6126</v>
      </c>
      <c r="B3195">
        <v>11675178</v>
      </c>
      <c r="C3195" t="s">
        <v>12</v>
      </c>
      <c r="D3195">
        <v>5000000</v>
      </c>
      <c r="E3195">
        <v>3.5</v>
      </c>
      <c r="F3195" s="2">
        <f>AVERAGEIF(Table15[director_name],Table15[director_name],Table15[imdb_score])</f>
        <v>4.4333333333333327</v>
      </c>
      <c r="G3195">
        <f>Table15[[#This Row],[gross]]-Table15[[#This Row],[budget]]</f>
        <v>6675178</v>
      </c>
      <c r="H3195" t="str">
        <f>IF(Table15[[#This Row],[Profit]]&gt;0,"Success","Fasle")</f>
        <v>Success</v>
      </c>
    </row>
    <row r="3196" spans="1:8" x14ac:dyDescent="0.25">
      <c r="A3196" t="s">
        <v>6128</v>
      </c>
      <c r="B3196">
        <v>10572742</v>
      </c>
      <c r="C3196" t="s">
        <v>12</v>
      </c>
      <c r="D3196">
        <v>8000000</v>
      </c>
      <c r="E3196">
        <v>6.1</v>
      </c>
      <c r="F3196" s="2">
        <f>AVERAGEIF(Table15[director_name],Table15[director_name],Table15[imdb_score])</f>
        <v>6.1</v>
      </c>
      <c r="G3196">
        <f>Table15[[#This Row],[gross]]-Table15[[#This Row],[budget]]</f>
        <v>2572742</v>
      </c>
      <c r="H3196" t="str">
        <f>IF(Table15[[#This Row],[Profit]]&gt;0,"Success","Fasle")</f>
        <v>Success</v>
      </c>
    </row>
    <row r="3197" spans="1:8" x14ac:dyDescent="0.25">
      <c r="A3197" t="s">
        <v>3283</v>
      </c>
      <c r="B3197">
        <v>9658370</v>
      </c>
      <c r="C3197" t="s">
        <v>12</v>
      </c>
      <c r="D3197">
        <v>5000000</v>
      </c>
      <c r="E3197">
        <v>4.5</v>
      </c>
      <c r="F3197">
        <f>AVERAGEIF(Table15[director_name],Table15[director_name],Table15[imdb_score])</f>
        <v>5</v>
      </c>
      <c r="G3197">
        <f>Table15[[#This Row],[gross]]-Table15[[#This Row],[budget]]</f>
        <v>4658370</v>
      </c>
      <c r="H3197" t="str">
        <f>IF(Table15[[#This Row],[Profit]]&gt;0,"Success","Fasle")</f>
        <v>Success</v>
      </c>
    </row>
    <row r="3198" spans="1:8" x14ac:dyDescent="0.25">
      <c r="A3198" t="s">
        <v>6133</v>
      </c>
      <c r="B3198">
        <v>9628751</v>
      </c>
      <c r="C3198" t="s">
        <v>12</v>
      </c>
      <c r="D3198">
        <v>5000000</v>
      </c>
      <c r="E3198">
        <v>5.9</v>
      </c>
      <c r="F3198" s="2">
        <f>AVERAGEIF(Table15[director_name],Table15[director_name],Table15[imdb_score])</f>
        <v>5.9</v>
      </c>
      <c r="G3198">
        <f>Table15[[#This Row],[gross]]-Table15[[#This Row],[budget]]</f>
        <v>4628751</v>
      </c>
      <c r="H3198" t="str">
        <f>IF(Table15[[#This Row],[Profit]]&gt;0,"Success","Fasle")</f>
        <v>Success</v>
      </c>
    </row>
    <row r="3199" spans="1:8" x14ac:dyDescent="0.25">
      <c r="A3199" t="s">
        <v>6135</v>
      </c>
      <c r="B3199">
        <v>8786715</v>
      </c>
      <c r="C3199" t="s">
        <v>12</v>
      </c>
      <c r="D3199">
        <v>5000000</v>
      </c>
      <c r="E3199">
        <v>6.9</v>
      </c>
      <c r="F3199" s="2">
        <f>AVERAGEIF(Table15[director_name],Table15[director_name],Table15[imdb_score])</f>
        <v>6.9</v>
      </c>
      <c r="G3199">
        <f>Table15[[#This Row],[gross]]-Table15[[#This Row],[budget]]</f>
        <v>3786715</v>
      </c>
      <c r="H3199" t="str">
        <f>IF(Table15[[#This Row],[Profit]]&gt;0,"Success","Fasle")</f>
        <v>Success</v>
      </c>
    </row>
    <row r="3200" spans="1:8" x14ac:dyDescent="0.25">
      <c r="A3200" t="s">
        <v>6137</v>
      </c>
      <c r="B3200">
        <v>3432342</v>
      </c>
      <c r="C3200" t="s">
        <v>503</v>
      </c>
      <c r="D3200">
        <v>6000000</v>
      </c>
      <c r="E3200">
        <v>7.7</v>
      </c>
      <c r="F3200" s="2">
        <f>AVERAGEIF(Table15[director_name],Table15[director_name],Table15[imdb_score])</f>
        <v>7.7</v>
      </c>
      <c r="G3200">
        <f>Table15[[#This Row],[gross]]-Table15[[#This Row],[budget]]</f>
        <v>-2567658</v>
      </c>
      <c r="H3200" t="str">
        <f>IF(Table15[[#This Row],[Profit]]&gt;0,"Success","Fasle")</f>
        <v>Fasle</v>
      </c>
    </row>
    <row r="3201" spans="1:8" x14ac:dyDescent="0.25">
      <c r="A3201" t="s">
        <v>6140</v>
      </c>
      <c r="B3201">
        <v>6755271</v>
      </c>
      <c r="C3201" t="s">
        <v>12</v>
      </c>
      <c r="D3201">
        <v>5000000</v>
      </c>
      <c r="E3201">
        <v>5.3</v>
      </c>
      <c r="F3201" s="2">
        <f>AVERAGEIF(Table15[director_name],Table15[director_name],Table15[imdb_score])</f>
        <v>5.3</v>
      </c>
      <c r="G3201">
        <f>Table15[[#This Row],[gross]]-Table15[[#This Row],[budget]]</f>
        <v>1755271</v>
      </c>
      <c r="H3201" t="str">
        <f>IF(Table15[[#This Row],[Profit]]&gt;0,"Success","Fasle")</f>
        <v>Success</v>
      </c>
    </row>
    <row r="3202" spans="1:8" x14ac:dyDescent="0.25">
      <c r="A3202" t="s">
        <v>6143</v>
      </c>
      <c r="B3202">
        <v>6157157</v>
      </c>
      <c r="C3202" t="s">
        <v>12</v>
      </c>
      <c r="D3202">
        <v>5000000</v>
      </c>
      <c r="E3202">
        <v>7</v>
      </c>
      <c r="F3202" s="2">
        <f>AVERAGEIF(Table15[director_name],Table15[director_name],Table15[imdb_score])</f>
        <v>7</v>
      </c>
      <c r="G3202">
        <f>Table15[[#This Row],[gross]]-Table15[[#This Row],[budget]]</f>
        <v>1157157</v>
      </c>
      <c r="H3202" t="str">
        <f>IF(Table15[[#This Row],[Profit]]&gt;0,"Success","Fasle")</f>
        <v>Success</v>
      </c>
    </row>
    <row r="3203" spans="1:8" x14ac:dyDescent="0.25">
      <c r="A3203" t="s">
        <v>5410</v>
      </c>
      <c r="B3203">
        <v>5480318</v>
      </c>
      <c r="C3203" t="s">
        <v>12</v>
      </c>
      <c r="D3203">
        <v>5000000</v>
      </c>
      <c r="E3203">
        <v>6.6</v>
      </c>
      <c r="F3203" s="2">
        <f>AVERAGEIF(Table15[director_name],Table15[director_name],Table15[imdb_score])</f>
        <v>6.6</v>
      </c>
      <c r="G3203">
        <f>Table15[[#This Row],[gross]]-Table15[[#This Row],[budget]]</f>
        <v>480318</v>
      </c>
      <c r="H3203" t="str">
        <f>IF(Table15[[#This Row],[Profit]]&gt;0,"Success","Fasle")</f>
        <v>Success</v>
      </c>
    </row>
    <row r="3204" spans="1:8" x14ac:dyDescent="0.25">
      <c r="A3204" t="s">
        <v>157</v>
      </c>
      <c r="B3204">
        <v>5308707</v>
      </c>
      <c r="C3204" t="s">
        <v>12</v>
      </c>
      <c r="D3204">
        <v>5000000</v>
      </c>
      <c r="E3204">
        <v>6.4</v>
      </c>
      <c r="F3204">
        <f>AVERAGEIF(Table15[director_name],Table15[director_name],Table15[imdb_score])</f>
        <v>7.0166666666666657</v>
      </c>
      <c r="G3204">
        <f>Table15[[#This Row],[gross]]-Table15[[#This Row],[budget]]</f>
        <v>308707</v>
      </c>
      <c r="H3204" t="str">
        <f>IF(Table15[[#This Row],[Profit]]&gt;0,"Success","Fasle")</f>
        <v>Success</v>
      </c>
    </row>
    <row r="3205" spans="1:8" x14ac:dyDescent="0.25">
      <c r="A3205" t="s">
        <v>246</v>
      </c>
      <c r="B3205">
        <v>5009677</v>
      </c>
      <c r="C3205" t="s">
        <v>12</v>
      </c>
      <c r="D3205">
        <v>5000000</v>
      </c>
      <c r="E3205">
        <v>7.9</v>
      </c>
      <c r="F3205">
        <f>AVERAGEIF(Table15[director_name],Table15[director_name],Table15[imdb_score])</f>
        <v>7.5666666666666673</v>
      </c>
      <c r="G3205">
        <f>Table15[[#This Row],[gross]]-Table15[[#This Row],[budget]]</f>
        <v>9677</v>
      </c>
      <c r="H3205" t="str">
        <f>IF(Table15[[#This Row],[Profit]]&gt;0,"Success","Fasle")</f>
        <v>Success</v>
      </c>
    </row>
    <row r="3206" spans="1:8" x14ac:dyDescent="0.25">
      <c r="A3206" t="s">
        <v>6152</v>
      </c>
      <c r="B3206">
        <v>4074023</v>
      </c>
      <c r="C3206" t="s">
        <v>12</v>
      </c>
      <c r="D3206">
        <v>5000000</v>
      </c>
      <c r="E3206">
        <v>6.9</v>
      </c>
      <c r="F3206" s="2">
        <f>AVERAGEIF(Table15[director_name],Table15[director_name],Table15[imdb_score])</f>
        <v>6.9</v>
      </c>
      <c r="G3206">
        <f>Table15[[#This Row],[gross]]-Table15[[#This Row],[budget]]</f>
        <v>-925977</v>
      </c>
      <c r="H3206" t="str">
        <f>IF(Table15[[#This Row],[Profit]]&gt;0,"Success","Fasle")</f>
        <v>Fasle</v>
      </c>
    </row>
    <row r="3207" spans="1:8" x14ac:dyDescent="0.25">
      <c r="A3207" t="s">
        <v>3419</v>
      </c>
      <c r="B3207">
        <v>4306697</v>
      </c>
      <c r="C3207" t="s">
        <v>12</v>
      </c>
      <c r="D3207">
        <v>5000000</v>
      </c>
      <c r="E3207">
        <v>7.7</v>
      </c>
      <c r="F3207">
        <f>AVERAGEIF(Table15[director_name],Table15[director_name],Table15[imdb_score])</f>
        <v>6.9249999999999998</v>
      </c>
      <c r="G3207">
        <f>Table15[[#This Row],[gross]]-Table15[[#This Row],[budget]]</f>
        <v>-693303</v>
      </c>
      <c r="H3207" t="str">
        <f>IF(Table15[[#This Row],[Profit]]&gt;0,"Success","Fasle")</f>
        <v>Fasle</v>
      </c>
    </row>
    <row r="3208" spans="1:8" x14ac:dyDescent="0.25">
      <c r="A3208" t="s">
        <v>6155</v>
      </c>
      <c r="B3208">
        <v>3950029</v>
      </c>
      <c r="C3208" t="s">
        <v>503</v>
      </c>
      <c r="D3208">
        <v>4000000</v>
      </c>
      <c r="E3208">
        <v>7.2</v>
      </c>
      <c r="F3208" s="2">
        <f>AVERAGEIF(Table15[director_name],Table15[director_name],Table15[imdb_score])</f>
        <v>7.2</v>
      </c>
      <c r="G3208">
        <f>Table15[[#This Row],[gross]]-Table15[[#This Row],[budget]]</f>
        <v>-49971</v>
      </c>
      <c r="H3208" t="str">
        <f>IF(Table15[[#This Row],[Profit]]&gt;0,"Success","Fasle")</f>
        <v>Fasle</v>
      </c>
    </row>
    <row r="3209" spans="1:8" x14ac:dyDescent="0.25">
      <c r="A3209" t="s">
        <v>6157</v>
      </c>
      <c r="B3209">
        <v>4040588</v>
      </c>
      <c r="C3209" t="s">
        <v>12</v>
      </c>
      <c r="D3209">
        <v>5000000</v>
      </c>
      <c r="E3209">
        <v>6.8</v>
      </c>
      <c r="F3209" s="2">
        <f>AVERAGEIF(Table15[director_name],Table15[director_name],Table15[imdb_score])</f>
        <v>6.9499999999999993</v>
      </c>
      <c r="G3209">
        <f>Table15[[#This Row],[gross]]-Table15[[#This Row],[budget]]</f>
        <v>-959412</v>
      </c>
      <c r="H3209" t="str">
        <f>IF(Table15[[#This Row],[Profit]]&gt;0,"Success","Fasle")</f>
        <v>Fasle</v>
      </c>
    </row>
    <row r="3210" spans="1:8" x14ac:dyDescent="0.25">
      <c r="A3210" t="s">
        <v>59</v>
      </c>
      <c r="B3210">
        <v>3049135</v>
      </c>
      <c r="C3210" t="s">
        <v>12</v>
      </c>
      <c r="D3210">
        <v>5000000</v>
      </c>
      <c r="E3210">
        <v>7.4</v>
      </c>
      <c r="F3210">
        <f>AVERAGEIF(Table15[director_name],Table15[director_name],Table15[imdb_score])</f>
        <v>7.8888888888888893</v>
      </c>
      <c r="G3210">
        <f>Table15[[#This Row],[gross]]-Table15[[#This Row],[budget]]</f>
        <v>-1950865</v>
      </c>
      <c r="H3210" t="str">
        <f>IF(Table15[[#This Row],[Profit]]&gt;0,"Success","Fasle")</f>
        <v>Fasle</v>
      </c>
    </row>
    <row r="3211" spans="1:8" x14ac:dyDescent="0.25">
      <c r="A3211" t="s">
        <v>4737</v>
      </c>
      <c r="B3211">
        <v>4700361</v>
      </c>
      <c r="C3211" t="s">
        <v>12</v>
      </c>
      <c r="D3211">
        <v>5000000</v>
      </c>
      <c r="E3211">
        <v>4.5999999999999996</v>
      </c>
      <c r="F3211">
        <f>AVERAGEIF(Table15[director_name],Table15[director_name],Table15[imdb_score])</f>
        <v>6.1499999999999995</v>
      </c>
      <c r="G3211">
        <f>Table15[[#This Row],[gross]]-Table15[[#This Row],[budget]]</f>
        <v>-299639</v>
      </c>
      <c r="H3211" t="str">
        <f>IF(Table15[[#This Row],[Profit]]&gt;0,"Success","Fasle")</f>
        <v>Fasle</v>
      </c>
    </row>
    <row r="3212" spans="1:8" x14ac:dyDescent="0.25">
      <c r="A3212" t="s">
        <v>6165</v>
      </c>
      <c r="B3212">
        <v>2711210</v>
      </c>
      <c r="C3212" t="s">
        <v>12</v>
      </c>
      <c r="D3212">
        <v>5000000</v>
      </c>
      <c r="E3212">
        <v>6.4</v>
      </c>
      <c r="F3212" s="2">
        <f>AVERAGEIF(Table15[director_name],Table15[director_name],Table15[imdb_score])</f>
        <v>6.4</v>
      </c>
      <c r="G3212">
        <f>Table15[[#This Row],[gross]]-Table15[[#This Row],[budget]]</f>
        <v>-2288790</v>
      </c>
      <c r="H3212" t="str">
        <f>IF(Table15[[#This Row],[Profit]]&gt;0,"Success","Fasle")</f>
        <v>Fasle</v>
      </c>
    </row>
    <row r="3213" spans="1:8" x14ac:dyDescent="0.25">
      <c r="A3213" t="s">
        <v>2262</v>
      </c>
      <c r="B3213">
        <v>1980338</v>
      </c>
      <c r="C3213" t="s">
        <v>12</v>
      </c>
      <c r="D3213">
        <v>5000000</v>
      </c>
      <c r="E3213">
        <v>7</v>
      </c>
      <c r="F3213">
        <f>AVERAGEIF(Table15[director_name],Table15[director_name],Table15[imdb_score])</f>
        <v>6.125</v>
      </c>
      <c r="G3213">
        <f>Table15[[#This Row],[gross]]-Table15[[#This Row],[budget]]</f>
        <v>-3019662</v>
      </c>
      <c r="H3213" t="str">
        <f>IF(Table15[[#This Row],[Profit]]&gt;0,"Success","Fasle")</f>
        <v>Fasle</v>
      </c>
    </row>
    <row r="3214" spans="1:8" x14ac:dyDescent="0.25">
      <c r="A3214" t="s">
        <v>4533</v>
      </c>
      <c r="B3214">
        <v>1082044</v>
      </c>
      <c r="C3214" t="s">
        <v>12</v>
      </c>
      <c r="D3214">
        <v>5000000</v>
      </c>
      <c r="E3214">
        <v>7.7</v>
      </c>
      <c r="F3214">
        <f>AVERAGEIF(Table15[director_name],Table15[director_name],Table15[imdb_score])</f>
        <v>6.8600000000000012</v>
      </c>
      <c r="G3214">
        <f>Table15[[#This Row],[gross]]-Table15[[#This Row],[budget]]</f>
        <v>-3917956</v>
      </c>
      <c r="H3214" t="str">
        <f>IF(Table15[[#This Row],[Profit]]&gt;0,"Success","Fasle")</f>
        <v>Fasle</v>
      </c>
    </row>
    <row r="3215" spans="1:8" x14ac:dyDescent="0.25">
      <c r="A3215" t="s">
        <v>4797</v>
      </c>
      <c r="B3215">
        <v>1100000</v>
      </c>
      <c r="C3215" t="s">
        <v>12</v>
      </c>
      <c r="D3215">
        <v>5000000</v>
      </c>
      <c r="E3215">
        <v>6.8</v>
      </c>
      <c r="F3215">
        <f>AVERAGEIF(Table15[director_name],Table15[director_name],Table15[imdb_score])</f>
        <v>5.7666666666666657</v>
      </c>
      <c r="G3215">
        <f>Table15[[#This Row],[gross]]-Table15[[#This Row],[budget]]</f>
        <v>-3900000</v>
      </c>
      <c r="H3215" t="str">
        <f>IF(Table15[[#This Row],[Profit]]&gt;0,"Success","Fasle")</f>
        <v>Fasle</v>
      </c>
    </row>
    <row r="3216" spans="1:8" x14ac:dyDescent="0.25">
      <c r="A3216" t="s">
        <v>6171</v>
      </c>
      <c r="B3216">
        <v>2445646</v>
      </c>
      <c r="C3216" t="s">
        <v>12</v>
      </c>
      <c r="D3216">
        <v>5000000</v>
      </c>
      <c r="E3216">
        <v>7</v>
      </c>
      <c r="F3216" s="2">
        <f>AVERAGEIF(Table15[director_name],Table15[director_name],Table15[imdb_score])</f>
        <v>7.1</v>
      </c>
      <c r="G3216">
        <f>Table15[[#This Row],[gross]]-Table15[[#This Row],[budget]]</f>
        <v>-2554354</v>
      </c>
      <c r="H3216" t="str">
        <f>IF(Table15[[#This Row],[Profit]]&gt;0,"Success","Fasle")</f>
        <v>Fasle</v>
      </c>
    </row>
    <row r="3217" spans="1:8" x14ac:dyDescent="0.25">
      <c r="A3217" t="s">
        <v>5919</v>
      </c>
      <c r="B3217">
        <v>2221809</v>
      </c>
      <c r="C3217" t="s">
        <v>12</v>
      </c>
      <c r="D3217">
        <v>5000000</v>
      </c>
      <c r="E3217">
        <v>7</v>
      </c>
      <c r="F3217">
        <f>AVERAGEIF(Table15[director_name],Table15[director_name],Table15[imdb_score])</f>
        <v>7.1000000000000005</v>
      </c>
      <c r="G3217">
        <f>Table15[[#This Row],[gross]]-Table15[[#This Row],[budget]]</f>
        <v>-2778191</v>
      </c>
      <c r="H3217" t="str">
        <f>IF(Table15[[#This Row],[Profit]]&gt;0,"Success","Fasle")</f>
        <v>Fasle</v>
      </c>
    </row>
    <row r="3218" spans="1:8" x14ac:dyDescent="0.25">
      <c r="A3218" t="s">
        <v>6175</v>
      </c>
      <c r="B3218">
        <v>296665</v>
      </c>
      <c r="C3218" t="s">
        <v>12</v>
      </c>
      <c r="D3218">
        <v>5000000</v>
      </c>
      <c r="E3218">
        <v>6.3</v>
      </c>
      <c r="F3218" s="2">
        <f>AVERAGEIF(Table15[director_name],Table15[director_name],Table15[imdb_score])</f>
        <v>6.55</v>
      </c>
      <c r="G3218">
        <f>Table15[[#This Row],[gross]]-Table15[[#This Row],[budget]]</f>
        <v>-4703335</v>
      </c>
      <c r="H3218" t="str">
        <f>IF(Table15[[#This Row],[Profit]]&gt;0,"Success","Fasle")</f>
        <v>Fasle</v>
      </c>
    </row>
    <row r="3219" spans="1:8" x14ac:dyDescent="0.25">
      <c r="A3219" t="s">
        <v>6177</v>
      </c>
      <c r="B3219">
        <v>3219029</v>
      </c>
      <c r="C3219" t="s">
        <v>12</v>
      </c>
      <c r="D3219">
        <v>5000000</v>
      </c>
      <c r="E3219">
        <v>7.1</v>
      </c>
      <c r="F3219" s="2">
        <f>AVERAGEIF(Table15[director_name],Table15[director_name],Table15[imdb_score])</f>
        <v>7.1</v>
      </c>
      <c r="G3219">
        <f>Table15[[#This Row],[gross]]-Table15[[#This Row],[budget]]</f>
        <v>-1780971</v>
      </c>
      <c r="H3219" t="str">
        <f>IF(Table15[[#This Row],[Profit]]&gt;0,"Success","Fasle")</f>
        <v>Fasle</v>
      </c>
    </row>
    <row r="3220" spans="1:8" x14ac:dyDescent="0.25">
      <c r="A3220" t="s">
        <v>6182</v>
      </c>
      <c r="B3220">
        <v>830210</v>
      </c>
      <c r="C3220" t="s">
        <v>12</v>
      </c>
      <c r="D3220">
        <v>5000000</v>
      </c>
      <c r="E3220">
        <v>4.4000000000000004</v>
      </c>
      <c r="F3220" s="2">
        <f>AVERAGEIF(Table15[director_name],Table15[director_name],Table15[imdb_score])</f>
        <v>4.4000000000000004</v>
      </c>
      <c r="G3220">
        <f>Table15[[#This Row],[gross]]-Table15[[#This Row],[budget]]</f>
        <v>-4169790</v>
      </c>
      <c r="H3220" t="str">
        <f>IF(Table15[[#This Row],[Profit]]&gt;0,"Success","Fasle")</f>
        <v>Fasle</v>
      </c>
    </row>
    <row r="3221" spans="1:8" x14ac:dyDescent="0.25">
      <c r="A3221" t="s">
        <v>1856</v>
      </c>
      <c r="B3221">
        <v>1040879</v>
      </c>
      <c r="C3221" t="s">
        <v>12</v>
      </c>
      <c r="D3221">
        <v>7000000</v>
      </c>
      <c r="E3221">
        <v>7.1</v>
      </c>
      <c r="F3221">
        <f>AVERAGEIF(Table15[director_name],Table15[director_name],Table15[imdb_score])</f>
        <v>7.6285714285714281</v>
      </c>
      <c r="G3221">
        <f>Table15[[#This Row],[gross]]-Table15[[#This Row],[budget]]</f>
        <v>-5959121</v>
      </c>
      <c r="H3221" t="str">
        <f>IF(Table15[[#This Row],[Profit]]&gt;0,"Success","Fasle")</f>
        <v>Fasle</v>
      </c>
    </row>
    <row r="3222" spans="1:8" x14ac:dyDescent="0.25">
      <c r="A3222" t="s">
        <v>3484</v>
      </c>
      <c r="B3222">
        <v>326308</v>
      </c>
      <c r="C3222" t="s">
        <v>12</v>
      </c>
      <c r="D3222">
        <v>5000000</v>
      </c>
      <c r="E3222">
        <v>6.1</v>
      </c>
      <c r="F3222">
        <f>AVERAGEIF(Table15[director_name],Table15[director_name],Table15[imdb_score])</f>
        <v>6.4</v>
      </c>
      <c r="G3222">
        <f>Table15[[#This Row],[gross]]-Table15[[#This Row],[budget]]</f>
        <v>-4673692</v>
      </c>
      <c r="H3222" t="str">
        <f>IF(Table15[[#This Row],[Profit]]&gt;0,"Success","Fasle")</f>
        <v>Fasle</v>
      </c>
    </row>
    <row r="3223" spans="1:8" x14ac:dyDescent="0.25">
      <c r="A3223" t="s">
        <v>6195</v>
      </c>
      <c r="B3223">
        <v>124720</v>
      </c>
      <c r="C3223" t="s">
        <v>12</v>
      </c>
      <c r="D3223">
        <v>5000000</v>
      </c>
      <c r="E3223">
        <v>7.3</v>
      </c>
      <c r="F3223" s="2">
        <f>AVERAGEIF(Table15[director_name],Table15[director_name],Table15[imdb_score])</f>
        <v>7.3</v>
      </c>
      <c r="G3223">
        <f>Table15[[#This Row],[gross]]-Table15[[#This Row],[budget]]</f>
        <v>-4875280</v>
      </c>
      <c r="H3223" t="str">
        <f>IF(Table15[[#This Row],[Profit]]&gt;0,"Success","Fasle")</f>
        <v>Fasle</v>
      </c>
    </row>
    <row r="3224" spans="1:8" x14ac:dyDescent="0.25">
      <c r="A3224" t="s">
        <v>6199</v>
      </c>
      <c r="B3224">
        <v>99147</v>
      </c>
      <c r="C3224" t="s">
        <v>12</v>
      </c>
      <c r="D3224">
        <v>2000000</v>
      </c>
      <c r="E3224">
        <v>6.2</v>
      </c>
      <c r="F3224" s="2">
        <f>AVERAGEIF(Table15[director_name],Table15[director_name],Table15[imdb_score])</f>
        <v>6.35</v>
      </c>
      <c r="G3224">
        <f>Table15[[#This Row],[gross]]-Table15[[#This Row],[budget]]</f>
        <v>-1900853</v>
      </c>
      <c r="H3224" t="str">
        <f>IF(Table15[[#This Row],[Profit]]&gt;0,"Success","Fasle")</f>
        <v>Fasle</v>
      </c>
    </row>
    <row r="3225" spans="1:8" x14ac:dyDescent="0.25">
      <c r="A3225" t="s">
        <v>308</v>
      </c>
      <c r="B3225">
        <v>65069140</v>
      </c>
      <c r="C3225" t="s">
        <v>12</v>
      </c>
      <c r="D3225">
        <v>5000000</v>
      </c>
      <c r="E3225">
        <v>6.2</v>
      </c>
      <c r="F3225">
        <f>AVERAGEIF(Table15[director_name],Table15[director_name],Table15[imdb_score])</f>
        <v>6.0444444444444452</v>
      </c>
      <c r="G3225">
        <f>Table15[[#This Row],[gross]]-Table15[[#This Row],[budget]]</f>
        <v>60069140</v>
      </c>
      <c r="H3225" t="str">
        <f>IF(Table15[[#This Row],[Profit]]&gt;0,"Success","Fasle")</f>
        <v>Success</v>
      </c>
    </row>
    <row r="3226" spans="1:8" x14ac:dyDescent="0.25">
      <c r="A3226" t="s">
        <v>783</v>
      </c>
      <c r="B3226">
        <v>65087</v>
      </c>
      <c r="C3226" t="s">
        <v>12</v>
      </c>
      <c r="D3226">
        <v>5000000</v>
      </c>
      <c r="E3226">
        <v>6.2</v>
      </c>
      <c r="F3226">
        <f>AVERAGEIF(Table15[director_name],Table15[director_name],Table15[imdb_score])</f>
        <v>6.6</v>
      </c>
      <c r="G3226">
        <f>Table15[[#This Row],[gross]]-Table15[[#This Row],[budget]]</f>
        <v>-4934913</v>
      </c>
      <c r="H3226" t="str">
        <f>IF(Table15[[#This Row],[Profit]]&gt;0,"Success","Fasle")</f>
        <v>Fasle</v>
      </c>
    </row>
    <row r="3227" spans="1:8" x14ac:dyDescent="0.25">
      <c r="A3227" t="s">
        <v>6206</v>
      </c>
      <c r="B3227">
        <v>16066</v>
      </c>
      <c r="C3227" t="s">
        <v>12</v>
      </c>
      <c r="D3227">
        <v>5000000</v>
      </c>
      <c r="E3227">
        <v>3.3</v>
      </c>
      <c r="F3227" s="2">
        <f>AVERAGEIF(Table15[director_name],Table15[director_name],Table15[imdb_score])</f>
        <v>3.3</v>
      </c>
      <c r="G3227">
        <f>Table15[[#This Row],[gross]]-Table15[[#This Row],[budget]]</f>
        <v>-4983934</v>
      </c>
      <c r="H3227" t="str">
        <f>IF(Table15[[#This Row],[Profit]]&gt;0,"Success","Fasle")</f>
        <v>Fasle</v>
      </c>
    </row>
    <row r="3228" spans="1:8" x14ac:dyDescent="0.25">
      <c r="A3228" t="s">
        <v>6221</v>
      </c>
      <c r="B3228">
        <v>37440</v>
      </c>
      <c r="C3228" t="s">
        <v>12</v>
      </c>
      <c r="D3228">
        <v>5000000</v>
      </c>
      <c r="E3228">
        <v>7.5</v>
      </c>
      <c r="F3228" s="2">
        <f>AVERAGEIF(Table15[director_name],Table15[director_name],Table15[imdb_score])</f>
        <v>7.5</v>
      </c>
      <c r="G3228">
        <f>Table15[[#This Row],[gross]]-Table15[[#This Row],[budget]]</f>
        <v>-4962560</v>
      </c>
      <c r="H3228" t="str">
        <f>IF(Table15[[#This Row],[Profit]]&gt;0,"Success","Fasle")</f>
        <v>Fasle</v>
      </c>
    </row>
    <row r="3229" spans="1:8" x14ac:dyDescent="0.25">
      <c r="A3229" t="s">
        <v>6239</v>
      </c>
      <c r="B3229">
        <v>617228</v>
      </c>
      <c r="C3229" t="s">
        <v>6242</v>
      </c>
      <c r="D3229">
        <v>84450000</v>
      </c>
      <c r="E3229">
        <v>7.4</v>
      </c>
      <c r="F3229" s="2">
        <f>AVERAGEIF(Table15[director_name],Table15[director_name],Table15[imdb_score])</f>
        <v>7.4</v>
      </c>
      <c r="G3229">
        <f>Table15[[#This Row],[gross]]-Table15[[#This Row],[budget]]</f>
        <v>-83832772</v>
      </c>
      <c r="H3229" t="str">
        <f>IF(Table15[[#This Row],[Profit]]&gt;0,"Success","Fasle")</f>
        <v>Fasle</v>
      </c>
    </row>
    <row r="3230" spans="1:8" x14ac:dyDescent="0.25">
      <c r="A3230" t="s">
        <v>6243</v>
      </c>
      <c r="B3230">
        <v>274385</v>
      </c>
      <c r="C3230" t="s">
        <v>2999</v>
      </c>
      <c r="D3230">
        <v>4000000</v>
      </c>
      <c r="E3230">
        <v>7.3</v>
      </c>
      <c r="F3230" s="2">
        <f>AVERAGEIF(Table15[director_name],Table15[director_name],Table15[imdb_score])</f>
        <v>7.3</v>
      </c>
      <c r="G3230">
        <f>Table15[[#This Row],[gross]]-Table15[[#This Row],[budget]]</f>
        <v>-3725615</v>
      </c>
      <c r="H3230" t="str">
        <f>IF(Table15[[#This Row],[Profit]]&gt;0,"Success","Fasle")</f>
        <v>Fasle</v>
      </c>
    </row>
    <row r="3231" spans="1:8" x14ac:dyDescent="0.25">
      <c r="A3231" t="s">
        <v>2052</v>
      </c>
      <c r="B3231">
        <v>24475416</v>
      </c>
      <c r="C3231" t="s">
        <v>12</v>
      </c>
      <c r="D3231">
        <v>890000</v>
      </c>
      <c r="E3231">
        <v>8</v>
      </c>
      <c r="F3231">
        <f>AVERAGEIF(Table15[director_name],Table15[director_name],Table15[imdb_score])</f>
        <v>6.9</v>
      </c>
      <c r="G3231">
        <f>Table15[[#This Row],[gross]]-Table15[[#This Row],[budget]]</f>
        <v>23585416</v>
      </c>
      <c r="H3231" t="str">
        <f>IF(Table15[[#This Row],[Profit]]&gt;0,"Success","Fasle")</f>
        <v>Success</v>
      </c>
    </row>
    <row r="3232" spans="1:8" x14ac:dyDescent="0.25">
      <c r="A3232" t="s">
        <v>5638</v>
      </c>
      <c r="B3232">
        <v>47277326</v>
      </c>
      <c r="C3232" t="s">
        <v>12</v>
      </c>
      <c r="D3232">
        <v>4800000</v>
      </c>
      <c r="E3232">
        <v>5.9</v>
      </c>
      <c r="F3232">
        <f>AVERAGEIF(Table15[director_name],Table15[director_name],Table15[imdb_score])</f>
        <v>5.5666666666666673</v>
      </c>
      <c r="G3232">
        <f>Table15[[#This Row],[gross]]-Table15[[#This Row],[budget]]</f>
        <v>42477326</v>
      </c>
      <c r="H3232" t="str">
        <f>IF(Table15[[#This Row],[Profit]]&gt;0,"Success","Fasle")</f>
        <v>Success</v>
      </c>
    </row>
    <row r="3233" spans="1:8" x14ac:dyDescent="0.25">
      <c r="A3233" t="s">
        <v>3228</v>
      </c>
      <c r="B3233">
        <v>1247453</v>
      </c>
      <c r="C3233" t="s">
        <v>12</v>
      </c>
      <c r="D3233">
        <v>2800000</v>
      </c>
      <c r="E3233">
        <v>6.8</v>
      </c>
      <c r="F3233">
        <f>AVERAGEIF(Table15[director_name],Table15[director_name],Table15[imdb_score])</f>
        <v>6.4799999999999995</v>
      </c>
      <c r="G3233">
        <f>Table15[[#This Row],[gross]]-Table15[[#This Row],[budget]]</f>
        <v>-1552547</v>
      </c>
      <c r="H3233" t="str">
        <f>IF(Table15[[#This Row],[Profit]]&gt;0,"Success","Fasle")</f>
        <v>Fasle</v>
      </c>
    </row>
    <row r="3234" spans="1:8" x14ac:dyDescent="0.25">
      <c r="A3234" t="s">
        <v>4103</v>
      </c>
      <c r="B3234">
        <v>1729969</v>
      </c>
      <c r="C3234" t="s">
        <v>12</v>
      </c>
      <c r="D3234">
        <v>5000000</v>
      </c>
      <c r="E3234">
        <v>7.4</v>
      </c>
      <c r="F3234">
        <f>AVERAGEIF(Table15[director_name],Table15[director_name],Table15[imdb_score])</f>
        <v>7.166666666666667</v>
      </c>
      <c r="G3234">
        <f>Table15[[#This Row],[gross]]-Table15[[#This Row],[budget]]</f>
        <v>-3270031</v>
      </c>
      <c r="H3234" t="str">
        <f>IF(Table15[[#This Row],[Profit]]&gt;0,"Success","Fasle")</f>
        <v>Fasle</v>
      </c>
    </row>
    <row r="3235" spans="1:8" x14ac:dyDescent="0.25">
      <c r="A3235" t="s">
        <v>6251</v>
      </c>
      <c r="B3235">
        <v>1705139</v>
      </c>
      <c r="C3235" t="s">
        <v>12</v>
      </c>
      <c r="D3235">
        <v>4700000</v>
      </c>
      <c r="E3235">
        <v>6.7</v>
      </c>
      <c r="F3235" s="2">
        <f>AVERAGEIF(Table15[director_name],Table15[director_name],Table15[imdb_score])</f>
        <v>6.7</v>
      </c>
      <c r="G3235">
        <f>Table15[[#This Row],[gross]]-Table15[[#This Row],[budget]]</f>
        <v>-2994861</v>
      </c>
      <c r="H3235" t="str">
        <f>IF(Table15[[#This Row],[Profit]]&gt;0,"Success","Fasle")</f>
        <v>Fasle</v>
      </c>
    </row>
    <row r="3236" spans="1:8" x14ac:dyDescent="0.25">
      <c r="A3236" t="s">
        <v>2541</v>
      </c>
      <c r="B3236">
        <v>8025872</v>
      </c>
      <c r="C3236" t="s">
        <v>12</v>
      </c>
      <c r="D3236">
        <v>4700000</v>
      </c>
      <c r="E3236">
        <v>5.5</v>
      </c>
      <c r="F3236">
        <f>AVERAGEIF(Table15[director_name],Table15[director_name],Table15[imdb_score])</f>
        <v>6.4749999999999996</v>
      </c>
      <c r="G3236">
        <f>Table15[[#This Row],[gross]]-Table15[[#This Row],[budget]]</f>
        <v>3325872</v>
      </c>
      <c r="H3236" t="str">
        <f>IF(Table15[[#This Row],[Profit]]&gt;0,"Success","Fasle")</f>
        <v>Success</v>
      </c>
    </row>
    <row r="3237" spans="1:8" x14ac:dyDescent="0.25">
      <c r="A3237" t="s">
        <v>4407</v>
      </c>
      <c r="B3237">
        <v>778565</v>
      </c>
      <c r="C3237" t="s">
        <v>12</v>
      </c>
      <c r="D3237">
        <v>4800000</v>
      </c>
      <c r="E3237">
        <v>5.7</v>
      </c>
      <c r="F3237">
        <f>AVERAGEIF(Table15[director_name],Table15[director_name],Table15[imdb_score])</f>
        <v>6.833333333333333</v>
      </c>
      <c r="G3237">
        <f>Table15[[#This Row],[gross]]-Table15[[#This Row],[budget]]</f>
        <v>-4021435</v>
      </c>
      <c r="H3237" t="str">
        <f>IF(Table15[[#This Row],[Profit]]&gt;0,"Success","Fasle")</f>
        <v>Fasle</v>
      </c>
    </row>
    <row r="3238" spans="1:8" x14ac:dyDescent="0.25">
      <c r="A3238" t="s">
        <v>6272</v>
      </c>
      <c r="B3238">
        <v>513836</v>
      </c>
      <c r="C3238" t="s">
        <v>503</v>
      </c>
      <c r="D3238">
        <v>4600000</v>
      </c>
      <c r="E3238">
        <v>7.2</v>
      </c>
      <c r="F3238" s="2">
        <f>AVERAGEIF(Table15[director_name],Table15[director_name],Table15[imdb_score])</f>
        <v>7.2</v>
      </c>
      <c r="G3238">
        <f>Table15[[#This Row],[gross]]-Table15[[#This Row],[budget]]</f>
        <v>-4086164</v>
      </c>
      <c r="H3238" t="str">
        <f>IF(Table15[[#This Row],[Profit]]&gt;0,"Success","Fasle")</f>
        <v>Fasle</v>
      </c>
    </row>
    <row r="3239" spans="1:8" x14ac:dyDescent="0.25">
      <c r="A3239" t="s">
        <v>6276</v>
      </c>
      <c r="B3239">
        <v>434417</v>
      </c>
      <c r="C3239" t="s">
        <v>12</v>
      </c>
      <c r="D3239">
        <v>4600000</v>
      </c>
      <c r="E3239">
        <v>5.9</v>
      </c>
      <c r="F3239" s="2">
        <f>AVERAGEIF(Table15[director_name],Table15[director_name],Table15[imdb_score])</f>
        <v>5.9</v>
      </c>
      <c r="G3239">
        <f>Table15[[#This Row],[gross]]-Table15[[#This Row],[budget]]</f>
        <v>-4165583</v>
      </c>
      <c r="H3239" t="str">
        <f>IF(Table15[[#This Row],[Profit]]&gt;0,"Success","Fasle")</f>
        <v>Fasle</v>
      </c>
    </row>
    <row r="3240" spans="1:8" x14ac:dyDescent="0.25">
      <c r="A3240" t="s">
        <v>2570</v>
      </c>
      <c r="B3240">
        <v>81200000</v>
      </c>
      <c r="C3240" t="s">
        <v>12</v>
      </c>
      <c r="D3240">
        <v>4500000</v>
      </c>
      <c r="E3240">
        <v>6.7</v>
      </c>
      <c r="F3240">
        <f>AVERAGEIF(Table15[director_name],Table15[director_name],Table15[imdb_score])</f>
        <v>5.8250000000000002</v>
      </c>
      <c r="G3240">
        <f>Table15[[#This Row],[gross]]-Table15[[#This Row],[budget]]</f>
        <v>76700000</v>
      </c>
      <c r="H3240" t="str">
        <f>IF(Table15[[#This Row],[Profit]]&gt;0,"Success","Fasle")</f>
        <v>Success</v>
      </c>
    </row>
    <row r="3241" spans="1:8" x14ac:dyDescent="0.25">
      <c r="A3241" t="s">
        <v>122</v>
      </c>
      <c r="B3241">
        <v>52700832</v>
      </c>
      <c r="C3241" t="s">
        <v>12</v>
      </c>
      <c r="D3241">
        <v>4500000</v>
      </c>
      <c r="E3241">
        <v>7.1</v>
      </c>
      <c r="F3241">
        <f>AVERAGEIF(Table15[director_name],Table15[director_name],Table15[imdb_score])</f>
        <v>6.8428571428571425</v>
      </c>
      <c r="G3241">
        <f>Table15[[#This Row],[gross]]-Table15[[#This Row],[budget]]</f>
        <v>48200832</v>
      </c>
      <c r="H3241" t="str">
        <f>IF(Table15[[#This Row],[Profit]]&gt;0,"Success","Fasle")</f>
        <v>Success</v>
      </c>
    </row>
    <row r="3242" spans="1:8" x14ac:dyDescent="0.25">
      <c r="A3242" t="s">
        <v>1753</v>
      </c>
      <c r="B3242">
        <v>13060843</v>
      </c>
      <c r="C3242" t="s">
        <v>12</v>
      </c>
      <c r="D3242">
        <v>15000000</v>
      </c>
      <c r="E3242">
        <v>7.7</v>
      </c>
      <c r="F3242">
        <f>AVERAGEIF(Table15[director_name],Table15[director_name],Table15[imdb_score])</f>
        <v>6.7333333333333334</v>
      </c>
      <c r="G3242">
        <f>Table15[[#This Row],[gross]]-Table15[[#This Row],[budget]]</f>
        <v>-1939157</v>
      </c>
      <c r="H3242" t="str">
        <f>IF(Table15[[#This Row],[Profit]]&gt;0,"Success","Fasle")</f>
        <v>Fasle</v>
      </c>
    </row>
    <row r="3243" spans="1:8" x14ac:dyDescent="0.25">
      <c r="A3243" t="s">
        <v>144</v>
      </c>
      <c r="B3243">
        <v>3798532</v>
      </c>
      <c r="C3243" t="s">
        <v>12</v>
      </c>
      <c r="D3243">
        <v>4500000</v>
      </c>
      <c r="E3243">
        <v>7.4</v>
      </c>
      <c r="F3243">
        <f>AVERAGEIF(Table15[director_name],Table15[director_name],Table15[imdb_score])</f>
        <v>6.9166666666666652</v>
      </c>
      <c r="G3243">
        <f>Table15[[#This Row],[gross]]-Table15[[#This Row],[budget]]</f>
        <v>-701468</v>
      </c>
      <c r="H3243" t="str">
        <f>IF(Table15[[#This Row],[Profit]]&gt;0,"Success","Fasle")</f>
        <v>Fasle</v>
      </c>
    </row>
    <row r="3244" spans="1:8" x14ac:dyDescent="0.25">
      <c r="A3244" t="s">
        <v>409</v>
      </c>
      <c r="B3244">
        <v>3609278</v>
      </c>
      <c r="C3244" t="s">
        <v>12</v>
      </c>
      <c r="D3244">
        <v>4500000</v>
      </c>
      <c r="E3244">
        <v>8.4</v>
      </c>
      <c r="F3244">
        <f>AVERAGEIF(Table15[director_name],Table15[director_name],Table15[imdb_score])</f>
        <v>7.4833333333333334</v>
      </c>
      <c r="G3244">
        <f>Table15[[#This Row],[gross]]-Table15[[#This Row],[budget]]</f>
        <v>-890722</v>
      </c>
      <c r="H3244" t="str">
        <f>IF(Table15[[#This Row],[Profit]]&gt;0,"Success","Fasle")</f>
        <v>Fasle</v>
      </c>
    </row>
    <row r="3245" spans="1:8" x14ac:dyDescent="0.25">
      <c r="A3245" t="s">
        <v>6291</v>
      </c>
      <c r="B3245">
        <v>1687311</v>
      </c>
      <c r="C3245" t="s">
        <v>964</v>
      </c>
      <c r="D3245">
        <v>700000000</v>
      </c>
      <c r="E3245">
        <v>7.2</v>
      </c>
      <c r="F3245" s="2">
        <f>AVERAGEIF(Table15[director_name],Table15[director_name],Table15[imdb_score])</f>
        <v>7.2</v>
      </c>
      <c r="G3245">
        <f>Table15[[#This Row],[gross]]-Table15[[#This Row],[budget]]</f>
        <v>-698312689</v>
      </c>
      <c r="H3245" t="str">
        <f>IF(Table15[[#This Row],[Profit]]&gt;0,"Success","Fasle")</f>
        <v>Fasle</v>
      </c>
    </row>
    <row r="3246" spans="1:8" x14ac:dyDescent="0.25">
      <c r="A3246" t="s">
        <v>6295</v>
      </c>
      <c r="B3246">
        <v>10429707</v>
      </c>
      <c r="C3246" t="s">
        <v>12</v>
      </c>
      <c r="D3246">
        <v>5000000</v>
      </c>
      <c r="E3246">
        <v>5.4</v>
      </c>
      <c r="F3246" s="2">
        <f>AVERAGEIF(Table15[director_name],Table15[director_name],Table15[imdb_score])</f>
        <v>5.4</v>
      </c>
      <c r="G3246">
        <f>Table15[[#This Row],[gross]]-Table15[[#This Row],[budget]]</f>
        <v>5429707</v>
      </c>
      <c r="H3246" t="str">
        <f>IF(Table15[[#This Row],[Profit]]&gt;0,"Success","Fasle")</f>
        <v>Success</v>
      </c>
    </row>
    <row r="3247" spans="1:8" x14ac:dyDescent="0.25">
      <c r="A3247" t="s">
        <v>3357</v>
      </c>
      <c r="B3247">
        <v>727883</v>
      </c>
      <c r="C3247" t="s">
        <v>12</v>
      </c>
      <c r="D3247">
        <v>4500000</v>
      </c>
      <c r="E3247">
        <v>8.1</v>
      </c>
      <c r="F3247">
        <f>AVERAGEIF(Table15[director_name],Table15[director_name],Table15[imdb_score])</f>
        <v>6.3999999999999995</v>
      </c>
      <c r="G3247">
        <f>Table15[[#This Row],[gross]]-Table15[[#This Row],[budget]]</f>
        <v>-3772117</v>
      </c>
      <c r="H3247" t="str">
        <f>IF(Table15[[#This Row],[Profit]]&gt;0,"Success","Fasle")</f>
        <v>Fasle</v>
      </c>
    </row>
    <row r="3248" spans="1:8" x14ac:dyDescent="0.25">
      <c r="A3248" t="s">
        <v>6301</v>
      </c>
      <c r="B3248">
        <v>713413</v>
      </c>
      <c r="C3248" t="s">
        <v>3590</v>
      </c>
      <c r="D3248">
        <v>4500000</v>
      </c>
      <c r="E3248">
        <v>7.8</v>
      </c>
      <c r="F3248" s="2">
        <f>AVERAGEIF(Table15[director_name],Table15[director_name],Table15[imdb_score])</f>
        <v>7.8</v>
      </c>
      <c r="G3248">
        <f>Table15[[#This Row],[gross]]-Table15[[#This Row],[budget]]</f>
        <v>-3786587</v>
      </c>
      <c r="H3248" t="str">
        <f>IF(Table15[[#This Row],[Profit]]&gt;0,"Success","Fasle")</f>
        <v>Fasle</v>
      </c>
    </row>
    <row r="3249" spans="1:8" x14ac:dyDescent="0.25">
      <c r="A3249" t="s">
        <v>6303</v>
      </c>
      <c r="B3249">
        <v>410241</v>
      </c>
      <c r="C3249" t="s">
        <v>12</v>
      </c>
      <c r="D3249">
        <v>2000000</v>
      </c>
      <c r="E3249">
        <v>6.8</v>
      </c>
      <c r="F3249" s="2">
        <f>AVERAGEIF(Table15[director_name],Table15[director_name],Table15[imdb_score])</f>
        <v>6.8</v>
      </c>
      <c r="G3249">
        <f>Table15[[#This Row],[gross]]-Table15[[#This Row],[budget]]</f>
        <v>-1589759</v>
      </c>
      <c r="H3249" t="str">
        <f>IF(Table15[[#This Row],[Profit]]&gt;0,"Success","Fasle")</f>
        <v>Fasle</v>
      </c>
    </row>
    <row r="3250" spans="1:8" x14ac:dyDescent="0.25">
      <c r="A3250" t="s">
        <v>4938</v>
      </c>
      <c r="B3250">
        <v>211667</v>
      </c>
      <c r="C3250" t="s">
        <v>4353</v>
      </c>
      <c r="D3250">
        <v>4200000000</v>
      </c>
      <c r="E3250">
        <v>7.7</v>
      </c>
      <c r="F3250">
        <f>AVERAGEIF(Table15[director_name],Table15[director_name],Table15[imdb_score])</f>
        <v>7.6333333333333329</v>
      </c>
      <c r="G3250">
        <f>Table15[[#This Row],[gross]]-Table15[[#This Row],[budget]]</f>
        <v>-4199788333</v>
      </c>
      <c r="H3250" t="str">
        <f>IF(Table15[[#This Row],[Profit]]&gt;0,"Success","Fasle")</f>
        <v>Fasle</v>
      </c>
    </row>
    <row r="3251" spans="1:8" x14ac:dyDescent="0.25">
      <c r="A3251" t="s">
        <v>6310</v>
      </c>
      <c r="B3251">
        <v>92191</v>
      </c>
      <c r="C3251" t="s">
        <v>12</v>
      </c>
      <c r="D3251">
        <v>2500000</v>
      </c>
      <c r="E3251">
        <v>6.5</v>
      </c>
      <c r="F3251" s="2">
        <f>AVERAGEIF(Table15[director_name],Table15[director_name],Table15[imdb_score])</f>
        <v>6.5</v>
      </c>
      <c r="G3251">
        <f>Table15[[#This Row],[gross]]-Table15[[#This Row],[budget]]</f>
        <v>-2407809</v>
      </c>
      <c r="H3251" t="str">
        <f>IF(Table15[[#This Row],[Profit]]&gt;0,"Success","Fasle")</f>
        <v>Fasle</v>
      </c>
    </row>
    <row r="3252" spans="1:8" x14ac:dyDescent="0.25">
      <c r="A3252" t="s">
        <v>6312</v>
      </c>
      <c r="B3252">
        <v>49413</v>
      </c>
      <c r="C3252" t="s">
        <v>2491</v>
      </c>
      <c r="D3252">
        <v>35000000</v>
      </c>
      <c r="E3252">
        <v>7.3</v>
      </c>
      <c r="F3252" s="2">
        <f>AVERAGEIF(Table15[director_name],Table15[director_name],Table15[imdb_score])</f>
        <v>7.3</v>
      </c>
      <c r="G3252">
        <f>Table15[[#This Row],[gross]]-Table15[[#This Row],[budget]]</f>
        <v>-34950587</v>
      </c>
      <c r="H3252" t="str">
        <f>IF(Table15[[#This Row],[Profit]]&gt;0,"Success","Fasle")</f>
        <v>Fasle</v>
      </c>
    </row>
    <row r="3253" spans="1:8" x14ac:dyDescent="0.25">
      <c r="A3253" t="s">
        <v>6318</v>
      </c>
      <c r="B3253">
        <v>108229</v>
      </c>
      <c r="C3253" t="s">
        <v>12</v>
      </c>
      <c r="D3253">
        <v>4500000</v>
      </c>
      <c r="E3253">
        <v>5.9</v>
      </c>
      <c r="F3253" s="2">
        <f>AVERAGEIF(Table15[director_name],Table15[director_name],Table15[imdb_score])</f>
        <v>5.9</v>
      </c>
      <c r="G3253">
        <f>Table15[[#This Row],[gross]]-Table15[[#This Row],[budget]]</f>
        <v>-4391771</v>
      </c>
      <c r="H3253" t="str">
        <f>IF(Table15[[#This Row],[Profit]]&gt;0,"Success","Fasle")</f>
        <v>Fasle</v>
      </c>
    </row>
    <row r="3254" spans="1:8" x14ac:dyDescent="0.25">
      <c r="A3254" t="s">
        <v>1713</v>
      </c>
      <c r="B3254">
        <v>112000000</v>
      </c>
      <c r="C3254" t="s">
        <v>12</v>
      </c>
      <c r="D3254">
        <v>4400000</v>
      </c>
      <c r="E3254">
        <v>8.6999999999999993</v>
      </c>
      <c r="F3254">
        <f>AVERAGEIF(Table15[director_name],Table15[director_name],Table15[imdb_score])</f>
        <v>8.1333333333333329</v>
      </c>
      <c r="G3254">
        <f>Table15[[#This Row],[gross]]-Table15[[#This Row],[budget]]</f>
        <v>107600000</v>
      </c>
      <c r="H3254" t="str">
        <f>IF(Table15[[#This Row],[Profit]]&gt;0,"Success","Fasle")</f>
        <v>Success</v>
      </c>
    </row>
    <row r="3255" spans="1:8" x14ac:dyDescent="0.25">
      <c r="A3255" t="s">
        <v>5677</v>
      </c>
      <c r="B3255">
        <v>8691</v>
      </c>
      <c r="C3255" t="s">
        <v>12</v>
      </c>
      <c r="D3255">
        <v>4500000</v>
      </c>
      <c r="E3255">
        <v>5.8</v>
      </c>
      <c r="F3255" s="2">
        <f>AVERAGEIF(Table15[director_name],Table15[director_name],Table15[imdb_score])</f>
        <v>5.8</v>
      </c>
      <c r="G3255">
        <f>Table15[[#This Row],[gross]]-Table15[[#This Row],[budget]]</f>
        <v>-4491309</v>
      </c>
      <c r="H3255" t="str">
        <f>IF(Table15[[#This Row],[Profit]]&gt;0,"Success","Fasle")</f>
        <v>Fasle</v>
      </c>
    </row>
    <row r="3256" spans="1:8" x14ac:dyDescent="0.25">
      <c r="A3256" t="s">
        <v>6331</v>
      </c>
      <c r="B3256">
        <v>26345</v>
      </c>
      <c r="C3256" t="s">
        <v>12</v>
      </c>
      <c r="D3256">
        <v>3000000</v>
      </c>
      <c r="E3256">
        <v>6.1</v>
      </c>
      <c r="F3256" s="2">
        <f>AVERAGEIF(Table15[director_name],Table15[director_name],Table15[imdb_score])</f>
        <v>6.1</v>
      </c>
      <c r="G3256">
        <f>Table15[[#This Row],[gross]]-Table15[[#This Row],[budget]]</f>
        <v>-2973655</v>
      </c>
      <c r="H3256" t="str">
        <f>IF(Table15[[#This Row],[Profit]]&gt;0,"Success","Fasle")</f>
        <v>Fasle</v>
      </c>
    </row>
    <row r="3257" spans="1:8" x14ac:dyDescent="0.25">
      <c r="A3257" t="s">
        <v>2934</v>
      </c>
      <c r="B3257">
        <v>20772796</v>
      </c>
      <c r="C3257" t="s">
        <v>12</v>
      </c>
      <c r="D3257">
        <v>6000000</v>
      </c>
      <c r="E3257">
        <v>7.6</v>
      </c>
      <c r="F3257">
        <f>AVERAGEIF(Table15[director_name],Table15[director_name],Table15[imdb_score])</f>
        <v>7.4333333333333327</v>
      </c>
      <c r="G3257">
        <f>Table15[[#This Row],[gross]]-Table15[[#This Row],[budget]]</f>
        <v>14772796</v>
      </c>
      <c r="H3257" t="str">
        <f>IF(Table15[[#This Row],[Profit]]&gt;0,"Success","Fasle")</f>
        <v>Success</v>
      </c>
    </row>
    <row r="3258" spans="1:8" x14ac:dyDescent="0.25">
      <c r="A3258" t="s">
        <v>6336</v>
      </c>
      <c r="B3258">
        <v>199228</v>
      </c>
      <c r="C3258" t="s">
        <v>1937</v>
      </c>
      <c r="D3258">
        <v>150000000</v>
      </c>
      <c r="E3258">
        <v>7.2</v>
      </c>
      <c r="F3258" s="2">
        <f>AVERAGEIF(Table15[director_name],Table15[director_name],Table15[imdb_score])</f>
        <v>7.2</v>
      </c>
      <c r="G3258">
        <f>Table15[[#This Row],[gross]]-Table15[[#This Row],[budget]]</f>
        <v>-149800772</v>
      </c>
      <c r="H3258" t="str">
        <f>IF(Table15[[#This Row],[Profit]]&gt;0,"Success","Fasle")</f>
        <v>Fasle</v>
      </c>
    </row>
    <row r="3259" spans="1:8" x14ac:dyDescent="0.25">
      <c r="A3259" t="s">
        <v>751</v>
      </c>
      <c r="B3259">
        <v>1487477</v>
      </c>
      <c r="C3259" t="s">
        <v>1949</v>
      </c>
      <c r="D3259">
        <v>4200000</v>
      </c>
      <c r="E3259">
        <v>6.5</v>
      </c>
      <c r="F3259">
        <f>AVERAGEIF(Table15[director_name],Table15[director_name],Table15[imdb_score])</f>
        <v>6.3666666666666671</v>
      </c>
      <c r="G3259">
        <f>Table15[[#This Row],[gross]]-Table15[[#This Row],[budget]]</f>
        <v>-2712523</v>
      </c>
      <c r="H3259" t="str">
        <f>IF(Table15[[#This Row],[Profit]]&gt;0,"Success","Fasle")</f>
        <v>Fasle</v>
      </c>
    </row>
    <row r="3260" spans="1:8" x14ac:dyDescent="0.25">
      <c r="A3260" t="s">
        <v>1743</v>
      </c>
      <c r="B3260">
        <v>62549000</v>
      </c>
      <c r="C3260" t="s">
        <v>12</v>
      </c>
      <c r="D3260">
        <v>2300000</v>
      </c>
      <c r="E3260">
        <v>7.3</v>
      </c>
      <c r="F3260">
        <f>AVERAGEIF(Table15[director_name],Table15[director_name],Table15[imdb_score])</f>
        <v>6.7624999999999993</v>
      </c>
      <c r="G3260">
        <f>Table15[[#This Row],[gross]]-Table15[[#This Row],[budget]]</f>
        <v>60249000</v>
      </c>
      <c r="H3260" t="str">
        <f>IF(Table15[[#This Row],[Profit]]&gt;0,"Success","Fasle")</f>
        <v>Success</v>
      </c>
    </row>
    <row r="3261" spans="1:8" x14ac:dyDescent="0.25">
      <c r="A3261" t="s">
        <v>3860</v>
      </c>
      <c r="B3261">
        <v>105500000</v>
      </c>
      <c r="C3261" t="s">
        <v>12</v>
      </c>
      <c r="D3261">
        <v>4000000</v>
      </c>
      <c r="E3261">
        <v>6.2</v>
      </c>
      <c r="F3261">
        <f>AVERAGEIF(Table15[director_name],Table15[director_name],Table15[imdb_score])</f>
        <v>3.5333333333333337</v>
      </c>
      <c r="G3261">
        <f>Table15[[#This Row],[gross]]-Table15[[#This Row],[budget]]</f>
        <v>101500000</v>
      </c>
      <c r="H3261" t="str">
        <f>IF(Table15[[#This Row],[Profit]]&gt;0,"Success","Fasle")</f>
        <v>Success</v>
      </c>
    </row>
    <row r="3262" spans="1:8" x14ac:dyDescent="0.25">
      <c r="A3262" t="s">
        <v>867</v>
      </c>
      <c r="B3262">
        <v>101055</v>
      </c>
      <c r="C3262" t="s">
        <v>12</v>
      </c>
      <c r="D3262">
        <v>4000000</v>
      </c>
      <c r="E3262">
        <v>5</v>
      </c>
      <c r="F3262">
        <f>AVERAGEIF(Table15[director_name],Table15[director_name],Table15[imdb_score])</f>
        <v>5.6333333333333329</v>
      </c>
      <c r="G3262">
        <f>Table15[[#This Row],[gross]]-Table15[[#This Row],[budget]]</f>
        <v>-3898945</v>
      </c>
      <c r="H3262" t="str">
        <f>IF(Table15[[#This Row],[Profit]]&gt;0,"Success","Fasle")</f>
        <v>Fasle</v>
      </c>
    </row>
    <row r="3263" spans="1:8" x14ac:dyDescent="0.25">
      <c r="A3263" t="s">
        <v>2308</v>
      </c>
      <c r="B3263">
        <v>44566004</v>
      </c>
      <c r="C3263" t="s">
        <v>12</v>
      </c>
      <c r="D3263">
        <v>4000000</v>
      </c>
      <c r="E3263">
        <v>7.8</v>
      </c>
      <c r="F3263">
        <f>AVERAGEIF(Table15[director_name],Table15[director_name],Table15[imdb_score])</f>
        <v>6.9249999999999998</v>
      </c>
      <c r="G3263">
        <f>Table15[[#This Row],[gross]]-Table15[[#This Row],[budget]]</f>
        <v>40566004</v>
      </c>
      <c r="H3263" t="str">
        <f>IF(Table15[[#This Row],[Profit]]&gt;0,"Success","Fasle")</f>
        <v>Success</v>
      </c>
    </row>
    <row r="3264" spans="1:8" x14ac:dyDescent="0.25">
      <c r="A3264" t="s">
        <v>2832</v>
      </c>
      <c r="B3264">
        <v>39200000</v>
      </c>
      <c r="C3264" t="s">
        <v>12</v>
      </c>
      <c r="D3264">
        <v>4000000</v>
      </c>
      <c r="E3264">
        <v>8.1</v>
      </c>
      <c r="F3264">
        <f>AVERAGEIF(Table15[director_name],Table15[director_name],Table15[imdb_score])</f>
        <v>6.9999999999999982</v>
      </c>
      <c r="G3264">
        <f>Table15[[#This Row],[gross]]-Table15[[#This Row],[budget]]</f>
        <v>35200000</v>
      </c>
      <c r="H3264" t="str">
        <f>IF(Table15[[#This Row],[Profit]]&gt;0,"Success","Fasle")</f>
        <v>Success</v>
      </c>
    </row>
    <row r="3265" spans="1:8" x14ac:dyDescent="0.25">
      <c r="A3265" t="s">
        <v>6352</v>
      </c>
      <c r="B3265">
        <v>36000000</v>
      </c>
      <c r="C3265" t="s">
        <v>12</v>
      </c>
      <c r="D3265">
        <v>4000000</v>
      </c>
      <c r="E3265">
        <v>6.7</v>
      </c>
      <c r="F3265" s="2">
        <f>AVERAGEIF(Table15[director_name],Table15[director_name],Table15[imdb_score])</f>
        <v>6.7</v>
      </c>
      <c r="G3265">
        <f>Table15[[#This Row],[gross]]-Table15[[#This Row],[budget]]</f>
        <v>32000000</v>
      </c>
      <c r="H3265" t="str">
        <f>IF(Table15[[#This Row],[Profit]]&gt;0,"Success","Fasle")</f>
        <v>Success</v>
      </c>
    </row>
    <row r="3266" spans="1:8" x14ac:dyDescent="0.25">
      <c r="A3266" t="s">
        <v>43</v>
      </c>
      <c r="B3266">
        <v>31252964</v>
      </c>
      <c r="C3266" t="s">
        <v>12</v>
      </c>
      <c r="D3266">
        <v>4000000</v>
      </c>
      <c r="E3266">
        <v>7.1</v>
      </c>
      <c r="F3266">
        <f>AVERAGEIF(Table15[director_name],Table15[director_name],Table15[imdb_score])</f>
        <v>7.2285714285714286</v>
      </c>
      <c r="G3266">
        <f>Table15[[#This Row],[gross]]-Table15[[#This Row],[budget]]</f>
        <v>27252964</v>
      </c>
      <c r="H3266" t="str">
        <f>IF(Table15[[#This Row],[Profit]]&gt;0,"Success","Fasle")</f>
        <v>Success</v>
      </c>
    </row>
    <row r="3267" spans="1:8" x14ac:dyDescent="0.25">
      <c r="A3267" t="s">
        <v>6355</v>
      </c>
      <c r="B3267">
        <v>131175</v>
      </c>
      <c r="C3267" t="s">
        <v>12</v>
      </c>
      <c r="D3267">
        <v>8500000</v>
      </c>
      <c r="E3267">
        <v>5.6</v>
      </c>
      <c r="F3267" s="2">
        <f>AVERAGEIF(Table15[director_name],Table15[director_name],Table15[imdb_score])</f>
        <v>5.6</v>
      </c>
      <c r="G3267">
        <f>Table15[[#This Row],[gross]]-Table15[[#This Row],[budget]]</f>
        <v>-8368825</v>
      </c>
      <c r="H3267" t="str">
        <f>IF(Table15[[#This Row],[Profit]]&gt;0,"Success","Fasle")</f>
        <v>Fasle</v>
      </c>
    </row>
    <row r="3268" spans="1:8" x14ac:dyDescent="0.25">
      <c r="A3268" t="s">
        <v>6357</v>
      </c>
      <c r="B3268">
        <v>31968347</v>
      </c>
      <c r="C3268" t="s">
        <v>12</v>
      </c>
      <c r="D3268">
        <v>3600000</v>
      </c>
      <c r="E3268">
        <v>7.6</v>
      </c>
      <c r="F3268" s="2">
        <f>AVERAGEIF(Table15[director_name],Table15[director_name],Table15[imdb_score])</f>
        <v>6.5</v>
      </c>
      <c r="G3268">
        <f>Table15[[#This Row],[gross]]-Table15[[#This Row],[budget]]</f>
        <v>28368347</v>
      </c>
      <c r="H3268" t="str">
        <f>IF(Table15[[#This Row],[Profit]]&gt;0,"Success","Fasle")</f>
        <v>Success</v>
      </c>
    </row>
    <row r="3269" spans="1:8" x14ac:dyDescent="0.25">
      <c r="A3269" t="s">
        <v>164</v>
      </c>
      <c r="B3269">
        <v>35385560</v>
      </c>
      <c r="C3269" t="s">
        <v>12</v>
      </c>
      <c r="D3269">
        <v>4000000</v>
      </c>
      <c r="E3269">
        <v>4.5999999999999996</v>
      </c>
      <c r="F3269">
        <f>AVERAGEIF(Table15[director_name],Table15[director_name],Table15[imdb_score])</f>
        <v>5.5777777777777784</v>
      </c>
      <c r="G3269">
        <f>Table15[[#This Row],[gross]]-Table15[[#This Row],[budget]]</f>
        <v>31385560</v>
      </c>
      <c r="H3269" t="str">
        <f>IF(Table15[[#This Row],[Profit]]&gt;0,"Success","Fasle")</f>
        <v>Success</v>
      </c>
    </row>
    <row r="3270" spans="1:8" x14ac:dyDescent="0.25">
      <c r="A3270" t="s">
        <v>6365</v>
      </c>
      <c r="B3270">
        <v>20803237</v>
      </c>
      <c r="C3270" t="s">
        <v>12</v>
      </c>
      <c r="D3270">
        <v>3500000</v>
      </c>
      <c r="E3270">
        <v>7.1</v>
      </c>
      <c r="F3270" s="2">
        <f>AVERAGEIF(Table15[director_name],Table15[director_name],Table15[imdb_score])</f>
        <v>7.1</v>
      </c>
      <c r="G3270">
        <f>Table15[[#This Row],[gross]]-Table15[[#This Row],[budget]]</f>
        <v>17303237</v>
      </c>
      <c r="H3270" t="str">
        <f>IF(Table15[[#This Row],[Profit]]&gt;0,"Success","Fasle")</f>
        <v>Success</v>
      </c>
    </row>
    <row r="3271" spans="1:8" x14ac:dyDescent="0.25">
      <c r="A3271" t="s">
        <v>1852</v>
      </c>
      <c r="B3271">
        <v>13008928</v>
      </c>
      <c r="C3271" t="s">
        <v>12</v>
      </c>
      <c r="D3271">
        <v>4000000</v>
      </c>
      <c r="E3271">
        <v>7.3</v>
      </c>
      <c r="F3271">
        <f>AVERAGEIF(Table15[director_name],Table15[director_name],Table15[imdb_score])</f>
        <v>6.7299999999999995</v>
      </c>
      <c r="G3271">
        <f>Table15[[#This Row],[gross]]-Table15[[#This Row],[budget]]</f>
        <v>9008928</v>
      </c>
      <c r="H3271" t="str">
        <f>IF(Table15[[#This Row],[Profit]]&gt;0,"Success","Fasle")</f>
        <v>Success</v>
      </c>
    </row>
    <row r="3272" spans="1:8" x14ac:dyDescent="0.25">
      <c r="A3272" t="s">
        <v>6374</v>
      </c>
      <c r="B3272">
        <v>15152879</v>
      </c>
      <c r="C3272" t="s">
        <v>12</v>
      </c>
      <c r="D3272">
        <v>5000000</v>
      </c>
      <c r="E3272">
        <v>4</v>
      </c>
      <c r="F3272" s="2">
        <f>AVERAGEIF(Table15[director_name],Table15[director_name],Table15[imdb_score])</f>
        <v>4</v>
      </c>
      <c r="G3272">
        <f>Table15[[#This Row],[gross]]-Table15[[#This Row],[budget]]</f>
        <v>10152879</v>
      </c>
      <c r="H3272" t="str">
        <f>IF(Table15[[#This Row],[Profit]]&gt;0,"Success","Fasle")</f>
        <v>Success</v>
      </c>
    </row>
    <row r="3273" spans="1:8" x14ac:dyDescent="0.25">
      <c r="A3273" t="s">
        <v>3140</v>
      </c>
      <c r="B3273">
        <v>25359200</v>
      </c>
      <c r="C3273" t="s">
        <v>12</v>
      </c>
      <c r="D3273">
        <v>4000000</v>
      </c>
      <c r="E3273">
        <v>8</v>
      </c>
      <c r="F3273">
        <f>AVERAGEIF(Table15[director_name],Table15[director_name],Table15[imdb_score])</f>
        <v>7.3272727272727272</v>
      </c>
      <c r="G3273">
        <f>Table15[[#This Row],[gross]]-Table15[[#This Row],[budget]]</f>
        <v>21359200</v>
      </c>
      <c r="H3273" t="str">
        <f>IF(Table15[[#This Row],[Profit]]&gt;0,"Success","Fasle")</f>
        <v>Success</v>
      </c>
    </row>
    <row r="3274" spans="1:8" x14ac:dyDescent="0.25">
      <c r="A3274" t="s">
        <v>2832</v>
      </c>
      <c r="B3274">
        <v>10515579</v>
      </c>
      <c r="C3274" t="s">
        <v>12</v>
      </c>
      <c r="D3274">
        <v>4000000</v>
      </c>
      <c r="E3274">
        <v>6.7</v>
      </c>
      <c r="F3274">
        <f>AVERAGEIF(Table15[director_name],Table15[director_name],Table15[imdb_score])</f>
        <v>6.9999999999999982</v>
      </c>
      <c r="G3274">
        <f>Table15[[#This Row],[gross]]-Table15[[#This Row],[budget]]</f>
        <v>6515579</v>
      </c>
      <c r="H3274" t="str">
        <f>IF(Table15[[#This Row],[Profit]]&gt;0,"Success","Fasle")</f>
        <v>Success</v>
      </c>
    </row>
    <row r="3275" spans="1:8" x14ac:dyDescent="0.25">
      <c r="A3275" t="s">
        <v>6378</v>
      </c>
      <c r="B3275">
        <v>10097096</v>
      </c>
      <c r="C3275" t="s">
        <v>12</v>
      </c>
      <c r="D3275">
        <v>4000000</v>
      </c>
      <c r="E3275">
        <v>4.5999999999999996</v>
      </c>
      <c r="F3275" s="2">
        <f>AVERAGEIF(Table15[director_name],Table15[director_name],Table15[imdb_score])</f>
        <v>4.3</v>
      </c>
      <c r="G3275">
        <f>Table15[[#This Row],[gross]]-Table15[[#This Row],[budget]]</f>
        <v>6097096</v>
      </c>
      <c r="H3275" t="str">
        <f>IF(Table15[[#This Row],[Profit]]&gt;0,"Success","Fasle")</f>
        <v>Success</v>
      </c>
    </row>
    <row r="3276" spans="1:8" x14ac:dyDescent="0.25">
      <c r="A3276" t="s">
        <v>6378</v>
      </c>
      <c r="B3276">
        <v>9821335</v>
      </c>
      <c r="C3276" t="s">
        <v>12</v>
      </c>
      <c r="D3276">
        <v>6000000</v>
      </c>
      <c r="E3276">
        <v>4</v>
      </c>
      <c r="F3276">
        <f>AVERAGEIF(Table15[director_name],Table15[director_name],Table15[imdb_score])</f>
        <v>4.3</v>
      </c>
      <c r="G3276">
        <f>Table15[[#This Row],[gross]]-Table15[[#This Row],[budget]]</f>
        <v>3821335</v>
      </c>
      <c r="H3276" t="str">
        <f>IF(Table15[[#This Row],[Profit]]&gt;0,"Success","Fasle")</f>
        <v>Success</v>
      </c>
    </row>
    <row r="3277" spans="1:8" x14ac:dyDescent="0.25">
      <c r="A3277" t="s">
        <v>4206</v>
      </c>
      <c r="B3277">
        <v>8243880</v>
      </c>
      <c r="C3277" t="s">
        <v>12</v>
      </c>
      <c r="D3277">
        <v>3200000</v>
      </c>
      <c r="E3277">
        <v>7</v>
      </c>
      <c r="F3277">
        <f>AVERAGEIF(Table15[director_name],Table15[director_name],Table15[imdb_score])</f>
        <v>7.2</v>
      </c>
      <c r="G3277">
        <f>Table15[[#This Row],[gross]]-Table15[[#This Row],[budget]]</f>
        <v>5043880</v>
      </c>
      <c r="H3277" t="str">
        <f>IF(Table15[[#This Row],[Profit]]&gt;0,"Success","Fasle")</f>
        <v>Success</v>
      </c>
    </row>
    <row r="3278" spans="1:8" x14ac:dyDescent="0.25">
      <c r="A3278" t="s">
        <v>5927</v>
      </c>
      <c r="B3278">
        <v>7825820</v>
      </c>
      <c r="C3278" t="s">
        <v>12</v>
      </c>
      <c r="D3278">
        <v>4000000</v>
      </c>
      <c r="E3278">
        <v>5.9</v>
      </c>
      <c r="F3278" s="2">
        <f>AVERAGEIF(Table15[director_name],Table15[director_name],Table15[imdb_score])</f>
        <v>5.9</v>
      </c>
      <c r="G3278">
        <f>Table15[[#This Row],[gross]]-Table15[[#This Row],[budget]]</f>
        <v>3825820</v>
      </c>
      <c r="H3278" t="str">
        <f>IF(Table15[[#This Row],[Profit]]&gt;0,"Success","Fasle")</f>
        <v>Success</v>
      </c>
    </row>
    <row r="3279" spans="1:8" x14ac:dyDescent="0.25">
      <c r="A3279" t="s">
        <v>2313</v>
      </c>
      <c r="B3279">
        <v>7159147</v>
      </c>
      <c r="C3279" t="s">
        <v>964</v>
      </c>
      <c r="D3279">
        <v>3400000</v>
      </c>
      <c r="E3279">
        <v>7.5</v>
      </c>
      <c r="F3279">
        <f>AVERAGEIF(Table15[director_name],Table15[director_name],Table15[imdb_score])</f>
        <v>7.55</v>
      </c>
      <c r="G3279">
        <f>Table15[[#This Row],[gross]]-Table15[[#This Row],[budget]]</f>
        <v>3759147</v>
      </c>
      <c r="H3279" t="str">
        <f>IF(Table15[[#This Row],[Profit]]&gt;0,"Success","Fasle")</f>
        <v>Success</v>
      </c>
    </row>
    <row r="3280" spans="1:8" x14ac:dyDescent="0.25">
      <c r="A3280" t="s">
        <v>6126</v>
      </c>
      <c r="B3280">
        <v>17314483</v>
      </c>
      <c r="C3280" t="s">
        <v>12</v>
      </c>
      <c r="D3280">
        <v>4000000</v>
      </c>
      <c r="E3280">
        <v>4.7</v>
      </c>
      <c r="F3280">
        <f>AVERAGEIF(Table15[director_name],Table15[director_name],Table15[imdb_score])</f>
        <v>4.4333333333333327</v>
      </c>
      <c r="G3280">
        <f>Table15[[#This Row],[gross]]-Table15[[#This Row],[budget]]</f>
        <v>13314483</v>
      </c>
      <c r="H3280" t="str">
        <f>IF(Table15[[#This Row],[Profit]]&gt;0,"Success","Fasle")</f>
        <v>Success</v>
      </c>
    </row>
    <row r="3281" spans="1:8" x14ac:dyDescent="0.25">
      <c r="A3281" t="s">
        <v>6389</v>
      </c>
      <c r="B3281">
        <v>6525762</v>
      </c>
      <c r="C3281" t="s">
        <v>12</v>
      </c>
      <c r="D3281">
        <v>4000000</v>
      </c>
      <c r="E3281">
        <v>6.7</v>
      </c>
      <c r="F3281" s="2">
        <f>AVERAGEIF(Table15[director_name],Table15[director_name],Table15[imdb_score])</f>
        <v>6.6</v>
      </c>
      <c r="G3281">
        <f>Table15[[#This Row],[gross]]-Table15[[#This Row],[budget]]</f>
        <v>2525762</v>
      </c>
      <c r="H3281" t="str">
        <f>IF(Table15[[#This Row],[Profit]]&gt;0,"Success","Fasle")</f>
        <v>Success</v>
      </c>
    </row>
    <row r="3282" spans="1:8" x14ac:dyDescent="0.25">
      <c r="A3282" t="s">
        <v>6393</v>
      </c>
      <c r="B3282">
        <v>4301331</v>
      </c>
      <c r="C3282" t="s">
        <v>12</v>
      </c>
      <c r="D3282">
        <v>4000000</v>
      </c>
      <c r="E3282">
        <v>6.7</v>
      </c>
      <c r="F3282" s="2">
        <f>AVERAGEIF(Table15[director_name],Table15[director_name],Table15[imdb_score])</f>
        <v>6.4</v>
      </c>
      <c r="G3282">
        <f>Table15[[#This Row],[gross]]-Table15[[#This Row],[budget]]</f>
        <v>301331</v>
      </c>
      <c r="H3282" t="str">
        <f>IF(Table15[[#This Row],[Profit]]&gt;0,"Success","Fasle")</f>
        <v>Success</v>
      </c>
    </row>
    <row r="3283" spans="1:8" x14ac:dyDescent="0.25">
      <c r="A3283" t="s">
        <v>4230</v>
      </c>
      <c r="B3283">
        <v>4046737</v>
      </c>
      <c r="C3283" t="s">
        <v>12</v>
      </c>
      <c r="D3283">
        <v>4000000</v>
      </c>
      <c r="E3283">
        <v>7.1</v>
      </c>
      <c r="F3283">
        <f>AVERAGEIF(Table15[director_name],Table15[director_name],Table15[imdb_score])</f>
        <v>6.8</v>
      </c>
      <c r="G3283">
        <f>Table15[[#This Row],[gross]]-Table15[[#This Row],[budget]]</f>
        <v>46737</v>
      </c>
      <c r="H3283" t="str">
        <f>IF(Table15[[#This Row],[Profit]]&gt;0,"Success","Fasle")</f>
        <v>Success</v>
      </c>
    </row>
    <row r="3284" spans="1:8" x14ac:dyDescent="0.25">
      <c r="A3284" t="s">
        <v>6396</v>
      </c>
      <c r="B3284">
        <v>3713002</v>
      </c>
      <c r="C3284" t="s">
        <v>12</v>
      </c>
      <c r="D3284">
        <v>8000000</v>
      </c>
      <c r="E3284">
        <v>2.7</v>
      </c>
      <c r="F3284" s="2">
        <f>AVERAGEIF(Table15[director_name],Table15[director_name],Table15[imdb_score])</f>
        <v>2.7</v>
      </c>
      <c r="G3284">
        <f>Table15[[#This Row],[gross]]-Table15[[#This Row],[budget]]</f>
        <v>-4286998</v>
      </c>
      <c r="H3284" t="str">
        <f>IF(Table15[[#This Row],[Profit]]&gt;0,"Success","Fasle")</f>
        <v>Fasle</v>
      </c>
    </row>
    <row r="3285" spans="1:8" x14ac:dyDescent="0.25">
      <c r="A3285" t="s">
        <v>255</v>
      </c>
      <c r="B3285">
        <v>3468572</v>
      </c>
      <c r="C3285" t="s">
        <v>12</v>
      </c>
      <c r="D3285">
        <v>4000000</v>
      </c>
      <c r="E3285">
        <v>7.3</v>
      </c>
      <c r="F3285">
        <f>AVERAGEIF(Table15[director_name],Table15[director_name],Table15[imdb_score])</f>
        <v>6.9076923076923071</v>
      </c>
      <c r="G3285">
        <f>Table15[[#This Row],[gross]]-Table15[[#This Row],[budget]]</f>
        <v>-531428</v>
      </c>
      <c r="H3285" t="str">
        <f>IF(Table15[[#This Row],[Profit]]&gt;0,"Success","Fasle")</f>
        <v>Fasle</v>
      </c>
    </row>
    <row r="3286" spans="1:8" x14ac:dyDescent="0.25">
      <c r="A3286" t="s">
        <v>4916</v>
      </c>
      <c r="B3286">
        <v>2892582</v>
      </c>
      <c r="C3286" t="s">
        <v>12</v>
      </c>
      <c r="D3286">
        <v>4000000</v>
      </c>
      <c r="E3286">
        <v>7.6</v>
      </c>
      <c r="F3286">
        <f>AVERAGEIF(Table15[director_name],Table15[director_name],Table15[imdb_score])</f>
        <v>7.1333333333333329</v>
      </c>
      <c r="G3286">
        <f>Table15[[#This Row],[gross]]-Table15[[#This Row],[budget]]</f>
        <v>-1107418</v>
      </c>
      <c r="H3286" t="str">
        <f>IF(Table15[[#This Row],[Profit]]&gt;0,"Success","Fasle")</f>
        <v>Fasle</v>
      </c>
    </row>
    <row r="3287" spans="1:8" x14ac:dyDescent="0.25">
      <c r="A3287" t="s">
        <v>6400</v>
      </c>
      <c r="B3287">
        <v>2800000</v>
      </c>
      <c r="C3287" t="s">
        <v>12</v>
      </c>
      <c r="D3287">
        <v>4000000</v>
      </c>
      <c r="E3287">
        <v>5.8</v>
      </c>
      <c r="F3287" s="2">
        <f>AVERAGEIF(Table15[director_name],Table15[director_name],Table15[imdb_score])</f>
        <v>5.8</v>
      </c>
      <c r="G3287">
        <f>Table15[[#This Row],[gross]]-Table15[[#This Row],[budget]]</f>
        <v>-1200000</v>
      </c>
      <c r="H3287" t="str">
        <f>IF(Table15[[#This Row],[Profit]]&gt;0,"Success","Fasle")</f>
        <v>Fasle</v>
      </c>
    </row>
    <row r="3288" spans="1:8" x14ac:dyDescent="0.25">
      <c r="A3288" t="s">
        <v>1535</v>
      </c>
      <c r="B3288">
        <v>2426851</v>
      </c>
      <c r="C3288" t="s">
        <v>12</v>
      </c>
      <c r="D3288">
        <v>4000000</v>
      </c>
      <c r="E3288">
        <v>6.5</v>
      </c>
      <c r="F3288">
        <f>AVERAGEIF(Table15[director_name],Table15[director_name],Table15[imdb_score])</f>
        <v>6.8000000000000007</v>
      </c>
      <c r="G3288">
        <f>Table15[[#This Row],[gross]]-Table15[[#This Row],[budget]]</f>
        <v>-1573149</v>
      </c>
      <c r="H3288" t="str">
        <f>IF(Table15[[#This Row],[Profit]]&gt;0,"Success","Fasle")</f>
        <v>Fasle</v>
      </c>
    </row>
    <row r="3289" spans="1:8" x14ac:dyDescent="0.25">
      <c r="A3289" t="s">
        <v>6403</v>
      </c>
      <c r="B3289">
        <v>1325073</v>
      </c>
      <c r="C3289" t="s">
        <v>12</v>
      </c>
      <c r="D3289">
        <v>4000000</v>
      </c>
      <c r="E3289">
        <v>6.6</v>
      </c>
      <c r="F3289" s="2">
        <f>AVERAGEIF(Table15[director_name],Table15[director_name],Table15[imdb_score])</f>
        <v>6.9</v>
      </c>
      <c r="G3289">
        <f>Table15[[#This Row],[gross]]-Table15[[#This Row],[budget]]</f>
        <v>-2674927</v>
      </c>
      <c r="H3289" t="str">
        <f>IF(Table15[[#This Row],[Profit]]&gt;0,"Success","Fasle")</f>
        <v>Fasle</v>
      </c>
    </row>
    <row r="3290" spans="1:8" x14ac:dyDescent="0.25">
      <c r="A3290" t="s">
        <v>6407</v>
      </c>
      <c r="B3290">
        <v>864959</v>
      </c>
      <c r="C3290" t="s">
        <v>12</v>
      </c>
      <c r="D3290">
        <v>4000000</v>
      </c>
      <c r="E3290">
        <v>6.9</v>
      </c>
      <c r="F3290" s="2">
        <f>AVERAGEIF(Table15[director_name],Table15[director_name],Table15[imdb_score])</f>
        <v>6.9</v>
      </c>
      <c r="G3290">
        <f>Table15[[#This Row],[gross]]-Table15[[#This Row],[budget]]</f>
        <v>-3135041</v>
      </c>
      <c r="H3290" t="str">
        <f>IF(Table15[[#This Row],[Profit]]&gt;0,"Success","Fasle")</f>
        <v>Fasle</v>
      </c>
    </row>
    <row r="3291" spans="1:8" x14ac:dyDescent="0.25">
      <c r="A3291" t="s">
        <v>6409</v>
      </c>
      <c r="B3291">
        <v>2601847</v>
      </c>
      <c r="C3291" t="s">
        <v>4789</v>
      </c>
      <c r="D3291">
        <v>4000000</v>
      </c>
      <c r="E3291">
        <v>8.5</v>
      </c>
      <c r="F3291" s="2">
        <f>AVERAGEIF(Table15[director_name],Table15[director_name],Table15[imdb_score])</f>
        <v>8.5</v>
      </c>
      <c r="G3291">
        <f>Table15[[#This Row],[gross]]-Table15[[#This Row],[budget]]</f>
        <v>-1398153</v>
      </c>
      <c r="H3291" t="str">
        <f>IF(Table15[[#This Row],[Profit]]&gt;0,"Success","Fasle")</f>
        <v>Fasle</v>
      </c>
    </row>
    <row r="3292" spans="1:8" x14ac:dyDescent="0.25">
      <c r="A3292" t="s">
        <v>6411</v>
      </c>
      <c r="B3292">
        <v>800000</v>
      </c>
      <c r="C3292" t="s">
        <v>12</v>
      </c>
      <c r="D3292">
        <v>4000000</v>
      </c>
      <c r="E3292">
        <v>4.8</v>
      </c>
      <c r="F3292" s="2">
        <f>AVERAGEIF(Table15[director_name],Table15[director_name],Table15[imdb_score])</f>
        <v>4.8</v>
      </c>
      <c r="G3292">
        <f>Table15[[#This Row],[gross]]-Table15[[#This Row],[budget]]</f>
        <v>-3200000</v>
      </c>
      <c r="H3292" t="str">
        <f>IF(Table15[[#This Row],[Profit]]&gt;0,"Success","Fasle")</f>
        <v>Fasle</v>
      </c>
    </row>
    <row r="3293" spans="1:8" x14ac:dyDescent="0.25">
      <c r="A3293" t="s">
        <v>6417</v>
      </c>
      <c r="B3293">
        <v>562059</v>
      </c>
      <c r="C3293" t="s">
        <v>12</v>
      </c>
      <c r="D3293">
        <v>4000000</v>
      </c>
      <c r="E3293">
        <v>7</v>
      </c>
      <c r="F3293" s="2">
        <f>AVERAGEIF(Table15[director_name],Table15[director_name],Table15[imdb_score])</f>
        <v>7</v>
      </c>
      <c r="G3293">
        <f>Table15[[#This Row],[gross]]-Table15[[#This Row],[budget]]</f>
        <v>-3437941</v>
      </c>
      <c r="H3293" t="str">
        <f>IF(Table15[[#This Row],[Profit]]&gt;0,"Success","Fasle")</f>
        <v>Fasle</v>
      </c>
    </row>
    <row r="3294" spans="1:8" x14ac:dyDescent="0.25">
      <c r="A3294" t="s">
        <v>6357</v>
      </c>
      <c r="B3294">
        <v>399793</v>
      </c>
      <c r="C3294" t="s">
        <v>12</v>
      </c>
      <c r="D3294">
        <v>4000000</v>
      </c>
      <c r="E3294">
        <v>5.4</v>
      </c>
      <c r="F3294">
        <f>AVERAGEIF(Table15[director_name],Table15[director_name],Table15[imdb_score])</f>
        <v>6.5</v>
      </c>
      <c r="G3294">
        <f>Table15[[#This Row],[gross]]-Table15[[#This Row],[budget]]</f>
        <v>-3600207</v>
      </c>
      <c r="H3294" t="str">
        <f>IF(Table15[[#This Row],[Profit]]&gt;0,"Success","Fasle")</f>
        <v>Fasle</v>
      </c>
    </row>
    <row r="3295" spans="1:8" x14ac:dyDescent="0.25">
      <c r="A3295" t="s">
        <v>1869</v>
      </c>
      <c r="B3295">
        <v>371897</v>
      </c>
      <c r="C3295" t="s">
        <v>12</v>
      </c>
      <c r="D3295">
        <v>4000000</v>
      </c>
      <c r="E3295">
        <v>6.9</v>
      </c>
      <c r="F3295">
        <f>AVERAGEIF(Table15[director_name],Table15[director_name],Table15[imdb_score])</f>
        <v>6.666666666666667</v>
      </c>
      <c r="G3295">
        <f>Table15[[#This Row],[gross]]-Table15[[#This Row],[budget]]</f>
        <v>-3628103</v>
      </c>
      <c r="H3295" t="str">
        <f>IF(Table15[[#This Row],[Profit]]&gt;0,"Success","Fasle")</f>
        <v>Fasle</v>
      </c>
    </row>
    <row r="3296" spans="1:8" x14ac:dyDescent="0.25">
      <c r="A3296" t="s">
        <v>6423</v>
      </c>
      <c r="B3296">
        <v>302204</v>
      </c>
      <c r="C3296" t="s">
        <v>12</v>
      </c>
      <c r="D3296">
        <v>3000000</v>
      </c>
      <c r="E3296">
        <v>6.6</v>
      </c>
      <c r="F3296" s="2">
        <f>AVERAGEIF(Table15[director_name],Table15[director_name],Table15[imdb_score])</f>
        <v>6.6</v>
      </c>
      <c r="G3296">
        <f>Table15[[#This Row],[gross]]-Table15[[#This Row],[budget]]</f>
        <v>-2697796</v>
      </c>
      <c r="H3296" t="str">
        <f>IF(Table15[[#This Row],[Profit]]&gt;0,"Success","Fasle")</f>
        <v>Fasle</v>
      </c>
    </row>
    <row r="3297" spans="1:8" x14ac:dyDescent="0.25">
      <c r="A3297" t="s">
        <v>721</v>
      </c>
      <c r="B3297">
        <v>354704</v>
      </c>
      <c r="C3297" t="s">
        <v>12</v>
      </c>
      <c r="D3297">
        <v>1300000</v>
      </c>
      <c r="E3297">
        <v>5.9</v>
      </c>
      <c r="F3297">
        <f>AVERAGEIF(Table15[director_name],Table15[director_name],Table15[imdb_score])</f>
        <v>5.7466666666666661</v>
      </c>
      <c r="G3297">
        <f>Table15[[#This Row],[gross]]-Table15[[#This Row],[budget]]</f>
        <v>-945296</v>
      </c>
      <c r="H3297" t="str">
        <f>IF(Table15[[#This Row],[Profit]]&gt;0,"Success","Fasle")</f>
        <v>Fasle</v>
      </c>
    </row>
    <row r="3298" spans="1:8" x14ac:dyDescent="0.25">
      <c r="A3298" t="s">
        <v>6426</v>
      </c>
      <c r="B3298">
        <v>265107</v>
      </c>
      <c r="C3298" t="s">
        <v>12</v>
      </c>
      <c r="D3298">
        <v>1500000</v>
      </c>
      <c r="E3298">
        <v>6.3</v>
      </c>
      <c r="F3298" s="2">
        <f>AVERAGEIF(Table15[director_name],Table15[director_name],Table15[imdb_score])</f>
        <v>6.3</v>
      </c>
      <c r="G3298">
        <f>Table15[[#This Row],[gross]]-Table15[[#This Row],[budget]]</f>
        <v>-1234893</v>
      </c>
      <c r="H3298" t="str">
        <f>IF(Table15[[#This Row],[Profit]]&gt;0,"Success","Fasle")</f>
        <v>Fasle</v>
      </c>
    </row>
    <row r="3299" spans="1:8" x14ac:dyDescent="0.25">
      <c r="A3299" t="s">
        <v>3184</v>
      </c>
      <c r="B3299">
        <v>185577</v>
      </c>
      <c r="C3299" t="s">
        <v>12</v>
      </c>
      <c r="D3299">
        <v>4000000</v>
      </c>
      <c r="E3299">
        <v>6.3</v>
      </c>
      <c r="F3299">
        <f>AVERAGEIF(Table15[director_name],Table15[director_name],Table15[imdb_score])</f>
        <v>5.4</v>
      </c>
      <c r="G3299">
        <f>Table15[[#This Row],[gross]]-Table15[[#This Row],[budget]]</f>
        <v>-3814423</v>
      </c>
      <c r="H3299" t="str">
        <f>IF(Table15[[#This Row],[Profit]]&gt;0,"Success","Fasle")</f>
        <v>Fasle</v>
      </c>
    </row>
    <row r="3300" spans="1:8" x14ac:dyDescent="0.25">
      <c r="A3300" t="s">
        <v>6430</v>
      </c>
      <c r="B3300">
        <v>100412</v>
      </c>
      <c r="C3300" t="s">
        <v>2999</v>
      </c>
      <c r="D3300">
        <v>4000000</v>
      </c>
      <c r="E3300">
        <v>7.7</v>
      </c>
      <c r="F3300" s="2">
        <f>AVERAGEIF(Table15[director_name],Table15[director_name],Table15[imdb_score])</f>
        <v>7.7</v>
      </c>
      <c r="G3300">
        <f>Table15[[#This Row],[gross]]-Table15[[#This Row],[budget]]</f>
        <v>-3899588</v>
      </c>
      <c r="H3300" t="str">
        <f>IF(Table15[[#This Row],[Profit]]&gt;0,"Success","Fasle")</f>
        <v>Fasle</v>
      </c>
    </row>
    <row r="3301" spans="1:8" x14ac:dyDescent="0.25">
      <c r="A3301" t="s">
        <v>5222</v>
      </c>
      <c r="B3301">
        <v>58214</v>
      </c>
      <c r="C3301" t="s">
        <v>12</v>
      </c>
      <c r="D3301">
        <v>9500000</v>
      </c>
      <c r="E3301">
        <v>7</v>
      </c>
      <c r="F3301" s="2">
        <f>AVERAGEIF(Table15[director_name],Table15[director_name],Table15[imdb_score])</f>
        <v>7</v>
      </c>
      <c r="G3301">
        <f>Table15[[#This Row],[gross]]-Table15[[#This Row],[budget]]</f>
        <v>-9441786</v>
      </c>
      <c r="H3301" t="str">
        <f>IF(Table15[[#This Row],[Profit]]&gt;0,"Success","Fasle")</f>
        <v>Fasle</v>
      </c>
    </row>
    <row r="3302" spans="1:8" x14ac:dyDescent="0.25">
      <c r="A3302" t="s">
        <v>1081</v>
      </c>
      <c r="B3302">
        <v>75078</v>
      </c>
      <c r="C3302" t="s">
        <v>12</v>
      </c>
      <c r="D3302">
        <v>14000000</v>
      </c>
      <c r="E3302">
        <v>6.3</v>
      </c>
      <c r="F3302">
        <f>AVERAGEIF(Table15[director_name],Table15[director_name],Table15[imdb_score])</f>
        <v>6.5769230769230758</v>
      </c>
      <c r="G3302">
        <f>Table15[[#This Row],[gross]]-Table15[[#This Row],[budget]]</f>
        <v>-13924922</v>
      </c>
      <c r="H3302" t="str">
        <f>IF(Table15[[#This Row],[Profit]]&gt;0,"Success","Fasle")</f>
        <v>Fasle</v>
      </c>
    </row>
    <row r="3303" spans="1:8" x14ac:dyDescent="0.25">
      <c r="A3303" t="s">
        <v>4725</v>
      </c>
      <c r="B3303">
        <v>64359</v>
      </c>
      <c r="C3303" t="s">
        <v>12</v>
      </c>
      <c r="D3303">
        <v>2500000</v>
      </c>
      <c r="E3303">
        <v>5.9</v>
      </c>
      <c r="F3303">
        <f>AVERAGEIF(Table15[director_name],Table15[director_name],Table15[imdb_score])</f>
        <v>5.75</v>
      </c>
      <c r="G3303">
        <f>Table15[[#This Row],[gross]]-Table15[[#This Row],[budget]]</f>
        <v>-2435641</v>
      </c>
      <c r="H3303" t="str">
        <f>IF(Table15[[#This Row],[Profit]]&gt;0,"Success","Fasle")</f>
        <v>Fasle</v>
      </c>
    </row>
    <row r="3304" spans="1:8" x14ac:dyDescent="0.25">
      <c r="A3304" t="s">
        <v>3525</v>
      </c>
      <c r="B3304">
        <v>317125</v>
      </c>
      <c r="C3304" t="s">
        <v>12</v>
      </c>
      <c r="D3304">
        <v>16000000</v>
      </c>
      <c r="E3304">
        <v>6.2</v>
      </c>
      <c r="F3304">
        <f>AVERAGEIF(Table15[director_name],Table15[director_name],Table15[imdb_score])</f>
        <v>6.45</v>
      </c>
      <c r="G3304">
        <f>Table15[[#This Row],[gross]]-Table15[[#This Row],[budget]]</f>
        <v>-15682875</v>
      </c>
      <c r="H3304" t="str">
        <f>IF(Table15[[#This Row],[Profit]]&gt;0,"Success","Fasle")</f>
        <v>Fasle</v>
      </c>
    </row>
    <row r="3305" spans="1:8" x14ac:dyDescent="0.25">
      <c r="A3305" t="s">
        <v>6438</v>
      </c>
      <c r="B3305">
        <v>146402</v>
      </c>
      <c r="C3305" t="s">
        <v>964</v>
      </c>
      <c r="D3305">
        <v>4000000</v>
      </c>
      <c r="E3305">
        <v>7.7</v>
      </c>
      <c r="F3305" s="2">
        <f>AVERAGEIF(Table15[director_name],Table15[director_name],Table15[imdb_score])</f>
        <v>7.7</v>
      </c>
      <c r="G3305">
        <f>Table15[[#This Row],[gross]]-Table15[[#This Row],[budget]]</f>
        <v>-3853598</v>
      </c>
      <c r="H3305" t="str">
        <f>IF(Table15[[#This Row],[Profit]]&gt;0,"Success","Fasle")</f>
        <v>Fasle</v>
      </c>
    </row>
    <row r="3306" spans="1:8" x14ac:dyDescent="0.25">
      <c r="A3306" t="s">
        <v>6440</v>
      </c>
      <c r="B3306">
        <v>18469</v>
      </c>
      <c r="C3306" t="s">
        <v>12</v>
      </c>
      <c r="D3306">
        <v>650000</v>
      </c>
      <c r="E3306">
        <v>6.5</v>
      </c>
      <c r="F3306" s="2">
        <f>AVERAGEIF(Table15[director_name],Table15[director_name],Table15[imdb_score])</f>
        <v>6.5</v>
      </c>
      <c r="G3306">
        <f>Table15[[#This Row],[gross]]-Table15[[#This Row],[budget]]</f>
        <v>-631531</v>
      </c>
      <c r="H3306" t="str">
        <f>IF(Table15[[#This Row],[Profit]]&gt;0,"Success","Fasle")</f>
        <v>Fasle</v>
      </c>
    </row>
    <row r="3307" spans="1:8" x14ac:dyDescent="0.25">
      <c r="A3307" t="s">
        <v>2311</v>
      </c>
      <c r="B3307">
        <v>12836</v>
      </c>
      <c r="C3307" t="s">
        <v>12</v>
      </c>
      <c r="D3307">
        <v>4000000</v>
      </c>
      <c r="E3307">
        <v>5.8</v>
      </c>
      <c r="F3307">
        <f>AVERAGEIF(Table15[director_name],Table15[director_name],Table15[imdb_score])</f>
        <v>5</v>
      </c>
      <c r="G3307">
        <f>Table15[[#This Row],[gross]]-Table15[[#This Row],[budget]]</f>
        <v>-3987164</v>
      </c>
      <c r="H3307" t="str">
        <f>IF(Table15[[#This Row],[Profit]]&gt;0,"Success","Fasle")</f>
        <v>Fasle</v>
      </c>
    </row>
    <row r="3308" spans="1:8" x14ac:dyDescent="0.25">
      <c r="A3308" t="s">
        <v>6444</v>
      </c>
      <c r="B3308">
        <v>20262</v>
      </c>
      <c r="C3308" t="s">
        <v>4993</v>
      </c>
      <c r="D3308">
        <v>4000000</v>
      </c>
      <c r="E3308">
        <v>6.1</v>
      </c>
      <c r="F3308" s="2">
        <f>AVERAGEIF(Table15[director_name],Table15[director_name],Table15[imdb_score])</f>
        <v>6.1</v>
      </c>
      <c r="G3308">
        <f>Table15[[#This Row],[gross]]-Table15[[#This Row],[budget]]</f>
        <v>-3979738</v>
      </c>
      <c r="H3308" t="str">
        <f>IF(Table15[[#This Row],[Profit]]&gt;0,"Success","Fasle")</f>
        <v>Fasle</v>
      </c>
    </row>
    <row r="3309" spans="1:8" x14ac:dyDescent="0.25">
      <c r="A3309" t="s">
        <v>6455</v>
      </c>
      <c r="B3309">
        <v>4063</v>
      </c>
      <c r="C3309" t="s">
        <v>12</v>
      </c>
      <c r="D3309">
        <v>4000000</v>
      </c>
      <c r="E3309">
        <v>5.2</v>
      </c>
      <c r="F3309" s="2">
        <f>AVERAGEIF(Table15[director_name],Table15[director_name],Table15[imdb_score])</f>
        <v>5.2</v>
      </c>
      <c r="G3309">
        <f>Table15[[#This Row],[gross]]-Table15[[#This Row],[budget]]</f>
        <v>-3995937</v>
      </c>
      <c r="H3309" t="str">
        <f>IF(Table15[[#This Row],[Profit]]&gt;0,"Success","Fasle")</f>
        <v>Fasle</v>
      </c>
    </row>
    <row r="3310" spans="1:8" x14ac:dyDescent="0.25">
      <c r="A3310" t="s">
        <v>6472</v>
      </c>
      <c r="B3310">
        <v>198655278</v>
      </c>
      <c r="C3310" t="s">
        <v>12</v>
      </c>
      <c r="D3310">
        <v>3977000</v>
      </c>
      <c r="E3310">
        <v>8.1999999999999993</v>
      </c>
      <c r="F3310" s="2">
        <f>AVERAGEIF(Table15[director_name],Table15[director_name],Table15[imdb_score])</f>
        <v>8.1499999999999986</v>
      </c>
      <c r="G3310">
        <f>Table15[[#This Row],[gross]]-Table15[[#This Row],[budget]]</f>
        <v>194678278</v>
      </c>
      <c r="H3310" t="str">
        <f>IF(Table15[[#This Row],[Profit]]&gt;0,"Success","Fasle")</f>
        <v>Success</v>
      </c>
    </row>
    <row r="3311" spans="1:8" x14ac:dyDescent="0.25">
      <c r="A3311" t="s">
        <v>6474</v>
      </c>
      <c r="B3311">
        <v>143653</v>
      </c>
      <c r="C3311" t="s">
        <v>12</v>
      </c>
      <c r="D3311">
        <v>4000000</v>
      </c>
      <c r="E3311">
        <v>6</v>
      </c>
      <c r="F3311" s="2">
        <f>AVERAGEIF(Table15[director_name],Table15[director_name],Table15[imdb_score])</f>
        <v>6</v>
      </c>
      <c r="G3311">
        <f>Table15[[#This Row],[gross]]-Table15[[#This Row],[budget]]</f>
        <v>-3856347</v>
      </c>
      <c r="H3311" t="str">
        <f>IF(Table15[[#This Row],[Profit]]&gt;0,"Success","Fasle")</f>
        <v>Fasle</v>
      </c>
    </row>
    <row r="3312" spans="1:8" x14ac:dyDescent="0.25">
      <c r="A3312" t="s">
        <v>5929</v>
      </c>
      <c r="B3312">
        <v>14873</v>
      </c>
      <c r="C3312" t="s">
        <v>12</v>
      </c>
      <c r="D3312">
        <v>3800000</v>
      </c>
      <c r="E3312">
        <v>6.8</v>
      </c>
      <c r="F3312" s="2">
        <f>AVERAGEIF(Table15[director_name],Table15[director_name],Table15[imdb_score])</f>
        <v>6.8</v>
      </c>
      <c r="G3312">
        <f>Table15[[#This Row],[gross]]-Table15[[#This Row],[budget]]</f>
        <v>-3785127</v>
      </c>
      <c r="H3312" t="str">
        <f>IF(Table15[[#This Row],[Profit]]&gt;0,"Success","Fasle")</f>
        <v>Fasle</v>
      </c>
    </row>
    <row r="3313" spans="1:8" x14ac:dyDescent="0.25">
      <c r="A3313" t="s">
        <v>6480</v>
      </c>
      <c r="B3313">
        <v>8000000</v>
      </c>
      <c r="C3313" t="s">
        <v>12</v>
      </c>
      <c r="D3313">
        <v>3768785</v>
      </c>
      <c r="E3313">
        <v>7</v>
      </c>
      <c r="F3313" s="2">
        <f>AVERAGEIF(Table15[director_name],Table15[director_name],Table15[imdb_score])</f>
        <v>7</v>
      </c>
      <c r="G3313">
        <f>Table15[[#This Row],[gross]]-Table15[[#This Row],[budget]]</f>
        <v>4231215</v>
      </c>
      <c r="H3313" t="str">
        <f>IF(Table15[[#This Row],[Profit]]&gt;0,"Success","Fasle")</f>
        <v>Success</v>
      </c>
    </row>
    <row r="3314" spans="1:8" x14ac:dyDescent="0.25">
      <c r="A3314" t="s">
        <v>6487</v>
      </c>
      <c r="B3314">
        <v>37606</v>
      </c>
      <c r="C3314" t="s">
        <v>12</v>
      </c>
      <c r="D3314">
        <v>3500000</v>
      </c>
      <c r="E3314">
        <v>6.8</v>
      </c>
      <c r="F3314" s="2">
        <f>AVERAGEIF(Table15[director_name],Table15[director_name],Table15[imdb_score])</f>
        <v>6.8</v>
      </c>
      <c r="G3314">
        <f>Table15[[#This Row],[gross]]-Table15[[#This Row],[budget]]</f>
        <v>-3462394</v>
      </c>
      <c r="H3314" t="str">
        <f>IF(Table15[[#This Row],[Profit]]&gt;0,"Success","Fasle")</f>
        <v>Fasle</v>
      </c>
    </row>
    <row r="3315" spans="1:8" x14ac:dyDescent="0.25">
      <c r="A3315" t="s">
        <v>6489</v>
      </c>
      <c r="B3315">
        <v>2956000</v>
      </c>
      <c r="C3315" t="s">
        <v>12</v>
      </c>
      <c r="D3315">
        <v>3700000</v>
      </c>
      <c r="E3315">
        <v>7.1</v>
      </c>
      <c r="F3315" s="2">
        <f>AVERAGEIF(Table15[director_name],Table15[director_name],Table15[imdb_score])</f>
        <v>7.1</v>
      </c>
      <c r="G3315">
        <f>Table15[[#This Row],[gross]]-Table15[[#This Row],[budget]]</f>
        <v>-744000</v>
      </c>
      <c r="H3315" t="str">
        <f>IF(Table15[[#This Row],[Profit]]&gt;0,"Success","Fasle")</f>
        <v>Fasle</v>
      </c>
    </row>
    <row r="3316" spans="1:8" x14ac:dyDescent="0.25">
      <c r="A3316" t="s">
        <v>6492</v>
      </c>
      <c r="B3316">
        <v>19959</v>
      </c>
      <c r="C3316" t="s">
        <v>12</v>
      </c>
      <c r="D3316">
        <v>3800000</v>
      </c>
      <c r="E3316">
        <v>6.9</v>
      </c>
      <c r="F3316" s="2">
        <f>AVERAGEIF(Table15[director_name],Table15[director_name],Table15[imdb_score])</f>
        <v>6.9</v>
      </c>
      <c r="G3316">
        <f>Table15[[#This Row],[gross]]-Table15[[#This Row],[budget]]</f>
        <v>-3780041</v>
      </c>
      <c r="H3316" t="str">
        <f>IF(Table15[[#This Row],[Profit]]&gt;0,"Success","Fasle")</f>
        <v>Fasle</v>
      </c>
    </row>
    <row r="3317" spans="1:8" x14ac:dyDescent="0.25">
      <c r="A3317" t="s">
        <v>4068</v>
      </c>
      <c r="B3317">
        <v>2706659</v>
      </c>
      <c r="C3317" t="s">
        <v>12</v>
      </c>
      <c r="D3317">
        <v>2000000</v>
      </c>
      <c r="E3317">
        <v>6.9</v>
      </c>
      <c r="F3317">
        <f>AVERAGEIF(Table15[director_name],Table15[director_name],Table15[imdb_score])</f>
        <v>6.5333333333333341</v>
      </c>
      <c r="G3317">
        <f>Table15[[#This Row],[gross]]-Table15[[#This Row],[budget]]</f>
        <v>706659</v>
      </c>
      <c r="H3317" t="str">
        <f>IF(Table15[[#This Row],[Profit]]&gt;0,"Success","Fasle")</f>
        <v>Success</v>
      </c>
    </row>
    <row r="3318" spans="1:8" x14ac:dyDescent="0.25">
      <c r="A3318" t="s">
        <v>4510</v>
      </c>
      <c r="B3318">
        <v>45857453</v>
      </c>
      <c r="C3318" t="s">
        <v>12</v>
      </c>
      <c r="D3318">
        <v>3500000</v>
      </c>
      <c r="E3318">
        <v>7.2</v>
      </c>
      <c r="F3318">
        <f>AVERAGEIF(Table15[director_name],Table15[director_name],Table15[imdb_score])</f>
        <v>6.55</v>
      </c>
      <c r="G3318">
        <f>Table15[[#This Row],[gross]]-Table15[[#This Row],[budget]]</f>
        <v>42357453</v>
      </c>
      <c r="H3318" t="str">
        <f>IF(Table15[[#This Row],[Profit]]&gt;0,"Success","Fasle")</f>
        <v>Success</v>
      </c>
    </row>
    <row r="3319" spans="1:8" x14ac:dyDescent="0.25">
      <c r="A3319" t="s">
        <v>6498</v>
      </c>
      <c r="B3319">
        <v>83400000</v>
      </c>
      <c r="C3319" t="s">
        <v>12</v>
      </c>
      <c r="D3319">
        <v>3500000</v>
      </c>
      <c r="E3319">
        <v>7.8</v>
      </c>
      <c r="F3319" s="2">
        <f>AVERAGEIF(Table15[director_name],Table15[director_name],Table15[imdb_score])</f>
        <v>7.8</v>
      </c>
      <c r="G3319">
        <f>Table15[[#This Row],[gross]]-Table15[[#This Row],[budget]]</f>
        <v>79900000</v>
      </c>
      <c r="H3319" t="str">
        <f>IF(Table15[[#This Row],[Profit]]&gt;0,"Success","Fasle")</f>
        <v>Success</v>
      </c>
    </row>
    <row r="3320" spans="1:8" x14ac:dyDescent="0.25">
      <c r="A3320" t="s">
        <v>1067</v>
      </c>
      <c r="B3320">
        <v>27900000</v>
      </c>
      <c r="C3320" t="s">
        <v>12</v>
      </c>
      <c r="D3320">
        <v>3500000</v>
      </c>
      <c r="E3320">
        <v>7.3</v>
      </c>
      <c r="F3320">
        <f>AVERAGEIF(Table15[director_name],Table15[director_name],Table15[imdb_score])</f>
        <v>6.9374999999999991</v>
      </c>
      <c r="G3320">
        <f>Table15[[#This Row],[gross]]-Table15[[#This Row],[budget]]</f>
        <v>24400000</v>
      </c>
      <c r="H3320" t="str">
        <f>IF(Table15[[#This Row],[Profit]]&gt;0,"Success","Fasle")</f>
        <v>Success</v>
      </c>
    </row>
    <row r="3321" spans="1:8" x14ac:dyDescent="0.25">
      <c r="A3321" t="s">
        <v>919</v>
      </c>
      <c r="B3321">
        <v>27900000</v>
      </c>
      <c r="C3321" t="s">
        <v>12</v>
      </c>
      <c r="D3321">
        <v>3500000</v>
      </c>
      <c r="E3321">
        <v>7.5</v>
      </c>
      <c r="F3321">
        <f>AVERAGEIF(Table15[director_name],Table15[director_name],Table15[imdb_score])</f>
        <v>7.0666666666666664</v>
      </c>
      <c r="G3321">
        <f>Table15[[#This Row],[gross]]-Table15[[#This Row],[budget]]</f>
        <v>24400000</v>
      </c>
      <c r="H3321" t="str">
        <f>IF(Table15[[#This Row],[Profit]]&gt;0,"Success","Fasle")</f>
        <v>Success</v>
      </c>
    </row>
    <row r="3322" spans="1:8" x14ac:dyDescent="0.25">
      <c r="A3322" t="s">
        <v>6505</v>
      </c>
      <c r="B3322">
        <v>14000000</v>
      </c>
      <c r="C3322" t="s">
        <v>12</v>
      </c>
      <c r="D3322">
        <v>3500000</v>
      </c>
      <c r="E3322">
        <v>6</v>
      </c>
      <c r="F3322" s="2">
        <f>AVERAGEIF(Table15[director_name],Table15[director_name],Table15[imdb_score])</f>
        <v>6</v>
      </c>
      <c r="G3322">
        <f>Table15[[#This Row],[gross]]-Table15[[#This Row],[budget]]</f>
        <v>10500000</v>
      </c>
      <c r="H3322" t="str">
        <f>IF(Table15[[#This Row],[Profit]]&gt;0,"Success","Fasle")</f>
        <v>Success</v>
      </c>
    </row>
    <row r="3323" spans="1:8" x14ac:dyDescent="0.25">
      <c r="A3323" t="s">
        <v>6514</v>
      </c>
      <c r="B3323">
        <v>25138292</v>
      </c>
      <c r="C3323" t="s">
        <v>12</v>
      </c>
      <c r="D3323">
        <v>3500000</v>
      </c>
      <c r="E3323">
        <v>6.8</v>
      </c>
      <c r="F3323" s="2">
        <f>AVERAGEIF(Table15[director_name],Table15[director_name],Table15[imdb_score])</f>
        <v>6.8</v>
      </c>
      <c r="G3323">
        <f>Table15[[#This Row],[gross]]-Table15[[#This Row],[budget]]</f>
        <v>21638292</v>
      </c>
      <c r="H3323" t="str">
        <f>IF(Table15[[#This Row],[Profit]]&gt;0,"Success","Fasle")</f>
        <v>Success</v>
      </c>
    </row>
    <row r="3324" spans="1:8" x14ac:dyDescent="0.25">
      <c r="A3324" t="s">
        <v>6516</v>
      </c>
      <c r="B3324">
        <v>10305534</v>
      </c>
      <c r="C3324" t="s">
        <v>12</v>
      </c>
      <c r="D3324">
        <v>3500000</v>
      </c>
      <c r="E3324">
        <v>3.9</v>
      </c>
      <c r="F3324" s="2">
        <f>AVERAGEIF(Table15[director_name],Table15[director_name],Table15[imdb_score])</f>
        <v>3.9</v>
      </c>
      <c r="G3324">
        <f>Table15[[#This Row],[gross]]-Table15[[#This Row],[budget]]</f>
        <v>6805534</v>
      </c>
      <c r="H3324" t="str">
        <f>IF(Table15[[#This Row],[Profit]]&gt;0,"Success","Fasle")</f>
        <v>Success</v>
      </c>
    </row>
    <row r="3325" spans="1:8" x14ac:dyDescent="0.25">
      <c r="A3325" t="s">
        <v>6459</v>
      </c>
      <c r="B3325">
        <v>9449219</v>
      </c>
      <c r="C3325" t="s">
        <v>12</v>
      </c>
      <c r="D3325">
        <v>3500000</v>
      </c>
      <c r="E3325">
        <v>6.1</v>
      </c>
      <c r="F3325" s="2">
        <f>AVERAGEIF(Table15[director_name],Table15[director_name],Table15[imdb_score])</f>
        <v>6.3666666666666671</v>
      </c>
      <c r="G3325">
        <f>Table15[[#This Row],[gross]]-Table15[[#This Row],[budget]]</f>
        <v>5949219</v>
      </c>
      <c r="H3325" t="str">
        <f>IF(Table15[[#This Row],[Profit]]&gt;0,"Success","Fasle")</f>
        <v>Success</v>
      </c>
    </row>
    <row r="3326" spans="1:8" x14ac:dyDescent="0.25">
      <c r="A3326" t="s">
        <v>373</v>
      </c>
      <c r="B3326">
        <v>6390032</v>
      </c>
      <c r="C3326" t="s">
        <v>12</v>
      </c>
      <c r="D3326">
        <v>3500000</v>
      </c>
      <c r="E3326">
        <v>7.5</v>
      </c>
      <c r="F3326">
        <f>AVERAGEIF(Table15[director_name],Table15[director_name],Table15[imdb_score])</f>
        <v>6.56</v>
      </c>
      <c r="G3326">
        <f>Table15[[#This Row],[gross]]-Table15[[#This Row],[budget]]</f>
        <v>2890032</v>
      </c>
      <c r="H3326" t="str">
        <f>IF(Table15[[#This Row],[Profit]]&gt;0,"Success","Fasle")</f>
        <v>Success</v>
      </c>
    </row>
    <row r="3327" spans="1:8" x14ac:dyDescent="0.25">
      <c r="A3327" t="s">
        <v>3608</v>
      </c>
      <c r="B3327">
        <v>20167424</v>
      </c>
      <c r="C3327" t="s">
        <v>964</v>
      </c>
      <c r="D3327">
        <v>2000000</v>
      </c>
      <c r="E3327">
        <v>8.1999999999999993</v>
      </c>
      <c r="F3327" s="2">
        <f>AVERAGEIF(Table15[director_name],Table15[director_name],Table15[imdb_score])</f>
        <v>8.1999999999999993</v>
      </c>
      <c r="G3327">
        <f>Table15[[#This Row],[gross]]-Table15[[#This Row],[budget]]</f>
        <v>18167424</v>
      </c>
      <c r="H3327" t="str">
        <f>IF(Table15[[#This Row],[Profit]]&gt;0,"Success","Fasle")</f>
        <v>Success</v>
      </c>
    </row>
    <row r="3328" spans="1:8" x14ac:dyDescent="0.25">
      <c r="A3328" t="s">
        <v>28</v>
      </c>
      <c r="B3328">
        <v>5923044</v>
      </c>
      <c r="C3328" t="s">
        <v>12</v>
      </c>
      <c r="D3328">
        <v>3600000</v>
      </c>
      <c r="E3328">
        <v>7.8</v>
      </c>
      <c r="F3328">
        <f>AVERAGEIF(Table15[director_name],Table15[director_name],Table15[imdb_score])</f>
        <v>6.9600000000000009</v>
      </c>
      <c r="G3328">
        <f>Table15[[#This Row],[gross]]-Table15[[#This Row],[budget]]</f>
        <v>2323044</v>
      </c>
      <c r="H3328" t="str">
        <f>IF(Table15[[#This Row],[Profit]]&gt;0,"Success","Fasle")</f>
        <v>Success</v>
      </c>
    </row>
    <row r="3329" spans="1:8" x14ac:dyDescent="0.25">
      <c r="A3329" t="s">
        <v>6524</v>
      </c>
      <c r="B3329">
        <v>3293258</v>
      </c>
      <c r="C3329" t="s">
        <v>12</v>
      </c>
      <c r="D3329">
        <v>3000000</v>
      </c>
      <c r="E3329">
        <v>5.2</v>
      </c>
      <c r="F3329" s="2">
        <f>AVERAGEIF(Table15[director_name],Table15[director_name],Table15[imdb_score])</f>
        <v>5.2</v>
      </c>
      <c r="G3329">
        <f>Table15[[#This Row],[gross]]-Table15[[#This Row],[budget]]</f>
        <v>293258</v>
      </c>
      <c r="H3329" t="str">
        <f>IF(Table15[[#This Row],[Profit]]&gt;0,"Success","Fasle")</f>
        <v>Success</v>
      </c>
    </row>
    <row r="3330" spans="1:8" x14ac:dyDescent="0.25">
      <c r="A3330" t="s">
        <v>6529</v>
      </c>
      <c r="B3330">
        <v>886410</v>
      </c>
      <c r="C3330" t="s">
        <v>964</v>
      </c>
      <c r="D3330">
        <v>3500000</v>
      </c>
      <c r="E3330">
        <v>6.8</v>
      </c>
      <c r="F3330" s="2">
        <f>AVERAGEIF(Table15[director_name],Table15[director_name],Table15[imdb_score])</f>
        <v>6.8</v>
      </c>
      <c r="G3330">
        <f>Table15[[#This Row],[gross]]-Table15[[#This Row],[budget]]</f>
        <v>-2613590</v>
      </c>
      <c r="H3330" t="str">
        <f>IF(Table15[[#This Row],[Profit]]&gt;0,"Success","Fasle")</f>
        <v>Fasle</v>
      </c>
    </row>
    <row r="3331" spans="1:8" x14ac:dyDescent="0.25">
      <c r="A3331" t="s">
        <v>6531</v>
      </c>
      <c r="B3331">
        <v>252652</v>
      </c>
      <c r="C3331" t="s">
        <v>6027</v>
      </c>
      <c r="D3331">
        <v>19900000</v>
      </c>
      <c r="E3331">
        <v>7</v>
      </c>
      <c r="F3331" s="2">
        <f>AVERAGEIF(Table15[director_name],Table15[director_name],Table15[imdb_score])</f>
        <v>7</v>
      </c>
      <c r="G3331">
        <f>Table15[[#This Row],[gross]]-Table15[[#This Row],[budget]]</f>
        <v>-19647348</v>
      </c>
      <c r="H3331" t="str">
        <f>IF(Table15[[#This Row],[Profit]]&gt;0,"Success","Fasle")</f>
        <v>Fasle</v>
      </c>
    </row>
    <row r="3332" spans="1:8" x14ac:dyDescent="0.25">
      <c r="A3332" t="s">
        <v>6534</v>
      </c>
      <c r="B3332">
        <v>220234</v>
      </c>
      <c r="C3332" t="s">
        <v>12</v>
      </c>
      <c r="D3332">
        <v>3500000</v>
      </c>
      <c r="E3332">
        <v>6.5</v>
      </c>
      <c r="F3332" s="2">
        <f>AVERAGEIF(Table15[director_name],Table15[director_name],Table15[imdb_score])</f>
        <v>6.5</v>
      </c>
      <c r="G3332">
        <f>Table15[[#This Row],[gross]]-Table15[[#This Row],[budget]]</f>
        <v>-3279766</v>
      </c>
      <c r="H3332" t="str">
        <f>IF(Table15[[#This Row],[Profit]]&gt;0,"Success","Fasle")</f>
        <v>Fasle</v>
      </c>
    </row>
    <row r="3333" spans="1:8" x14ac:dyDescent="0.25">
      <c r="A3333" t="s">
        <v>6536</v>
      </c>
      <c r="B3333">
        <v>101228</v>
      </c>
      <c r="C3333" t="s">
        <v>12</v>
      </c>
      <c r="D3333">
        <v>3500000</v>
      </c>
      <c r="E3333">
        <v>6.4</v>
      </c>
      <c r="F3333" s="2">
        <f>AVERAGEIF(Table15[director_name],Table15[director_name],Table15[imdb_score])</f>
        <v>6.4</v>
      </c>
      <c r="G3333">
        <f>Table15[[#This Row],[gross]]-Table15[[#This Row],[budget]]</f>
        <v>-3398772</v>
      </c>
      <c r="H3333" t="str">
        <f>IF(Table15[[#This Row],[Profit]]&gt;0,"Success","Fasle")</f>
        <v>Fasle</v>
      </c>
    </row>
    <row r="3334" spans="1:8" x14ac:dyDescent="0.25">
      <c r="A3334" t="s">
        <v>1784</v>
      </c>
      <c r="B3334">
        <v>96793</v>
      </c>
      <c r="C3334" t="s">
        <v>12</v>
      </c>
      <c r="D3334">
        <v>3500000</v>
      </c>
      <c r="E3334">
        <v>5.3</v>
      </c>
      <c r="F3334">
        <f>AVERAGEIF(Table15[director_name],Table15[director_name],Table15[imdb_score])</f>
        <v>5</v>
      </c>
      <c r="G3334">
        <f>Table15[[#This Row],[gross]]-Table15[[#This Row],[budget]]</f>
        <v>-3403207</v>
      </c>
      <c r="H3334" t="str">
        <f>IF(Table15[[#This Row],[Profit]]&gt;0,"Success","Fasle")</f>
        <v>Fasle</v>
      </c>
    </row>
    <row r="3335" spans="1:8" x14ac:dyDescent="0.25">
      <c r="A3335" t="s">
        <v>6539</v>
      </c>
      <c r="B3335">
        <v>123777</v>
      </c>
      <c r="C3335" t="s">
        <v>12</v>
      </c>
      <c r="D3335">
        <v>3500000</v>
      </c>
      <c r="E3335">
        <v>4.7</v>
      </c>
      <c r="F3335" s="2">
        <f>AVERAGEIF(Table15[director_name],Table15[director_name],Table15[imdb_score])</f>
        <v>4.7</v>
      </c>
      <c r="G3335">
        <f>Table15[[#This Row],[gross]]-Table15[[#This Row],[budget]]</f>
        <v>-3376223</v>
      </c>
      <c r="H3335" t="str">
        <f>IF(Table15[[#This Row],[Profit]]&gt;0,"Success","Fasle")</f>
        <v>Fasle</v>
      </c>
    </row>
    <row r="3336" spans="1:8" x14ac:dyDescent="0.25">
      <c r="A3336" t="s">
        <v>6552</v>
      </c>
      <c r="B3336">
        <v>29233</v>
      </c>
      <c r="C3336" t="s">
        <v>12</v>
      </c>
      <c r="D3336">
        <v>3500000</v>
      </c>
      <c r="E3336">
        <v>7</v>
      </c>
      <c r="F3336" s="2">
        <f>AVERAGEIF(Table15[director_name],Table15[director_name],Table15[imdb_score])</f>
        <v>7.65</v>
      </c>
      <c r="G3336">
        <f>Table15[[#This Row],[gross]]-Table15[[#This Row],[budget]]</f>
        <v>-3470767</v>
      </c>
      <c r="H3336" t="str">
        <f>IF(Table15[[#This Row],[Profit]]&gt;0,"Success","Fasle")</f>
        <v>Fasle</v>
      </c>
    </row>
    <row r="3337" spans="1:8" x14ac:dyDescent="0.25">
      <c r="A3337" t="s">
        <v>6562</v>
      </c>
      <c r="B3337">
        <v>77413017</v>
      </c>
      <c r="C3337" t="s">
        <v>503</v>
      </c>
      <c r="D3337">
        <v>8000000</v>
      </c>
      <c r="E3337">
        <v>7.6</v>
      </c>
      <c r="F3337" s="2">
        <f>AVERAGEIF(Table15[director_name],Table15[director_name],Table15[imdb_score])</f>
        <v>7.6</v>
      </c>
      <c r="G3337">
        <f>Table15[[#This Row],[gross]]-Table15[[#This Row],[budget]]</f>
        <v>69413017</v>
      </c>
      <c r="H3337" t="str">
        <f>IF(Table15[[#This Row],[Profit]]&gt;0,"Success","Fasle")</f>
        <v>Success</v>
      </c>
    </row>
    <row r="3338" spans="1:8" x14ac:dyDescent="0.25">
      <c r="A3338" t="s">
        <v>3892</v>
      </c>
      <c r="B3338">
        <v>5354039</v>
      </c>
      <c r="C3338" t="s">
        <v>12</v>
      </c>
      <c r="D3338">
        <v>3500000</v>
      </c>
      <c r="E3338">
        <v>7.1</v>
      </c>
      <c r="F3338">
        <f>AVERAGEIF(Table15[director_name],Table15[director_name],Table15[imdb_score])</f>
        <v>7</v>
      </c>
      <c r="G3338">
        <f>Table15[[#This Row],[gross]]-Table15[[#This Row],[budget]]</f>
        <v>1854039</v>
      </c>
      <c r="H3338" t="str">
        <f>IF(Table15[[#This Row],[Profit]]&gt;0,"Success","Fasle")</f>
        <v>Success</v>
      </c>
    </row>
    <row r="3339" spans="1:8" x14ac:dyDescent="0.25">
      <c r="A3339" t="s">
        <v>6567</v>
      </c>
      <c r="B3339">
        <v>2926565</v>
      </c>
      <c r="C3339" t="s">
        <v>12</v>
      </c>
      <c r="D3339">
        <v>3000000</v>
      </c>
      <c r="E3339">
        <v>6.5</v>
      </c>
      <c r="F3339" s="2">
        <f>AVERAGEIF(Table15[director_name],Table15[director_name],Table15[imdb_score])</f>
        <v>6.5</v>
      </c>
      <c r="G3339">
        <f>Table15[[#This Row],[gross]]-Table15[[#This Row],[budget]]</f>
        <v>-73435</v>
      </c>
      <c r="H3339" t="str">
        <f>IF(Table15[[#This Row],[Profit]]&gt;0,"Success","Fasle")</f>
        <v>Fasle</v>
      </c>
    </row>
    <row r="3340" spans="1:8" x14ac:dyDescent="0.25">
      <c r="A3340" t="s">
        <v>6569</v>
      </c>
      <c r="B3340">
        <v>13092000</v>
      </c>
      <c r="C3340" t="s">
        <v>12</v>
      </c>
      <c r="D3340">
        <v>3300000</v>
      </c>
      <c r="E3340">
        <v>8.5</v>
      </c>
      <c r="F3340" s="2">
        <f>AVERAGEIF(Table15[director_name],Table15[director_name],Table15[imdb_score])</f>
        <v>8.5</v>
      </c>
      <c r="G3340">
        <f>Table15[[#This Row],[gross]]-Table15[[#This Row],[budget]]</f>
        <v>9792000</v>
      </c>
      <c r="H3340" t="str">
        <f>IF(Table15[[#This Row],[Profit]]&gt;0,"Success","Fasle")</f>
        <v>Success</v>
      </c>
    </row>
    <row r="3341" spans="1:8" x14ac:dyDescent="0.25">
      <c r="A3341" t="s">
        <v>3206</v>
      </c>
      <c r="B3341">
        <v>7563397</v>
      </c>
      <c r="C3341" t="s">
        <v>4993</v>
      </c>
      <c r="D3341">
        <v>3300000</v>
      </c>
      <c r="E3341">
        <v>8.6999999999999993</v>
      </c>
      <c r="F3341">
        <f>AVERAGEIF(Table15[director_name],Table15[director_name],Table15[imdb_score])</f>
        <v>7.5999999999999988</v>
      </c>
      <c r="G3341">
        <f>Table15[[#This Row],[gross]]-Table15[[#This Row],[budget]]</f>
        <v>4263397</v>
      </c>
      <c r="H3341" t="str">
        <f>IF(Table15[[#This Row],[Profit]]&gt;0,"Success","Fasle")</f>
        <v>Success</v>
      </c>
    </row>
    <row r="3342" spans="1:8" x14ac:dyDescent="0.25">
      <c r="A3342" t="s">
        <v>6572</v>
      </c>
      <c r="B3342">
        <v>104257</v>
      </c>
      <c r="C3342" t="s">
        <v>12</v>
      </c>
      <c r="D3342">
        <v>2200000</v>
      </c>
      <c r="E3342">
        <v>7.1</v>
      </c>
      <c r="F3342" s="2">
        <f>AVERAGEIF(Table15[director_name],Table15[director_name],Table15[imdb_score])</f>
        <v>7.1</v>
      </c>
      <c r="G3342">
        <f>Table15[[#This Row],[gross]]-Table15[[#This Row],[budget]]</f>
        <v>-2095743</v>
      </c>
      <c r="H3342" t="str">
        <f>IF(Table15[[#This Row],[Profit]]&gt;0,"Success","Fasle")</f>
        <v>Fasle</v>
      </c>
    </row>
    <row r="3343" spans="1:8" x14ac:dyDescent="0.25">
      <c r="A3343" t="s">
        <v>5608</v>
      </c>
      <c r="B3343">
        <v>610968</v>
      </c>
      <c r="C3343" t="s">
        <v>5441</v>
      </c>
      <c r="D3343">
        <v>3800000</v>
      </c>
      <c r="E3343">
        <v>8.3000000000000007</v>
      </c>
      <c r="F3343">
        <f>AVERAGEIF(Table15[director_name],Table15[director_name],Table15[imdb_score])</f>
        <v>7.666666666666667</v>
      </c>
      <c r="G3343">
        <f>Table15[[#This Row],[gross]]-Table15[[#This Row],[budget]]</f>
        <v>-3189032</v>
      </c>
      <c r="H3343" t="str">
        <f>IF(Table15[[#This Row],[Profit]]&gt;0,"Success","Fasle")</f>
        <v>Fasle</v>
      </c>
    </row>
    <row r="3344" spans="1:8" x14ac:dyDescent="0.25">
      <c r="A3344" t="s">
        <v>3882</v>
      </c>
      <c r="B3344">
        <v>8108247</v>
      </c>
      <c r="C3344" t="s">
        <v>12</v>
      </c>
      <c r="D3344">
        <v>3300000</v>
      </c>
      <c r="E3344">
        <v>7.4</v>
      </c>
      <c r="F3344">
        <f>AVERAGEIF(Table15[director_name],Table15[director_name],Table15[imdb_score])</f>
        <v>7.4</v>
      </c>
      <c r="G3344">
        <f>Table15[[#This Row],[gross]]-Table15[[#This Row],[budget]]</f>
        <v>4808247</v>
      </c>
      <c r="H3344" t="str">
        <f>IF(Table15[[#This Row],[Profit]]&gt;0,"Success","Fasle")</f>
        <v>Success</v>
      </c>
    </row>
    <row r="3345" spans="1:8" x14ac:dyDescent="0.25">
      <c r="A3345" t="s">
        <v>6584</v>
      </c>
      <c r="B3345">
        <v>7680</v>
      </c>
      <c r="C3345" t="s">
        <v>12</v>
      </c>
      <c r="D3345">
        <v>2000000</v>
      </c>
      <c r="E3345">
        <v>6.4</v>
      </c>
      <c r="F3345" s="2">
        <f>AVERAGEIF(Table15[director_name],Table15[director_name],Table15[imdb_score])</f>
        <v>6.4</v>
      </c>
      <c r="G3345">
        <f>Table15[[#This Row],[gross]]-Table15[[#This Row],[budget]]</f>
        <v>-1992320</v>
      </c>
      <c r="H3345" t="str">
        <f>IF(Table15[[#This Row],[Profit]]&gt;0,"Success","Fasle")</f>
        <v>Fasle</v>
      </c>
    </row>
    <row r="3346" spans="1:8" x14ac:dyDescent="0.25">
      <c r="A3346" t="s">
        <v>6593</v>
      </c>
      <c r="B3346">
        <v>6517198</v>
      </c>
      <c r="C3346" t="s">
        <v>964</v>
      </c>
      <c r="D3346">
        <v>3000000</v>
      </c>
      <c r="E3346">
        <v>7.5</v>
      </c>
      <c r="F3346" s="2">
        <f>AVERAGEIF(Table15[director_name],Table15[director_name],Table15[imdb_score])</f>
        <v>7.5</v>
      </c>
      <c r="G3346">
        <f>Table15[[#This Row],[gross]]-Table15[[#This Row],[budget]]</f>
        <v>3517198</v>
      </c>
      <c r="H3346" t="str">
        <f>IF(Table15[[#This Row],[Profit]]&gt;0,"Success","Fasle")</f>
        <v>Success</v>
      </c>
    </row>
    <row r="3347" spans="1:8" x14ac:dyDescent="0.25">
      <c r="A3347" t="s">
        <v>6403</v>
      </c>
      <c r="B3347">
        <v>5776314</v>
      </c>
      <c r="C3347" t="s">
        <v>12</v>
      </c>
      <c r="D3347">
        <v>3200000</v>
      </c>
      <c r="E3347">
        <v>7.2</v>
      </c>
      <c r="F3347">
        <f>AVERAGEIF(Table15[director_name],Table15[director_name],Table15[imdb_score])</f>
        <v>6.9</v>
      </c>
      <c r="G3347">
        <f>Table15[[#This Row],[gross]]-Table15[[#This Row],[budget]]</f>
        <v>2576314</v>
      </c>
      <c r="H3347" t="str">
        <f>IF(Table15[[#This Row],[Profit]]&gt;0,"Success","Fasle")</f>
        <v>Success</v>
      </c>
    </row>
    <row r="3348" spans="1:8" x14ac:dyDescent="0.25">
      <c r="A3348" t="s">
        <v>1814</v>
      </c>
      <c r="B3348">
        <v>141600000</v>
      </c>
      <c r="C3348" t="s">
        <v>12</v>
      </c>
      <c r="D3348">
        <v>3000000</v>
      </c>
      <c r="E3348">
        <v>7.6</v>
      </c>
      <c r="F3348">
        <f>AVERAGEIF(Table15[director_name],Table15[director_name],Table15[imdb_score])</f>
        <v>7</v>
      </c>
      <c r="G3348">
        <f>Table15[[#This Row],[gross]]-Table15[[#This Row],[budget]]</f>
        <v>138600000</v>
      </c>
      <c r="H3348" t="str">
        <f>IF(Table15[[#This Row],[Profit]]&gt;0,"Success","Fasle")</f>
        <v>Success</v>
      </c>
    </row>
    <row r="3349" spans="1:8" x14ac:dyDescent="0.25">
      <c r="A3349" t="s">
        <v>5679</v>
      </c>
      <c r="B3349">
        <v>51100000</v>
      </c>
      <c r="C3349" t="s">
        <v>12</v>
      </c>
      <c r="D3349">
        <v>3000000</v>
      </c>
      <c r="E3349">
        <v>7.8</v>
      </c>
      <c r="F3349">
        <f>AVERAGEIF(Table15[director_name],Table15[director_name],Table15[imdb_score])</f>
        <v>7.0250000000000004</v>
      </c>
      <c r="G3349">
        <f>Table15[[#This Row],[gross]]-Table15[[#This Row],[budget]]</f>
        <v>48100000</v>
      </c>
      <c r="H3349" t="str">
        <f>IF(Table15[[#This Row],[Profit]]&gt;0,"Success","Fasle")</f>
        <v>Success</v>
      </c>
    </row>
    <row r="3350" spans="1:8" x14ac:dyDescent="0.25">
      <c r="A3350" t="s">
        <v>1829</v>
      </c>
      <c r="B3350">
        <v>16501785</v>
      </c>
      <c r="C3350" t="s">
        <v>12</v>
      </c>
      <c r="D3350">
        <v>3500000</v>
      </c>
      <c r="E3350">
        <v>8.1999999999999993</v>
      </c>
      <c r="F3350">
        <f>AVERAGEIF(Table15[director_name],Table15[director_name],Table15[imdb_score])</f>
        <v>7.4375</v>
      </c>
      <c r="G3350">
        <f>Table15[[#This Row],[gross]]-Table15[[#This Row],[budget]]</f>
        <v>13001785</v>
      </c>
      <c r="H3350" t="str">
        <f>IF(Table15[[#This Row],[Profit]]&gt;0,"Success","Fasle")</f>
        <v>Success</v>
      </c>
    </row>
    <row r="3351" spans="1:8" x14ac:dyDescent="0.25">
      <c r="A3351" t="s">
        <v>1753</v>
      </c>
      <c r="B3351">
        <v>38168022</v>
      </c>
      <c r="C3351" t="s">
        <v>12</v>
      </c>
      <c r="D3351">
        <v>3000000</v>
      </c>
      <c r="E3351">
        <v>6.6</v>
      </c>
      <c r="F3351">
        <f>AVERAGEIF(Table15[director_name],Table15[director_name],Table15[imdb_score])</f>
        <v>6.7333333333333334</v>
      </c>
      <c r="G3351">
        <f>Table15[[#This Row],[gross]]-Table15[[#This Row],[budget]]</f>
        <v>35168022</v>
      </c>
      <c r="H3351" t="str">
        <f>IF(Table15[[#This Row],[Profit]]&gt;0,"Success","Fasle")</f>
        <v>Success</v>
      </c>
    </row>
    <row r="3352" spans="1:8" x14ac:dyDescent="0.25">
      <c r="A3352" t="s">
        <v>6607</v>
      </c>
      <c r="B3352">
        <v>84749884</v>
      </c>
      <c r="C3352" t="s">
        <v>12</v>
      </c>
      <c r="D3352">
        <v>3000000</v>
      </c>
      <c r="E3352">
        <v>5.7</v>
      </c>
      <c r="F3352" s="2">
        <f>AVERAGEIF(Table15[director_name],Table15[director_name],Table15[imdb_score])</f>
        <v>5.7</v>
      </c>
      <c r="G3352">
        <f>Table15[[#This Row],[gross]]-Table15[[#This Row],[budget]]</f>
        <v>81749884</v>
      </c>
      <c r="H3352" t="str">
        <f>IF(Table15[[#This Row],[Profit]]&gt;0,"Success","Fasle")</f>
        <v>Success</v>
      </c>
    </row>
    <row r="3353" spans="1:8" x14ac:dyDescent="0.25">
      <c r="A3353" t="s">
        <v>2445</v>
      </c>
      <c r="B3353">
        <v>24788807</v>
      </c>
      <c r="C3353" t="s">
        <v>12</v>
      </c>
      <c r="D3353">
        <v>3000000</v>
      </c>
      <c r="E3353">
        <v>7.4</v>
      </c>
      <c r="F3353">
        <f>AVERAGEIF(Table15[director_name],Table15[director_name],Table15[imdb_score])</f>
        <v>6.6</v>
      </c>
      <c r="G3353">
        <f>Table15[[#This Row],[gross]]-Table15[[#This Row],[budget]]</f>
        <v>21788807</v>
      </c>
      <c r="H3353" t="str">
        <f>IF(Table15[[#This Row],[Profit]]&gt;0,"Success","Fasle")</f>
        <v>Success</v>
      </c>
    </row>
    <row r="3354" spans="1:8" x14ac:dyDescent="0.25">
      <c r="A3354" t="s">
        <v>3818</v>
      </c>
      <c r="B3354">
        <v>21244913</v>
      </c>
      <c r="C3354" t="s">
        <v>12</v>
      </c>
      <c r="D3354">
        <v>4000000</v>
      </c>
      <c r="E3354">
        <v>8</v>
      </c>
      <c r="F3354">
        <f>AVERAGEIF(Table15[director_name],Table15[director_name],Table15[imdb_score])</f>
        <v>7.75</v>
      </c>
      <c r="G3354">
        <f>Table15[[#This Row],[gross]]-Table15[[#This Row],[budget]]</f>
        <v>17244913</v>
      </c>
      <c r="H3354" t="str">
        <f>IF(Table15[[#This Row],[Profit]]&gt;0,"Success","Fasle")</f>
        <v>Success</v>
      </c>
    </row>
    <row r="3355" spans="1:8" x14ac:dyDescent="0.25">
      <c r="A3355" t="s">
        <v>6613</v>
      </c>
      <c r="B3355">
        <v>30000000</v>
      </c>
      <c r="C3355" t="s">
        <v>12</v>
      </c>
      <c r="D3355">
        <v>2200000</v>
      </c>
      <c r="E3355">
        <v>5.4</v>
      </c>
      <c r="F3355" s="2">
        <f>AVERAGEIF(Table15[director_name],Table15[director_name],Table15[imdb_score])</f>
        <v>5.4</v>
      </c>
      <c r="G3355">
        <f>Table15[[#This Row],[gross]]-Table15[[#This Row],[budget]]</f>
        <v>27800000</v>
      </c>
      <c r="H3355" t="str">
        <f>IF(Table15[[#This Row],[Profit]]&gt;0,"Success","Fasle")</f>
        <v>Success</v>
      </c>
    </row>
    <row r="3356" spans="1:8" x14ac:dyDescent="0.25">
      <c r="A3356" t="s">
        <v>4308</v>
      </c>
      <c r="B3356">
        <v>20966644</v>
      </c>
      <c r="C3356" t="s">
        <v>12</v>
      </c>
      <c r="D3356">
        <v>3000000</v>
      </c>
      <c r="E3356">
        <v>7.4</v>
      </c>
      <c r="F3356">
        <f>AVERAGEIF(Table15[director_name],Table15[director_name],Table15[imdb_score])</f>
        <v>7.1</v>
      </c>
      <c r="G3356">
        <f>Table15[[#This Row],[gross]]-Table15[[#This Row],[budget]]</f>
        <v>17966644</v>
      </c>
      <c r="H3356" t="str">
        <f>IF(Table15[[#This Row],[Profit]]&gt;0,"Success","Fasle")</f>
        <v>Success</v>
      </c>
    </row>
    <row r="3357" spans="1:8" x14ac:dyDescent="0.25">
      <c r="A3357" t="s">
        <v>5093</v>
      </c>
      <c r="B3357">
        <v>64423650</v>
      </c>
      <c r="C3357" t="s">
        <v>12</v>
      </c>
      <c r="D3357">
        <v>3000000</v>
      </c>
      <c r="E3357">
        <v>5.7</v>
      </c>
      <c r="F3357">
        <f>AVERAGEIF(Table15[director_name],Table15[director_name],Table15[imdb_score])</f>
        <v>6.1000000000000005</v>
      </c>
      <c r="G3357">
        <f>Table15[[#This Row],[gross]]-Table15[[#This Row],[budget]]</f>
        <v>61423650</v>
      </c>
      <c r="H3357" t="str">
        <f>IF(Table15[[#This Row],[Profit]]&gt;0,"Success","Fasle")</f>
        <v>Success</v>
      </c>
    </row>
    <row r="3358" spans="1:8" x14ac:dyDescent="0.25">
      <c r="A3358" t="s">
        <v>931</v>
      </c>
      <c r="B3358">
        <v>48056940</v>
      </c>
      <c r="C3358" t="s">
        <v>12</v>
      </c>
      <c r="D3358">
        <v>3000000</v>
      </c>
      <c r="E3358">
        <v>6.8</v>
      </c>
      <c r="F3358">
        <f>AVERAGEIF(Table15[director_name],Table15[director_name],Table15[imdb_score])</f>
        <v>6.3</v>
      </c>
      <c r="G3358">
        <f>Table15[[#This Row],[gross]]-Table15[[#This Row],[budget]]</f>
        <v>45056940</v>
      </c>
      <c r="H3358" t="str">
        <f>IF(Table15[[#This Row],[Profit]]&gt;0,"Success","Fasle")</f>
        <v>Success</v>
      </c>
    </row>
    <row r="3359" spans="1:8" x14ac:dyDescent="0.25">
      <c r="A3359" t="s">
        <v>4497</v>
      </c>
      <c r="B3359">
        <v>19184015</v>
      </c>
      <c r="C3359" t="s">
        <v>12</v>
      </c>
      <c r="D3359">
        <v>3000000</v>
      </c>
      <c r="E3359">
        <v>5.4</v>
      </c>
      <c r="F3359">
        <f>AVERAGEIF(Table15[director_name],Table15[director_name],Table15[imdb_score])</f>
        <v>5.45</v>
      </c>
      <c r="G3359">
        <f>Table15[[#This Row],[gross]]-Table15[[#This Row],[budget]]</f>
        <v>16184015</v>
      </c>
      <c r="H3359" t="str">
        <f>IF(Table15[[#This Row],[Profit]]&gt;0,"Success","Fasle")</f>
        <v>Success</v>
      </c>
    </row>
    <row r="3360" spans="1:8" x14ac:dyDescent="0.25">
      <c r="A3360" t="s">
        <v>2458</v>
      </c>
      <c r="B3360">
        <v>24629916</v>
      </c>
      <c r="C3360" t="s">
        <v>12</v>
      </c>
      <c r="D3360">
        <v>3000000</v>
      </c>
      <c r="E3360">
        <v>5.0999999999999996</v>
      </c>
      <c r="F3360">
        <f>AVERAGEIF(Table15[director_name],Table15[director_name],Table15[imdb_score])</f>
        <v>6.1333333333333329</v>
      </c>
      <c r="G3360">
        <f>Table15[[#This Row],[gross]]-Table15[[#This Row],[budget]]</f>
        <v>21629916</v>
      </c>
      <c r="H3360" t="str">
        <f>IF(Table15[[#This Row],[Profit]]&gt;0,"Success","Fasle")</f>
        <v>Success</v>
      </c>
    </row>
    <row r="3361" spans="1:8" x14ac:dyDescent="0.25">
      <c r="A3361" t="s">
        <v>6626</v>
      </c>
      <c r="B3361">
        <v>19472057</v>
      </c>
      <c r="C3361" t="s">
        <v>12</v>
      </c>
      <c r="D3361">
        <v>3000000</v>
      </c>
      <c r="E3361">
        <v>5.9</v>
      </c>
      <c r="F3361" s="2">
        <f>AVERAGEIF(Table15[director_name],Table15[director_name],Table15[imdb_score])</f>
        <v>5.9</v>
      </c>
      <c r="G3361">
        <f>Table15[[#This Row],[gross]]-Table15[[#This Row],[budget]]</f>
        <v>16472057</v>
      </c>
      <c r="H3361" t="str">
        <f>IF(Table15[[#This Row],[Profit]]&gt;0,"Success","Fasle")</f>
        <v>Success</v>
      </c>
    </row>
    <row r="3362" spans="1:8" x14ac:dyDescent="0.25">
      <c r="A3362" t="s">
        <v>3106</v>
      </c>
      <c r="B3362">
        <v>27200000</v>
      </c>
      <c r="C3362" t="s">
        <v>12</v>
      </c>
      <c r="D3362">
        <v>3000000</v>
      </c>
      <c r="E3362">
        <v>8.1999999999999993</v>
      </c>
      <c r="F3362">
        <f>AVERAGEIF(Table15[director_name],Table15[director_name],Table15[imdb_score])</f>
        <v>8</v>
      </c>
      <c r="G3362">
        <f>Table15[[#This Row],[gross]]-Table15[[#This Row],[budget]]</f>
        <v>24200000</v>
      </c>
      <c r="H3362" t="str">
        <f>IF(Table15[[#This Row],[Profit]]&gt;0,"Success","Fasle")</f>
        <v>Success</v>
      </c>
    </row>
    <row r="3363" spans="1:8" x14ac:dyDescent="0.25">
      <c r="A3363" t="s">
        <v>1876</v>
      </c>
      <c r="B3363">
        <v>15369573</v>
      </c>
      <c r="C3363" t="s">
        <v>12</v>
      </c>
      <c r="D3363">
        <v>3000000</v>
      </c>
      <c r="E3363">
        <v>5.3</v>
      </c>
      <c r="F3363">
        <f>AVERAGEIF(Table15[director_name],Table15[director_name],Table15[imdb_score])</f>
        <v>5.6</v>
      </c>
      <c r="G3363">
        <f>Table15[[#This Row],[gross]]-Table15[[#This Row],[budget]]</f>
        <v>12369573</v>
      </c>
      <c r="H3363" t="str">
        <f>IF(Table15[[#This Row],[Profit]]&gt;0,"Success","Fasle")</f>
        <v>Success</v>
      </c>
    </row>
    <row r="3364" spans="1:8" x14ac:dyDescent="0.25">
      <c r="A3364" t="s">
        <v>6633</v>
      </c>
      <c r="B3364">
        <v>15935068</v>
      </c>
      <c r="C3364" t="s">
        <v>12</v>
      </c>
      <c r="D3364">
        <v>2500000</v>
      </c>
      <c r="E3364">
        <v>4.3</v>
      </c>
      <c r="F3364" s="2">
        <f>AVERAGEIF(Table15[director_name],Table15[director_name],Table15[imdb_score])</f>
        <v>4.3</v>
      </c>
      <c r="G3364">
        <f>Table15[[#This Row],[gross]]-Table15[[#This Row],[budget]]</f>
        <v>13435068</v>
      </c>
      <c r="H3364" t="str">
        <f>IF(Table15[[#This Row],[Profit]]&gt;0,"Success","Fasle")</f>
        <v>Success</v>
      </c>
    </row>
    <row r="3365" spans="1:8" x14ac:dyDescent="0.25">
      <c r="A3365" t="s">
        <v>533</v>
      </c>
      <c r="B3365">
        <v>11694528</v>
      </c>
      <c r="C3365" t="s">
        <v>12</v>
      </c>
      <c r="D3365">
        <v>3000000</v>
      </c>
      <c r="E3365">
        <v>7.2</v>
      </c>
      <c r="F3365">
        <f>AVERAGEIF(Table15[director_name],Table15[director_name],Table15[imdb_score])</f>
        <v>6.9249999999999998</v>
      </c>
      <c r="G3365">
        <f>Table15[[#This Row],[gross]]-Table15[[#This Row],[budget]]</f>
        <v>8694528</v>
      </c>
      <c r="H3365" t="str">
        <f>IF(Table15[[#This Row],[Profit]]&gt;0,"Success","Fasle")</f>
        <v>Success</v>
      </c>
    </row>
    <row r="3366" spans="1:8" x14ac:dyDescent="0.25">
      <c r="A3366" t="s">
        <v>6641</v>
      </c>
      <c r="B3366">
        <v>10017041</v>
      </c>
      <c r="C3366" t="s">
        <v>12</v>
      </c>
      <c r="D3366">
        <v>3000000</v>
      </c>
      <c r="E3366">
        <v>5.9</v>
      </c>
      <c r="F3366" s="2">
        <f>AVERAGEIF(Table15[director_name],Table15[director_name],Table15[imdb_score])</f>
        <v>5.9</v>
      </c>
      <c r="G3366">
        <f>Table15[[#This Row],[gross]]-Table15[[#This Row],[budget]]</f>
        <v>7017041</v>
      </c>
      <c r="H3366" t="str">
        <f>IF(Table15[[#This Row],[Profit]]&gt;0,"Success","Fasle")</f>
        <v>Success</v>
      </c>
    </row>
    <row r="3367" spans="1:8" x14ac:dyDescent="0.25">
      <c r="A3367" t="s">
        <v>6650</v>
      </c>
      <c r="B3367">
        <v>7059537</v>
      </c>
      <c r="C3367" t="s">
        <v>12</v>
      </c>
      <c r="D3367">
        <v>3000000</v>
      </c>
      <c r="E3367">
        <v>3</v>
      </c>
      <c r="F3367" s="2">
        <f>AVERAGEIF(Table15[director_name],Table15[director_name],Table15[imdb_score])</f>
        <v>3</v>
      </c>
      <c r="G3367">
        <f>Table15[[#This Row],[gross]]-Table15[[#This Row],[budget]]</f>
        <v>4059537</v>
      </c>
      <c r="H3367" t="str">
        <f>IF(Table15[[#This Row],[Profit]]&gt;0,"Success","Fasle")</f>
        <v>Success</v>
      </c>
    </row>
    <row r="3368" spans="1:8" x14ac:dyDescent="0.25">
      <c r="A3368" t="s">
        <v>3140</v>
      </c>
      <c r="B3368">
        <v>8114507</v>
      </c>
      <c r="C3368" t="s">
        <v>12</v>
      </c>
      <c r="D3368">
        <v>3000000</v>
      </c>
      <c r="E3368">
        <v>7.9</v>
      </c>
      <c r="F3368">
        <f>AVERAGEIF(Table15[director_name],Table15[director_name],Table15[imdb_score])</f>
        <v>7.3272727272727272</v>
      </c>
      <c r="G3368">
        <f>Table15[[#This Row],[gross]]-Table15[[#This Row],[budget]]</f>
        <v>5114507</v>
      </c>
      <c r="H3368" t="str">
        <f>IF(Table15[[#This Row],[Profit]]&gt;0,"Success","Fasle")</f>
        <v>Success</v>
      </c>
    </row>
    <row r="3369" spans="1:8" x14ac:dyDescent="0.25">
      <c r="A3369" t="s">
        <v>6653</v>
      </c>
      <c r="B3369">
        <v>7888703</v>
      </c>
      <c r="C3369" t="s">
        <v>12</v>
      </c>
      <c r="D3369">
        <v>3000000</v>
      </c>
      <c r="E3369">
        <v>3.2</v>
      </c>
      <c r="F3369" s="2">
        <f>AVERAGEIF(Table15[director_name],Table15[director_name],Table15[imdb_score])</f>
        <v>3.2</v>
      </c>
      <c r="G3369">
        <f>Table15[[#This Row],[gross]]-Table15[[#This Row],[budget]]</f>
        <v>4888703</v>
      </c>
      <c r="H3369" t="str">
        <f>IF(Table15[[#This Row],[Profit]]&gt;0,"Success","Fasle")</f>
        <v>Success</v>
      </c>
    </row>
    <row r="3370" spans="1:8" x14ac:dyDescent="0.25">
      <c r="A3370" t="s">
        <v>6123</v>
      </c>
      <c r="B3370">
        <v>7282851</v>
      </c>
      <c r="C3370" t="s">
        <v>12</v>
      </c>
      <c r="D3370">
        <v>3000000</v>
      </c>
      <c r="E3370">
        <v>6.5</v>
      </c>
      <c r="F3370" s="2">
        <f>AVERAGEIF(Table15[director_name],Table15[director_name],Table15[imdb_score])</f>
        <v>6.5</v>
      </c>
      <c r="G3370">
        <f>Table15[[#This Row],[gross]]-Table15[[#This Row],[budget]]</f>
        <v>4282851</v>
      </c>
      <c r="H3370" t="str">
        <f>IF(Table15[[#This Row],[Profit]]&gt;0,"Success","Fasle")</f>
        <v>Success</v>
      </c>
    </row>
    <row r="3371" spans="1:8" x14ac:dyDescent="0.25">
      <c r="A3371" t="s">
        <v>6657</v>
      </c>
      <c r="B3371">
        <v>5844929</v>
      </c>
      <c r="C3371" t="s">
        <v>12</v>
      </c>
      <c r="D3371">
        <v>3000000</v>
      </c>
      <c r="E3371">
        <v>7</v>
      </c>
      <c r="F3371" s="2">
        <f>AVERAGEIF(Table15[director_name],Table15[director_name],Table15[imdb_score])</f>
        <v>7</v>
      </c>
      <c r="G3371">
        <f>Table15[[#This Row],[gross]]-Table15[[#This Row],[budget]]</f>
        <v>2844929</v>
      </c>
      <c r="H3371" t="str">
        <f>IF(Table15[[#This Row],[Profit]]&gt;0,"Success","Fasle")</f>
        <v>Success</v>
      </c>
    </row>
    <row r="3372" spans="1:8" x14ac:dyDescent="0.25">
      <c r="A3372" t="s">
        <v>6661</v>
      </c>
      <c r="B3372">
        <v>4170647</v>
      </c>
      <c r="C3372" t="s">
        <v>12</v>
      </c>
      <c r="D3372">
        <v>1900000</v>
      </c>
      <c r="E3372">
        <v>6.9</v>
      </c>
      <c r="F3372" s="2">
        <f>AVERAGEIF(Table15[director_name],Table15[director_name],Table15[imdb_score])</f>
        <v>6.9</v>
      </c>
      <c r="G3372">
        <f>Table15[[#This Row],[gross]]-Table15[[#This Row],[budget]]</f>
        <v>2270647</v>
      </c>
      <c r="H3372" t="str">
        <f>IF(Table15[[#This Row],[Profit]]&gt;0,"Success","Fasle")</f>
        <v>Success</v>
      </c>
    </row>
    <row r="3373" spans="1:8" x14ac:dyDescent="0.25">
      <c r="A3373" t="s">
        <v>6663</v>
      </c>
      <c r="B3373">
        <v>4142507</v>
      </c>
      <c r="C3373" t="s">
        <v>12</v>
      </c>
      <c r="D3373">
        <v>3000000</v>
      </c>
      <c r="E3373">
        <v>4.4000000000000004</v>
      </c>
      <c r="F3373" s="2">
        <f>AVERAGEIF(Table15[director_name],Table15[director_name],Table15[imdb_score])</f>
        <v>4.4000000000000004</v>
      </c>
      <c r="G3373">
        <f>Table15[[#This Row],[gross]]-Table15[[#This Row],[budget]]</f>
        <v>1142507</v>
      </c>
      <c r="H3373" t="str">
        <f>IF(Table15[[#This Row],[Profit]]&gt;0,"Success","Fasle")</f>
        <v>Success</v>
      </c>
    </row>
    <row r="3374" spans="1:8" x14ac:dyDescent="0.25">
      <c r="A3374" t="s">
        <v>3531</v>
      </c>
      <c r="B3374">
        <v>4109095</v>
      </c>
      <c r="C3374" t="s">
        <v>12</v>
      </c>
      <c r="D3374">
        <v>3000000</v>
      </c>
      <c r="E3374">
        <v>6</v>
      </c>
      <c r="F3374">
        <f>AVERAGEIF(Table15[director_name],Table15[director_name],Table15[imdb_score])</f>
        <v>6.4499999999999993</v>
      </c>
      <c r="G3374">
        <f>Table15[[#This Row],[gross]]-Table15[[#This Row],[budget]]</f>
        <v>1109095</v>
      </c>
      <c r="H3374" t="str">
        <f>IF(Table15[[#This Row],[Profit]]&gt;0,"Success","Fasle")</f>
        <v>Success</v>
      </c>
    </row>
    <row r="3375" spans="1:8" x14ac:dyDescent="0.25">
      <c r="A3375" t="s">
        <v>6671</v>
      </c>
      <c r="B3375">
        <v>3902679</v>
      </c>
      <c r="C3375" t="s">
        <v>12</v>
      </c>
      <c r="D3375">
        <v>3000000</v>
      </c>
      <c r="E3375">
        <v>5.3</v>
      </c>
      <c r="F3375" s="2">
        <f>AVERAGEIF(Table15[director_name],Table15[director_name],Table15[imdb_score])</f>
        <v>5.3</v>
      </c>
      <c r="G3375">
        <f>Table15[[#This Row],[gross]]-Table15[[#This Row],[budget]]</f>
        <v>902679</v>
      </c>
      <c r="H3375" t="str">
        <f>IF(Table15[[#This Row],[Profit]]&gt;0,"Success","Fasle")</f>
        <v>Success</v>
      </c>
    </row>
    <row r="3376" spans="1:8" x14ac:dyDescent="0.25">
      <c r="A3376" t="s">
        <v>6673</v>
      </c>
      <c r="B3376">
        <v>3559990</v>
      </c>
      <c r="C3376" t="s">
        <v>12</v>
      </c>
      <c r="D3376">
        <v>3000000</v>
      </c>
      <c r="E3376">
        <v>5.3</v>
      </c>
      <c r="F3376" s="2">
        <f>AVERAGEIF(Table15[director_name],Table15[director_name],Table15[imdb_score])</f>
        <v>5.3</v>
      </c>
      <c r="G3376">
        <f>Table15[[#This Row],[gross]]-Table15[[#This Row],[budget]]</f>
        <v>559990</v>
      </c>
      <c r="H3376" t="str">
        <f>IF(Table15[[#This Row],[Profit]]&gt;0,"Success","Fasle")</f>
        <v>Success</v>
      </c>
    </row>
    <row r="3377" spans="1:8" x14ac:dyDescent="0.25">
      <c r="A3377" t="s">
        <v>6676</v>
      </c>
      <c r="B3377">
        <v>3287435</v>
      </c>
      <c r="C3377" t="s">
        <v>12</v>
      </c>
      <c r="D3377">
        <v>4500000</v>
      </c>
      <c r="E3377">
        <v>7.1</v>
      </c>
      <c r="F3377" s="2">
        <f>AVERAGEIF(Table15[director_name],Table15[director_name],Table15[imdb_score])</f>
        <v>7.1</v>
      </c>
      <c r="G3377">
        <f>Table15[[#This Row],[gross]]-Table15[[#This Row],[budget]]</f>
        <v>-1212565</v>
      </c>
      <c r="H3377" t="str">
        <f>IF(Table15[[#This Row],[Profit]]&gt;0,"Success","Fasle")</f>
        <v>Fasle</v>
      </c>
    </row>
    <row r="3378" spans="1:8" x14ac:dyDescent="0.25">
      <c r="A3378" t="s">
        <v>6678</v>
      </c>
      <c r="B3378">
        <v>3071947</v>
      </c>
      <c r="C3378" t="s">
        <v>12</v>
      </c>
      <c r="D3378">
        <v>3500000</v>
      </c>
      <c r="E3378">
        <v>5.4</v>
      </c>
      <c r="F3378" s="2">
        <f>AVERAGEIF(Table15[director_name],Table15[director_name],Table15[imdb_score])</f>
        <v>5.4</v>
      </c>
      <c r="G3378">
        <f>Table15[[#This Row],[gross]]-Table15[[#This Row],[budget]]</f>
        <v>-428053</v>
      </c>
      <c r="H3378" t="str">
        <f>IF(Table15[[#This Row],[Profit]]&gt;0,"Success","Fasle")</f>
        <v>Fasle</v>
      </c>
    </row>
    <row r="3379" spans="1:8" x14ac:dyDescent="0.25">
      <c r="A3379" t="s">
        <v>4649</v>
      </c>
      <c r="B3379">
        <v>2961991</v>
      </c>
      <c r="C3379" t="s">
        <v>12</v>
      </c>
      <c r="D3379">
        <v>3300000</v>
      </c>
      <c r="E3379">
        <v>6.9</v>
      </c>
      <c r="F3379" s="2">
        <f>AVERAGEIF(Table15[director_name],Table15[director_name],Table15[imdb_score])</f>
        <v>6.9</v>
      </c>
      <c r="G3379">
        <f>Table15[[#This Row],[gross]]-Table15[[#This Row],[budget]]</f>
        <v>-338009</v>
      </c>
      <c r="H3379" t="str">
        <f>IF(Table15[[#This Row],[Profit]]&gt;0,"Success","Fasle")</f>
        <v>Fasle</v>
      </c>
    </row>
    <row r="3380" spans="1:8" x14ac:dyDescent="0.25">
      <c r="A3380" t="s">
        <v>274</v>
      </c>
      <c r="B3380">
        <v>2912363</v>
      </c>
      <c r="C3380" t="s">
        <v>6683</v>
      </c>
      <c r="D3380">
        <v>3000000</v>
      </c>
      <c r="E3380">
        <v>7.3</v>
      </c>
      <c r="F3380">
        <f>AVERAGEIF(Table15[director_name],Table15[director_name],Table15[imdb_score])</f>
        <v>6.875</v>
      </c>
      <c r="G3380">
        <f>Table15[[#This Row],[gross]]-Table15[[#This Row],[budget]]</f>
        <v>-87637</v>
      </c>
      <c r="H3380" t="str">
        <f>IF(Table15[[#This Row],[Profit]]&gt;0,"Success","Fasle")</f>
        <v>Fasle</v>
      </c>
    </row>
    <row r="3381" spans="1:8" x14ac:dyDescent="0.25">
      <c r="A3381" t="s">
        <v>6305</v>
      </c>
      <c r="B3381">
        <v>3000000</v>
      </c>
      <c r="C3381" t="s">
        <v>12</v>
      </c>
      <c r="D3381">
        <v>3000000</v>
      </c>
      <c r="E3381">
        <v>7.8</v>
      </c>
      <c r="F3381" s="2">
        <f>AVERAGEIF(Table15[director_name],Table15[director_name],Table15[imdb_score])</f>
        <v>7.65</v>
      </c>
      <c r="G3381">
        <f>Table15[[#This Row],[gross]]-Table15[[#This Row],[budget]]</f>
        <v>0</v>
      </c>
      <c r="H3381" t="str">
        <f>IF(Table15[[#This Row],[Profit]]&gt;0,"Success","Fasle")</f>
        <v>Fasle</v>
      </c>
    </row>
    <row r="3382" spans="1:8" x14ac:dyDescent="0.25">
      <c r="A3382" t="s">
        <v>3470</v>
      </c>
      <c r="B3382">
        <v>2223990</v>
      </c>
      <c r="C3382" t="s">
        <v>12</v>
      </c>
      <c r="D3382">
        <v>3000000</v>
      </c>
      <c r="E3382">
        <v>6.6</v>
      </c>
      <c r="F3382">
        <f>AVERAGEIF(Table15[director_name],Table15[director_name],Table15[imdb_score])</f>
        <v>5.9499999999999993</v>
      </c>
      <c r="G3382">
        <f>Table15[[#This Row],[gross]]-Table15[[#This Row],[budget]]</f>
        <v>-776010</v>
      </c>
      <c r="H3382" t="str">
        <f>IF(Table15[[#This Row],[Profit]]&gt;0,"Success","Fasle")</f>
        <v>Fasle</v>
      </c>
    </row>
    <row r="3383" spans="1:8" x14ac:dyDescent="0.25">
      <c r="A3383" t="s">
        <v>2454</v>
      </c>
      <c r="B3383">
        <v>1821983</v>
      </c>
      <c r="C3383" t="s">
        <v>12</v>
      </c>
      <c r="D3383">
        <v>3000000</v>
      </c>
      <c r="E3383">
        <v>5.4</v>
      </c>
      <c r="F3383">
        <f>AVERAGEIF(Table15[director_name],Table15[director_name],Table15[imdb_score])</f>
        <v>6.7799999999999994</v>
      </c>
      <c r="G3383">
        <f>Table15[[#This Row],[gross]]-Table15[[#This Row],[budget]]</f>
        <v>-1178017</v>
      </c>
      <c r="H3383" t="str">
        <f>IF(Table15[[#This Row],[Profit]]&gt;0,"Success","Fasle")</f>
        <v>Fasle</v>
      </c>
    </row>
    <row r="3384" spans="1:8" x14ac:dyDescent="0.25">
      <c r="A3384" t="s">
        <v>4938</v>
      </c>
      <c r="B3384">
        <v>2181290</v>
      </c>
      <c r="C3384" t="s">
        <v>4353</v>
      </c>
      <c r="D3384">
        <v>3000000</v>
      </c>
      <c r="E3384">
        <v>8.4</v>
      </c>
      <c r="F3384">
        <f>AVERAGEIF(Table15[director_name],Table15[director_name],Table15[imdb_score])</f>
        <v>7.6333333333333329</v>
      </c>
      <c r="G3384">
        <f>Table15[[#This Row],[gross]]-Table15[[#This Row],[budget]]</f>
        <v>-818710</v>
      </c>
      <c r="H3384" t="str">
        <f>IF(Table15[[#This Row],[Profit]]&gt;0,"Success","Fasle")</f>
        <v>Fasle</v>
      </c>
    </row>
    <row r="3385" spans="1:8" x14ac:dyDescent="0.25">
      <c r="A3385" t="s">
        <v>6689</v>
      </c>
      <c r="B3385">
        <v>2848578</v>
      </c>
      <c r="C3385" t="s">
        <v>12</v>
      </c>
      <c r="D3385">
        <v>3500000</v>
      </c>
      <c r="E3385">
        <v>6.3</v>
      </c>
      <c r="F3385" s="2">
        <f>AVERAGEIF(Table15[director_name],Table15[director_name],Table15[imdb_score])</f>
        <v>6.3</v>
      </c>
      <c r="G3385">
        <f>Table15[[#This Row],[gross]]-Table15[[#This Row],[budget]]</f>
        <v>-651422</v>
      </c>
      <c r="H3385" t="str">
        <f>IF(Table15[[#This Row],[Profit]]&gt;0,"Success","Fasle")</f>
        <v>Fasle</v>
      </c>
    </row>
    <row r="3386" spans="1:8" x14ac:dyDescent="0.25">
      <c r="A3386" t="s">
        <v>6691</v>
      </c>
      <c r="B3386">
        <v>703002</v>
      </c>
      <c r="C3386" t="s">
        <v>12</v>
      </c>
      <c r="D3386">
        <v>3000000</v>
      </c>
      <c r="E3386">
        <v>6.1</v>
      </c>
      <c r="F3386" s="2">
        <f>AVERAGEIF(Table15[director_name],Table15[director_name],Table15[imdb_score])</f>
        <v>6.1</v>
      </c>
      <c r="G3386">
        <f>Table15[[#This Row],[gross]]-Table15[[#This Row],[budget]]</f>
        <v>-2296998</v>
      </c>
      <c r="H3386" t="str">
        <f>IF(Table15[[#This Row],[Profit]]&gt;0,"Success","Fasle")</f>
        <v>Fasle</v>
      </c>
    </row>
    <row r="3387" spans="1:8" x14ac:dyDescent="0.25">
      <c r="A3387" t="s">
        <v>6693</v>
      </c>
      <c r="B3387">
        <v>3105269</v>
      </c>
      <c r="C3387" t="s">
        <v>12</v>
      </c>
      <c r="D3387">
        <v>3000000</v>
      </c>
      <c r="E3387">
        <v>5</v>
      </c>
      <c r="F3387" s="2">
        <f>AVERAGEIF(Table15[director_name],Table15[director_name],Table15[imdb_score])</f>
        <v>5</v>
      </c>
      <c r="G3387">
        <f>Table15[[#This Row],[gross]]-Table15[[#This Row],[budget]]</f>
        <v>105269</v>
      </c>
      <c r="H3387" t="str">
        <f>IF(Table15[[#This Row],[Profit]]&gt;0,"Success","Fasle")</f>
        <v>Success</v>
      </c>
    </row>
    <row r="3388" spans="1:8" x14ac:dyDescent="0.25">
      <c r="A3388" t="s">
        <v>6697</v>
      </c>
      <c r="B3388">
        <v>252726</v>
      </c>
      <c r="D3388">
        <v>3000000</v>
      </c>
      <c r="E3388">
        <v>7.2</v>
      </c>
      <c r="F3388" s="2">
        <f>AVERAGEIF(Table15[director_name],Table15[director_name],Table15[imdb_score])</f>
        <v>6.5500000000000007</v>
      </c>
      <c r="G3388">
        <f>Table15[[#This Row],[gross]]-Table15[[#This Row],[budget]]</f>
        <v>-2747274</v>
      </c>
      <c r="H3388" t="str">
        <f>IF(Table15[[#This Row],[Profit]]&gt;0,"Success","Fasle")</f>
        <v>Fasle</v>
      </c>
    </row>
    <row r="3389" spans="1:8" x14ac:dyDescent="0.25">
      <c r="A3389" t="s">
        <v>6705</v>
      </c>
      <c r="B3389">
        <v>418268</v>
      </c>
      <c r="C3389" t="s">
        <v>12</v>
      </c>
      <c r="D3389">
        <v>3000000</v>
      </c>
      <c r="E3389">
        <v>5.3</v>
      </c>
      <c r="F3389" s="2">
        <f>AVERAGEIF(Table15[director_name],Table15[director_name],Table15[imdb_score])</f>
        <v>5.3</v>
      </c>
      <c r="G3389">
        <f>Table15[[#This Row],[gross]]-Table15[[#This Row],[budget]]</f>
        <v>-2581732</v>
      </c>
      <c r="H3389" t="str">
        <f>IF(Table15[[#This Row],[Profit]]&gt;0,"Success","Fasle")</f>
        <v>Fasle</v>
      </c>
    </row>
    <row r="3390" spans="1:8" x14ac:dyDescent="0.25">
      <c r="A3390" t="s">
        <v>6711</v>
      </c>
      <c r="B3390">
        <v>200803</v>
      </c>
      <c r="C3390" t="s">
        <v>12</v>
      </c>
      <c r="D3390">
        <v>3000000</v>
      </c>
      <c r="E3390">
        <v>5.3</v>
      </c>
      <c r="F3390" s="2">
        <f>AVERAGEIF(Table15[director_name],Table15[director_name],Table15[imdb_score])</f>
        <v>5.3</v>
      </c>
      <c r="G3390">
        <f>Table15[[#This Row],[gross]]-Table15[[#This Row],[budget]]</f>
        <v>-2799197</v>
      </c>
      <c r="H3390" t="str">
        <f>IF(Table15[[#This Row],[Profit]]&gt;0,"Success","Fasle")</f>
        <v>Fasle</v>
      </c>
    </row>
    <row r="3391" spans="1:8" x14ac:dyDescent="0.25">
      <c r="A3391" t="s">
        <v>4952</v>
      </c>
      <c r="B3391">
        <v>95016</v>
      </c>
      <c r="C3391" t="s">
        <v>2999</v>
      </c>
      <c r="D3391">
        <v>2700000</v>
      </c>
      <c r="E3391">
        <v>7.4</v>
      </c>
      <c r="F3391">
        <f>AVERAGEIF(Table15[director_name],Table15[director_name],Table15[imdb_score])</f>
        <v>7.45</v>
      </c>
      <c r="G3391">
        <f>Table15[[#This Row],[gross]]-Table15[[#This Row],[budget]]</f>
        <v>-2604984</v>
      </c>
      <c r="H3391" t="str">
        <f>IF(Table15[[#This Row],[Profit]]&gt;0,"Success","Fasle")</f>
        <v>Fasle</v>
      </c>
    </row>
    <row r="3392" spans="1:8" x14ac:dyDescent="0.25">
      <c r="A3392" t="s">
        <v>6715</v>
      </c>
      <c r="B3392">
        <v>73678</v>
      </c>
      <c r="C3392" t="s">
        <v>12</v>
      </c>
      <c r="D3392">
        <v>3000000</v>
      </c>
      <c r="E3392">
        <v>5.9</v>
      </c>
      <c r="F3392" s="2">
        <f>AVERAGEIF(Table15[director_name],Table15[director_name],Table15[imdb_score])</f>
        <v>5.9</v>
      </c>
      <c r="G3392">
        <f>Table15[[#This Row],[gross]]-Table15[[#This Row],[budget]]</f>
        <v>-2926322</v>
      </c>
      <c r="H3392" t="str">
        <f>IF(Table15[[#This Row],[Profit]]&gt;0,"Success","Fasle")</f>
        <v>Fasle</v>
      </c>
    </row>
    <row r="3393" spans="1:8" x14ac:dyDescent="0.25">
      <c r="A3393" t="s">
        <v>6717</v>
      </c>
      <c r="B3393">
        <v>143000</v>
      </c>
      <c r="C3393" t="s">
        <v>12</v>
      </c>
      <c r="D3393">
        <v>5000000</v>
      </c>
      <c r="E3393">
        <v>4.0999999999999996</v>
      </c>
      <c r="F3393" s="2">
        <f>AVERAGEIF(Table15[director_name],Table15[director_name],Table15[imdb_score])</f>
        <v>4.0999999999999996</v>
      </c>
      <c r="G3393">
        <f>Table15[[#This Row],[gross]]-Table15[[#This Row],[budget]]</f>
        <v>-4857000</v>
      </c>
      <c r="H3393" t="str">
        <f>IF(Table15[[#This Row],[Profit]]&gt;0,"Success","Fasle")</f>
        <v>Fasle</v>
      </c>
    </row>
    <row r="3394" spans="1:8" x14ac:dyDescent="0.25">
      <c r="A3394" t="s">
        <v>6719</v>
      </c>
      <c r="B3394">
        <v>39852</v>
      </c>
      <c r="C3394" t="s">
        <v>12</v>
      </c>
      <c r="D3394">
        <v>3000000</v>
      </c>
      <c r="E3394">
        <v>6.7</v>
      </c>
      <c r="F3394" s="2">
        <f>AVERAGEIF(Table15[director_name],Table15[director_name],Table15[imdb_score])</f>
        <v>6.7</v>
      </c>
      <c r="G3394">
        <f>Table15[[#This Row],[gross]]-Table15[[#This Row],[budget]]</f>
        <v>-2960148</v>
      </c>
      <c r="H3394" t="str">
        <f>IF(Table15[[#This Row],[Profit]]&gt;0,"Success","Fasle")</f>
        <v>Fasle</v>
      </c>
    </row>
    <row r="3395" spans="1:8" x14ac:dyDescent="0.25">
      <c r="A3395" t="s">
        <v>4146</v>
      </c>
      <c r="B3395">
        <v>22000</v>
      </c>
      <c r="C3395" t="s">
        <v>12</v>
      </c>
      <c r="D3395">
        <v>3000000</v>
      </c>
      <c r="E3395">
        <v>5.8</v>
      </c>
      <c r="F3395">
        <f>AVERAGEIF(Table15[director_name],Table15[director_name],Table15[imdb_score])</f>
        <v>6.05</v>
      </c>
      <c r="G3395">
        <f>Table15[[#This Row],[gross]]-Table15[[#This Row],[budget]]</f>
        <v>-2978000</v>
      </c>
      <c r="H3395" t="str">
        <f>IF(Table15[[#This Row],[Profit]]&gt;0,"Success","Fasle")</f>
        <v>Fasle</v>
      </c>
    </row>
    <row r="3396" spans="1:8" x14ac:dyDescent="0.25">
      <c r="A3396" t="s">
        <v>6731</v>
      </c>
      <c r="B3396">
        <v>5005</v>
      </c>
      <c r="C3396" t="s">
        <v>12</v>
      </c>
      <c r="D3396">
        <v>3000000</v>
      </c>
      <c r="E3396">
        <v>5.9</v>
      </c>
      <c r="F3396" s="2">
        <f>AVERAGEIF(Table15[director_name],Table15[director_name],Table15[imdb_score])</f>
        <v>5.9</v>
      </c>
      <c r="G3396">
        <f>Table15[[#This Row],[gross]]-Table15[[#This Row],[budget]]</f>
        <v>-2994995</v>
      </c>
      <c r="H3396" t="str">
        <f>IF(Table15[[#This Row],[Profit]]&gt;0,"Success","Fasle")</f>
        <v>Fasle</v>
      </c>
    </row>
    <row r="3397" spans="1:8" x14ac:dyDescent="0.25">
      <c r="A3397" t="s">
        <v>1520</v>
      </c>
      <c r="B3397">
        <v>5595428</v>
      </c>
      <c r="C3397" t="s">
        <v>4993</v>
      </c>
      <c r="D3397">
        <v>2900000</v>
      </c>
      <c r="E3397">
        <v>8</v>
      </c>
      <c r="F3397">
        <f>AVERAGEIF(Table15[director_name],Table15[director_name],Table15[imdb_score])</f>
        <v>6.5666666666666664</v>
      </c>
      <c r="G3397">
        <f>Table15[[#This Row],[gross]]-Table15[[#This Row],[budget]]</f>
        <v>2695428</v>
      </c>
      <c r="H3397" t="str">
        <f>IF(Table15[[#This Row],[Profit]]&gt;0,"Success","Fasle")</f>
        <v>Success</v>
      </c>
    </row>
    <row r="3398" spans="1:8" x14ac:dyDescent="0.25">
      <c r="A3398" t="s">
        <v>6761</v>
      </c>
      <c r="B3398">
        <v>3123749</v>
      </c>
      <c r="C3398" t="s">
        <v>12</v>
      </c>
      <c r="D3398">
        <v>1500000</v>
      </c>
      <c r="E3398">
        <v>6.5</v>
      </c>
      <c r="F3398" s="2">
        <f>AVERAGEIF(Table15[director_name],Table15[director_name],Table15[imdb_score])</f>
        <v>6.5</v>
      </c>
      <c r="G3398">
        <f>Table15[[#This Row],[gross]]-Table15[[#This Row],[budget]]</f>
        <v>1623749</v>
      </c>
      <c r="H3398" t="str">
        <f>IF(Table15[[#This Row],[Profit]]&gt;0,"Success","Fasle")</f>
        <v>Success</v>
      </c>
    </row>
    <row r="3399" spans="1:8" x14ac:dyDescent="0.25">
      <c r="A3399" t="s">
        <v>6764</v>
      </c>
      <c r="B3399">
        <v>100675</v>
      </c>
      <c r="C3399" t="s">
        <v>12</v>
      </c>
      <c r="D3399">
        <v>3000000</v>
      </c>
      <c r="E3399">
        <v>6.4</v>
      </c>
      <c r="F3399" s="2">
        <f>AVERAGEIF(Table15[director_name],Table15[director_name],Table15[imdb_score])</f>
        <v>6.4</v>
      </c>
      <c r="G3399">
        <f>Table15[[#This Row],[gross]]-Table15[[#This Row],[budget]]</f>
        <v>-2899325</v>
      </c>
      <c r="H3399" t="str">
        <f>IF(Table15[[#This Row],[Profit]]&gt;0,"Success","Fasle")</f>
        <v>Fasle</v>
      </c>
    </row>
    <row r="3400" spans="1:8" x14ac:dyDescent="0.25">
      <c r="A3400" t="s">
        <v>2564</v>
      </c>
      <c r="B3400">
        <v>3645438</v>
      </c>
      <c r="C3400" t="s">
        <v>503</v>
      </c>
      <c r="D3400">
        <v>2200000</v>
      </c>
      <c r="E3400">
        <v>6.8</v>
      </c>
      <c r="F3400">
        <f>AVERAGEIF(Table15[director_name],Table15[director_name],Table15[imdb_score])</f>
        <v>6.2250000000000005</v>
      </c>
      <c r="G3400">
        <f>Table15[[#This Row],[gross]]-Table15[[#This Row],[budget]]</f>
        <v>1445438</v>
      </c>
      <c r="H3400" t="str">
        <f>IF(Table15[[#This Row],[Profit]]&gt;0,"Success","Fasle")</f>
        <v>Success</v>
      </c>
    </row>
    <row r="3401" spans="1:8" x14ac:dyDescent="0.25">
      <c r="A3401" t="s">
        <v>4492</v>
      </c>
      <c r="B3401">
        <v>22201636</v>
      </c>
      <c r="C3401" t="s">
        <v>12</v>
      </c>
      <c r="D3401">
        <v>8000000</v>
      </c>
      <c r="E3401">
        <v>7.4</v>
      </c>
      <c r="F3401">
        <f>AVERAGEIF(Table15[director_name],Table15[director_name],Table15[imdb_score])</f>
        <v>7.2</v>
      </c>
      <c r="G3401">
        <f>Table15[[#This Row],[gross]]-Table15[[#This Row],[budget]]</f>
        <v>14201636</v>
      </c>
      <c r="H3401" t="str">
        <f>IF(Table15[[#This Row],[Profit]]&gt;0,"Success","Fasle")</f>
        <v>Success</v>
      </c>
    </row>
    <row r="3402" spans="1:8" x14ac:dyDescent="0.25">
      <c r="A3402" t="s">
        <v>6361</v>
      </c>
      <c r="B3402">
        <v>25000000</v>
      </c>
      <c r="C3402" t="s">
        <v>12</v>
      </c>
      <c r="D3402">
        <v>2883848</v>
      </c>
      <c r="E3402">
        <v>8.3000000000000007</v>
      </c>
      <c r="F3402" s="2">
        <f>AVERAGEIF(Table15[director_name],Table15[director_name],Table15[imdb_score])</f>
        <v>8.3000000000000007</v>
      </c>
      <c r="G3402">
        <f>Table15[[#This Row],[gross]]-Table15[[#This Row],[budget]]</f>
        <v>22116152</v>
      </c>
      <c r="H3402" t="str">
        <f>IF(Table15[[#This Row],[Profit]]&gt;0,"Success","Fasle")</f>
        <v>Success</v>
      </c>
    </row>
    <row r="3403" spans="1:8" x14ac:dyDescent="0.25">
      <c r="A3403" t="s">
        <v>6773</v>
      </c>
      <c r="B3403">
        <v>19170001</v>
      </c>
      <c r="C3403" t="s">
        <v>12</v>
      </c>
      <c r="D3403">
        <v>2800000</v>
      </c>
      <c r="E3403">
        <v>5.3</v>
      </c>
      <c r="F3403" s="2">
        <f>AVERAGEIF(Table15[director_name],Table15[director_name],Table15[imdb_score])</f>
        <v>5.3</v>
      </c>
      <c r="G3403">
        <f>Table15[[#This Row],[gross]]-Table15[[#This Row],[budget]]</f>
        <v>16370001</v>
      </c>
      <c r="H3403" t="str">
        <f>IF(Table15[[#This Row],[Profit]]&gt;0,"Success","Fasle")</f>
        <v>Success</v>
      </c>
    </row>
    <row r="3404" spans="1:8" x14ac:dyDescent="0.25">
      <c r="A3404" t="s">
        <v>6472</v>
      </c>
      <c r="B3404">
        <v>22202612</v>
      </c>
      <c r="C3404" t="s">
        <v>12</v>
      </c>
      <c r="D3404">
        <v>2800000</v>
      </c>
      <c r="E3404">
        <v>8.1</v>
      </c>
      <c r="F3404">
        <f>AVERAGEIF(Table15[director_name],Table15[director_name],Table15[imdb_score])</f>
        <v>8.1499999999999986</v>
      </c>
      <c r="G3404">
        <f>Table15[[#This Row],[gross]]-Table15[[#This Row],[budget]]</f>
        <v>19402612</v>
      </c>
      <c r="H3404" t="str">
        <f>IF(Table15[[#This Row],[Profit]]&gt;0,"Success","Fasle")</f>
        <v>Success</v>
      </c>
    </row>
    <row r="3405" spans="1:8" x14ac:dyDescent="0.25">
      <c r="A3405" t="s">
        <v>3536</v>
      </c>
      <c r="B3405">
        <v>86300000</v>
      </c>
      <c r="C3405" t="s">
        <v>12</v>
      </c>
      <c r="D3405">
        <v>2800000</v>
      </c>
      <c r="E3405">
        <v>8</v>
      </c>
      <c r="F3405">
        <f>AVERAGEIF(Table15[director_name],Table15[director_name],Table15[imdb_score])</f>
        <v>7.6333333333333329</v>
      </c>
      <c r="G3405">
        <f>Table15[[#This Row],[gross]]-Table15[[#This Row],[budget]]</f>
        <v>83500000</v>
      </c>
      <c r="H3405" t="str">
        <f>IF(Table15[[#This Row],[Profit]]&gt;0,"Success","Fasle")</f>
        <v>Success</v>
      </c>
    </row>
    <row r="3406" spans="1:8" x14ac:dyDescent="0.25">
      <c r="A3406" t="s">
        <v>867</v>
      </c>
      <c r="B3406">
        <v>952620</v>
      </c>
      <c r="C3406" t="s">
        <v>12</v>
      </c>
      <c r="D3406">
        <v>2000000</v>
      </c>
      <c r="E3406">
        <v>5.7</v>
      </c>
      <c r="F3406">
        <f>AVERAGEIF(Table15[director_name],Table15[director_name],Table15[imdb_score])</f>
        <v>5.6333333333333329</v>
      </c>
      <c r="G3406">
        <f>Table15[[#This Row],[gross]]-Table15[[#This Row],[budget]]</f>
        <v>-1047380</v>
      </c>
      <c r="H3406" t="str">
        <f>IF(Table15[[#This Row],[Profit]]&gt;0,"Success","Fasle")</f>
        <v>Fasle</v>
      </c>
    </row>
    <row r="3407" spans="1:8" x14ac:dyDescent="0.25">
      <c r="A3407" t="s">
        <v>6780</v>
      </c>
      <c r="B3407">
        <v>9054736</v>
      </c>
      <c r="C3407" t="s">
        <v>12</v>
      </c>
      <c r="D3407">
        <v>2700000</v>
      </c>
      <c r="E3407">
        <v>7.1</v>
      </c>
      <c r="F3407" s="2">
        <f>AVERAGEIF(Table15[director_name],Table15[director_name],Table15[imdb_score])</f>
        <v>7.15</v>
      </c>
      <c r="G3407">
        <f>Table15[[#This Row],[gross]]-Table15[[#This Row],[budget]]</f>
        <v>6354736</v>
      </c>
      <c r="H3407" t="str">
        <f>IF(Table15[[#This Row],[Profit]]&gt;0,"Success","Fasle")</f>
        <v>Success</v>
      </c>
    </row>
    <row r="3408" spans="1:8" x14ac:dyDescent="0.25">
      <c r="A3408" t="s">
        <v>3536</v>
      </c>
      <c r="B3408">
        <v>119500000</v>
      </c>
      <c r="C3408" t="s">
        <v>12</v>
      </c>
      <c r="D3408">
        <v>2600000</v>
      </c>
      <c r="E3408">
        <v>7.8</v>
      </c>
      <c r="F3408">
        <f>AVERAGEIF(Table15[director_name],Table15[director_name],Table15[imdb_score])</f>
        <v>7.6333333333333329</v>
      </c>
      <c r="G3408">
        <f>Table15[[#This Row],[gross]]-Table15[[#This Row],[budget]]</f>
        <v>116900000</v>
      </c>
      <c r="H3408" t="str">
        <f>IF(Table15[[#This Row],[Profit]]&gt;0,"Success","Fasle")</f>
        <v>Success</v>
      </c>
    </row>
    <row r="3409" spans="1:8" x14ac:dyDescent="0.25">
      <c r="A3409" t="s">
        <v>5153</v>
      </c>
      <c r="B3409">
        <v>32600000</v>
      </c>
      <c r="C3409" t="s">
        <v>12</v>
      </c>
      <c r="D3409">
        <v>1800000</v>
      </c>
      <c r="E3409">
        <v>5.9</v>
      </c>
      <c r="F3409" s="2">
        <f>AVERAGEIF(Table15[director_name],Table15[director_name],Table15[imdb_score])</f>
        <v>5.9</v>
      </c>
      <c r="G3409">
        <f>Table15[[#This Row],[gross]]-Table15[[#This Row],[budget]]</f>
        <v>30800000</v>
      </c>
      <c r="H3409" t="str">
        <f>IF(Table15[[#This Row],[Profit]]&gt;0,"Success","Fasle")</f>
        <v>Success</v>
      </c>
    </row>
    <row r="3410" spans="1:8" x14ac:dyDescent="0.25">
      <c r="A3410" t="s">
        <v>4308</v>
      </c>
      <c r="B3410">
        <v>3130592</v>
      </c>
      <c r="C3410" t="s">
        <v>12</v>
      </c>
      <c r="D3410">
        <v>2600000</v>
      </c>
      <c r="E3410">
        <v>7.8</v>
      </c>
      <c r="F3410">
        <f>AVERAGEIF(Table15[director_name],Table15[director_name],Table15[imdb_score])</f>
        <v>7.1</v>
      </c>
      <c r="G3410">
        <f>Table15[[#This Row],[gross]]-Table15[[#This Row],[budget]]</f>
        <v>530592</v>
      </c>
      <c r="H3410" t="str">
        <f>IF(Table15[[#This Row],[Profit]]&gt;0,"Success","Fasle")</f>
        <v>Success</v>
      </c>
    </row>
    <row r="3411" spans="1:8" x14ac:dyDescent="0.25">
      <c r="A3411" t="s">
        <v>6801</v>
      </c>
      <c r="B3411">
        <v>475000</v>
      </c>
      <c r="C3411" t="s">
        <v>12</v>
      </c>
      <c r="D3411">
        <v>2800000</v>
      </c>
      <c r="E3411">
        <v>6</v>
      </c>
      <c r="F3411" s="2">
        <f>AVERAGEIF(Table15[director_name],Table15[director_name],Table15[imdb_score])</f>
        <v>6</v>
      </c>
      <c r="G3411">
        <f>Table15[[#This Row],[gross]]-Table15[[#This Row],[budget]]</f>
        <v>-2325000</v>
      </c>
      <c r="H3411" t="str">
        <f>IF(Table15[[#This Row],[Profit]]&gt;0,"Success","Fasle")</f>
        <v>Fasle</v>
      </c>
    </row>
    <row r="3412" spans="1:8" x14ac:dyDescent="0.25">
      <c r="A3412" t="s">
        <v>6806</v>
      </c>
      <c r="B3412">
        <v>38108</v>
      </c>
      <c r="C3412" t="s">
        <v>964</v>
      </c>
      <c r="D3412">
        <v>2600000</v>
      </c>
      <c r="E3412">
        <v>7.2</v>
      </c>
      <c r="F3412" s="2">
        <f>AVERAGEIF(Table15[director_name],Table15[director_name],Table15[imdb_score])</f>
        <v>7.2</v>
      </c>
      <c r="G3412">
        <f>Table15[[#This Row],[gross]]-Table15[[#This Row],[budget]]</f>
        <v>-2561892</v>
      </c>
      <c r="H3412" t="str">
        <f>IF(Table15[[#This Row],[Profit]]&gt;0,"Success","Fasle")</f>
        <v>Fasle</v>
      </c>
    </row>
    <row r="3413" spans="1:8" x14ac:dyDescent="0.25">
      <c r="A3413" t="s">
        <v>6126</v>
      </c>
      <c r="B3413">
        <v>40041683</v>
      </c>
      <c r="C3413" t="s">
        <v>12</v>
      </c>
      <c r="D3413">
        <v>2500000</v>
      </c>
      <c r="E3413">
        <v>5.0999999999999996</v>
      </c>
      <c r="F3413">
        <f>AVERAGEIF(Table15[director_name],Table15[director_name],Table15[imdb_score])</f>
        <v>4.4333333333333327</v>
      </c>
      <c r="G3413">
        <f>Table15[[#This Row],[gross]]-Table15[[#This Row],[budget]]</f>
        <v>37541683</v>
      </c>
      <c r="H3413" t="str">
        <f>IF(Table15[[#This Row],[Profit]]&gt;0,"Success","Fasle")</f>
        <v>Success</v>
      </c>
    </row>
    <row r="3414" spans="1:8" x14ac:dyDescent="0.25">
      <c r="A3414" t="s">
        <v>6817</v>
      </c>
      <c r="B3414">
        <v>33349949</v>
      </c>
      <c r="C3414" t="s">
        <v>12</v>
      </c>
      <c r="D3414">
        <v>2500000</v>
      </c>
      <c r="E3414">
        <v>5.0999999999999996</v>
      </c>
      <c r="F3414" s="2">
        <f>AVERAGEIF(Table15[director_name],Table15[director_name],Table15[imdb_score])</f>
        <v>5.0999999999999996</v>
      </c>
      <c r="G3414">
        <f>Table15[[#This Row],[gross]]-Table15[[#This Row],[budget]]</f>
        <v>30849949</v>
      </c>
      <c r="H3414" t="str">
        <f>IF(Table15[[#This Row],[Profit]]&gt;0,"Success","Fasle")</f>
        <v>Success</v>
      </c>
    </row>
    <row r="3415" spans="1:8" x14ac:dyDescent="0.25">
      <c r="A3415" t="s">
        <v>2883</v>
      </c>
      <c r="B3415">
        <v>25809813</v>
      </c>
      <c r="C3415" t="s">
        <v>12</v>
      </c>
      <c r="D3415">
        <v>26000000</v>
      </c>
      <c r="E3415">
        <v>6.9</v>
      </c>
      <c r="F3415">
        <f>AVERAGEIF(Table15[director_name],Table15[director_name],Table15[imdb_score])</f>
        <v>6.5</v>
      </c>
      <c r="G3415">
        <f>Table15[[#This Row],[gross]]-Table15[[#This Row],[budget]]</f>
        <v>-190187</v>
      </c>
      <c r="H3415" t="str">
        <f>IF(Table15[[#This Row],[Profit]]&gt;0,"Success","Fasle")</f>
        <v>Fasle</v>
      </c>
    </row>
    <row r="3416" spans="1:8" x14ac:dyDescent="0.25">
      <c r="A3416" t="s">
        <v>6820</v>
      </c>
      <c r="B3416">
        <v>14400000</v>
      </c>
      <c r="C3416" t="s">
        <v>12</v>
      </c>
      <c r="D3416">
        <v>2500000</v>
      </c>
      <c r="E3416">
        <v>4.5999999999999996</v>
      </c>
      <c r="F3416" s="2">
        <f>AVERAGEIF(Table15[director_name],Table15[director_name],Table15[imdb_score])</f>
        <v>4.5999999999999996</v>
      </c>
      <c r="G3416">
        <f>Table15[[#This Row],[gross]]-Table15[[#This Row],[budget]]</f>
        <v>11900000</v>
      </c>
      <c r="H3416" t="str">
        <f>IF(Table15[[#This Row],[Profit]]&gt;0,"Success","Fasle")</f>
        <v>Success</v>
      </c>
    </row>
    <row r="3417" spans="1:8" x14ac:dyDescent="0.25">
      <c r="A3417" t="s">
        <v>6825</v>
      </c>
      <c r="B3417">
        <v>32230907</v>
      </c>
      <c r="C3417" t="s">
        <v>12</v>
      </c>
      <c r="D3417">
        <v>2500000</v>
      </c>
      <c r="E3417">
        <v>6.7</v>
      </c>
      <c r="F3417" s="2">
        <f>AVERAGEIF(Table15[director_name],Table15[director_name],Table15[imdb_score])</f>
        <v>6.7</v>
      </c>
      <c r="G3417">
        <f>Table15[[#This Row],[gross]]-Table15[[#This Row],[budget]]</f>
        <v>29730907</v>
      </c>
      <c r="H3417" t="str">
        <f>IF(Table15[[#This Row],[Profit]]&gt;0,"Success","Fasle")</f>
        <v>Success</v>
      </c>
    </row>
    <row r="3418" spans="1:8" x14ac:dyDescent="0.25">
      <c r="A3418" t="s">
        <v>2094</v>
      </c>
      <c r="B3418">
        <v>6401336</v>
      </c>
      <c r="C3418" t="s">
        <v>12</v>
      </c>
      <c r="D3418">
        <v>2500000</v>
      </c>
      <c r="E3418">
        <v>7.1</v>
      </c>
      <c r="F3418">
        <f>AVERAGEIF(Table15[director_name],Table15[director_name],Table15[imdb_score])</f>
        <v>7.1285714285714281</v>
      </c>
      <c r="G3418">
        <f>Table15[[#This Row],[gross]]-Table15[[#This Row],[budget]]</f>
        <v>3901336</v>
      </c>
      <c r="H3418" t="str">
        <f>IF(Table15[[#This Row],[Profit]]&gt;0,"Success","Fasle")</f>
        <v>Success</v>
      </c>
    </row>
    <row r="3419" spans="1:8" x14ac:dyDescent="0.25">
      <c r="A3419" t="s">
        <v>5914</v>
      </c>
      <c r="B3419">
        <v>26781723</v>
      </c>
      <c r="C3419" t="s">
        <v>12</v>
      </c>
      <c r="D3419">
        <v>2500000</v>
      </c>
      <c r="E3419">
        <v>7.6</v>
      </c>
      <c r="F3419">
        <f>AVERAGEIF(Table15[director_name],Table15[director_name],Table15[imdb_score])</f>
        <v>7.15</v>
      </c>
      <c r="G3419">
        <f>Table15[[#This Row],[gross]]-Table15[[#This Row],[budget]]</f>
        <v>24281723</v>
      </c>
      <c r="H3419" t="str">
        <f>IF(Table15[[#This Row],[Profit]]&gt;0,"Success","Fasle")</f>
        <v>Success</v>
      </c>
    </row>
    <row r="3420" spans="1:8" x14ac:dyDescent="0.25">
      <c r="A3420" t="s">
        <v>3140</v>
      </c>
      <c r="B3420">
        <v>5400000</v>
      </c>
      <c r="C3420" t="s">
        <v>12</v>
      </c>
      <c r="D3420">
        <v>2500000</v>
      </c>
      <c r="E3420">
        <v>8.1</v>
      </c>
      <c r="F3420">
        <f>AVERAGEIF(Table15[director_name],Table15[director_name],Table15[imdb_score])</f>
        <v>7.3272727272727272</v>
      </c>
      <c r="G3420">
        <f>Table15[[#This Row],[gross]]-Table15[[#This Row],[budget]]</f>
        <v>2900000</v>
      </c>
      <c r="H3420" t="str">
        <f>IF(Table15[[#This Row],[Profit]]&gt;0,"Success","Fasle")</f>
        <v>Success</v>
      </c>
    </row>
    <row r="3421" spans="1:8" x14ac:dyDescent="0.25">
      <c r="A3421" t="s">
        <v>6833</v>
      </c>
      <c r="B3421">
        <v>1282084</v>
      </c>
      <c r="C3421" t="s">
        <v>12</v>
      </c>
      <c r="D3421">
        <v>2500000</v>
      </c>
      <c r="E3421">
        <v>7</v>
      </c>
      <c r="F3421" s="2">
        <f>AVERAGEIF(Table15[director_name],Table15[director_name],Table15[imdb_score])</f>
        <v>7</v>
      </c>
      <c r="G3421">
        <f>Table15[[#This Row],[gross]]-Table15[[#This Row],[budget]]</f>
        <v>-1217916</v>
      </c>
      <c r="H3421" t="str">
        <f>IF(Table15[[#This Row],[Profit]]&gt;0,"Success","Fasle")</f>
        <v>Fasle</v>
      </c>
    </row>
    <row r="3422" spans="1:8" x14ac:dyDescent="0.25">
      <c r="A3422" t="s">
        <v>4882</v>
      </c>
      <c r="B3422">
        <v>3325638</v>
      </c>
      <c r="C3422" t="s">
        <v>12</v>
      </c>
      <c r="D3422">
        <v>2500000</v>
      </c>
      <c r="E3422">
        <v>7.1</v>
      </c>
      <c r="F3422">
        <f>AVERAGEIF(Table15[director_name],Table15[director_name],Table15[imdb_score])</f>
        <v>6.75</v>
      </c>
      <c r="G3422">
        <f>Table15[[#This Row],[gross]]-Table15[[#This Row],[budget]]</f>
        <v>825638</v>
      </c>
      <c r="H3422" t="str">
        <f>IF(Table15[[#This Row],[Profit]]&gt;0,"Success","Fasle")</f>
        <v>Success</v>
      </c>
    </row>
    <row r="3423" spans="1:8" x14ac:dyDescent="0.25">
      <c r="A3423" t="s">
        <v>6841</v>
      </c>
      <c r="B3423">
        <v>395592</v>
      </c>
      <c r="C3423" t="s">
        <v>12</v>
      </c>
      <c r="D3423">
        <v>2000000</v>
      </c>
      <c r="E3423">
        <v>7.6</v>
      </c>
      <c r="F3423" s="2">
        <f>AVERAGEIF(Table15[director_name],Table15[director_name],Table15[imdb_score])</f>
        <v>7.6</v>
      </c>
      <c r="G3423">
        <f>Table15[[#This Row],[gross]]-Table15[[#This Row],[budget]]</f>
        <v>-1604408</v>
      </c>
      <c r="H3423" t="str">
        <f>IF(Table15[[#This Row],[Profit]]&gt;0,"Success","Fasle")</f>
        <v>Fasle</v>
      </c>
    </row>
    <row r="3424" spans="1:8" x14ac:dyDescent="0.25">
      <c r="A3424" t="s">
        <v>6843</v>
      </c>
      <c r="B3424">
        <v>6851969</v>
      </c>
      <c r="C3424" t="s">
        <v>12</v>
      </c>
      <c r="D3424">
        <v>2500000</v>
      </c>
      <c r="E3424">
        <v>7.1</v>
      </c>
      <c r="F3424" s="2">
        <f>AVERAGEIF(Table15[director_name],Table15[director_name],Table15[imdb_score])</f>
        <v>7.1</v>
      </c>
      <c r="G3424">
        <f>Table15[[#This Row],[gross]]-Table15[[#This Row],[budget]]</f>
        <v>4351969</v>
      </c>
      <c r="H3424" t="str">
        <f>IF(Table15[[#This Row],[Profit]]&gt;0,"Success","Fasle")</f>
        <v>Success</v>
      </c>
    </row>
    <row r="3425" spans="1:8" x14ac:dyDescent="0.25">
      <c r="A3425" t="s">
        <v>6157</v>
      </c>
      <c r="B3425">
        <v>333658</v>
      </c>
      <c r="C3425" t="s">
        <v>12</v>
      </c>
      <c r="D3425">
        <v>34000</v>
      </c>
      <c r="E3425">
        <v>7.1</v>
      </c>
      <c r="F3425">
        <f>AVERAGEIF(Table15[director_name],Table15[director_name],Table15[imdb_score])</f>
        <v>6.9499999999999993</v>
      </c>
      <c r="G3425">
        <f>Table15[[#This Row],[gross]]-Table15[[#This Row],[budget]]</f>
        <v>299658</v>
      </c>
      <c r="H3425" t="str">
        <f>IF(Table15[[#This Row],[Profit]]&gt;0,"Success","Fasle")</f>
        <v>Success</v>
      </c>
    </row>
    <row r="3426" spans="1:8" x14ac:dyDescent="0.25">
      <c r="A3426" t="s">
        <v>1292</v>
      </c>
      <c r="B3426">
        <v>12995673</v>
      </c>
      <c r="C3426" t="s">
        <v>12</v>
      </c>
      <c r="D3426">
        <v>2500000</v>
      </c>
      <c r="E3426">
        <v>7.7</v>
      </c>
      <c r="F3426">
        <f>AVERAGEIF(Table15[director_name],Table15[director_name],Table15[imdb_score])</f>
        <v>6.8</v>
      </c>
      <c r="G3426">
        <f>Table15[[#This Row],[gross]]-Table15[[#This Row],[budget]]</f>
        <v>10495673</v>
      </c>
      <c r="H3426" t="str">
        <f>IF(Table15[[#This Row],[Profit]]&gt;0,"Success","Fasle")</f>
        <v>Success</v>
      </c>
    </row>
    <row r="3427" spans="1:8" x14ac:dyDescent="0.25">
      <c r="A3427" t="s">
        <v>6849</v>
      </c>
      <c r="B3427">
        <v>173783</v>
      </c>
      <c r="C3427" t="s">
        <v>12</v>
      </c>
      <c r="D3427">
        <v>2500000</v>
      </c>
      <c r="E3427">
        <v>7.6</v>
      </c>
      <c r="F3427" s="2">
        <f>AVERAGEIF(Table15[director_name],Table15[director_name],Table15[imdb_score])</f>
        <v>7.6</v>
      </c>
      <c r="G3427">
        <f>Table15[[#This Row],[gross]]-Table15[[#This Row],[budget]]</f>
        <v>-2326217</v>
      </c>
      <c r="H3427" t="str">
        <f>IF(Table15[[#This Row],[Profit]]&gt;0,"Success","Fasle")</f>
        <v>Fasle</v>
      </c>
    </row>
    <row r="3428" spans="1:8" x14ac:dyDescent="0.25">
      <c r="A3428" t="s">
        <v>6851</v>
      </c>
      <c r="B3428">
        <v>118666</v>
      </c>
      <c r="C3428" t="s">
        <v>12</v>
      </c>
      <c r="D3428">
        <v>2500000</v>
      </c>
      <c r="E3428">
        <v>6.6</v>
      </c>
      <c r="F3428" s="2">
        <f>AVERAGEIF(Table15[director_name],Table15[director_name],Table15[imdb_score])</f>
        <v>6.6</v>
      </c>
      <c r="G3428">
        <f>Table15[[#This Row],[gross]]-Table15[[#This Row],[budget]]</f>
        <v>-2381334</v>
      </c>
      <c r="H3428" t="str">
        <f>IF(Table15[[#This Row],[Profit]]&gt;0,"Success","Fasle")</f>
        <v>Fasle</v>
      </c>
    </row>
    <row r="3429" spans="1:8" x14ac:dyDescent="0.25">
      <c r="A3429" t="s">
        <v>6853</v>
      </c>
      <c r="B3429">
        <v>71904</v>
      </c>
      <c r="C3429" t="s">
        <v>12</v>
      </c>
      <c r="D3429">
        <v>2500000</v>
      </c>
      <c r="E3429">
        <v>5.7</v>
      </c>
      <c r="F3429" s="2">
        <f>AVERAGEIF(Table15[director_name],Table15[director_name],Table15[imdb_score])</f>
        <v>5.7</v>
      </c>
      <c r="G3429">
        <f>Table15[[#This Row],[gross]]-Table15[[#This Row],[budget]]</f>
        <v>-2428096</v>
      </c>
      <c r="H3429" t="str">
        <f>IF(Table15[[#This Row],[Profit]]&gt;0,"Success","Fasle")</f>
        <v>Fasle</v>
      </c>
    </row>
    <row r="3430" spans="1:8" x14ac:dyDescent="0.25">
      <c r="A3430" t="s">
        <v>6855</v>
      </c>
      <c r="B3430">
        <v>99851</v>
      </c>
      <c r="C3430" t="s">
        <v>12</v>
      </c>
      <c r="D3430">
        <v>2500000</v>
      </c>
      <c r="E3430">
        <v>7.1</v>
      </c>
      <c r="F3430" s="2">
        <f>AVERAGEIF(Table15[director_name],Table15[director_name],Table15[imdb_score])</f>
        <v>7.1</v>
      </c>
      <c r="G3430">
        <f>Table15[[#This Row],[gross]]-Table15[[#This Row],[budget]]</f>
        <v>-2400149</v>
      </c>
      <c r="H3430" t="str">
        <f>IF(Table15[[#This Row],[Profit]]&gt;0,"Success","Fasle")</f>
        <v>Fasle</v>
      </c>
    </row>
    <row r="3431" spans="1:8" x14ac:dyDescent="0.25">
      <c r="A3431" t="s">
        <v>6857</v>
      </c>
      <c r="B3431">
        <v>115504</v>
      </c>
      <c r="C3431" t="s">
        <v>12</v>
      </c>
      <c r="D3431">
        <v>14000000</v>
      </c>
      <c r="E3431">
        <v>6.2</v>
      </c>
      <c r="F3431" s="2">
        <f>AVERAGEIF(Table15[director_name],Table15[director_name],Table15[imdb_score])</f>
        <v>6.2</v>
      </c>
      <c r="G3431">
        <f>Table15[[#This Row],[gross]]-Table15[[#This Row],[budget]]</f>
        <v>-13884496</v>
      </c>
      <c r="H3431" t="str">
        <f>IF(Table15[[#This Row],[Profit]]&gt;0,"Success","Fasle")</f>
        <v>Fasle</v>
      </c>
    </row>
    <row r="3432" spans="1:8" x14ac:dyDescent="0.25">
      <c r="A3432" t="s">
        <v>4565</v>
      </c>
      <c r="B3432">
        <v>5725</v>
      </c>
      <c r="C3432" t="s">
        <v>2999</v>
      </c>
      <c r="D3432">
        <v>8400000</v>
      </c>
      <c r="E3432">
        <v>6.1</v>
      </c>
      <c r="F3432">
        <f>AVERAGEIF(Table15[director_name],Table15[director_name],Table15[imdb_score])</f>
        <v>5.6333333333333329</v>
      </c>
      <c r="G3432">
        <f>Table15[[#This Row],[gross]]-Table15[[#This Row],[budget]]</f>
        <v>-8394275</v>
      </c>
      <c r="H3432" t="str">
        <f>IF(Table15[[#This Row],[Profit]]&gt;0,"Success","Fasle")</f>
        <v>Fasle</v>
      </c>
    </row>
    <row r="3433" spans="1:8" x14ac:dyDescent="0.25">
      <c r="A3433" t="s">
        <v>6860</v>
      </c>
      <c r="B3433">
        <v>75727</v>
      </c>
      <c r="C3433" t="s">
        <v>964</v>
      </c>
      <c r="D3433">
        <v>2500000</v>
      </c>
      <c r="E3433">
        <v>5.9</v>
      </c>
      <c r="F3433" s="2">
        <f>AVERAGEIF(Table15[director_name],Table15[director_name],Table15[imdb_score])</f>
        <v>5.9</v>
      </c>
      <c r="G3433">
        <f>Table15[[#This Row],[gross]]-Table15[[#This Row],[budget]]</f>
        <v>-2424273</v>
      </c>
      <c r="H3433" t="str">
        <f>IF(Table15[[#This Row],[Profit]]&gt;0,"Success","Fasle")</f>
        <v>Fasle</v>
      </c>
    </row>
    <row r="3434" spans="1:8" x14ac:dyDescent="0.25">
      <c r="A3434" t="s">
        <v>218</v>
      </c>
      <c r="B3434">
        <v>322157</v>
      </c>
      <c r="C3434" t="s">
        <v>12</v>
      </c>
      <c r="D3434">
        <v>2500000</v>
      </c>
      <c r="E3434">
        <v>6.8</v>
      </c>
      <c r="F3434">
        <f>AVERAGEIF(Table15[director_name],Table15[director_name],Table15[imdb_score])</f>
        <v>7.1333333333333329</v>
      </c>
      <c r="G3434">
        <f>Table15[[#This Row],[gross]]-Table15[[#This Row],[budget]]</f>
        <v>-2177843</v>
      </c>
      <c r="H3434" t="str">
        <f>IF(Table15[[#This Row],[Profit]]&gt;0,"Success","Fasle")</f>
        <v>Fasle</v>
      </c>
    </row>
    <row r="3435" spans="1:8" x14ac:dyDescent="0.25">
      <c r="A3435" t="s">
        <v>1753</v>
      </c>
      <c r="B3435">
        <v>5731103</v>
      </c>
      <c r="C3435" t="s">
        <v>12</v>
      </c>
      <c r="D3435">
        <v>2400000</v>
      </c>
      <c r="E3435">
        <v>6.8</v>
      </c>
      <c r="F3435">
        <f>AVERAGEIF(Table15[director_name],Table15[director_name],Table15[imdb_score])</f>
        <v>6.7333333333333334</v>
      </c>
      <c r="G3435">
        <f>Table15[[#This Row],[gross]]-Table15[[#This Row],[budget]]</f>
        <v>3331103</v>
      </c>
      <c r="H3435" t="str">
        <f>IF(Table15[[#This Row],[Profit]]&gt;0,"Success","Fasle")</f>
        <v>Success</v>
      </c>
    </row>
    <row r="3436" spans="1:8" x14ac:dyDescent="0.25">
      <c r="A3436" t="s">
        <v>6870</v>
      </c>
      <c r="B3436">
        <v>978908</v>
      </c>
      <c r="C3436" t="s">
        <v>12</v>
      </c>
      <c r="D3436">
        <v>2400000</v>
      </c>
      <c r="E3436">
        <v>5.0999999999999996</v>
      </c>
      <c r="F3436" s="2">
        <f>AVERAGEIF(Table15[director_name],Table15[director_name],Table15[imdb_score])</f>
        <v>5.0999999999999996</v>
      </c>
      <c r="G3436">
        <f>Table15[[#This Row],[gross]]-Table15[[#This Row],[budget]]</f>
        <v>-1421092</v>
      </c>
      <c r="H3436" t="str">
        <f>IF(Table15[[#This Row],[Profit]]&gt;0,"Success","Fasle")</f>
        <v>Fasle</v>
      </c>
    </row>
    <row r="3437" spans="1:8" x14ac:dyDescent="0.25">
      <c r="A3437" t="s">
        <v>6024</v>
      </c>
      <c r="B3437">
        <v>327919</v>
      </c>
      <c r="C3437" t="s">
        <v>12</v>
      </c>
      <c r="D3437">
        <v>1500000</v>
      </c>
      <c r="E3437">
        <v>7.7</v>
      </c>
      <c r="F3437" s="2">
        <f>AVERAGEIF(Table15[director_name],Table15[director_name],Table15[imdb_score])</f>
        <v>7.7</v>
      </c>
      <c r="G3437">
        <f>Table15[[#This Row],[gross]]-Table15[[#This Row],[budget]]</f>
        <v>-1172081</v>
      </c>
      <c r="H3437" t="str">
        <f>IF(Table15[[#This Row],[Profit]]&gt;0,"Success","Fasle")</f>
        <v>Fasle</v>
      </c>
    </row>
    <row r="3438" spans="1:8" x14ac:dyDescent="0.25">
      <c r="A3438" t="s">
        <v>6879</v>
      </c>
      <c r="B3438">
        <v>178739</v>
      </c>
      <c r="C3438" t="s">
        <v>12</v>
      </c>
      <c r="D3438">
        <v>2450000</v>
      </c>
      <c r="E3438">
        <v>3.9</v>
      </c>
      <c r="F3438" s="2">
        <f>AVERAGEIF(Table15[director_name],Table15[director_name],Table15[imdb_score])</f>
        <v>3.9</v>
      </c>
      <c r="G3438">
        <f>Table15[[#This Row],[gross]]-Table15[[#This Row],[budget]]</f>
        <v>-2271261</v>
      </c>
      <c r="H3438" t="str">
        <f>IF(Table15[[#This Row],[Profit]]&gt;0,"Success","Fasle")</f>
        <v>Fasle</v>
      </c>
    </row>
    <row r="3439" spans="1:8" x14ac:dyDescent="0.25">
      <c r="A3439" t="s">
        <v>956</v>
      </c>
      <c r="B3439">
        <v>76400000</v>
      </c>
      <c r="C3439" t="s">
        <v>12</v>
      </c>
      <c r="D3439">
        <v>2280000</v>
      </c>
      <c r="E3439">
        <v>7.8</v>
      </c>
      <c r="F3439">
        <f>AVERAGEIF(Table15[director_name],Table15[director_name],Table15[imdb_score])</f>
        <v>7.55</v>
      </c>
      <c r="G3439">
        <f>Table15[[#This Row],[gross]]-Table15[[#This Row],[budget]]</f>
        <v>74120000</v>
      </c>
      <c r="H3439" t="str">
        <f>IF(Table15[[#This Row],[Profit]]&gt;0,"Success","Fasle")</f>
        <v>Success</v>
      </c>
    </row>
    <row r="3440" spans="1:8" x14ac:dyDescent="0.25">
      <c r="A3440" t="s">
        <v>2429</v>
      </c>
      <c r="B3440">
        <v>36200000</v>
      </c>
      <c r="C3440" t="s">
        <v>12</v>
      </c>
      <c r="D3440">
        <v>4000000</v>
      </c>
      <c r="E3440">
        <v>5.7</v>
      </c>
      <c r="F3440">
        <f>AVERAGEIF(Table15[director_name],Table15[director_name],Table15[imdb_score])</f>
        <v>5.76</v>
      </c>
      <c r="G3440">
        <f>Table15[[#This Row],[gross]]-Table15[[#This Row],[budget]]</f>
        <v>32200000</v>
      </c>
      <c r="H3440" t="str">
        <f>IF(Table15[[#This Row],[Profit]]&gt;0,"Success","Fasle")</f>
        <v>Success</v>
      </c>
    </row>
    <row r="3441" spans="1:8" x14ac:dyDescent="0.25">
      <c r="A3441" t="s">
        <v>6892</v>
      </c>
      <c r="B3441">
        <v>21300000</v>
      </c>
      <c r="C3441" t="s">
        <v>12</v>
      </c>
      <c r="D3441">
        <v>2200000</v>
      </c>
      <c r="E3441">
        <v>4.7</v>
      </c>
      <c r="F3441" s="2">
        <f>AVERAGEIF(Table15[director_name],Table15[director_name],Table15[imdb_score])</f>
        <v>4.7</v>
      </c>
      <c r="G3441">
        <f>Table15[[#This Row],[gross]]-Table15[[#This Row],[budget]]</f>
        <v>19100000</v>
      </c>
      <c r="H3441" t="str">
        <f>IF(Table15[[#This Row],[Profit]]&gt;0,"Success","Fasle")</f>
        <v>Success</v>
      </c>
    </row>
    <row r="3442" spans="1:8" x14ac:dyDescent="0.25">
      <c r="A3442" t="s">
        <v>6697</v>
      </c>
      <c r="B3442">
        <v>379643</v>
      </c>
      <c r="C3442" t="s">
        <v>12</v>
      </c>
      <c r="D3442">
        <v>2200000</v>
      </c>
      <c r="E3442">
        <v>5.9</v>
      </c>
      <c r="F3442">
        <f>AVERAGEIF(Table15[director_name],Table15[director_name],Table15[imdb_score])</f>
        <v>6.5500000000000007</v>
      </c>
      <c r="G3442">
        <f>Table15[[#This Row],[gross]]-Table15[[#This Row],[budget]]</f>
        <v>-1820357</v>
      </c>
      <c r="H3442" t="str">
        <f>IF(Table15[[#This Row],[Profit]]&gt;0,"Success","Fasle")</f>
        <v>Fasle</v>
      </c>
    </row>
    <row r="3443" spans="1:8" x14ac:dyDescent="0.25">
      <c r="A3443" t="s">
        <v>6895</v>
      </c>
      <c r="B3443">
        <v>12985267</v>
      </c>
      <c r="C3443" t="s">
        <v>12</v>
      </c>
      <c r="D3443">
        <v>2300000</v>
      </c>
      <c r="E3443">
        <v>5.9</v>
      </c>
      <c r="F3443" s="2">
        <f>AVERAGEIF(Table15[director_name],Table15[director_name],Table15[imdb_score])</f>
        <v>6.0333333333333341</v>
      </c>
      <c r="G3443">
        <f>Table15[[#This Row],[gross]]-Table15[[#This Row],[budget]]</f>
        <v>10685267</v>
      </c>
      <c r="H3443" t="str">
        <f>IF(Table15[[#This Row],[Profit]]&gt;0,"Success","Fasle")</f>
        <v>Success</v>
      </c>
    </row>
    <row r="3444" spans="1:8" x14ac:dyDescent="0.25">
      <c r="A3444" t="s">
        <v>6908</v>
      </c>
      <c r="B3444">
        <v>23650000</v>
      </c>
      <c r="C3444" t="s">
        <v>12</v>
      </c>
      <c r="D3444">
        <v>2100000</v>
      </c>
      <c r="E3444">
        <v>8.1</v>
      </c>
      <c r="F3444" s="2">
        <f>AVERAGEIF(Table15[director_name],Table15[director_name],Table15[imdb_score])</f>
        <v>8.1</v>
      </c>
      <c r="G3444">
        <f>Table15[[#This Row],[gross]]-Table15[[#This Row],[budget]]</f>
        <v>21550000</v>
      </c>
      <c r="H3444" t="str">
        <f>IF(Table15[[#This Row],[Profit]]&gt;0,"Success","Fasle")</f>
        <v>Success</v>
      </c>
    </row>
    <row r="3445" spans="1:8" x14ac:dyDescent="0.25">
      <c r="A3445" t="s">
        <v>6912</v>
      </c>
      <c r="B3445">
        <v>313436</v>
      </c>
      <c r="C3445" t="s">
        <v>6027</v>
      </c>
      <c r="D3445">
        <v>15500000</v>
      </c>
      <c r="E3445">
        <v>7.6</v>
      </c>
      <c r="F3445" s="2">
        <f>AVERAGEIF(Table15[director_name],Table15[director_name],Table15[imdb_score])</f>
        <v>7.6</v>
      </c>
      <c r="G3445">
        <f>Table15[[#This Row],[gross]]-Table15[[#This Row],[budget]]</f>
        <v>-15186564</v>
      </c>
      <c r="H3445" t="str">
        <f>IF(Table15[[#This Row],[Profit]]&gt;0,"Success","Fasle")</f>
        <v>Fasle</v>
      </c>
    </row>
    <row r="3446" spans="1:8" x14ac:dyDescent="0.25">
      <c r="A3446" t="s">
        <v>6914</v>
      </c>
      <c r="B3446">
        <v>3330</v>
      </c>
      <c r="C3446" t="s">
        <v>12</v>
      </c>
      <c r="D3446">
        <v>2100000</v>
      </c>
      <c r="E3446">
        <v>7.2</v>
      </c>
      <c r="F3446" s="2">
        <f>AVERAGEIF(Table15[director_name],Table15[director_name],Table15[imdb_score])</f>
        <v>7.2</v>
      </c>
      <c r="G3446">
        <f>Table15[[#This Row],[gross]]-Table15[[#This Row],[budget]]</f>
        <v>-2096670</v>
      </c>
      <c r="H3446" t="str">
        <f>IF(Table15[[#This Row],[Profit]]&gt;0,"Success","Fasle")</f>
        <v>Fasle</v>
      </c>
    </row>
    <row r="3447" spans="1:8" x14ac:dyDescent="0.25">
      <c r="A3447" t="s">
        <v>1968</v>
      </c>
      <c r="B3447">
        <v>24800000</v>
      </c>
      <c r="C3447" t="s">
        <v>12</v>
      </c>
      <c r="D3447">
        <v>2000000</v>
      </c>
      <c r="E3447">
        <v>7.5</v>
      </c>
      <c r="F3447">
        <f>AVERAGEIF(Table15[director_name],Table15[director_name],Table15[imdb_score])</f>
        <v>7.2666666666666666</v>
      </c>
      <c r="G3447">
        <f>Table15[[#This Row],[gross]]-Table15[[#This Row],[budget]]</f>
        <v>22800000</v>
      </c>
      <c r="H3447" t="str">
        <f>IF(Table15[[#This Row],[Profit]]&gt;0,"Success","Fasle")</f>
        <v>Success</v>
      </c>
    </row>
    <row r="3448" spans="1:8" x14ac:dyDescent="0.25">
      <c r="A3448" t="s">
        <v>6926</v>
      </c>
      <c r="B3448">
        <v>792966</v>
      </c>
      <c r="C3448" t="s">
        <v>12</v>
      </c>
      <c r="D3448">
        <v>2300000</v>
      </c>
      <c r="E3448">
        <v>5.0999999999999996</v>
      </c>
      <c r="F3448" s="2">
        <f>AVERAGEIF(Table15[director_name],Table15[director_name],Table15[imdb_score])</f>
        <v>5.0999999999999996</v>
      </c>
      <c r="G3448">
        <f>Table15[[#This Row],[gross]]-Table15[[#This Row],[budget]]</f>
        <v>-1507034</v>
      </c>
      <c r="H3448" t="str">
        <f>IF(Table15[[#This Row],[Profit]]&gt;0,"Success","Fasle")</f>
        <v>Fasle</v>
      </c>
    </row>
    <row r="3449" spans="1:8" x14ac:dyDescent="0.25">
      <c r="A3449" t="s">
        <v>6931</v>
      </c>
      <c r="B3449">
        <v>14673301</v>
      </c>
      <c r="C3449" t="s">
        <v>12</v>
      </c>
      <c r="D3449">
        <v>2000000</v>
      </c>
      <c r="E3449">
        <v>6.9</v>
      </c>
      <c r="F3449" s="2">
        <f>AVERAGEIF(Table15[director_name],Table15[director_name],Table15[imdb_score])</f>
        <v>6.9</v>
      </c>
      <c r="G3449">
        <f>Table15[[#This Row],[gross]]-Table15[[#This Row],[budget]]</f>
        <v>12673301</v>
      </c>
      <c r="H3449" t="str">
        <f>IF(Table15[[#This Row],[Profit]]&gt;0,"Success","Fasle")</f>
        <v>Success</v>
      </c>
    </row>
    <row r="3450" spans="1:8" x14ac:dyDescent="0.25">
      <c r="A3450" t="s">
        <v>282</v>
      </c>
      <c r="B3450">
        <v>9003011</v>
      </c>
      <c r="C3450" t="s">
        <v>12</v>
      </c>
      <c r="D3450">
        <v>2000000</v>
      </c>
      <c r="E3450">
        <v>7.6</v>
      </c>
      <c r="F3450">
        <f>AVERAGEIF(Table15[director_name],Table15[director_name],Table15[imdb_score])</f>
        <v>6.6833333333333336</v>
      </c>
      <c r="G3450">
        <f>Table15[[#This Row],[gross]]-Table15[[#This Row],[budget]]</f>
        <v>7003011</v>
      </c>
      <c r="H3450" t="str">
        <f>IF(Table15[[#This Row],[Profit]]&gt;0,"Success","Fasle")</f>
        <v>Success</v>
      </c>
    </row>
    <row r="3451" spans="1:8" x14ac:dyDescent="0.25">
      <c r="A3451" t="s">
        <v>6937</v>
      </c>
      <c r="B3451">
        <v>11546543</v>
      </c>
      <c r="C3451" t="s">
        <v>2491</v>
      </c>
      <c r="D3451">
        <v>2000000</v>
      </c>
      <c r="E3451">
        <v>7.6</v>
      </c>
      <c r="F3451" s="2">
        <f>AVERAGEIF(Table15[director_name],Table15[director_name],Table15[imdb_score])</f>
        <v>7.6</v>
      </c>
      <c r="G3451">
        <f>Table15[[#This Row],[gross]]-Table15[[#This Row],[budget]]</f>
        <v>9546543</v>
      </c>
      <c r="H3451" t="str">
        <f>IF(Table15[[#This Row],[Profit]]&gt;0,"Success","Fasle")</f>
        <v>Success</v>
      </c>
    </row>
    <row r="3452" spans="1:8" x14ac:dyDescent="0.25">
      <c r="A3452" t="s">
        <v>2885</v>
      </c>
      <c r="B3452">
        <v>11533945</v>
      </c>
      <c r="C3452" t="s">
        <v>12</v>
      </c>
      <c r="D3452">
        <v>2000000</v>
      </c>
      <c r="E3452">
        <v>7.6</v>
      </c>
      <c r="F3452">
        <f>AVERAGEIF(Table15[director_name],Table15[director_name],Table15[imdb_score])</f>
        <v>6.666666666666667</v>
      </c>
      <c r="G3452">
        <f>Table15[[#This Row],[gross]]-Table15[[#This Row],[budget]]</f>
        <v>9533945</v>
      </c>
      <c r="H3452" t="str">
        <f>IF(Table15[[#This Row],[Profit]]&gt;0,"Success","Fasle")</f>
        <v>Success</v>
      </c>
    </row>
    <row r="3453" spans="1:8" x14ac:dyDescent="0.25">
      <c r="A3453" t="s">
        <v>6940</v>
      </c>
      <c r="B3453">
        <v>12555230</v>
      </c>
      <c r="C3453" t="s">
        <v>12</v>
      </c>
      <c r="D3453">
        <v>2000000</v>
      </c>
      <c r="E3453">
        <v>5.3</v>
      </c>
      <c r="F3453" s="2">
        <f>AVERAGEIF(Table15[director_name],Table15[director_name],Table15[imdb_score])</f>
        <v>5.5</v>
      </c>
      <c r="G3453">
        <f>Table15[[#This Row],[gross]]-Table15[[#This Row],[budget]]</f>
        <v>10555230</v>
      </c>
      <c r="H3453" t="str">
        <f>IF(Table15[[#This Row],[Profit]]&gt;0,"Success","Fasle")</f>
        <v>Success</v>
      </c>
    </row>
    <row r="3454" spans="1:8" x14ac:dyDescent="0.25">
      <c r="A3454" t="s">
        <v>625</v>
      </c>
      <c r="B3454">
        <v>11284657</v>
      </c>
      <c r="C3454" t="s">
        <v>2999</v>
      </c>
      <c r="D3454">
        <v>2000000</v>
      </c>
      <c r="E3454">
        <v>8.5</v>
      </c>
      <c r="F3454">
        <f>AVERAGEIF(Table15[director_name],Table15[director_name],Table15[imdb_score])</f>
        <v>7.25</v>
      </c>
      <c r="G3454">
        <f>Table15[[#This Row],[gross]]-Table15[[#This Row],[budget]]</f>
        <v>9284657</v>
      </c>
      <c r="H3454" t="str">
        <f>IF(Table15[[#This Row],[Profit]]&gt;0,"Success","Fasle")</f>
        <v>Success</v>
      </c>
    </row>
    <row r="3455" spans="1:8" x14ac:dyDescent="0.25">
      <c r="A3455" t="s">
        <v>6943</v>
      </c>
      <c r="B3455">
        <v>34522221</v>
      </c>
      <c r="C3455" t="s">
        <v>12</v>
      </c>
      <c r="D3455">
        <v>2000000</v>
      </c>
      <c r="E3455">
        <v>7</v>
      </c>
      <c r="F3455" s="2">
        <f>AVERAGEIF(Table15[director_name],Table15[director_name],Table15[imdb_score])</f>
        <v>6.7333333333333334</v>
      </c>
      <c r="G3455">
        <f>Table15[[#This Row],[gross]]-Table15[[#This Row],[budget]]</f>
        <v>32522221</v>
      </c>
      <c r="H3455" t="str">
        <f>IF(Table15[[#This Row],[Profit]]&gt;0,"Success","Fasle")</f>
        <v>Success</v>
      </c>
    </row>
    <row r="3456" spans="1:8" x14ac:dyDescent="0.25">
      <c r="A3456" t="s">
        <v>6950</v>
      </c>
      <c r="B3456">
        <v>7002255</v>
      </c>
      <c r="C3456" t="s">
        <v>503</v>
      </c>
      <c r="D3456">
        <v>9500000</v>
      </c>
      <c r="E3456">
        <v>7.8</v>
      </c>
      <c r="F3456" s="2">
        <f>AVERAGEIF(Table15[director_name],Table15[director_name],Table15[imdb_score])</f>
        <v>7.8</v>
      </c>
      <c r="G3456">
        <f>Table15[[#This Row],[gross]]-Table15[[#This Row],[budget]]</f>
        <v>-2497745</v>
      </c>
      <c r="H3456" t="str">
        <f>IF(Table15[[#This Row],[Profit]]&gt;0,"Success","Fasle")</f>
        <v>Fasle</v>
      </c>
    </row>
    <row r="3457" spans="1:8" x14ac:dyDescent="0.25">
      <c r="A3457" t="s">
        <v>6953</v>
      </c>
      <c r="B3457">
        <v>6719300</v>
      </c>
      <c r="C3457" t="s">
        <v>12</v>
      </c>
      <c r="D3457">
        <v>2000000</v>
      </c>
      <c r="E3457">
        <v>7.2</v>
      </c>
      <c r="F3457" s="2">
        <f>AVERAGEIF(Table15[director_name],Table15[director_name],Table15[imdb_score])</f>
        <v>7.2</v>
      </c>
      <c r="G3457">
        <f>Table15[[#This Row],[gross]]-Table15[[#This Row],[budget]]</f>
        <v>4719300</v>
      </c>
      <c r="H3457" t="str">
        <f>IF(Table15[[#This Row],[Profit]]&gt;0,"Success","Fasle")</f>
        <v>Success</v>
      </c>
    </row>
    <row r="3458" spans="1:8" x14ac:dyDescent="0.25">
      <c r="A3458" t="s">
        <v>3140</v>
      </c>
      <c r="B3458">
        <v>5792822</v>
      </c>
      <c r="C3458" t="s">
        <v>12</v>
      </c>
      <c r="D3458">
        <v>2700000</v>
      </c>
      <c r="E3458">
        <v>8</v>
      </c>
      <c r="F3458">
        <f>AVERAGEIF(Table15[director_name],Table15[director_name],Table15[imdb_score])</f>
        <v>7.3272727272727272</v>
      </c>
      <c r="G3458">
        <f>Table15[[#This Row],[gross]]-Table15[[#This Row],[budget]]</f>
        <v>3092822</v>
      </c>
      <c r="H3458" t="str">
        <f>IF(Table15[[#This Row],[Profit]]&gt;0,"Success","Fasle")</f>
        <v>Success</v>
      </c>
    </row>
    <row r="3459" spans="1:8" x14ac:dyDescent="0.25">
      <c r="A3459" t="s">
        <v>383</v>
      </c>
      <c r="B3459">
        <v>5383834</v>
      </c>
      <c r="C3459" t="s">
        <v>964</v>
      </c>
      <c r="D3459">
        <v>2000000</v>
      </c>
      <c r="E3459">
        <v>8.1</v>
      </c>
      <c r="F3459">
        <f>AVERAGEIF(Table15[director_name],Table15[director_name],Table15[imdb_score])</f>
        <v>7.8400000000000007</v>
      </c>
      <c r="G3459">
        <f>Table15[[#This Row],[gross]]-Table15[[#This Row],[budget]]</f>
        <v>3383834</v>
      </c>
      <c r="H3459" t="str">
        <f>IF(Table15[[#This Row],[Profit]]&gt;0,"Success","Fasle")</f>
        <v>Success</v>
      </c>
    </row>
    <row r="3460" spans="1:8" x14ac:dyDescent="0.25">
      <c r="A3460" t="s">
        <v>2125</v>
      </c>
      <c r="B3460">
        <v>4599680</v>
      </c>
      <c r="C3460" t="s">
        <v>12</v>
      </c>
      <c r="D3460">
        <v>1500000</v>
      </c>
      <c r="E3460">
        <v>6.8</v>
      </c>
      <c r="F3460">
        <f>AVERAGEIF(Table15[director_name],Table15[director_name],Table15[imdb_score])</f>
        <v>6.26</v>
      </c>
      <c r="G3460">
        <f>Table15[[#This Row],[gross]]-Table15[[#This Row],[budget]]</f>
        <v>3099680</v>
      </c>
      <c r="H3460" t="str">
        <f>IF(Table15[[#This Row],[Profit]]&gt;0,"Success","Fasle")</f>
        <v>Success</v>
      </c>
    </row>
    <row r="3461" spans="1:8" x14ac:dyDescent="0.25">
      <c r="A3461" t="s">
        <v>6961</v>
      </c>
      <c r="B3461">
        <v>6531491</v>
      </c>
      <c r="C3461" t="s">
        <v>12</v>
      </c>
      <c r="D3461">
        <v>2000000</v>
      </c>
      <c r="E3461">
        <v>7.2</v>
      </c>
      <c r="F3461" s="2">
        <f>AVERAGEIF(Table15[director_name],Table15[director_name],Table15[imdb_score])</f>
        <v>7.2</v>
      </c>
      <c r="G3461">
        <f>Table15[[#This Row],[gross]]-Table15[[#This Row],[budget]]</f>
        <v>4531491</v>
      </c>
      <c r="H3461" t="str">
        <f>IF(Table15[[#This Row],[Profit]]&gt;0,"Success","Fasle")</f>
        <v>Success</v>
      </c>
    </row>
    <row r="3462" spans="1:8" x14ac:dyDescent="0.25">
      <c r="A3462" t="s">
        <v>6967</v>
      </c>
      <c r="B3462">
        <v>3885134</v>
      </c>
      <c r="C3462" t="s">
        <v>12</v>
      </c>
      <c r="D3462">
        <v>2000000</v>
      </c>
      <c r="E3462">
        <v>7.4</v>
      </c>
      <c r="F3462" s="2">
        <f>AVERAGEIF(Table15[director_name],Table15[director_name],Table15[imdb_score])</f>
        <v>7.4</v>
      </c>
      <c r="G3462">
        <f>Table15[[#This Row],[gross]]-Table15[[#This Row],[budget]]</f>
        <v>1885134</v>
      </c>
      <c r="H3462" t="str">
        <f>IF(Table15[[#This Row],[Profit]]&gt;0,"Success","Fasle")</f>
        <v>Success</v>
      </c>
    </row>
    <row r="3463" spans="1:8" x14ac:dyDescent="0.25">
      <c r="A3463" t="s">
        <v>6971</v>
      </c>
      <c r="B3463">
        <v>3590010</v>
      </c>
      <c r="C3463" t="s">
        <v>12</v>
      </c>
      <c r="D3463">
        <v>2000000</v>
      </c>
      <c r="E3463">
        <v>6.1</v>
      </c>
      <c r="F3463" s="2">
        <f>AVERAGEIF(Table15[director_name],Table15[director_name],Table15[imdb_score])</f>
        <v>6.1</v>
      </c>
      <c r="G3463">
        <f>Table15[[#This Row],[gross]]-Table15[[#This Row],[budget]]</f>
        <v>1590010</v>
      </c>
      <c r="H3463" t="str">
        <f>IF(Table15[[#This Row],[Profit]]&gt;0,"Success","Fasle")</f>
        <v>Success</v>
      </c>
    </row>
    <row r="3464" spans="1:8" x14ac:dyDescent="0.25">
      <c r="A3464" t="s">
        <v>167</v>
      </c>
      <c r="B3464">
        <v>3335839</v>
      </c>
      <c r="C3464" t="s">
        <v>12</v>
      </c>
      <c r="D3464">
        <v>2000000</v>
      </c>
      <c r="E3464">
        <v>7</v>
      </c>
      <c r="F3464">
        <f>AVERAGEIF(Table15[director_name],Table15[director_name],Table15[imdb_score])</f>
        <v>6.95</v>
      </c>
      <c r="G3464">
        <f>Table15[[#This Row],[gross]]-Table15[[#This Row],[budget]]</f>
        <v>1335839</v>
      </c>
      <c r="H3464" t="str">
        <f>IF(Table15[[#This Row],[Profit]]&gt;0,"Success","Fasle")</f>
        <v>Success</v>
      </c>
    </row>
    <row r="3465" spans="1:8" x14ac:dyDescent="0.25">
      <c r="A3465" t="s">
        <v>2339</v>
      </c>
      <c r="B3465">
        <v>2557668</v>
      </c>
      <c r="C3465" t="s">
        <v>12</v>
      </c>
      <c r="D3465">
        <v>2000000</v>
      </c>
      <c r="E3465">
        <v>5.3</v>
      </c>
      <c r="F3465">
        <f>AVERAGEIF(Table15[director_name],Table15[director_name],Table15[imdb_score])</f>
        <v>5</v>
      </c>
      <c r="G3465">
        <f>Table15[[#This Row],[gross]]-Table15[[#This Row],[budget]]</f>
        <v>557668</v>
      </c>
      <c r="H3465" t="str">
        <f>IF(Table15[[#This Row],[Profit]]&gt;0,"Success","Fasle")</f>
        <v>Success</v>
      </c>
    </row>
    <row r="3466" spans="1:8" x14ac:dyDescent="0.25">
      <c r="A3466" t="s">
        <v>524</v>
      </c>
      <c r="B3466">
        <v>2506446</v>
      </c>
      <c r="C3466" t="s">
        <v>12</v>
      </c>
      <c r="D3466">
        <v>2000000</v>
      </c>
      <c r="E3466">
        <v>4.7</v>
      </c>
      <c r="F3466">
        <f>AVERAGEIF(Table15[director_name],Table15[director_name],Table15[imdb_score])</f>
        <v>6.6800000000000006</v>
      </c>
      <c r="G3466">
        <f>Table15[[#This Row],[gross]]-Table15[[#This Row],[budget]]</f>
        <v>506446</v>
      </c>
      <c r="H3466" t="str">
        <f>IF(Table15[[#This Row],[Profit]]&gt;0,"Success","Fasle")</f>
        <v>Success</v>
      </c>
    </row>
    <row r="3467" spans="1:8" x14ac:dyDescent="0.25">
      <c r="A3467" t="s">
        <v>6978</v>
      </c>
      <c r="B3467">
        <v>7369373</v>
      </c>
      <c r="C3467" t="s">
        <v>12</v>
      </c>
      <c r="D3467">
        <v>2000000</v>
      </c>
      <c r="E3467">
        <v>5.7</v>
      </c>
      <c r="F3467" s="2">
        <f>AVERAGEIF(Table15[director_name],Table15[director_name],Table15[imdb_score])</f>
        <v>5.7</v>
      </c>
      <c r="G3467">
        <f>Table15[[#This Row],[gross]]-Table15[[#This Row],[budget]]</f>
        <v>5369373</v>
      </c>
      <c r="H3467" t="str">
        <f>IF(Table15[[#This Row],[Profit]]&gt;0,"Success","Fasle")</f>
        <v>Success</v>
      </c>
    </row>
    <row r="3468" spans="1:8" x14ac:dyDescent="0.25">
      <c r="A3468" t="s">
        <v>5919</v>
      </c>
      <c r="B3468">
        <v>1984378</v>
      </c>
      <c r="C3468" t="s">
        <v>12</v>
      </c>
      <c r="D3468">
        <v>2000000</v>
      </c>
      <c r="E3468">
        <v>6.5</v>
      </c>
      <c r="F3468">
        <f>AVERAGEIF(Table15[director_name],Table15[director_name],Table15[imdb_score])</f>
        <v>7.1000000000000005</v>
      </c>
      <c r="G3468">
        <f>Table15[[#This Row],[gross]]-Table15[[#This Row],[budget]]</f>
        <v>-15622</v>
      </c>
      <c r="H3468" t="str">
        <f>IF(Table15[[#This Row],[Profit]]&gt;0,"Success","Fasle")</f>
        <v>Fasle</v>
      </c>
    </row>
    <row r="3469" spans="1:8" x14ac:dyDescent="0.25">
      <c r="A3469" t="s">
        <v>6982</v>
      </c>
      <c r="B3469">
        <v>2283276</v>
      </c>
      <c r="C3469" t="s">
        <v>4007</v>
      </c>
      <c r="D3469">
        <v>1500000</v>
      </c>
      <c r="E3469">
        <v>8</v>
      </c>
      <c r="F3469" s="2">
        <f>AVERAGEIF(Table15[director_name],Table15[director_name],Table15[imdb_score])</f>
        <v>8</v>
      </c>
      <c r="G3469">
        <f>Table15[[#This Row],[gross]]-Table15[[#This Row],[budget]]</f>
        <v>783276</v>
      </c>
      <c r="H3469" t="str">
        <f>IF(Table15[[#This Row],[Profit]]&gt;0,"Success","Fasle")</f>
        <v>Success</v>
      </c>
    </row>
    <row r="3470" spans="1:8" x14ac:dyDescent="0.25">
      <c r="A3470" t="s">
        <v>6985</v>
      </c>
      <c r="B3470">
        <v>1098224</v>
      </c>
      <c r="C3470" t="s">
        <v>12</v>
      </c>
      <c r="D3470">
        <v>2000000</v>
      </c>
      <c r="E3470">
        <v>3.3</v>
      </c>
      <c r="F3470" s="2">
        <f>AVERAGEIF(Table15[director_name],Table15[director_name],Table15[imdb_score])</f>
        <v>3.3</v>
      </c>
      <c r="G3470">
        <f>Table15[[#This Row],[gross]]-Table15[[#This Row],[budget]]</f>
        <v>-901776</v>
      </c>
      <c r="H3470" t="str">
        <f>IF(Table15[[#This Row],[Profit]]&gt;0,"Success","Fasle")</f>
        <v>Fasle</v>
      </c>
    </row>
    <row r="3471" spans="1:8" x14ac:dyDescent="0.25">
      <c r="A3471" t="s">
        <v>6552</v>
      </c>
      <c r="B3471">
        <v>1430185</v>
      </c>
      <c r="C3471" t="s">
        <v>12</v>
      </c>
      <c r="D3471">
        <v>2000000</v>
      </c>
      <c r="E3471">
        <v>8.3000000000000007</v>
      </c>
      <c r="F3471">
        <f>AVERAGEIF(Table15[director_name],Table15[director_name],Table15[imdb_score])</f>
        <v>7.65</v>
      </c>
      <c r="G3471">
        <f>Table15[[#This Row],[gross]]-Table15[[#This Row],[budget]]</f>
        <v>-569815</v>
      </c>
      <c r="H3471" t="str">
        <f>IF(Table15[[#This Row],[Profit]]&gt;0,"Success","Fasle")</f>
        <v>Fasle</v>
      </c>
    </row>
    <row r="3472" spans="1:8" x14ac:dyDescent="0.25">
      <c r="A3472" t="s">
        <v>6989</v>
      </c>
      <c r="B3472">
        <v>1477002</v>
      </c>
      <c r="C3472" t="s">
        <v>12</v>
      </c>
      <c r="D3472">
        <v>2000000</v>
      </c>
      <c r="E3472">
        <v>6.9</v>
      </c>
      <c r="F3472" s="2">
        <f>AVERAGEIF(Table15[director_name],Table15[director_name],Table15[imdb_score])</f>
        <v>6.9</v>
      </c>
      <c r="G3472">
        <f>Table15[[#This Row],[gross]]-Table15[[#This Row],[budget]]</f>
        <v>-522998</v>
      </c>
      <c r="H3472" t="str">
        <f>IF(Table15[[#This Row],[Profit]]&gt;0,"Success","Fasle")</f>
        <v>Fasle</v>
      </c>
    </row>
    <row r="3473" spans="1:8" x14ac:dyDescent="0.25">
      <c r="A3473" t="s">
        <v>6992</v>
      </c>
      <c r="B3473">
        <v>1134049</v>
      </c>
      <c r="C3473" t="s">
        <v>12</v>
      </c>
      <c r="D3473">
        <v>2000000</v>
      </c>
      <c r="E3473">
        <v>8.1</v>
      </c>
      <c r="F3473" s="2">
        <f>AVERAGEIF(Table15[director_name],Table15[director_name],Table15[imdb_score])</f>
        <v>8.1</v>
      </c>
      <c r="G3473">
        <f>Table15[[#This Row],[gross]]-Table15[[#This Row],[budget]]</f>
        <v>-865951</v>
      </c>
      <c r="H3473" t="str">
        <f>IF(Table15[[#This Row],[Profit]]&gt;0,"Success","Fasle")</f>
        <v>Fasle</v>
      </c>
    </row>
    <row r="3474" spans="1:8" x14ac:dyDescent="0.25">
      <c r="A3474" t="s">
        <v>6175</v>
      </c>
      <c r="B3474">
        <v>653621</v>
      </c>
      <c r="C3474" t="s">
        <v>12</v>
      </c>
      <c r="D3474">
        <v>2000000</v>
      </c>
      <c r="E3474">
        <v>6.8</v>
      </c>
      <c r="F3474">
        <f>AVERAGEIF(Table15[director_name],Table15[director_name],Table15[imdb_score])</f>
        <v>6.55</v>
      </c>
      <c r="G3474">
        <f>Table15[[#This Row],[gross]]-Table15[[#This Row],[budget]]</f>
        <v>-1346379</v>
      </c>
      <c r="H3474" t="str">
        <f>IF(Table15[[#This Row],[Profit]]&gt;0,"Success","Fasle")</f>
        <v>Fasle</v>
      </c>
    </row>
    <row r="3475" spans="1:8" x14ac:dyDescent="0.25">
      <c r="A3475" t="s">
        <v>7002</v>
      </c>
      <c r="B3475">
        <v>535249</v>
      </c>
      <c r="C3475" t="s">
        <v>12</v>
      </c>
      <c r="D3475">
        <v>3400000</v>
      </c>
      <c r="E3475">
        <v>4.5999999999999996</v>
      </c>
      <c r="F3475" s="2">
        <f>AVERAGEIF(Table15[director_name],Table15[director_name],Table15[imdb_score])</f>
        <v>4.5999999999999996</v>
      </c>
      <c r="G3475">
        <f>Table15[[#This Row],[gross]]-Table15[[#This Row],[budget]]</f>
        <v>-2864751</v>
      </c>
      <c r="H3475" t="str">
        <f>IF(Table15[[#This Row],[Profit]]&gt;0,"Success","Fasle")</f>
        <v>Fasle</v>
      </c>
    </row>
    <row r="3476" spans="1:8" x14ac:dyDescent="0.25">
      <c r="A3476" t="s">
        <v>7005</v>
      </c>
      <c r="B3476">
        <v>371081</v>
      </c>
      <c r="C3476" t="s">
        <v>12</v>
      </c>
      <c r="D3476">
        <v>6000000</v>
      </c>
      <c r="E3476">
        <v>7</v>
      </c>
      <c r="F3476" s="2">
        <f>AVERAGEIF(Table15[director_name],Table15[director_name],Table15[imdb_score])</f>
        <v>7</v>
      </c>
      <c r="G3476">
        <f>Table15[[#This Row],[gross]]-Table15[[#This Row],[budget]]</f>
        <v>-5628919</v>
      </c>
      <c r="H3476" t="str">
        <f>IF(Table15[[#This Row],[Profit]]&gt;0,"Success","Fasle")</f>
        <v>Fasle</v>
      </c>
    </row>
    <row r="3477" spans="1:8" x14ac:dyDescent="0.25">
      <c r="A3477" t="s">
        <v>7009</v>
      </c>
      <c r="B3477">
        <v>124494</v>
      </c>
      <c r="C3477" t="s">
        <v>12</v>
      </c>
      <c r="D3477">
        <v>2000000</v>
      </c>
      <c r="E3477">
        <v>6.7</v>
      </c>
      <c r="F3477" s="2">
        <f>AVERAGEIF(Table15[director_name],Table15[director_name],Table15[imdb_score])</f>
        <v>6.7</v>
      </c>
      <c r="G3477">
        <f>Table15[[#This Row],[gross]]-Table15[[#This Row],[budget]]</f>
        <v>-1875506</v>
      </c>
      <c r="H3477" t="str">
        <f>IF(Table15[[#This Row],[Profit]]&gt;0,"Success","Fasle")</f>
        <v>Fasle</v>
      </c>
    </row>
    <row r="3478" spans="1:8" x14ac:dyDescent="0.25">
      <c r="A3478" t="s">
        <v>7016</v>
      </c>
      <c r="B3478">
        <v>100669</v>
      </c>
      <c r="C3478" t="s">
        <v>12</v>
      </c>
      <c r="D3478">
        <v>3800000</v>
      </c>
      <c r="E3478">
        <v>5.8</v>
      </c>
      <c r="F3478" s="2">
        <f>AVERAGEIF(Table15[director_name],Table15[director_name],Table15[imdb_score])</f>
        <v>5.8</v>
      </c>
      <c r="G3478">
        <f>Table15[[#This Row],[gross]]-Table15[[#This Row],[budget]]</f>
        <v>-3699331</v>
      </c>
      <c r="H3478" t="str">
        <f>IF(Table15[[#This Row],[Profit]]&gt;0,"Success","Fasle")</f>
        <v>Fasle</v>
      </c>
    </row>
    <row r="3479" spans="1:8" x14ac:dyDescent="0.25">
      <c r="A3479" t="s">
        <v>139</v>
      </c>
      <c r="B3479">
        <v>186354</v>
      </c>
      <c r="C3479" t="s">
        <v>12</v>
      </c>
      <c r="D3479">
        <v>13500000</v>
      </c>
      <c r="E3479">
        <v>4.5</v>
      </c>
      <c r="F3479">
        <f>AVERAGEIF(Table15[director_name],Table15[director_name],Table15[imdb_score])</f>
        <v>6.1875</v>
      </c>
      <c r="G3479">
        <f>Table15[[#This Row],[gross]]-Table15[[#This Row],[budget]]</f>
        <v>-13313646</v>
      </c>
      <c r="H3479" t="str">
        <f>IF(Table15[[#This Row],[Profit]]&gt;0,"Success","Fasle")</f>
        <v>Fasle</v>
      </c>
    </row>
    <row r="3480" spans="1:8" x14ac:dyDescent="0.25">
      <c r="A3480" t="s">
        <v>7029</v>
      </c>
      <c r="B3480">
        <v>17580</v>
      </c>
      <c r="C3480" t="s">
        <v>12</v>
      </c>
      <c r="D3480">
        <v>1500000</v>
      </c>
      <c r="E3480">
        <v>6.2</v>
      </c>
      <c r="F3480" s="2">
        <f>AVERAGEIF(Table15[director_name],Table15[director_name],Table15[imdb_score])</f>
        <v>6.2</v>
      </c>
      <c r="G3480">
        <f>Table15[[#This Row],[gross]]-Table15[[#This Row],[budget]]</f>
        <v>-1482420</v>
      </c>
      <c r="H3480" t="str">
        <f>IF(Table15[[#This Row],[Profit]]&gt;0,"Success","Fasle")</f>
        <v>Fasle</v>
      </c>
    </row>
    <row r="3481" spans="1:8" x14ac:dyDescent="0.25">
      <c r="A3481" t="s">
        <v>7034</v>
      </c>
      <c r="B3481">
        <v>12667</v>
      </c>
      <c r="C3481" t="s">
        <v>12</v>
      </c>
      <c r="D3481">
        <v>14000</v>
      </c>
      <c r="E3481">
        <v>6.6</v>
      </c>
      <c r="F3481" s="2">
        <f>AVERAGEIF(Table15[director_name],Table15[director_name],Table15[imdb_score])</f>
        <v>6.6</v>
      </c>
      <c r="G3481">
        <f>Table15[[#This Row],[gross]]-Table15[[#This Row],[budget]]</f>
        <v>-1333</v>
      </c>
      <c r="H3481" t="str">
        <f>IF(Table15[[#This Row],[Profit]]&gt;0,"Success","Fasle")</f>
        <v>Fasle</v>
      </c>
    </row>
    <row r="3482" spans="1:8" x14ac:dyDescent="0.25">
      <c r="A3482" t="s">
        <v>7036</v>
      </c>
      <c r="B3482">
        <v>198407</v>
      </c>
      <c r="C3482" t="s">
        <v>12</v>
      </c>
      <c r="D3482">
        <v>2000000</v>
      </c>
      <c r="E3482">
        <v>6.6</v>
      </c>
      <c r="F3482" s="2">
        <f>AVERAGEIF(Table15[director_name],Table15[director_name],Table15[imdb_score])</f>
        <v>6.6</v>
      </c>
      <c r="G3482">
        <f>Table15[[#This Row],[gross]]-Table15[[#This Row],[budget]]</f>
        <v>-1801593</v>
      </c>
      <c r="H3482" t="str">
        <f>IF(Table15[[#This Row],[Profit]]&gt;0,"Success","Fasle")</f>
        <v>Fasle</v>
      </c>
    </row>
    <row r="3483" spans="1:8" x14ac:dyDescent="0.25">
      <c r="A3483" t="s">
        <v>7045</v>
      </c>
      <c r="B3483">
        <v>4958</v>
      </c>
      <c r="C3483" t="s">
        <v>12</v>
      </c>
      <c r="D3483">
        <v>2000000</v>
      </c>
      <c r="E3483">
        <v>7.8</v>
      </c>
      <c r="F3483" s="2">
        <f>AVERAGEIF(Table15[director_name],Table15[director_name],Table15[imdb_score])</f>
        <v>7.8</v>
      </c>
      <c r="G3483">
        <f>Table15[[#This Row],[gross]]-Table15[[#This Row],[budget]]</f>
        <v>-1995042</v>
      </c>
      <c r="H3483" t="str">
        <f>IF(Table15[[#This Row],[Profit]]&gt;0,"Success","Fasle")</f>
        <v>Fasle</v>
      </c>
    </row>
    <row r="3484" spans="1:8" x14ac:dyDescent="0.25">
      <c r="A3484" t="s">
        <v>7063</v>
      </c>
      <c r="B3484">
        <v>7927</v>
      </c>
      <c r="C3484" t="s">
        <v>12</v>
      </c>
      <c r="D3484">
        <v>2300000</v>
      </c>
      <c r="E3484">
        <v>7.7</v>
      </c>
      <c r="F3484" s="2">
        <f>AVERAGEIF(Table15[director_name],Table15[director_name],Table15[imdb_score])</f>
        <v>7.7</v>
      </c>
      <c r="G3484">
        <f>Table15[[#This Row],[gross]]-Table15[[#This Row],[budget]]</f>
        <v>-2292073</v>
      </c>
      <c r="H3484" t="str">
        <f>IF(Table15[[#This Row],[Profit]]&gt;0,"Success","Fasle")</f>
        <v>Fasle</v>
      </c>
    </row>
    <row r="3485" spans="1:8" x14ac:dyDescent="0.25">
      <c r="A3485" t="s">
        <v>7072</v>
      </c>
      <c r="B3485">
        <v>2436</v>
      </c>
      <c r="C3485" t="s">
        <v>12</v>
      </c>
      <c r="D3485">
        <v>2000000</v>
      </c>
      <c r="E3485">
        <v>5.7</v>
      </c>
      <c r="F3485" s="2">
        <f>AVERAGEIF(Table15[director_name],Table15[director_name],Table15[imdb_score])</f>
        <v>5.7</v>
      </c>
      <c r="G3485">
        <f>Table15[[#This Row],[gross]]-Table15[[#This Row],[budget]]</f>
        <v>-1997564</v>
      </c>
      <c r="H3485" t="str">
        <f>IF(Table15[[#This Row],[Profit]]&gt;0,"Success","Fasle")</f>
        <v>Fasle</v>
      </c>
    </row>
    <row r="3486" spans="1:8" x14ac:dyDescent="0.25">
      <c r="A3486" t="s">
        <v>7091</v>
      </c>
      <c r="B3486">
        <v>4600000</v>
      </c>
      <c r="C3486" t="s">
        <v>12</v>
      </c>
      <c r="D3486">
        <v>1900000</v>
      </c>
      <c r="E3486">
        <v>7.1</v>
      </c>
      <c r="F3486" s="2">
        <f>AVERAGEIF(Table15[director_name],Table15[director_name],Table15[imdb_score])</f>
        <v>7.1</v>
      </c>
      <c r="G3486">
        <f>Table15[[#This Row],[gross]]-Table15[[#This Row],[budget]]</f>
        <v>2700000</v>
      </c>
      <c r="H3486" t="str">
        <f>IF(Table15[[#This Row],[Profit]]&gt;0,"Success","Fasle")</f>
        <v>Success</v>
      </c>
    </row>
    <row r="3487" spans="1:8" x14ac:dyDescent="0.25">
      <c r="A3487" t="s">
        <v>4737</v>
      </c>
      <c r="B3487">
        <v>1420578</v>
      </c>
      <c r="C3487" t="s">
        <v>12</v>
      </c>
      <c r="D3487">
        <v>1900000</v>
      </c>
      <c r="E3487">
        <v>6.4</v>
      </c>
      <c r="F3487">
        <f>AVERAGEIF(Table15[director_name],Table15[director_name],Table15[imdb_score])</f>
        <v>6.1499999999999995</v>
      </c>
      <c r="G3487">
        <f>Table15[[#This Row],[gross]]-Table15[[#This Row],[budget]]</f>
        <v>-479422</v>
      </c>
      <c r="H3487" t="str">
        <f>IF(Table15[[#This Row],[Profit]]&gt;0,"Success","Fasle")</f>
        <v>Fasle</v>
      </c>
    </row>
    <row r="3488" spans="1:8" x14ac:dyDescent="0.25">
      <c r="A3488" t="s">
        <v>4134</v>
      </c>
      <c r="B3488">
        <v>1028658</v>
      </c>
      <c r="C3488" t="s">
        <v>12</v>
      </c>
      <c r="D3488">
        <v>3000000</v>
      </c>
      <c r="E3488">
        <v>7</v>
      </c>
      <c r="F3488" s="2">
        <f>AVERAGEIF(Table15[director_name],Table15[director_name],Table15[imdb_score])</f>
        <v>7</v>
      </c>
      <c r="G3488">
        <f>Table15[[#This Row],[gross]]-Table15[[#This Row],[budget]]</f>
        <v>-1971342</v>
      </c>
      <c r="H3488" t="str">
        <f>IF(Table15[[#This Row],[Profit]]&gt;0,"Success","Fasle")</f>
        <v>Fasle</v>
      </c>
    </row>
    <row r="3489" spans="1:8" x14ac:dyDescent="0.25">
      <c r="A3489" t="s">
        <v>7101</v>
      </c>
      <c r="B3489">
        <v>18435</v>
      </c>
      <c r="C3489" t="s">
        <v>503</v>
      </c>
      <c r="D3489">
        <v>1400000</v>
      </c>
      <c r="E3489">
        <v>5.8</v>
      </c>
      <c r="F3489" s="2">
        <f>AVERAGEIF(Table15[director_name],Table15[director_name],Table15[imdb_score])</f>
        <v>5.8</v>
      </c>
      <c r="G3489">
        <f>Table15[[#This Row],[gross]]-Table15[[#This Row],[budget]]</f>
        <v>-1381565</v>
      </c>
      <c r="H3489" t="str">
        <f>IF(Table15[[#This Row],[Profit]]&gt;0,"Success","Fasle")</f>
        <v>Fasle</v>
      </c>
    </row>
    <row r="3490" spans="1:8" x14ac:dyDescent="0.25">
      <c r="A3490" t="s">
        <v>4389</v>
      </c>
      <c r="B3490">
        <v>2957978</v>
      </c>
      <c r="C3490" t="s">
        <v>12</v>
      </c>
      <c r="D3490">
        <v>1000000</v>
      </c>
      <c r="E3490">
        <v>7.8</v>
      </c>
      <c r="F3490">
        <f>AVERAGEIF(Table15[director_name],Table15[director_name],Table15[imdb_score])</f>
        <v>7.75</v>
      </c>
      <c r="G3490">
        <f>Table15[[#This Row],[gross]]-Table15[[#This Row],[budget]]</f>
        <v>1957978</v>
      </c>
      <c r="H3490" t="str">
        <f>IF(Table15[[#This Row],[Profit]]&gt;0,"Success","Fasle")</f>
        <v>Success</v>
      </c>
    </row>
    <row r="3491" spans="1:8" x14ac:dyDescent="0.25">
      <c r="A3491" t="s">
        <v>7109</v>
      </c>
      <c r="B3491">
        <v>444044</v>
      </c>
      <c r="C3491" t="s">
        <v>12</v>
      </c>
      <c r="D3491">
        <v>1900000</v>
      </c>
      <c r="E3491">
        <v>7.2</v>
      </c>
      <c r="F3491" s="2">
        <f>AVERAGEIF(Table15[director_name],Table15[director_name],Table15[imdb_score])</f>
        <v>7.2</v>
      </c>
      <c r="G3491">
        <f>Table15[[#This Row],[gross]]-Table15[[#This Row],[budget]]</f>
        <v>-1455956</v>
      </c>
      <c r="H3491" t="str">
        <f>IF(Table15[[#This Row],[Profit]]&gt;0,"Success","Fasle")</f>
        <v>Fasle</v>
      </c>
    </row>
    <row r="3492" spans="1:8" x14ac:dyDescent="0.25">
      <c r="A3492" t="s">
        <v>7111</v>
      </c>
      <c r="B3492">
        <v>40990055</v>
      </c>
      <c r="C3492" t="s">
        <v>12</v>
      </c>
      <c r="D3492">
        <v>1800000</v>
      </c>
      <c r="E3492">
        <v>5.6</v>
      </c>
      <c r="F3492" s="2">
        <f>AVERAGEIF(Table15[director_name],Table15[director_name],Table15[imdb_score])</f>
        <v>5.6</v>
      </c>
      <c r="G3492">
        <f>Table15[[#This Row],[gross]]-Table15[[#This Row],[budget]]</f>
        <v>39190055</v>
      </c>
      <c r="H3492" t="str">
        <f>IF(Table15[[#This Row],[Profit]]&gt;0,"Success","Fasle")</f>
        <v>Success</v>
      </c>
    </row>
    <row r="3493" spans="1:8" x14ac:dyDescent="0.25">
      <c r="A3493" t="s">
        <v>7116</v>
      </c>
      <c r="B3493">
        <v>5709616</v>
      </c>
      <c r="C3493" t="s">
        <v>964</v>
      </c>
      <c r="D3493">
        <v>1800000</v>
      </c>
      <c r="E3493">
        <v>6.8</v>
      </c>
      <c r="F3493" s="2">
        <f>AVERAGEIF(Table15[director_name],Table15[director_name],Table15[imdb_score])</f>
        <v>6.8</v>
      </c>
      <c r="G3493">
        <f>Table15[[#This Row],[gross]]-Table15[[#This Row],[budget]]</f>
        <v>3909616</v>
      </c>
      <c r="H3493" t="str">
        <f>IF(Table15[[#This Row],[Profit]]&gt;0,"Success","Fasle")</f>
        <v>Success</v>
      </c>
    </row>
    <row r="3494" spans="1:8" x14ac:dyDescent="0.25">
      <c r="A3494" t="s">
        <v>7118</v>
      </c>
      <c r="B3494">
        <v>12784397</v>
      </c>
      <c r="C3494" t="s">
        <v>12</v>
      </c>
      <c r="D3494">
        <v>1800000</v>
      </c>
      <c r="E3494">
        <v>7.3</v>
      </c>
      <c r="F3494" s="2">
        <f>AVERAGEIF(Table15[director_name],Table15[director_name],Table15[imdb_score])</f>
        <v>7.3</v>
      </c>
      <c r="G3494">
        <f>Table15[[#This Row],[gross]]-Table15[[#This Row],[budget]]</f>
        <v>10984397</v>
      </c>
      <c r="H3494" t="str">
        <f>IF(Table15[[#This Row],[Profit]]&gt;0,"Success","Fasle")</f>
        <v>Success</v>
      </c>
    </row>
    <row r="3495" spans="1:8" x14ac:dyDescent="0.25">
      <c r="A3495" t="s">
        <v>7122</v>
      </c>
      <c r="B3495">
        <v>3050934</v>
      </c>
      <c r="C3495" t="s">
        <v>12</v>
      </c>
      <c r="D3495">
        <v>1800000</v>
      </c>
      <c r="E3495">
        <v>7.3</v>
      </c>
      <c r="F3495" s="2">
        <f>AVERAGEIF(Table15[director_name],Table15[director_name],Table15[imdb_score])</f>
        <v>7.3</v>
      </c>
      <c r="G3495">
        <f>Table15[[#This Row],[gross]]-Table15[[#This Row],[budget]]</f>
        <v>1250934</v>
      </c>
      <c r="H3495" t="str">
        <f>IF(Table15[[#This Row],[Profit]]&gt;0,"Success","Fasle")</f>
        <v>Success</v>
      </c>
    </row>
    <row r="3496" spans="1:8" x14ac:dyDescent="0.25">
      <c r="A3496" t="s">
        <v>5173</v>
      </c>
      <c r="B3496">
        <v>638476</v>
      </c>
      <c r="C3496" t="s">
        <v>12</v>
      </c>
      <c r="D3496">
        <v>1500000</v>
      </c>
      <c r="E3496">
        <v>6.6</v>
      </c>
      <c r="F3496">
        <f>AVERAGEIF(Table15[director_name],Table15[director_name],Table15[imdb_score])</f>
        <v>6</v>
      </c>
      <c r="G3496">
        <f>Table15[[#This Row],[gross]]-Table15[[#This Row],[budget]]</f>
        <v>-861524</v>
      </c>
      <c r="H3496" t="str">
        <f>IF(Table15[[#This Row],[Profit]]&gt;0,"Success","Fasle")</f>
        <v>Fasle</v>
      </c>
    </row>
    <row r="3497" spans="1:8" x14ac:dyDescent="0.25">
      <c r="A3497" t="s">
        <v>7132</v>
      </c>
      <c r="B3497">
        <v>505295</v>
      </c>
      <c r="C3497" t="s">
        <v>7134</v>
      </c>
      <c r="D3497">
        <v>1800000</v>
      </c>
      <c r="E3497">
        <v>7.5</v>
      </c>
      <c r="F3497" s="2">
        <f>AVERAGEIF(Table15[director_name],Table15[director_name],Table15[imdb_score])</f>
        <v>7.5</v>
      </c>
      <c r="G3497">
        <f>Table15[[#This Row],[gross]]-Table15[[#This Row],[budget]]</f>
        <v>-1294705</v>
      </c>
      <c r="H3497" t="str">
        <f>IF(Table15[[#This Row],[Profit]]&gt;0,"Success","Fasle")</f>
        <v>Fasle</v>
      </c>
    </row>
    <row r="3498" spans="1:8" x14ac:dyDescent="0.25">
      <c r="A3498" t="s">
        <v>638</v>
      </c>
      <c r="B3498">
        <v>7267324</v>
      </c>
      <c r="C3498" t="s">
        <v>2999</v>
      </c>
      <c r="D3498">
        <v>3500000</v>
      </c>
      <c r="E3498">
        <v>7.8</v>
      </c>
      <c r="F3498">
        <f>AVERAGEIF(Table15[director_name],Table15[director_name],Table15[imdb_score])</f>
        <v>7.3250000000000002</v>
      </c>
      <c r="G3498">
        <f>Table15[[#This Row],[gross]]-Table15[[#This Row],[budget]]</f>
        <v>3767324</v>
      </c>
      <c r="H3498" t="str">
        <f>IF(Table15[[#This Row],[Profit]]&gt;0,"Success","Fasle")</f>
        <v>Success</v>
      </c>
    </row>
    <row r="3499" spans="1:8" x14ac:dyDescent="0.25">
      <c r="A3499" t="s">
        <v>7147</v>
      </c>
      <c r="B3499">
        <v>145540</v>
      </c>
      <c r="C3499" t="s">
        <v>12</v>
      </c>
      <c r="D3499">
        <v>500000</v>
      </c>
      <c r="E3499">
        <v>6.7</v>
      </c>
      <c r="F3499" s="2">
        <f>AVERAGEIF(Table15[director_name],Table15[director_name],Table15[imdb_score])</f>
        <v>6.7</v>
      </c>
      <c r="G3499">
        <f>Table15[[#This Row],[gross]]-Table15[[#This Row],[budget]]</f>
        <v>-354460</v>
      </c>
      <c r="H3499" t="str">
        <f>IF(Table15[[#This Row],[Profit]]&gt;0,"Success","Fasle")</f>
        <v>Fasle</v>
      </c>
    </row>
    <row r="3500" spans="1:8" x14ac:dyDescent="0.25">
      <c r="A3500" t="s">
        <v>4651</v>
      </c>
      <c r="B3500">
        <v>35918429</v>
      </c>
      <c r="C3500" t="s">
        <v>12</v>
      </c>
      <c r="D3500">
        <v>1700000</v>
      </c>
      <c r="E3500">
        <v>7.5</v>
      </c>
      <c r="F3500">
        <f>AVERAGEIF(Table15[director_name],Table15[director_name],Table15[imdb_score])</f>
        <v>7.55</v>
      </c>
      <c r="G3500">
        <f>Table15[[#This Row],[gross]]-Table15[[#This Row],[budget]]</f>
        <v>34218429</v>
      </c>
      <c r="H3500" t="str">
        <f>IF(Table15[[#This Row],[Profit]]&gt;0,"Success","Fasle")</f>
        <v>Success</v>
      </c>
    </row>
    <row r="3501" spans="1:8" x14ac:dyDescent="0.25">
      <c r="A3501" t="s">
        <v>7156</v>
      </c>
      <c r="B3501">
        <v>92401</v>
      </c>
      <c r="C3501" t="s">
        <v>12</v>
      </c>
      <c r="D3501">
        <v>2000000</v>
      </c>
      <c r="E3501">
        <v>6.3</v>
      </c>
      <c r="F3501" s="2">
        <f>AVERAGEIF(Table15[director_name],Table15[director_name],Table15[imdb_score])</f>
        <v>6.3</v>
      </c>
      <c r="G3501">
        <f>Table15[[#This Row],[gross]]-Table15[[#This Row],[budget]]</f>
        <v>-1907599</v>
      </c>
      <c r="H3501" t="str">
        <f>IF(Table15[[#This Row],[Profit]]&gt;0,"Success","Fasle")</f>
        <v>Fasle</v>
      </c>
    </row>
    <row r="3502" spans="1:8" x14ac:dyDescent="0.25">
      <c r="A3502" t="s">
        <v>7158</v>
      </c>
      <c r="B3502">
        <v>1943649</v>
      </c>
      <c r="C3502" t="s">
        <v>12</v>
      </c>
      <c r="D3502">
        <v>1700000</v>
      </c>
      <c r="E3502">
        <v>6.3</v>
      </c>
      <c r="F3502" s="2">
        <f>AVERAGEIF(Table15[director_name],Table15[director_name],Table15[imdb_score])</f>
        <v>6.3</v>
      </c>
      <c r="G3502">
        <f>Table15[[#This Row],[gross]]-Table15[[#This Row],[budget]]</f>
        <v>243649</v>
      </c>
      <c r="H3502" t="str">
        <f>IF(Table15[[#This Row],[Profit]]&gt;0,"Success","Fasle")</f>
        <v>Success</v>
      </c>
    </row>
    <row r="3503" spans="1:8" x14ac:dyDescent="0.25">
      <c r="A3503" t="s">
        <v>6798</v>
      </c>
      <c r="B3503">
        <v>992238</v>
      </c>
      <c r="C3503" t="s">
        <v>12</v>
      </c>
      <c r="D3503">
        <v>1700000</v>
      </c>
      <c r="E3503">
        <v>6.8</v>
      </c>
      <c r="F3503" s="2">
        <f>AVERAGEIF(Table15[director_name],Table15[director_name],Table15[imdb_score])</f>
        <v>6.8</v>
      </c>
      <c r="G3503">
        <f>Table15[[#This Row],[gross]]-Table15[[#This Row],[budget]]</f>
        <v>-707762</v>
      </c>
      <c r="H3503" t="str">
        <f>IF(Table15[[#This Row],[Profit]]&gt;0,"Success","Fasle")</f>
        <v>Fasle</v>
      </c>
    </row>
    <row r="3504" spans="1:8" x14ac:dyDescent="0.25">
      <c r="A3504" t="s">
        <v>7161</v>
      </c>
      <c r="B3504">
        <v>4231500</v>
      </c>
      <c r="C3504" t="s">
        <v>1937</v>
      </c>
      <c r="D3504">
        <v>1000000</v>
      </c>
      <c r="E3504">
        <v>7.8</v>
      </c>
      <c r="F3504" s="2">
        <f>AVERAGEIF(Table15[director_name],Table15[director_name],Table15[imdb_score])</f>
        <v>7.8</v>
      </c>
      <c r="G3504">
        <f>Table15[[#This Row],[gross]]-Table15[[#This Row],[budget]]</f>
        <v>3231500</v>
      </c>
      <c r="H3504" t="str">
        <f>IF(Table15[[#This Row],[Profit]]&gt;0,"Success","Fasle")</f>
        <v>Success</v>
      </c>
    </row>
    <row r="3505" spans="1:8" x14ac:dyDescent="0.25">
      <c r="A3505" t="s">
        <v>7163</v>
      </c>
      <c r="B3505">
        <v>396035</v>
      </c>
      <c r="C3505" t="s">
        <v>12</v>
      </c>
      <c r="D3505">
        <v>1000000</v>
      </c>
      <c r="E3505">
        <v>6.9</v>
      </c>
      <c r="F3505" s="2">
        <f>AVERAGEIF(Table15[director_name],Table15[director_name],Table15[imdb_score])</f>
        <v>6.9</v>
      </c>
      <c r="G3505">
        <f>Table15[[#This Row],[gross]]-Table15[[#This Row],[budget]]</f>
        <v>-603965</v>
      </c>
      <c r="H3505" t="str">
        <f>IF(Table15[[#This Row],[Profit]]&gt;0,"Success","Fasle")</f>
        <v>Fasle</v>
      </c>
    </row>
    <row r="3506" spans="1:8" x14ac:dyDescent="0.25">
      <c r="A3506" t="s">
        <v>7170</v>
      </c>
      <c r="B3506">
        <v>6026908</v>
      </c>
      <c r="C3506" t="s">
        <v>12</v>
      </c>
      <c r="D3506">
        <v>2000000</v>
      </c>
      <c r="E3506">
        <v>4.3</v>
      </c>
      <c r="F3506" s="2">
        <f>AVERAGEIF(Table15[director_name],Table15[director_name],Table15[imdb_score])</f>
        <v>4.3</v>
      </c>
      <c r="G3506">
        <f>Table15[[#This Row],[gross]]-Table15[[#This Row],[budget]]</f>
        <v>4026908</v>
      </c>
      <c r="H3506" t="str">
        <f>IF(Table15[[#This Row],[Profit]]&gt;0,"Success","Fasle")</f>
        <v>Success</v>
      </c>
    </row>
    <row r="3507" spans="1:8" x14ac:dyDescent="0.25">
      <c r="A3507" t="s">
        <v>7174</v>
      </c>
      <c r="B3507">
        <v>1060591</v>
      </c>
      <c r="C3507" t="s">
        <v>5503</v>
      </c>
      <c r="D3507">
        <v>1300000</v>
      </c>
      <c r="E3507">
        <v>7.2</v>
      </c>
      <c r="F3507" s="2">
        <f>AVERAGEIF(Table15[director_name],Table15[director_name],Table15[imdb_score])</f>
        <v>7.2</v>
      </c>
      <c r="G3507">
        <f>Table15[[#This Row],[gross]]-Table15[[#This Row],[budget]]</f>
        <v>-239409</v>
      </c>
      <c r="H3507" t="str">
        <f>IF(Table15[[#This Row],[Profit]]&gt;0,"Success","Fasle")</f>
        <v>Fasle</v>
      </c>
    </row>
    <row r="3508" spans="1:8" x14ac:dyDescent="0.25">
      <c r="A3508" t="s">
        <v>7178</v>
      </c>
      <c r="B3508">
        <v>155972</v>
      </c>
      <c r="C3508" t="s">
        <v>4007</v>
      </c>
      <c r="D3508">
        <v>1500000</v>
      </c>
      <c r="E3508">
        <v>7.3</v>
      </c>
      <c r="F3508" s="2">
        <f>AVERAGEIF(Table15[director_name],Table15[director_name],Table15[imdb_score])</f>
        <v>7.3</v>
      </c>
      <c r="G3508">
        <f>Table15[[#This Row],[gross]]-Table15[[#This Row],[budget]]</f>
        <v>-1344028</v>
      </c>
      <c r="H3508" t="str">
        <f>IF(Table15[[#This Row],[Profit]]&gt;0,"Success","Fasle")</f>
        <v>Fasle</v>
      </c>
    </row>
    <row r="3509" spans="1:8" x14ac:dyDescent="0.25">
      <c r="A3509" t="s">
        <v>7181</v>
      </c>
      <c r="B3509">
        <v>129319</v>
      </c>
      <c r="C3509" t="s">
        <v>12</v>
      </c>
      <c r="D3509">
        <v>70000000</v>
      </c>
      <c r="E3509">
        <v>5.0999999999999996</v>
      </c>
      <c r="F3509" s="2">
        <f>AVERAGEIF(Table15[director_name],Table15[director_name],Table15[imdb_score])</f>
        <v>5.0999999999999996</v>
      </c>
      <c r="G3509">
        <f>Table15[[#This Row],[gross]]-Table15[[#This Row],[budget]]</f>
        <v>-69870681</v>
      </c>
      <c r="H3509" t="str">
        <f>IF(Table15[[#This Row],[Profit]]&gt;0,"Success","Fasle")</f>
        <v>Fasle</v>
      </c>
    </row>
    <row r="3510" spans="1:8" x14ac:dyDescent="0.25">
      <c r="A3510" t="s">
        <v>7183</v>
      </c>
      <c r="B3510">
        <v>26893</v>
      </c>
      <c r="C3510" t="s">
        <v>503</v>
      </c>
      <c r="D3510">
        <v>1600000</v>
      </c>
      <c r="E3510">
        <v>7.2</v>
      </c>
      <c r="F3510" s="2">
        <f>AVERAGEIF(Table15[director_name],Table15[director_name],Table15[imdb_score])</f>
        <v>7.2</v>
      </c>
      <c r="G3510">
        <f>Table15[[#This Row],[gross]]-Table15[[#This Row],[budget]]</f>
        <v>-1573107</v>
      </c>
      <c r="H3510" t="str">
        <f>IF(Table15[[#This Row],[Profit]]&gt;0,"Success","Fasle")</f>
        <v>Fasle</v>
      </c>
    </row>
    <row r="3511" spans="1:8" x14ac:dyDescent="0.25">
      <c r="A3511" t="s">
        <v>7185</v>
      </c>
      <c r="B3511">
        <v>2580</v>
      </c>
      <c r="C3511" t="s">
        <v>12</v>
      </c>
      <c r="D3511">
        <v>1650000</v>
      </c>
      <c r="E3511">
        <v>5.4</v>
      </c>
      <c r="F3511" s="2">
        <f>AVERAGEIF(Table15[director_name],Table15[director_name],Table15[imdb_score])</f>
        <v>5.4</v>
      </c>
      <c r="G3511">
        <f>Table15[[#This Row],[gross]]-Table15[[#This Row],[budget]]</f>
        <v>-1647420</v>
      </c>
      <c r="H3511" t="str">
        <f>IF(Table15[[#This Row],[Profit]]&gt;0,"Success","Fasle")</f>
        <v>Fasle</v>
      </c>
    </row>
    <row r="3512" spans="1:8" x14ac:dyDescent="0.25">
      <c r="A3512" t="s">
        <v>7189</v>
      </c>
      <c r="B3512">
        <v>19067631</v>
      </c>
      <c r="C3512" t="s">
        <v>12</v>
      </c>
      <c r="D3512">
        <v>2000000</v>
      </c>
      <c r="E3512">
        <v>7.1</v>
      </c>
      <c r="F3512" s="2">
        <f>AVERAGEIF(Table15[director_name],Table15[director_name],Table15[imdb_score])</f>
        <v>7.1</v>
      </c>
      <c r="G3512">
        <f>Table15[[#This Row],[gross]]-Table15[[#This Row],[budget]]</f>
        <v>17067631</v>
      </c>
      <c r="H3512" t="str">
        <f>IF(Table15[[#This Row],[Profit]]&gt;0,"Success","Fasle")</f>
        <v>Success</v>
      </c>
    </row>
    <row r="3513" spans="1:8" x14ac:dyDescent="0.25">
      <c r="A3513" t="s">
        <v>7191</v>
      </c>
      <c r="B3513">
        <v>11806119</v>
      </c>
      <c r="C3513" t="s">
        <v>12</v>
      </c>
      <c r="D3513">
        <v>1100000</v>
      </c>
      <c r="E3513">
        <v>6.8</v>
      </c>
      <c r="F3513" s="2">
        <f>AVERAGEIF(Table15[director_name],Table15[director_name],Table15[imdb_score])</f>
        <v>6.8</v>
      </c>
      <c r="G3513">
        <f>Table15[[#This Row],[gross]]-Table15[[#This Row],[budget]]</f>
        <v>10706119</v>
      </c>
      <c r="H3513" t="str">
        <f>IF(Table15[[#This Row],[Profit]]&gt;0,"Success","Fasle")</f>
        <v>Success</v>
      </c>
    </row>
    <row r="3514" spans="1:8" x14ac:dyDescent="0.25">
      <c r="A3514" t="s">
        <v>6910</v>
      </c>
      <c r="B3514">
        <v>7417210</v>
      </c>
      <c r="C3514" t="s">
        <v>12</v>
      </c>
      <c r="D3514">
        <v>1500000</v>
      </c>
      <c r="E3514">
        <v>7</v>
      </c>
      <c r="F3514" s="2">
        <f>AVERAGEIF(Table15[director_name],Table15[director_name],Table15[imdb_score])</f>
        <v>7</v>
      </c>
      <c r="G3514">
        <f>Table15[[#This Row],[gross]]-Table15[[#This Row],[budget]]</f>
        <v>5917210</v>
      </c>
      <c r="H3514" t="str">
        <f>IF(Table15[[#This Row],[Profit]]&gt;0,"Success","Fasle")</f>
        <v>Success</v>
      </c>
    </row>
    <row r="3515" spans="1:8" x14ac:dyDescent="0.25">
      <c r="A3515" t="s">
        <v>5254</v>
      </c>
      <c r="B3515">
        <v>7362100</v>
      </c>
      <c r="C3515" t="s">
        <v>12</v>
      </c>
      <c r="D3515">
        <v>1500000</v>
      </c>
      <c r="E3515">
        <v>7.4</v>
      </c>
      <c r="F3515">
        <f>AVERAGEIF(Table15[director_name],Table15[director_name],Table15[imdb_score])</f>
        <v>6.85</v>
      </c>
      <c r="G3515">
        <f>Table15[[#This Row],[gross]]-Table15[[#This Row],[budget]]</f>
        <v>5862100</v>
      </c>
      <c r="H3515" t="str">
        <f>IF(Table15[[#This Row],[Profit]]&gt;0,"Success","Fasle")</f>
        <v>Success</v>
      </c>
    </row>
    <row r="3516" spans="1:8" x14ac:dyDescent="0.25">
      <c r="A3516" t="s">
        <v>3240</v>
      </c>
      <c r="B3516">
        <v>7022940</v>
      </c>
      <c r="C3516" t="s">
        <v>12</v>
      </c>
      <c r="D3516">
        <v>1000000</v>
      </c>
      <c r="E3516">
        <v>6.7</v>
      </c>
      <c r="F3516">
        <f>AVERAGEIF(Table15[director_name],Table15[director_name],Table15[imdb_score])</f>
        <v>6.2</v>
      </c>
      <c r="G3516">
        <f>Table15[[#This Row],[gross]]-Table15[[#This Row],[budget]]</f>
        <v>6022940</v>
      </c>
      <c r="H3516" t="str">
        <f>IF(Table15[[#This Row],[Profit]]&gt;0,"Success","Fasle")</f>
        <v>Success</v>
      </c>
    </row>
    <row r="3517" spans="1:8" x14ac:dyDescent="0.25">
      <c r="A3517" t="s">
        <v>3419</v>
      </c>
      <c r="B3517">
        <v>5132222</v>
      </c>
      <c r="C3517" t="s">
        <v>12</v>
      </c>
      <c r="D3517">
        <v>2000000</v>
      </c>
      <c r="E3517">
        <v>7.2</v>
      </c>
      <c r="F3517">
        <f>AVERAGEIF(Table15[director_name],Table15[director_name],Table15[imdb_score])</f>
        <v>6.9249999999999998</v>
      </c>
      <c r="G3517">
        <f>Table15[[#This Row],[gross]]-Table15[[#This Row],[budget]]</f>
        <v>3132222</v>
      </c>
      <c r="H3517" t="str">
        <f>IF(Table15[[#This Row],[Profit]]&gt;0,"Success","Fasle")</f>
        <v>Success</v>
      </c>
    </row>
    <row r="3518" spans="1:8" x14ac:dyDescent="0.25">
      <c r="A3518" t="s">
        <v>5278</v>
      </c>
      <c r="B3518">
        <v>2365931</v>
      </c>
      <c r="C3518" t="s">
        <v>12</v>
      </c>
      <c r="D3518">
        <v>1500000</v>
      </c>
      <c r="E3518">
        <v>7.5</v>
      </c>
      <c r="F3518">
        <f>AVERAGEIF(Table15[director_name],Table15[director_name],Table15[imdb_score])</f>
        <v>6.25</v>
      </c>
      <c r="G3518">
        <f>Table15[[#This Row],[gross]]-Table15[[#This Row],[budget]]</f>
        <v>865931</v>
      </c>
      <c r="H3518" t="str">
        <f>IF(Table15[[#This Row],[Profit]]&gt;0,"Success","Fasle")</f>
        <v>Success</v>
      </c>
    </row>
    <row r="3519" spans="1:8" x14ac:dyDescent="0.25">
      <c r="A3519" t="s">
        <v>111</v>
      </c>
      <c r="B3519">
        <v>53991137</v>
      </c>
      <c r="C3519" t="s">
        <v>12</v>
      </c>
      <c r="D3519">
        <v>1500000</v>
      </c>
      <c r="E3519">
        <v>6.8</v>
      </c>
      <c r="F3519">
        <f>AVERAGEIF(Table15[director_name],Table15[director_name],Table15[imdb_score])</f>
        <v>7.2</v>
      </c>
      <c r="G3519">
        <f>Table15[[#This Row],[gross]]-Table15[[#This Row],[budget]]</f>
        <v>52491137</v>
      </c>
      <c r="H3519" t="str">
        <f>IF(Table15[[#This Row],[Profit]]&gt;0,"Success","Fasle")</f>
        <v>Success</v>
      </c>
    </row>
    <row r="3520" spans="1:8" x14ac:dyDescent="0.25">
      <c r="A3520" t="s">
        <v>7206</v>
      </c>
      <c r="B3520">
        <v>1221261</v>
      </c>
      <c r="C3520" t="s">
        <v>964</v>
      </c>
      <c r="D3520">
        <v>1500000</v>
      </c>
      <c r="E3520">
        <v>7.9</v>
      </c>
      <c r="F3520" s="2">
        <f>AVERAGEIF(Table15[director_name],Table15[director_name],Table15[imdb_score])</f>
        <v>7.9</v>
      </c>
      <c r="G3520">
        <f>Table15[[#This Row],[gross]]-Table15[[#This Row],[budget]]</f>
        <v>-278739</v>
      </c>
      <c r="H3520" t="str">
        <f>IF(Table15[[#This Row],[Profit]]&gt;0,"Success","Fasle")</f>
        <v>Fasle</v>
      </c>
    </row>
    <row r="3521" spans="1:8" x14ac:dyDescent="0.25">
      <c r="A3521" t="s">
        <v>7210</v>
      </c>
      <c r="B3521">
        <v>712294</v>
      </c>
      <c r="C3521" t="s">
        <v>12</v>
      </c>
      <c r="D3521">
        <v>1500000</v>
      </c>
      <c r="E3521">
        <v>6.7</v>
      </c>
      <c r="F3521" s="2">
        <f>AVERAGEIF(Table15[director_name],Table15[director_name],Table15[imdb_score])</f>
        <v>6.7</v>
      </c>
      <c r="G3521">
        <f>Table15[[#This Row],[gross]]-Table15[[#This Row],[budget]]</f>
        <v>-787706</v>
      </c>
      <c r="H3521" t="str">
        <f>IF(Table15[[#This Row],[Profit]]&gt;0,"Success","Fasle")</f>
        <v>Fasle</v>
      </c>
    </row>
    <row r="3522" spans="1:8" x14ac:dyDescent="0.25">
      <c r="A3522" t="s">
        <v>7212</v>
      </c>
      <c r="B3522">
        <v>3447339</v>
      </c>
      <c r="C3522" t="s">
        <v>12</v>
      </c>
      <c r="D3522">
        <v>1500000</v>
      </c>
      <c r="E3522">
        <v>5.8</v>
      </c>
      <c r="F3522" s="2">
        <f>AVERAGEIF(Table15[director_name],Table15[director_name],Table15[imdb_score])</f>
        <v>5.8</v>
      </c>
      <c r="G3522">
        <f>Table15[[#This Row],[gross]]-Table15[[#This Row],[budget]]</f>
        <v>1947339</v>
      </c>
      <c r="H3522" t="str">
        <f>IF(Table15[[#This Row],[Profit]]&gt;0,"Success","Fasle")</f>
        <v>Success</v>
      </c>
    </row>
    <row r="3523" spans="1:8" x14ac:dyDescent="0.25">
      <c r="A3523" t="s">
        <v>6389</v>
      </c>
      <c r="B3523">
        <v>418953</v>
      </c>
      <c r="C3523" t="s">
        <v>12</v>
      </c>
      <c r="D3523">
        <v>1500000</v>
      </c>
      <c r="E3523">
        <v>6.5</v>
      </c>
      <c r="F3523">
        <f>AVERAGEIF(Table15[director_name],Table15[director_name],Table15[imdb_score])</f>
        <v>6.6</v>
      </c>
      <c r="G3523">
        <f>Table15[[#This Row],[gross]]-Table15[[#This Row],[budget]]</f>
        <v>-1081047</v>
      </c>
      <c r="H3523" t="str">
        <f>IF(Table15[[#This Row],[Profit]]&gt;0,"Success","Fasle")</f>
        <v>Fasle</v>
      </c>
    </row>
    <row r="3524" spans="1:8" x14ac:dyDescent="0.25">
      <c r="A3524" t="s">
        <v>7215</v>
      </c>
      <c r="B3524">
        <v>406035</v>
      </c>
      <c r="C3524" t="s">
        <v>12</v>
      </c>
      <c r="D3524">
        <v>1500000</v>
      </c>
      <c r="E3524">
        <v>7.2</v>
      </c>
      <c r="F3524" s="2">
        <f>AVERAGEIF(Table15[director_name],Table15[director_name],Table15[imdb_score])</f>
        <v>7.2</v>
      </c>
      <c r="G3524">
        <f>Table15[[#This Row],[gross]]-Table15[[#This Row],[budget]]</f>
        <v>-1093965</v>
      </c>
      <c r="H3524" t="str">
        <f>IF(Table15[[#This Row],[Profit]]&gt;0,"Success","Fasle")</f>
        <v>Fasle</v>
      </c>
    </row>
    <row r="3525" spans="1:8" x14ac:dyDescent="0.25">
      <c r="A3525" t="s">
        <v>4533</v>
      </c>
      <c r="B3525">
        <v>373967</v>
      </c>
      <c r="C3525" t="s">
        <v>12</v>
      </c>
      <c r="D3525">
        <v>1500000</v>
      </c>
      <c r="E3525">
        <v>6.5</v>
      </c>
      <c r="F3525">
        <f>AVERAGEIF(Table15[director_name],Table15[director_name],Table15[imdb_score])</f>
        <v>6.8600000000000012</v>
      </c>
      <c r="G3525">
        <f>Table15[[#This Row],[gross]]-Table15[[#This Row],[budget]]</f>
        <v>-1126033</v>
      </c>
      <c r="H3525" t="str">
        <f>IF(Table15[[#This Row],[Profit]]&gt;0,"Success","Fasle")</f>
        <v>Fasle</v>
      </c>
    </row>
    <row r="3526" spans="1:8" x14ac:dyDescent="0.25">
      <c r="A3526" t="s">
        <v>7221</v>
      </c>
      <c r="B3526">
        <v>194568</v>
      </c>
      <c r="C3526" t="s">
        <v>12</v>
      </c>
      <c r="D3526">
        <v>1500000</v>
      </c>
      <c r="E3526">
        <v>6.2</v>
      </c>
      <c r="F3526" s="2">
        <f>AVERAGEIF(Table15[director_name],Table15[director_name],Table15[imdb_score])</f>
        <v>6.2</v>
      </c>
      <c r="G3526">
        <f>Table15[[#This Row],[gross]]-Table15[[#This Row],[budget]]</f>
        <v>-1305432</v>
      </c>
      <c r="H3526" t="str">
        <f>IF(Table15[[#This Row],[Profit]]&gt;0,"Success","Fasle")</f>
        <v>Fasle</v>
      </c>
    </row>
    <row r="3527" spans="1:8" x14ac:dyDescent="0.25">
      <c r="A3527" t="s">
        <v>7227</v>
      </c>
      <c r="B3527">
        <v>163245</v>
      </c>
      <c r="C3527" t="s">
        <v>12</v>
      </c>
      <c r="D3527">
        <v>1500000</v>
      </c>
      <c r="E3527">
        <v>8.6</v>
      </c>
      <c r="F3527" s="2">
        <f>AVERAGEIF(Table15[director_name],Table15[director_name],Table15[imdb_score])</f>
        <v>8.6</v>
      </c>
      <c r="G3527">
        <f>Table15[[#This Row],[gross]]-Table15[[#This Row],[budget]]</f>
        <v>-1336755</v>
      </c>
      <c r="H3527" t="str">
        <f>IF(Table15[[#This Row],[Profit]]&gt;0,"Success","Fasle")</f>
        <v>Fasle</v>
      </c>
    </row>
    <row r="3528" spans="1:8" x14ac:dyDescent="0.25">
      <c r="A3528" t="s">
        <v>7229</v>
      </c>
      <c r="B3528">
        <v>119841</v>
      </c>
      <c r="C3528" t="s">
        <v>12</v>
      </c>
      <c r="D3528">
        <v>1500000</v>
      </c>
      <c r="E3528">
        <v>6.5</v>
      </c>
      <c r="F3528" s="2">
        <f>AVERAGEIF(Table15[director_name],Table15[director_name],Table15[imdb_score])</f>
        <v>6.5</v>
      </c>
      <c r="G3528">
        <f>Table15[[#This Row],[gross]]-Table15[[#This Row],[budget]]</f>
        <v>-1380159</v>
      </c>
      <c r="H3528" t="str">
        <f>IF(Table15[[#This Row],[Profit]]&gt;0,"Success","Fasle")</f>
        <v>Fasle</v>
      </c>
    </row>
    <row r="3529" spans="1:8" x14ac:dyDescent="0.25">
      <c r="A3529" t="s">
        <v>7231</v>
      </c>
      <c r="B3529">
        <v>173066</v>
      </c>
      <c r="C3529" t="s">
        <v>12</v>
      </c>
      <c r="D3529">
        <v>1500000</v>
      </c>
      <c r="E3529">
        <v>6.3</v>
      </c>
      <c r="F3529" s="2">
        <f>AVERAGEIF(Table15[director_name],Table15[director_name],Table15[imdb_score])</f>
        <v>6.3</v>
      </c>
      <c r="G3529">
        <f>Table15[[#This Row],[gross]]-Table15[[#This Row],[budget]]</f>
        <v>-1326934</v>
      </c>
      <c r="H3529" t="str">
        <f>IF(Table15[[#This Row],[Profit]]&gt;0,"Success","Fasle")</f>
        <v>Fasle</v>
      </c>
    </row>
    <row r="3530" spans="1:8" x14ac:dyDescent="0.25">
      <c r="A3530" t="s">
        <v>4731</v>
      </c>
      <c r="B3530">
        <v>92362</v>
      </c>
      <c r="C3530" t="s">
        <v>12</v>
      </c>
      <c r="D3530">
        <v>1500000</v>
      </c>
      <c r="E3530">
        <v>4.3</v>
      </c>
      <c r="F3530">
        <f>AVERAGEIF(Table15[director_name],Table15[director_name],Table15[imdb_score])</f>
        <v>5.1999999999999993</v>
      </c>
      <c r="G3530">
        <f>Table15[[#This Row],[gross]]-Table15[[#This Row],[budget]]</f>
        <v>-1407638</v>
      </c>
      <c r="H3530" t="str">
        <f>IF(Table15[[#This Row],[Profit]]&gt;0,"Success","Fasle")</f>
        <v>Fasle</v>
      </c>
    </row>
    <row r="3531" spans="1:8" x14ac:dyDescent="0.25">
      <c r="A3531" t="s">
        <v>7234</v>
      </c>
      <c r="B3531">
        <v>105943</v>
      </c>
      <c r="C3531" t="s">
        <v>12</v>
      </c>
      <c r="D3531">
        <v>1500000</v>
      </c>
      <c r="E3531">
        <v>6.1</v>
      </c>
      <c r="F3531" s="2">
        <f>AVERAGEIF(Table15[director_name],Table15[director_name],Table15[imdb_score])</f>
        <v>6.1</v>
      </c>
      <c r="G3531">
        <f>Table15[[#This Row],[gross]]-Table15[[#This Row],[budget]]</f>
        <v>-1394057</v>
      </c>
      <c r="H3531" t="str">
        <f>IF(Table15[[#This Row],[Profit]]&gt;0,"Success","Fasle")</f>
        <v>Fasle</v>
      </c>
    </row>
    <row r="3532" spans="1:8" x14ac:dyDescent="0.25">
      <c r="A3532" t="s">
        <v>5489</v>
      </c>
      <c r="B3532">
        <v>183490</v>
      </c>
      <c r="C3532" t="s">
        <v>12</v>
      </c>
      <c r="D3532">
        <v>1700000</v>
      </c>
      <c r="E3532">
        <v>5.8</v>
      </c>
      <c r="F3532">
        <f>AVERAGEIF(Table15[director_name],Table15[director_name],Table15[imdb_score])</f>
        <v>6.8500000000000005</v>
      </c>
      <c r="G3532">
        <f>Table15[[#This Row],[gross]]-Table15[[#This Row],[budget]]</f>
        <v>-1516510</v>
      </c>
      <c r="H3532" t="str">
        <f>IF(Table15[[#This Row],[Profit]]&gt;0,"Success","Fasle")</f>
        <v>Fasle</v>
      </c>
    </row>
    <row r="3533" spans="1:8" x14ac:dyDescent="0.25">
      <c r="A3533" t="s">
        <v>7238</v>
      </c>
      <c r="B3533">
        <v>3478</v>
      </c>
      <c r="C3533" t="s">
        <v>12</v>
      </c>
      <c r="D3533">
        <v>1500000</v>
      </c>
      <c r="E3533">
        <v>6.7</v>
      </c>
      <c r="F3533" s="2">
        <f>AVERAGEIF(Table15[director_name],Table15[director_name],Table15[imdb_score])</f>
        <v>6.7</v>
      </c>
      <c r="G3533">
        <f>Table15[[#This Row],[gross]]-Table15[[#This Row],[budget]]</f>
        <v>-1496522</v>
      </c>
      <c r="H3533" t="str">
        <f>IF(Table15[[#This Row],[Profit]]&gt;0,"Success","Fasle")</f>
        <v>Fasle</v>
      </c>
    </row>
    <row r="3534" spans="1:8" x14ac:dyDescent="0.25">
      <c r="A3534" t="s">
        <v>7240</v>
      </c>
      <c r="B3534">
        <v>52166</v>
      </c>
      <c r="C3534" t="s">
        <v>12</v>
      </c>
      <c r="D3534">
        <v>2000000</v>
      </c>
      <c r="E3534">
        <v>6.7</v>
      </c>
      <c r="F3534" s="2">
        <f>AVERAGEIF(Table15[director_name],Table15[director_name],Table15[imdb_score])</f>
        <v>6.7</v>
      </c>
      <c r="G3534">
        <f>Table15[[#This Row],[gross]]-Table15[[#This Row],[budget]]</f>
        <v>-1947834</v>
      </c>
      <c r="H3534" t="str">
        <f>IF(Table15[[#This Row],[Profit]]&gt;0,"Success","Fasle")</f>
        <v>Fasle</v>
      </c>
    </row>
    <row r="3535" spans="1:8" x14ac:dyDescent="0.25">
      <c r="A3535" t="s">
        <v>4395</v>
      </c>
      <c r="B3535">
        <v>1163508</v>
      </c>
      <c r="C3535" t="s">
        <v>12</v>
      </c>
      <c r="D3535">
        <v>2500000</v>
      </c>
      <c r="E3535">
        <v>5.0999999999999996</v>
      </c>
      <c r="F3535">
        <f>AVERAGEIF(Table15[director_name],Table15[director_name],Table15[imdb_score])</f>
        <v>5.7249999999999996</v>
      </c>
      <c r="G3535">
        <f>Table15[[#This Row],[gross]]-Table15[[#This Row],[budget]]</f>
        <v>-1336492</v>
      </c>
      <c r="H3535" t="str">
        <f>IF(Table15[[#This Row],[Profit]]&gt;0,"Success","Fasle")</f>
        <v>Fasle</v>
      </c>
    </row>
    <row r="3536" spans="1:8" x14ac:dyDescent="0.25">
      <c r="A3536" t="s">
        <v>7265</v>
      </c>
      <c r="B3536">
        <v>184925485</v>
      </c>
      <c r="C3536" t="s">
        <v>12</v>
      </c>
      <c r="D3536">
        <v>2000000</v>
      </c>
      <c r="E3536">
        <v>7.7</v>
      </c>
      <c r="F3536" s="2">
        <f>AVERAGEIF(Table15[director_name],Table15[director_name],Table15[imdb_score])</f>
        <v>7.7</v>
      </c>
      <c r="G3536">
        <f>Table15[[#This Row],[gross]]-Table15[[#This Row],[budget]]</f>
        <v>182925485</v>
      </c>
      <c r="H3536" t="str">
        <f>IF(Table15[[#This Row],[Profit]]&gt;0,"Success","Fasle")</f>
        <v>Success</v>
      </c>
    </row>
    <row r="3537" spans="1:8" x14ac:dyDescent="0.25">
      <c r="A3537" t="s">
        <v>7267</v>
      </c>
      <c r="B3537">
        <v>304124</v>
      </c>
      <c r="C3537" t="s">
        <v>964</v>
      </c>
      <c r="D3537">
        <v>1400000</v>
      </c>
      <c r="E3537">
        <v>6.7</v>
      </c>
      <c r="F3537" s="2">
        <f>AVERAGEIF(Table15[director_name],Table15[director_name],Table15[imdb_score])</f>
        <v>6.7</v>
      </c>
      <c r="G3537">
        <f>Table15[[#This Row],[gross]]-Table15[[#This Row],[budget]]</f>
        <v>-1095876</v>
      </c>
      <c r="H3537" t="str">
        <f>IF(Table15[[#This Row],[Profit]]&gt;0,"Success","Fasle")</f>
        <v>Fasle</v>
      </c>
    </row>
    <row r="3538" spans="1:8" x14ac:dyDescent="0.25">
      <c r="A3538" t="s">
        <v>7271</v>
      </c>
      <c r="B3538">
        <v>36830</v>
      </c>
      <c r="C3538" t="s">
        <v>12</v>
      </c>
      <c r="D3538">
        <v>1400000</v>
      </c>
      <c r="E3538">
        <v>6.6</v>
      </c>
      <c r="F3538" s="2">
        <f>AVERAGEIF(Table15[director_name],Table15[director_name],Table15[imdb_score])</f>
        <v>6.6</v>
      </c>
      <c r="G3538">
        <f>Table15[[#This Row],[gross]]-Table15[[#This Row],[budget]]</f>
        <v>-1363170</v>
      </c>
      <c r="H3538" t="str">
        <f>IF(Table15[[#This Row],[Profit]]&gt;0,"Success","Fasle")</f>
        <v>Fasle</v>
      </c>
    </row>
    <row r="3539" spans="1:8" x14ac:dyDescent="0.25">
      <c r="A3539" t="s">
        <v>443</v>
      </c>
      <c r="B3539">
        <v>3650677</v>
      </c>
      <c r="C3539" t="s">
        <v>12</v>
      </c>
      <c r="D3539">
        <v>960000</v>
      </c>
      <c r="E3539">
        <v>8.1999999999999993</v>
      </c>
      <c r="F3539">
        <f>AVERAGEIF(Table15[director_name],Table15[director_name],Table15[imdb_score])</f>
        <v>7.1142857142857139</v>
      </c>
      <c r="G3539">
        <f>Table15[[#This Row],[gross]]-Table15[[#This Row],[budget]]</f>
        <v>2690677</v>
      </c>
      <c r="H3539" t="str">
        <f>IF(Table15[[#This Row],[Profit]]&gt;0,"Success","Fasle")</f>
        <v>Success</v>
      </c>
    </row>
    <row r="3540" spans="1:8" x14ac:dyDescent="0.25">
      <c r="A3540" t="s">
        <v>5608</v>
      </c>
      <c r="B3540">
        <v>1647780</v>
      </c>
      <c r="C3540" t="s">
        <v>5441</v>
      </c>
      <c r="D3540">
        <v>1300000</v>
      </c>
      <c r="E3540">
        <v>8.1</v>
      </c>
      <c r="F3540">
        <f>AVERAGEIF(Table15[director_name],Table15[director_name],Table15[imdb_score])</f>
        <v>7.666666666666667</v>
      </c>
      <c r="G3540">
        <f>Table15[[#This Row],[gross]]-Table15[[#This Row],[budget]]</f>
        <v>347780</v>
      </c>
      <c r="H3540" t="str">
        <f>IF(Table15[[#This Row],[Profit]]&gt;0,"Success","Fasle")</f>
        <v>Success</v>
      </c>
    </row>
    <row r="3541" spans="1:8" x14ac:dyDescent="0.25">
      <c r="A3541" t="s">
        <v>7289</v>
      </c>
      <c r="B3541">
        <v>695229</v>
      </c>
      <c r="C3541" t="s">
        <v>12</v>
      </c>
      <c r="D3541">
        <v>1300000</v>
      </c>
      <c r="E3541">
        <v>7.2</v>
      </c>
      <c r="F3541" s="2">
        <f>AVERAGEIF(Table15[director_name],Table15[director_name],Table15[imdb_score])</f>
        <v>6.9</v>
      </c>
      <c r="G3541">
        <f>Table15[[#This Row],[gross]]-Table15[[#This Row],[budget]]</f>
        <v>-604771</v>
      </c>
      <c r="H3541" t="str">
        <f>IF(Table15[[#This Row],[Profit]]&gt;0,"Success","Fasle")</f>
        <v>Fasle</v>
      </c>
    </row>
    <row r="3542" spans="1:8" x14ac:dyDescent="0.25">
      <c r="A3542" t="s">
        <v>7291</v>
      </c>
      <c r="B3542">
        <v>638951</v>
      </c>
      <c r="C3542" t="s">
        <v>7293</v>
      </c>
      <c r="D3542">
        <v>1592000</v>
      </c>
      <c r="E3542">
        <v>7.4</v>
      </c>
      <c r="F3542" s="2">
        <f>AVERAGEIF(Table15[director_name],Table15[director_name],Table15[imdb_score])</f>
        <v>7.4</v>
      </c>
      <c r="G3542">
        <f>Table15[[#This Row],[gross]]-Table15[[#This Row],[budget]]</f>
        <v>-953049</v>
      </c>
      <c r="H3542" t="str">
        <f>IF(Table15[[#This Row],[Profit]]&gt;0,"Success","Fasle")</f>
        <v>Fasle</v>
      </c>
    </row>
    <row r="3543" spans="1:8" x14ac:dyDescent="0.25">
      <c r="A3543" t="s">
        <v>7294</v>
      </c>
      <c r="B3543">
        <v>609042</v>
      </c>
      <c r="C3543" t="s">
        <v>12</v>
      </c>
      <c r="D3543">
        <v>1300000</v>
      </c>
      <c r="E3543">
        <v>6.5</v>
      </c>
      <c r="F3543" s="2">
        <f>AVERAGEIF(Table15[director_name],Table15[director_name],Table15[imdb_score])</f>
        <v>6.5</v>
      </c>
      <c r="G3543">
        <f>Table15[[#This Row],[gross]]-Table15[[#This Row],[budget]]</f>
        <v>-690958</v>
      </c>
      <c r="H3543" t="str">
        <f>IF(Table15[[#This Row],[Profit]]&gt;0,"Success","Fasle")</f>
        <v>Fasle</v>
      </c>
    </row>
    <row r="3544" spans="1:8" x14ac:dyDescent="0.25">
      <c r="A3544" t="s">
        <v>7296</v>
      </c>
      <c r="B3544">
        <v>1521</v>
      </c>
      <c r="C3544" t="s">
        <v>12</v>
      </c>
      <c r="D3544">
        <v>1500000</v>
      </c>
      <c r="E3544">
        <v>5.7</v>
      </c>
      <c r="F3544" s="2">
        <f>AVERAGEIF(Table15[director_name],Table15[director_name],Table15[imdb_score])</f>
        <v>5.7</v>
      </c>
      <c r="G3544">
        <f>Table15[[#This Row],[gross]]-Table15[[#This Row],[budget]]</f>
        <v>-1498479</v>
      </c>
      <c r="H3544" t="str">
        <f>IF(Table15[[#This Row],[Profit]]&gt;0,"Success","Fasle")</f>
        <v>Fasle</v>
      </c>
    </row>
    <row r="3545" spans="1:8" x14ac:dyDescent="0.25">
      <c r="A3545" t="s">
        <v>7303</v>
      </c>
      <c r="B3545">
        <v>19539</v>
      </c>
      <c r="C3545" t="s">
        <v>12</v>
      </c>
      <c r="D3545">
        <v>1000000</v>
      </c>
      <c r="E3545">
        <v>6.2</v>
      </c>
      <c r="F3545" s="2">
        <f>AVERAGEIF(Table15[director_name],Table15[director_name],Table15[imdb_score])</f>
        <v>6.2</v>
      </c>
      <c r="G3545">
        <f>Table15[[#This Row],[gross]]-Table15[[#This Row],[budget]]</f>
        <v>-980461</v>
      </c>
      <c r="H3545" t="str">
        <f>IF(Table15[[#This Row],[Profit]]&gt;0,"Success","Fasle")</f>
        <v>Fasle</v>
      </c>
    </row>
    <row r="3546" spans="1:8" x14ac:dyDescent="0.25">
      <c r="A3546" t="s">
        <v>7305</v>
      </c>
      <c r="B3546">
        <v>100358</v>
      </c>
      <c r="C3546" t="s">
        <v>12</v>
      </c>
      <c r="D3546">
        <v>1500000</v>
      </c>
      <c r="E3546">
        <v>3.3</v>
      </c>
      <c r="F3546" s="2">
        <f>AVERAGEIF(Table15[director_name],Table15[director_name],Table15[imdb_score])</f>
        <v>3.3</v>
      </c>
      <c r="G3546">
        <f>Table15[[#This Row],[gross]]-Table15[[#This Row],[budget]]</f>
        <v>-1399642</v>
      </c>
      <c r="H3546" t="str">
        <f>IF(Table15[[#This Row],[Profit]]&gt;0,"Success","Fasle")</f>
        <v>Fasle</v>
      </c>
    </row>
    <row r="3547" spans="1:8" x14ac:dyDescent="0.25">
      <c r="A3547" t="s">
        <v>2429</v>
      </c>
      <c r="B3547">
        <v>19100000</v>
      </c>
      <c r="C3547" t="s">
        <v>12</v>
      </c>
      <c r="D3547">
        <v>1250000</v>
      </c>
      <c r="E3547">
        <v>6.1</v>
      </c>
      <c r="F3547">
        <f>AVERAGEIF(Table15[director_name],Table15[director_name],Table15[imdb_score])</f>
        <v>5.76</v>
      </c>
      <c r="G3547">
        <f>Table15[[#This Row],[gross]]-Table15[[#This Row],[budget]]</f>
        <v>17850000</v>
      </c>
      <c r="H3547" t="str">
        <f>IF(Table15[[#This Row],[Profit]]&gt;0,"Success","Fasle")</f>
        <v>Success</v>
      </c>
    </row>
    <row r="3548" spans="1:8" x14ac:dyDescent="0.25">
      <c r="A3548" t="s">
        <v>6743</v>
      </c>
      <c r="B3548">
        <v>2833383</v>
      </c>
      <c r="C3548" t="s">
        <v>12</v>
      </c>
      <c r="D3548">
        <v>427000</v>
      </c>
      <c r="E3548">
        <v>5.7</v>
      </c>
      <c r="F3548" s="2">
        <f>AVERAGEIF(Table15[director_name],Table15[director_name],Table15[imdb_score])</f>
        <v>5.7</v>
      </c>
      <c r="G3548">
        <f>Table15[[#This Row],[gross]]-Table15[[#This Row],[budget]]</f>
        <v>2406383</v>
      </c>
      <c r="H3548" t="str">
        <f>IF(Table15[[#This Row],[Profit]]&gt;0,"Success","Fasle")</f>
        <v>Success</v>
      </c>
    </row>
    <row r="3549" spans="1:8" x14ac:dyDescent="0.25">
      <c r="A3549" t="s">
        <v>524</v>
      </c>
      <c r="B3549">
        <v>24741700</v>
      </c>
      <c r="C3549" t="s">
        <v>12</v>
      </c>
      <c r="D3549">
        <v>1200000</v>
      </c>
      <c r="E3549">
        <v>7.2</v>
      </c>
      <c r="F3549">
        <f>AVERAGEIF(Table15[director_name],Table15[director_name],Table15[imdb_score])</f>
        <v>6.6800000000000006</v>
      </c>
      <c r="G3549">
        <f>Table15[[#This Row],[gross]]-Table15[[#This Row],[budget]]</f>
        <v>23541700</v>
      </c>
      <c r="H3549" t="str">
        <f>IF(Table15[[#This Row],[Profit]]&gt;0,"Success","Fasle")</f>
        <v>Success</v>
      </c>
    </row>
    <row r="3550" spans="1:8" x14ac:dyDescent="0.25">
      <c r="A3550" t="s">
        <v>111</v>
      </c>
      <c r="B3550">
        <v>55153403</v>
      </c>
      <c r="C3550" t="s">
        <v>12</v>
      </c>
      <c r="D3550">
        <v>1200000</v>
      </c>
      <c r="E3550">
        <v>7.7</v>
      </c>
      <c r="F3550">
        <f>AVERAGEIF(Table15[director_name],Table15[director_name],Table15[imdb_score])</f>
        <v>7.2</v>
      </c>
      <c r="G3550">
        <f>Table15[[#This Row],[gross]]-Table15[[#This Row],[budget]]</f>
        <v>53953403</v>
      </c>
      <c r="H3550" t="str">
        <f>IF(Table15[[#This Row],[Profit]]&gt;0,"Success","Fasle")</f>
        <v>Success</v>
      </c>
    </row>
    <row r="3551" spans="1:8" x14ac:dyDescent="0.25">
      <c r="A3551" t="s">
        <v>1707</v>
      </c>
      <c r="B3551">
        <v>18488314</v>
      </c>
      <c r="C3551" t="s">
        <v>12</v>
      </c>
      <c r="D3551">
        <v>1200000</v>
      </c>
      <c r="E3551">
        <v>7.1</v>
      </c>
      <c r="F3551">
        <f>AVERAGEIF(Table15[director_name],Table15[director_name],Table15[imdb_score])</f>
        <v>6.0250000000000004</v>
      </c>
      <c r="G3551">
        <f>Table15[[#This Row],[gross]]-Table15[[#This Row],[budget]]</f>
        <v>17288314</v>
      </c>
      <c r="H3551" t="str">
        <f>IF(Table15[[#This Row],[Profit]]&gt;0,"Success","Fasle")</f>
        <v>Success</v>
      </c>
    </row>
    <row r="3552" spans="1:8" x14ac:dyDescent="0.25">
      <c r="A3552" t="s">
        <v>7332</v>
      </c>
      <c r="B3552">
        <v>11278</v>
      </c>
      <c r="C3552" t="s">
        <v>964</v>
      </c>
      <c r="D3552">
        <v>1300000</v>
      </c>
      <c r="E3552">
        <v>7</v>
      </c>
      <c r="F3552" s="2">
        <f>AVERAGEIF(Table15[director_name],Table15[director_name],Table15[imdb_score])</f>
        <v>7</v>
      </c>
      <c r="G3552">
        <f>Table15[[#This Row],[gross]]-Table15[[#This Row],[budget]]</f>
        <v>-1288722</v>
      </c>
      <c r="H3552" t="str">
        <f>IF(Table15[[#This Row],[Profit]]&gt;0,"Success","Fasle")</f>
        <v>Fasle</v>
      </c>
    </row>
    <row r="3553" spans="1:8" x14ac:dyDescent="0.25">
      <c r="A3553" t="s">
        <v>3531</v>
      </c>
      <c r="B3553">
        <v>13876974</v>
      </c>
      <c r="C3553" t="s">
        <v>1937</v>
      </c>
      <c r="D3553">
        <v>7000000</v>
      </c>
      <c r="E3553">
        <v>7.4</v>
      </c>
      <c r="F3553">
        <f>AVERAGEIF(Table15[director_name],Table15[director_name],Table15[imdb_score])</f>
        <v>6.4499999999999993</v>
      </c>
      <c r="G3553">
        <f>Table15[[#This Row],[gross]]-Table15[[#This Row],[budget]]</f>
        <v>6876974</v>
      </c>
      <c r="H3553" t="str">
        <f>IF(Table15[[#This Row],[Profit]]&gt;0,"Success","Fasle")</f>
        <v>Success</v>
      </c>
    </row>
    <row r="3554" spans="1:8" x14ac:dyDescent="0.25">
      <c r="A3554" t="s">
        <v>4671</v>
      </c>
      <c r="B3554">
        <v>9180275</v>
      </c>
      <c r="C3554" t="s">
        <v>12</v>
      </c>
      <c r="D3554">
        <v>1200000</v>
      </c>
      <c r="E3554">
        <v>7.7</v>
      </c>
      <c r="F3554">
        <f>AVERAGEIF(Table15[director_name],Table15[director_name],Table15[imdb_score])</f>
        <v>7.1</v>
      </c>
      <c r="G3554">
        <f>Table15[[#This Row],[gross]]-Table15[[#This Row],[budget]]</f>
        <v>7980275</v>
      </c>
      <c r="H3554" t="str">
        <f>IF(Table15[[#This Row],[Profit]]&gt;0,"Success","Fasle")</f>
        <v>Success</v>
      </c>
    </row>
    <row r="3555" spans="1:8" x14ac:dyDescent="0.25">
      <c r="A3555" t="s">
        <v>7337</v>
      </c>
      <c r="B3555">
        <v>2199853</v>
      </c>
      <c r="C3555" t="s">
        <v>12</v>
      </c>
      <c r="D3555">
        <v>1200000</v>
      </c>
      <c r="E3555">
        <v>6.6</v>
      </c>
      <c r="F3555" s="2">
        <f>AVERAGEIF(Table15[director_name],Table15[director_name],Table15[imdb_score])</f>
        <v>6.5</v>
      </c>
      <c r="G3555">
        <f>Table15[[#This Row],[gross]]-Table15[[#This Row],[budget]]</f>
        <v>999853</v>
      </c>
      <c r="H3555" t="str">
        <f>IF(Table15[[#This Row],[Profit]]&gt;0,"Success","Fasle")</f>
        <v>Success</v>
      </c>
    </row>
    <row r="3556" spans="1:8" x14ac:dyDescent="0.25">
      <c r="A3556" t="s">
        <v>7339</v>
      </c>
      <c r="B3556">
        <v>2859955</v>
      </c>
      <c r="C3556" t="s">
        <v>12</v>
      </c>
      <c r="D3556">
        <v>1200000</v>
      </c>
      <c r="E3556">
        <v>6</v>
      </c>
      <c r="F3556" s="2">
        <f>AVERAGEIF(Table15[director_name],Table15[director_name],Table15[imdb_score])</f>
        <v>6</v>
      </c>
      <c r="G3556">
        <f>Table15[[#This Row],[gross]]-Table15[[#This Row],[budget]]</f>
        <v>1659955</v>
      </c>
      <c r="H3556" t="str">
        <f>IF(Table15[[#This Row],[Profit]]&gt;0,"Success","Fasle")</f>
        <v>Success</v>
      </c>
    </row>
    <row r="3557" spans="1:8" x14ac:dyDescent="0.25">
      <c r="A3557" t="s">
        <v>607</v>
      </c>
      <c r="B3557">
        <v>2812029</v>
      </c>
      <c r="C3557" t="s">
        <v>12</v>
      </c>
      <c r="D3557">
        <v>1200000</v>
      </c>
      <c r="E3557">
        <v>8.4</v>
      </c>
      <c r="F3557">
        <f>AVERAGEIF(Table15[director_name],Table15[director_name],Table15[imdb_score])</f>
        <v>8.2000000000000011</v>
      </c>
      <c r="G3557">
        <f>Table15[[#This Row],[gross]]-Table15[[#This Row],[budget]]</f>
        <v>1612029</v>
      </c>
      <c r="H3557" t="str">
        <f>IF(Table15[[#This Row],[Profit]]&gt;0,"Success","Fasle")</f>
        <v>Success</v>
      </c>
    </row>
    <row r="3558" spans="1:8" x14ac:dyDescent="0.25">
      <c r="A3558" t="s">
        <v>2972</v>
      </c>
      <c r="B3558">
        <v>6100000</v>
      </c>
      <c r="C3558" t="s">
        <v>3354</v>
      </c>
      <c r="D3558">
        <v>1200000</v>
      </c>
      <c r="E3558">
        <v>8.9</v>
      </c>
      <c r="F3558">
        <f>AVERAGEIF(Table15[director_name],Table15[director_name],Table15[imdb_score])</f>
        <v>8.4333333333333336</v>
      </c>
      <c r="G3558">
        <f>Table15[[#This Row],[gross]]-Table15[[#This Row],[budget]]</f>
        <v>4900000</v>
      </c>
      <c r="H3558" t="str">
        <f>IF(Table15[[#This Row],[Profit]]&gt;0,"Success","Fasle")</f>
        <v>Success</v>
      </c>
    </row>
    <row r="3559" spans="1:8" x14ac:dyDescent="0.25">
      <c r="A3559" t="s">
        <v>7344</v>
      </c>
      <c r="B3559">
        <v>375723</v>
      </c>
      <c r="C3559" t="s">
        <v>4993</v>
      </c>
      <c r="D3559">
        <v>4000000</v>
      </c>
      <c r="E3559">
        <v>7.9</v>
      </c>
      <c r="F3559" s="2">
        <f>AVERAGEIF(Table15[director_name],Table15[director_name],Table15[imdb_score])</f>
        <v>7.9</v>
      </c>
      <c r="G3559">
        <f>Table15[[#This Row],[gross]]-Table15[[#This Row],[budget]]</f>
        <v>-3624277</v>
      </c>
      <c r="H3559" t="str">
        <f>IF(Table15[[#This Row],[Profit]]&gt;0,"Success","Fasle")</f>
        <v>Fasle</v>
      </c>
    </row>
    <row r="3560" spans="1:8" x14ac:dyDescent="0.25">
      <c r="A3560" t="s">
        <v>7346</v>
      </c>
      <c r="B3560">
        <v>594904</v>
      </c>
      <c r="C3560" t="s">
        <v>12</v>
      </c>
      <c r="D3560">
        <v>1200000</v>
      </c>
      <c r="E3560">
        <v>6</v>
      </c>
      <c r="F3560" s="2">
        <f>AVERAGEIF(Table15[director_name],Table15[director_name],Table15[imdb_score])</f>
        <v>6</v>
      </c>
      <c r="G3560">
        <f>Table15[[#This Row],[gross]]-Table15[[#This Row],[budget]]</f>
        <v>-605096</v>
      </c>
      <c r="H3560" t="str">
        <f>IF(Table15[[#This Row],[Profit]]&gt;0,"Success","Fasle")</f>
        <v>Fasle</v>
      </c>
    </row>
    <row r="3561" spans="1:8" x14ac:dyDescent="0.25">
      <c r="A3561" t="s">
        <v>7348</v>
      </c>
      <c r="B3561">
        <v>58936</v>
      </c>
      <c r="C3561" t="s">
        <v>12</v>
      </c>
      <c r="D3561">
        <v>1200000</v>
      </c>
      <c r="E3561">
        <v>6.1</v>
      </c>
      <c r="F3561" s="2">
        <f>AVERAGEIF(Table15[director_name],Table15[director_name],Table15[imdb_score])</f>
        <v>6.1</v>
      </c>
      <c r="G3561">
        <f>Table15[[#This Row],[gross]]-Table15[[#This Row],[budget]]</f>
        <v>-1141064</v>
      </c>
      <c r="H3561" t="str">
        <f>IF(Table15[[#This Row],[Profit]]&gt;0,"Success","Fasle")</f>
        <v>Fasle</v>
      </c>
    </row>
    <row r="3562" spans="1:8" x14ac:dyDescent="0.25">
      <c r="A3562" t="s">
        <v>5073</v>
      </c>
      <c r="B3562">
        <v>24784</v>
      </c>
      <c r="C3562" t="s">
        <v>12</v>
      </c>
      <c r="D3562">
        <v>1200000</v>
      </c>
      <c r="E3562">
        <v>7.4</v>
      </c>
      <c r="F3562" s="2">
        <f>AVERAGEIF(Table15[director_name],Table15[director_name],Table15[imdb_score])</f>
        <v>7.4</v>
      </c>
      <c r="G3562">
        <f>Table15[[#This Row],[gross]]-Table15[[#This Row],[budget]]</f>
        <v>-1175216</v>
      </c>
      <c r="H3562" t="str">
        <f>IF(Table15[[#This Row],[Profit]]&gt;0,"Success","Fasle")</f>
        <v>Fasle</v>
      </c>
    </row>
    <row r="3563" spans="1:8" x14ac:dyDescent="0.25">
      <c r="A3563" t="s">
        <v>7351</v>
      </c>
      <c r="B3563">
        <v>7826</v>
      </c>
      <c r="C3563" t="s">
        <v>12</v>
      </c>
      <c r="D3563">
        <v>1200000</v>
      </c>
      <c r="E3563">
        <v>6.2</v>
      </c>
      <c r="F3563" s="2">
        <f>AVERAGEIF(Table15[director_name],Table15[director_name],Table15[imdb_score])</f>
        <v>6.2</v>
      </c>
      <c r="G3563">
        <f>Table15[[#This Row],[gross]]-Table15[[#This Row],[budget]]</f>
        <v>-1192174</v>
      </c>
      <c r="H3563" t="str">
        <f>IF(Table15[[#This Row],[Profit]]&gt;0,"Success","Fasle")</f>
        <v>Fasle</v>
      </c>
    </row>
    <row r="3564" spans="1:8" x14ac:dyDescent="0.25">
      <c r="A3564" t="s">
        <v>7355</v>
      </c>
      <c r="B3564">
        <v>3830</v>
      </c>
      <c r="C3564" t="s">
        <v>964</v>
      </c>
      <c r="D3564">
        <v>1200000</v>
      </c>
      <c r="E3564">
        <v>7.2</v>
      </c>
      <c r="F3564" s="2">
        <f>AVERAGEIF(Table15[director_name],Table15[director_name],Table15[imdb_score])</f>
        <v>7.2</v>
      </c>
      <c r="G3564">
        <f>Table15[[#This Row],[gross]]-Table15[[#This Row],[budget]]</f>
        <v>-1196170</v>
      </c>
      <c r="H3564" t="str">
        <f>IF(Table15[[#This Row],[Profit]]&gt;0,"Success","Fasle")</f>
        <v>Fasle</v>
      </c>
    </row>
    <row r="3565" spans="1:8" x14ac:dyDescent="0.25">
      <c r="A3565" t="s">
        <v>1256</v>
      </c>
      <c r="B3565">
        <v>2850263</v>
      </c>
      <c r="C3565" t="s">
        <v>12</v>
      </c>
      <c r="D3565">
        <v>2600000</v>
      </c>
      <c r="E3565">
        <v>6.2</v>
      </c>
      <c r="F3565">
        <f>AVERAGEIF(Table15[director_name],Table15[director_name],Table15[imdb_score])</f>
        <v>6.05</v>
      </c>
      <c r="G3565">
        <f>Table15[[#This Row],[gross]]-Table15[[#This Row],[budget]]</f>
        <v>250263</v>
      </c>
      <c r="H3565" t="str">
        <f>IF(Table15[[#This Row],[Profit]]&gt;0,"Success","Fasle")</f>
        <v>Success</v>
      </c>
    </row>
    <row r="3566" spans="1:8" x14ac:dyDescent="0.25">
      <c r="A3566" t="s">
        <v>7376</v>
      </c>
      <c r="B3566">
        <v>16101109</v>
      </c>
      <c r="C3566" t="s">
        <v>12</v>
      </c>
      <c r="D3566">
        <v>3000000</v>
      </c>
      <c r="E3566">
        <v>6.8</v>
      </c>
      <c r="F3566" s="2">
        <f>AVERAGEIF(Table15[director_name],Table15[director_name],Table15[imdb_score])</f>
        <v>6.8</v>
      </c>
      <c r="G3566">
        <f>Table15[[#This Row],[gross]]-Table15[[#This Row],[budget]]</f>
        <v>13101109</v>
      </c>
      <c r="H3566" t="str">
        <f>IF(Table15[[#This Row],[Profit]]&gt;0,"Success","Fasle")</f>
        <v>Success</v>
      </c>
    </row>
    <row r="3567" spans="1:8" x14ac:dyDescent="0.25">
      <c r="A3567" t="s">
        <v>6024</v>
      </c>
      <c r="B3567">
        <v>6013</v>
      </c>
      <c r="C3567" t="s">
        <v>12</v>
      </c>
      <c r="D3567">
        <v>695393</v>
      </c>
      <c r="E3567">
        <v>7.7</v>
      </c>
      <c r="F3567">
        <f>AVERAGEIF(Table15[director_name],Table15[director_name],Table15[imdb_score])</f>
        <v>7.7</v>
      </c>
      <c r="G3567">
        <f>Table15[[#This Row],[gross]]-Table15[[#This Row],[budget]]</f>
        <v>-689380</v>
      </c>
      <c r="H3567" t="str">
        <f>IF(Table15[[#This Row],[Profit]]&gt;0,"Success","Fasle")</f>
        <v>Fasle</v>
      </c>
    </row>
    <row r="3568" spans="1:8" x14ac:dyDescent="0.25">
      <c r="A3568" t="s">
        <v>7380</v>
      </c>
      <c r="B3568">
        <v>1400000</v>
      </c>
      <c r="C3568" t="s">
        <v>12</v>
      </c>
      <c r="D3568">
        <v>1100000</v>
      </c>
      <c r="E3568">
        <v>5.9</v>
      </c>
      <c r="F3568" s="2">
        <f>AVERAGEIF(Table15[director_name],Table15[director_name],Table15[imdb_score])</f>
        <v>5.9</v>
      </c>
      <c r="G3568">
        <f>Table15[[#This Row],[gross]]-Table15[[#This Row],[budget]]</f>
        <v>300000</v>
      </c>
      <c r="H3568" t="str">
        <f>IF(Table15[[#This Row],[Profit]]&gt;0,"Success","Fasle")</f>
        <v>Success</v>
      </c>
    </row>
    <row r="3569" spans="1:8" x14ac:dyDescent="0.25">
      <c r="A3569" t="s">
        <v>7384</v>
      </c>
      <c r="B3569">
        <v>39659</v>
      </c>
      <c r="C3569" t="s">
        <v>12</v>
      </c>
      <c r="D3569">
        <v>1600000</v>
      </c>
      <c r="E3569">
        <v>7</v>
      </c>
      <c r="F3569" s="2">
        <f>AVERAGEIF(Table15[director_name],Table15[director_name],Table15[imdb_score])</f>
        <v>7</v>
      </c>
      <c r="G3569">
        <f>Table15[[#This Row],[gross]]-Table15[[#This Row],[budget]]</f>
        <v>-1560341</v>
      </c>
      <c r="H3569" t="str">
        <f>IF(Table15[[#This Row],[Profit]]&gt;0,"Success","Fasle")</f>
        <v>Fasle</v>
      </c>
    </row>
    <row r="3570" spans="1:8" x14ac:dyDescent="0.25">
      <c r="A3570" t="s">
        <v>7389</v>
      </c>
      <c r="B3570">
        <v>56129</v>
      </c>
      <c r="C3570" t="s">
        <v>12</v>
      </c>
      <c r="D3570">
        <v>1100000</v>
      </c>
      <c r="E3570">
        <v>6.1</v>
      </c>
      <c r="F3570" s="2">
        <f>AVERAGEIF(Table15[director_name],Table15[director_name],Table15[imdb_score])</f>
        <v>6.1</v>
      </c>
      <c r="G3570">
        <f>Table15[[#This Row],[gross]]-Table15[[#This Row],[budget]]</f>
        <v>-1043871</v>
      </c>
      <c r="H3570" t="str">
        <f>IF(Table15[[#This Row],[Profit]]&gt;0,"Success","Fasle")</f>
        <v>Fasle</v>
      </c>
    </row>
    <row r="3571" spans="1:8" x14ac:dyDescent="0.25">
      <c r="A3571" t="s">
        <v>7391</v>
      </c>
      <c r="B3571">
        <v>4105123</v>
      </c>
      <c r="C3571" t="s">
        <v>7393</v>
      </c>
      <c r="D3571">
        <v>1100000</v>
      </c>
      <c r="E3571">
        <v>7.6</v>
      </c>
      <c r="F3571" s="2">
        <f>AVERAGEIF(Table15[director_name],Table15[director_name],Table15[imdb_score])</f>
        <v>7.6</v>
      </c>
      <c r="G3571">
        <f>Table15[[#This Row],[gross]]-Table15[[#This Row],[budget]]</f>
        <v>3005123</v>
      </c>
      <c r="H3571" t="str">
        <f>IF(Table15[[#This Row],[Profit]]&gt;0,"Success","Fasle")</f>
        <v>Success</v>
      </c>
    </row>
    <row r="3572" spans="1:8" x14ac:dyDescent="0.25">
      <c r="A3572" t="s">
        <v>2154</v>
      </c>
      <c r="B3572">
        <v>117235247</v>
      </c>
      <c r="C3572" t="s">
        <v>12</v>
      </c>
      <c r="D3572">
        <v>960000</v>
      </c>
      <c r="E3572">
        <v>8.1</v>
      </c>
      <c r="F3572">
        <f>AVERAGEIF(Table15[director_name],Table15[director_name],Table15[imdb_score])</f>
        <v>7.65</v>
      </c>
      <c r="G3572">
        <f>Table15[[#This Row],[gross]]-Table15[[#This Row],[budget]]</f>
        <v>116275247</v>
      </c>
      <c r="H3572" t="str">
        <f>IF(Table15[[#This Row],[Profit]]&gt;0,"Success","Fasle")</f>
        <v>Success</v>
      </c>
    </row>
    <row r="3573" spans="1:8" x14ac:dyDescent="0.25">
      <c r="A3573" t="s">
        <v>7410</v>
      </c>
      <c r="B3573">
        <v>31537320</v>
      </c>
      <c r="C3573" t="s">
        <v>12</v>
      </c>
      <c r="D3573">
        <v>1000000</v>
      </c>
      <c r="E3573">
        <v>5.7</v>
      </c>
      <c r="F3573" s="2">
        <f>AVERAGEIF(Table15[director_name],Table15[director_name],Table15[imdb_score])</f>
        <v>5.7</v>
      </c>
      <c r="G3573">
        <f>Table15[[#This Row],[gross]]-Table15[[#This Row],[budget]]</f>
        <v>30537320</v>
      </c>
      <c r="H3573" t="str">
        <f>IF(Table15[[#This Row],[Profit]]&gt;0,"Success","Fasle")</f>
        <v>Success</v>
      </c>
    </row>
    <row r="3574" spans="1:8" x14ac:dyDescent="0.25">
      <c r="A3574" t="s">
        <v>988</v>
      </c>
      <c r="B3574">
        <v>17986000</v>
      </c>
      <c r="C3574" t="s">
        <v>12</v>
      </c>
      <c r="D3574">
        <v>1000000</v>
      </c>
      <c r="E3574">
        <v>6.6</v>
      </c>
      <c r="F3574">
        <f>AVERAGEIF(Table15[director_name],Table15[director_name],Table15[imdb_score])</f>
        <v>6.3999999999999995</v>
      </c>
      <c r="G3574">
        <f>Table15[[#This Row],[gross]]-Table15[[#This Row],[budget]]</f>
        <v>16986000</v>
      </c>
      <c r="H3574" t="str">
        <f>IF(Table15[[#This Row],[Profit]]&gt;0,"Success","Fasle")</f>
        <v>Success</v>
      </c>
    </row>
    <row r="3575" spans="1:8" x14ac:dyDescent="0.25">
      <c r="A3575" t="s">
        <v>1968</v>
      </c>
      <c r="B3575">
        <v>16067035</v>
      </c>
      <c r="C3575" t="s">
        <v>12</v>
      </c>
      <c r="D3575">
        <v>1100000</v>
      </c>
      <c r="E3575">
        <v>7.3</v>
      </c>
      <c r="F3575">
        <f>AVERAGEIF(Table15[director_name],Table15[director_name],Table15[imdb_score])</f>
        <v>7.2666666666666666</v>
      </c>
      <c r="G3575">
        <f>Table15[[#This Row],[gross]]-Table15[[#This Row],[budget]]</f>
        <v>14967035</v>
      </c>
      <c r="H3575" t="str">
        <f>IF(Table15[[#This Row],[Profit]]&gt;0,"Success","Fasle")</f>
        <v>Success</v>
      </c>
    </row>
    <row r="3576" spans="1:8" x14ac:dyDescent="0.25">
      <c r="A3576" t="s">
        <v>7415</v>
      </c>
      <c r="B3576">
        <v>18112929</v>
      </c>
      <c r="C3576" t="s">
        <v>12</v>
      </c>
      <c r="D3576">
        <v>1000000</v>
      </c>
      <c r="E3576">
        <v>5</v>
      </c>
      <c r="F3576" s="2">
        <f>AVERAGEIF(Table15[director_name],Table15[director_name],Table15[imdb_score])</f>
        <v>5</v>
      </c>
      <c r="G3576">
        <f>Table15[[#This Row],[gross]]-Table15[[#This Row],[budget]]</f>
        <v>17112929</v>
      </c>
      <c r="H3576" t="str">
        <f>IF(Table15[[#This Row],[Profit]]&gt;0,"Success","Fasle")</f>
        <v>Success</v>
      </c>
    </row>
    <row r="3577" spans="1:8" x14ac:dyDescent="0.25">
      <c r="A3577" t="s">
        <v>7417</v>
      </c>
      <c r="B3577">
        <v>14564027</v>
      </c>
      <c r="C3577" t="s">
        <v>12</v>
      </c>
      <c r="D3577">
        <v>1000000</v>
      </c>
      <c r="E3577">
        <v>7</v>
      </c>
      <c r="F3577" s="2">
        <f>AVERAGEIF(Table15[director_name],Table15[director_name],Table15[imdb_score])</f>
        <v>7</v>
      </c>
      <c r="G3577">
        <f>Table15[[#This Row],[gross]]-Table15[[#This Row],[budget]]</f>
        <v>13564027</v>
      </c>
      <c r="H3577" t="str">
        <f>IF(Table15[[#This Row],[Profit]]&gt;0,"Success","Fasle")</f>
        <v>Success</v>
      </c>
    </row>
    <row r="3578" spans="1:8" x14ac:dyDescent="0.25">
      <c r="A3578" t="s">
        <v>7419</v>
      </c>
      <c r="B3578">
        <v>20773070</v>
      </c>
      <c r="C3578" t="s">
        <v>12</v>
      </c>
      <c r="D3578">
        <v>5000000</v>
      </c>
      <c r="E3578">
        <v>3.4</v>
      </c>
      <c r="F3578" s="2">
        <f>AVERAGEIF(Table15[director_name],Table15[director_name],Table15[imdb_score])</f>
        <v>3.4</v>
      </c>
      <c r="G3578">
        <f>Table15[[#This Row],[gross]]-Table15[[#This Row],[budget]]</f>
        <v>15773070</v>
      </c>
      <c r="H3578" t="str">
        <f>IF(Table15[[#This Row],[Profit]]&gt;0,"Success","Fasle")</f>
        <v>Success</v>
      </c>
    </row>
    <row r="3579" spans="1:8" x14ac:dyDescent="0.25">
      <c r="A3579" t="s">
        <v>3095</v>
      </c>
      <c r="B3579">
        <v>10042266</v>
      </c>
      <c r="C3579" t="s">
        <v>12</v>
      </c>
      <c r="D3579">
        <v>1000000</v>
      </c>
      <c r="E3579">
        <v>5.9</v>
      </c>
      <c r="F3579">
        <f>AVERAGEIF(Table15[director_name],Table15[director_name],Table15[imdb_score])</f>
        <v>6.3666666666666671</v>
      </c>
      <c r="G3579">
        <f>Table15[[#This Row],[gross]]-Table15[[#This Row],[budget]]</f>
        <v>9042266</v>
      </c>
      <c r="H3579" t="str">
        <f>IF(Table15[[#This Row],[Profit]]&gt;0,"Success","Fasle")</f>
        <v>Success</v>
      </c>
    </row>
    <row r="3580" spans="1:8" x14ac:dyDescent="0.25">
      <c r="A3580" t="s">
        <v>7422</v>
      </c>
      <c r="B3580">
        <v>10037390</v>
      </c>
      <c r="C3580" t="s">
        <v>226</v>
      </c>
      <c r="D3580">
        <v>1000000000</v>
      </c>
      <c r="E3580">
        <v>6</v>
      </c>
      <c r="F3580" s="2">
        <f>AVERAGEIF(Table15[director_name],Table15[director_name],Table15[imdb_score])</f>
        <v>6</v>
      </c>
      <c r="G3580">
        <f>Table15[[#This Row],[gross]]-Table15[[#This Row],[budget]]</f>
        <v>-989962610</v>
      </c>
      <c r="H3580" t="str">
        <f>IF(Table15[[#This Row],[Profit]]&gt;0,"Success","Fasle")</f>
        <v>Fasle</v>
      </c>
    </row>
    <row r="3581" spans="1:8" x14ac:dyDescent="0.25">
      <c r="A3581" t="s">
        <v>4446</v>
      </c>
      <c r="B3581">
        <v>9701559</v>
      </c>
      <c r="C3581" t="s">
        <v>12</v>
      </c>
      <c r="D3581">
        <v>3500000</v>
      </c>
      <c r="E3581">
        <v>7.4</v>
      </c>
      <c r="F3581">
        <f>AVERAGEIF(Table15[director_name],Table15[director_name],Table15[imdb_score])</f>
        <v>7.35</v>
      </c>
      <c r="G3581">
        <f>Table15[[#This Row],[gross]]-Table15[[#This Row],[budget]]</f>
        <v>6201559</v>
      </c>
      <c r="H3581" t="str">
        <f>IF(Table15[[#This Row],[Profit]]&gt;0,"Success","Fasle")</f>
        <v>Success</v>
      </c>
    </row>
    <row r="3582" spans="1:8" x14ac:dyDescent="0.25">
      <c r="A3582" t="s">
        <v>7425</v>
      </c>
      <c r="B3582">
        <v>9013113</v>
      </c>
      <c r="C3582" t="s">
        <v>12</v>
      </c>
      <c r="D3582">
        <v>1000000</v>
      </c>
      <c r="E3582">
        <v>7.4</v>
      </c>
      <c r="F3582" s="2">
        <f>AVERAGEIF(Table15[director_name],Table15[director_name],Table15[imdb_score])</f>
        <v>7.4</v>
      </c>
      <c r="G3582">
        <f>Table15[[#This Row],[gross]]-Table15[[#This Row],[budget]]</f>
        <v>8013113</v>
      </c>
      <c r="H3582" t="str">
        <f>IF(Table15[[#This Row],[Profit]]&gt;0,"Success","Fasle")</f>
        <v>Success</v>
      </c>
    </row>
    <row r="3583" spans="1:8" x14ac:dyDescent="0.25">
      <c r="A3583" t="s">
        <v>3758</v>
      </c>
      <c r="B3583">
        <v>53245055</v>
      </c>
      <c r="C3583" t="s">
        <v>12</v>
      </c>
      <c r="D3583">
        <v>1000000</v>
      </c>
      <c r="E3583">
        <v>4.2</v>
      </c>
      <c r="F3583">
        <f>AVERAGEIF(Table15[director_name],Table15[director_name],Table15[imdb_score])</f>
        <v>5.1000000000000005</v>
      </c>
      <c r="G3583">
        <f>Table15[[#This Row],[gross]]-Table15[[#This Row],[budget]]</f>
        <v>52245055</v>
      </c>
      <c r="H3583" t="str">
        <f>IF(Table15[[#This Row],[Profit]]&gt;0,"Success","Fasle")</f>
        <v>Success</v>
      </c>
    </row>
    <row r="3584" spans="1:8" x14ac:dyDescent="0.25">
      <c r="A3584" t="s">
        <v>7428</v>
      </c>
      <c r="B3584">
        <v>9000000</v>
      </c>
      <c r="C3584" t="s">
        <v>12</v>
      </c>
      <c r="D3584">
        <v>900000</v>
      </c>
      <c r="E3584">
        <v>6.2</v>
      </c>
      <c r="F3584" s="2">
        <f>AVERAGEIF(Table15[director_name],Table15[director_name],Table15[imdb_score])</f>
        <v>6.2</v>
      </c>
      <c r="G3584">
        <f>Table15[[#This Row],[gross]]-Table15[[#This Row],[budget]]</f>
        <v>8100000</v>
      </c>
      <c r="H3584" t="str">
        <f>IF(Table15[[#This Row],[Profit]]&gt;0,"Success","Fasle")</f>
        <v>Success</v>
      </c>
    </row>
    <row r="3585" spans="1:8" x14ac:dyDescent="0.25">
      <c r="A3585" t="s">
        <v>5638</v>
      </c>
      <c r="B3585">
        <v>7186670</v>
      </c>
      <c r="C3585" t="s">
        <v>12</v>
      </c>
      <c r="D3585">
        <v>6000000</v>
      </c>
      <c r="E3585">
        <v>5.4</v>
      </c>
      <c r="F3585">
        <f>AVERAGEIF(Table15[director_name],Table15[director_name],Table15[imdb_score])</f>
        <v>5.5666666666666673</v>
      </c>
      <c r="G3585">
        <f>Table15[[#This Row],[gross]]-Table15[[#This Row],[budget]]</f>
        <v>1186670</v>
      </c>
      <c r="H3585" t="str">
        <f>IF(Table15[[#This Row],[Profit]]&gt;0,"Success","Fasle")</f>
        <v>Success</v>
      </c>
    </row>
    <row r="3586" spans="1:8" x14ac:dyDescent="0.25">
      <c r="A3586" t="s">
        <v>7441</v>
      </c>
      <c r="B3586">
        <v>5997134</v>
      </c>
      <c r="C3586" t="s">
        <v>12</v>
      </c>
      <c r="D3586">
        <v>1000000</v>
      </c>
      <c r="E3586">
        <v>7.2</v>
      </c>
      <c r="F3586" s="2">
        <f>AVERAGEIF(Table15[director_name],Table15[director_name],Table15[imdb_score])</f>
        <v>7.2</v>
      </c>
      <c r="G3586">
        <f>Table15[[#This Row],[gross]]-Table15[[#This Row],[budget]]</f>
        <v>4997134</v>
      </c>
      <c r="H3586" t="str">
        <f>IF(Table15[[#This Row],[Profit]]&gt;0,"Success","Fasle")</f>
        <v>Success</v>
      </c>
    </row>
    <row r="3587" spans="1:8" x14ac:dyDescent="0.25">
      <c r="A3587" t="s">
        <v>4533</v>
      </c>
      <c r="B3587">
        <v>3386698</v>
      </c>
      <c r="C3587" t="s">
        <v>12</v>
      </c>
      <c r="D3587">
        <v>1000000</v>
      </c>
      <c r="E3587">
        <v>6.7</v>
      </c>
      <c r="F3587">
        <f>AVERAGEIF(Table15[director_name],Table15[director_name],Table15[imdb_score])</f>
        <v>6.8600000000000012</v>
      </c>
      <c r="G3587">
        <f>Table15[[#This Row],[gross]]-Table15[[#This Row],[budget]]</f>
        <v>2386698</v>
      </c>
      <c r="H3587" t="str">
        <f>IF(Table15[[#This Row],[Profit]]&gt;0,"Success","Fasle")</f>
        <v>Success</v>
      </c>
    </row>
    <row r="3588" spans="1:8" x14ac:dyDescent="0.25">
      <c r="A3588" t="s">
        <v>7453</v>
      </c>
      <c r="B3588">
        <v>2508841</v>
      </c>
      <c r="C3588" t="s">
        <v>12</v>
      </c>
      <c r="D3588">
        <v>1000000</v>
      </c>
      <c r="E3588">
        <v>7.2</v>
      </c>
      <c r="F3588" s="2">
        <f>AVERAGEIF(Table15[director_name],Table15[director_name],Table15[imdb_score])</f>
        <v>7.2</v>
      </c>
      <c r="G3588">
        <f>Table15[[#This Row],[gross]]-Table15[[#This Row],[budget]]</f>
        <v>1508841</v>
      </c>
      <c r="H3588" t="str">
        <f>IF(Table15[[#This Row],[Profit]]&gt;0,"Success","Fasle")</f>
        <v>Success</v>
      </c>
    </row>
    <row r="3589" spans="1:8" x14ac:dyDescent="0.25">
      <c r="A3589" t="s">
        <v>7455</v>
      </c>
      <c r="B3589">
        <v>4946250</v>
      </c>
      <c r="C3589" t="s">
        <v>12</v>
      </c>
      <c r="D3589">
        <v>1000000</v>
      </c>
      <c r="E3589">
        <v>7.4</v>
      </c>
      <c r="F3589" s="2">
        <f>AVERAGEIF(Table15[director_name],Table15[director_name],Table15[imdb_score])</f>
        <v>7.4</v>
      </c>
      <c r="G3589">
        <f>Table15[[#This Row],[gross]]-Table15[[#This Row],[budget]]</f>
        <v>3946250</v>
      </c>
      <c r="H3589" t="str">
        <f>IF(Table15[[#This Row],[Profit]]&gt;0,"Success","Fasle")</f>
        <v>Success</v>
      </c>
    </row>
    <row r="3590" spans="1:8" x14ac:dyDescent="0.25">
      <c r="A3590" t="s">
        <v>6009</v>
      </c>
      <c r="B3590">
        <v>1950218</v>
      </c>
      <c r="C3590" t="s">
        <v>12</v>
      </c>
      <c r="D3590">
        <v>1000000</v>
      </c>
      <c r="E3590">
        <v>5.6</v>
      </c>
      <c r="F3590">
        <f>AVERAGEIF(Table15[director_name],Table15[director_name],Table15[imdb_score])</f>
        <v>5.25</v>
      </c>
      <c r="G3590">
        <f>Table15[[#This Row],[gross]]-Table15[[#This Row],[budget]]</f>
        <v>950218</v>
      </c>
      <c r="H3590" t="str">
        <f>IF(Table15[[#This Row],[Profit]]&gt;0,"Success","Fasle")</f>
        <v>Success</v>
      </c>
    </row>
    <row r="3591" spans="1:8" x14ac:dyDescent="0.25">
      <c r="A3591" t="s">
        <v>5553</v>
      </c>
      <c r="B3591">
        <v>1277257</v>
      </c>
      <c r="C3591" t="s">
        <v>12</v>
      </c>
      <c r="D3591">
        <v>1000000</v>
      </c>
      <c r="E3591">
        <v>6.8</v>
      </c>
      <c r="F3591">
        <f>AVERAGEIF(Table15[director_name],Table15[director_name],Table15[imdb_score])</f>
        <v>6.6750000000000007</v>
      </c>
      <c r="G3591">
        <f>Table15[[#This Row],[gross]]-Table15[[#This Row],[budget]]</f>
        <v>277257</v>
      </c>
      <c r="H3591" t="str">
        <f>IF(Table15[[#This Row],[Profit]]&gt;0,"Success","Fasle")</f>
        <v>Success</v>
      </c>
    </row>
    <row r="3592" spans="1:8" x14ac:dyDescent="0.25">
      <c r="A3592" t="s">
        <v>7459</v>
      </c>
      <c r="B3592">
        <v>1677838</v>
      </c>
      <c r="C3592" t="s">
        <v>12</v>
      </c>
      <c r="D3592">
        <v>1000000</v>
      </c>
      <c r="E3592">
        <v>7.7</v>
      </c>
      <c r="F3592" s="2">
        <f>AVERAGEIF(Table15[director_name],Table15[director_name],Table15[imdb_score])</f>
        <v>7.7</v>
      </c>
      <c r="G3592">
        <f>Table15[[#This Row],[gross]]-Table15[[#This Row],[budget]]</f>
        <v>677838</v>
      </c>
      <c r="H3592" t="str">
        <f>IF(Table15[[#This Row],[Profit]]&gt;0,"Success","Fasle")</f>
        <v>Success</v>
      </c>
    </row>
    <row r="3593" spans="1:8" x14ac:dyDescent="0.25">
      <c r="A3593" t="s">
        <v>7461</v>
      </c>
      <c r="B3593">
        <v>1744858</v>
      </c>
      <c r="C3593" t="s">
        <v>12</v>
      </c>
      <c r="D3593">
        <v>1000000</v>
      </c>
      <c r="E3593">
        <v>7</v>
      </c>
      <c r="F3593" s="2">
        <f>AVERAGEIF(Table15[director_name],Table15[director_name],Table15[imdb_score])</f>
        <v>7</v>
      </c>
      <c r="G3593">
        <f>Table15[[#This Row],[gross]]-Table15[[#This Row],[budget]]</f>
        <v>744858</v>
      </c>
      <c r="H3593" t="str">
        <f>IF(Table15[[#This Row],[Profit]]&gt;0,"Success","Fasle")</f>
        <v>Success</v>
      </c>
    </row>
    <row r="3594" spans="1:8" x14ac:dyDescent="0.25">
      <c r="A3594" t="s">
        <v>7465</v>
      </c>
      <c r="B3594">
        <v>982214</v>
      </c>
      <c r="C3594" t="s">
        <v>12</v>
      </c>
      <c r="D3594">
        <v>1000000</v>
      </c>
      <c r="E3594">
        <v>7.2</v>
      </c>
      <c r="F3594" s="2">
        <f>AVERAGEIF(Table15[director_name],Table15[director_name],Table15[imdb_score])</f>
        <v>7.2</v>
      </c>
      <c r="G3594">
        <f>Table15[[#This Row],[gross]]-Table15[[#This Row],[budget]]</f>
        <v>-17786</v>
      </c>
      <c r="H3594" t="str">
        <f>IF(Table15[[#This Row],[Profit]]&gt;0,"Success","Fasle")</f>
        <v>Fasle</v>
      </c>
    </row>
    <row r="3595" spans="1:8" x14ac:dyDescent="0.25">
      <c r="A3595" t="s">
        <v>7467</v>
      </c>
      <c r="B3595">
        <v>798341</v>
      </c>
      <c r="C3595" t="s">
        <v>12</v>
      </c>
      <c r="D3595">
        <v>1000000</v>
      </c>
      <c r="E3595">
        <v>7.2</v>
      </c>
      <c r="F3595" s="2">
        <f>AVERAGEIF(Table15[director_name],Table15[director_name],Table15[imdb_score])</f>
        <v>7.2</v>
      </c>
      <c r="G3595">
        <f>Table15[[#This Row],[gross]]-Table15[[#This Row],[budget]]</f>
        <v>-201659</v>
      </c>
      <c r="H3595" t="str">
        <f>IF(Table15[[#This Row],[Profit]]&gt;0,"Success","Fasle")</f>
        <v>Fasle</v>
      </c>
    </row>
    <row r="3596" spans="1:8" x14ac:dyDescent="0.25">
      <c r="A3596" t="s">
        <v>7469</v>
      </c>
      <c r="B3596">
        <v>610991</v>
      </c>
      <c r="C3596" t="s">
        <v>1937</v>
      </c>
      <c r="D3596">
        <v>1000000</v>
      </c>
      <c r="E3596">
        <v>6.2</v>
      </c>
      <c r="F3596" s="2">
        <f>AVERAGEIF(Table15[director_name],Table15[director_name],Table15[imdb_score])</f>
        <v>6.2</v>
      </c>
      <c r="G3596">
        <f>Table15[[#This Row],[gross]]-Table15[[#This Row],[budget]]</f>
        <v>-389009</v>
      </c>
      <c r="H3596" t="str">
        <f>IF(Table15[[#This Row],[Profit]]&gt;0,"Success","Fasle")</f>
        <v>Fasle</v>
      </c>
    </row>
    <row r="3597" spans="1:8" x14ac:dyDescent="0.25">
      <c r="A3597" t="s">
        <v>3613</v>
      </c>
      <c r="B3597">
        <v>582024</v>
      </c>
      <c r="C3597" t="s">
        <v>12</v>
      </c>
      <c r="D3597">
        <v>1000000</v>
      </c>
      <c r="E3597">
        <v>6.2</v>
      </c>
      <c r="F3597">
        <f>AVERAGEIF(Table15[director_name],Table15[director_name],Table15[imdb_score])</f>
        <v>7.0666666666666664</v>
      </c>
      <c r="G3597">
        <f>Table15[[#This Row],[gross]]-Table15[[#This Row],[budget]]</f>
        <v>-417976</v>
      </c>
      <c r="H3597" t="str">
        <f>IF(Table15[[#This Row],[Profit]]&gt;0,"Success","Fasle")</f>
        <v>Fasle</v>
      </c>
    </row>
    <row r="3598" spans="1:8" x14ac:dyDescent="0.25">
      <c r="A3598" t="s">
        <v>1869</v>
      </c>
      <c r="B3598">
        <v>548712</v>
      </c>
      <c r="C3598" t="s">
        <v>12</v>
      </c>
      <c r="D3598">
        <v>2500000</v>
      </c>
      <c r="E3598">
        <v>6.9</v>
      </c>
      <c r="F3598">
        <f>AVERAGEIF(Table15[director_name],Table15[director_name],Table15[imdb_score])</f>
        <v>6.666666666666667</v>
      </c>
      <c r="G3598">
        <f>Table15[[#This Row],[gross]]-Table15[[#This Row],[budget]]</f>
        <v>-1951288</v>
      </c>
      <c r="H3598" t="str">
        <f>IF(Table15[[#This Row],[Profit]]&gt;0,"Success","Fasle")</f>
        <v>Fasle</v>
      </c>
    </row>
    <row r="3599" spans="1:8" x14ac:dyDescent="0.25">
      <c r="A3599" t="s">
        <v>7473</v>
      </c>
      <c r="B3599">
        <v>464655</v>
      </c>
      <c r="C3599" t="s">
        <v>12</v>
      </c>
      <c r="D3599">
        <v>1000000</v>
      </c>
      <c r="E3599">
        <v>7</v>
      </c>
      <c r="F3599" s="2">
        <f>AVERAGEIF(Table15[director_name],Table15[director_name],Table15[imdb_score])</f>
        <v>7</v>
      </c>
      <c r="G3599">
        <f>Table15[[#This Row],[gross]]-Table15[[#This Row],[budget]]</f>
        <v>-535345</v>
      </c>
      <c r="H3599" t="str">
        <f>IF(Table15[[#This Row],[Profit]]&gt;0,"Success","Fasle")</f>
        <v>Fasle</v>
      </c>
    </row>
    <row r="3600" spans="1:8" x14ac:dyDescent="0.25">
      <c r="A3600" t="s">
        <v>6576</v>
      </c>
      <c r="B3600">
        <v>464126</v>
      </c>
      <c r="C3600" t="s">
        <v>12</v>
      </c>
      <c r="D3600">
        <v>1000000</v>
      </c>
      <c r="E3600">
        <v>6.7</v>
      </c>
      <c r="F3600" s="2">
        <f>AVERAGEIF(Table15[director_name],Table15[director_name],Table15[imdb_score])</f>
        <v>6.7</v>
      </c>
      <c r="G3600">
        <f>Table15[[#This Row],[gross]]-Table15[[#This Row],[budget]]</f>
        <v>-535874</v>
      </c>
      <c r="H3600" t="str">
        <f>IF(Table15[[#This Row],[Profit]]&gt;0,"Success","Fasle")</f>
        <v>Fasle</v>
      </c>
    </row>
    <row r="3601" spans="1:8" x14ac:dyDescent="0.25">
      <c r="A3601" t="s">
        <v>7476</v>
      </c>
      <c r="B3601">
        <v>428535</v>
      </c>
      <c r="C3601" t="s">
        <v>12</v>
      </c>
      <c r="D3601">
        <v>1000000</v>
      </c>
      <c r="E3601">
        <v>3.6</v>
      </c>
      <c r="F3601" s="2">
        <f>AVERAGEIF(Table15[director_name],Table15[director_name],Table15[imdb_score])</f>
        <v>3.6</v>
      </c>
      <c r="G3601">
        <f>Table15[[#This Row],[gross]]-Table15[[#This Row],[budget]]</f>
        <v>-571465</v>
      </c>
      <c r="H3601" t="str">
        <f>IF(Table15[[#This Row],[Profit]]&gt;0,"Success","Fasle")</f>
        <v>Fasle</v>
      </c>
    </row>
    <row r="3602" spans="1:8" x14ac:dyDescent="0.25">
      <c r="A3602" t="s">
        <v>7482</v>
      </c>
      <c r="B3602">
        <v>104077</v>
      </c>
      <c r="C3602" t="s">
        <v>12</v>
      </c>
      <c r="D3602">
        <v>1000000</v>
      </c>
      <c r="E3602">
        <v>7.4</v>
      </c>
      <c r="F3602" s="2">
        <f>AVERAGEIF(Table15[director_name],Table15[director_name],Table15[imdb_score])</f>
        <v>7.4</v>
      </c>
      <c r="G3602">
        <f>Table15[[#This Row],[gross]]-Table15[[#This Row],[budget]]</f>
        <v>-895923</v>
      </c>
      <c r="H3602" t="str">
        <f>IF(Table15[[#This Row],[Profit]]&gt;0,"Success","Fasle")</f>
        <v>Fasle</v>
      </c>
    </row>
    <row r="3603" spans="1:8" x14ac:dyDescent="0.25">
      <c r="A3603" t="s">
        <v>7486</v>
      </c>
      <c r="B3603">
        <v>279282</v>
      </c>
      <c r="C3603" t="s">
        <v>12</v>
      </c>
      <c r="D3603">
        <v>1000000</v>
      </c>
      <c r="E3603">
        <v>6.1</v>
      </c>
      <c r="F3603" s="2">
        <f>AVERAGEIF(Table15[director_name],Table15[director_name],Table15[imdb_score])</f>
        <v>6.1</v>
      </c>
      <c r="G3603">
        <f>Table15[[#This Row],[gross]]-Table15[[#This Row],[budget]]</f>
        <v>-720718</v>
      </c>
      <c r="H3603" t="str">
        <f>IF(Table15[[#This Row],[Profit]]&gt;0,"Success","Fasle")</f>
        <v>Fasle</v>
      </c>
    </row>
    <row r="3604" spans="1:8" x14ac:dyDescent="0.25">
      <c r="A3604" t="s">
        <v>7488</v>
      </c>
      <c r="B3604">
        <v>484221</v>
      </c>
      <c r="C3604" t="s">
        <v>7393</v>
      </c>
      <c r="D3604">
        <v>1000000</v>
      </c>
      <c r="E3604">
        <v>8.1999999999999993</v>
      </c>
      <c r="F3604" s="2">
        <f>AVERAGEIF(Table15[director_name],Table15[director_name],Table15[imdb_score])</f>
        <v>8.1999999999999993</v>
      </c>
      <c r="G3604">
        <f>Table15[[#This Row],[gross]]-Table15[[#This Row],[budget]]</f>
        <v>-515779</v>
      </c>
      <c r="H3604" t="str">
        <f>IF(Table15[[#This Row],[Profit]]&gt;0,"Success","Fasle")</f>
        <v>Fasle</v>
      </c>
    </row>
    <row r="3605" spans="1:8" x14ac:dyDescent="0.25">
      <c r="A3605" t="s">
        <v>7491</v>
      </c>
      <c r="B3605">
        <v>274661</v>
      </c>
      <c r="C3605" t="s">
        <v>12</v>
      </c>
      <c r="D3605">
        <v>1000000</v>
      </c>
      <c r="E3605">
        <v>7.7</v>
      </c>
      <c r="F3605" s="2">
        <f>AVERAGEIF(Table15[director_name],Table15[director_name],Table15[imdb_score])</f>
        <v>7.7</v>
      </c>
      <c r="G3605">
        <f>Table15[[#This Row],[gross]]-Table15[[#This Row],[budget]]</f>
        <v>-725339</v>
      </c>
      <c r="H3605" t="str">
        <f>IF(Table15[[#This Row],[Profit]]&gt;0,"Success","Fasle")</f>
        <v>Fasle</v>
      </c>
    </row>
    <row r="3606" spans="1:8" x14ac:dyDescent="0.25">
      <c r="A3606" t="s">
        <v>7493</v>
      </c>
      <c r="B3606">
        <v>144431</v>
      </c>
      <c r="C3606" t="s">
        <v>12</v>
      </c>
      <c r="D3606">
        <v>1000000</v>
      </c>
      <c r="E3606">
        <v>7.3</v>
      </c>
      <c r="F3606" s="2">
        <f>AVERAGEIF(Table15[director_name],Table15[director_name],Table15[imdb_score])</f>
        <v>7.3</v>
      </c>
      <c r="G3606">
        <f>Table15[[#This Row],[gross]]-Table15[[#This Row],[budget]]</f>
        <v>-855569</v>
      </c>
      <c r="H3606" t="str">
        <f>IF(Table15[[#This Row],[Profit]]&gt;0,"Success","Fasle")</f>
        <v>Fasle</v>
      </c>
    </row>
    <row r="3607" spans="1:8" x14ac:dyDescent="0.25">
      <c r="A3607" t="s">
        <v>7498</v>
      </c>
      <c r="B3607">
        <v>287761</v>
      </c>
      <c r="C3607" t="s">
        <v>12</v>
      </c>
      <c r="D3607">
        <v>1000000</v>
      </c>
      <c r="E3607">
        <v>7.6</v>
      </c>
      <c r="F3607" s="2">
        <f>AVERAGEIF(Table15[director_name],Table15[director_name],Table15[imdb_score])</f>
        <v>7.6</v>
      </c>
      <c r="G3607">
        <f>Table15[[#This Row],[gross]]-Table15[[#This Row],[budget]]</f>
        <v>-712239</v>
      </c>
      <c r="H3607" t="str">
        <f>IF(Table15[[#This Row],[Profit]]&gt;0,"Success","Fasle")</f>
        <v>Fasle</v>
      </c>
    </row>
    <row r="3608" spans="1:8" x14ac:dyDescent="0.25">
      <c r="A3608" t="s">
        <v>7501</v>
      </c>
      <c r="B3608">
        <v>100240</v>
      </c>
      <c r="C3608" t="s">
        <v>12</v>
      </c>
      <c r="D3608">
        <v>1000000</v>
      </c>
      <c r="E3608">
        <v>6.8</v>
      </c>
      <c r="F3608" s="2">
        <f>AVERAGEIF(Table15[director_name],Table15[director_name],Table15[imdb_score])</f>
        <v>6.8</v>
      </c>
      <c r="G3608">
        <f>Table15[[#This Row],[gross]]-Table15[[#This Row],[budget]]</f>
        <v>-899760</v>
      </c>
      <c r="H3608" t="str">
        <f>IF(Table15[[#This Row],[Profit]]&gt;0,"Success","Fasle")</f>
        <v>Fasle</v>
      </c>
    </row>
    <row r="3609" spans="1:8" x14ac:dyDescent="0.25">
      <c r="A3609" t="s">
        <v>7503</v>
      </c>
      <c r="B3609">
        <v>96734</v>
      </c>
      <c r="C3609" t="s">
        <v>12</v>
      </c>
      <c r="D3609">
        <v>1000000</v>
      </c>
      <c r="E3609">
        <v>5.6</v>
      </c>
      <c r="F3609" s="2">
        <f>AVERAGEIF(Table15[director_name],Table15[director_name],Table15[imdb_score])</f>
        <v>5.6</v>
      </c>
      <c r="G3609">
        <f>Table15[[#This Row],[gross]]-Table15[[#This Row],[budget]]</f>
        <v>-903266</v>
      </c>
      <c r="H3609" t="str">
        <f>IF(Table15[[#This Row],[Profit]]&gt;0,"Success","Fasle")</f>
        <v>Fasle</v>
      </c>
    </row>
    <row r="3610" spans="1:8" x14ac:dyDescent="0.25">
      <c r="A3610" t="s">
        <v>7505</v>
      </c>
      <c r="B3610">
        <v>49000</v>
      </c>
      <c r="C3610" t="s">
        <v>1937</v>
      </c>
      <c r="D3610">
        <v>1500000</v>
      </c>
      <c r="E3610">
        <v>4.8</v>
      </c>
      <c r="F3610" s="2">
        <f>AVERAGEIF(Table15[director_name],Table15[director_name],Table15[imdb_score])</f>
        <v>4.8</v>
      </c>
      <c r="G3610">
        <f>Table15[[#This Row],[gross]]-Table15[[#This Row],[budget]]</f>
        <v>-1451000</v>
      </c>
      <c r="H3610" t="str">
        <f>IF(Table15[[#This Row],[Profit]]&gt;0,"Success","Fasle")</f>
        <v>Fasle</v>
      </c>
    </row>
    <row r="3611" spans="1:8" x14ac:dyDescent="0.25">
      <c r="A3611" t="s">
        <v>7507</v>
      </c>
      <c r="B3611">
        <v>100659</v>
      </c>
      <c r="C3611" t="s">
        <v>12</v>
      </c>
      <c r="D3611">
        <v>900000</v>
      </c>
      <c r="E3611">
        <v>6.4</v>
      </c>
      <c r="F3611" s="2">
        <f>AVERAGEIF(Table15[director_name],Table15[director_name],Table15[imdb_score])</f>
        <v>5.95</v>
      </c>
      <c r="G3611">
        <f>Table15[[#This Row],[gross]]-Table15[[#This Row],[budget]]</f>
        <v>-799341</v>
      </c>
      <c r="H3611" t="str">
        <f>IF(Table15[[#This Row],[Profit]]&gt;0,"Success","Fasle")</f>
        <v>Fasle</v>
      </c>
    </row>
    <row r="3612" spans="1:8" x14ac:dyDescent="0.25">
      <c r="A3612" t="s">
        <v>7509</v>
      </c>
      <c r="B3612">
        <v>48430</v>
      </c>
      <c r="C3612" t="s">
        <v>12</v>
      </c>
      <c r="D3612">
        <v>500000</v>
      </c>
      <c r="E3612">
        <v>6.8</v>
      </c>
      <c r="F3612" s="2">
        <f>AVERAGEIF(Table15[director_name],Table15[director_name],Table15[imdb_score])</f>
        <v>6.8</v>
      </c>
      <c r="G3612">
        <f>Table15[[#This Row],[gross]]-Table15[[#This Row],[budget]]</f>
        <v>-451570</v>
      </c>
      <c r="H3612" t="str">
        <f>IF(Table15[[#This Row],[Profit]]&gt;0,"Success","Fasle")</f>
        <v>Fasle</v>
      </c>
    </row>
    <row r="3613" spans="1:8" x14ac:dyDescent="0.25">
      <c r="A3613" t="s">
        <v>2107</v>
      </c>
      <c r="B3613">
        <v>21210</v>
      </c>
      <c r="C3613" t="s">
        <v>12</v>
      </c>
      <c r="D3613">
        <v>1000000</v>
      </c>
      <c r="E3613">
        <v>6.1</v>
      </c>
      <c r="F3613">
        <f>AVERAGEIF(Table15[director_name],Table15[director_name],Table15[imdb_score])</f>
        <v>6.3666666666666671</v>
      </c>
      <c r="G3613">
        <f>Table15[[#This Row],[gross]]-Table15[[#This Row],[budget]]</f>
        <v>-978790</v>
      </c>
      <c r="H3613" t="str">
        <f>IF(Table15[[#This Row],[Profit]]&gt;0,"Success","Fasle")</f>
        <v>Fasle</v>
      </c>
    </row>
    <row r="3614" spans="1:8" x14ac:dyDescent="0.25">
      <c r="A3614" t="s">
        <v>2594</v>
      </c>
      <c r="B3614">
        <v>12996</v>
      </c>
      <c r="C3614" t="s">
        <v>12</v>
      </c>
      <c r="D3614">
        <v>1000000</v>
      </c>
      <c r="E3614">
        <v>6</v>
      </c>
      <c r="F3614">
        <f>AVERAGEIF(Table15[director_name],Table15[director_name],Table15[imdb_score])</f>
        <v>5.25</v>
      </c>
      <c r="G3614">
        <f>Table15[[#This Row],[gross]]-Table15[[#This Row],[budget]]</f>
        <v>-987004</v>
      </c>
      <c r="H3614" t="str">
        <f>IF(Table15[[#This Row],[Profit]]&gt;0,"Success","Fasle")</f>
        <v>Fasle</v>
      </c>
    </row>
    <row r="3615" spans="1:8" x14ac:dyDescent="0.25">
      <c r="A3615" t="s">
        <v>7519</v>
      </c>
      <c r="B3615">
        <v>10018</v>
      </c>
      <c r="C3615" t="s">
        <v>12</v>
      </c>
      <c r="D3615">
        <v>1000000</v>
      </c>
      <c r="E3615">
        <v>6.1</v>
      </c>
      <c r="F3615" s="2">
        <f>AVERAGEIF(Table15[director_name],Table15[director_name],Table15[imdb_score])</f>
        <v>6.1</v>
      </c>
      <c r="G3615">
        <f>Table15[[#This Row],[gross]]-Table15[[#This Row],[budget]]</f>
        <v>-989982</v>
      </c>
      <c r="H3615" t="str">
        <f>IF(Table15[[#This Row],[Profit]]&gt;0,"Success","Fasle")</f>
        <v>Fasle</v>
      </c>
    </row>
    <row r="3616" spans="1:8" x14ac:dyDescent="0.25">
      <c r="A3616" t="s">
        <v>7521</v>
      </c>
      <c r="B3616">
        <v>62480</v>
      </c>
      <c r="C3616" t="s">
        <v>12</v>
      </c>
      <c r="D3616">
        <v>1000000</v>
      </c>
      <c r="E3616">
        <v>5.5</v>
      </c>
      <c r="F3616" s="2">
        <f>AVERAGEIF(Table15[director_name],Table15[director_name],Table15[imdb_score])</f>
        <v>5.5</v>
      </c>
      <c r="G3616">
        <f>Table15[[#This Row],[gross]]-Table15[[#This Row],[budget]]</f>
        <v>-937520</v>
      </c>
      <c r="H3616" t="str">
        <f>IF(Table15[[#This Row],[Profit]]&gt;0,"Success","Fasle")</f>
        <v>Fasle</v>
      </c>
    </row>
    <row r="3617" spans="1:8" x14ac:dyDescent="0.25">
      <c r="A3617" t="s">
        <v>7523</v>
      </c>
      <c r="B3617">
        <v>6387</v>
      </c>
      <c r="C3617" t="s">
        <v>12</v>
      </c>
      <c r="D3617">
        <v>1000000</v>
      </c>
      <c r="E3617">
        <v>6.9</v>
      </c>
      <c r="F3617" s="2">
        <f>AVERAGEIF(Table15[director_name],Table15[director_name],Table15[imdb_score])</f>
        <v>6.9</v>
      </c>
      <c r="G3617">
        <f>Table15[[#This Row],[gross]]-Table15[[#This Row],[budget]]</f>
        <v>-993613</v>
      </c>
      <c r="H3617" t="str">
        <f>IF(Table15[[#This Row],[Profit]]&gt;0,"Success","Fasle")</f>
        <v>Fasle</v>
      </c>
    </row>
    <row r="3618" spans="1:8" x14ac:dyDescent="0.25">
      <c r="A3618" t="s">
        <v>3580</v>
      </c>
      <c r="B3618">
        <v>721</v>
      </c>
      <c r="C3618" t="s">
        <v>12</v>
      </c>
      <c r="D3618">
        <v>1000000</v>
      </c>
      <c r="E3618">
        <v>4.0999999999999996</v>
      </c>
      <c r="F3618">
        <f>AVERAGEIF(Table15[director_name],Table15[director_name],Table15[imdb_score])</f>
        <v>4.0999999999999996</v>
      </c>
      <c r="G3618">
        <f>Table15[[#This Row],[gross]]-Table15[[#This Row],[budget]]</f>
        <v>-999279</v>
      </c>
      <c r="H3618" t="str">
        <f>IF(Table15[[#This Row],[Profit]]&gt;0,"Success","Fasle")</f>
        <v>Fasle</v>
      </c>
    </row>
    <row r="3619" spans="1:8" x14ac:dyDescent="0.25">
      <c r="A3619" t="s">
        <v>7530</v>
      </c>
      <c r="B3619">
        <v>703</v>
      </c>
      <c r="C3619" t="s">
        <v>12</v>
      </c>
      <c r="D3619">
        <v>1500000</v>
      </c>
      <c r="E3619">
        <v>5.4</v>
      </c>
      <c r="F3619" s="2">
        <f>AVERAGEIF(Table15[director_name],Table15[director_name],Table15[imdb_score])</f>
        <v>5.4</v>
      </c>
      <c r="G3619">
        <f>Table15[[#This Row],[gross]]-Table15[[#This Row],[budget]]</f>
        <v>-1499297</v>
      </c>
      <c r="H3619" t="str">
        <f>IF(Table15[[#This Row],[Profit]]&gt;0,"Success","Fasle")</f>
        <v>Fasle</v>
      </c>
    </row>
    <row r="3620" spans="1:8" x14ac:dyDescent="0.25">
      <c r="A3620" t="s">
        <v>6959</v>
      </c>
      <c r="B3620">
        <v>9600000</v>
      </c>
      <c r="C3620" t="s">
        <v>12</v>
      </c>
      <c r="D3620">
        <v>910000</v>
      </c>
      <c r="E3620">
        <v>8.1999999999999993</v>
      </c>
      <c r="F3620" s="2">
        <f>AVERAGEIF(Table15[director_name],Table15[director_name],Table15[imdb_score])</f>
        <v>8.1999999999999993</v>
      </c>
      <c r="G3620">
        <f>Table15[[#This Row],[gross]]-Table15[[#This Row],[budget]]</f>
        <v>8690000</v>
      </c>
      <c r="H3620" t="str">
        <f>IF(Table15[[#This Row],[Profit]]&gt;0,"Success","Fasle")</f>
        <v>Success</v>
      </c>
    </row>
    <row r="3621" spans="1:8" x14ac:dyDescent="0.25">
      <c r="A3621" t="s">
        <v>7591</v>
      </c>
      <c r="B3621">
        <v>20186</v>
      </c>
      <c r="C3621" t="s">
        <v>12</v>
      </c>
      <c r="D3621">
        <v>930000</v>
      </c>
      <c r="E3621">
        <v>5.7</v>
      </c>
      <c r="F3621" s="2">
        <f>AVERAGEIF(Table15[director_name],Table15[director_name],Table15[imdb_score])</f>
        <v>5.7</v>
      </c>
      <c r="G3621">
        <f>Table15[[#This Row],[gross]]-Table15[[#This Row],[budget]]</f>
        <v>-909814</v>
      </c>
      <c r="H3621" t="str">
        <f>IF(Table15[[#This Row],[Profit]]&gt;0,"Success","Fasle")</f>
        <v>Fasle</v>
      </c>
    </row>
    <row r="3622" spans="1:8" x14ac:dyDescent="0.25">
      <c r="A3622" t="s">
        <v>7593</v>
      </c>
      <c r="B3622">
        <v>1185783</v>
      </c>
      <c r="C3622" t="s">
        <v>7595</v>
      </c>
      <c r="D3622">
        <v>590000</v>
      </c>
      <c r="E3622">
        <v>7.9</v>
      </c>
      <c r="F3622" s="2">
        <f>AVERAGEIF(Table15[director_name],Table15[director_name],Table15[imdb_score])</f>
        <v>7.9</v>
      </c>
      <c r="G3622">
        <f>Table15[[#This Row],[gross]]-Table15[[#This Row],[budget]]</f>
        <v>595783</v>
      </c>
      <c r="H3622" t="str">
        <f>IF(Table15[[#This Row],[Profit]]&gt;0,"Success","Fasle")</f>
        <v>Success</v>
      </c>
    </row>
    <row r="3623" spans="1:8" x14ac:dyDescent="0.25">
      <c r="A3623" t="s">
        <v>1231</v>
      </c>
      <c r="B3623">
        <v>1007962</v>
      </c>
      <c r="C3623" t="s">
        <v>12</v>
      </c>
      <c r="D3623">
        <v>950000</v>
      </c>
      <c r="E3623">
        <v>7.1</v>
      </c>
      <c r="F3623">
        <f>AVERAGEIF(Table15[director_name],Table15[director_name],Table15[imdb_score])</f>
        <v>6.2</v>
      </c>
      <c r="G3623">
        <f>Table15[[#This Row],[gross]]-Table15[[#This Row],[budget]]</f>
        <v>57962</v>
      </c>
      <c r="H3623" t="str">
        <f>IF(Table15[[#This Row],[Profit]]&gt;0,"Success","Fasle")</f>
        <v>Success</v>
      </c>
    </row>
    <row r="3624" spans="1:8" x14ac:dyDescent="0.25">
      <c r="A3624" t="s">
        <v>7337</v>
      </c>
      <c r="B3624">
        <v>381186</v>
      </c>
      <c r="C3624" t="s">
        <v>12</v>
      </c>
      <c r="D3624">
        <v>900000</v>
      </c>
      <c r="E3624">
        <v>6.4</v>
      </c>
      <c r="F3624">
        <f>AVERAGEIF(Table15[director_name],Table15[director_name],Table15[imdb_score])</f>
        <v>6.5</v>
      </c>
      <c r="G3624">
        <f>Table15[[#This Row],[gross]]-Table15[[#This Row],[budget]]</f>
        <v>-518814</v>
      </c>
      <c r="H3624" t="str">
        <f>IF(Table15[[#This Row],[Profit]]&gt;0,"Success","Fasle")</f>
        <v>Fasle</v>
      </c>
    </row>
    <row r="3625" spans="1:8" x14ac:dyDescent="0.25">
      <c r="A3625" t="s">
        <v>2442</v>
      </c>
      <c r="B3625">
        <v>16097842</v>
      </c>
      <c r="C3625" t="s">
        <v>12</v>
      </c>
      <c r="D3625">
        <v>900000</v>
      </c>
      <c r="E3625">
        <v>7.5</v>
      </c>
      <c r="F3625">
        <f>AVERAGEIF(Table15[director_name],Table15[director_name],Table15[imdb_score])</f>
        <v>7.6</v>
      </c>
      <c r="G3625">
        <f>Table15[[#This Row],[gross]]-Table15[[#This Row],[budget]]</f>
        <v>15197842</v>
      </c>
      <c r="H3625" t="str">
        <f>IF(Table15[[#This Row],[Profit]]&gt;0,"Success","Fasle")</f>
        <v>Success</v>
      </c>
    </row>
    <row r="3626" spans="1:8" x14ac:dyDescent="0.25">
      <c r="A3626" t="s">
        <v>7604</v>
      </c>
      <c r="B3626">
        <v>6643</v>
      </c>
      <c r="C3626" t="s">
        <v>12</v>
      </c>
      <c r="D3626">
        <v>900000</v>
      </c>
      <c r="E3626">
        <v>6.4</v>
      </c>
      <c r="F3626" s="2">
        <f>AVERAGEIF(Table15[director_name],Table15[director_name],Table15[imdb_score])</f>
        <v>6.4</v>
      </c>
      <c r="G3626">
        <f>Table15[[#This Row],[gross]]-Table15[[#This Row],[budget]]</f>
        <v>-893357</v>
      </c>
      <c r="H3626" t="str">
        <f>IF(Table15[[#This Row],[Profit]]&gt;0,"Success","Fasle")</f>
        <v>Fasle</v>
      </c>
    </row>
    <row r="3627" spans="1:8" x14ac:dyDescent="0.25">
      <c r="A3627" t="s">
        <v>3240</v>
      </c>
      <c r="B3627">
        <v>442638</v>
      </c>
      <c r="C3627" t="s">
        <v>12</v>
      </c>
      <c r="D3627">
        <v>850000</v>
      </c>
      <c r="E3627">
        <v>7.3</v>
      </c>
      <c r="F3627">
        <f>AVERAGEIF(Table15[director_name],Table15[director_name],Table15[imdb_score])</f>
        <v>6.2</v>
      </c>
      <c r="G3627">
        <f>Table15[[#This Row],[gross]]-Table15[[#This Row],[budget]]</f>
        <v>-407362</v>
      </c>
      <c r="H3627" t="str">
        <f>IF(Table15[[#This Row],[Profit]]&gt;0,"Success","Fasle")</f>
        <v>Fasle</v>
      </c>
    </row>
    <row r="3628" spans="1:8" x14ac:dyDescent="0.25">
      <c r="A3628" t="s">
        <v>7610</v>
      </c>
      <c r="B3628">
        <v>819939</v>
      </c>
      <c r="C3628" t="s">
        <v>12</v>
      </c>
      <c r="D3628">
        <v>850000</v>
      </c>
      <c r="E3628">
        <v>7.2</v>
      </c>
      <c r="F3628" s="2">
        <f>AVERAGEIF(Table15[director_name],Table15[director_name],Table15[imdb_score])</f>
        <v>6.45</v>
      </c>
      <c r="G3628">
        <f>Table15[[#This Row],[gross]]-Table15[[#This Row],[budget]]</f>
        <v>-30061</v>
      </c>
      <c r="H3628" t="str">
        <f>IF(Table15[[#This Row],[Profit]]&gt;0,"Success","Fasle")</f>
        <v>Fasle</v>
      </c>
    </row>
    <row r="3629" spans="1:8" x14ac:dyDescent="0.25">
      <c r="A3629" t="s">
        <v>7616</v>
      </c>
      <c r="B3629">
        <v>1243961</v>
      </c>
      <c r="C3629" t="s">
        <v>12</v>
      </c>
      <c r="D3629">
        <v>850000</v>
      </c>
      <c r="E3629">
        <v>6</v>
      </c>
      <c r="F3629" s="2">
        <f>AVERAGEIF(Table15[director_name],Table15[director_name],Table15[imdb_score])</f>
        <v>6</v>
      </c>
      <c r="G3629">
        <f>Table15[[#This Row],[gross]]-Table15[[#This Row],[budget]]</f>
        <v>393961</v>
      </c>
      <c r="H3629" t="str">
        <f>IF(Table15[[#This Row],[Profit]]&gt;0,"Success","Fasle")</f>
        <v>Success</v>
      </c>
    </row>
    <row r="3630" spans="1:8" x14ac:dyDescent="0.25">
      <c r="A3630" t="s">
        <v>7619</v>
      </c>
      <c r="B3630">
        <v>15278</v>
      </c>
      <c r="C3630" t="s">
        <v>12</v>
      </c>
      <c r="D3630">
        <v>825000</v>
      </c>
      <c r="E3630">
        <v>5.6</v>
      </c>
      <c r="F3630" s="2">
        <f>AVERAGEIF(Table15[director_name],Table15[director_name],Table15[imdb_score])</f>
        <v>5.6</v>
      </c>
      <c r="G3630">
        <f>Table15[[#This Row],[gross]]-Table15[[#This Row],[budget]]</f>
        <v>-809722</v>
      </c>
      <c r="H3630" t="str">
        <f>IF(Table15[[#This Row],[Profit]]&gt;0,"Success","Fasle")</f>
        <v>Fasle</v>
      </c>
    </row>
    <row r="3631" spans="1:8" x14ac:dyDescent="0.25">
      <c r="A3631" t="s">
        <v>7627</v>
      </c>
      <c r="B3631">
        <v>7098492</v>
      </c>
      <c r="C3631" t="s">
        <v>7602</v>
      </c>
      <c r="D3631">
        <v>500000</v>
      </c>
      <c r="E3631">
        <v>8.4</v>
      </c>
      <c r="F3631" s="2">
        <f>AVERAGEIF(Table15[director_name],Table15[director_name],Table15[imdb_score])</f>
        <v>8.4</v>
      </c>
      <c r="G3631">
        <f>Table15[[#This Row],[gross]]-Table15[[#This Row],[budget]]</f>
        <v>6598492</v>
      </c>
      <c r="H3631" t="str">
        <f>IF(Table15[[#This Row],[Profit]]&gt;0,"Success","Fasle")</f>
        <v>Success</v>
      </c>
    </row>
    <row r="3632" spans="1:8" x14ac:dyDescent="0.25">
      <c r="A3632" t="s">
        <v>6305</v>
      </c>
      <c r="B3632">
        <v>4771000</v>
      </c>
      <c r="C3632" t="s">
        <v>12</v>
      </c>
      <c r="D3632">
        <v>800000</v>
      </c>
      <c r="E3632">
        <v>7.5</v>
      </c>
      <c r="F3632">
        <f>AVERAGEIF(Table15[director_name],Table15[director_name],Table15[imdb_score])</f>
        <v>7.65</v>
      </c>
      <c r="G3632">
        <f>Table15[[#This Row],[gross]]-Table15[[#This Row],[budget]]</f>
        <v>3971000</v>
      </c>
      <c r="H3632" t="str">
        <f>IF(Table15[[#This Row],[Profit]]&gt;0,"Success","Fasle")</f>
        <v>Success</v>
      </c>
    </row>
    <row r="3633" spans="1:8" x14ac:dyDescent="0.25">
      <c r="A3633" t="s">
        <v>6780</v>
      </c>
      <c r="B3633">
        <v>1001437</v>
      </c>
      <c r="C3633" t="s">
        <v>12</v>
      </c>
      <c r="D3633">
        <v>800000</v>
      </c>
      <c r="E3633">
        <v>7.2</v>
      </c>
      <c r="F3633">
        <f>AVERAGEIF(Table15[director_name],Table15[director_name],Table15[imdb_score])</f>
        <v>7.15</v>
      </c>
      <c r="G3633">
        <f>Table15[[#This Row],[gross]]-Table15[[#This Row],[budget]]</f>
        <v>201437</v>
      </c>
      <c r="H3633" t="str">
        <f>IF(Table15[[#This Row],[Profit]]&gt;0,"Success","Fasle")</f>
        <v>Success</v>
      </c>
    </row>
    <row r="3634" spans="1:8" x14ac:dyDescent="0.25">
      <c r="A3634" t="s">
        <v>5126</v>
      </c>
      <c r="B3634">
        <v>2073984</v>
      </c>
      <c r="C3634" t="s">
        <v>12</v>
      </c>
      <c r="D3634">
        <v>800000</v>
      </c>
      <c r="E3634">
        <v>7.2</v>
      </c>
      <c r="F3634">
        <f>AVERAGEIF(Table15[director_name],Table15[director_name],Table15[imdb_score])</f>
        <v>6.8</v>
      </c>
      <c r="G3634">
        <f>Table15[[#This Row],[gross]]-Table15[[#This Row],[budget]]</f>
        <v>1273984</v>
      </c>
      <c r="H3634" t="str">
        <f>IF(Table15[[#This Row],[Profit]]&gt;0,"Success","Fasle")</f>
        <v>Success</v>
      </c>
    </row>
    <row r="3635" spans="1:8" x14ac:dyDescent="0.25">
      <c r="A3635" t="s">
        <v>1508</v>
      </c>
      <c r="B3635">
        <v>144583</v>
      </c>
      <c r="C3635" t="s">
        <v>12</v>
      </c>
      <c r="D3635">
        <v>800000</v>
      </c>
      <c r="E3635">
        <v>6.5</v>
      </c>
      <c r="F3635">
        <f>AVERAGEIF(Table15[director_name],Table15[director_name],Table15[imdb_score])</f>
        <v>6.6</v>
      </c>
      <c r="G3635">
        <f>Table15[[#This Row],[gross]]-Table15[[#This Row],[budget]]</f>
        <v>-655417</v>
      </c>
      <c r="H3635" t="str">
        <f>IF(Table15[[#This Row],[Profit]]&gt;0,"Success","Fasle")</f>
        <v>Fasle</v>
      </c>
    </row>
    <row r="3636" spans="1:8" x14ac:dyDescent="0.25">
      <c r="A3636" t="s">
        <v>7645</v>
      </c>
      <c r="B3636">
        <v>35688</v>
      </c>
      <c r="C3636" t="s">
        <v>12</v>
      </c>
      <c r="D3636">
        <v>600000</v>
      </c>
      <c r="E3636">
        <v>5.0999999999999996</v>
      </c>
      <c r="F3636" s="2">
        <f>AVERAGEIF(Table15[director_name],Table15[director_name],Table15[imdb_score])</f>
        <v>5.0999999999999996</v>
      </c>
      <c r="G3636">
        <f>Table15[[#This Row],[gross]]-Table15[[#This Row],[budget]]</f>
        <v>-564312</v>
      </c>
      <c r="H3636" t="str">
        <f>IF(Table15[[#This Row],[Profit]]&gt;0,"Success","Fasle")</f>
        <v>Fasle</v>
      </c>
    </row>
    <row r="3637" spans="1:8" x14ac:dyDescent="0.25">
      <c r="A3637" t="s">
        <v>1789</v>
      </c>
      <c r="B3637">
        <v>41709</v>
      </c>
      <c r="C3637" t="s">
        <v>6027</v>
      </c>
      <c r="D3637">
        <v>800000</v>
      </c>
      <c r="E3637">
        <v>6.4</v>
      </c>
      <c r="F3637">
        <f>AVERAGEIF(Table15[director_name],Table15[director_name],Table15[imdb_score])</f>
        <v>6.25</v>
      </c>
      <c r="G3637">
        <f>Table15[[#This Row],[gross]]-Table15[[#This Row],[budget]]</f>
        <v>-758291</v>
      </c>
      <c r="H3637" t="str">
        <f>IF(Table15[[#This Row],[Profit]]&gt;0,"Success","Fasle")</f>
        <v>Fasle</v>
      </c>
    </row>
    <row r="3638" spans="1:8" x14ac:dyDescent="0.25">
      <c r="A3638" t="s">
        <v>7648</v>
      </c>
      <c r="B3638">
        <v>1310270</v>
      </c>
      <c r="C3638" t="s">
        <v>12</v>
      </c>
      <c r="D3638">
        <v>780000</v>
      </c>
      <c r="E3638">
        <v>6.8</v>
      </c>
      <c r="F3638" s="2">
        <f>AVERAGEIF(Table15[director_name],Table15[director_name],Table15[imdb_score])</f>
        <v>6.8</v>
      </c>
      <c r="G3638">
        <f>Table15[[#This Row],[gross]]-Table15[[#This Row],[budget]]</f>
        <v>530270</v>
      </c>
      <c r="H3638" t="str">
        <f>IF(Table15[[#This Row],[Profit]]&gt;0,"Success","Fasle")</f>
        <v>Success</v>
      </c>
    </row>
    <row r="3639" spans="1:8" x14ac:dyDescent="0.25">
      <c r="A3639" t="s">
        <v>493</v>
      </c>
      <c r="B3639">
        <v>115000000</v>
      </c>
      <c r="C3639" t="s">
        <v>12</v>
      </c>
      <c r="D3639">
        <v>777000</v>
      </c>
      <c r="E3639">
        <v>7.5</v>
      </c>
      <c r="F3639">
        <f>AVERAGEIF(Table15[director_name],Table15[director_name],Table15[imdb_score])</f>
        <v>7.4</v>
      </c>
      <c r="G3639">
        <f>Table15[[#This Row],[gross]]-Table15[[#This Row],[budget]]</f>
        <v>114223000</v>
      </c>
      <c r="H3639" t="str">
        <f>IF(Table15[[#This Row],[Profit]]&gt;0,"Success","Fasle")</f>
        <v>Success</v>
      </c>
    </row>
    <row r="3640" spans="1:8" x14ac:dyDescent="0.25">
      <c r="A3640" t="s">
        <v>7656</v>
      </c>
      <c r="B3640">
        <v>5518918</v>
      </c>
      <c r="C3640" t="s">
        <v>12</v>
      </c>
      <c r="D3640">
        <v>750000</v>
      </c>
      <c r="E3640">
        <v>6.9</v>
      </c>
      <c r="F3640" s="2">
        <f>AVERAGEIF(Table15[director_name],Table15[director_name],Table15[imdb_score])</f>
        <v>6.9</v>
      </c>
      <c r="G3640">
        <f>Table15[[#This Row],[gross]]-Table15[[#This Row],[budget]]</f>
        <v>4768918</v>
      </c>
      <c r="H3640" t="str">
        <f>IF(Table15[[#This Row],[Profit]]&gt;0,"Success","Fasle")</f>
        <v>Success</v>
      </c>
    </row>
    <row r="3641" spans="1:8" x14ac:dyDescent="0.25">
      <c r="A3641" t="s">
        <v>80</v>
      </c>
      <c r="B3641">
        <v>4007792</v>
      </c>
      <c r="C3641" t="s">
        <v>12</v>
      </c>
      <c r="D3641">
        <v>750000</v>
      </c>
      <c r="E3641">
        <v>7</v>
      </c>
      <c r="F3641">
        <f>AVERAGEIF(Table15[director_name],Table15[director_name],Table15[imdb_score])</f>
        <v>7</v>
      </c>
      <c r="G3641">
        <f>Table15[[#This Row],[gross]]-Table15[[#This Row],[budget]]</f>
        <v>3257792</v>
      </c>
      <c r="H3641" t="str">
        <f>IF(Table15[[#This Row],[Profit]]&gt;0,"Success","Fasle")</f>
        <v>Success</v>
      </c>
    </row>
    <row r="3642" spans="1:8" x14ac:dyDescent="0.25">
      <c r="A3642" t="s">
        <v>7661</v>
      </c>
      <c r="B3642">
        <v>26297</v>
      </c>
      <c r="C3642" t="s">
        <v>12</v>
      </c>
      <c r="D3642">
        <v>500000</v>
      </c>
      <c r="E3642">
        <v>6.3</v>
      </c>
      <c r="F3642" s="2">
        <f>AVERAGEIF(Table15[director_name],Table15[director_name],Table15[imdb_score])</f>
        <v>6.3</v>
      </c>
      <c r="G3642">
        <f>Table15[[#This Row],[gross]]-Table15[[#This Row],[budget]]</f>
        <v>-473703</v>
      </c>
      <c r="H3642" t="str">
        <f>IF(Table15[[#This Row],[Profit]]&gt;0,"Success","Fasle")</f>
        <v>Fasle</v>
      </c>
    </row>
    <row r="3643" spans="1:8" x14ac:dyDescent="0.25">
      <c r="A3643" t="s">
        <v>7507</v>
      </c>
      <c r="B3643">
        <v>77501</v>
      </c>
      <c r="C3643" t="s">
        <v>12</v>
      </c>
      <c r="D3643">
        <v>750000</v>
      </c>
      <c r="E3643">
        <v>5.5</v>
      </c>
      <c r="F3643">
        <f>AVERAGEIF(Table15[director_name],Table15[director_name],Table15[imdb_score])</f>
        <v>5.95</v>
      </c>
      <c r="G3643">
        <f>Table15[[#This Row],[gross]]-Table15[[#This Row],[budget]]</f>
        <v>-672499</v>
      </c>
      <c r="H3643" t="str">
        <f>IF(Table15[[#This Row],[Profit]]&gt;0,"Success","Fasle")</f>
        <v>Fasle</v>
      </c>
    </row>
    <row r="3644" spans="1:8" x14ac:dyDescent="0.25">
      <c r="A3644" t="s">
        <v>832</v>
      </c>
      <c r="B3644">
        <v>47329</v>
      </c>
      <c r="C3644" t="s">
        <v>12</v>
      </c>
      <c r="D3644">
        <v>750000</v>
      </c>
      <c r="E3644">
        <v>6.6</v>
      </c>
      <c r="F3644">
        <f>AVERAGEIF(Table15[director_name],Table15[director_name],Table15[imdb_score])</f>
        <v>6.9749999999999996</v>
      </c>
      <c r="G3644">
        <f>Table15[[#This Row],[gross]]-Table15[[#This Row],[budget]]</f>
        <v>-702671</v>
      </c>
      <c r="H3644" t="str">
        <f>IF(Table15[[#This Row],[Profit]]&gt;0,"Success","Fasle")</f>
        <v>Fasle</v>
      </c>
    </row>
    <row r="3645" spans="1:8" x14ac:dyDescent="0.25">
      <c r="A3645" t="s">
        <v>7666</v>
      </c>
      <c r="B3645">
        <v>18378</v>
      </c>
      <c r="C3645" t="s">
        <v>12</v>
      </c>
      <c r="D3645">
        <v>900000</v>
      </c>
      <c r="E3645">
        <v>5.2</v>
      </c>
      <c r="F3645" s="2">
        <f>AVERAGEIF(Table15[director_name],Table15[director_name],Table15[imdb_score])</f>
        <v>5.2</v>
      </c>
      <c r="G3645">
        <f>Table15[[#This Row],[gross]]-Table15[[#This Row],[budget]]</f>
        <v>-881622</v>
      </c>
      <c r="H3645" t="str">
        <f>IF(Table15[[#This Row],[Profit]]&gt;0,"Success","Fasle")</f>
        <v>Fasle</v>
      </c>
    </row>
    <row r="3646" spans="1:8" x14ac:dyDescent="0.25">
      <c r="A3646" t="s">
        <v>5580</v>
      </c>
      <c r="B3646">
        <v>7830611</v>
      </c>
      <c r="C3646" t="s">
        <v>12</v>
      </c>
      <c r="D3646">
        <v>700000</v>
      </c>
      <c r="E3646">
        <v>8.3000000000000007</v>
      </c>
      <c r="F3646">
        <f>AVERAGEIF(Table15[director_name],Table15[director_name],Table15[imdb_score])</f>
        <v>7.5500000000000007</v>
      </c>
      <c r="G3646">
        <f>Table15[[#This Row],[gross]]-Table15[[#This Row],[budget]]</f>
        <v>7130611</v>
      </c>
      <c r="H3646" t="str">
        <f>IF(Table15[[#This Row],[Profit]]&gt;0,"Success","Fasle")</f>
        <v>Success</v>
      </c>
    </row>
    <row r="3647" spans="1:8" x14ac:dyDescent="0.25">
      <c r="A3647" t="s">
        <v>6171</v>
      </c>
      <c r="B3647">
        <v>1141829</v>
      </c>
      <c r="C3647" t="s">
        <v>12</v>
      </c>
      <c r="D3647">
        <v>700000</v>
      </c>
      <c r="E3647">
        <v>7.2</v>
      </c>
      <c r="F3647">
        <f>AVERAGEIF(Table15[director_name],Table15[director_name],Table15[imdb_score])</f>
        <v>7.1</v>
      </c>
      <c r="G3647">
        <f>Table15[[#This Row],[gross]]-Table15[[#This Row],[budget]]</f>
        <v>441829</v>
      </c>
      <c r="H3647" t="str">
        <f>IF(Table15[[#This Row],[Profit]]&gt;0,"Success","Fasle")</f>
        <v>Success</v>
      </c>
    </row>
    <row r="3648" spans="1:8" x14ac:dyDescent="0.25">
      <c r="A3648" t="s">
        <v>7683</v>
      </c>
      <c r="B3648">
        <v>2694973</v>
      </c>
      <c r="C3648" t="s">
        <v>12</v>
      </c>
      <c r="D3648">
        <v>700000</v>
      </c>
      <c r="E3648">
        <v>7.2</v>
      </c>
      <c r="F3648" s="2">
        <f>AVERAGEIF(Table15[director_name],Table15[director_name],Table15[imdb_score])</f>
        <v>7.2</v>
      </c>
      <c r="G3648">
        <f>Table15[[#This Row],[gross]]-Table15[[#This Row],[budget]]</f>
        <v>1994973</v>
      </c>
      <c r="H3648" t="str">
        <f>IF(Table15[[#This Row],[Profit]]&gt;0,"Success","Fasle")</f>
        <v>Success</v>
      </c>
    </row>
    <row r="3649" spans="1:8" x14ac:dyDescent="0.25">
      <c r="A3649" t="s">
        <v>7685</v>
      </c>
      <c r="B3649">
        <v>10508</v>
      </c>
      <c r="C3649" t="s">
        <v>12</v>
      </c>
      <c r="D3649">
        <v>700000</v>
      </c>
      <c r="E3649">
        <v>6.5</v>
      </c>
      <c r="F3649" s="2">
        <f>AVERAGEIF(Table15[director_name],Table15[director_name],Table15[imdb_score])</f>
        <v>6.5</v>
      </c>
      <c r="G3649">
        <f>Table15[[#This Row],[gross]]-Table15[[#This Row],[budget]]</f>
        <v>-689492</v>
      </c>
      <c r="H3649" t="str">
        <f>IF(Table15[[#This Row],[Profit]]&gt;0,"Success","Fasle")</f>
        <v>Fasle</v>
      </c>
    </row>
    <row r="3650" spans="1:8" x14ac:dyDescent="0.25">
      <c r="A3650" t="s">
        <v>7687</v>
      </c>
      <c r="B3650">
        <v>2301777</v>
      </c>
      <c r="C3650" t="s">
        <v>12</v>
      </c>
      <c r="D3650">
        <v>650000</v>
      </c>
      <c r="E3650">
        <v>6.5</v>
      </c>
      <c r="F3650" s="2">
        <f>AVERAGEIF(Table15[director_name],Table15[director_name],Table15[imdb_score])</f>
        <v>6.5</v>
      </c>
      <c r="G3650">
        <f>Table15[[#This Row],[gross]]-Table15[[#This Row],[budget]]</f>
        <v>1651777</v>
      </c>
      <c r="H3650" t="str">
        <f>IF(Table15[[#This Row],[Profit]]&gt;0,"Success","Fasle")</f>
        <v>Success</v>
      </c>
    </row>
    <row r="3651" spans="1:8" x14ac:dyDescent="0.25">
      <c r="A3651" t="s">
        <v>7703</v>
      </c>
      <c r="B3651">
        <v>3000000</v>
      </c>
      <c r="C3651" t="s">
        <v>12</v>
      </c>
      <c r="D3651">
        <v>609000</v>
      </c>
      <c r="E3651">
        <v>7.8</v>
      </c>
      <c r="F3651" s="2">
        <f>AVERAGEIF(Table15[director_name],Table15[director_name],Table15[imdb_score])</f>
        <v>7.8</v>
      </c>
      <c r="G3651">
        <f>Table15[[#This Row],[gross]]-Table15[[#This Row],[budget]]</f>
        <v>2391000</v>
      </c>
      <c r="H3651" t="str">
        <f>IF(Table15[[#This Row],[Profit]]&gt;0,"Success","Fasle")</f>
        <v>Success</v>
      </c>
    </row>
    <row r="3652" spans="1:8" x14ac:dyDescent="0.25">
      <c r="A3652" t="s">
        <v>7705</v>
      </c>
      <c r="B3652">
        <v>140530114</v>
      </c>
      <c r="C3652" t="s">
        <v>12</v>
      </c>
      <c r="D3652">
        <v>60000</v>
      </c>
      <c r="E3652">
        <v>6.4</v>
      </c>
      <c r="F3652" s="2">
        <f>AVERAGEIF(Table15[director_name],Table15[director_name],Table15[imdb_score])</f>
        <v>6.4</v>
      </c>
      <c r="G3652">
        <f>Table15[[#This Row],[gross]]-Table15[[#This Row],[budget]]</f>
        <v>140470114</v>
      </c>
      <c r="H3652" t="str">
        <f>IF(Table15[[#This Row],[Profit]]&gt;0,"Success","Fasle")</f>
        <v>Success</v>
      </c>
    </row>
    <row r="3653" spans="1:8" x14ac:dyDescent="0.25">
      <c r="A3653" t="s">
        <v>7707</v>
      </c>
      <c r="B3653">
        <v>13300000</v>
      </c>
      <c r="C3653" t="s">
        <v>12</v>
      </c>
      <c r="D3653">
        <v>600000</v>
      </c>
      <c r="E3653">
        <v>8.1</v>
      </c>
      <c r="F3653" s="2">
        <f>AVERAGEIF(Table15[director_name],Table15[director_name],Table15[imdb_score])</f>
        <v>8.1</v>
      </c>
      <c r="G3653">
        <f>Table15[[#This Row],[gross]]-Table15[[#This Row],[budget]]</f>
        <v>12700000</v>
      </c>
      <c r="H3653" t="str">
        <f>IF(Table15[[#This Row],[Profit]]&gt;0,"Success","Fasle")</f>
        <v>Success</v>
      </c>
    </row>
    <row r="3654" spans="1:8" x14ac:dyDescent="0.25">
      <c r="A3654" t="s">
        <v>6895</v>
      </c>
      <c r="B3654">
        <v>171988</v>
      </c>
      <c r="C3654" t="s">
        <v>12</v>
      </c>
      <c r="D3654">
        <v>600000</v>
      </c>
      <c r="E3654">
        <v>5.6</v>
      </c>
      <c r="F3654">
        <f>AVERAGEIF(Table15[director_name],Table15[director_name],Table15[imdb_score])</f>
        <v>6.0333333333333341</v>
      </c>
      <c r="G3654">
        <f>Table15[[#This Row],[gross]]-Table15[[#This Row],[budget]]</f>
        <v>-428012</v>
      </c>
      <c r="H3654" t="str">
        <f>IF(Table15[[#This Row],[Profit]]&gt;0,"Success","Fasle")</f>
        <v>Fasle</v>
      </c>
    </row>
    <row r="3655" spans="1:8" x14ac:dyDescent="0.25">
      <c r="A3655" t="s">
        <v>7712</v>
      </c>
      <c r="B3655">
        <v>23616</v>
      </c>
      <c r="C3655" t="s">
        <v>12</v>
      </c>
      <c r="D3655">
        <v>600000</v>
      </c>
      <c r="E3655">
        <v>5.6</v>
      </c>
      <c r="F3655" s="2">
        <f>AVERAGEIF(Table15[director_name],Table15[director_name],Table15[imdb_score])</f>
        <v>5.6</v>
      </c>
      <c r="G3655">
        <f>Table15[[#This Row],[gross]]-Table15[[#This Row],[budget]]</f>
        <v>-576384</v>
      </c>
      <c r="H3655" t="str">
        <f>IF(Table15[[#This Row],[Profit]]&gt;0,"Success","Fasle")</f>
        <v>Fasle</v>
      </c>
    </row>
    <row r="3656" spans="1:8" x14ac:dyDescent="0.25">
      <c r="A3656" t="s">
        <v>7714</v>
      </c>
      <c r="B3656">
        <v>13493</v>
      </c>
      <c r="C3656" t="s">
        <v>12</v>
      </c>
      <c r="D3656">
        <v>600000</v>
      </c>
      <c r="E3656">
        <v>6.6</v>
      </c>
      <c r="F3656" s="2">
        <f>AVERAGEIF(Table15[director_name],Table15[director_name],Table15[imdb_score])</f>
        <v>6.6</v>
      </c>
      <c r="G3656">
        <f>Table15[[#This Row],[gross]]-Table15[[#This Row],[budget]]</f>
        <v>-586507</v>
      </c>
      <c r="H3656" t="str">
        <f>IF(Table15[[#This Row],[Profit]]&gt;0,"Success","Fasle")</f>
        <v>Fasle</v>
      </c>
    </row>
    <row r="3657" spans="1:8" x14ac:dyDescent="0.25">
      <c r="A3657" t="s">
        <v>1679</v>
      </c>
      <c r="B3657">
        <v>515005</v>
      </c>
      <c r="C3657" t="s">
        <v>12</v>
      </c>
      <c r="D3657">
        <v>560000</v>
      </c>
      <c r="E3657">
        <v>7.7</v>
      </c>
      <c r="F3657">
        <f>AVERAGEIF(Table15[director_name],Table15[director_name],Table15[imdb_score])</f>
        <v>6.4666666666666659</v>
      </c>
      <c r="G3657">
        <f>Table15[[#This Row],[gross]]-Table15[[#This Row],[budget]]</f>
        <v>-44995</v>
      </c>
      <c r="H3657" t="str">
        <f>IF(Table15[[#This Row],[Profit]]&gt;0,"Success","Fasle")</f>
        <v>Fasle</v>
      </c>
    </row>
    <row r="3658" spans="1:8" x14ac:dyDescent="0.25">
      <c r="A3658" t="s">
        <v>7729</v>
      </c>
      <c r="B3658">
        <v>2245</v>
      </c>
      <c r="C3658" t="s">
        <v>12</v>
      </c>
      <c r="D3658">
        <v>560000</v>
      </c>
      <c r="E3658">
        <v>7.2</v>
      </c>
      <c r="F3658" s="2">
        <f>AVERAGEIF(Table15[director_name],Table15[director_name],Table15[imdb_score])</f>
        <v>7.2</v>
      </c>
      <c r="G3658">
        <f>Table15[[#This Row],[gross]]-Table15[[#This Row],[budget]]</f>
        <v>-557755</v>
      </c>
      <c r="H3658" t="str">
        <f>IF(Table15[[#This Row],[Profit]]&gt;0,"Success","Fasle")</f>
        <v>Fasle</v>
      </c>
    </row>
    <row r="3659" spans="1:8" x14ac:dyDescent="0.25">
      <c r="A3659" t="s">
        <v>6943</v>
      </c>
      <c r="B3659">
        <v>33451479</v>
      </c>
      <c r="C3659" t="s">
        <v>12</v>
      </c>
      <c r="D3659">
        <v>500000</v>
      </c>
      <c r="E3659">
        <v>6.5</v>
      </c>
      <c r="F3659">
        <f>AVERAGEIF(Table15[director_name],Table15[director_name],Table15[imdb_score])</f>
        <v>6.7333333333333334</v>
      </c>
      <c r="G3659">
        <f>Table15[[#This Row],[gross]]-Table15[[#This Row],[budget]]</f>
        <v>32951479</v>
      </c>
      <c r="H3659" t="str">
        <f>IF(Table15[[#This Row],[Profit]]&gt;0,"Success","Fasle")</f>
        <v>Success</v>
      </c>
    </row>
    <row r="3660" spans="1:8" x14ac:dyDescent="0.25">
      <c r="A3660" t="s">
        <v>7740</v>
      </c>
      <c r="B3660">
        <v>39552600</v>
      </c>
      <c r="C3660" t="s">
        <v>12</v>
      </c>
      <c r="D3660">
        <v>500000</v>
      </c>
      <c r="E3660">
        <v>6.1</v>
      </c>
      <c r="F3660" s="2">
        <f>AVERAGEIF(Table15[director_name],Table15[director_name],Table15[imdb_score])</f>
        <v>6.1</v>
      </c>
      <c r="G3660">
        <f>Table15[[#This Row],[gross]]-Table15[[#This Row],[budget]]</f>
        <v>39052600</v>
      </c>
      <c r="H3660" t="str">
        <f>IF(Table15[[#This Row],[Profit]]&gt;0,"Success","Fasle")</f>
        <v>Success</v>
      </c>
    </row>
    <row r="3661" spans="1:8" x14ac:dyDescent="0.25">
      <c r="A3661" t="s">
        <v>6940</v>
      </c>
      <c r="B3661">
        <v>30500882</v>
      </c>
      <c r="C3661" t="s">
        <v>12</v>
      </c>
      <c r="D3661">
        <v>500000</v>
      </c>
      <c r="E3661">
        <v>5.7</v>
      </c>
      <c r="F3661">
        <f>AVERAGEIF(Table15[director_name],Table15[director_name],Table15[imdb_score])</f>
        <v>5.5</v>
      </c>
      <c r="G3661">
        <f>Table15[[#This Row],[gross]]-Table15[[#This Row],[budget]]</f>
        <v>30000882</v>
      </c>
      <c r="H3661" t="str">
        <f>IF(Table15[[#This Row],[Profit]]&gt;0,"Success","Fasle")</f>
        <v>Success</v>
      </c>
    </row>
    <row r="3662" spans="1:8" x14ac:dyDescent="0.25">
      <c r="A3662" t="s">
        <v>7747</v>
      </c>
      <c r="B3662">
        <v>17000000</v>
      </c>
      <c r="C3662" t="s">
        <v>12</v>
      </c>
      <c r="D3662">
        <v>500000</v>
      </c>
      <c r="E3662">
        <v>5.9</v>
      </c>
      <c r="F3662" s="2">
        <f>AVERAGEIF(Table15[director_name],Table15[director_name],Table15[imdb_score])</f>
        <v>5.9</v>
      </c>
      <c r="G3662">
        <f>Table15[[#This Row],[gross]]-Table15[[#This Row],[budget]]</f>
        <v>16500000</v>
      </c>
      <c r="H3662" t="str">
        <f>IF(Table15[[#This Row],[Profit]]&gt;0,"Success","Fasle")</f>
        <v>Success</v>
      </c>
    </row>
    <row r="3663" spans="1:8" x14ac:dyDescent="0.25">
      <c r="A3663" t="s">
        <v>3700</v>
      </c>
      <c r="B3663">
        <v>5739376</v>
      </c>
      <c r="C3663" t="s">
        <v>12</v>
      </c>
      <c r="D3663">
        <v>500000</v>
      </c>
      <c r="E3663">
        <v>7.7</v>
      </c>
      <c r="F3663">
        <f>AVERAGEIF(Table15[director_name],Table15[director_name],Table15[imdb_score])</f>
        <v>7.9</v>
      </c>
      <c r="G3663">
        <f>Table15[[#This Row],[gross]]-Table15[[#This Row],[budget]]</f>
        <v>5239376</v>
      </c>
      <c r="H3663" t="str">
        <f>IF(Table15[[#This Row],[Profit]]&gt;0,"Success","Fasle")</f>
        <v>Success</v>
      </c>
    </row>
    <row r="3664" spans="1:8" x14ac:dyDescent="0.25">
      <c r="A3664" t="s">
        <v>7753</v>
      </c>
      <c r="B3664">
        <v>3773863</v>
      </c>
      <c r="C3664" t="s">
        <v>12</v>
      </c>
      <c r="D3664">
        <v>1000000</v>
      </c>
      <c r="E3664">
        <v>7.1</v>
      </c>
      <c r="F3664" s="2">
        <f>AVERAGEIF(Table15[director_name],Table15[director_name],Table15[imdb_score])</f>
        <v>7.1</v>
      </c>
      <c r="G3664">
        <f>Table15[[#This Row],[gross]]-Table15[[#This Row],[budget]]</f>
        <v>2773863</v>
      </c>
      <c r="H3664" t="str">
        <f>IF(Table15[[#This Row],[Profit]]&gt;0,"Success","Fasle")</f>
        <v>Success</v>
      </c>
    </row>
    <row r="3665" spans="1:8" x14ac:dyDescent="0.25">
      <c r="A3665" t="s">
        <v>7757</v>
      </c>
      <c r="B3665">
        <v>2047570</v>
      </c>
      <c r="C3665" t="s">
        <v>12</v>
      </c>
      <c r="D3665">
        <v>500000</v>
      </c>
      <c r="E3665">
        <v>7.6</v>
      </c>
      <c r="F3665" s="2">
        <f>AVERAGEIF(Table15[director_name],Table15[director_name],Table15[imdb_score])</f>
        <v>7.6</v>
      </c>
      <c r="G3665">
        <f>Table15[[#This Row],[gross]]-Table15[[#This Row],[budget]]</f>
        <v>1547570</v>
      </c>
      <c r="H3665" t="str">
        <f>IF(Table15[[#This Row],[Profit]]&gt;0,"Success","Fasle")</f>
        <v>Success</v>
      </c>
    </row>
    <row r="3666" spans="1:8" x14ac:dyDescent="0.25">
      <c r="A3666" t="s">
        <v>7760</v>
      </c>
      <c r="B3666">
        <v>1250798</v>
      </c>
      <c r="C3666" t="s">
        <v>12</v>
      </c>
      <c r="D3666">
        <v>500000</v>
      </c>
      <c r="E3666">
        <v>6.4</v>
      </c>
      <c r="F3666" s="2">
        <f>AVERAGEIF(Table15[director_name],Table15[director_name],Table15[imdb_score])</f>
        <v>6.2</v>
      </c>
      <c r="G3666">
        <f>Table15[[#This Row],[gross]]-Table15[[#This Row],[budget]]</f>
        <v>750798</v>
      </c>
      <c r="H3666" t="str">
        <f>IF(Table15[[#This Row],[Profit]]&gt;0,"Success","Fasle")</f>
        <v>Success</v>
      </c>
    </row>
    <row r="3667" spans="1:8" x14ac:dyDescent="0.25">
      <c r="A3667" t="s">
        <v>7762</v>
      </c>
      <c r="B3667">
        <v>1127331</v>
      </c>
      <c r="C3667" t="s">
        <v>3810</v>
      </c>
      <c r="D3667">
        <v>46000</v>
      </c>
      <c r="E3667">
        <v>7.4</v>
      </c>
      <c r="F3667" s="2">
        <f>AVERAGEIF(Table15[director_name],Table15[director_name],Table15[imdb_score])</f>
        <v>7.4</v>
      </c>
      <c r="G3667">
        <f>Table15[[#This Row],[gross]]-Table15[[#This Row],[budget]]</f>
        <v>1081331</v>
      </c>
      <c r="H3667" t="str">
        <f>IF(Table15[[#This Row],[Profit]]&gt;0,"Success","Fasle")</f>
        <v>Success</v>
      </c>
    </row>
    <row r="3668" spans="1:8" x14ac:dyDescent="0.25">
      <c r="A3668" t="s">
        <v>7764</v>
      </c>
      <c r="B3668">
        <v>906666</v>
      </c>
      <c r="C3668" t="s">
        <v>12</v>
      </c>
      <c r="D3668">
        <v>500000</v>
      </c>
      <c r="E3668">
        <v>6.8</v>
      </c>
      <c r="F3668" s="2">
        <f>AVERAGEIF(Table15[director_name],Table15[director_name],Table15[imdb_score])</f>
        <v>6.8</v>
      </c>
      <c r="G3668">
        <f>Table15[[#This Row],[gross]]-Table15[[#This Row],[budget]]</f>
        <v>406666</v>
      </c>
      <c r="H3668" t="str">
        <f>IF(Table15[[#This Row],[Profit]]&gt;0,"Success","Fasle")</f>
        <v>Success</v>
      </c>
    </row>
    <row r="3669" spans="1:8" x14ac:dyDescent="0.25">
      <c r="A3669" t="s">
        <v>7766</v>
      </c>
      <c r="B3669">
        <v>1114943</v>
      </c>
      <c r="C3669" t="s">
        <v>12</v>
      </c>
      <c r="D3669">
        <v>500000</v>
      </c>
      <c r="E3669">
        <v>6.5</v>
      </c>
      <c r="F3669" s="2">
        <f>AVERAGEIF(Table15[director_name],Table15[director_name],Table15[imdb_score])</f>
        <v>6</v>
      </c>
      <c r="G3669">
        <f>Table15[[#This Row],[gross]]-Table15[[#This Row],[budget]]</f>
        <v>614943</v>
      </c>
      <c r="H3669" t="str">
        <f>IF(Table15[[#This Row],[Profit]]&gt;0,"Success","Fasle")</f>
        <v>Success</v>
      </c>
    </row>
    <row r="3670" spans="1:8" x14ac:dyDescent="0.25">
      <c r="A3670" t="s">
        <v>7760</v>
      </c>
      <c r="B3670">
        <v>1111615</v>
      </c>
      <c r="C3670" t="s">
        <v>12</v>
      </c>
      <c r="D3670">
        <v>500000</v>
      </c>
      <c r="E3670">
        <v>6</v>
      </c>
      <c r="F3670">
        <f>AVERAGEIF(Table15[director_name],Table15[director_name],Table15[imdb_score])</f>
        <v>6.2</v>
      </c>
      <c r="G3670">
        <f>Table15[[#This Row],[gross]]-Table15[[#This Row],[budget]]</f>
        <v>611615</v>
      </c>
      <c r="H3670" t="str">
        <f>IF(Table15[[#This Row],[Profit]]&gt;0,"Success","Fasle")</f>
        <v>Success</v>
      </c>
    </row>
    <row r="3671" spans="1:8" x14ac:dyDescent="0.25">
      <c r="A3671" t="s">
        <v>4737</v>
      </c>
      <c r="B3671">
        <v>985341</v>
      </c>
      <c r="C3671" t="s">
        <v>12</v>
      </c>
      <c r="D3671">
        <v>500000</v>
      </c>
      <c r="E3671">
        <v>7.3</v>
      </c>
      <c r="F3671">
        <f>AVERAGEIF(Table15[director_name],Table15[director_name],Table15[imdb_score])</f>
        <v>6.1499999999999995</v>
      </c>
      <c r="G3671">
        <f>Table15[[#This Row],[gross]]-Table15[[#This Row],[budget]]</f>
        <v>485341</v>
      </c>
      <c r="H3671" t="str">
        <f>IF(Table15[[#This Row],[Profit]]&gt;0,"Success","Fasle")</f>
        <v>Success</v>
      </c>
    </row>
    <row r="3672" spans="1:8" x14ac:dyDescent="0.25">
      <c r="A3672" t="s">
        <v>7770</v>
      </c>
      <c r="B3672">
        <v>603943</v>
      </c>
      <c r="C3672" t="s">
        <v>12</v>
      </c>
      <c r="D3672">
        <v>500000</v>
      </c>
      <c r="E3672">
        <v>7.3</v>
      </c>
      <c r="F3672" s="2">
        <f>AVERAGEIF(Table15[director_name],Table15[director_name],Table15[imdb_score])</f>
        <v>7.3</v>
      </c>
      <c r="G3672">
        <f>Table15[[#This Row],[gross]]-Table15[[#This Row],[budget]]</f>
        <v>103943</v>
      </c>
      <c r="H3672" t="str">
        <f>IF(Table15[[#This Row],[Profit]]&gt;0,"Success","Fasle")</f>
        <v>Success</v>
      </c>
    </row>
    <row r="3673" spans="1:8" x14ac:dyDescent="0.25">
      <c r="A3673" t="s">
        <v>6199</v>
      </c>
      <c r="B3673">
        <v>334041</v>
      </c>
      <c r="C3673" t="s">
        <v>12</v>
      </c>
      <c r="D3673">
        <v>500000</v>
      </c>
      <c r="E3673">
        <v>6.5</v>
      </c>
      <c r="F3673">
        <f>AVERAGEIF(Table15[director_name],Table15[director_name],Table15[imdb_score])</f>
        <v>6.35</v>
      </c>
      <c r="G3673">
        <f>Table15[[#This Row],[gross]]-Table15[[#This Row],[budget]]</f>
        <v>-165959</v>
      </c>
      <c r="H3673" t="str">
        <f>IF(Table15[[#This Row],[Profit]]&gt;0,"Success","Fasle")</f>
        <v>Fasle</v>
      </c>
    </row>
    <row r="3674" spans="1:8" x14ac:dyDescent="0.25">
      <c r="A3674" t="s">
        <v>7773</v>
      </c>
      <c r="B3674">
        <v>295468</v>
      </c>
      <c r="C3674" t="s">
        <v>12</v>
      </c>
      <c r="D3674">
        <v>500000</v>
      </c>
      <c r="E3674">
        <v>6</v>
      </c>
      <c r="F3674" s="2">
        <f>AVERAGEIF(Table15[director_name],Table15[director_name],Table15[imdb_score])</f>
        <v>6</v>
      </c>
      <c r="G3674">
        <f>Table15[[#This Row],[gross]]-Table15[[#This Row],[budget]]</f>
        <v>-204532</v>
      </c>
      <c r="H3674" t="str">
        <f>IF(Table15[[#This Row],[Profit]]&gt;0,"Success","Fasle")</f>
        <v>Fasle</v>
      </c>
    </row>
    <row r="3675" spans="1:8" x14ac:dyDescent="0.25">
      <c r="A3675" t="s">
        <v>7775</v>
      </c>
      <c r="B3675">
        <v>243347</v>
      </c>
      <c r="C3675" t="s">
        <v>12</v>
      </c>
      <c r="D3675">
        <v>500000</v>
      </c>
      <c r="E3675">
        <v>5.3</v>
      </c>
      <c r="F3675" s="2">
        <f>AVERAGEIF(Table15[director_name],Table15[director_name],Table15[imdb_score])</f>
        <v>5.3</v>
      </c>
      <c r="G3675">
        <f>Table15[[#This Row],[gross]]-Table15[[#This Row],[budget]]</f>
        <v>-256653</v>
      </c>
      <c r="H3675" t="str">
        <f>IF(Table15[[#This Row],[Profit]]&gt;0,"Success","Fasle")</f>
        <v>Fasle</v>
      </c>
    </row>
    <row r="3676" spans="1:8" x14ac:dyDescent="0.25">
      <c r="A3676" t="s">
        <v>7289</v>
      </c>
      <c r="B3676">
        <v>154077</v>
      </c>
      <c r="C3676" t="s">
        <v>12</v>
      </c>
      <c r="D3676">
        <v>500000</v>
      </c>
      <c r="E3676">
        <v>6.6</v>
      </c>
      <c r="F3676">
        <f>AVERAGEIF(Table15[director_name],Table15[director_name],Table15[imdb_score])</f>
        <v>6.9</v>
      </c>
      <c r="G3676">
        <f>Table15[[#This Row],[gross]]-Table15[[#This Row],[budget]]</f>
        <v>-345923</v>
      </c>
      <c r="H3676" t="str">
        <f>IF(Table15[[#This Row],[Profit]]&gt;0,"Success","Fasle")</f>
        <v>Fasle</v>
      </c>
    </row>
    <row r="3677" spans="1:8" x14ac:dyDescent="0.25">
      <c r="A3677" t="s">
        <v>7780</v>
      </c>
      <c r="B3677">
        <v>151389</v>
      </c>
      <c r="C3677" t="s">
        <v>12</v>
      </c>
      <c r="D3677">
        <v>500000</v>
      </c>
      <c r="E3677">
        <v>7.1</v>
      </c>
      <c r="F3677" s="2">
        <f>AVERAGEIF(Table15[director_name],Table15[director_name],Table15[imdb_score])</f>
        <v>7.1</v>
      </c>
      <c r="G3677">
        <f>Table15[[#This Row],[gross]]-Table15[[#This Row],[budget]]</f>
        <v>-348611</v>
      </c>
      <c r="H3677" t="str">
        <f>IF(Table15[[#This Row],[Profit]]&gt;0,"Success","Fasle")</f>
        <v>Fasle</v>
      </c>
    </row>
    <row r="3678" spans="1:8" x14ac:dyDescent="0.25">
      <c r="A3678" t="s">
        <v>4980</v>
      </c>
      <c r="B3678">
        <v>269061</v>
      </c>
      <c r="C3678" t="s">
        <v>226</v>
      </c>
      <c r="D3678">
        <v>2000000</v>
      </c>
      <c r="E3678">
        <v>8.6999999999999993</v>
      </c>
      <c r="F3678">
        <f>AVERAGEIF(Table15[director_name],Table15[director_name],Table15[imdb_score])</f>
        <v>8.1</v>
      </c>
      <c r="G3678">
        <f>Table15[[#This Row],[gross]]-Table15[[#This Row],[budget]]</f>
        <v>-1730939</v>
      </c>
      <c r="H3678" t="str">
        <f>IF(Table15[[#This Row],[Profit]]&gt;0,"Success","Fasle")</f>
        <v>Fasle</v>
      </c>
    </row>
    <row r="3679" spans="1:8" x14ac:dyDescent="0.25">
      <c r="A3679" t="s">
        <v>7783</v>
      </c>
      <c r="B3679">
        <v>133778</v>
      </c>
      <c r="C3679" t="s">
        <v>12</v>
      </c>
      <c r="D3679">
        <v>500000</v>
      </c>
      <c r="E3679">
        <v>8.4</v>
      </c>
      <c r="F3679" s="2">
        <f>AVERAGEIF(Table15[director_name],Table15[director_name],Table15[imdb_score])</f>
        <v>8.4</v>
      </c>
      <c r="G3679">
        <f>Table15[[#This Row],[gross]]-Table15[[#This Row],[budget]]</f>
        <v>-366222</v>
      </c>
      <c r="H3679" t="str">
        <f>IF(Table15[[#This Row],[Profit]]&gt;0,"Success","Fasle")</f>
        <v>Fasle</v>
      </c>
    </row>
    <row r="3680" spans="1:8" x14ac:dyDescent="0.25">
      <c r="A3680" t="s">
        <v>133</v>
      </c>
      <c r="B3680">
        <v>52850</v>
      </c>
      <c r="C3680" t="s">
        <v>12</v>
      </c>
      <c r="D3680">
        <v>500000</v>
      </c>
      <c r="E3680">
        <v>6.2</v>
      </c>
      <c r="F3680">
        <f>AVERAGEIF(Table15[director_name],Table15[director_name],Table15[imdb_score])</f>
        <v>6.8400000000000007</v>
      </c>
      <c r="G3680">
        <f>Table15[[#This Row],[gross]]-Table15[[#This Row],[budget]]</f>
        <v>-447150</v>
      </c>
      <c r="H3680" t="str">
        <f>IF(Table15[[#This Row],[Profit]]&gt;0,"Success","Fasle")</f>
        <v>Fasle</v>
      </c>
    </row>
    <row r="3681" spans="1:8" x14ac:dyDescent="0.25">
      <c r="A3681" t="s">
        <v>7788</v>
      </c>
      <c r="B3681">
        <v>98017</v>
      </c>
      <c r="C3681" t="s">
        <v>12</v>
      </c>
      <c r="D3681">
        <v>500000</v>
      </c>
      <c r="E3681">
        <v>5.8</v>
      </c>
      <c r="F3681" s="2">
        <f>AVERAGEIF(Table15[director_name],Table15[director_name],Table15[imdb_score])</f>
        <v>5.8</v>
      </c>
      <c r="G3681">
        <f>Table15[[#This Row],[gross]]-Table15[[#This Row],[budget]]</f>
        <v>-401983</v>
      </c>
      <c r="H3681" t="str">
        <f>IF(Table15[[#This Row],[Profit]]&gt;0,"Success","Fasle")</f>
        <v>Fasle</v>
      </c>
    </row>
    <row r="3682" spans="1:8" x14ac:dyDescent="0.25">
      <c r="A3682" t="s">
        <v>7610</v>
      </c>
      <c r="B3682">
        <v>31937</v>
      </c>
      <c r="C3682" t="s">
        <v>12</v>
      </c>
      <c r="D3682">
        <v>500000</v>
      </c>
      <c r="E3682">
        <v>5.7</v>
      </c>
      <c r="F3682">
        <f>AVERAGEIF(Table15[director_name],Table15[director_name],Table15[imdb_score])</f>
        <v>6.45</v>
      </c>
      <c r="G3682">
        <f>Table15[[#This Row],[gross]]-Table15[[#This Row],[budget]]</f>
        <v>-468063</v>
      </c>
      <c r="H3682" t="str">
        <f>IF(Table15[[#This Row],[Profit]]&gt;0,"Success","Fasle")</f>
        <v>Fasle</v>
      </c>
    </row>
    <row r="3683" spans="1:8" x14ac:dyDescent="0.25">
      <c r="A3683" t="s">
        <v>7791</v>
      </c>
      <c r="B3683">
        <v>13134</v>
      </c>
      <c r="C3683" t="s">
        <v>12</v>
      </c>
      <c r="D3683">
        <v>500000</v>
      </c>
      <c r="E3683">
        <v>6.1</v>
      </c>
      <c r="F3683" s="2">
        <f>AVERAGEIF(Table15[director_name],Table15[director_name],Table15[imdb_score])</f>
        <v>6.1</v>
      </c>
      <c r="G3683">
        <f>Table15[[#This Row],[gross]]-Table15[[#This Row],[budget]]</f>
        <v>-486866</v>
      </c>
      <c r="H3683" t="str">
        <f>IF(Table15[[#This Row],[Profit]]&gt;0,"Success","Fasle")</f>
        <v>Fasle</v>
      </c>
    </row>
    <row r="3684" spans="1:8" x14ac:dyDescent="0.25">
      <c r="A3684" t="s">
        <v>7793</v>
      </c>
      <c r="B3684">
        <v>237301</v>
      </c>
      <c r="C3684" t="s">
        <v>12</v>
      </c>
      <c r="D3684">
        <v>500000</v>
      </c>
      <c r="E3684">
        <v>6.4</v>
      </c>
      <c r="F3684" s="2">
        <f>AVERAGEIF(Table15[director_name],Table15[director_name],Table15[imdb_score])</f>
        <v>6.4</v>
      </c>
      <c r="G3684">
        <f>Table15[[#This Row],[gross]]-Table15[[#This Row],[budget]]</f>
        <v>-262699</v>
      </c>
      <c r="H3684" t="str">
        <f>IF(Table15[[#This Row],[Profit]]&gt;0,"Success","Fasle")</f>
        <v>Fasle</v>
      </c>
    </row>
    <row r="3685" spans="1:8" x14ac:dyDescent="0.25">
      <c r="A3685" t="s">
        <v>7797</v>
      </c>
      <c r="B3685">
        <v>12055</v>
      </c>
      <c r="C3685" t="s">
        <v>12</v>
      </c>
      <c r="D3685">
        <v>500000</v>
      </c>
      <c r="E3685">
        <v>6.5</v>
      </c>
      <c r="F3685" s="2">
        <f>AVERAGEIF(Table15[director_name],Table15[director_name],Table15[imdb_score])</f>
        <v>6.5</v>
      </c>
      <c r="G3685">
        <f>Table15[[#This Row],[gross]]-Table15[[#This Row],[budget]]</f>
        <v>-487945</v>
      </c>
      <c r="H3685" t="str">
        <f>IF(Table15[[#This Row],[Profit]]&gt;0,"Success","Fasle")</f>
        <v>Fasle</v>
      </c>
    </row>
    <row r="3686" spans="1:8" x14ac:dyDescent="0.25">
      <c r="A3686" t="s">
        <v>7799</v>
      </c>
      <c r="B3686">
        <v>1332</v>
      </c>
      <c r="C3686" t="s">
        <v>12</v>
      </c>
      <c r="D3686">
        <v>500000</v>
      </c>
      <c r="E3686">
        <v>4.5999999999999996</v>
      </c>
      <c r="F3686" s="2">
        <f>AVERAGEIF(Table15[director_name],Table15[director_name],Table15[imdb_score])</f>
        <v>4.5999999999999996</v>
      </c>
      <c r="G3686">
        <f>Table15[[#This Row],[gross]]-Table15[[#This Row],[budget]]</f>
        <v>-498668</v>
      </c>
      <c r="H3686" t="str">
        <f>IF(Table15[[#This Row],[Profit]]&gt;0,"Success","Fasle")</f>
        <v>Fasle</v>
      </c>
    </row>
    <row r="3687" spans="1:8" x14ac:dyDescent="0.25">
      <c r="A3687" t="s">
        <v>7831</v>
      </c>
      <c r="B3687">
        <v>21199</v>
      </c>
      <c r="C3687" t="s">
        <v>12</v>
      </c>
      <c r="D3687">
        <v>500000</v>
      </c>
      <c r="E3687">
        <v>6.8</v>
      </c>
      <c r="F3687" s="2">
        <f>AVERAGEIF(Table15[director_name],Table15[director_name],Table15[imdb_score])</f>
        <v>6.8</v>
      </c>
      <c r="G3687">
        <f>Table15[[#This Row],[gross]]-Table15[[#This Row],[budget]]</f>
        <v>-478801</v>
      </c>
      <c r="H3687" t="str">
        <f>IF(Table15[[#This Row],[Profit]]&gt;0,"Success","Fasle")</f>
        <v>Fasle</v>
      </c>
    </row>
    <row r="3688" spans="1:8" x14ac:dyDescent="0.25">
      <c r="A3688" t="s">
        <v>5556</v>
      </c>
      <c r="B3688">
        <v>2712293</v>
      </c>
      <c r="C3688" t="s">
        <v>12</v>
      </c>
      <c r="D3688">
        <v>450000</v>
      </c>
      <c r="E3688">
        <v>5.9</v>
      </c>
      <c r="F3688" s="2">
        <f>AVERAGEIF(Table15[director_name],Table15[director_name],Table15[imdb_score])</f>
        <v>5.9</v>
      </c>
      <c r="G3688">
        <f>Table15[[#This Row],[gross]]-Table15[[#This Row],[budget]]</f>
        <v>2262293</v>
      </c>
      <c r="H3688" t="str">
        <f>IF(Table15[[#This Row],[Profit]]&gt;0,"Success","Fasle")</f>
        <v>Success</v>
      </c>
    </row>
    <row r="3689" spans="1:8" x14ac:dyDescent="0.25">
      <c r="A3689" t="s">
        <v>391</v>
      </c>
      <c r="B3689">
        <v>768045</v>
      </c>
      <c r="C3689" t="s">
        <v>12</v>
      </c>
      <c r="D3689">
        <v>2000000</v>
      </c>
      <c r="E3689">
        <v>7.7</v>
      </c>
      <c r="F3689">
        <f>AVERAGEIF(Table15[director_name],Table15[director_name],Table15[imdb_score])</f>
        <v>7.5857142857142872</v>
      </c>
      <c r="G3689">
        <f>Table15[[#This Row],[gross]]-Table15[[#This Row],[budget]]</f>
        <v>-1231955</v>
      </c>
      <c r="H3689" t="str">
        <f>IF(Table15[[#This Row],[Profit]]&gt;0,"Success","Fasle")</f>
        <v>Fasle</v>
      </c>
    </row>
    <row r="3690" spans="1:8" x14ac:dyDescent="0.25">
      <c r="A3690" t="s">
        <v>7841</v>
      </c>
      <c r="B3690">
        <v>379122</v>
      </c>
      <c r="C3690" t="s">
        <v>12</v>
      </c>
      <c r="D3690">
        <v>450000</v>
      </c>
      <c r="E3690">
        <v>7.1</v>
      </c>
      <c r="F3690" s="2">
        <f>AVERAGEIF(Table15[director_name],Table15[director_name],Table15[imdb_score])</f>
        <v>7.1</v>
      </c>
      <c r="G3690">
        <f>Table15[[#This Row],[gross]]-Table15[[#This Row],[budget]]</f>
        <v>-70878</v>
      </c>
      <c r="H3690" t="str">
        <f>IF(Table15[[#This Row],[Profit]]&gt;0,"Success","Fasle")</f>
        <v>Fasle</v>
      </c>
    </row>
    <row r="3691" spans="1:8" x14ac:dyDescent="0.25">
      <c r="A3691" t="s">
        <v>7843</v>
      </c>
      <c r="B3691">
        <v>23000</v>
      </c>
      <c r="C3691" t="s">
        <v>12</v>
      </c>
      <c r="D3691">
        <v>500000</v>
      </c>
      <c r="E3691">
        <v>6.2</v>
      </c>
      <c r="F3691" s="2">
        <f>AVERAGEIF(Table15[director_name],Table15[director_name],Table15[imdb_score])</f>
        <v>6.2</v>
      </c>
      <c r="G3691">
        <f>Table15[[#This Row],[gross]]-Table15[[#This Row],[budget]]</f>
        <v>-477000</v>
      </c>
      <c r="H3691" t="str">
        <f>IF(Table15[[#This Row],[Profit]]&gt;0,"Success","Fasle")</f>
        <v>Fasle</v>
      </c>
    </row>
    <row r="3692" spans="1:8" x14ac:dyDescent="0.25">
      <c r="A3692" t="s">
        <v>7847</v>
      </c>
      <c r="B3692">
        <v>2300000</v>
      </c>
      <c r="C3692" t="s">
        <v>12</v>
      </c>
      <c r="D3692">
        <v>439000</v>
      </c>
      <c r="E3692">
        <v>7.7</v>
      </c>
      <c r="F3692" s="2">
        <f>AVERAGEIF(Table15[director_name],Table15[director_name],Table15[imdb_score])</f>
        <v>7.7</v>
      </c>
      <c r="G3692">
        <f>Table15[[#This Row],[gross]]-Table15[[#This Row],[budget]]</f>
        <v>1861000</v>
      </c>
      <c r="H3692" t="str">
        <f>IF(Table15[[#This Row],[Profit]]&gt;0,"Success","Fasle")</f>
        <v>Success</v>
      </c>
    </row>
    <row r="3693" spans="1:8" x14ac:dyDescent="0.25">
      <c r="A3693" t="s">
        <v>6702</v>
      </c>
      <c r="B3693">
        <v>2938208</v>
      </c>
      <c r="C3693" t="s">
        <v>12</v>
      </c>
      <c r="D3693">
        <v>225000</v>
      </c>
      <c r="E3693">
        <v>7.5</v>
      </c>
      <c r="F3693" s="2">
        <f>AVERAGEIF(Table15[director_name],Table15[director_name],Table15[imdb_score])</f>
        <v>7.5</v>
      </c>
      <c r="G3693">
        <f>Table15[[#This Row],[gross]]-Table15[[#This Row],[budget]]</f>
        <v>2713208</v>
      </c>
      <c r="H3693" t="str">
        <f>IF(Table15[[#This Row],[Profit]]&gt;0,"Success","Fasle")</f>
        <v>Success</v>
      </c>
    </row>
    <row r="3694" spans="1:8" x14ac:dyDescent="0.25">
      <c r="A3694" t="s">
        <v>7852</v>
      </c>
      <c r="B3694">
        <v>9910</v>
      </c>
      <c r="C3694" t="s">
        <v>4274</v>
      </c>
      <c r="D3694">
        <v>25000000</v>
      </c>
      <c r="E3694">
        <v>7.6</v>
      </c>
      <c r="F3694" s="2">
        <f>AVERAGEIF(Table15[director_name],Table15[director_name],Table15[imdb_score])</f>
        <v>7.6</v>
      </c>
      <c r="G3694">
        <f>Table15[[#This Row],[gross]]-Table15[[#This Row],[budget]]</f>
        <v>-24990090</v>
      </c>
      <c r="H3694" t="str">
        <f>IF(Table15[[#This Row],[Profit]]&gt;0,"Success","Fasle")</f>
        <v>Fasle</v>
      </c>
    </row>
    <row r="3695" spans="1:8" x14ac:dyDescent="0.25">
      <c r="A3695" t="s">
        <v>2708</v>
      </c>
      <c r="B3695">
        <v>44540956</v>
      </c>
      <c r="C3695" t="s">
        <v>12</v>
      </c>
      <c r="D3695">
        <v>400000</v>
      </c>
      <c r="E3695">
        <v>6.9</v>
      </c>
      <c r="F3695">
        <f>AVERAGEIF(Table15[director_name],Table15[director_name],Table15[imdb_score])</f>
        <v>6.3000000000000007</v>
      </c>
      <c r="G3695">
        <f>Table15[[#This Row],[gross]]-Table15[[#This Row],[budget]]</f>
        <v>44140956</v>
      </c>
      <c r="H3695" t="str">
        <f>IF(Table15[[#This Row],[Profit]]&gt;0,"Success","Fasle")</f>
        <v>Success</v>
      </c>
    </row>
    <row r="3696" spans="1:8" x14ac:dyDescent="0.25">
      <c r="A3696" t="s">
        <v>6177</v>
      </c>
      <c r="B3696">
        <v>258113</v>
      </c>
      <c r="C3696" t="s">
        <v>12</v>
      </c>
      <c r="D3696">
        <v>1066167</v>
      </c>
      <c r="E3696">
        <v>7.1</v>
      </c>
      <c r="F3696">
        <f>AVERAGEIF(Table15[director_name],Table15[director_name],Table15[imdb_score])</f>
        <v>7.1</v>
      </c>
      <c r="G3696">
        <f>Table15[[#This Row],[gross]]-Table15[[#This Row],[budget]]</f>
        <v>-808054</v>
      </c>
      <c r="H3696" t="str">
        <f>IF(Table15[[#This Row],[Profit]]&gt;0,"Success","Fasle")</f>
        <v>Fasle</v>
      </c>
    </row>
    <row r="3697" spans="1:8" x14ac:dyDescent="0.25">
      <c r="A3697" t="s">
        <v>6209</v>
      </c>
      <c r="B3697">
        <v>107917283</v>
      </c>
      <c r="C3697" t="s">
        <v>12</v>
      </c>
      <c r="D3697">
        <v>15000</v>
      </c>
      <c r="E3697">
        <v>6.3</v>
      </c>
      <c r="F3697" s="2">
        <f>AVERAGEIF(Table15[director_name],Table15[director_name],Table15[imdb_score])</f>
        <v>6.3</v>
      </c>
      <c r="G3697">
        <f>Table15[[#This Row],[gross]]-Table15[[#This Row],[budget]]</f>
        <v>107902283</v>
      </c>
      <c r="H3697" t="str">
        <f>IF(Table15[[#This Row],[Profit]]&gt;0,"Success","Fasle")</f>
        <v>Success</v>
      </c>
    </row>
    <row r="3698" spans="1:8" x14ac:dyDescent="0.25">
      <c r="A3698" t="s">
        <v>970</v>
      </c>
      <c r="B3698">
        <v>1229197</v>
      </c>
      <c r="C3698" t="s">
        <v>12</v>
      </c>
      <c r="D3698">
        <v>229575</v>
      </c>
      <c r="E3698">
        <v>8.3000000000000007</v>
      </c>
      <c r="F3698">
        <f>AVERAGEIF(Table15[director_name],Table15[director_name],Table15[imdb_score])</f>
        <v>7.3285714285714283</v>
      </c>
      <c r="G3698">
        <f>Table15[[#This Row],[gross]]-Table15[[#This Row],[budget]]</f>
        <v>999622</v>
      </c>
      <c r="H3698" t="str">
        <f>IF(Table15[[#This Row],[Profit]]&gt;0,"Success","Fasle")</f>
        <v>Success</v>
      </c>
    </row>
    <row r="3699" spans="1:8" x14ac:dyDescent="0.25">
      <c r="A3699" t="s">
        <v>6093</v>
      </c>
      <c r="B3699">
        <v>1689999</v>
      </c>
      <c r="C3699" t="s">
        <v>964</v>
      </c>
      <c r="D3699">
        <v>400000</v>
      </c>
      <c r="E3699">
        <v>7.1</v>
      </c>
      <c r="F3699">
        <f>AVERAGEIF(Table15[director_name],Table15[director_name],Table15[imdb_score])</f>
        <v>7.3</v>
      </c>
      <c r="G3699">
        <f>Table15[[#This Row],[gross]]-Table15[[#This Row],[budget]]</f>
        <v>1289999</v>
      </c>
      <c r="H3699" t="str">
        <f>IF(Table15[[#This Row],[Profit]]&gt;0,"Success","Fasle")</f>
        <v>Success</v>
      </c>
    </row>
    <row r="3700" spans="1:8" x14ac:dyDescent="0.25">
      <c r="A3700" t="s">
        <v>7862</v>
      </c>
      <c r="B3700">
        <v>11798</v>
      </c>
      <c r="C3700" t="s">
        <v>12</v>
      </c>
      <c r="D3700">
        <v>100000</v>
      </c>
      <c r="E3700">
        <v>4.7</v>
      </c>
      <c r="F3700" s="2">
        <f>AVERAGEIF(Table15[director_name],Table15[director_name],Table15[imdb_score])</f>
        <v>4.7</v>
      </c>
      <c r="G3700">
        <f>Table15[[#This Row],[gross]]-Table15[[#This Row],[budget]]</f>
        <v>-88202</v>
      </c>
      <c r="H3700" t="str">
        <f>IF(Table15[[#This Row],[Profit]]&gt;0,"Success","Fasle")</f>
        <v>Fasle</v>
      </c>
    </row>
    <row r="3701" spans="1:8" x14ac:dyDescent="0.25">
      <c r="A3701" t="s">
        <v>7867</v>
      </c>
      <c r="B3701">
        <v>592014</v>
      </c>
      <c r="C3701" t="s">
        <v>12</v>
      </c>
      <c r="D3701">
        <v>218</v>
      </c>
      <c r="E3701">
        <v>7.2</v>
      </c>
      <c r="F3701" s="2">
        <f>AVERAGEIF(Table15[director_name],Table15[director_name],Table15[imdb_score])</f>
        <v>7.2</v>
      </c>
      <c r="G3701">
        <f>Table15[[#This Row],[gross]]-Table15[[#This Row],[budget]]</f>
        <v>591796</v>
      </c>
      <c r="H3701" t="str">
        <f>IF(Table15[[#This Row],[Profit]]&gt;0,"Success","Fasle")</f>
        <v>Success</v>
      </c>
    </row>
    <row r="3702" spans="1:8" x14ac:dyDescent="0.25">
      <c r="A3702" t="s">
        <v>7870</v>
      </c>
      <c r="B3702">
        <v>425899</v>
      </c>
      <c r="C3702" t="s">
        <v>12</v>
      </c>
      <c r="D3702">
        <v>400000</v>
      </c>
      <c r="E3702">
        <v>5.0999999999999996</v>
      </c>
      <c r="F3702" s="2">
        <f>AVERAGEIF(Table15[director_name],Table15[director_name],Table15[imdb_score])</f>
        <v>5.0999999999999996</v>
      </c>
      <c r="G3702">
        <f>Table15[[#This Row],[gross]]-Table15[[#This Row],[budget]]</f>
        <v>25899</v>
      </c>
      <c r="H3702" t="str">
        <f>IF(Table15[[#This Row],[Profit]]&gt;0,"Success","Fasle")</f>
        <v>Success</v>
      </c>
    </row>
    <row r="3703" spans="1:8" x14ac:dyDescent="0.25">
      <c r="A3703" t="s">
        <v>7874</v>
      </c>
      <c r="B3703">
        <v>126387</v>
      </c>
      <c r="C3703" t="s">
        <v>3354</v>
      </c>
      <c r="D3703">
        <v>400000</v>
      </c>
      <c r="E3703">
        <v>6.9</v>
      </c>
      <c r="F3703" s="2">
        <f>AVERAGEIF(Table15[director_name],Table15[director_name],Table15[imdb_score])</f>
        <v>6.9</v>
      </c>
      <c r="G3703">
        <f>Table15[[#This Row],[gross]]-Table15[[#This Row],[budget]]</f>
        <v>-273613</v>
      </c>
      <c r="H3703" t="str">
        <f>IF(Table15[[#This Row],[Profit]]&gt;0,"Success","Fasle")</f>
        <v>Fasle</v>
      </c>
    </row>
    <row r="3704" spans="1:8" x14ac:dyDescent="0.25">
      <c r="A3704" t="s">
        <v>2784</v>
      </c>
      <c r="B3704">
        <v>80276912</v>
      </c>
      <c r="C3704" t="s">
        <v>12</v>
      </c>
      <c r="D3704">
        <v>35000000</v>
      </c>
      <c r="E3704">
        <v>6.1</v>
      </c>
      <c r="F3704">
        <f>AVERAGEIF(Table15[director_name],Table15[director_name],Table15[imdb_score])</f>
        <v>6.3</v>
      </c>
      <c r="G3704">
        <f>Table15[[#This Row],[gross]]-Table15[[#This Row],[budget]]</f>
        <v>45276912</v>
      </c>
      <c r="H3704" t="str">
        <f>IF(Table15[[#This Row],[Profit]]&gt;0,"Success","Fasle")</f>
        <v>Success</v>
      </c>
    </row>
    <row r="3705" spans="1:8" x14ac:dyDescent="0.25">
      <c r="A3705" t="s">
        <v>7889</v>
      </c>
      <c r="B3705">
        <v>617172</v>
      </c>
      <c r="C3705" t="s">
        <v>12</v>
      </c>
      <c r="D3705">
        <v>375000</v>
      </c>
      <c r="E3705">
        <v>7</v>
      </c>
      <c r="F3705" s="2">
        <f>AVERAGEIF(Table15[director_name],Table15[director_name],Table15[imdb_score])</f>
        <v>7</v>
      </c>
      <c r="G3705">
        <f>Table15[[#This Row],[gross]]-Table15[[#This Row],[budget]]</f>
        <v>242172</v>
      </c>
      <c r="H3705" t="str">
        <f>IF(Table15[[#This Row],[Profit]]&gt;0,"Success","Fasle")</f>
        <v>Success</v>
      </c>
    </row>
    <row r="3706" spans="1:8" x14ac:dyDescent="0.25">
      <c r="A3706" t="s">
        <v>7891</v>
      </c>
      <c r="B3706">
        <v>2808000</v>
      </c>
      <c r="C3706" t="s">
        <v>12</v>
      </c>
      <c r="D3706">
        <v>379000</v>
      </c>
      <c r="E3706">
        <v>6.3</v>
      </c>
      <c r="F3706" s="2">
        <f>AVERAGEIF(Table15[director_name],Table15[director_name],Table15[imdb_score])</f>
        <v>6.3</v>
      </c>
      <c r="G3706">
        <f>Table15[[#This Row],[gross]]-Table15[[#This Row],[budget]]</f>
        <v>2429000</v>
      </c>
      <c r="H3706" t="str">
        <f>IF(Table15[[#This Row],[Profit]]&gt;0,"Success","Fasle")</f>
        <v>Success</v>
      </c>
    </row>
    <row r="3707" spans="1:8" x14ac:dyDescent="0.25">
      <c r="A3707" t="s">
        <v>7894</v>
      </c>
      <c r="B3707">
        <v>12843</v>
      </c>
      <c r="C3707" t="s">
        <v>12</v>
      </c>
      <c r="D3707">
        <v>6000000</v>
      </c>
      <c r="E3707">
        <v>6.1</v>
      </c>
      <c r="F3707" s="2">
        <f>AVERAGEIF(Table15[director_name],Table15[director_name],Table15[imdb_score])</f>
        <v>6.1</v>
      </c>
      <c r="G3707">
        <f>Table15[[#This Row],[gross]]-Table15[[#This Row],[budget]]</f>
        <v>-5987157</v>
      </c>
      <c r="H3707" t="str">
        <f>IF(Table15[[#This Row],[Profit]]&gt;0,"Success","Fasle")</f>
        <v>Fasle</v>
      </c>
    </row>
    <row r="3708" spans="1:8" x14ac:dyDescent="0.25">
      <c r="A3708" t="s">
        <v>7896</v>
      </c>
      <c r="B3708">
        <v>34151</v>
      </c>
      <c r="C3708" t="s">
        <v>4007</v>
      </c>
      <c r="D3708">
        <v>450000</v>
      </c>
      <c r="E3708">
        <v>7.2</v>
      </c>
      <c r="F3708" s="2">
        <f>AVERAGEIF(Table15[director_name],Table15[director_name],Table15[imdb_score])</f>
        <v>7.2</v>
      </c>
      <c r="G3708">
        <f>Table15[[#This Row],[gross]]-Table15[[#This Row],[budget]]</f>
        <v>-415849</v>
      </c>
      <c r="H3708" t="str">
        <f>IF(Table15[[#This Row],[Profit]]&gt;0,"Success","Fasle")</f>
        <v>Fasle</v>
      </c>
    </row>
    <row r="3709" spans="1:8" x14ac:dyDescent="0.25">
      <c r="A3709" t="s">
        <v>7898</v>
      </c>
      <c r="B3709">
        <v>1523883</v>
      </c>
      <c r="C3709" t="s">
        <v>12</v>
      </c>
      <c r="D3709">
        <v>1750211</v>
      </c>
      <c r="E3709">
        <v>7.8</v>
      </c>
      <c r="F3709" s="2">
        <f>AVERAGEIF(Table15[director_name],Table15[director_name],Table15[imdb_score])</f>
        <v>7.8</v>
      </c>
      <c r="G3709">
        <f>Table15[[#This Row],[gross]]-Table15[[#This Row],[budget]]</f>
        <v>-226328</v>
      </c>
      <c r="H3709" t="str">
        <f>IF(Table15[[#This Row],[Profit]]&gt;0,"Success","Fasle")</f>
        <v>Fasle</v>
      </c>
    </row>
    <row r="3710" spans="1:8" x14ac:dyDescent="0.25">
      <c r="A3710" t="s">
        <v>7900</v>
      </c>
      <c r="B3710">
        <v>4000000</v>
      </c>
      <c r="C3710" t="s">
        <v>12</v>
      </c>
      <c r="D3710">
        <v>350000</v>
      </c>
      <c r="E3710">
        <v>4.7</v>
      </c>
      <c r="F3710" s="2">
        <f>AVERAGEIF(Table15[director_name],Table15[director_name],Table15[imdb_score])</f>
        <v>4.7</v>
      </c>
      <c r="G3710">
        <f>Table15[[#This Row],[gross]]-Table15[[#This Row],[budget]]</f>
        <v>3650000</v>
      </c>
      <c r="H3710" t="str">
        <f>IF(Table15[[#This Row],[Profit]]&gt;0,"Success","Fasle")</f>
        <v>Success</v>
      </c>
    </row>
    <row r="3711" spans="1:8" x14ac:dyDescent="0.25">
      <c r="A3711" t="s">
        <v>2941</v>
      </c>
      <c r="B3711">
        <v>1281176</v>
      </c>
      <c r="C3711" t="s">
        <v>12</v>
      </c>
      <c r="D3711">
        <v>312000</v>
      </c>
      <c r="E3711">
        <v>6.7</v>
      </c>
      <c r="F3711">
        <f>AVERAGEIF(Table15[director_name],Table15[director_name],Table15[imdb_score])</f>
        <v>6.9799999999999995</v>
      </c>
      <c r="G3711">
        <f>Table15[[#This Row],[gross]]-Table15[[#This Row],[budget]]</f>
        <v>969176</v>
      </c>
      <c r="H3711" t="str">
        <f>IF(Table15[[#This Row],[Profit]]&gt;0,"Success","Fasle")</f>
        <v>Success</v>
      </c>
    </row>
    <row r="3712" spans="1:8" x14ac:dyDescent="0.25">
      <c r="A3712" t="s">
        <v>7918</v>
      </c>
      <c r="B3712">
        <v>16115878</v>
      </c>
      <c r="C3712" t="s">
        <v>12</v>
      </c>
      <c r="D3712">
        <v>8000000</v>
      </c>
      <c r="E3712">
        <v>6.6</v>
      </c>
      <c r="F3712" s="2">
        <f>AVERAGEIF(Table15[director_name],Table15[director_name],Table15[imdb_score])</f>
        <v>6.6</v>
      </c>
      <c r="G3712">
        <f>Table15[[#This Row],[gross]]-Table15[[#This Row],[budget]]</f>
        <v>8115878</v>
      </c>
      <c r="H3712" t="str">
        <f>IF(Table15[[#This Row],[Profit]]&gt;0,"Success","Fasle")</f>
        <v>Success</v>
      </c>
    </row>
    <row r="3713" spans="1:8" x14ac:dyDescent="0.25">
      <c r="A3713" t="s">
        <v>5963</v>
      </c>
      <c r="B3713">
        <v>1652472</v>
      </c>
      <c r="C3713" t="s">
        <v>503</v>
      </c>
      <c r="D3713">
        <v>300000</v>
      </c>
      <c r="E3713">
        <v>6.9</v>
      </c>
      <c r="F3713">
        <f>AVERAGEIF(Table15[director_name],Table15[director_name],Table15[imdb_score])</f>
        <v>7.1</v>
      </c>
      <c r="G3713">
        <f>Table15[[#This Row],[gross]]-Table15[[#This Row],[budget]]</f>
        <v>1352472</v>
      </c>
      <c r="H3713" t="str">
        <f>IF(Table15[[#This Row],[Profit]]&gt;0,"Success","Fasle")</f>
        <v>Success</v>
      </c>
    </row>
    <row r="3714" spans="1:8" x14ac:dyDescent="0.25">
      <c r="A3714" t="s">
        <v>2238</v>
      </c>
      <c r="B3714">
        <v>2360184</v>
      </c>
      <c r="C3714" t="s">
        <v>12</v>
      </c>
      <c r="D3714">
        <v>300000</v>
      </c>
      <c r="E3714">
        <v>7.1</v>
      </c>
      <c r="F3714">
        <f>AVERAGEIF(Table15[director_name],Table15[director_name],Table15[imdb_score])</f>
        <v>6.85</v>
      </c>
      <c r="G3714">
        <f>Table15[[#This Row],[gross]]-Table15[[#This Row],[budget]]</f>
        <v>2060184</v>
      </c>
      <c r="H3714" t="str">
        <f>IF(Table15[[#This Row],[Profit]]&gt;0,"Success","Fasle")</f>
        <v>Success</v>
      </c>
    </row>
    <row r="3715" spans="1:8" x14ac:dyDescent="0.25">
      <c r="A3715" t="s">
        <v>6995</v>
      </c>
      <c r="B3715">
        <v>255352</v>
      </c>
      <c r="C3715" t="s">
        <v>12</v>
      </c>
      <c r="D3715">
        <v>300000</v>
      </c>
      <c r="E3715">
        <v>6.7</v>
      </c>
      <c r="F3715" s="2">
        <f>AVERAGEIF(Table15[director_name],Table15[director_name],Table15[imdb_score])</f>
        <v>6.9</v>
      </c>
      <c r="G3715">
        <f>Table15[[#This Row],[gross]]-Table15[[#This Row],[budget]]</f>
        <v>-44648</v>
      </c>
      <c r="H3715" t="str">
        <f>IF(Table15[[#This Row],[Profit]]&gt;0,"Success","Fasle")</f>
        <v>Fasle</v>
      </c>
    </row>
    <row r="3716" spans="1:8" x14ac:dyDescent="0.25">
      <c r="A3716" t="s">
        <v>6995</v>
      </c>
      <c r="B3716">
        <v>856942</v>
      </c>
      <c r="C3716" t="s">
        <v>12</v>
      </c>
      <c r="D3716">
        <v>200000</v>
      </c>
      <c r="E3716">
        <v>7.1</v>
      </c>
      <c r="F3716">
        <f>AVERAGEIF(Table15[director_name],Table15[director_name],Table15[imdb_score])</f>
        <v>6.9</v>
      </c>
      <c r="G3716">
        <f>Table15[[#This Row],[gross]]-Table15[[#This Row],[budget]]</f>
        <v>656942</v>
      </c>
      <c r="H3716" t="str">
        <f>IF(Table15[[#This Row],[Profit]]&gt;0,"Success","Fasle")</f>
        <v>Success</v>
      </c>
    </row>
    <row r="3717" spans="1:8" x14ac:dyDescent="0.25">
      <c r="A3717" t="s">
        <v>7737</v>
      </c>
      <c r="B3717">
        <v>16892</v>
      </c>
      <c r="C3717" t="s">
        <v>12</v>
      </c>
      <c r="D3717">
        <v>300000</v>
      </c>
      <c r="E3717">
        <v>7.6</v>
      </c>
      <c r="F3717" s="2">
        <f>AVERAGEIF(Table15[director_name],Table15[director_name],Table15[imdb_score])</f>
        <v>7.6</v>
      </c>
      <c r="G3717">
        <f>Table15[[#This Row],[gross]]-Table15[[#This Row],[budget]]</f>
        <v>-283108</v>
      </c>
      <c r="H3717" t="str">
        <f>IF(Table15[[#This Row],[Profit]]&gt;0,"Success","Fasle")</f>
        <v>Fasle</v>
      </c>
    </row>
    <row r="3718" spans="1:8" x14ac:dyDescent="0.25">
      <c r="A3718" t="s">
        <v>7934</v>
      </c>
      <c r="B3718">
        <v>12438</v>
      </c>
      <c r="C3718" t="s">
        <v>12</v>
      </c>
      <c r="D3718">
        <v>160000</v>
      </c>
      <c r="E3718">
        <v>8.1</v>
      </c>
      <c r="F3718" s="2">
        <f>AVERAGEIF(Table15[director_name],Table15[director_name],Table15[imdb_score])</f>
        <v>8.1</v>
      </c>
      <c r="G3718">
        <f>Table15[[#This Row],[gross]]-Table15[[#This Row],[budget]]</f>
        <v>-147562</v>
      </c>
      <c r="H3718" t="str">
        <f>IF(Table15[[#This Row],[Profit]]&gt;0,"Success","Fasle")</f>
        <v>Fasle</v>
      </c>
    </row>
    <row r="3719" spans="1:8" x14ac:dyDescent="0.25">
      <c r="A3719" t="s">
        <v>6085</v>
      </c>
      <c r="B3719">
        <v>40542</v>
      </c>
      <c r="C3719" t="s">
        <v>12</v>
      </c>
      <c r="D3719">
        <v>300000</v>
      </c>
      <c r="E3719">
        <v>5.5</v>
      </c>
      <c r="F3719">
        <f>AVERAGEIF(Table15[director_name],Table15[director_name],Table15[imdb_score])</f>
        <v>5.95</v>
      </c>
      <c r="G3719">
        <f>Table15[[#This Row],[gross]]-Table15[[#This Row],[budget]]</f>
        <v>-259458</v>
      </c>
      <c r="H3719" t="str">
        <f>IF(Table15[[#This Row],[Profit]]&gt;0,"Success","Fasle")</f>
        <v>Fasle</v>
      </c>
    </row>
    <row r="3720" spans="1:8" x14ac:dyDescent="0.25">
      <c r="A3720" t="s">
        <v>7937</v>
      </c>
      <c r="B3720">
        <v>5199</v>
      </c>
      <c r="C3720" t="s">
        <v>12</v>
      </c>
      <c r="D3720">
        <v>200000</v>
      </c>
      <c r="E3720">
        <v>6.6</v>
      </c>
      <c r="F3720" s="2">
        <f>AVERAGEIF(Table15[director_name],Table15[director_name],Table15[imdb_score])</f>
        <v>6.6</v>
      </c>
      <c r="G3720">
        <f>Table15[[#This Row],[gross]]-Table15[[#This Row],[budget]]</f>
        <v>-194801</v>
      </c>
      <c r="H3720" t="str">
        <f>IF(Table15[[#This Row],[Profit]]&gt;0,"Success","Fasle")</f>
        <v>Fasle</v>
      </c>
    </row>
    <row r="3721" spans="1:8" x14ac:dyDescent="0.25">
      <c r="A3721" t="s">
        <v>7946</v>
      </c>
      <c r="B3721">
        <v>2468</v>
      </c>
      <c r="C3721" t="s">
        <v>12</v>
      </c>
      <c r="D3721">
        <v>300000</v>
      </c>
      <c r="E3721">
        <v>4.8</v>
      </c>
      <c r="F3721" s="2">
        <f>AVERAGEIF(Table15[director_name],Table15[director_name],Table15[imdb_score])</f>
        <v>4.8</v>
      </c>
      <c r="G3721">
        <f>Table15[[#This Row],[gross]]-Table15[[#This Row],[budget]]</f>
        <v>-297532</v>
      </c>
      <c r="H3721" t="str">
        <f>IF(Table15[[#This Row],[Profit]]&gt;0,"Success","Fasle")</f>
        <v>Fasle</v>
      </c>
    </row>
    <row r="3722" spans="1:8" x14ac:dyDescent="0.25">
      <c r="A3722" t="s">
        <v>7959</v>
      </c>
      <c r="B3722">
        <v>318622</v>
      </c>
      <c r="C3722" t="s">
        <v>12</v>
      </c>
      <c r="D3722">
        <v>270000</v>
      </c>
      <c r="E3722">
        <v>6.4</v>
      </c>
      <c r="F3722" s="2">
        <f>AVERAGEIF(Table15[director_name],Table15[director_name],Table15[imdb_score])</f>
        <v>6.4</v>
      </c>
      <c r="G3722">
        <f>Table15[[#This Row],[gross]]-Table15[[#This Row],[budget]]</f>
        <v>48622</v>
      </c>
      <c r="H3722" t="str">
        <f>IF(Table15[[#This Row],[Profit]]&gt;0,"Success","Fasle")</f>
        <v>Success</v>
      </c>
    </row>
    <row r="3723" spans="1:8" x14ac:dyDescent="0.25">
      <c r="A3723" t="s">
        <v>2454</v>
      </c>
      <c r="B3723">
        <v>12006514</v>
      </c>
      <c r="C3723" t="s">
        <v>12</v>
      </c>
      <c r="D3723">
        <v>250000</v>
      </c>
      <c r="E3723">
        <v>7.3</v>
      </c>
      <c r="F3723">
        <f>AVERAGEIF(Table15[director_name],Table15[director_name],Table15[imdb_score])</f>
        <v>6.7799999999999994</v>
      </c>
      <c r="G3723">
        <f>Table15[[#This Row],[gross]]-Table15[[#This Row],[budget]]</f>
        <v>11756514</v>
      </c>
      <c r="H3723" t="str">
        <f>IF(Table15[[#This Row],[Profit]]&gt;0,"Success","Fasle")</f>
        <v>Success</v>
      </c>
    </row>
    <row r="3724" spans="1:8" x14ac:dyDescent="0.25">
      <c r="A3724" t="s">
        <v>5553</v>
      </c>
      <c r="B3724">
        <v>4186931</v>
      </c>
      <c r="C3724" t="s">
        <v>12</v>
      </c>
      <c r="D3724">
        <v>250000</v>
      </c>
      <c r="E3724">
        <v>6.9</v>
      </c>
      <c r="F3724">
        <f>AVERAGEIF(Table15[director_name],Table15[director_name],Table15[imdb_score])</f>
        <v>6.6750000000000007</v>
      </c>
      <c r="G3724">
        <f>Table15[[#This Row],[gross]]-Table15[[#This Row],[budget]]</f>
        <v>3936931</v>
      </c>
      <c r="H3724" t="str">
        <f>IF(Table15[[#This Row],[Profit]]&gt;0,"Success","Fasle")</f>
        <v>Success</v>
      </c>
    </row>
    <row r="3725" spans="1:8" x14ac:dyDescent="0.25">
      <c r="A3725" t="s">
        <v>133</v>
      </c>
      <c r="B3725">
        <v>3799339</v>
      </c>
      <c r="C3725" t="s">
        <v>12</v>
      </c>
      <c r="D3725">
        <v>250000</v>
      </c>
      <c r="E3725">
        <v>7.2</v>
      </c>
      <c r="F3725">
        <f>AVERAGEIF(Table15[director_name],Table15[director_name],Table15[imdb_score])</f>
        <v>6.8400000000000007</v>
      </c>
      <c r="G3725">
        <f>Table15[[#This Row],[gross]]-Table15[[#This Row],[budget]]</f>
        <v>3549339</v>
      </c>
      <c r="H3725" t="str">
        <f>IF(Table15[[#This Row],[Profit]]&gt;0,"Success","Fasle")</f>
        <v>Success</v>
      </c>
    </row>
    <row r="3726" spans="1:8" x14ac:dyDescent="0.25">
      <c r="A3726" t="s">
        <v>7967</v>
      </c>
      <c r="B3726">
        <v>1977544</v>
      </c>
      <c r="C3726" t="s">
        <v>12</v>
      </c>
      <c r="D3726">
        <v>250000</v>
      </c>
      <c r="E3726">
        <v>6.5</v>
      </c>
      <c r="F3726" s="2">
        <f>AVERAGEIF(Table15[director_name],Table15[director_name],Table15[imdb_score])</f>
        <v>6.5</v>
      </c>
      <c r="G3726">
        <f>Table15[[#This Row],[gross]]-Table15[[#This Row],[budget]]</f>
        <v>1727544</v>
      </c>
      <c r="H3726" t="str">
        <f>IF(Table15[[#This Row],[Profit]]&gt;0,"Success","Fasle")</f>
        <v>Success</v>
      </c>
    </row>
    <row r="3727" spans="1:8" x14ac:dyDescent="0.25">
      <c r="A3727" t="s">
        <v>3071</v>
      </c>
      <c r="B3727">
        <v>1050600</v>
      </c>
      <c r="C3727" t="s">
        <v>12</v>
      </c>
      <c r="D3727">
        <v>250000</v>
      </c>
      <c r="E3727">
        <v>6.6</v>
      </c>
      <c r="F3727">
        <f>AVERAGEIF(Table15[director_name],Table15[director_name],Table15[imdb_score])</f>
        <v>6.4499999999999993</v>
      </c>
      <c r="G3727">
        <f>Table15[[#This Row],[gross]]-Table15[[#This Row],[budget]]</f>
        <v>800600</v>
      </c>
      <c r="H3727" t="str">
        <f>IF(Table15[[#This Row],[Profit]]&gt;0,"Success","Fasle")</f>
        <v>Success</v>
      </c>
    </row>
    <row r="3728" spans="1:8" x14ac:dyDescent="0.25">
      <c r="A3728" t="s">
        <v>7970</v>
      </c>
      <c r="B3728">
        <v>902835</v>
      </c>
      <c r="C3728" t="s">
        <v>12</v>
      </c>
      <c r="D3728">
        <v>250000</v>
      </c>
      <c r="E3728">
        <v>6.7</v>
      </c>
      <c r="F3728" s="2">
        <f>AVERAGEIF(Table15[director_name],Table15[director_name],Table15[imdb_score])</f>
        <v>6.7</v>
      </c>
      <c r="G3728">
        <f>Table15[[#This Row],[gross]]-Table15[[#This Row],[budget]]</f>
        <v>652835</v>
      </c>
      <c r="H3728" t="str">
        <f>IF(Table15[[#This Row],[Profit]]&gt;0,"Success","Fasle")</f>
        <v>Success</v>
      </c>
    </row>
    <row r="3729" spans="1:8" x14ac:dyDescent="0.25">
      <c r="A3729" t="s">
        <v>2937</v>
      </c>
      <c r="B3729">
        <v>489220</v>
      </c>
      <c r="C3729" t="s">
        <v>12</v>
      </c>
      <c r="D3729">
        <v>365000</v>
      </c>
      <c r="E3729">
        <v>7.3</v>
      </c>
      <c r="F3729">
        <f>AVERAGEIF(Table15[director_name],Table15[director_name],Table15[imdb_score])</f>
        <v>6.55</v>
      </c>
      <c r="G3729">
        <f>Table15[[#This Row],[gross]]-Table15[[#This Row],[budget]]</f>
        <v>124220</v>
      </c>
      <c r="H3729" t="str">
        <f>IF(Table15[[#This Row],[Profit]]&gt;0,"Success","Fasle")</f>
        <v>Success</v>
      </c>
    </row>
    <row r="3730" spans="1:8" x14ac:dyDescent="0.25">
      <c r="A3730" t="s">
        <v>7975</v>
      </c>
      <c r="B3730">
        <v>212285</v>
      </c>
      <c r="C3730" t="s">
        <v>12</v>
      </c>
      <c r="D3730">
        <v>250000</v>
      </c>
      <c r="E3730">
        <v>6.4</v>
      </c>
      <c r="F3730" s="2">
        <f>AVERAGEIF(Table15[director_name],Table15[director_name],Table15[imdb_score])</f>
        <v>6.4</v>
      </c>
      <c r="G3730">
        <f>Table15[[#This Row],[gross]]-Table15[[#This Row],[budget]]</f>
        <v>-37715</v>
      </c>
      <c r="H3730" t="str">
        <f>IF(Table15[[#This Row],[Profit]]&gt;0,"Success","Fasle")</f>
        <v>Fasle</v>
      </c>
    </row>
    <row r="3731" spans="1:8" x14ac:dyDescent="0.25">
      <c r="A3731" t="s">
        <v>7977</v>
      </c>
      <c r="B3731">
        <v>203134</v>
      </c>
      <c r="C3731" t="s">
        <v>12</v>
      </c>
      <c r="D3731">
        <v>250000</v>
      </c>
      <c r="E3731">
        <v>7</v>
      </c>
      <c r="F3731" s="2">
        <f>AVERAGEIF(Table15[director_name],Table15[director_name],Table15[imdb_score])</f>
        <v>7</v>
      </c>
      <c r="G3731">
        <f>Table15[[#This Row],[gross]]-Table15[[#This Row],[budget]]</f>
        <v>-46866</v>
      </c>
      <c r="H3731" t="str">
        <f>IF(Table15[[#This Row],[Profit]]&gt;0,"Success","Fasle")</f>
        <v>Fasle</v>
      </c>
    </row>
    <row r="3732" spans="1:8" x14ac:dyDescent="0.25">
      <c r="A3732" t="s">
        <v>7766</v>
      </c>
      <c r="B3732">
        <v>191309</v>
      </c>
      <c r="C3732" t="s">
        <v>12</v>
      </c>
      <c r="D3732">
        <v>150000</v>
      </c>
      <c r="E3732">
        <v>5.5</v>
      </c>
      <c r="F3732">
        <f>AVERAGEIF(Table15[director_name],Table15[director_name],Table15[imdb_score])</f>
        <v>6</v>
      </c>
      <c r="G3732">
        <f>Table15[[#This Row],[gross]]-Table15[[#This Row],[budget]]</f>
        <v>41309</v>
      </c>
      <c r="H3732" t="str">
        <f>IF(Table15[[#This Row],[Profit]]&gt;0,"Success","Fasle")</f>
        <v>Success</v>
      </c>
    </row>
    <row r="3733" spans="1:8" x14ac:dyDescent="0.25">
      <c r="A3733" t="s">
        <v>7981</v>
      </c>
      <c r="B3733">
        <v>3388210</v>
      </c>
      <c r="C3733" t="s">
        <v>12</v>
      </c>
      <c r="D3733">
        <v>250000</v>
      </c>
      <c r="E3733">
        <v>6.7</v>
      </c>
      <c r="F3733" s="2">
        <f>AVERAGEIF(Table15[director_name],Table15[director_name],Table15[imdb_score])</f>
        <v>6.7</v>
      </c>
      <c r="G3733">
        <f>Table15[[#This Row],[gross]]-Table15[[#This Row],[budget]]</f>
        <v>3138210</v>
      </c>
      <c r="H3733" t="str">
        <f>IF(Table15[[#This Row],[Profit]]&gt;0,"Success","Fasle")</f>
        <v>Success</v>
      </c>
    </row>
    <row r="3734" spans="1:8" x14ac:dyDescent="0.25">
      <c r="A3734" t="s">
        <v>6393</v>
      </c>
      <c r="B3734">
        <v>177840</v>
      </c>
      <c r="C3734" t="s">
        <v>12</v>
      </c>
      <c r="D3734">
        <v>250000</v>
      </c>
      <c r="E3734">
        <v>6.1</v>
      </c>
      <c r="F3734">
        <f>AVERAGEIF(Table15[director_name],Table15[director_name],Table15[imdb_score])</f>
        <v>6.4</v>
      </c>
      <c r="G3734">
        <f>Table15[[#This Row],[gross]]-Table15[[#This Row],[budget]]</f>
        <v>-72160</v>
      </c>
      <c r="H3734" t="str">
        <f>IF(Table15[[#This Row],[Profit]]&gt;0,"Success","Fasle")</f>
        <v>Fasle</v>
      </c>
    </row>
    <row r="3735" spans="1:8" x14ac:dyDescent="0.25">
      <c r="A3735" t="s">
        <v>4797</v>
      </c>
      <c r="B3735">
        <v>49494</v>
      </c>
      <c r="C3735" t="s">
        <v>12</v>
      </c>
      <c r="D3735">
        <v>250000</v>
      </c>
      <c r="E3735">
        <v>3.9</v>
      </c>
      <c r="F3735">
        <f>AVERAGEIF(Table15[director_name],Table15[director_name],Table15[imdb_score])</f>
        <v>5.7666666666666657</v>
      </c>
      <c r="G3735">
        <f>Table15[[#This Row],[gross]]-Table15[[#This Row],[budget]]</f>
        <v>-200506</v>
      </c>
      <c r="H3735" t="str">
        <f>IF(Table15[[#This Row],[Profit]]&gt;0,"Success","Fasle")</f>
        <v>Fasle</v>
      </c>
    </row>
    <row r="3736" spans="1:8" x14ac:dyDescent="0.25">
      <c r="A3736" t="s">
        <v>7995</v>
      </c>
      <c r="B3736">
        <v>18195</v>
      </c>
      <c r="C3736" t="s">
        <v>12</v>
      </c>
      <c r="D3736">
        <v>250000</v>
      </c>
      <c r="E3736">
        <v>6.3</v>
      </c>
      <c r="F3736" s="2">
        <f>AVERAGEIF(Table15[director_name],Table15[director_name],Table15[imdb_score])</f>
        <v>6.3</v>
      </c>
      <c r="G3736">
        <f>Table15[[#This Row],[gross]]-Table15[[#This Row],[budget]]</f>
        <v>-231805</v>
      </c>
      <c r="H3736" t="str">
        <f>IF(Table15[[#This Row],[Profit]]&gt;0,"Success","Fasle")</f>
        <v>Fasle</v>
      </c>
    </row>
    <row r="3737" spans="1:8" x14ac:dyDescent="0.25">
      <c r="A3737" t="s">
        <v>8027</v>
      </c>
      <c r="B3737">
        <v>111300</v>
      </c>
      <c r="C3737" t="s">
        <v>12</v>
      </c>
      <c r="D3737">
        <v>225000</v>
      </c>
      <c r="E3737">
        <v>7.5</v>
      </c>
      <c r="F3737" s="2">
        <f>AVERAGEIF(Table15[director_name],Table15[director_name],Table15[imdb_score])</f>
        <v>7.5</v>
      </c>
      <c r="G3737">
        <f>Table15[[#This Row],[gross]]-Table15[[#This Row],[budget]]</f>
        <v>-113700</v>
      </c>
      <c r="H3737" t="str">
        <f>IF(Table15[[#This Row],[Profit]]&gt;0,"Success","Fasle")</f>
        <v>Fasle</v>
      </c>
    </row>
    <row r="3738" spans="1:8" x14ac:dyDescent="0.25">
      <c r="A3738" t="s">
        <v>8029</v>
      </c>
      <c r="B3738">
        <v>1027119</v>
      </c>
      <c r="C3738" t="s">
        <v>12</v>
      </c>
      <c r="D3738">
        <v>225000</v>
      </c>
      <c r="E3738">
        <v>7</v>
      </c>
      <c r="F3738" s="2">
        <f>AVERAGEIF(Table15[director_name],Table15[director_name],Table15[imdb_score])</f>
        <v>7</v>
      </c>
      <c r="G3738">
        <f>Table15[[#This Row],[gross]]-Table15[[#This Row],[budget]]</f>
        <v>802119</v>
      </c>
      <c r="H3738" t="str">
        <f>IF(Table15[[#This Row],[Profit]]&gt;0,"Success","Fasle")</f>
        <v>Success</v>
      </c>
    </row>
    <row r="3739" spans="1:8" x14ac:dyDescent="0.25">
      <c r="A3739" t="s">
        <v>8033</v>
      </c>
      <c r="B3739">
        <v>5000000</v>
      </c>
      <c r="C3739" t="s">
        <v>12</v>
      </c>
      <c r="D3739">
        <v>210000</v>
      </c>
      <c r="E3739">
        <v>6.7</v>
      </c>
      <c r="F3739" s="2">
        <f>AVERAGEIF(Table15[director_name],Table15[director_name],Table15[imdb_score])</f>
        <v>6.7</v>
      </c>
      <c r="G3739">
        <f>Table15[[#This Row],[gross]]-Table15[[#This Row],[budget]]</f>
        <v>4790000</v>
      </c>
      <c r="H3739" t="str">
        <f>IF(Table15[[#This Row],[Profit]]&gt;0,"Success","Fasle")</f>
        <v>Success</v>
      </c>
    </row>
    <row r="3740" spans="1:8" x14ac:dyDescent="0.25">
      <c r="A3740" t="s">
        <v>173</v>
      </c>
      <c r="B3740">
        <v>4505922</v>
      </c>
      <c r="C3740" t="s">
        <v>12</v>
      </c>
      <c r="D3740">
        <v>200000</v>
      </c>
      <c r="E3740">
        <v>7.4</v>
      </c>
      <c r="F3740">
        <f>AVERAGEIF(Table15[director_name],Table15[director_name],Table15[imdb_score])</f>
        <v>7.1285714285714272</v>
      </c>
      <c r="G3740">
        <f>Table15[[#This Row],[gross]]-Table15[[#This Row],[budget]]</f>
        <v>4305922</v>
      </c>
      <c r="H3740" t="str">
        <f>IF(Table15[[#This Row],[Profit]]&gt;0,"Success","Fasle")</f>
        <v>Success</v>
      </c>
    </row>
    <row r="3741" spans="1:8" x14ac:dyDescent="0.25">
      <c r="A3741" t="s">
        <v>2972</v>
      </c>
      <c r="B3741">
        <v>3500000</v>
      </c>
      <c r="C3741" t="s">
        <v>3354</v>
      </c>
      <c r="D3741">
        <v>200000</v>
      </c>
      <c r="E3741">
        <v>8</v>
      </c>
      <c r="F3741">
        <f>AVERAGEIF(Table15[director_name],Table15[director_name],Table15[imdb_score])</f>
        <v>8.4333333333333336</v>
      </c>
      <c r="G3741">
        <f>Table15[[#This Row],[gross]]-Table15[[#This Row],[budget]]</f>
        <v>3300000</v>
      </c>
      <c r="H3741" t="str">
        <f>IF(Table15[[#This Row],[Profit]]&gt;0,"Success","Fasle")</f>
        <v>Success</v>
      </c>
    </row>
    <row r="3742" spans="1:8" x14ac:dyDescent="0.25">
      <c r="A3742" t="s">
        <v>8042</v>
      </c>
      <c r="B3742">
        <v>381225</v>
      </c>
      <c r="C3742" t="s">
        <v>12</v>
      </c>
      <c r="D3742">
        <v>200000</v>
      </c>
      <c r="E3742">
        <v>7.2</v>
      </c>
      <c r="F3742" s="2">
        <f>AVERAGEIF(Table15[director_name],Table15[director_name],Table15[imdb_score])</f>
        <v>7.2</v>
      </c>
      <c r="G3742">
        <f>Table15[[#This Row],[gross]]-Table15[[#This Row],[budget]]</f>
        <v>181225</v>
      </c>
      <c r="H3742" t="str">
        <f>IF(Table15[[#This Row],[Profit]]&gt;0,"Success","Fasle")</f>
        <v>Success</v>
      </c>
    </row>
    <row r="3743" spans="1:8" x14ac:dyDescent="0.25">
      <c r="A3743" t="s">
        <v>8044</v>
      </c>
      <c r="B3743">
        <v>2428241</v>
      </c>
      <c r="C3743" t="s">
        <v>12</v>
      </c>
      <c r="D3743">
        <v>200000</v>
      </c>
      <c r="E3743">
        <v>6.4</v>
      </c>
      <c r="F3743" s="2">
        <f>AVERAGEIF(Table15[director_name],Table15[director_name],Table15[imdb_score])</f>
        <v>6.4</v>
      </c>
      <c r="G3743">
        <f>Table15[[#This Row],[gross]]-Table15[[#This Row],[budget]]</f>
        <v>2228241</v>
      </c>
      <c r="H3743" t="str">
        <f>IF(Table15[[#This Row],[Profit]]&gt;0,"Success","Fasle")</f>
        <v>Success</v>
      </c>
    </row>
    <row r="3744" spans="1:8" x14ac:dyDescent="0.25">
      <c r="A3744" t="s">
        <v>3685</v>
      </c>
      <c r="B3744">
        <v>78030</v>
      </c>
      <c r="C3744" t="s">
        <v>12</v>
      </c>
      <c r="D3744">
        <v>200000</v>
      </c>
      <c r="E3744">
        <v>6.5</v>
      </c>
      <c r="F3744">
        <f>AVERAGEIF(Table15[director_name],Table15[director_name],Table15[imdb_score])</f>
        <v>7</v>
      </c>
      <c r="G3744">
        <f>Table15[[#This Row],[gross]]-Table15[[#This Row],[budget]]</f>
        <v>-121970</v>
      </c>
      <c r="H3744" t="str">
        <f>IF(Table15[[#This Row],[Profit]]&gt;0,"Success","Fasle")</f>
        <v>Fasle</v>
      </c>
    </row>
    <row r="3745" spans="1:8" x14ac:dyDescent="0.25">
      <c r="A3745" t="s">
        <v>8048</v>
      </c>
      <c r="B3745">
        <v>174682</v>
      </c>
      <c r="C3745" t="s">
        <v>12</v>
      </c>
      <c r="D3745">
        <v>200000</v>
      </c>
      <c r="E3745">
        <v>6.9</v>
      </c>
      <c r="F3745" s="2">
        <f>AVERAGEIF(Table15[director_name],Table15[director_name],Table15[imdb_score])</f>
        <v>6.9</v>
      </c>
      <c r="G3745">
        <f>Table15[[#This Row],[gross]]-Table15[[#This Row],[budget]]</f>
        <v>-25318</v>
      </c>
      <c r="H3745" t="str">
        <f>IF(Table15[[#This Row],[Profit]]&gt;0,"Success","Fasle")</f>
        <v>Fasle</v>
      </c>
    </row>
    <row r="3746" spans="1:8" x14ac:dyDescent="0.25">
      <c r="A3746" t="s">
        <v>8050</v>
      </c>
      <c r="B3746">
        <v>215185</v>
      </c>
      <c r="C3746" t="s">
        <v>12</v>
      </c>
      <c r="D3746">
        <v>200000</v>
      </c>
      <c r="E3746">
        <v>7.5</v>
      </c>
      <c r="F3746" s="2">
        <f>AVERAGEIF(Table15[director_name],Table15[director_name],Table15[imdb_score])</f>
        <v>7.5</v>
      </c>
      <c r="G3746">
        <f>Table15[[#This Row],[gross]]-Table15[[#This Row],[budget]]</f>
        <v>15185</v>
      </c>
      <c r="H3746" t="str">
        <f>IF(Table15[[#This Row],[Profit]]&gt;0,"Success","Fasle")</f>
        <v>Success</v>
      </c>
    </row>
    <row r="3747" spans="1:8" x14ac:dyDescent="0.25">
      <c r="A3747" t="s">
        <v>8067</v>
      </c>
      <c r="B3747">
        <v>1111</v>
      </c>
      <c r="C3747" t="s">
        <v>12</v>
      </c>
      <c r="D3747">
        <v>200000</v>
      </c>
      <c r="E3747">
        <v>7.7</v>
      </c>
      <c r="F3747" s="2">
        <f>AVERAGEIF(Table15[director_name],Table15[director_name],Table15[imdb_score])</f>
        <v>7.7</v>
      </c>
      <c r="G3747">
        <f>Table15[[#This Row],[gross]]-Table15[[#This Row],[budget]]</f>
        <v>-198889</v>
      </c>
      <c r="H3747" t="str">
        <f>IF(Table15[[#This Row],[Profit]]&gt;0,"Success","Fasle")</f>
        <v>Fasle</v>
      </c>
    </row>
    <row r="3748" spans="1:8" x14ac:dyDescent="0.25">
      <c r="A3748" t="s">
        <v>8080</v>
      </c>
      <c r="B3748">
        <v>925402</v>
      </c>
      <c r="C3748" t="s">
        <v>7602</v>
      </c>
      <c r="D3748">
        <v>180000</v>
      </c>
      <c r="E3748">
        <v>8.5</v>
      </c>
      <c r="F3748" s="2">
        <f>AVERAGEIF(Table15[director_name],Table15[director_name],Table15[imdb_score])</f>
        <v>8.5</v>
      </c>
      <c r="G3748">
        <f>Table15[[#This Row],[gross]]-Table15[[#This Row],[budget]]</f>
        <v>745402</v>
      </c>
      <c r="H3748" t="str">
        <f>IF(Table15[[#This Row],[Profit]]&gt;0,"Success","Fasle")</f>
        <v>Success</v>
      </c>
    </row>
    <row r="3749" spans="1:8" x14ac:dyDescent="0.25">
      <c r="A3749" t="s">
        <v>8082</v>
      </c>
      <c r="B3749">
        <v>469947</v>
      </c>
      <c r="C3749" t="s">
        <v>12</v>
      </c>
      <c r="D3749">
        <v>120000</v>
      </c>
      <c r="E3749">
        <v>7.7</v>
      </c>
      <c r="F3749" s="2">
        <f>AVERAGEIF(Table15[director_name],Table15[director_name],Table15[imdb_score])</f>
        <v>7.7</v>
      </c>
      <c r="G3749">
        <f>Table15[[#This Row],[gross]]-Table15[[#This Row],[budget]]</f>
        <v>349947</v>
      </c>
      <c r="H3749" t="str">
        <f>IF(Table15[[#This Row],[Profit]]&gt;0,"Success","Fasle")</f>
        <v>Success</v>
      </c>
    </row>
    <row r="3750" spans="1:8" x14ac:dyDescent="0.25">
      <c r="A3750" t="s">
        <v>1753</v>
      </c>
      <c r="B3750">
        <v>7137502</v>
      </c>
      <c r="C3750" t="s">
        <v>12</v>
      </c>
      <c r="D3750">
        <v>175000</v>
      </c>
      <c r="E3750">
        <v>6.5</v>
      </c>
      <c r="F3750">
        <f>AVERAGEIF(Table15[director_name],Table15[director_name],Table15[imdb_score])</f>
        <v>6.7333333333333334</v>
      </c>
      <c r="G3750">
        <f>Table15[[#This Row],[gross]]-Table15[[#This Row],[budget]]</f>
        <v>6962502</v>
      </c>
      <c r="H3750" t="str">
        <f>IF(Table15[[#This Row],[Profit]]&gt;0,"Success","Fasle")</f>
        <v>Success</v>
      </c>
    </row>
    <row r="3751" spans="1:8" x14ac:dyDescent="0.25">
      <c r="A3751" t="s">
        <v>7484</v>
      </c>
      <c r="B3751">
        <v>1316074</v>
      </c>
      <c r="C3751" t="s">
        <v>12</v>
      </c>
      <c r="D3751">
        <v>100000</v>
      </c>
      <c r="E3751">
        <v>7</v>
      </c>
      <c r="F3751" s="2">
        <f>AVERAGEIF(Table15[director_name],Table15[director_name],Table15[imdb_score])</f>
        <v>7</v>
      </c>
      <c r="G3751">
        <f>Table15[[#This Row],[gross]]-Table15[[#This Row],[budget]]</f>
        <v>1216074</v>
      </c>
      <c r="H3751" t="str">
        <f>IF(Table15[[#This Row],[Profit]]&gt;0,"Success","Fasle")</f>
        <v>Success</v>
      </c>
    </row>
    <row r="3752" spans="1:8" x14ac:dyDescent="0.25">
      <c r="A3752" t="s">
        <v>8090</v>
      </c>
      <c r="B3752">
        <v>15180000</v>
      </c>
      <c r="C3752" t="s">
        <v>12</v>
      </c>
      <c r="D3752">
        <v>500000</v>
      </c>
      <c r="E3752">
        <v>5.5</v>
      </c>
      <c r="F3752" s="2">
        <f>AVERAGEIF(Table15[director_name],Table15[director_name],Table15[imdb_score])</f>
        <v>5.5</v>
      </c>
      <c r="G3752">
        <f>Table15[[#This Row],[gross]]-Table15[[#This Row],[budget]]</f>
        <v>14680000</v>
      </c>
      <c r="H3752" t="str">
        <f>IF(Table15[[#This Row],[Profit]]&gt;0,"Success","Fasle")</f>
        <v>Success</v>
      </c>
    </row>
    <row r="3753" spans="1:8" x14ac:dyDescent="0.25">
      <c r="A3753" t="s">
        <v>889</v>
      </c>
      <c r="B3753">
        <v>2882062</v>
      </c>
      <c r="C3753" t="s">
        <v>12</v>
      </c>
      <c r="D3753">
        <v>150000</v>
      </c>
      <c r="E3753">
        <v>6.3</v>
      </c>
      <c r="F3753">
        <f>AVERAGEIF(Table15[director_name],Table15[director_name],Table15[imdb_score])</f>
        <v>6.0750000000000002</v>
      </c>
      <c r="G3753">
        <f>Table15[[#This Row],[gross]]-Table15[[#This Row],[budget]]</f>
        <v>2732062</v>
      </c>
      <c r="H3753" t="str">
        <f>IF(Table15[[#This Row],[Profit]]&gt;0,"Success","Fasle")</f>
        <v>Success</v>
      </c>
    </row>
    <row r="3754" spans="1:8" x14ac:dyDescent="0.25">
      <c r="A3754" t="s">
        <v>5586</v>
      </c>
      <c r="B3754">
        <v>9437933</v>
      </c>
      <c r="C3754" t="s">
        <v>12</v>
      </c>
      <c r="D3754">
        <v>180000</v>
      </c>
      <c r="E3754">
        <v>7.9</v>
      </c>
      <c r="F3754">
        <f>AVERAGEIF(Table15[director_name],Table15[director_name],Table15[imdb_score])</f>
        <v>7.65</v>
      </c>
      <c r="G3754">
        <f>Table15[[#This Row],[gross]]-Table15[[#This Row],[budget]]</f>
        <v>9257933</v>
      </c>
      <c r="H3754" t="str">
        <f>IF(Table15[[#This Row],[Profit]]&gt;0,"Success","Fasle")</f>
        <v>Success</v>
      </c>
    </row>
    <row r="3755" spans="1:8" x14ac:dyDescent="0.25">
      <c r="A3755" t="s">
        <v>8096</v>
      </c>
      <c r="B3755">
        <v>110720</v>
      </c>
      <c r="C3755" t="s">
        <v>12</v>
      </c>
      <c r="D3755">
        <v>1200000</v>
      </c>
      <c r="E3755">
        <v>7.3</v>
      </c>
      <c r="F3755" s="2">
        <f>AVERAGEIF(Table15[director_name],Table15[director_name],Table15[imdb_score])</f>
        <v>7.3</v>
      </c>
      <c r="G3755">
        <f>Table15[[#This Row],[gross]]-Table15[[#This Row],[budget]]</f>
        <v>-1089280</v>
      </c>
      <c r="H3755" t="str">
        <f>IF(Table15[[#This Row],[Profit]]&gt;0,"Success","Fasle")</f>
        <v>Fasle</v>
      </c>
    </row>
    <row r="3756" spans="1:8" x14ac:dyDescent="0.25">
      <c r="A3756" t="s">
        <v>8098</v>
      </c>
      <c r="B3756">
        <v>155984</v>
      </c>
      <c r="C3756" t="s">
        <v>12</v>
      </c>
      <c r="D3756">
        <v>160000</v>
      </c>
      <c r="E3756">
        <v>7.4</v>
      </c>
      <c r="F3756" s="2">
        <f>AVERAGEIF(Table15[director_name],Table15[director_name],Table15[imdb_score])</f>
        <v>7.4</v>
      </c>
      <c r="G3756">
        <f>Table15[[#This Row],[gross]]-Table15[[#This Row],[budget]]</f>
        <v>-4016</v>
      </c>
      <c r="H3756" t="str">
        <f>IF(Table15[[#This Row],[Profit]]&gt;0,"Success","Fasle")</f>
        <v>Fasle</v>
      </c>
    </row>
    <row r="3757" spans="1:8" x14ac:dyDescent="0.25">
      <c r="A3757" t="s">
        <v>8106</v>
      </c>
      <c r="B3757">
        <v>4914</v>
      </c>
      <c r="C3757" t="s">
        <v>12</v>
      </c>
      <c r="D3757">
        <v>150000</v>
      </c>
      <c r="E3757">
        <v>7</v>
      </c>
      <c r="F3757" s="2">
        <f>AVERAGEIF(Table15[director_name],Table15[director_name],Table15[imdb_score])</f>
        <v>7</v>
      </c>
      <c r="G3757">
        <f>Table15[[#This Row],[gross]]-Table15[[#This Row],[budget]]</f>
        <v>-145086</v>
      </c>
      <c r="H3757" t="str">
        <f>IF(Table15[[#This Row],[Profit]]&gt;0,"Success","Fasle")</f>
        <v>Fasle</v>
      </c>
    </row>
    <row r="3758" spans="1:8" x14ac:dyDescent="0.25">
      <c r="A3758" t="s">
        <v>8111</v>
      </c>
      <c r="B3758">
        <v>5858</v>
      </c>
      <c r="C3758" t="s">
        <v>12</v>
      </c>
      <c r="D3758">
        <v>150000</v>
      </c>
      <c r="E3758">
        <v>7.1</v>
      </c>
      <c r="F3758" s="2">
        <f>AVERAGEIF(Table15[director_name],Table15[director_name],Table15[imdb_score])</f>
        <v>7.1</v>
      </c>
      <c r="G3758">
        <f>Table15[[#This Row],[gross]]-Table15[[#This Row],[budget]]</f>
        <v>-144142</v>
      </c>
      <c r="H3758" t="str">
        <f>IF(Table15[[#This Row],[Profit]]&gt;0,"Success","Fasle")</f>
        <v>Fasle</v>
      </c>
    </row>
    <row r="3759" spans="1:8" x14ac:dyDescent="0.25">
      <c r="A3759" t="s">
        <v>3818</v>
      </c>
      <c r="B3759">
        <v>6706368</v>
      </c>
      <c r="C3759" t="s">
        <v>12</v>
      </c>
      <c r="D3759">
        <v>160000</v>
      </c>
      <c r="E3759">
        <v>7.5</v>
      </c>
      <c r="F3759">
        <f>AVERAGEIF(Table15[director_name],Table15[director_name],Table15[imdb_score])</f>
        <v>7.75</v>
      </c>
      <c r="G3759">
        <f>Table15[[#This Row],[gross]]-Table15[[#This Row],[budget]]</f>
        <v>6546368</v>
      </c>
      <c r="H3759" t="str">
        <f>IF(Table15[[#This Row],[Profit]]&gt;0,"Success","Fasle")</f>
        <v>Success</v>
      </c>
    </row>
    <row r="3760" spans="1:8" x14ac:dyDescent="0.25">
      <c r="A3760" t="s">
        <v>8122</v>
      </c>
      <c r="B3760">
        <v>1573712</v>
      </c>
      <c r="C3760" t="s">
        <v>12</v>
      </c>
      <c r="D3760">
        <v>125000</v>
      </c>
      <c r="E3760">
        <v>6.7</v>
      </c>
      <c r="F3760" s="2">
        <f>AVERAGEIF(Table15[director_name],Table15[director_name],Table15[imdb_score])</f>
        <v>6.7</v>
      </c>
      <c r="G3760">
        <f>Table15[[#This Row],[gross]]-Table15[[#This Row],[budget]]</f>
        <v>1448712</v>
      </c>
      <c r="H3760" t="str">
        <f>IF(Table15[[#This Row],[Profit]]&gt;0,"Success","Fasle")</f>
        <v>Success</v>
      </c>
    </row>
    <row r="3761" spans="1:8" x14ac:dyDescent="0.25">
      <c r="A3761" t="s">
        <v>6943</v>
      </c>
      <c r="B3761">
        <v>10174663</v>
      </c>
      <c r="C3761" t="s">
        <v>12</v>
      </c>
      <c r="D3761">
        <v>100000</v>
      </c>
      <c r="E3761">
        <v>6.7</v>
      </c>
      <c r="F3761">
        <f>AVERAGEIF(Table15[director_name],Table15[director_name],Table15[imdb_score])</f>
        <v>6.7333333333333334</v>
      </c>
      <c r="G3761">
        <f>Table15[[#This Row],[gross]]-Table15[[#This Row],[budget]]</f>
        <v>10074663</v>
      </c>
      <c r="H3761" t="str">
        <f>IF(Table15[[#This Row],[Profit]]&gt;0,"Success","Fasle")</f>
        <v>Success</v>
      </c>
    </row>
    <row r="3762" spans="1:8" x14ac:dyDescent="0.25">
      <c r="A3762" t="s">
        <v>8134</v>
      </c>
      <c r="B3762">
        <v>22757819</v>
      </c>
      <c r="C3762" t="s">
        <v>12</v>
      </c>
      <c r="D3762">
        <v>100000</v>
      </c>
      <c r="E3762">
        <v>4.2</v>
      </c>
      <c r="F3762" s="2">
        <f>AVERAGEIF(Table15[director_name],Table15[director_name],Table15[imdb_score])</f>
        <v>4.2</v>
      </c>
      <c r="G3762">
        <f>Table15[[#This Row],[gross]]-Table15[[#This Row],[budget]]</f>
        <v>22657819</v>
      </c>
      <c r="H3762" t="str">
        <f>IF(Table15[[#This Row],[Profit]]&gt;0,"Success","Fasle")</f>
        <v>Success</v>
      </c>
    </row>
    <row r="3763" spans="1:8" x14ac:dyDescent="0.25">
      <c r="A3763" t="s">
        <v>8137</v>
      </c>
      <c r="B3763">
        <v>3000000</v>
      </c>
      <c r="D3763">
        <v>100000</v>
      </c>
      <c r="E3763">
        <v>4.8</v>
      </c>
      <c r="F3763" s="2">
        <f>AVERAGEIF(Table15[director_name],Table15[director_name],Table15[imdb_score])</f>
        <v>4.8</v>
      </c>
      <c r="G3763">
        <f>Table15[[#This Row],[gross]]-Table15[[#This Row],[budget]]</f>
        <v>2900000</v>
      </c>
      <c r="H3763" t="str">
        <f>IF(Table15[[#This Row],[Profit]]&gt;0,"Success","Fasle")</f>
        <v>Success</v>
      </c>
    </row>
    <row r="3764" spans="1:8" x14ac:dyDescent="0.25">
      <c r="A3764" t="s">
        <v>8139</v>
      </c>
      <c r="B3764">
        <v>5228617</v>
      </c>
      <c r="C3764" t="s">
        <v>12</v>
      </c>
      <c r="D3764">
        <v>100000</v>
      </c>
      <c r="E3764">
        <v>7</v>
      </c>
      <c r="F3764" s="2">
        <f>AVERAGEIF(Table15[director_name],Table15[director_name],Table15[imdb_score])</f>
        <v>7</v>
      </c>
      <c r="G3764">
        <f>Table15[[#This Row],[gross]]-Table15[[#This Row],[budget]]</f>
        <v>5128617</v>
      </c>
      <c r="H3764" t="str">
        <f>IF(Table15[[#This Row],[Profit]]&gt;0,"Success","Fasle")</f>
        <v>Success</v>
      </c>
    </row>
    <row r="3765" spans="1:8" x14ac:dyDescent="0.25">
      <c r="A3765" t="s">
        <v>8144</v>
      </c>
      <c r="B3765">
        <v>110536</v>
      </c>
      <c r="C3765" t="s">
        <v>12</v>
      </c>
      <c r="D3765">
        <v>40000</v>
      </c>
      <c r="E3765">
        <v>7</v>
      </c>
      <c r="F3765" s="2">
        <f>AVERAGEIF(Table15[director_name],Table15[director_name],Table15[imdb_score])</f>
        <v>7</v>
      </c>
      <c r="G3765">
        <f>Table15[[#This Row],[gross]]-Table15[[#This Row],[budget]]</f>
        <v>70536</v>
      </c>
      <c r="H3765" t="str">
        <f>IF(Table15[[#This Row],[Profit]]&gt;0,"Success","Fasle")</f>
        <v>Success</v>
      </c>
    </row>
    <row r="3766" spans="1:8" x14ac:dyDescent="0.25">
      <c r="A3766" t="s">
        <v>8148</v>
      </c>
      <c r="B3766">
        <v>59379</v>
      </c>
      <c r="C3766" t="s">
        <v>12</v>
      </c>
      <c r="D3766">
        <v>200000</v>
      </c>
      <c r="E3766">
        <v>6.8</v>
      </c>
      <c r="F3766" s="2">
        <f>AVERAGEIF(Table15[director_name],Table15[director_name],Table15[imdb_score])</f>
        <v>6.8</v>
      </c>
      <c r="G3766">
        <f>Table15[[#This Row],[gross]]-Table15[[#This Row],[budget]]</f>
        <v>-140621</v>
      </c>
      <c r="H3766" t="str">
        <f>IF(Table15[[#This Row],[Profit]]&gt;0,"Success","Fasle")</f>
        <v>Fasle</v>
      </c>
    </row>
    <row r="3767" spans="1:8" x14ac:dyDescent="0.25">
      <c r="A3767" t="s">
        <v>409</v>
      </c>
      <c r="B3767">
        <v>3216970</v>
      </c>
      <c r="C3767" t="s">
        <v>12</v>
      </c>
      <c r="D3767">
        <v>60000</v>
      </c>
      <c r="E3767">
        <v>7.5</v>
      </c>
      <c r="F3767">
        <f>AVERAGEIF(Table15[director_name],Table15[director_name],Table15[imdb_score])</f>
        <v>7.4833333333333334</v>
      </c>
      <c r="G3767">
        <f>Table15[[#This Row],[gross]]-Table15[[#This Row],[budget]]</f>
        <v>3156970</v>
      </c>
      <c r="H3767" t="str">
        <f>IF(Table15[[#This Row],[Profit]]&gt;0,"Success","Fasle")</f>
        <v>Success</v>
      </c>
    </row>
    <row r="3768" spans="1:8" x14ac:dyDescent="0.25">
      <c r="A3768" t="s">
        <v>8168</v>
      </c>
      <c r="B3768">
        <v>536767</v>
      </c>
      <c r="C3768" t="s">
        <v>12</v>
      </c>
      <c r="D3768">
        <v>60000</v>
      </c>
      <c r="E3768">
        <v>5.3</v>
      </c>
      <c r="F3768" s="2">
        <f>AVERAGEIF(Table15[director_name],Table15[director_name],Table15[imdb_score])</f>
        <v>5.3</v>
      </c>
      <c r="G3768">
        <f>Table15[[#This Row],[gross]]-Table15[[#This Row],[budget]]</f>
        <v>476767</v>
      </c>
      <c r="H3768" t="str">
        <f>IF(Table15[[#This Row],[Profit]]&gt;0,"Success","Fasle")</f>
        <v>Success</v>
      </c>
    </row>
    <row r="3769" spans="1:8" x14ac:dyDescent="0.25">
      <c r="A3769" t="s">
        <v>5173</v>
      </c>
      <c r="B3769">
        <v>11529368</v>
      </c>
      <c r="C3769" t="s">
        <v>12</v>
      </c>
      <c r="D3769">
        <v>65000</v>
      </c>
      <c r="E3769">
        <v>7.3</v>
      </c>
      <c r="F3769">
        <f>AVERAGEIF(Table15[director_name],Table15[director_name],Table15[imdb_score])</f>
        <v>6</v>
      </c>
      <c r="G3769">
        <f>Table15[[#This Row],[gross]]-Table15[[#This Row],[budget]]</f>
        <v>11464368</v>
      </c>
      <c r="H3769" t="str">
        <f>IF(Table15[[#This Row],[Profit]]&gt;0,"Success","Fasle")</f>
        <v>Success</v>
      </c>
    </row>
    <row r="3770" spans="1:8" x14ac:dyDescent="0.25">
      <c r="A3770" t="s">
        <v>8174</v>
      </c>
      <c r="B3770">
        <v>40557</v>
      </c>
      <c r="C3770" t="s">
        <v>12</v>
      </c>
      <c r="D3770">
        <v>60000</v>
      </c>
      <c r="E3770">
        <v>5.6</v>
      </c>
      <c r="F3770" s="2">
        <f>AVERAGEIF(Table15[director_name],Table15[director_name],Table15[imdb_score])</f>
        <v>5.6</v>
      </c>
      <c r="G3770">
        <f>Table15[[#This Row],[gross]]-Table15[[#This Row],[budget]]</f>
        <v>-19443</v>
      </c>
      <c r="H3770" t="str">
        <f>IF(Table15[[#This Row],[Profit]]&gt;0,"Success","Fasle")</f>
        <v>Fasle</v>
      </c>
    </row>
    <row r="3771" spans="1:8" x14ac:dyDescent="0.25">
      <c r="A3771" t="s">
        <v>7778</v>
      </c>
      <c r="B3771">
        <v>30084</v>
      </c>
      <c r="C3771" t="s">
        <v>12</v>
      </c>
      <c r="D3771">
        <v>70000</v>
      </c>
      <c r="E3771">
        <v>5.6</v>
      </c>
      <c r="F3771" s="2">
        <f>AVERAGEIF(Table15[director_name],Table15[director_name],Table15[imdb_score])</f>
        <v>5.6</v>
      </c>
      <c r="G3771">
        <f>Table15[[#This Row],[gross]]-Table15[[#This Row],[budget]]</f>
        <v>-39916</v>
      </c>
      <c r="H3771" t="str">
        <f>IF(Table15[[#This Row],[Profit]]&gt;0,"Success","Fasle")</f>
        <v>Fasle</v>
      </c>
    </row>
    <row r="3772" spans="1:8" x14ac:dyDescent="0.25">
      <c r="A3772" t="s">
        <v>6459</v>
      </c>
      <c r="B3772">
        <v>10246600</v>
      </c>
      <c r="C3772" t="s">
        <v>12</v>
      </c>
      <c r="D3772">
        <v>25000</v>
      </c>
      <c r="E3772">
        <v>6.6</v>
      </c>
      <c r="F3772">
        <f>AVERAGEIF(Table15[director_name],Table15[director_name],Table15[imdb_score])</f>
        <v>6.3666666666666671</v>
      </c>
      <c r="G3772">
        <f>Table15[[#This Row],[gross]]-Table15[[#This Row],[budget]]</f>
        <v>10221600</v>
      </c>
      <c r="H3772" t="str">
        <f>IF(Table15[[#This Row],[Profit]]&gt;0,"Success","Fasle")</f>
        <v>Success</v>
      </c>
    </row>
    <row r="3773" spans="1:8" x14ac:dyDescent="0.25">
      <c r="A3773" t="s">
        <v>8189</v>
      </c>
      <c r="B3773">
        <v>389804</v>
      </c>
      <c r="C3773" t="s">
        <v>12</v>
      </c>
      <c r="D3773">
        <v>65000</v>
      </c>
      <c r="E3773">
        <v>6.3</v>
      </c>
      <c r="F3773" s="2">
        <f>AVERAGEIF(Table15[director_name],Table15[director_name],Table15[imdb_score])</f>
        <v>6.3</v>
      </c>
      <c r="G3773">
        <f>Table15[[#This Row],[gross]]-Table15[[#This Row],[budget]]</f>
        <v>324804</v>
      </c>
      <c r="H3773" t="str">
        <f>IF(Table15[[#This Row],[Profit]]&gt;0,"Success","Fasle")</f>
        <v>Success</v>
      </c>
    </row>
    <row r="3774" spans="1:8" x14ac:dyDescent="0.25">
      <c r="A3774" t="s">
        <v>1869</v>
      </c>
      <c r="B3774">
        <v>241816</v>
      </c>
      <c r="C3774" t="s">
        <v>12</v>
      </c>
      <c r="D3774">
        <v>42000</v>
      </c>
      <c r="E3774">
        <v>7.5</v>
      </c>
      <c r="F3774">
        <f>AVERAGEIF(Table15[director_name],Table15[director_name],Table15[imdb_score])</f>
        <v>6.666666666666667</v>
      </c>
      <c r="G3774">
        <f>Table15[[#This Row],[gross]]-Table15[[#This Row],[budget]]</f>
        <v>199816</v>
      </c>
      <c r="H3774" t="str">
        <f>IF(Table15[[#This Row],[Profit]]&gt;0,"Success","Fasle")</f>
        <v>Success</v>
      </c>
    </row>
    <row r="3775" spans="1:8" x14ac:dyDescent="0.25">
      <c r="A3775" t="s">
        <v>8211</v>
      </c>
      <c r="B3775">
        <v>277233</v>
      </c>
      <c r="C3775" t="s">
        <v>12</v>
      </c>
      <c r="D3775">
        <v>40000</v>
      </c>
      <c r="E3775">
        <v>7.6</v>
      </c>
      <c r="F3775" s="2">
        <f>AVERAGEIF(Table15[director_name],Table15[director_name],Table15[imdb_score])</f>
        <v>7.6</v>
      </c>
      <c r="G3775">
        <f>Table15[[#This Row],[gross]]-Table15[[#This Row],[budget]]</f>
        <v>237233</v>
      </c>
      <c r="H3775" t="str">
        <f>IF(Table15[[#This Row],[Profit]]&gt;0,"Success","Fasle")</f>
        <v>Success</v>
      </c>
    </row>
    <row r="3776" spans="1:8" x14ac:dyDescent="0.25">
      <c r="A3776" t="s">
        <v>8222</v>
      </c>
      <c r="B3776">
        <v>243768</v>
      </c>
      <c r="C3776" t="s">
        <v>12</v>
      </c>
      <c r="D3776">
        <v>30000</v>
      </c>
      <c r="E3776">
        <v>4.0999999999999996</v>
      </c>
      <c r="F3776" s="2">
        <f>AVERAGEIF(Table15[director_name],Table15[director_name],Table15[imdb_score])</f>
        <v>4.0999999999999996</v>
      </c>
      <c r="G3776">
        <f>Table15[[#This Row],[gross]]-Table15[[#This Row],[budget]]</f>
        <v>213768</v>
      </c>
      <c r="H3776" t="str">
        <f>IF(Table15[[#This Row],[Profit]]&gt;0,"Success","Fasle")</f>
        <v>Success</v>
      </c>
    </row>
    <row r="3777" spans="1:8" x14ac:dyDescent="0.25">
      <c r="A3777" t="s">
        <v>2454</v>
      </c>
      <c r="B3777">
        <v>3151130</v>
      </c>
      <c r="C3777" t="s">
        <v>12</v>
      </c>
      <c r="D3777">
        <v>230000</v>
      </c>
      <c r="E3777">
        <v>7.8</v>
      </c>
      <c r="F3777">
        <f>AVERAGEIF(Table15[director_name],Table15[director_name],Table15[imdb_score])</f>
        <v>6.7799999999999994</v>
      </c>
      <c r="G3777">
        <f>Table15[[#This Row],[gross]]-Table15[[#This Row],[budget]]</f>
        <v>2921130</v>
      </c>
      <c r="H3777" t="str">
        <f>IF(Table15[[#This Row],[Profit]]&gt;0,"Success","Fasle")</f>
        <v>Success</v>
      </c>
    </row>
    <row r="3778" spans="1:8" x14ac:dyDescent="0.25">
      <c r="A3778" t="s">
        <v>8230</v>
      </c>
      <c r="B3778">
        <v>8231</v>
      </c>
      <c r="C3778" t="s">
        <v>12</v>
      </c>
      <c r="D3778">
        <v>27000</v>
      </c>
      <c r="E3778">
        <v>6.7</v>
      </c>
      <c r="F3778" s="2">
        <f>AVERAGEIF(Table15[director_name],Table15[director_name],Table15[imdb_score])</f>
        <v>6.7</v>
      </c>
      <c r="G3778">
        <f>Table15[[#This Row],[gross]]-Table15[[#This Row],[budget]]</f>
        <v>-18769</v>
      </c>
      <c r="H3778" t="str">
        <f>IF(Table15[[#This Row],[Profit]]&gt;0,"Success","Fasle")</f>
        <v>Fasle</v>
      </c>
    </row>
    <row r="3779" spans="1:8" x14ac:dyDescent="0.25">
      <c r="A3779" t="s">
        <v>3466</v>
      </c>
      <c r="B3779">
        <v>2856622</v>
      </c>
      <c r="C3779" t="s">
        <v>12</v>
      </c>
      <c r="D3779">
        <v>25000</v>
      </c>
      <c r="E3779">
        <v>7.3</v>
      </c>
      <c r="F3779">
        <f>AVERAGEIF(Table15[director_name],Table15[director_name],Table15[imdb_score])</f>
        <v>6.5666666666666664</v>
      </c>
      <c r="G3779">
        <f>Table15[[#This Row],[gross]]-Table15[[#This Row],[budget]]</f>
        <v>2831622</v>
      </c>
      <c r="H3779" t="str">
        <f>IF(Table15[[#This Row],[Profit]]&gt;0,"Success","Fasle")</f>
        <v>Success</v>
      </c>
    </row>
    <row r="3780" spans="1:8" x14ac:dyDescent="0.25">
      <c r="A3780" t="s">
        <v>3140</v>
      </c>
      <c r="B3780">
        <v>1227508</v>
      </c>
      <c r="C3780" t="s">
        <v>12</v>
      </c>
      <c r="D3780">
        <v>23000</v>
      </c>
      <c r="E3780">
        <v>7.1</v>
      </c>
      <c r="F3780">
        <f>AVERAGEIF(Table15[director_name],Table15[director_name],Table15[imdb_score])</f>
        <v>7.3272727272727272</v>
      </c>
      <c r="G3780">
        <f>Table15[[#This Row],[gross]]-Table15[[#This Row],[budget]]</f>
        <v>1204508</v>
      </c>
      <c r="H3780" t="str">
        <f>IF(Table15[[#This Row],[Profit]]&gt;0,"Success","Fasle")</f>
        <v>Success</v>
      </c>
    </row>
    <row r="3781" spans="1:8" x14ac:dyDescent="0.25">
      <c r="A3781" t="s">
        <v>5233</v>
      </c>
      <c r="B3781">
        <v>192467</v>
      </c>
      <c r="C3781" t="s">
        <v>12</v>
      </c>
      <c r="D3781">
        <v>15000</v>
      </c>
      <c r="E3781">
        <v>6.6</v>
      </c>
      <c r="F3781">
        <f>AVERAGEIF(Table15[director_name],Table15[director_name],Table15[imdb_score])</f>
        <v>6.4666666666666659</v>
      </c>
      <c r="G3781">
        <f>Table15[[#This Row],[gross]]-Table15[[#This Row],[budget]]</f>
        <v>177467</v>
      </c>
      <c r="H3781" t="str">
        <f>IF(Table15[[#This Row],[Profit]]&gt;0,"Success","Fasle")</f>
        <v>Success</v>
      </c>
    </row>
    <row r="3782" spans="1:8" x14ac:dyDescent="0.25">
      <c r="A3782" t="s">
        <v>8250</v>
      </c>
      <c r="B3782">
        <v>76382</v>
      </c>
      <c r="C3782" t="s">
        <v>12</v>
      </c>
      <c r="D3782">
        <v>15000</v>
      </c>
      <c r="E3782">
        <v>6.2</v>
      </c>
      <c r="F3782" s="2">
        <f>AVERAGEIF(Table15[director_name],Table15[director_name],Table15[imdb_score])</f>
        <v>6.2</v>
      </c>
      <c r="G3782">
        <f>Table15[[#This Row],[gross]]-Table15[[#This Row],[budget]]</f>
        <v>61382</v>
      </c>
      <c r="H3782" t="str">
        <f>IF(Table15[[#This Row],[Profit]]&gt;0,"Success","Fasle")</f>
        <v>Success</v>
      </c>
    </row>
    <row r="3783" spans="1:8" x14ac:dyDescent="0.25">
      <c r="A3783" t="s">
        <v>4745</v>
      </c>
      <c r="B3783">
        <v>180483</v>
      </c>
      <c r="C3783" t="s">
        <v>12</v>
      </c>
      <c r="D3783">
        <v>10000</v>
      </c>
      <c r="E3783">
        <v>6.1</v>
      </c>
      <c r="F3783">
        <f>AVERAGEIF(Table15[director_name],Table15[director_name],Table15[imdb_score])</f>
        <v>6.333333333333333</v>
      </c>
      <c r="G3783">
        <f>Table15[[#This Row],[gross]]-Table15[[#This Row],[budget]]</f>
        <v>170483</v>
      </c>
      <c r="H3783" t="str">
        <f>IF(Table15[[#This Row],[Profit]]&gt;0,"Success","Fasle")</f>
        <v>Success</v>
      </c>
    </row>
    <row r="3784" spans="1:8" x14ac:dyDescent="0.25">
      <c r="A3784" t="s">
        <v>4759</v>
      </c>
      <c r="B3784">
        <v>136007</v>
      </c>
      <c r="C3784" t="s">
        <v>503</v>
      </c>
      <c r="D3784">
        <v>4500</v>
      </c>
      <c r="E3784">
        <v>6.9</v>
      </c>
      <c r="F3784">
        <f>AVERAGEIF(Table15[director_name],Table15[director_name],Table15[imdb_score])</f>
        <v>7.1</v>
      </c>
      <c r="G3784">
        <f>Table15[[#This Row],[gross]]-Table15[[#This Row],[budget]]</f>
        <v>131507</v>
      </c>
      <c r="H3784" t="str">
        <f>IF(Table15[[#This Row],[Profit]]&gt;0,"Success","Fasle")</f>
        <v>Success</v>
      </c>
    </row>
    <row r="3785" spans="1:8" x14ac:dyDescent="0.25">
      <c r="A3785" t="s">
        <v>8257</v>
      </c>
      <c r="B3785">
        <v>673780</v>
      </c>
      <c r="C3785" t="s">
        <v>7602</v>
      </c>
      <c r="D3785">
        <v>10000</v>
      </c>
      <c r="E3785">
        <v>7.5</v>
      </c>
      <c r="F3785" s="2">
        <f>AVERAGEIF(Table15[director_name],Table15[director_name],Table15[imdb_score])</f>
        <v>7.5</v>
      </c>
      <c r="G3785">
        <f>Table15[[#This Row],[gross]]-Table15[[#This Row],[budget]]</f>
        <v>663780</v>
      </c>
      <c r="H3785" t="str">
        <f>IF(Table15[[#This Row],[Profit]]&gt;0,"Success","Fasle")</f>
        <v>Success</v>
      </c>
    </row>
    <row r="3786" spans="1:8" x14ac:dyDescent="0.25">
      <c r="A3786" t="s">
        <v>8261</v>
      </c>
      <c r="B3786">
        <v>94596</v>
      </c>
      <c r="C3786" t="s">
        <v>226</v>
      </c>
      <c r="D3786">
        <v>1000000</v>
      </c>
      <c r="E3786">
        <v>7.4</v>
      </c>
      <c r="F3786" s="2">
        <f>AVERAGEIF(Table15[director_name],Table15[director_name],Table15[imdb_score])</f>
        <v>7.4</v>
      </c>
      <c r="G3786">
        <f>Table15[[#This Row],[gross]]-Table15[[#This Row],[budget]]</f>
        <v>-905404</v>
      </c>
      <c r="H3786" t="str">
        <f>IF(Table15[[#This Row],[Profit]]&gt;0,"Success","Fasle")</f>
        <v>Fasle</v>
      </c>
    </row>
    <row r="3787" spans="1:8" x14ac:dyDescent="0.25">
      <c r="A3787" t="s">
        <v>8269</v>
      </c>
      <c r="B3787">
        <v>424760</v>
      </c>
      <c r="C3787" t="s">
        <v>12</v>
      </c>
      <c r="D3787">
        <v>7000</v>
      </c>
      <c r="E3787">
        <v>7</v>
      </c>
      <c r="F3787" s="2">
        <f>AVERAGEIF(Table15[director_name],Table15[director_name],Table15[imdb_score])</f>
        <v>7</v>
      </c>
      <c r="G3787">
        <f>Table15[[#This Row],[gross]]-Table15[[#This Row],[budget]]</f>
        <v>417760</v>
      </c>
      <c r="H3787" t="str">
        <f>IF(Table15[[#This Row],[Profit]]&gt;0,"Success","Fasle")</f>
        <v>Success</v>
      </c>
    </row>
    <row r="3788" spans="1:8" x14ac:dyDescent="0.25">
      <c r="A3788" t="s">
        <v>8271</v>
      </c>
      <c r="B3788">
        <v>70071</v>
      </c>
      <c r="C3788" t="s">
        <v>12</v>
      </c>
      <c r="D3788">
        <v>7000</v>
      </c>
      <c r="E3788">
        <v>6.3</v>
      </c>
      <c r="F3788" s="2">
        <f>AVERAGEIF(Table15[director_name],Table15[director_name],Table15[imdb_score])</f>
        <v>6.3</v>
      </c>
      <c r="G3788">
        <f>Table15[[#This Row],[gross]]-Table15[[#This Row],[budget]]</f>
        <v>63071</v>
      </c>
      <c r="H3788" t="str">
        <f>IF(Table15[[#This Row],[Profit]]&gt;0,"Success","Fasle")</f>
        <v>Success</v>
      </c>
    </row>
    <row r="3789" spans="1:8" x14ac:dyDescent="0.25">
      <c r="A3789" t="s">
        <v>1692</v>
      </c>
      <c r="B3789">
        <v>2040920</v>
      </c>
      <c r="C3789" t="s">
        <v>964</v>
      </c>
      <c r="D3789">
        <v>7000</v>
      </c>
      <c r="E3789">
        <v>6.9</v>
      </c>
      <c r="F3789">
        <f>AVERAGEIF(Table15[director_name],Table15[director_name],Table15[imdb_score])</f>
        <v>5.6923076923076925</v>
      </c>
      <c r="G3789">
        <f>Table15[[#This Row],[gross]]-Table15[[#This Row],[budget]]</f>
        <v>2033920</v>
      </c>
      <c r="H3789" t="str">
        <f>IF(Table15[[#This Row],[Profit]]&gt;0,"Success","Fasle")</f>
        <v>Success</v>
      </c>
    </row>
    <row r="3790" spans="1:8" x14ac:dyDescent="0.25">
      <c r="A3790" t="s">
        <v>6459</v>
      </c>
      <c r="B3790">
        <v>4584</v>
      </c>
      <c r="C3790" t="s">
        <v>12</v>
      </c>
      <c r="D3790">
        <v>9000</v>
      </c>
      <c r="E3790">
        <v>6.4</v>
      </c>
      <c r="F3790">
        <f>AVERAGEIF(Table15[director_name],Table15[director_name],Table15[imdb_score])</f>
        <v>6.3666666666666671</v>
      </c>
      <c r="G3790">
        <f>Table15[[#This Row],[gross]]-Table15[[#This Row],[budget]]</f>
        <v>-4416</v>
      </c>
      <c r="H3790" t="str">
        <f>IF(Table15[[#This Row],[Profit]]&gt;0,"Success","Fasle")</f>
        <v>Fasle</v>
      </c>
    </row>
    <row r="3791" spans="1:8" x14ac:dyDescent="0.25">
      <c r="A3791" t="s">
        <v>6895</v>
      </c>
      <c r="B3791">
        <v>85222</v>
      </c>
      <c r="C3791" t="s">
        <v>12</v>
      </c>
      <c r="D3791">
        <v>1100</v>
      </c>
      <c r="E3791">
        <v>6.6</v>
      </c>
      <c r="F3791">
        <f>AVERAGEIF(Table15[director_name],Table15[director_name],Table15[imdb_score])</f>
        <v>6.0333333333333341</v>
      </c>
      <c r="G3791">
        <f>Table15[[#This Row],[gross]]-Table15[[#This Row],[budget]]</f>
        <v>84122</v>
      </c>
      <c r="H3791" t="str">
        <f>IF(Table15[[#This Row],[Profit]]&gt;0,"Success","Fasle")</f>
        <v>Success</v>
      </c>
    </row>
  </sheetData>
  <conditionalFormatting sqref="O1:O1757 O1769:O1048576 N1758:N1768">
    <cfRule type="top10" dxfId="0" priority="1" rank="10"/>
    <cfRule type="top10" priority="2" rank="15"/>
  </conditionalFormatting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FA1B0-EA25-4508-AA9D-C51426F096C1}">
  <dimension ref="A1:H1754"/>
  <sheetViews>
    <sheetView topLeftCell="D19" workbookViewId="0">
      <selection activeCell="T14" sqref="T14"/>
    </sheetView>
  </sheetViews>
  <sheetFormatPr defaultRowHeight="15" x14ac:dyDescent="0.25"/>
  <cols>
    <col min="1" max="1" width="32.28515625" bestFit="1" customWidth="1"/>
    <col min="2" max="2" width="13.5703125" bestFit="1" customWidth="1"/>
    <col min="3" max="3" width="41.5703125" bestFit="1" customWidth="1"/>
    <col min="4" max="4" width="14.42578125" style="23" bestFit="1" customWidth="1"/>
    <col min="5" max="5" width="12.7109375" style="23" bestFit="1" customWidth="1"/>
    <col min="6" max="6" width="15.140625" bestFit="1" customWidth="1"/>
    <col min="7" max="7" width="14.42578125" style="23" bestFit="1" customWidth="1"/>
    <col min="8" max="8" width="15.140625" bestFit="1" customWidth="1"/>
  </cols>
  <sheetData>
    <row r="1" spans="1:8" x14ac:dyDescent="0.25">
      <c r="A1" t="s">
        <v>0</v>
      </c>
      <c r="B1" t="s">
        <v>13328</v>
      </c>
      <c r="C1" t="s">
        <v>13329</v>
      </c>
      <c r="D1" s="23" t="s">
        <v>6</v>
      </c>
      <c r="E1" s="23" t="s">
        <v>13330</v>
      </c>
      <c r="F1" t="s">
        <v>13317</v>
      </c>
      <c r="G1" s="23" t="s">
        <v>6</v>
      </c>
      <c r="H1" t="s">
        <v>13317</v>
      </c>
    </row>
    <row r="2" spans="1:8" x14ac:dyDescent="0.25">
      <c r="A2" t="s">
        <v>9</v>
      </c>
      <c r="B2" s="2">
        <v>7.9142857142857137</v>
      </c>
      <c r="C2" t="s">
        <v>11</v>
      </c>
      <c r="D2" s="23">
        <v>106928571.42857143</v>
      </c>
      <c r="E2" s="23">
        <v>278303701.4285714</v>
      </c>
      <c r="F2" s="23">
        <f>Table8[[#This Row],[Gross]]-Table8[[#This Row],[budget]]</f>
        <v>171375129.99999997</v>
      </c>
      <c r="G2" s="23">
        <v>106928571.42857143</v>
      </c>
      <c r="H2" s="23">
        <f>Table8[[#This Row],[Gross]]-Table8[[#This Row],[budget]]</f>
        <v>171375129.99999997</v>
      </c>
    </row>
    <row r="3" spans="1:8" x14ac:dyDescent="0.25">
      <c r="A3" t="s">
        <v>13</v>
      </c>
      <c r="B3" s="2">
        <v>6.9857142857142858</v>
      </c>
      <c r="C3" t="s">
        <v>15</v>
      </c>
      <c r="D3" s="23">
        <v>153000000</v>
      </c>
      <c r="E3" s="23">
        <v>189942999.2857143</v>
      </c>
      <c r="F3" s="23">
        <f>Table8[[#This Row],[Gross]]-Table8[[#This Row],[budget]]</f>
        <v>36942999.285714298</v>
      </c>
      <c r="G3" s="23">
        <v>153000000</v>
      </c>
      <c r="H3" s="23">
        <f>Table8[[#This Row],[Gross]]-Table8[[#This Row],[budget]]</f>
        <v>36942999.285714298</v>
      </c>
    </row>
    <row r="4" spans="1:8" x14ac:dyDescent="0.25">
      <c r="A4" t="s">
        <v>16</v>
      </c>
      <c r="B4" s="2">
        <v>7.4999999999999991</v>
      </c>
      <c r="C4" t="s">
        <v>18</v>
      </c>
      <c r="D4" s="23">
        <v>107750000</v>
      </c>
      <c r="E4" s="23">
        <v>142232953.25</v>
      </c>
      <c r="F4" s="23">
        <f>Table8[[#This Row],[Gross]]-Table8[[#This Row],[budget]]</f>
        <v>34482953.25</v>
      </c>
      <c r="G4" s="23">
        <v>107750000</v>
      </c>
      <c r="H4" s="23">
        <f>Table8[[#This Row],[Gross]]-Table8[[#This Row],[budget]]</f>
        <v>34482953.25</v>
      </c>
    </row>
    <row r="5" spans="1:8" x14ac:dyDescent="0.25">
      <c r="A5" t="s">
        <v>19</v>
      </c>
      <c r="B5" s="2">
        <v>8.4250000000000007</v>
      </c>
      <c r="C5" t="s">
        <v>21</v>
      </c>
      <c r="D5" s="23">
        <v>125625000</v>
      </c>
      <c r="E5" s="23">
        <v>226653447</v>
      </c>
      <c r="F5" s="23">
        <f>Table8[[#This Row],[Gross]]-Table8[[#This Row],[budget]]</f>
        <v>101028447</v>
      </c>
      <c r="G5" s="23">
        <v>125625000</v>
      </c>
      <c r="H5" s="23">
        <f>Table8[[#This Row],[Gross]]-Table8[[#This Row],[budget]]</f>
        <v>101028447</v>
      </c>
    </row>
    <row r="6" spans="1:8" x14ac:dyDescent="0.25">
      <c r="A6" t="s">
        <v>25</v>
      </c>
      <c r="B6" s="2">
        <v>7.7333333333333334</v>
      </c>
      <c r="C6" t="s">
        <v>30</v>
      </c>
      <c r="D6" s="23">
        <v>179233333.33333334</v>
      </c>
      <c r="E6" s="23">
        <v>225901479.33333334</v>
      </c>
      <c r="F6" s="23">
        <f>Table8[[#This Row],[Gross]]-Table8[[#This Row],[budget]]</f>
        <v>46668146</v>
      </c>
      <c r="G6" s="23">
        <v>179233333.33333334</v>
      </c>
      <c r="H6" s="23">
        <f>Table8[[#This Row],[Gross]]-Table8[[#This Row],[budget]]</f>
        <v>46668146</v>
      </c>
    </row>
    <row r="7" spans="1:8" x14ac:dyDescent="0.25">
      <c r="A7" t="s">
        <v>28</v>
      </c>
      <c r="B7" s="2">
        <v>6.8500000000000005</v>
      </c>
      <c r="C7" t="s">
        <v>33</v>
      </c>
      <c r="D7" s="23">
        <v>119216666.66666667</v>
      </c>
      <c r="E7" s="23">
        <v>170795766.5</v>
      </c>
      <c r="F7" s="23">
        <f>Table8[[#This Row],[Gross]]-Table8[[#This Row],[budget]]</f>
        <v>51579099.833333328</v>
      </c>
      <c r="G7" s="23">
        <v>119216666.66666667</v>
      </c>
      <c r="H7" s="23">
        <f>Table8[[#This Row],[Gross]]-Table8[[#This Row],[budget]]</f>
        <v>51579099.833333328</v>
      </c>
    </row>
    <row r="8" spans="1:8" x14ac:dyDescent="0.25">
      <c r="A8" t="s">
        <v>31</v>
      </c>
      <c r="B8" s="2">
        <v>7.8</v>
      </c>
      <c r="C8" t="s">
        <v>35</v>
      </c>
      <c r="D8" s="23">
        <v>260000000</v>
      </c>
      <c r="E8" s="23">
        <v>200807262</v>
      </c>
      <c r="F8" s="23">
        <f>Table8[[#This Row],[Gross]]-Table8[[#This Row],[budget]]</f>
        <v>-59192738</v>
      </c>
      <c r="G8" s="23">
        <v>260000000</v>
      </c>
      <c r="H8" s="23">
        <f>Table8[[#This Row],[Gross]]-Table8[[#This Row],[budget]]</f>
        <v>-59192738</v>
      </c>
    </row>
    <row r="9" spans="1:8" x14ac:dyDescent="0.25">
      <c r="A9" t="s">
        <v>34</v>
      </c>
      <c r="B9" s="2">
        <v>7.8666666666666671</v>
      </c>
      <c r="C9" t="s">
        <v>38</v>
      </c>
      <c r="D9" s="23">
        <v>170000000</v>
      </c>
      <c r="E9" s="23">
        <v>369202360.33333331</v>
      </c>
      <c r="F9" s="23">
        <f>Table8[[#This Row],[Gross]]-Table8[[#This Row],[budget]]</f>
        <v>199202360.33333331</v>
      </c>
      <c r="G9" s="23">
        <v>170000000</v>
      </c>
      <c r="H9" s="23">
        <f>Table8[[#This Row],[Gross]]-Table8[[#This Row],[budget]]</f>
        <v>199202360.33333331</v>
      </c>
    </row>
    <row r="10" spans="1:8" x14ac:dyDescent="0.25">
      <c r="A10" t="s">
        <v>36</v>
      </c>
      <c r="B10" s="2">
        <v>7.2</v>
      </c>
      <c r="C10" t="s">
        <v>40</v>
      </c>
      <c r="D10" s="23">
        <v>193333333.33333334</v>
      </c>
      <c r="E10" s="23">
        <v>239336535</v>
      </c>
      <c r="F10" s="23">
        <f>Table8[[#This Row],[Gross]]-Table8[[#This Row],[budget]]</f>
        <v>46003201.666666657</v>
      </c>
      <c r="G10" s="23">
        <v>193333333.33333334</v>
      </c>
      <c r="H10" s="23">
        <f>Table8[[#This Row],[Gross]]-Table8[[#This Row],[budget]]</f>
        <v>46003201.666666657</v>
      </c>
    </row>
    <row r="11" spans="1:8" x14ac:dyDescent="0.25">
      <c r="A11" t="s">
        <v>39</v>
      </c>
      <c r="B11" s="2">
        <v>7.1749999999999998</v>
      </c>
      <c r="C11" t="s">
        <v>42</v>
      </c>
      <c r="D11" s="23">
        <v>110500000</v>
      </c>
      <c r="E11" s="23">
        <v>143649106.5</v>
      </c>
      <c r="F11" s="23">
        <f>Table8[[#This Row],[Gross]]-Table8[[#This Row],[budget]]</f>
        <v>33149106.5</v>
      </c>
      <c r="G11" s="23">
        <v>110500000</v>
      </c>
      <c r="H11" s="23">
        <f>Table8[[#This Row],[Gross]]-Table8[[#This Row],[budget]]</f>
        <v>33149106.5</v>
      </c>
    </row>
    <row r="12" spans="1:8" x14ac:dyDescent="0.25">
      <c r="A12" t="s">
        <v>41</v>
      </c>
      <c r="B12" s="2">
        <v>7.2875000000000005</v>
      </c>
      <c r="C12" t="s">
        <v>45</v>
      </c>
      <c r="D12" s="23">
        <v>131000000</v>
      </c>
      <c r="E12" s="23">
        <v>141592451.75</v>
      </c>
      <c r="F12" s="23">
        <f>Table8[[#This Row],[Gross]]-Table8[[#This Row],[budget]]</f>
        <v>10592451.75</v>
      </c>
      <c r="G12" s="23">
        <v>131000000</v>
      </c>
      <c r="H12" s="23">
        <f>Table8[[#This Row],[Gross]]-Table8[[#This Row],[budget]]</f>
        <v>10592451.75</v>
      </c>
    </row>
    <row r="13" spans="1:8" x14ac:dyDescent="0.25">
      <c r="A13" t="s">
        <v>43</v>
      </c>
      <c r="B13" s="2">
        <v>7.2285714285714286</v>
      </c>
      <c r="C13" t="s">
        <v>46</v>
      </c>
      <c r="D13" s="23">
        <v>72428571.428571433</v>
      </c>
      <c r="E13" s="23">
        <v>72874695.857142851</v>
      </c>
      <c r="F13" s="23">
        <f>Table8[[#This Row],[Gross]]-Table8[[#This Row],[budget]]</f>
        <v>446124.42857141793</v>
      </c>
      <c r="G13" s="23">
        <v>72428571.428571433</v>
      </c>
      <c r="H13" s="23">
        <f>Table8[[#This Row],[Gross]]-Table8[[#This Row],[budget]]</f>
        <v>446124.42857141793</v>
      </c>
    </row>
    <row r="14" spans="1:8" x14ac:dyDescent="0.25">
      <c r="A14" t="s">
        <v>50</v>
      </c>
      <c r="B14" s="2">
        <v>7.15</v>
      </c>
      <c r="C14" t="b">
        <v>0</v>
      </c>
      <c r="D14" s="23">
        <v>153750000</v>
      </c>
      <c r="E14" s="23">
        <v>284361730</v>
      </c>
      <c r="F14" s="23">
        <f>Table8[[#This Row],[Gross]]-Table8[[#This Row],[budget]]</f>
        <v>130611730</v>
      </c>
      <c r="G14" s="23">
        <v>153750000</v>
      </c>
      <c r="H14" s="23">
        <f>Table8[[#This Row],[Gross]]-Table8[[#This Row],[budget]]</f>
        <v>130611730</v>
      </c>
    </row>
    <row r="15" spans="1:8" x14ac:dyDescent="0.25">
      <c r="A15" t="s">
        <v>54</v>
      </c>
      <c r="B15" s="2">
        <v>6.6</v>
      </c>
      <c r="C15" t="b">
        <v>0</v>
      </c>
      <c r="D15" s="23">
        <v>102000000</v>
      </c>
      <c r="E15" s="23">
        <v>123286001.2</v>
      </c>
      <c r="F15" s="23">
        <f>Table8[[#This Row],[Gross]]-Table8[[#This Row],[budget]]</f>
        <v>21286001.200000003</v>
      </c>
      <c r="G15" s="23">
        <v>102000000</v>
      </c>
      <c r="H15" s="23">
        <f>Table8[[#This Row],[Gross]]-Table8[[#This Row],[budget]]</f>
        <v>21286001.200000003</v>
      </c>
    </row>
    <row r="16" spans="1:8" x14ac:dyDescent="0.25">
      <c r="A16" t="s">
        <v>56</v>
      </c>
      <c r="B16" s="2">
        <v>6.4571428571428564</v>
      </c>
      <c r="C16" t="b">
        <v>0</v>
      </c>
      <c r="D16" s="23">
        <v>104750000</v>
      </c>
      <c r="E16" s="23">
        <v>132310602</v>
      </c>
      <c r="F16" s="23">
        <f>Table8[[#This Row],[Gross]]-Table8[[#This Row],[budget]]</f>
        <v>27560602</v>
      </c>
      <c r="G16" s="23">
        <v>104750000</v>
      </c>
      <c r="H16" s="23">
        <f>Table8[[#This Row],[Gross]]-Table8[[#This Row],[budget]]</f>
        <v>27560602</v>
      </c>
    </row>
    <row r="17" spans="1:8" x14ac:dyDescent="0.25">
      <c r="A17" t="s">
        <v>59</v>
      </c>
      <c r="B17" s="2">
        <v>7.6750000000000007</v>
      </c>
      <c r="C17" t="b">
        <v>0</v>
      </c>
      <c r="D17" s="23">
        <v>141000000</v>
      </c>
      <c r="E17" s="23">
        <v>216080773.25</v>
      </c>
      <c r="F17" s="23">
        <f>Table8[[#This Row],[Gross]]-Table8[[#This Row],[budget]]</f>
        <v>75080773.25</v>
      </c>
      <c r="G17" s="23">
        <v>141000000</v>
      </c>
      <c r="H17" s="23">
        <f>Table8[[#This Row],[Gross]]-Table8[[#This Row],[budget]]</f>
        <v>75080773.25</v>
      </c>
    </row>
    <row r="18" spans="1:8" x14ac:dyDescent="0.25">
      <c r="A18" t="s">
        <v>62</v>
      </c>
      <c r="B18" s="2">
        <v>7.1333333333333329</v>
      </c>
      <c r="C18" t="b">
        <v>0</v>
      </c>
      <c r="D18" s="23">
        <v>145833333.33333334</v>
      </c>
      <c r="E18" s="23">
        <v>165758656.66666666</v>
      </c>
      <c r="F18" s="23">
        <f>Table8[[#This Row],[Gross]]-Table8[[#This Row],[budget]]</f>
        <v>19925323.333333313</v>
      </c>
      <c r="G18" s="23">
        <v>145833333.33333334</v>
      </c>
      <c r="H18" s="23">
        <f>Table8[[#This Row],[Gross]]-Table8[[#This Row],[budget]]</f>
        <v>19925323.333333313</v>
      </c>
    </row>
    <row r="19" spans="1:8" x14ac:dyDescent="0.25">
      <c r="A19" t="s">
        <v>64</v>
      </c>
      <c r="B19" s="2">
        <v>7.0705882352941174</v>
      </c>
      <c r="C19" t="b">
        <v>0</v>
      </c>
      <c r="D19" s="23">
        <v>84117647.058823526</v>
      </c>
      <c r="E19" s="23">
        <v>78692452.235294119</v>
      </c>
      <c r="F19" s="23">
        <f>Table8[[#This Row],[Gross]]-Table8[[#This Row],[budget]]</f>
        <v>-5425194.8235294074</v>
      </c>
      <c r="G19" s="23">
        <v>84117647.058823526</v>
      </c>
      <c r="H19" s="23">
        <f>Table8[[#This Row],[Gross]]-Table8[[#This Row],[budget]]</f>
        <v>-5425194.8235294074</v>
      </c>
    </row>
    <row r="20" spans="1:8" x14ac:dyDescent="0.25">
      <c r="A20" t="s">
        <v>68</v>
      </c>
      <c r="B20" s="2">
        <v>6.08</v>
      </c>
      <c r="C20" t="b">
        <v>0</v>
      </c>
      <c r="D20" s="23">
        <v>60000000</v>
      </c>
      <c r="E20" s="23">
        <v>94640075.599999994</v>
      </c>
      <c r="F20" s="23">
        <f>Table8[[#This Row],[Gross]]-Table8[[#This Row],[budget]]</f>
        <v>34640075.599999994</v>
      </c>
      <c r="G20" s="23">
        <v>60000000</v>
      </c>
      <c r="H20" s="23">
        <f>Table8[[#This Row],[Gross]]-Table8[[#This Row],[budget]]</f>
        <v>34640075.599999994</v>
      </c>
    </row>
    <row r="21" spans="1:8" x14ac:dyDescent="0.25">
      <c r="A21" t="s">
        <v>75</v>
      </c>
      <c r="B21" s="2">
        <v>7</v>
      </c>
      <c r="C21" t="b">
        <v>0</v>
      </c>
      <c r="D21" s="23">
        <v>121500000</v>
      </c>
      <c r="E21" s="23">
        <v>185720634</v>
      </c>
      <c r="F21" s="23">
        <f>Table8[[#This Row],[Gross]]-Table8[[#This Row],[budget]]</f>
        <v>64220634</v>
      </c>
      <c r="G21" s="23">
        <v>121500000</v>
      </c>
      <c r="H21" s="23">
        <f>Table8[[#This Row],[Gross]]-Table8[[#This Row],[budget]]</f>
        <v>64220634</v>
      </c>
    </row>
    <row r="22" spans="1:8" x14ac:dyDescent="0.25">
      <c r="A22" t="s">
        <v>77</v>
      </c>
      <c r="B22" s="2">
        <v>6.666666666666667</v>
      </c>
      <c r="C22" t="b">
        <v>0</v>
      </c>
      <c r="D22" s="23">
        <v>94000000</v>
      </c>
      <c r="E22" s="23">
        <v>87173364.5</v>
      </c>
      <c r="F22" s="23">
        <f>Table8[[#This Row],[Gross]]-Table8[[#This Row],[budget]]</f>
        <v>-6826635.5</v>
      </c>
      <c r="G22" s="23">
        <v>94000000</v>
      </c>
      <c r="H22" s="23">
        <f>Table8[[#This Row],[Gross]]-Table8[[#This Row],[budget]]</f>
        <v>-6826635.5</v>
      </c>
    </row>
    <row r="23" spans="1:8" x14ac:dyDescent="0.25">
      <c r="A23" t="s">
        <v>80</v>
      </c>
      <c r="B23" s="2">
        <v>7</v>
      </c>
      <c r="C23" t="b">
        <v>0</v>
      </c>
      <c r="D23" s="23">
        <v>75375000</v>
      </c>
      <c r="E23" s="23">
        <v>328092531.5</v>
      </c>
      <c r="F23" s="23">
        <f>Table8[[#This Row],[Gross]]-Table8[[#This Row],[budget]]</f>
        <v>252717531.5</v>
      </c>
      <c r="G23" s="23">
        <v>75375000</v>
      </c>
      <c r="H23" s="23">
        <f>Table8[[#This Row],[Gross]]-Table8[[#This Row],[budget]]</f>
        <v>252717531.5</v>
      </c>
    </row>
    <row r="24" spans="1:8" x14ac:dyDescent="0.25">
      <c r="A24" t="s">
        <v>85</v>
      </c>
      <c r="B24" s="2">
        <v>7.4</v>
      </c>
      <c r="C24" t="b">
        <v>0</v>
      </c>
      <c r="D24" s="23">
        <v>107500000</v>
      </c>
      <c r="E24" s="23">
        <v>206614054.5</v>
      </c>
      <c r="F24" s="23">
        <f>Table8[[#This Row],[Gross]]-Table8[[#This Row],[budget]]</f>
        <v>99114054.5</v>
      </c>
      <c r="G24" s="23">
        <v>107500000</v>
      </c>
      <c r="H24" s="23">
        <f>Table8[[#This Row],[Gross]]-Table8[[#This Row],[budget]]</f>
        <v>99114054.5</v>
      </c>
    </row>
    <row r="25" spans="1:8" x14ac:dyDescent="0.25">
      <c r="A25" t="s">
        <v>87</v>
      </c>
      <c r="B25" s="2">
        <v>6.9312500000000004</v>
      </c>
      <c r="C25" t="b">
        <v>0</v>
      </c>
      <c r="D25" s="23">
        <v>77937500</v>
      </c>
      <c r="E25" s="23">
        <v>129454717.5</v>
      </c>
      <c r="F25" s="23">
        <f>Table8[[#This Row],[Gross]]-Table8[[#This Row],[budget]]</f>
        <v>51517217.5</v>
      </c>
      <c r="G25" s="23">
        <v>77937500</v>
      </c>
      <c r="H25" s="23">
        <f>Table8[[#This Row],[Gross]]-Table8[[#This Row],[budget]]</f>
        <v>51517217.5</v>
      </c>
    </row>
    <row r="26" spans="1:8" x14ac:dyDescent="0.25">
      <c r="A26" t="s">
        <v>89</v>
      </c>
      <c r="B26" s="2">
        <v>6.4555555555555557</v>
      </c>
      <c r="C26" t="b">
        <v>0</v>
      </c>
      <c r="D26" s="23">
        <v>92888888.888888896</v>
      </c>
      <c r="E26" s="23">
        <v>109926458</v>
      </c>
      <c r="F26" s="23">
        <f>Table8[[#This Row],[Gross]]-Table8[[#This Row],[budget]]</f>
        <v>17037569.111111104</v>
      </c>
      <c r="G26" s="23">
        <v>92888888.888888896</v>
      </c>
      <c r="H26" s="23">
        <f>Table8[[#This Row],[Gross]]-Table8[[#This Row],[budget]]</f>
        <v>17037569.111111104</v>
      </c>
    </row>
    <row r="27" spans="1:8" x14ac:dyDescent="0.25">
      <c r="A27" t="s">
        <v>92</v>
      </c>
      <c r="B27" s="2">
        <v>7.3</v>
      </c>
      <c r="C27" t="b">
        <v>0</v>
      </c>
      <c r="D27" s="23">
        <v>200000000</v>
      </c>
      <c r="E27" s="23">
        <v>268488329</v>
      </c>
      <c r="F27" s="23">
        <f>Table8[[#This Row],[Gross]]-Table8[[#This Row],[budget]]</f>
        <v>68488329</v>
      </c>
      <c r="G27" s="23">
        <v>200000000</v>
      </c>
      <c r="H27" s="23">
        <f>Table8[[#This Row],[Gross]]-Table8[[#This Row],[budget]]</f>
        <v>68488329</v>
      </c>
    </row>
    <row r="28" spans="1:8" x14ac:dyDescent="0.25">
      <c r="A28" t="s">
        <v>95</v>
      </c>
      <c r="B28" s="2">
        <v>6.6384615384615397</v>
      </c>
      <c r="C28" t="b">
        <v>0</v>
      </c>
      <c r="D28" s="23">
        <v>122076923.07692307</v>
      </c>
      <c r="E28" s="23">
        <v>171634041.30769232</v>
      </c>
      <c r="F28" s="23">
        <f>Table8[[#This Row],[Gross]]-Table8[[#This Row],[budget]]</f>
        <v>49557118.230769247</v>
      </c>
      <c r="G28" s="23">
        <v>122076923.07692307</v>
      </c>
      <c r="H28" s="23">
        <f>Table8[[#This Row],[Gross]]-Table8[[#This Row],[budget]]</f>
        <v>49557118.230769247</v>
      </c>
    </row>
    <row r="29" spans="1:8" x14ac:dyDescent="0.25">
      <c r="A29" t="s">
        <v>100</v>
      </c>
      <c r="B29" s="2">
        <v>6.8666666666666671</v>
      </c>
      <c r="C29" t="b">
        <v>0</v>
      </c>
      <c r="D29" s="23">
        <v>153333333.33333334</v>
      </c>
      <c r="E29" s="23">
        <v>144375103</v>
      </c>
      <c r="F29" s="23">
        <f>Table8[[#This Row],[Gross]]-Table8[[#This Row],[budget]]</f>
        <v>-8958230.3333333433</v>
      </c>
      <c r="G29" s="23">
        <v>153333333.33333334</v>
      </c>
      <c r="H29" s="23">
        <f>Table8[[#This Row],[Gross]]-Table8[[#This Row],[budget]]</f>
        <v>-8958230.3333333433</v>
      </c>
    </row>
    <row r="30" spans="1:8" x14ac:dyDescent="0.25">
      <c r="A30" t="s">
        <v>102</v>
      </c>
      <c r="B30" s="2">
        <v>7.38</v>
      </c>
      <c r="C30" t="b">
        <v>0</v>
      </c>
      <c r="D30" s="23">
        <v>112000000</v>
      </c>
      <c r="E30" s="23">
        <v>207183190.59999999</v>
      </c>
      <c r="F30" s="23">
        <f>Table8[[#This Row],[Gross]]-Table8[[#This Row],[budget]]</f>
        <v>95183190.599999994</v>
      </c>
      <c r="G30" s="23">
        <v>112000000</v>
      </c>
      <c r="H30" s="23">
        <f>Table8[[#This Row],[Gross]]-Table8[[#This Row],[budget]]</f>
        <v>95183190.599999994</v>
      </c>
    </row>
    <row r="31" spans="1:8" x14ac:dyDescent="0.25">
      <c r="A31" t="s">
        <v>105</v>
      </c>
      <c r="B31" s="2">
        <v>6.7111111111111121</v>
      </c>
      <c r="C31" t="b">
        <v>0</v>
      </c>
      <c r="D31" s="23">
        <v>98666666.666666672</v>
      </c>
      <c r="E31" s="23">
        <v>90284627.444444448</v>
      </c>
      <c r="F31" s="23">
        <f>Table8[[#This Row],[Gross]]-Table8[[#This Row],[budget]]</f>
        <v>-8382039.2222222239</v>
      </c>
      <c r="G31" s="23">
        <v>98666666.666666672</v>
      </c>
      <c r="H31" s="23">
        <f>Table8[[#This Row],[Gross]]-Table8[[#This Row],[budget]]</f>
        <v>-8382039.2222222239</v>
      </c>
    </row>
    <row r="32" spans="1:8" x14ac:dyDescent="0.25">
      <c r="A32" t="s">
        <v>107</v>
      </c>
      <c r="B32" s="2">
        <v>8.3000000000000007</v>
      </c>
      <c r="C32" t="b">
        <v>0</v>
      </c>
      <c r="D32" s="23">
        <v>200000000</v>
      </c>
      <c r="E32" s="23">
        <v>414984497</v>
      </c>
      <c r="F32" s="23">
        <f>Table8[[#This Row],[Gross]]-Table8[[#This Row],[budget]]</f>
        <v>214984497</v>
      </c>
      <c r="G32" s="23">
        <v>200000000</v>
      </c>
      <c r="H32" s="23">
        <f>Table8[[#This Row],[Gross]]-Table8[[#This Row],[budget]]</f>
        <v>214984497</v>
      </c>
    </row>
    <row r="33" spans="1:8" x14ac:dyDescent="0.25">
      <c r="A33" t="s">
        <v>109</v>
      </c>
      <c r="B33" s="2">
        <v>6.083333333333333</v>
      </c>
      <c r="C33" t="b">
        <v>0</v>
      </c>
      <c r="D33" s="23">
        <v>95000000</v>
      </c>
      <c r="E33" s="23">
        <v>80048424.5</v>
      </c>
      <c r="F33" s="23">
        <f>Table8[[#This Row],[Gross]]-Table8[[#This Row],[budget]]</f>
        <v>-14951575.5</v>
      </c>
      <c r="G33" s="23">
        <v>95000000</v>
      </c>
      <c r="H33" s="23">
        <f>Table8[[#This Row],[Gross]]-Table8[[#This Row],[budget]]</f>
        <v>-14951575.5</v>
      </c>
    </row>
    <row r="34" spans="1:8" x14ac:dyDescent="0.25">
      <c r="A34" t="s">
        <v>111</v>
      </c>
      <c r="B34" s="2">
        <v>7.2</v>
      </c>
      <c r="C34" t="b">
        <v>0</v>
      </c>
      <c r="D34" s="23">
        <v>39671428.571428575</v>
      </c>
      <c r="E34" s="23">
        <v>113139457.71428572</v>
      </c>
      <c r="F34" s="23">
        <f>Table8[[#This Row],[Gross]]-Table8[[#This Row],[budget]]</f>
        <v>73468029.142857134</v>
      </c>
      <c r="G34" s="23">
        <v>39671428.571428575</v>
      </c>
      <c r="H34" s="23">
        <f>Table8[[#This Row],[Gross]]-Table8[[#This Row],[budget]]</f>
        <v>73468029.142857134</v>
      </c>
    </row>
    <row r="35" spans="1:8" x14ac:dyDescent="0.25">
      <c r="A35" t="s">
        <v>117</v>
      </c>
      <c r="B35" s="2">
        <v>7.4499999999999993</v>
      </c>
      <c r="C35" t="b">
        <v>0</v>
      </c>
      <c r="D35" s="23">
        <v>135000000</v>
      </c>
      <c r="E35" s="23">
        <v>186704452.25</v>
      </c>
      <c r="F35" s="23">
        <f>Table8[[#This Row],[Gross]]-Table8[[#This Row],[budget]]</f>
        <v>51704452.25</v>
      </c>
      <c r="G35" s="23">
        <v>135000000</v>
      </c>
      <c r="H35" s="23">
        <f>Table8[[#This Row],[Gross]]-Table8[[#This Row],[budget]]</f>
        <v>51704452.25</v>
      </c>
    </row>
    <row r="36" spans="1:8" x14ac:dyDescent="0.25">
      <c r="A36" t="s">
        <v>120</v>
      </c>
      <c r="B36" s="2">
        <v>7.12</v>
      </c>
      <c r="C36" t="b">
        <v>0</v>
      </c>
      <c r="D36" s="23">
        <v>81400000</v>
      </c>
      <c r="E36" s="23">
        <v>88580470.200000003</v>
      </c>
      <c r="F36" s="23">
        <f>Table8[[#This Row],[Gross]]-Table8[[#This Row],[budget]]</f>
        <v>7180470.200000003</v>
      </c>
      <c r="G36" s="23">
        <v>81400000</v>
      </c>
      <c r="H36" s="23">
        <f>Table8[[#This Row],[Gross]]-Table8[[#This Row],[budget]]</f>
        <v>7180470.200000003</v>
      </c>
    </row>
    <row r="37" spans="1:8" x14ac:dyDescent="0.25">
      <c r="A37" t="s">
        <v>122</v>
      </c>
      <c r="B37" s="2">
        <v>6.8428571428571425</v>
      </c>
      <c r="C37" t="b">
        <v>0</v>
      </c>
      <c r="D37" s="23">
        <v>76785714.285714284</v>
      </c>
      <c r="E37" s="23">
        <v>78870397</v>
      </c>
      <c r="F37" s="23">
        <f>Table8[[#This Row],[Gross]]-Table8[[#This Row],[budget]]</f>
        <v>2084682.7142857164</v>
      </c>
      <c r="G37" s="23">
        <v>76785714.285714284</v>
      </c>
      <c r="H37" s="23">
        <f>Table8[[#This Row],[Gross]]-Table8[[#This Row],[budget]]</f>
        <v>2084682.7142857164</v>
      </c>
    </row>
    <row r="38" spans="1:8" x14ac:dyDescent="0.25">
      <c r="A38" t="s">
        <v>124</v>
      </c>
      <c r="B38" s="2">
        <v>7.1400000000000006</v>
      </c>
      <c r="C38" t="b">
        <v>0</v>
      </c>
      <c r="D38" s="23">
        <v>81700000</v>
      </c>
      <c r="E38" s="23">
        <v>71168710.200000003</v>
      </c>
      <c r="F38" s="23">
        <f>Table8[[#This Row],[Gross]]-Table8[[#This Row],[budget]]</f>
        <v>-10531289.799999997</v>
      </c>
      <c r="G38" s="23">
        <v>81700000</v>
      </c>
      <c r="H38" s="23">
        <f>Table8[[#This Row],[Gross]]-Table8[[#This Row],[budget]]</f>
        <v>-10531289.799999997</v>
      </c>
    </row>
    <row r="39" spans="1:8" x14ac:dyDescent="0.25">
      <c r="A39" t="s">
        <v>127</v>
      </c>
      <c r="B39" s="2">
        <v>7.5439999999999996</v>
      </c>
      <c r="C39" t="b">
        <v>0</v>
      </c>
      <c r="D39" s="23">
        <v>65116034.799999997</v>
      </c>
      <c r="E39" s="23">
        <v>164569324.03999999</v>
      </c>
      <c r="F39" s="23">
        <f>Table8[[#This Row],[Gross]]-Table8[[#This Row],[budget]]</f>
        <v>99453289.239999995</v>
      </c>
      <c r="G39" s="23">
        <v>65116034.799999997</v>
      </c>
      <c r="H39" s="23">
        <f>Table8[[#This Row],[Gross]]-Table8[[#This Row],[budget]]</f>
        <v>99453289.239999995</v>
      </c>
    </row>
    <row r="40" spans="1:8" x14ac:dyDescent="0.25">
      <c r="A40" t="s">
        <v>131</v>
      </c>
      <c r="B40" s="2">
        <v>7.2</v>
      </c>
      <c r="C40" t="b">
        <v>0</v>
      </c>
      <c r="D40" s="23">
        <v>185000000</v>
      </c>
      <c r="E40" s="23">
        <v>237282182</v>
      </c>
      <c r="F40" s="23">
        <f>Table8[[#This Row],[Gross]]-Table8[[#This Row],[budget]]</f>
        <v>52282182</v>
      </c>
      <c r="G40" s="23">
        <v>185000000</v>
      </c>
      <c r="H40" s="23">
        <f>Table8[[#This Row],[Gross]]-Table8[[#This Row],[budget]]</f>
        <v>52282182</v>
      </c>
    </row>
    <row r="41" spans="1:8" x14ac:dyDescent="0.25">
      <c r="A41" t="s">
        <v>133</v>
      </c>
      <c r="B41" s="2">
        <v>6.8400000000000007</v>
      </c>
      <c r="C41" t="b">
        <v>0</v>
      </c>
      <c r="D41" s="23">
        <v>79150000</v>
      </c>
      <c r="E41" s="23">
        <v>81324159</v>
      </c>
      <c r="F41" s="23">
        <f>Table8[[#This Row],[Gross]]-Table8[[#This Row],[budget]]</f>
        <v>2174159</v>
      </c>
      <c r="G41" s="23">
        <v>79150000</v>
      </c>
      <c r="H41" s="23">
        <f>Table8[[#This Row],[Gross]]-Table8[[#This Row],[budget]]</f>
        <v>2174159</v>
      </c>
    </row>
    <row r="42" spans="1:8" x14ac:dyDescent="0.25">
      <c r="A42" t="s">
        <v>139</v>
      </c>
      <c r="B42" s="2">
        <v>6.1875</v>
      </c>
      <c r="C42" t="b">
        <v>0</v>
      </c>
      <c r="D42" s="23">
        <v>108562500</v>
      </c>
      <c r="E42" s="23">
        <v>119046932.75</v>
      </c>
      <c r="F42" s="23">
        <f>Table8[[#This Row],[Gross]]-Table8[[#This Row],[budget]]</f>
        <v>10484432.75</v>
      </c>
      <c r="G42" s="23">
        <v>108562500</v>
      </c>
      <c r="H42" s="23">
        <f>Table8[[#This Row],[Gross]]-Table8[[#This Row],[budget]]</f>
        <v>10484432.75</v>
      </c>
    </row>
    <row r="43" spans="1:8" x14ac:dyDescent="0.25">
      <c r="A43" t="s">
        <v>141</v>
      </c>
      <c r="B43" s="2">
        <v>7.3076923076923084</v>
      </c>
      <c r="C43" t="b">
        <v>0</v>
      </c>
      <c r="D43" s="23">
        <v>82307692.307692304</v>
      </c>
      <c r="E43" s="23">
        <v>124562239.07692307</v>
      </c>
      <c r="F43" s="23">
        <f>Table8[[#This Row],[Gross]]-Table8[[#This Row],[budget]]</f>
        <v>42254546.769230768</v>
      </c>
      <c r="G43" s="23">
        <v>82307692.307692304</v>
      </c>
      <c r="H43" s="23">
        <f>Table8[[#This Row],[Gross]]-Table8[[#This Row],[budget]]</f>
        <v>42254546.769230768</v>
      </c>
    </row>
    <row r="44" spans="1:8" x14ac:dyDescent="0.25">
      <c r="A44" t="s">
        <v>144</v>
      </c>
      <c r="B44" s="2">
        <v>6.9166666666666652</v>
      </c>
      <c r="C44" t="b">
        <v>0</v>
      </c>
      <c r="D44" s="23">
        <v>110583333.33333333</v>
      </c>
      <c r="E44" s="23">
        <v>114539781.83333333</v>
      </c>
      <c r="F44" s="23">
        <f>Table8[[#This Row],[Gross]]-Table8[[#This Row],[budget]]</f>
        <v>3956448.5</v>
      </c>
      <c r="G44" s="23">
        <v>110583333.33333333</v>
      </c>
      <c r="H44" s="23">
        <f>Table8[[#This Row],[Gross]]-Table8[[#This Row],[budget]]</f>
        <v>3956448.5</v>
      </c>
    </row>
    <row r="45" spans="1:8" x14ac:dyDescent="0.25">
      <c r="A45" t="s">
        <v>151</v>
      </c>
      <c r="B45" s="2">
        <v>8.2333333333333343</v>
      </c>
      <c r="C45" t="b">
        <v>0</v>
      </c>
      <c r="D45" s="23">
        <v>155000000</v>
      </c>
      <c r="E45" s="23">
        <v>313113780.33333331</v>
      </c>
      <c r="F45" s="23">
        <f>Table8[[#This Row],[Gross]]-Table8[[#This Row],[budget]]</f>
        <v>158113780.33333331</v>
      </c>
      <c r="G45" s="23">
        <v>155000000</v>
      </c>
      <c r="H45" s="23">
        <f>Table8[[#This Row],[Gross]]-Table8[[#This Row],[budget]]</f>
        <v>158113780.33333331</v>
      </c>
    </row>
    <row r="46" spans="1:8" x14ac:dyDescent="0.25">
      <c r="A46" t="s">
        <v>154</v>
      </c>
      <c r="B46" s="2">
        <v>6.0500000000000007</v>
      </c>
      <c r="C46" t="b">
        <v>0</v>
      </c>
      <c r="D46" s="23">
        <v>100750000</v>
      </c>
      <c r="E46" s="23">
        <v>100287966.75</v>
      </c>
      <c r="F46" s="23">
        <f>Table8[[#This Row],[Gross]]-Table8[[#This Row],[budget]]</f>
        <v>-462033.25</v>
      </c>
      <c r="G46" s="23">
        <v>100750000</v>
      </c>
      <c r="H46" s="23">
        <f>Table8[[#This Row],[Gross]]-Table8[[#This Row],[budget]]</f>
        <v>-462033.25</v>
      </c>
    </row>
    <row r="47" spans="1:8" x14ac:dyDescent="0.25">
      <c r="A47" t="s">
        <v>157</v>
      </c>
      <c r="B47" s="2">
        <v>7.1285714285714272</v>
      </c>
      <c r="C47" t="b">
        <v>0</v>
      </c>
      <c r="D47" s="23">
        <v>113285714.28571428</v>
      </c>
      <c r="E47" s="23">
        <v>223197363.85714287</v>
      </c>
      <c r="F47" s="23">
        <f>Table8[[#This Row],[Gross]]-Table8[[#This Row],[budget]]</f>
        <v>109911649.57142858</v>
      </c>
      <c r="G47" s="23">
        <v>113285714.28571428</v>
      </c>
      <c r="H47" s="23">
        <f>Table8[[#This Row],[Gross]]-Table8[[#This Row],[budget]]</f>
        <v>109911649.57142858</v>
      </c>
    </row>
    <row r="48" spans="1:8" x14ac:dyDescent="0.25">
      <c r="A48" t="s">
        <v>159</v>
      </c>
      <c r="B48" s="2">
        <v>7.6749999999999998</v>
      </c>
      <c r="C48" t="b">
        <v>0</v>
      </c>
      <c r="D48" s="23">
        <v>57143750</v>
      </c>
      <c r="E48" s="23">
        <v>57163112.5</v>
      </c>
      <c r="F48" s="23">
        <f>Table8[[#This Row],[Gross]]-Table8[[#This Row],[budget]]</f>
        <v>19362.5</v>
      </c>
      <c r="G48" s="23">
        <v>57143750</v>
      </c>
      <c r="H48" s="23">
        <f>Table8[[#This Row],[Gross]]-Table8[[#This Row],[budget]]</f>
        <v>19362.5</v>
      </c>
    </row>
    <row r="49" spans="1:8" x14ac:dyDescent="0.25">
      <c r="A49" t="s">
        <v>164</v>
      </c>
      <c r="B49" s="2">
        <v>5.69</v>
      </c>
      <c r="C49" t="b">
        <v>0</v>
      </c>
      <c r="D49" s="23">
        <v>61700000</v>
      </c>
      <c r="E49" s="23">
        <v>74456878.700000003</v>
      </c>
      <c r="F49" s="23">
        <f>Table8[[#This Row],[Gross]]-Table8[[#This Row],[budget]]</f>
        <v>12756878.700000003</v>
      </c>
      <c r="G49" s="23">
        <v>61700000</v>
      </c>
      <c r="H49" s="23">
        <f>Table8[[#This Row],[Gross]]-Table8[[#This Row],[budget]]</f>
        <v>12756878.700000003</v>
      </c>
    </row>
    <row r="50" spans="1:8" x14ac:dyDescent="0.25">
      <c r="A50" t="s">
        <v>167</v>
      </c>
      <c r="B50" s="2">
        <v>6.7714285714285722</v>
      </c>
      <c r="C50" t="b">
        <v>0</v>
      </c>
      <c r="D50" s="23">
        <v>48857142.857142858</v>
      </c>
      <c r="E50" s="23">
        <v>48361246.285714284</v>
      </c>
      <c r="F50" s="23">
        <f>Table8[[#This Row],[Gross]]-Table8[[#This Row],[budget]]</f>
        <v>-495896.57142857462</v>
      </c>
      <c r="G50" s="23">
        <v>48857142.857142858</v>
      </c>
      <c r="H50" s="23">
        <f>Table8[[#This Row],[Gross]]-Table8[[#This Row],[budget]]</f>
        <v>-495896.57142857462</v>
      </c>
    </row>
    <row r="51" spans="1:8" x14ac:dyDescent="0.25">
      <c r="A51" t="s">
        <v>170</v>
      </c>
      <c r="B51" s="2">
        <v>6.3142857142857149</v>
      </c>
      <c r="C51" t="b">
        <v>0</v>
      </c>
      <c r="D51" s="23">
        <v>68142857.142857149</v>
      </c>
      <c r="E51" s="23">
        <v>127191395.42857143</v>
      </c>
      <c r="F51" s="23">
        <f>Table8[[#This Row],[Gross]]-Table8[[#This Row],[budget]]</f>
        <v>59048538.285714284</v>
      </c>
      <c r="G51" s="23">
        <v>68142857.142857149</v>
      </c>
      <c r="H51" s="23">
        <f>Table8[[#This Row],[Gross]]-Table8[[#This Row],[budget]]</f>
        <v>59048538.285714284</v>
      </c>
    </row>
    <row r="52" spans="1:8" x14ac:dyDescent="0.25">
      <c r="A52" t="s">
        <v>173</v>
      </c>
      <c r="B52" s="2">
        <v>7.1285714285714272</v>
      </c>
      <c r="C52" t="b">
        <v>0</v>
      </c>
      <c r="D52" s="23">
        <v>67385714.285714284</v>
      </c>
      <c r="E52" s="23">
        <v>74148718.142857149</v>
      </c>
      <c r="F52" s="23">
        <f>Table8[[#This Row],[Gross]]-Table8[[#This Row],[budget]]</f>
        <v>6763003.8571428657</v>
      </c>
      <c r="G52" s="23">
        <v>67385714.285714284</v>
      </c>
      <c r="H52" s="23">
        <f>Table8[[#This Row],[Gross]]-Table8[[#This Row],[budget]]</f>
        <v>6763003.8571428657</v>
      </c>
    </row>
    <row r="53" spans="1:8" x14ac:dyDescent="0.25">
      <c r="A53" t="s">
        <v>175</v>
      </c>
      <c r="B53" s="2">
        <v>6.68</v>
      </c>
      <c r="C53" t="b">
        <v>0</v>
      </c>
      <c r="D53" s="23">
        <v>59600000</v>
      </c>
      <c r="E53" s="23">
        <v>69030827.799999997</v>
      </c>
      <c r="F53" s="23">
        <f>Table8[[#This Row],[Gross]]-Table8[[#This Row],[budget]]</f>
        <v>9430827.799999997</v>
      </c>
      <c r="G53" s="23">
        <v>59600000</v>
      </c>
      <c r="H53" s="23">
        <f>Table8[[#This Row],[Gross]]-Table8[[#This Row],[budget]]</f>
        <v>9430827.799999997</v>
      </c>
    </row>
    <row r="54" spans="1:8" x14ac:dyDescent="0.25">
      <c r="A54" t="s">
        <v>177</v>
      </c>
      <c r="B54" s="2">
        <v>6.0750000000000002</v>
      </c>
      <c r="C54" t="b">
        <v>0</v>
      </c>
      <c r="D54" s="23">
        <v>81125000</v>
      </c>
      <c r="E54" s="23">
        <v>96856318.25</v>
      </c>
      <c r="F54" s="23">
        <f>Table8[[#This Row],[Gross]]-Table8[[#This Row],[budget]]</f>
        <v>15731318.25</v>
      </c>
      <c r="G54" s="23">
        <v>81125000</v>
      </c>
      <c r="H54" s="23">
        <f>Table8[[#This Row],[Gross]]-Table8[[#This Row],[budget]]</f>
        <v>15731318.25</v>
      </c>
    </row>
    <row r="55" spans="1:8" x14ac:dyDescent="0.25">
      <c r="A55" t="s">
        <v>184</v>
      </c>
      <c r="B55" s="2">
        <v>6.1</v>
      </c>
      <c r="C55" t="b">
        <v>0</v>
      </c>
      <c r="D55" s="23">
        <v>170000000</v>
      </c>
      <c r="E55" s="23">
        <v>155111815</v>
      </c>
      <c r="F55" s="23">
        <f>Table8[[#This Row],[Gross]]-Table8[[#This Row],[budget]]</f>
        <v>-14888185</v>
      </c>
      <c r="G55" s="23">
        <v>170000000</v>
      </c>
      <c r="H55" s="23">
        <f>Table8[[#This Row],[Gross]]-Table8[[#This Row],[budget]]</f>
        <v>-14888185</v>
      </c>
    </row>
    <row r="56" spans="1:8" x14ac:dyDescent="0.25">
      <c r="A56" t="s">
        <v>187</v>
      </c>
      <c r="B56" s="2">
        <v>7</v>
      </c>
      <c r="C56" t="b">
        <v>0</v>
      </c>
      <c r="D56" s="23">
        <v>180000000</v>
      </c>
      <c r="E56" s="23">
        <v>241407328</v>
      </c>
      <c r="F56" s="23">
        <f>Table8[[#This Row],[Gross]]-Table8[[#This Row],[budget]]</f>
        <v>61407328</v>
      </c>
      <c r="G56" s="23">
        <v>180000000</v>
      </c>
      <c r="H56" s="23">
        <f>Table8[[#This Row],[Gross]]-Table8[[#This Row],[budget]]</f>
        <v>61407328</v>
      </c>
    </row>
    <row r="57" spans="1:8" x14ac:dyDescent="0.25">
      <c r="A57" t="s">
        <v>190</v>
      </c>
      <c r="B57" s="2">
        <v>7.2666666666666666</v>
      </c>
      <c r="C57" t="b">
        <v>0</v>
      </c>
      <c r="D57" s="23">
        <v>71666666.666666672</v>
      </c>
      <c r="E57" s="23">
        <v>100237505.66666667</v>
      </c>
      <c r="F57" s="23">
        <f>Table8[[#This Row],[Gross]]-Table8[[#This Row],[budget]]</f>
        <v>28570839</v>
      </c>
      <c r="G57" s="23">
        <v>71666666.666666672</v>
      </c>
      <c r="H57" s="23">
        <f>Table8[[#This Row],[Gross]]-Table8[[#This Row],[budget]]</f>
        <v>28570839</v>
      </c>
    </row>
    <row r="58" spans="1:8" x14ac:dyDescent="0.25">
      <c r="A58" t="s">
        <v>196</v>
      </c>
      <c r="B58" s="2">
        <v>6.3</v>
      </c>
      <c r="C58" t="b">
        <v>0</v>
      </c>
      <c r="D58" s="23">
        <v>175000000</v>
      </c>
      <c r="E58" s="23">
        <v>38297305</v>
      </c>
      <c r="F58" s="23">
        <f>Table8[[#This Row],[Gross]]-Table8[[#This Row],[budget]]</f>
        <v>-136702695</v>
      </c>
      <c r="G58" s="23">
        <v>175000000</v>
      </c>
      <c r="H58" s="23">
        <f>Table8[[#This Row],[Gross]]-Table8[[#This Row],[budget]]</f>
        <v>-136702695</v>
      </c>
    </row>
    <row r="59" spans="1:8" x14ac:dyDescent="0.25">
      <c r="A59" t="s">
        <v>199</v>
      </c>
      <c r="B59" s="2">
        <v>5.6749999999999998</v>
      </c>
      <c r="C59" t="b">
        <v>0</v>
      </c>
      <c r="D59" s="23">
        <v>73000000</v>
      </c>
      <c r="E59" s="23">
        <v>125237609.25</v>
      </c>
      <c r="F59" s="23">
        <f>Table8[[#This Row],[Gross]]-Table8[[#This Row],[budget]]</f>
        <v>52237609.25</v>
      </c>
      <c r="G59" s="23">
        <v>73000000</v>
      </c>
      <c r="H59" s="23">
        <f>Table8[[#This Row],[Gross]]-Table8[[#This Row],[budget]]</f>
        <v>52237609.25</v>
      </c>
    </row>
    <row r="60" spans="1:8" x14ac:dyDescent="0.25">
      <c r="A60" t="s">
        <v>201</v>
      </c>
      <c r="B60" s="2">
        <v>7.58</v>
      </c>
      <c r="C60" t="b">
        <v>0</v>
      </c>
      <c r="D60" s="23">
        <v>129400000</v>
      </c>
      <c r="E60" s="23">
        <v>158763032.40000001</v>
      </c>
      <c r="F60" s="23">
        <f>Table8[[#This Row],[Gross]]-Table8[[#This Row],[budget]]</f>
        <v>29363032.400000006</v>
      </c>
      <c r="G60" s="23">
        <v>129400000</v>
      </c>
      <c r="H60" s="23">
        <f>Table8[[#This Row],[Gross]]-Table8[[#This Row],[budget]]</f>
        <v>29363032.400000006</v>
      </c>
    </row>
    <row r="61" spans="1:8" x14ac:dyDescent="0.25">
      <c r="A61" t="s">
        <v>204</v>
      </c>
      <c r="B61" s="2">
        <v>7.9</v>
      </c>
      <c r="C61" t="b">
        <v>0</v>
      </c>
      <c r="D61" s="23">
        <v>165000000</v>
      </c>
      <c r="E61" s="23">
        <v>222487711</v>
      </c>
      <c r="F61" s="23">
        <f>Table8[[#This Row],[Gross]]-Table8[[#This Row],[budget]]</f>
        <v>57487711</v>
      </c>
      <c r="G61" s="23">
        <v>165000000</v>
      </c>
      <c r="H61" s="23">
        <f>Table8[[#This Row],[Gross]]-Table8[[#This Row],[budget]]</f>
        <v>57487711</v>
      </c>
    </row>
    <row r="62" spans="1:8" x14ac:dyDescent="0.25">
      <c r="A62" t="s">
        <v>207</v>
      </c>
      <c r="B62" s="2">
        <v>7.8</v>
      </c>
      <c r="C62" t="b">
        <v>0</v>
      </c>
      <c r="D62" s="23">
        <v>165000000</v>
      </c>
      <c r="E62" s="23">
        <v>189412677</v>
      </c>
      <c r="F62" s="23">
        <f>Table8[[#This Row],[Gross]]-Table8[[#This Row],[budget]]</f>
        <v>24412677</v>
      </c>
      <c r="G62" s="23">
        <v>165000000</v>
      </c>
      <c r="H62" s="23">
        <f>Table8[[#This Row],[Gross]]-Table8[[#This Row],[budget]]</f>
        <v>24412677</v>
      </c>
    </row>
    <row r="63" spans="1:8" x14ac:dyDescent="0.25">
      <c r="A63" t="s">
        <v>213</v>
      </c>
      <c r="B63" s="2">
        <v>7.7666666666666666</v>
      </c>
      <c r="C63" t="b">
        <v>0</v>
      </c>
      <c r="D63" s="23">
        <v>130000000</v>
      </c>
      <c r="E63" s="23">
        <v>180052210.33333334</v>
      </c>
      <c r="F63" s="23">
        <f>Table8[[#This Row],[Gross]]-Table8[[#This Row],[budget]]</f>
        <v>50052210.333333343</v>
      </c>
      <c r="G63" s="23">
        <v>130000000</v>
      </c>
      <c r="H63" s="23">
        <f>Table8[[#This Row],[Gross]]-Table8[[#This Row],[budget]]</f>
        <v>50052210.333333343</v>
      </c>
    </row>
    <row r="64" spans="1:8" x14ac:dyDescent="0.25">
      <c r="A64" t="s">
        <v>215</v>
      </c>
      <c r="B64" s="2">
        <v>6.5499999999999989</v>
      </c>
      <c r="C64" t="b">
        <v>0</v>
      </c>
      <c r="D64" s="23">
        <v>94500000</v>
      </c>
      <c r="E64" s="23">
        <v>79026956.5</v>
      </c>
      <c r="F64" s="23">
        <f>Table8[[#This Row],[Gross]]-Table8[[#This Row],[budget]]</f>
        <v>-15473043.5</v>
      </c>
      <c r="G64" s="23">
        <v>94500000</v>
      </c>
      <c r="H64" s="23">
        <f>Table8[[#This Row],[Gross]]-Table8[[#This Row],[budget]]</f>
        <v>-15473043.5</v>
      </c>
    </row>
    <row r="65" spans="1:8" x14ac:dyDescent="0.25">
      <c r="A65" t="s">
        <v>218</v>
      </c>
      <c r="B65" s="2">
        <v>7.1333333333333329</v>
      </c>
      <c r="C65" t="b">
        <v>0</v>
      </c>
      <c r="D65" s="23">
        <v>62666666.666666664</v>
      </c>
      <c r="E65" s="23">
        <v>113742527.66666667</v>
      </c>
      <c r="F65" s="23">
        <f>Table8[[#This Row],[Gross]]-Table8[[#This Row],[budget]]</f>
        <v>51075861.000000007</v>
      </c>
      <c r="G65" s="23">
        <v>62666666.666666664</v>
      </c>
      <c r="H65" s="23">
        <f>Table8[[#This Row],[Gross]]-Table8[[#This Row],[budget]]</f>
        <v>51075861.000000007</v>
      </c>
    </row>
    <row r="66" spans="1:8" x14ac:dyDescent="0.25">
      <c r="A66" t="s">
        <v>229</v>
      </c>
      <c r="B66" s="2">
        <v>7.7499999999999982</v>
      </c>
      <c r="C66" t="b">
        <v>0</v>
      </c>
      <c r="D66" s="23">
        <v>65000000</v>
      </c>
      <c r="E66" s="23">
        <v>86390452.400000006</v>
      </c>
      <c r="F66" s="23">
        <f>Table8[[#This Row],[Gross]]-Table8[[#This Row],[budget]]</f>
        <v>21390452.400000006</v>
      </c>
      <c r="G66" s="23">
        <v>65000000</v>
      </c>
      <c r="H66" s="23">
        <f>Table8[[#This Row],[Gross]]-Table8[[#This Row],[budget]]</f>
        <v>21390452.400000006</v>
      </c>
    </row>
    <row r="67" spans="1:8" x14ac:dyDescent="0.25">
      <c r="A67" t="s">
        <v>232</v>
      </c>
      <c r="B67" s="2">
        <v>7.65</v>
      </c>
      <c r="C67" t="b">
        <v>0</v>
      </c>
      <c r="D67" s="23">
        <v>66000000</v>
      </c>
      <c r="E67" s="23">
        <v>58783243.5</v>
      </c>
      <c r="F67" s="23">
        <f>Table8[[#This Row],[Gross]]-Table8[[#This Row],[budget]]</f>
        <v>-7216756.5</v>
      </c>
      <c r="G67" s="23">
        <v>66000000</v>
      </c>
      <c r="H67" s="23">
        <f>Table8[[#This Row],[Gross]]-Table8[[#This Row],[budget]]</f>
        <v>-7216756.5</v>
      </c>
    </row>
    <row r="68" spans="1:8" x14ac:dyDescent="0.25">
      <c r="A68" t="s">
        <v>234</v>
      </c>
      <c r="B68" s="2">
        <v>7</v>
      </c>
      <c r="C68" t="b">
        <v>0</v>
      </c>
      <c r="D68" s="23">
        <v>120600000</v>
      </c>
      <c r="E68" s="23">
        <v>271700394.19999999</v>
      </c>
      <c r="F68" s="23">
        <f>Table8[[#This Row],[Gross]]-Table8[[#This Row],[budget]]</f>
        <v>151100394.19999999</v>
      </c>
      <c r="G68" s="23">
        <v>120600000</v>
      </c>
      <c r="H68" s="23">
        <f>Table8[[#This Row],[Gross]]-Table8[[#This Row],[budget]]</f>
        <v>151100394.19999999</v>
      </c>
    </row>
    <row r="69" spans="1:8" x14ac:dyDescent="0.25">
      <c r="A69" t="s">
        <v>237</v>
      </c>
      <c r="B69" s="2">
        <v>6.5</v>
      </c>
      <c r="C69" t="b">
        <v>0</v>
      </c>
      <c r="D69" s="23">
        <v>62857142.857142858</v>
      </c>
      <c r="E69" s="23">
        <v>82476454.285714284</v>
      </c>
      <c r="F69" s="23">
        <f>Table8[[#This Row],[Gross]]-Table8[[#This Row],[budget]]</f>
        <v>19619311.428571425</v>
      </c>
      <c r="G69" s="23">
        <v>62857142.857142858</v>
      </c>
      <c r="H69" s="23">
        <f>Table8[[#This Row],[Gross]]-Table8[[#This Row],[budget]]</f>
        <v>19619311.428571425</v>
      </c>
    </row>
    <row r="70" spans="1:8" x14ac:dyDescent="0.25">
      <c r="A70" t="s">
        <v>239</v>
      </c>
      <c r="B70" s="2">
        <v>6.7666666666666666</v>
      </c>
      <c r="C70" t="b">
        <v>0</v>
      </c>
      <c r="D70" s="23">
        <v>104000000</v>
      </c>
      <c r="E70" s="23">
        <v>104729952.66666667</v>
      </c>
      <c r="F70" s="23">
        <f>Table8[[#This Row],[Gross]]-Table8[[#This Row],[budget]]</f>
        <v>729952.66666667163</v>
      </c>
      <c r="G70" s="23">
        <v>104000000</v>
      </c>
      <c r="H70" s="23">
        <f>Table8[[#This Row],[Gross]]-Table8[[#This Row],[budget]]</f>
        <v>729952.66666667163</v>
      </c>
    </row>
    <row r="71" spans="1:8" x14ac:dyDescent="0.25">
      <c r="A71" t="s">
        <v>242</v>
      </c>
      <c r="B71" s="2">
        <v>6.6333333333333329</v>
      </c>
      <c r="C71" t="b">
        <v>0</v>
      </c>
      <c r="D71" s="23">
        <v>88333333.333333328</v>
      </c>
      <c r="E71" s="23">
        <v>72217146.333333328</v>
      </c>
      <c r="F71" s="23">
        <f>Table8[[#This Row],[Gross]]-Table8[[#This Row],[budget]]</f>
        <v>-16116187</v>
      </c>
      <c r="G71" s="23">
        <v>88333333.333333328</v>
      </c>
      <c r="H71" s="23">
        <f>Table8[[#This Row],[Gross]]-Table8[[#This Row],[budget]]</f>
        <v>-16116187</v>
      </c>
    </row>
    <row r="72" spans="1:8" x14ac:dyDescent="0.25">
      <c r="A72" t="s">
        <v>244</v>
      </c>
      <c r="B72" s="2">
        <v>6.4</v>
      </c>
      <c r="C72" t="b">
        <v>0</v>
      </c>
      <c r="D72" s="23">
        <v>145000000</v>
      </c>
      <c r="E72" s="23">
        <v>234970706</v>
      </c>
      <c r="F72" s="23">
        <f>Table8[[#This Row],[Gross]]-Table8[[#This Row],[budget]]</f>
        <v>89970706</v>
      </c>
      <c r="G72" s="23">
        <v>145000000</v>
      </c>
      <c r="H72" s="23">
        <f>Table8[[#This Row],[Gross]]-Table8[[#This Row],[budget]]</f>
        <v>89970706</v>
      </c>
    </row>
    <row r="73" spans="1:8" x14ac:dyDescent="0.25">
      <c r="A73" t="s">
        <v>246</v>
      </c>
      <c r="B73" s="2">
        <v>7.5666666666666673</v>
      </c>
      <c r="C73" t="b">
        <v>0</v>
      </c>
      <c r="D73" s="23">
        <v>65666666.666666664</v>
      </c>
      <c r="E73" s="23">
        <v>35561858</v>
      </c>
      <c r="F73" s="23">
        <f>Table8[[#This Row],[Gross]]-Table8[[#This Row],[budget]]</f>
        <v>-30104808.666666664</v>
      </c>
      <c r="G73" s="23">
        <v>65666666.666666664</v>
      </c>
      <c r="H73" s="23">
        <f>Table8[[#This Row],[Gross]]-Table8[[#This Row],[budget]]</f>
        <v>-30104808.666666664</v>
      </c>
    </row>
    <row r="74" spans="1:8" x14ac:dyDescent="0.25">
      <c r="A74" t="s">
        <v>248</v>
      </c>
      <c r="B74" s="2">
        <v>6.85</v>
      </c>
      <c r="C74" t="b">
        <v>0</v>
      </c>
      <c r="D74" s="23">
        <v>162500000</v>
      </c>
      <c r="E74" s="23">
        <v>148046026.5</v>
      </c>
      <c r="F74" s="23">
        <f>Table8[[#This Row],[Gross]]-Table8[[#This Row],[budget]]</f>
        <v>-14453973.5</v>
      </c>
      <c r="G74" s="23">
        <v>162500000</v>
      </c>
      <c r="H74" s="23">
        <f>Table8[[#This Row],[Gross]]-Table8[[#This Row],[budget]]</f>
        <v>-14453973.5</v>
      </c>
    </row>
    <row r="75" spans="1:8" x14ac:dyDescent="0.25">
      <c r="A75" t="s">
        <v>250</v>
      </c>
      <c r="B75" s="2">
        <v>6.3199999999999994</v>
      </c>
      <c r="C75" t="b">
        <v>0</v>
      </c>
      <c r="D75" s="23">
        <v>77200000</v>
      </c>
      <c r="E75" s="23">
        <v>58759893.200000003</v>
      </c>
      <c r="F75" s="23">
        <f>Table8[[#This Row],[Gross]]-Table8[[#This Row],[budget]]</f>
        <v>-18440106.799999997</v>
      </c>
      <c r="G75" s="23">
        <v>77200000</v>
      </c>
      <c r="H75" s="23">
        <f>Table8[[#This Row],[Gross]]-Table8[[#This Row],[budget]]</f>
        <v>-18440106.799999997</v>
      </c>
    </row>
    <row r="76" spans="1:8" x14ac:dyDescent="0.25">
      <c r="A76" t="s">
        <v>255</v>
      </c>
      <c r="B76" s="2">
        <v>6.9076923076923071</v>
      </c>
      <c r="C76" t="b">
        <v>0</v>
      </c>
      <c r="D76" s="23">
        <v>44623076.92307692</v>
      </c>
      <c r="E76" s="23">
        <v>52291747.153846152</v>
      </c>
      <c r="F76" s="23">
        <f>Table8[[#This Row],[Gross]]-Table8[[#This Row],[budget]]</f>
        <v>7668670.2307692319</v>
      </c>
      <c r="G76" s="23">
        <v>44623076.92307692</v>
      </c>
      <c r="H76" s="23">
        <f>Table8[[#This Row],[Gross]]-Table8[[#This Row],[budget]]</f>
        <v>7668670.2307692319</v>
      </c>
    </row>
    <row r="77" spans="1:8" x14ac:dyDescent="0.25">
      <c r="A77" t="s">
        <v>269</v>
      </c>
      <c r="B77" s="2">
        <v>6.7600000000000007</v>
      </c>
      <c r="C77" t="b">
        <v>0</v>
      </c>
      <c r="D77" s="23">
        <v>121400000</v>
      </c>
      <c r="E77" s="23">
        <v>152696378.80000001</v>
      </c>
      <c r="F77" s="23">
        <f>Table8[[#This Row],[Gross]]-Table8[[#This Row],[budget]]</f>
        <v>31296378.800000012</v>
      </c>
      <c r="G77" s="23">
        <v>121400000</v>
      </c>
      <c r="H77" s="23">
        <f>Table8[[#This Row],[Gross]]-Table8[[#This Row],[budget]]</f>
        <v>31296378.800000012</v>
      </c>
    </row>
    <row r="78" spans="1:8" x14ac:dyDescent="0.25">
      <c r="A78" t="s">
        <v>272</v>
      </c>
      <c r="B78" s="2">
        <v>6.0909090909090908</v>
      </c>
      <c r="C78" t="b">
        <v>0</v>
      </c>
      <c r="D78" s="23">
        <v>69800000</v>
      </c>
      <c r="E78" s="23">
        <v>102704635.27272727</v>
      </c>
      <c r="F78" s="23">
        <f>Table8[[#This Row],[Gross]]-Table8[[#This Row],[budget]]</f>
        <v>32904635.272727266</v>
      </c>
      <c r="G78" s="23">
        <v>69800000</v>
      </c>
      <c r="H78" s="23">
        <f>Table8[[#This Row],[Gross]]-Table8[[#This Row],[budget]]</f>
        <v>32904635.272727266</v>
      </c>
    </row>
    <row r="79" spans="1:8" x14ac:dyDescent="0.25">
      <c r="A79" t="s">
        <v>274</v>
      </c>
      <c r="B79" s="2">
        <v>6.875</v>
      </c>
      <c r="C79" t="b">
        <v>0</v>
      </c>
      <c r="D79" s="23">
        <v>72625000</v>
      </c>
      <c r="E79" s="23">
        <v>63529136</v>
      </c>
      <c r="F79" s="23">
        <f>Table8[[#This Row],[Gross]]-Table8[[#This Row],[budget]]</f>
        <v>-9095864</v>
      </c>
      <c r="G79" s="23">
        <v>72625000</v>
      </c>
      <c r="H79" s="23">
        <f>Table8[[#This Row],[Gross]]-Table8[[#This Row],[budget]]</f>
        <v>-9095864</v>
      </c>
    </row>
    <row r="80" spans="1:8" x14ac:dyDescent="0.25">
      <c r="A80" t="s">
        <v>277</v>
      </c>
      <c r="B80" s="2">
        <v>7.6</v>
      </c>
      <c r="C80" t="b">
        <v>0</v>
      </c>
      <c r="D80" s="23">
        <v>150000000</v>
      </c>
      <c r="E80" s="23">
        <v>400736600</v>
      </c>
      <c r="F80" s="23">
        <f>Table8[[#This Row],[Gross]]-Table8[[#This Row],[budget]]</f>
        <v>250736600</v>
      </c>
      <c r="G80" s="23">
        <v>150000000</v>
      </c>
      <c r="H80" s="23">
        <f>Table8[[#This Row],[Gross]]-Table8[[#This Row],[budget]]</f>
        <v>250736600</v>
      </c>
    </row>
    <row r="81" spans="1:8" x14ac:dyDescent="0.25">
      <c r="A81" t="s">
        <v>282</v>
      </c>
      <c r="B81" s="2">
        <v>6.6833333333333336</v>
      </c>
      <c r="C81" t="b">
        <v>0</v>
      </c>
      <c r="D81" s="23">
        <v>79884253.833333328</v>
      </c>
      <c r="E81" s="23">
        <v>79855941.833333328</v>
      </c>
      <c r="F81" s="23">
        <f>Table8[[#This Row],[Gross]]-Table8[[#This Row],[budget]]</f>
        <v>-28312</v>
      </c>
      <c r="G81" s="23">
        <v>79884253.833333328</v>
      </c>
      <c r="H81" s="23">
        <f>Table8[[#This Row],[Gross]]-Table8[[#This Row],[budget]]</f>
        <v>-28312</v>
      </c>
    </row>
    <row r="82" spans="1:8" x14ac:dyDescent="0.25">
      <c r="A82" t="s">
        <v>284</v>
      </c>
      <c r="B82" s="2">
        <v>6.9307692307692301</v>
      </c>
      <c r="C82" t="b">
        <v>0</v>
      </c>
      <c r="D82" s="23">
        <v>76307692.307692304</v>
      </c>
      <c r="E82" s="23">
        <v>104837830.84615384</v>
      </c>
      <c r="F82" s="23">
        <f>Table8[[#This Row],[Gross]]-Table8[[#This Row],[budget]]</f>
        <v>28530138.538461536</v>
      </c>
      <c r="G82" s="23">
        <v>76307692.307692304</v>
      </c>
      <c r="H82" s="23">
        <f>Table8[[#This Row],[Gross]]-Table8[[#This Row],[budget]]</f>
        <v>28530138.538461536</v>
      </c>
    </row>
    <row r="83" spans="1:8" x14ac:dyDescent="0.25">
      <c r="A83" t="s">
        <v>287</v>
      </c>
      <c r="B83" s="2">
        <v>7.1571428571428575</v>
      </c>
      <c r="C83" t="b">
        <v>0</v>
      </c>
      <c r="D83" s="23">
        <v>62142857.142857142</v>
      </c>
      <c r="E83" s="23">
        <v>95855314.285714284</v>
      </c>
      <c r="F83" s="23">
        <f>Table8[[#This Row],[Gross]]-Table8[[#This Row],[budget]]</f>
        <v>33712457.142857142</v>
      </c>
      <c r="G83" s="23">
        <v>62142857.142857142</v>
      </c>
      <c r="H83" s="23">
        <f>Table8[[#This Row],[Gross]]-Table8[[#This Row],[budget]]</f>
        <v>33712457.142857142</v>
      </c>
    </row>
    <row r="84" spans="1:8" x14ac:dyDescent="0.25">
      <c r="A84" t="s">
        <v>289</v>
      </c>
      <c r="B84" s="2">
        <v>6.9</v>
      </c>
      <c r="C84" t="b">
        <v>0</v>
      </c>
      <c r="D84" s="23">
        <v>150000000</v>
      </c>
      <c r="E84" s="23">
        <v>114053579</v>
      </c>
      <c r="F84" s="23">
        <f>Table8[[#This Row],[Gross]]-Table8[[#This Row],[budget]]</f>
        <v>-35946421</v>
      </c>
      <c r="G84" s="23">
        <v>150000000</v>
      </c>
      <c r="H84" s="23">
        <f>Table8[[#This Row],[Gross]]-Table8[[#This Row],[budget]]</f>
        <v>-35946421</v>
      </c>
    </row>
    <row r="85" spans="1:8" x14ac:dyDescent="0.25">
      <c r="A85" t="s">
        <v>292</v>
      </c>
      <c r="B85" s="2">
        <v>5.0999999999999996</v>
      </c>
      <c r="C85" t="b">
        <v>0</v>
      </c>
      <c r="D85" s="23">
        <v>150000000</v>
      </c>
      <c r="E85" s="23">
        <v>119420252</v>
      </c>
      <c r="F85" s="23">
        <f>Table8[[#This Row],[Gross]]-Table8[[#This Row],[budget]]</f>
        <v>-30579748</v>
      </c>
      <c r="G85" s="23">
        <v>150000000</v>
      </c>
      <c r="H85" s="23">
        <f>Table8[[#This Row],[Gross]]-Table8[[#This Row],[budget]]</f>
        <v>-30579748</v>
      </c>
    </row>
    <row r="86" spans="1:8" x14ac:dyDescent="0.25">
      <c r="A86" t="s">
        <v>295</v>
      </c>
      <c r="B86" s="2">
        <v>5.6999999999999993</v>
      </c>
      <c r="C86" t="b">
        <v>0</v>
      </c>
      <c r="D86" s="23">
        <v>82833333.333333328</v>
      </c>
      <c r="E86" s="23">
        <v>103429642.66666667</v>
      </c>
      <c r="F86" s="23">
        <f>Table8[[#This Row],[Gross]]-Table8[[#This Row],[budget]]</f>
        <v>20596309.333333343</v>
      </c>
      <c r="G86" s="23">
        <v>82833333.333333328</v>
      </c>
      <c r="H86" s="23">
        <f>Table8[[#This Row],[Gross]]-Table8[[#This Row],[budget]]</f>
        <v>20596309.333333343</v>
      </c>
    </row>
    <row r="87" spans="1:8" x14ac:dyDescent="0.25">
      <c r="A87" t="s">
        <v>299</v>
      </c>
      <c r="B87" s="2">
        <v>7.0250000000000004</v>
      </c>
      <c r="C87" t="b">
        <v>0</v>
      </c>
      <c r="D87" s="23">
        <v>69625000</v>
      </c>
      <c r="E87" s="23">
        <v>90279004</v>
      </c>
      <c r="F87" s="23">
        <f>Table8[[#This Row],[Gross]]-Table8[[#This Row],[budget]]</f>
        <v>20654004</v>
      </c>
      <c r="G87" s="23">
        <v>69625000</v>
      </c>
      <c r="H87" s="23">
        <f>Table8[[#This Row],[Gross]]-Table8[[#This Row],[budget]]</f>
        <v>20654004</v>
      </c>
    </row>
    <row r="88" spans="1:8" x14ac:dyDescent="0.25">
      <c r="A88" t="s">
        <v>301</v>
      </c>
      <c r="B88" s="2">
        <v>6.3250000000000002</v>
      </c>
      <c r="C88" t="b">
        <v>0</v>
      </c>
      <c r="D88" s="23">
        <v>120750000</v>
      </c>
      <c r="E88" s="23">
        <v>121756789.25</v>
      </c>
      <c r="F88" s="23">
        <f>Table8[[#This Row],[Gross]]-Table8[[#This Row],[budget]]</f>
        <v>1006789.25</v>
      </c>
      <c r="G88" s="23">
        <v>120750000</v>
      </c>
      <c r="H88" s="23">
        <f>Table8[[#This Row],[Gross]]-Table8[[#This Row],[budget]]</f>
        <v>1006789.25</v>
      </c>
    </row>
    <row r="89" spans="1:8" x14ac:dyDescent="0.25">
      <c r="A89" t="s">
        <v>304</v>
      </c>
      <c r="B89" s="2">
        <v>6.2</v>
      </c>
      <c r="C89" t="b">
        <v>0</v>
      </c>
      <c r="D89" s="23">
        <v>150000000</v>
      </c>
      <c r="E89" s="23">
        <v>126597121</v>
      </c>
      <c r="F89" s="23">
        <f>Table8[[#This Row],[Gross]]-Table8[[#This Row],[budget]]</f>
        <v>-23402879</v>
      </c>
      <c r="G89" s="23">
        <v>150000000</v>
      </c>
      <c r="H89" s="23">
        <f>Table8[[#This Row],[Gross]]-Table8[[#This Row],[budget]]</f>
        <v>-23402879</v>
      </c>
    </row>
    <row r="90" spans="1:8" x14ac:dyDescent="0.25">
      <c r="A90" t="s">
        <v>306</v>
      </c>
      <c r="B90" s="2">
        <v>7.3</v>
      </c>
      <c r="C90" t="b">
        <v>0</v>
      </c>
      <c r="D90" s="23">
        <v>150000000</v>
      </c>
      <c r="E90" s="23">
        <v>165230261</v>
      </c>
      <c r="F90" s="23">
        <f>Table8[[#This Row],[Gross]]-Table8[[#This Row],[budget]]</f>
        <v>15230261</v>
      </c>
      <c r="G90" s="23">
        <v>150000000</v>
      </c>
      <c r="H90" s="23">
        <f>Table8[[#This Row],[Gross]]-Table8[[#This Row],[budget]]</f>
        <v>15230261</v>
      </c>
    </row>
    <row r="91" spans="1:8" x14ac:dyDescent="0.25">
      <c r="A91" t="s">
        <v>308</v>
      </c>
      <c r="B91" s="2">
        <v>6.0444444444444452</v>
      </c>
      <c r="C91" t="b">
        <v>0</v>
      </c>
      <c r="D91" s="23">
        <v>72222222.222222224</v>
      </c>
      <c r="E91" s="23">
        <v>121621863.1111111</v>
      </c>
      <c r="F91" s="23">
        <f>Table8[[#This Row],[Gross]]-Table8[[#This Row],[budget]]</f>
        <v>49399640.888888881</v>
      </c>
      <c r="G91" s="23">
        <v>72222222.222222224</v>
      </c>
      <c r="H91" s="23">
        <f>Table8[[#This Row],[Gross]]-Table8[[#This Row],[budget]]</f>
        <v>49399640.888888881</v>
      </c>
    </row>
    <row r="92" spans="1:8" x14ac:dyDescent="0.25">
      <c r="A92" t="s">
        <v>313</v>
      </c>
      <c r="B92" s="2">
        <v>5.65</v>
      </c>
      <c r="C92" t="b">
        <v>0</v>
      </c>
      <c r="D92" s="23">
        <v>115000000</v>
      </c>
      <c r="E92" s="23">
        <v>39032067</v>
      </c>
      <c r="F92" s="23">
        <f>Table8[[#This Row],[Gross]]-Table8[[#This Row],[budget]]</f>
        <v>-75967933</v>
      </c>
      <c r="G92" s="23">
        <v>115000000</v>
      </c>
      <c r="H92" s="23">
        <f>Table8[[#This Row],[Gross]]-Table8[[#This Row],[budget]]</f>
        <v>-75967933</v>
      </c>
    </row>
    <row r="93" spans="1:8" x14ac:dyDescent="0.25">
      <c r="A93" t="s">
        <v>315</v>
      </c>
      <c r="B93" s="2">
        <v>6.5</v>
      </c>
      <c r="C93" t="b">
        <v>0</v>
      </c>
      <c r="D93" s="23">
        <v>64250000</v>
      </c>
      <c r="E93" s="23">
        <v>46425301</v>
      </c>
      <c r="F93" s="23">
        <f>Table8[[#This Row],[Gross]]-Table8[[#This Row],[budget]]</f>
        <v>-17824699</v>
      </c>
      <c r="G93" s="23">
        <v>64250000</v>
      </c>
      <c r="H93" s="23">
        <f>Table8[[#This Row],[Gross]]-Table8[[#This Row],[budget]]</f>
        <v>-17824699</v>
      </c>
    </row>
    <row r="94" spans="1:8" x14ac:dyDescent="0.25">
      <c r="A94" t="s">
        <v>317</v>
      </c>
      <c r="B94" s="2">
        <v>6.7833333333333323</v>
      </c>
      <c r="C94" t="b">
        <v>0</v>
      </c>
      <c r="D94" s="23">
        <v>74666666.666666672</v>
      </c>
      <c r="E94" s="23">
        <v>38523746.5</v>
      </c>
      <c r="F94" s="23">
        <f>Table8[[#This Row],[Gross]]-Table8[[#This Row],[budget]]</f>
        <v>-36142920.166666672</v>
      </c>
      <c r="G94" s="23">
        <v>74666666.666666672</v>
      </c>
      <c r="H94" s="23">
        <f>Table8[[#This Row],[Gross]]-Table8[[#This Row],[budget]]</f>
        <v>-36142920.166666672</v>
      </c>
    </row>
    <row r="95" spans="1:8" x14ac:dyDescent="0.25">
      <c r="A95" t="s">
        <v>319</v>
      </c>
      <c r="B95" s="2">
        <v>5.94</v>
      </c>
      <c r="C95" t="b">
        <v>0</v>
      </c>
      <c r="D95" s="23">
        <v>108600000</v>
      </c>
      <c r="E95" s="23">
        <v>83423053.400000006</v>
      </c>
      <c r="F95" s="23">
        <f>Table8[[#This Row],[Gross]]-Table8[[#This Row],[budget]]</f>
        <v>-25176946.599999994</v>
      </c>
      <c r="G95" s="23">
        <v>108600000</v>
      </c>
      <c r="H95" s="23">
        <f>Table8[[#This Row],[Gross]]-Table8[[#This Row],[budget]]</f>
        <v>-25176946.599999994</v>
      </c>
    </row>
    <row r="96" spans="1:8" x14ac:dyDescent="0.25">
      <c r="A96" t="s">
        <v>324</v>
      </c>
      <c r="B96" s="2">
        <v>5.9499999999999993</v>
      </c>
      <c r="C96" t="b">
        <v>0</v>
      </c>
      <c r="D96" s="23">
        <v>76000000</v>
      </c>
      <c r="E96" s="23">
        <v>65424940</v>
      </c>
      <c r="F96" s="23">
        <f>Table8[[#This Row],[Gross]]-Table8[[#This Row],[budget]]</f>
        <v>-10575060</v>
      </c>
      <c r="G96" s="23">
        <v>76000000</v>
      </c>
      <c r="H96" s="23">
        <f>Table8[[#This Row],[Gross]]-Table8[[#This Row],[budget]]</f>
        <v>-10575060</v>
      </c>
    </row>
    <row r="97" spans="1:8" x14ac:dyDescent="0.25">
      <c r="A97" t="s">
        <v>326</v>
      </c>
      <c r="B97" s="2">
        <v>5.9</v>
      </c>
      <c r="C97" t="b">
        <v>0</v>
      </c>
      <c r="D97" s="23">
        <v>77900000</v>
      </c>
      <c r="E97" s="23">
        <v>116300359.8</v>
      </c>
      <c r="F97" s="23">
        <f>Table8[[#This Row],[Gross]]-Table8[[#This Row],[budget]]</f>
        <v>38400359.799999997</v>
      </c>
      <c r="G97" s="23">
        <v>77900000</v>
      </c>
      <c r="H97" s="23">
        <f>Table8[[#This Row],[Gross]]-Table8[[#This Row],[budget]]</f>
        <v>38400359.799999997</v>
      </c>
    </row>
    <row r="98" spans="1:8" x14ac:dyDescent="0.25">
      <c r="A98" t="s">
        <v>334</v>
      </c>
      <c r="B98" s="2">
        <v>7.2</v>
      </c>
      <c r="C98" t="b">
        <v>0</v>
      </c>
      <c r="D98" s="23">
        <v>145000000</v>
      </c>
      <c r="E98" s="23">
        <v>143523463</v>
      </c>
      <c r="F98" s="23">
        <f>Table8[[#This Row],[Gross]]-Table8[[#This Row],[budget]]</f>
        <v>-1476537</v>
      </c>
      <c r="G98" s="23">
        <v>145000000</v>
      </c>
      <c r="H98" s="23">
        <f>Table8[[#This Row],[Gross]]-Table8[[#This Row],[budget]]</f>
        <v>-1476537</v>
      </c>
    </row>
    <row r="99" spans="1:8" x14ac:dyDescent="0.25">
      <c r="A99" t="s">
        <v>337</v>
      </c>
      <c r="B99" s="2">
        <v>7.3</v>
      </c>
      <c r="C99" t="b">
        <v>0</v>
      </c>
      <c r="D99" s="23">
        <v>145000000</v>
      </c>
      <c r="E99" s="23">
        <v>103400692</v>
      </c>
      <c r="F99" s="23">
        <f>Table8[[#This Row],[Gross]]-Table8[[#This Row],[budget]]</f>
        <v>-41599308</v>
      </c>
      <c r="G99" s="23">
        <v>145000000</v>
      </c>
      <c r="H99" s="23">
        <f>Table8[[#This Row],[Gross]]-Table8[[#This Row],[budget]]</f>
        <v>-41599308</v>
      </c>
    </row>
    <row r="100" spans="1:8" x14ac:dyDescent="0.25">
      <c r="A100" t="s">
        <v>339</v>
      </c>
      <c r="B100" s="2">
        <v>6.2750000000000004</v>
      </c>
      <c r="C100" t="b">
        <v>0</v>
      </c>
      <c r="D100" s="23">
        <v>61000000</v>
      </c>
      <c r="E100" s="23">
        <v>61353939.5</v>
      </c>
      <c r="F100" s="23">
        <f>Table8[[#This Row],[Gross]]-Table8[[#This Row],[budget]]</f>
        <v>353939.5</v>
      </c>
      <c r="G100" s="23">
        <v>61000000</v>
      </c>
      <c r="H100" s="23">
        <f>Table8[[#This Row],[Gross]]-Table8[[#This Row],[budget]]</f>
        <v>353939.5</v>
      </c>
    </row>
    <row r="101" spans="1:8" x14ac:dyDescent="0.25">
      <c r="A101" t="s">
        <v>342</v>
      </c>
      <c r="B101" s="2">
        <v>7.3250000000000002</v>
      </c>
      <c r="C101" t="b">
        <v>0</v>
      </c>
      <c r="D101" s="23">
        <v>56500000</v>
      </c>
      <c r="E101" s="23">
        <v>52609260.5</v>
      </c>
      <c r="F101" s="23">
        <f>Table8[[#This Row],[Gross]]-Table8[[#This Row],[budget]]</f>
        <v>-3890739.5</v>
      </c>
      <c r="G101" s="23">
        <v>56500000</v>
      </c>
      <c r="H101" s="23">
        <f>Table8[[#This Row],[Gross]]-Table8[[#This Row],[budget]]</f>
        <v>-3890739.5</v>
      </c>
    </row>
    <row r="102" spans="1:8" x14ac:dyDescent="0.25">
      <c r="A102" t="s">
        <v>351</v>
      </c>
      <c r="B102" s="2">
        <v>6.82</v>
      </c>
      <c r="C102" t="b">
        <v>0</v>
      </c>
      <c r="D102" s="23">
        <v>72000000</v>
      </c>
      <c r="E102" s="23">
        <v>64183055.600000001</v>
      </c>
      <c r="F102" s="23">
        <f>Table8[[#This Row],[Gross]]-Table8[[#This Row],[budget]]</f>
        <v>-7816944.3999999985</v>
      </c>
      <c r="G102" s="23">
        <v>72000000</v>
      </c>
      <c r="H102" s="23">
        <f>Table8[[#This Row],[Gross]]-Table8[[#This Row],[budget]]</f>
        <v>-7816944.3999999985</v>
      </c>
    </row>
    <row r="103" spans="1:8" x14ac:dyDescent="0.25">
      <c r="A103" t="s">
        <v>356</v>
      </c>
      <c r="B103" s="2">
        <v>6.6333333333333337</v>
      </c>
      <c r="C103" t="b">
        <v>0</v>
      </c>
      <c r="D103" s="23">
        <v>61555555.555555552</v>
      </c>
      <c r="E103" s="23">
        <v>70712991.888888896</v>
      </c>
      <c r="F103" s="23">
        <f>Table8[[#This Row],[Gross]]-Table8[[#This Row],[budget]]</f>
        <v>9157436.3333333433</v>
      </c>
      <c r="G103" s="23">
        <v>61555555.555555552</v>
      </c>
      <c r="H103" s="23">
        <f>Table8[[#This Row],[Gross]]-Table8[[#This Row],[budget]]</f>
        <v>9157436.3333333433</v>
      </c>
    </row>
    <row r="104" spans="1:8" x14ac:dyDescent="0.25">
      <c r="A104" t="s">
        <v>358</v>
      </c>
      <c r="B104" s="2">
        <v>7.2500000000000009</v>
      </c>
      <c r="C104" t="b">
        <v>0</v>
      </c>
      <c r="D104" s="23">
        <v>48187500</v>
      </c>
      <c r="E104" s="23">
        <v>65850588.5</v>
      </c>
      <c r="F104" s="23">
        <f>Table8[[#This Row],[Gross]]-Table8[[#This Row],[budget]]</f>
        <v>17663088.5</v>
      </c>
      <c r="G104" s="23">
        <v>48187500</v>
      </c>
      <c r="H104" s="23">
        <f>Table8[[#This Row],[Gross]]-Table8[[#This Row],[budget]]</f>
        <v>17663088.5</v>
      </c>
    </row>
    <row r="105" spans="1:8" x14ac:dyDescent="0.25">
      <c r="A105" t="s">
        <v>360</v>
      </c>
      <c r="B105" s="2">
        <v>5.34</v>
      </c>
      <c r="C105" t="b">
        <v>0</v>
      </c>
      <c r="D105" s="23">
        <v>57200000</v>
      </c>
      <c r="E105" s="23">
        <v>72118004</v>
      </c>
      <c r="F105" s="23">
        <f>Table8[[#This Row],[Gross]]-Table8[[#This Row],[budget]]</f>
        <v>14918004</v>
      </c>
      <c r="G105" s="23">
        <v>57200000</v>
      </c>
      <c r="H105" s="23">
        <f>Table8[[#This Row],[Gross]]-Table8[[#This Row],[budget]]</f>
        <v>14918004</v>
      </c>
    </row>
    <row r="106" spans="1:8" x14ac:dyDescent="0.25">
      <c r="A106" t="s">
        <v>362</v>
      </c>
      <c r="B106" s="2">
        <v>6.166666666666667</v>
      </c>
      <c r="C106" t="b">
        <v>0</v>
      </c>
      <c r="D106" s="23">
        <v>80000000</v>
      </c>
      <c r="E106" s="23">
        <v>45033973.333333336</v>
      </c>
      <c r="F106" s="23">
        <f>Table8[[#This Row],[Gross]]-Table8[[#This Row],[budget]]</f>
        <v>-34966026.666666664</v>
      </c>
      <c r="G106" s="23">
        <v>80000000</v>
      </c>
      <c r="H106" s="23">
        <f>Table8[[#This Row],[Gross]]-Table8[[#This Row],[budget]]</f>
        <v>-34966026.666666664</v>
      </c>
    </row>
    <row r="107" spans="1:8" x14ac:dyDescent="0.25">
      <c r="A107" t="s">
        <v>365</v>
      </c>
      <c r="B107" s="2">
        <v>6.4</v>
      </c>
      <c r="C107" t="b">
        <v>0</v>
      </c>
      <c r="D107" s="23">
        <v>137000000</v>
      </c>
      <c r="E107" s="23">
        <v>32131830</v>
      </c>
      <c r="F107" s="23">
        <f>Table8[[#This Row],[Gross]]-Table8[[#This Row],[budget]]</f>
        <v>-104868170</v>
      </c>
      <c r="G107" s="23">
        <v>137000000</v>
      </c>
      <c r="H107" s="23">
        <f>Table8[[#This Row],[Gross]]-Table8[[#This Row],[budget]]</f>
        <v>-104868170</v>
      </c>
    </row>
    <row r="108" spans="1:8" x14ac:dyDescent="0.25">
      <c r="A108" t="s">
        <v>370</v>
      </c>
      <c r="B108" s="2">
        <v>7.7249999999999996</v>
      </c>
      <c r="C108" t="b">
        <v>0</v>
      </c>
      <c r="D108" s="23">
        <v>59600000</v>
      </c>
      <c r="E108" s="23">
        <v>95222465.5</v>
      </c>
      <c r="F108" s="23">
        <f>Table8[[#This Row],[Gross]]-Table8[[#This Row],[budget]]</f>
        <v>35622465.5</v>
      </c>
      <c r="G108" s="23">
        <v>59600000</v>
      </c>
      <c r="H108" s="23">
        <f>Table8[[#This Row],[Gross]]-Table8[[#This Row],[budget]]</f>
        <v>35622465.5</v>
      </c>
    </row>
    <row r="109" spans="1:8" x14ac:dyDescent="0.25">
      <c r="A109" t="s">
        <v>373</v>
      </c>
      <c r="B109" s="2">
        <v>6.56</v>
      </c>
      <c r="C109" t="b">
        <v>0</v>
      </c>
      <c r="D109" s="23">
        <v>46500000</v>
      </c>
      <c r="E109" s="23">
        <v>83099222.400000006</v>
      </c>
      <c r="F109" s="23">
        <f>Table8[[#This Row],[Gross]]-Table8[[#This Row],[budget]]</f>
        <v>36599222.400000006</v>
      </c>
      <c r="G109" s="23">
        <v>46500000</v>
      </c>
      <c r="H109" s="23">
        <f>Table8[[#This Row],[Gross]]-Table8[[#This Row],[budget]]</f>
        <v>36599222.400000006</v>
      </c>
    </row>
    <row r="110" spans="1:8" x14ac:dyDescent="0.25">
      <c r="A110" t="s">
        <v>378</v>
      </c>
      <c r="B110" s="2">
        <v>6.5428571428571418</v>
      </c>
      <c r="C110" t="b">
        <v>0</v>
      </c>
      <c r="D110" s="23">
        <v>81857142.857142851</v>
      </c>
      <c r="E110" s="23">
        <v>95930635.857142851</v>
      </c>
      <c r="F110" s="23">
        <f>Table8[[#This Row],[Gross]]-Table8[[#This Row],[budget]]</f>
        <v>14073493</v>
      </c>
      <c r="G110" s="23">
        <v>81857142.857142851</v>
      </c>
      <c r="H110" s="23">
        <f>Table8[[#This Row],[Gross]]-Table8[[#This Row],[budget]]</f>
        <v>14073493</v>
      </c>
    </row>
    <row r="111" spans="1:8" x14ac:dyDescent="0.25">
      <c r="A111" t="s">
        <v>383</v>
      </c>
      <c r="B111" s="2">
        <v>7.8400000000000007</v>
      </c>
      <c r="C111" t="b">
        <v>0</v>
      </c>
      <c r="D111" s="23">
        <v>40000000</v>
      </c>
      <c r="E111" s="23">
        <v>56380985.200000003</v>
      </c>
      <c r="F111" s="23">
        <f>Table8[[#This Row],[Gross]]-Table8[[#This Row],[budget]]</f>
        <v>16380985.200000003</v>
      </c>
      <c r="G111" s="23">
        <v>40000000</v>
      </c>
      <c r="H111" s="23">
        <f>Table8[[#This Row],[Gross]]-Table8[[#This Row],[budget]]</f>
        <v>16380985.200000003</v>
      </c>
    </row>
    <row r="112" spans="1:8" x14ac:dyDescent="0.25">
      <c r="A112" t="s">
        <v>386</v>
      </c>
      <c r="B112" s="2">
        <v>6.5</v>
      </c>
      <c r="C112" t="b">
        <v>0</v>
      </c>
      <c r="D112" s="23">
        <v>135000000</v>
      </c>
      <c r="E112" s="23">
        <v>83024900</v>
      </c>
      <c r="F112" s="23">
        <f>Table8[[#This Row],[Gross]]-Table8[[#This Row],[budget]]</f>
        <v>-51975100</v>
      </c>
      <c r="G112" s="23">
        <v>135000000</v>
      </c>
      <c r="H112" s="23">
        <f>Table8[[#This Row],[Gross]]-Table8[[#This Row],[budget]]</f>
        <v>-51975100</v>
      </c>
    </row>
    <row r="113" spans="1:8" x14ac:dyDescent="0.25">
      <c r="A113" t="s">
        <v>391</v>
      </c>
      <c r="B113" s="2">
        <v>7.5857142857142872</v>
      </c>
      <c r="C113" t="b">
        <v>0</v>
      </c>
      <c r="D113" s="23">
        <v>68142857.142857149</v>
      </c>
      <c r="E113" s="23">
        <v>98010408.571428567</v>
      </c>
      <c r="F113" s="23">
        <f>Table8[[#This Row],[Gross]]-Table8[[#This Row],[budget]]</f>
        <v>29867551.428571418</v>
      </c>
      <c r="G113" s="23">
        <v>68142857.142857149</v>
      </c>
      <c r="H113" s="23">
        <f>Table8[[#This Row],[Gross]]-Table8[[#This Row],[budget]]</f>
        <v>29867551.428571418</v>
      </c>
    </row>
    <row r="114" spans="1:8" x14ac:dyDescent="0.25">
      <c r="A114" t="s">
        <v>394</v>
      </c>
      <c r="B114" s="2">
        <v>7.6999999999999993</v>
      </c>
      <c r="C114" t="b">
        <v>0</v>
      </c>
      <c r="D114" s="23">
        <v>105600000</v>
      </c>
      <c r="E114" s="23">
        <v>108367086.5</v>
      </c>
      <c r="F114" s="23">
        <f>Table8[[#This Row],[Gross]]-Table8[[#This Row],[budget]]</f>
        <v>2767086.5</v>
      </c>
      <c r="G114" s="23">
        <v>105600000</v>
      </c>
      <c r="H114" s="23">
        <f>Table8[[#This Row],[Gross]]-Table8[[#This Row],[budget]]</f>
        <v>2767086.5</v>
      </c>
    </row>
    <row r="115" spans="1:8" x14ac:dyDescent="0.25">
      <c r="A115" t="s">
        <v>396</v>
      </c>
      <c r="B115" s="2">
        <v>6.4749999999999996</v>
      </c>
      <c r="C115" t="b">
        <v>0</v>
      </c>
      <c r="D115" s="23">
        <v>65500000</v>
      </c>
      <c r="E115" s="23">
        <v>116227128.5</v>
      </c>
      <c r="F115" s="23">
        <f>Table8[[#This Row],[Gross]]-Table8[[#This Row],[budget]]</f>
        <v>50727128.5</v>
      </c>
      <c r="G115" s="23">
        <v>65500000</v>
      </c>
      <c r="H115" s="23">
        <f>Table8[[#This Row],[Gross]]-Table8[[#This Row],[budget]]</f>
        <v>50727128.5</v>
      </c>
    </row>
    <row r="116" spans="1:8" x14ac:dyDescent="0.25">
      <c r="A116" t="s">
        <v>400</v>
      </c>
      <c r="B116" s="2">
        <v>6.7249999999999996</v>
      </c>
      <c r="C116" t="b">
        <v>0</v>
      </c>
      <c r="D116" s="23">
        <v>121250000</v>
      </c>
      <c r="E116" s="23">
        <v>171762591.25</v>
      </c>
      <c r="F116" s="23">
        <f>Table8[[#This Row],[Gross]]-Table8[[#This Row],[budget]]</f>
        <v>50512591.25</v>
      </c>
      <c r="G116" s="23">
        <v>121250000</v>
      </c>
      <c r="H116" s="23">
        <f>Table8[[#This Row],[Gross]]-Table8[[#This Row],[budget]]</f>
        <v>50512591.25</v>
      </c>
    </row>
    <row r="117" spans="1:8" x14ac:dyDescent="0.25">
      <c r="A117" t="s">
        <v>406</v>
      </c>
      <c r="B117" s="2">
        <v>6.7666666666666675</v>
      </c>
      <c r="C117" t="b">
        <v>0</v>
      </c>
      <c r="D117" s="23">
        <v>45333333.333333336</v>
      </c>
      <c r="E117" s="23">
        <v>57776561.777777776</v>
      </c>
      <c r="F117" s="23">
        <f>Table8[[#This Row],[Gross]]-Table8[[#This Row],[budget]]</f>
        <v>12443228.44444444</v>
      </c>
      <c r="G117" s="23">
        <v>45333333.333333336</v>
      </c>
      <c r="H117" s="23">
        <f>Table8[[#This Row],[Gross]]-Table8[[#This Row],[budget]]</f>
        <v>12443228.44444444</v>
      </c>
    </row>
    <row r="118" spans="1:8" x14ac:dyDescent="0.25">
      <c r="A118" t="s">
        <v>409</v>
      </c>
      <c r="B118" s="2">
        <v>7.4833333333333334</v>
      </c>
      <c r="C118" t="b">
        <v>0</v>
      </c>
      <c r="D118" s="23">
        <v>30593333.333333332</v>
      </c>
      <c r="E118" s="23">
        <v>41885826.833333336</v>
      </c>
      <c r="F118" s="23">
        <f>Table8[[#This Row],[Gross]]-Table8[[#This Row],[budget]]</f>
        <v>11292493.500000004</v>
      </c>
      <c r="G118" s="23">
        <v>30593333.333333332</v>
      </c>
      <c r="H118" s="23">
        <f>Table8[[#This Row],[Gross]]-Table8[[#This Row],[budget]]</f>
        <v>11292493.500000004</v>
      </c>
    </row>
    <row r="119" spans="1:8" x14ac:dyDescent="0.25">
      <c r="A119" t="s">
        <v>413</v>
      </c>
      <c r="B119" s="2">
        <v>7.8</v>
      </c>
      <c r="C119" t="b">
        <v>0</v>
      </c>
      <c r="D119" s="23">
        <v>77000000</v>
      </c>
      <c r="E119" s="23">
        <v>143088109.75</v>
      </c>
      <c r="F119" s="23">
        <f>Table8[[#This Row],[Gross]]-Table8[[#This Row],[budget]]</f>
        <v>66088109.75</v>
      </c>
      <c r="G119" s="23">
        <v>77000000</v>
      </c>
      <c r="H119" s="23">
        <f>Table8[[#This Row],[Gross]]-Table8[[#This Row],[budget]]</f>
        <v>66088109.75</v>
      </c>
    </row>
    <row r="120" spans="1:8" x14ac:dyDescent="0.25">
      <c r="A120" t="s">
        <v>418</v>
      </c>
      <c r="B120" s="2">
        <v>6.5</v>
      </c>
      <c r="C120" t="b">
        <v>0</v>
      </c>
      <c r="D120" s="23">
        <v>127500000</v>
      </c>
      <c r="E120" s="23">
        <v>137748063</v>
      </c>
      <c r="F120" s="23">
        <f>Table8[[#This Row],[Gross]]-Table8[[#This Row],[budget]]</f>
        <v>10248063</v>
      </c>
      <c r="G120" s="23">
        <v>127500000</v>
      </c>
      <c r="H120" s="23">
        <f>Table8[[#This Row],[Gross]]-Table8[[#This Row],[budget]]</f>
        <v>10248063</v>
      </c>
    </row>
    <row r="121" spans="1:8" x14ac:dyDescent="0.25">
      <c r="A121" t="s">
        <v>425</v>
      </c>
      <c r="B121" s="2">
        <v>7.3</v>
      </c>
      <c r="C121" t="b">
        <v>0</v>
      </c>
      <c r="D121" s="23">
        <v>130000000</v>
      </c>
      <c r="E121" s="23">
        <v>148337537</v>
      </c>
      <c r="F121" s="23">
        <f>Table8[[#This Row],[Gross]]-Table8[[#This Row],[budget]]</f>
        <v>18337537</v>
      </c>
      <c r="G121" s="23">
        <v>130000000</v>
      </c>
      <c r="H121" s="23">
        <f>Table8[[#This Row],[Gross]]-Table8[[#This Row],[budget]]</f>
        <v>18337537</v>
      </c>
    </row>
    <row r="122" spans="1:8" x14ac:dyDescent="0.25">
      <c r="A122" t="s">
        <v>428</v>
      </c>
      <c r="B122" s="2">
        <v>6.6545454545454552</v>
      </c>
      <c r="C122" t="b">
        <v>0</v>
      </c>
      <c r="D122" s="23">
        <v>61545454.545454547</v>
      </c>
      <c r="E122" s="23">
        <v>147155238.54545453</v>
      </c>
      <c r="F122" s="23">
        <f>Table8[[#This Row],[Gross]]-Table8[[#This Row],[budget]]</f>
        <v>85609783.999999985</v>
      </c>
      <c r="G122" s="23">
        <v>61545454.545454547</v>
      </c>
      <c r="H122" s="23">
        <f>Table8[[#This Row],[Gross]]-Table8[[#This Row],[budget]]</f>
        <v>85609783.999999985</v>
      </c>
    </row>
    <row r="123" spans="1:8" x14ac:dyDescent="0.25">
      <c r="A123" t="s">
        <v>430</v>
      </c>
      <c r="B123" s="2">
        <v>6.3499999999999988</v>
      </c>
      <c r="C123" t="b">
        <v>0</v>
      </c>
      <c r="D123" s="23">
        <v>83666666.666666672</v>
      </c>
      <c r="E123" s="23">
        <v>78844291.333333328</v>
      </c>
      <c r="F123" s="23">
        <f>Table8[[#This Row],[Gross]]-Table8[[#This Row],[budget]]</f>
        <v>-4822375.3333333433</v>
      </c>
      <c r="G123" s="23">
        <v>83666666.666666672</v>
      </c>
      <c r="H123" s="23">
        <f>Table8[[#This Row],[Gross]]-Table8[[#This Row],[budget]]</f>
        <v>-4822375.3333333433</v>
      </c>
    </row>
    <row r="124" spans="1:8" x14ac:dyDescent="0.25">
      <c r="A124" t="s">
        <v>438</v>
      </c>
      <c r="B124" s="2">
        <v>6.8249999999999993</v>
      </c>
      <c r="C124" t="b">
        <v>0</v>
      </c>
      <c r="D124" s="23">
        <v>90750000</v>
      </c>
      <c r="E124" s="23">
        <v>166764467.75</v>
      </c>
      <c r="F124" s="23">
        <f>Table8[[#This Row],[Gross]]-Table8[[#This Row],[budget]]</f>
        <v>76014467.75</v>
      </c>
      <c r="G124" s="23">
        <v>90750000</v>
      </c>
      <c r="H124" s="23">
        <f>Table8[[#This Row],[Gross]]-Table8[[#This Row],[budget]]</f>
        <v>76014467.75</v>
      </c>
    </row>
    <row r="125" spans="1:8" x14ac:dyDescent="0.25">
      <c r="A125" t="s">
        <v>443</v>
      </c>
      <c r="B125" s="2">
        <v>7.1142857142857139</v>
      </c>
      <c r="C125" t="b">
        <v>0</v>
      </c>
      <c r="D125" s="23">
        <v>46422857.142857142</v>
      </c>
      <c r="E125" s="23">
        <v>68760204.428571433</v>
      </c>
      <c r="F125" s="23">
        <f>Table8[[#This Row],[Gross]]-Table8[[#This Row],[budget]]</f>
        <v>22337347.285714291</v>
      </c>
      <c r="G125" s="23">
        <v>46422857.142857142</v>
      </c>
      <c r="H125" s="23">
        <f>Table8[[#This Row],[Gross]]-Table8[[#This Row],[budget]]</f>
        <v>22337347.285714291</v>
      </c>
    </row>
    <row r="126" spans="1:8" x14ac:dyDescent="0.25">
      <c r="A126" t="s">
        <v>447</v>
      </c>
      <c r="B126" s="2">
        <v>6.56</v>
      </c>
      <c r="C126" t="b">
        <v>0</v>
      </c>
      <c r="D126" s="23">
        <v>66200000</v>
      </c>
      <c r="E126" s="23">
        <v>54404735.799999997</v>
      </c>
      <c r="F126" s="23">
        <f>Table8[[#This Row],[Gross]]-Table8[[#This Row],[budget]]</f>
        <v>-11795264.200000003</v>
      </c>
      <c r="G126" s="23">
        <v>66200000</v>
      </c>
      <c r="H126" s="23">
        <f>Table8[[#This Row],[Gross]]-Table8[[#This Row],[budget]]</f>
        <v>-11795264.200000003</v>
      </c>
    </row>
    <row r="127" spans="1:8" x14ac:dyDescent="0.25">
      <c r="A127" t="s">
        <v>449</v>
      </c>
      <c r="B127" s="2">
        <v>6.63</v>
      </c>
      <c r="C127" t="b">
        <v>0</v>
      </c>
      <c r="D127" s="23">
        <v>52600000</v>
      </c>
      <c r="E127" s="23">
        <v>60615383.799999997</v>
      </c>
      <c r="F127" s="23">
        <f>Table8[[#This Row],[Gross]]-Table8[[#This Row],[budget]]</f>
        <v>8015383.799999997</v>
      </c>
      <c r="G127" s="23">
        <v>52600000</v>
      </c>
      <c r="H127" s="23">
        <f>Table8[[#This Row],[Gross]]-Table8[[#This Row],[budget]]</f>
        <v>8015383.799999997</v>
      </c>
    </row>
    <row r="128" spans="1:8" x14ac:dyDescent="0.25">
      <c r="A128" t="s">
        <v>452</v>
      </c>
      <c r="B128" s="2">
        <v>6.7333333333333334</v>
      </c>
      <c r="C128" t="b">
        <v>0</v>
      </c>
      <c r="D128" s="23">
        <v>70000000</v>
      </c>
      <c r="E128" s="23">
        <v>67583511.333333328</v>
      </c>
      <c r="F128" s="23">
        <f>Table8[[#This Row],[Gross]]-Table8[[#This Row],[budget]]</f>
        <v>-2416488.6666666716</v>
      </c>
      <c r="G128" s="23">
        <v>70000000</v>
      </c>
      <c r="H128" s="23">
        <f>Table8[[#This Row],[Gross]]-Table8[[#This Row],[budget]]</f>
        <v>-2416488.6666666716</v>
      </c>
    </row>
    <row r="129" spans="1:8" x14ac:dyDescent="0.25">
      <c r="A129" t="s">
        <v>454</v>
      </c>
      <c r="B129" s="2">
        <v>6.3416666666666659</v>
      </c>
      <c r="C129" t="b">
        <v>0</v>
      </c>
      <c r="D129" s="23">
        <v>49416666.666666664</v>
      </c>
      <c r="E129" s="23">
        <v>63248008.416666664</v>
      </c>
      <c r="F129" s="23">
        <f>Table8[[#This Row],[Gross]]-Table8[[#This Row],[budget]]</f>
        <v>13831341.75</v>
      </c>
      <c r="G129" s="23">
        <v>49416666.666666664</v>
      </c>
      <c r="H129" s="23">
        <f>Table8[[#This Row],[Gross]]-Table8[[#This Row],[budget]]</f>
        <v>13831341.75</v>
      </c>
    </row>
    <row r="130" spans="1:8" x14ac:dyDescent="0.25">
      <c r="A130" t="s">
        <v>459</v>
      </c>
      <c r="B130" s="2">
        <v>6.5166666666666666</v>
      </c>
      <c r="C130" t="b">
        <v>0</v>
      </c>
      <c r="D130" s="23">
        <v>163938666.66666666</v>
      </c>
      <c r="E130" s="23">
        <v>82233506</v>
      </c>
      <c r="F130" s="23">
        <f>Table8[[#This Row],[Gross]]-Table8[[#This Row],[budget]]</f>
        <v>-81705160.666666657</v>
      </c>
      <c r="G130" s="23">
        <v>163938666.66666666</v>
      </c>
      <c r="H130" s="23">
        <f>Table8[[#This Row],[Gross]]-Table8[[#This Row],[budget]]</f>
        <v>-81705160.666666657</v>
      </c>
    </row>
    <row r="131" spans="1:8" x14ac:dyDescent="0.25">
      <c r="A131" t="s">
        <v>462</v>
      </c>
      <c r="B131" s="2">
        <v>6.05</v>
      </c>
      <c r="C131" t="b">
        <v>0</v>
      </c>
      <c r="D131" s="23">
        <v>40500000</v>
      </c>
      <c r="E131" s="23">
        <v>98116871.666666672</v>
      </c>
      <c r="F131" s="23">
        <f>Table8[[#This Row],[Gross]]-Table8[[#This Row],[budget]]</f>
        <v>57616871.666666672</v>
      </c>
      <c r="G131" s="23">
        <v>40500000</v>
      </c>
      <c r="H131" s="23">
        <f>Table8[[#This Row],[Gross]]-Table8[[#This Row],[budget]]</f>
        <v>57616871.666666672</v>
      </c>
    </row>
    <row r="132" spans="1:8" x14ac:dyDescent="0.25">
      <c r="A132" t="s">
        <v>466</v>
      </c>
      <c r="B132" s="2">
        <v>6.0500000000000007</v>
      </c>
      <c r="C132" t="b">
        <v>0</v>
      </c>
      <c r="D132" s="23">
        <v>70000000</v>
      </c>
      <c r="E132" s="23">
        <v>67027640</v>
      </c>
      <c r="F132" s="23">
        <f>Table8[[#This Row],[Gross]]-Table8[[#This Row],[budget]]</f>
        <v>-2972360</v>
      </c>
      <c r="G132" s="23">
        <v>70000000</v>
      </c>
      <c r="H132" s="23">
        <f>Table8[[#This Row],[Gross]]-Table8[[#This Row],[budget]]</f>
        <v>-2972360</v>
      </c>
    </row>
    <row r="133" spans="1:8" x14ac:dyDescent="0.25">
      <c r="A133" t="s">
        <v>475</v>
      </c>
      <c r="B133" s="2">
        <v>7.166666666666667</v>
      </c>
      <c r="C133" t="b">
        <v>0</v>
      </c>
      <c r="D133" s="23">
        <v>64666666.666666664</v>
      </c>
      <c r="E133" s="23">
        <v>80088540</v>
      </c>
      <c r="F133" s="23">
        <f>Table8[[#This Row],[Gross]]-Table8[[#This Row],[budget]]</f>
        <v>15421873.333333336</v>
      </c>
      <c r="G133" s="23">
        <v>64666666.666666664</v>
      </c>
      <c r="H133" s="23">
        <f>Table8[[#This Row],[Gross]]-Table8[[#This Row],[budget]]</f>
        <v>15421873.333333336</v>
      </c>
    </row>
    <row r="134" spans="1:8" x14ac:dyDescent="0.25">
      <c r="A134" t="s">
        <v>478</v>
      </c>
      <c r="B134" s="2">
        <v>6.6750000000000007</v>
      </c>
      <c r="C134" t="b">
        <v>0</v>
      </c>
      <c r="D134" s="23">
        <v>45000000</v>
      </c>
      <c r="E134" s="23">
        <v>38588475.75</v>
      </c>
      <c r="F134" s="23">
        <f>Table8[[#This Row],[Gross]]-Table8[[#This Row],[budget]]</f>
        <v>-6411524.25</v>
      </c>
      <c r="G134" s="23">
        <v>45000000</v>
      </c>
      <c r="H134" s="23">
        <f>Table8[[#This Row],[Gross]]-Table8[[#This Row],[budget]]</f>
        <v>-6411524.25</v>
      </c>
    </row>
    <row r="135" spans="1:8" x14ac:dyDescent="0.25">
      <c r="A135" t="s">
        <v>480</v>
      </c>
      <c r="B135" s="2">
        <v>6.833333333333333</v>
      </c>
      <c r="C135" t="b">
        <v>0</v>
      </c>
      <c r="D135" s="23">
        <v>68000000</v>
      </c>
      <c r="E135" s="23">
        <v>39074024.666666664</v>
      </c>
      <c r="F135" s="23">
        <f>Table8[[#This Row],[Gross]]-Table8[[#This Row],[budget]]</f>
        <v>-28925975.333333336</v>
      </c>
      <c r="G135" s="23">
        <v>68000000</v>
      </c>
      <c r="H135" s="23">
        <f>Table8[[#This Row],[Gross]]-Table8[[#This Row],[budget]]</f>
        <v>-28925975.333333336</v>
      </c>
    </row>
    <row r="136" spans="1:8" x14ac:dyDescent="0.25">
      <c r="A136" t="s">
        <v>485</v>
      </c>
      <c r="B136" s="2">
        <v>6.5</v>
      </c>
      <c r="C136" t="b">
        <v>0</v>
      </c>
      <c r="D136" s="23">
        <v>83333333.333333328</v>
      </c>
      <c r="E136" s="23">
        <v>73298138.333333328</v>
      </c>
      <c r="F136" s="23">
        <f>Table8[[#This Row],[Gross]]-Table8[[#This Row],[budget]]</f>
        <v>-10035195</v>
      </c>
      <c r="G136" s="23">
        <v>83333333.333333328</v>
      </c>
      <c r="H136" s="23">
        <f>Table8[[#This Row],[Gross]]-Table8[[#This Row],[budget]]</f>
        <v>-10035195</v>
      </c>
    </row>
    <row r="137" spans="1:8" x14ac:dyDescent="0.25">
      <c r="A137" t="s">
        <v>488</v>
      </c>
      <c r="B137" s="2">
        <v>7.0749999999999993</v>
      </c>
      <c r="C137" t="b">
        <v>0</v>
      </c>
      <c r="D137" s="23">
        <v>54000000</v>
      </c>
      <c r="E137" s="23">
        <v>69298843.5</v>
      </c>
      <c r="F137" s="23">
        <f>Table8[[#This Row],[Gross]]-Table8[[#This Row],[budget]]</f>
        <v>15298843.5</v>
      </c>
      <c r="G137" s="23">
        <v>54000000</v>
      </c>
      <c r="H137" s="23">
        <f>Table8[[#This Row],[Gross]]-Table8[[#This Row],[budget]]</f>
        <v>15298843.5</v>
      </c>
    </row>
    <row r="138" spans="1:8" x14ac:dyDescent="0.25">
      <c r="A138" t="s">
        <v>493</v>
      </c>
      <c r="B138" s="2">
        <v>7.4</v>
      </c>
      <c r="C138" t="b">
        <v>0</v>
      </c>
      <c r="D138" s="23">
        <v>70955400</v>
      </c>
      <c r="E138" s="23">
        <v>348283696</v>
      </c>
      <c r="F138" s="23">
        <f>Table8[[#This Row],[Gross]]-Table8[[#This Row],[budget]]</f>
        <v>277328296</v>
      </c>
      <c r="G138" s="23">
        <v>70955400</v>
      </c>
      <c r="H138" s="23">
        <f>Table8[[#This Row],[Gross]]-Table8[[#This Row],[budget]]</f>
        <v>277328296</v>
      </c>
    </row>
    <row r="139" spans="1:8" x14ac:dyDescent="0.25">
      <c r="A139" t="s">
        <v>499</v>
      </c>
      <c r="B139" s="2">
        <v>5.9</v>
      </c>
      <c r="C139" t="b">
        <v>0</v>
      </c>
      <c r="D139" s="23">
        <v>86000000</v>
      </c>
      <c r="E139" s="23">
        <v>108635757</v>
      </c>
      <c r="F139" s="23">
        <f>Table8[[#This Row],[Gross]]-Table8[[#This Row],[budget]]</f>
        <v>22635757</v>
      </c>
      <c r="G139" s="23">
        <v>86000000</v>
      </c>
      <c r="H139" s="23">
        <f>Table8[[#This Row],[Gross]]-Table8[[#This Row],[budget]]</f>
        <v>22635757</v>
      </c>
    </row>
    <row r="140" spans="1:8" x14ac:dyDescent="0.25">
      <c r="A140" t="s">
        <v>506</v>
      </c>
      <c r="B140" s="2">
        <v>6.1</v>
      </c>
      <c r="C140" t="b">
        <v>0</v>
      </c>
      <c r="D140" s="23">
        <v>115000000</v>
      </c>
      <c r="E140" s="23">
        <v>47952020</v>
      </c>
      <c r="F140" s="23">
        <f>Table8[[#This Row],[Gross]]-Table8[[#This Row],[budget]]</f>
        <v>-67047980</v>
      </c>
      <c r="G140" s="23">
        <v>115000000</v>
      </c>
      <c r="H140" s="23">
        <f>Table8[[#This Row],[Gross]]-Table8[[#This Row],[budget]]</f>
        <v>-67047980</v>
      </c>
    </row>
    <row r="141" spans="1:8" x14ac:dyDescent="0.25">
      <c r="A141" t="s">
        <v>511</v>
      </c>
      <c r="B141" s="2">
        <v>6.7714285714285705</v>
      </c>
      <c r="C141" t="b">
        <v>0</v>
      </c>
      <c r="D141" s="23">
        <v>45142857.142857142</v>
      </c>
      <c r="E141" s="23">
        <v>32931217.285714287</v>
      </c>
      <c r="F141" s="23">
        <f>Table8[[#This Row],[Gross]]-Table8[[#This Row],[budget]]</f>
        <v>-12211639.857142854</v>
      </c>
      <c r="G141" s="23">
        <v>45142857.142857142</v>
      </c>
      <c r="H141" s="23">
        <f>Table8[[#This Row],[Gross]]-Table8[[#This Row],[budget]]</f>
        <v>-12211639.857142854</v>
      </c>
    </row>
    <row r="142" spans="1:8" x14ac:dyDescent="0.25">
      <c r="A142" t="s">
        <v>513</v>
      </c>
      <c r="B142" s="2">
        <v>6.05</v>
      </c>
      <c r="C142" t="b">
        <v>0</v>
      </c>
      <c r="D142" s="23">
        <v>74000000</v>
      </c>
      <c r="E142" s="23">
        <v>60277788.5</v>
      </c>
      <c r="F142" s="23">
        <f>Table8[[#This Row],[Gross]]-Table8[[#This Row],[budget]]</f>
        <v>-13722211.5</v>
      </c>
      <c r="G142" s="23">
        <v>74000000</v>
      </c>
      <c r="H142" s="23">
        <f>Table8[[#This Row],[Gross]]-Table8[[#This Row],[budget]]</f>
        <v>-13722211.5</v>
      </c>
    </row>
    <row r="143" spans="1:8" x14ac:dyDescent="0.25">
      <c r="A143" t="s">
        <v>515</v>
      </c>
      <c r="B143" s="2">
        <v>5.6999999999999993</v>
      </c>
      <c r="C143" t="b">
        <v>0</v>
      </c>
      <c r="D143" s="23">
        <v>66000000</v>
      </c>
      <c r="E143" s="23">
        <v>60343358.5</v>
      </c>
      <c r="F143" s="23">
        <f>Table8[[#This Row],[Gross]]-Table8[[#This Row],[budget]]</f>
        <v>-5656641.5</v>
      </c>
      <c r="G143" s="23">
        <v>66000000</v>
      </c>
      <c r="H143" s="23">
        <f>Table8[[#This Row],[Gross]]-Table8[[#This Row],[budget]]</f>
        <v>-5656641.5</v>
      </c>
    </row>
    <row r="144" spans="1:8" x14ac:dyDescent="0.25">
      <c r="A144" t="s">
        <v>519</v>
      </c>
      <c r="B144" s="2">
        <v>5.3999999999999995</v>
      </c>
      <c r="C144" t="b">
        <v>0</v>
      </c>
      <c r="D144" s="23">
        <v>91333333.333333328</v>
      </c>
      <c r="E144" s="23">
        <v>100856563</v>
      </c>
      <c r="F144" s="23">
        <f>Table8[[#This Row],[Gross]]-Table8[[#This Row],[budget]]</f>
        <v>9523229.6666666716</v>
      </c>
      <c r="G144" s="23">
        <v>91333333.333333328</v>
      </c>
      <c r="H144" s="23">
        <f>Table8[[#This Row],[Gross]]-Table8[[#This Row],[budget]]</f>
        <v>9523229.6666666716</v>
      </c>
    </row>
    <row r="145" spans="1:8" x14ac:dyDescent="0.25">
      <c r="A145" t="s">
        <v>521</v>
      </c>
      <c r="B145" s="2">
        <v>6.5</v>
      </c>
      <c r="C145" t="b">
        <v>0</v>
      </c>
      <c r="D145" s="23">
        <v>77333333.333333328</v>
      </c>
      <c r="E145" s="23">
        <v>53634485.666666664</v>
      </c>
      <c r="F145" s="23">
        <f>Table8[[#This Row],[Gross]]-Table8[[#This Row],[budget]]</f>
        <v>-23698847.666666664</v>
      </c>
      <c r="G145" s="23">
        <v>77333333.333333328</v>
      </c>
      <c r="H145" s="23">
        <f>Table8[[#This Row],[Gross]]-Table8[[#This Row],[budget]]</f>
        <v>-23698847.666666664</v>
      </c>
    </row>
    <row r="146" spans="1:8" x14ac:dyDescent="0.25">
      <c r="A146" t="s">
        <v>524</v>
      </c>
      <c r="B146" s="2">
        <v>6.7062499999999998</v>
      </c>
      <c r="C146" t="b">
        <v>0</v>
      </c>
      <c r="D146" s="23">
        <v>40200000</v>
      </c>
      <c r="E146" s="23">
        <v>65670602.25</v>
      </c>
      <c r="F146" s="23">
        <f>Table8[[#This Row],[Gross]]-Table8[[#This Row],[budget]]</f>
        <v>25470602.25</v>
      </c>
      <c r="G146" s="23">
        <v>40200000</v>
      </c>
      <c r="H146" s="23">
        <f>Table8[[#This Row],[Gross]]-Table8[[#This Row],[budget]]</f>
        <v>25470602.25</v>
      </c>
    </row>
    <row r="147" spans="1:8" x14ac:dyDescent="0.25">
      <c r="A147" t="s">
        <v>533</v>
      </c>
      <c r="B147" s="2">
        <v>6.9249999999999998</v>
      </c>
      <c r="C147" t="b">
        <v>0</v>
      </c>
      <c r="D147" s="23">
        <v>40750000</v>
      </c>
      <c r="E147" s="23">
        <v>38942559.75</v>
      </c>
      <c r="F147" s="23">
        <f>Table8[[#This Row],[Gross]]-Table8[[#This Row],[budget]]</f>
        <v>-1807440.25</v>
      </c>
      <c r="G147" s="23">
        <v>40750000</v>
      </c>
      <c r="H147" s="23">
        <f>Table8[[#This Row],[Gross]]-Table8[[#This Row],[budget]]</f>
        <v>-1807440.25</v>
      </c>
    </row>
    <row r="148" spans="1:8" x14ac:dyDescent="0.25">
      <c r="A148" t="s">
        <v>538</v>
      </c>
      <c r="B148" s="2">
        <v>6.2</v>
      </c>
      <c r="C148" t="b">
        <v>0</v>
      </c>
      <c r="D148" s="23">
        <v>110000000</v>
      </c>
      <c r="E148" s="23">
        <v>106369117</v>
      </c>
      <c r="F148" s="23">
        <f>Table8[[#This Row],[Gross]]-Table8[[#This Row],[budget]]</f>
        <v>-3630883</v>
      </c>
      <c r="G148" s="23">
        <v>110000000</v>
      </c>
      <c r="H148" s="23">
        <f>Table8[[#This Row],[Gross]]-Table8[[#This Row],[budget]]</f>
        <v>-3630883</v>
      </c>
    </row>
    <row r="149" spans="1:8" x14ac:dyDescent="0.25">
      <c r="A149" t="s">
        <v>541</v>
      </c>
      <c r="B149" s="2">
        <v>4.9166666666666661</v>
      </c>
      <c r="C149" t="b">
        <v>0</v>
      </c>
      <c r="D149" s="23">
        <v>71500000</v>
      </c>
      <c r="E149" s="23">
        <v>110527036.66666667</v>
      </c>
      <c r="F149" s="23">
        <f>Table8[[#This Row],[Gross]]-Table8[[#This Row],[budget]]</f>
        <v>39027036.666666672</v>
      </c>
      <c r="G149" s="23">
        <v>71500000</v>
      </c>
      <c r="H149" s="23">
        <f>Table8[[#This Row],[Gross]]-Table8[[#This Row],[budget]]</f>
        <v>39027036.666666672</v>
      </c>
    </row>
    <row r="150" spans="1:8" x14ac:dyDescent="0.25">
      <c r="A150" t="s">
        <v>543</v>
      </c>
      <c r="B150" s="2">
        <v>5.5</v>
      </c>
      <c r="C150" t="b">
        <v>0</v>
      </c>
      <c r="D150" s="23">
        <v>90000000</v>
      </c>
      <c r="E150" s="23">
        <v>29243671.5</v>
      </c>
      <c r="F150" s="23">
        <f>Table8[[#This Row],[Gross]]-Table8[[#This Row],[budget]]</f>
        <v>-60756328.5</v>
      </c>
      <c r="G150" s="23">
        <v>90000000</v>
      </c>
      <c r="H150" s="23">
        <f>Table8[[#This Row],[Gross]]-Table8[[#This Row],[budget]]</f>
        <v>-60756328.5</v>
      </c>
    </row>
    <row r="151" spans="1:8" x14ac:dyDescent="0.25">
      <c r="A151" t="s">
        <v>551</v>
      </c>
      <c r="B151" s="2">
        <v>5.52</v>
      </c>
      <c r="C151" t="b">
        <v>0</v>
      </c>
      <c r="D151" s="23">
        <v>90400000</v>
      </c>
      <c r="E151" s="23">
        <v>113569517.8</v>
      </c>
      <c r="F151" s="23">
        <f>Table8[[#This Row],[Gross]]-Table8[[#This Row],[budget]]</f>
        <v>23169517.799999997</v>
      </c>
      <c r="G151" s="23">
        <v>90400000</v>
      </c>
      <c r="H151" s="23">
        <f>Table8[[#This Row],[Gross]]-Table8[[#This Row],[budget]]</f>
        <v>23169517.799999997</v>
      </c>
    </row>
    <row r="152" spans="1:8" x14ac:dyDescent="0.25">
      <c r="A152" t="s">
        <v>555</v>
      </c>
      <c r="B152" s="2">
        <v>7</v>
      </c>
      <c r="C152" t="b">
        <v>0</v>
      </c>
      <c r="D152" s="23">
        <v>60666666.666666664</v>
      </c>
      <c r="E152" s="23">
        <v>82774542.666666672</v>
      </c>
      <c r="F152" s="23">
        <f>Table8[[#This Row],[Gross]]-Table8[[#This Row],[budget]]</f>
        <v>22107876.000000007</v>
      </c>
      <c r="G152" s="23">
        <v>60666666.666666664</v>
      </c>
      <c r="H152" s="23">
        <f>Table8[[#This Row],[Gross]]-Table8[[#This Row],[budget]]</f>
        <v>22107876.000000007</v>
      </c>
    </row>
    <row r="153" spans="1:8" x14ac:dyDescent="0.25">
      <c r="A153" t="s">
        <v>558</v>
      </c>
      <c r="B153" s="2">
        <v>6.0428571428571427</v>
      </c>
      <c r="C153" t="b">
        <v>0</v>
      </c>
      <c r="D153" s="23">
        <v>67428571.428571433</v>
      </c>
      <c r="E153" s="23">
        <v>74109629.571428567</v>
      </c>
      <c r="F153" s="23">
        <f>Table8[[#This Row],[Gross]]-Table8[[#This Row],[budget]]</f>
        <v>6681058.1428571343</v>
      </c>
      <c r="G153" s="23">
        <v>67428571.428571433</v>
      </c>
      <c r="H153" s="23">
        <f>Table8[[#This Row],[Gross]]-Table8[[#This Row],[budget]]</f>
        <v>6681058.1428571343</v>
      </c>
    </row>
    <row r="154" spans="1:8" x14ac:dyDescent="0.25">
      <c r="A154" t="s">
        <v>561</v>
      </c>
      <c r="B154" s="2">
        <v>7.083333333333333</v>
      </c>
      <c r="C154" t="b">
        <v>0</v>
      </c>
      <c r="D154" s="23">
        <v>75000000</v>
      </c>
      <c r="E154" s="23">
        <v>60622630</v>
      </c>
      <c r="F154" s="23">
        <f>Table8[[#This Row],[Gross]]-Table8[[#This Row],[budget]]</f>
        <v>-14377370</v>
      </c>
      <c r="G154" s="23">
        <v>75000000</v>
      </c>
      <c r="H154" s="23">
        <f>Table8[[#This Row],[Gross]]-Table8[[#This Row],[budget]]</f>
        <v>-14377370</v>
      </c>
    </row>
    <row r="155" spans="1:8" x14ac:dyDescent="0.25">
      <c r="A155" t="s">
        <v>564</v>
      </c>
      <c r="B155" s="2">
        <v>3.8</v>
      </c>
      <c r="C155" t="b">
        <v>0</v>
      </c>
      <c r="D155" s="23">
        <v>109000000</v>
      </c>
      <c r="E155" s="23">
        <v>100446895</v>
      </c>
      <c r="F155" s="23">
        <f>Table8[[#This Row],[Gross]]-Table8[[#This Row],[budget]]</f>
        <v>-8553105</v>
      </c>
      <c r="G155" s="23">
        <v>109000000</v>
      </c>
      <c r="H155" s="23">
        <f>Table8[[#This Row],[Gross]]-Table8[[#This Row],[budget]]</f>
        <v>-8553105</v>
      </c>
    </row>
    <row r="156" spans="1:8" x14ac:dyDescent="0.25">
      <c r="A156" t="s">
        <v>570</v>
      </c>
      <c r="B156" s="2">
        <v>7.3999999999999995</v>
      </c>
      <c r="C156" t="b">
        <v>0</v>
      </c>
      <c r="D156" s="23">
        <v>91000000</v>
      </c>
      <c r="E156" s="23">
        <v>119948293.33333333</v>
      </c>
      <c r="F156" s="23">
        <f>Table8[[#This Row],[Gross]]-Table8[[#This Row],[budget]]</f>
        <v>28948293.333333328</v>
      </c>
      <c r="G156" s="23">
        <v>91000000</v>
      </c>
      <c r="H156" s="23">
        <f>Table8[[#This Row],[Gross]]-Table8[[#This Row],[budget]]</f>
        <v>28948293.333333328</v>
      </c>
    </row>
    <row r="157" spans="1:8" x14ac:dyDescent="0.25">
      <c r="A157" t="s">
        <v>579</v>
      </c>
      <c r="B157" s="2">
        <v>5.4</v>
      </c>
      <c r="C157" t="b">
        <v>0</v>
      </c>
      <c r="D157" s="23">
        <v>49500000</v>
      </c>
      <c r="E157" s="23">
        <v>48533964.25</v>
      </c>
      <c r="F157" s="23">
        <f>Table8[[#This Row],[Gross]]-Table8[[#This Row],[budget]]</f>
        <v>-966035.75</v>
      </c>
      <c r="G157" s="23">
        <v>49500000</v>
      </c>
      <c r="H157" s="23">
        <f>Table8[[#This Row],[Gross]]-Table8[[#This Row],[budget]]</f>
        <v>-966035.75</v>
      </c>
    </row>
    <row r="158" spans="1:8" x14ac:dyDescent="0.25">
      <c r="A158" t="s">
        <v>582</v>
      </c>
      <c r="B158" s="2">
        <v>6.166666666666667</v>
      </c>
      <c r="C158" t="b">
        <v>0</v>
      </c>
      <c r="D158" s="23">
        <v>68333333.333333328</v>
      </c>
      <c r="E158" s="23">
        <v>60561607.666666664</v>
      </c>
      <c r="F158" s="23">
        <f>Table8[[#This Row],[Gross]]-Table8[[#This Row],[budget]]</f>
        <v>-7771725.6666666642</v>
      </c>
      <c r="G158" s="23">
        <v>68333333.333333328</v>
      </c>
      <c r="H158" s="23">
        <f>Table8[[#This Row],[Gross]]-Table8[[#This Row],[budget]]</f>
        <v>-7771725.6666666642</v>
      </c>
    </row>
    <row r="159" spans="1:8" x14ac:dyDescent="0.25">
      <c r="A159" t="s">
        <v>597</v>
      </c>
      <c r="B159" s="2">
        <v>6.791666666666667</v>
      </c>
      <c r="C159" t="b">
        <v>0</v>
      </c>
      <c r="D159" s="23">
        <v>60500000</v>
      </c>
      <c r="E159" s="23">
        <v>73496139.416666672</v>
      </c>
      <c r="F159" s="23">
        <f>Table8[[#This Row],[Gross]]-Table8[[#This Row],[budget]]</f>
        <v>12996139.416666672</v>
      </c>
      <c r="G159" s="23">
        <v>60500000</v>
      </c>
      <c r="H159" s="23">
        <f>Table8[[#This Row],[Gross]]-Table8[[#This Row],[budget]]</f>
        <v>12996139.416666672</v>
      </c>
    </row>
    <row r="160" spans="1:8" x14ac:dyDescent="0.25">
      <c r="A160" t="s">
        <v>599</v>
      </c>
      <c r="B160" s="2">
        <v>6.0166666666666657</v>
      </c>
      <c r="C160" t="b">
        <v>0</v>
      </c>
      <c r="D160" s="23">
        <v>34833333.333333336</v>
      </c>
      <c r="E160" s="23">
        <v>55768137.833333336</v>
      </c>
      <c r="F160" s="23">
        <f>Table8[[#This Row],[Gross]]-Table8[[#This Row],[budget]]</f>
        <v>20934804.5</v>
      </c>
      <c r="G160" s="23">
        <v>34833333.333333336</v>
      </c>
      <c r="H160" s="23">
        <f>Table8[[#This Row],[Gross]]-Table8[[#This Row],[budget]]</f>
        <v>20934804.5</v>
      </c>
    </row>
    <row r="161" spans="1:8" x14ac:dyDescent="0.25">
      <c r="A161" t="s">
        <v>601</v>
      </c>
      <c r="B161" s="2">
        <v>6.9166666666666679</v>
      </c>
      <c r="C161" t="b">
        <v>0</v>
      </c>
      <c r="D161" s="23">
        <v>57000000</v>
      </c>
      <c r="E161" s="23">
        <v>87408281.833333328</v>
      </c>
      <c r="F161" s="23">
        <f>Table8[[#This Row],[Gross]]-Table8[[#This Row],[budget]]</f>
        <v>30408281.833333328</v>
      </c>
      <c r="G161" s="23">
        <v>57000000</v>
      </c>
      <c r="H161" s="23">
        <f>Table8[[#This Row],[Gross]]-Table8[[#This Row],[budget]]</f>
        <v>30408281.833333328</v>
      </c>
    </row>
    <row r="162" spans="1:8" x14ac:dyDescent="0.25">
      <c r="A162" t="s">
        <v>604</v>
      </c>
      <c r="B162" s="2">
        <v>6.0400000000000009</v>
      </c>
      <c r="C162" t="b">
        <v>0</v>
      </c>
      <c r="D162" s="23">
        <v>44500000</v>
      </c>
      <c r="E162" s="23">
        <v>77135179.599999994</v>
      </c>
      <c r="F162" s="23">
        <f>Table8[[#This Row],[Gross]]-Table8[[#This Row],[budget]]</f>
        <v>32635179.599999994</v>
      </c>
      <c r="G162" s="23">
        <v>44500000</v>
      </c>
      <c r="H162" s="23">
        <f>Table8[[#This Row],[Gross]]-Table8[[#This Row],[budget]]</f>
        <v>32635179.599999994</v>
      </c>
    </row>
    <row r="163" spans="1:8" x14ac:dyDescent="0.25">
      <c r="A163" t="s">
        <v>607</v>
      </c>
      <c r="B163" s="2">
        <v>8.2000000000000011</v>
      </c>
      <c r="C163" t="b">
        <v>0</v>
      </c>
      <c r="D163" s="23">
        <v>37525000</v>
      </c>
      <c r="E163" s="23">
        <v>78017449.25</v>
      </c>
      <c r="F163" s="23">
        <f>Table8[[#This Row],[Gross]]-Table8[[#This Row],[budget]]</f>
        <v>40492449.25</v>
      </c>
      <c r="G163" s="23">
        <v>37525000</v>
      </c>
      <c r="H163" s="23">
        <f>Table8[[#This Row],[Gross]]-Table8[[#This Row],[budget]]</f>
        <v>40492449.25</v>
      </c>
    </row>
    <row r="164" spans="1:8" x14ac:dyDescent="0.25">
      <c r="A164" t="s">
        <v>610</v>
      </c>
      <c r="B164" s="2">
        <v>6.85</v>
      </c>
      <c r="C164" t="b">
        <v>0</v>
      </c>
      <c r="D164" s="23">
        <v>110000000</v>
      </c>
      <c r="E164" s="23">
        <v>92077321</v>
      </c>
      <c r="F164" s="23">
        <f>Table8[[#This Row],[Gross]]-Table8[[#This Row],[budget]]</f>
        <v>-17922679</v>
      </c>
      <c r="G164" s="23">
        <v>110000000</v>
      </c>
      <c r="H164" s="23">
        <f>Table8[[#This Row],[Gross]]-Table8[[#This Row],[budget]]</f>
        <v>-17922679</v>
      </c>
    </row>
    <row r="165" spans="1:8" x14ac:dyDescent="0.25">
      <c r="A165" t="s">
        <v>613</v>
      </c>
      <c r="B165" s="2">
        <v>6.666666666666667</v>
      </c>
      <c r="C165" t="b">
        <v>0</v>
      </c>
      <c r="D165" s="23">
        <v>94000000</v>
      </c>
      <c r="E165" s="23">
        <v>76080276.333333328</v>
      </c>
      <c r="F165" s="23">
        <f>Table8[[#This Row],[Gross]]-Table8[[#This Row],[budget]]</f>
        <v>-17919723.666666672</v>
      </c>
      <c r="G165" s="23">
        <v>94000000</v>
      </c>
      <c r="H165" s="23">
        <f>Table8[[#This Row],[Gross]]-Table8[[#This Row],[budget]]</f>
        <v>-17919723.666666672</v>
      </c>
    </row>
    <row r="166" spans="1:8" x14ac:dyDescent="0.25">
      <c r="A166" t="s">
        <v>615</v>
      </c>
      <c r="B166" s="2">
        <v>6.0857142857142863</v>
      </c>
      <c r="C166" t="b">
        <v>0</v>
      </c>
      <c r="D166" s="23">
        <v>66714285.714285716</v>
      </c>
      <c r="E166" s="23">
        <v>71011965.857142851</v>
      </c>
      <c r="F166" s="23">
        <f>Table8[[#This Row],[Gross]]-Table8[[#This Row],[budget]]</f>
        <v>4297680.1428571343</v>
      </c>
      <c r="G166" s="23">
        <v>66714285.714285716</v>
      </c>
      <c r="H166" s="23">
        <f>Table8[[#This Row],[Gross]]-Table8[[#This Row],[budget]]</f>
        <v>4297680.1428571343</v>
      </c>
    </row>
    <row r="167" spans="1:8" x14ac:dyDescent="0.25">
      <c r="A167" t="s">
        <v>619</v>
      </c>
      <c r="B167" s="2">
        <v>5.0999999999999996</v>
      </c>
      <c r="C167" t="b">
        <v>0</v>
      </c>
      <c r="D167" s="23">
        <v>100000000</v>
      </c>
      <c r="E167" s="23">
        <v>75030163</v>
      </c>
      <c r="F167" s="23">
        <f>Table8[[#This Row],[Gross]]-Table8[[#This Row],[budget]]</f>
        <v>-24969837</v>
      </c>
      <c r="G167" s="23">
        <v>100000000</v>
      </c>
      <c r="H167" s="23">
        <f>Table8[[#This Row],[Gross]]-Table8[[#This Row],[budget]]</f>
        <v>-24969837</v>
      </c>
    </row>
    <row r="168" spans="1:8" x14ac:dyDescent="0.25">
      <c r="A168" t="s">
        <v>621</v>
      </c>
      <c r="B168" s="2">
        <v>7.5750000000000002</v>
      </c>
      <c r="C168" t="b">
        <v>0</v>
      </c>
      <c r="D168" s="23">
        <v>38750000</v>
      </c>
      <c r="E168" s="23">
        <v>36970759</v>
      </c>
      <c r="F168" s="23">
        <f>Table8[[#This Row],[Gross]]-Table8[[#This Row],[budget]]</f>
        <v>-1779241</v>
      </c>
      <c r="G168" s="23">
        <v>38750000</v>
      </c>
      <c r="H168" s="23">
        <f>Table8[[#This Row],[Gross]]-Table8[[#This Row],[budget]]</f>
        <v>-1779241</v>
      </c>
    </row>
    <row r="169" spans="1:8" x14ac:dyDescent="0.25">
      <c r="A169" t="s">
        <v>623</v>
      </c>
      <c r="B169" s="2">
        <v>6.8666666666666671</v>
      </c>
      <c r="C169" t="b">
        <v>0</v>
      </c>
      <c r="D169" s="23">
        <v>78000000</v>
      </c>
      <c r="E169" s="23">
        <v>137367571.33333334</v>
      </c>
      <c r="F169" s="23">
        <f>Table8[[#This Row],[Gross]]-Table8[[#This Row],[budget]]</f>
        <v>59367571.333333343</v>
      </c>
      <c r="G169" s="23">
        <v>78000000</v>
      </c>
      <c r="H169" s="23">
        <f>Table8[[#This Row],[Gross]]-Table8[[#This Row],[budget]]</f>
        <v>59367571.333333343</v>
      </c>
    </row>
    <row r="170" spans="1:8" x14ac:dyDescent="0.25">
      <c r="A170" t="s">
        <v>625</v>
      </c>
      <c r="B170" s="2">
        <v>6.833333333333333</v>
      </c>
      <c r="C170" t="b">
        <v>0</v>
      </c>
      <c r="D170" s="23">
        <v>67333333.333333328</v>
      </c>
      <c r="E170" s="23">
        <v>48848990.333333336</v>
      </c>
      <c r="F170" s="23">
        <f>Table8[[#This Row],[Gross]]-Table8[[#This Row],[budget]]</f>
        <v>-18484342.999999993</v>
      </c>
      <c r="G170" s="23">
        <v>67333333.333333328</v>
      </c>
      <c r="H170" s="23">
        <f>Table8[[#This Row],[Gross]]-Table8[[#This Row],[budget]]</f>
        <v>-18484342.999999993</v>
      </c>
    </row>
    <row r="171" spans="1:8" x14ac:dyDescent="0.25">
      <c r="A171" t="s">
        <v>628</v>
      </c>
      <c r="B171" s="2">
        <v>5.2200000000000006</v>
      </c>
      <c r="C171" t="b">
        <v>0</v>
      </c>
      <c r="D171" s="23">
        <v>48400000</v>
      </c>
      <c r="E171" s="23">
        <v>34837036</v>
      </c>
      <c r="F171" s="23">
        <f>Table8[[#This Row],[Gross]]-Table8[[#This Row],[budget]]</f>
        <v>-13562964</v>
      </c>
      <c r="G171" s="23">
        <v>48400000</v>
      </c>
      <c r="H171" s="23">
        <f>Table8[[#This Row],[Gross]]-Table8[[#This Row],[budget]]</f>
        <v>-13562964</v>
      </c>
    </row>
    <row r="172" spans="1:8" x14ac:dyDescent="0.25">
      <c r="A172" t="s">
        <v>638</v>
      </c>
      <c r="B172" s="2">
        <v>7.3250000000000002</v>
      </c>
      <c r="C172" t="b">
        <v>0</v>
      </c>
      <c r="D172" s="23">
        <v>51375000</v>
      </c>
      <c r="E172" s="23">
        <v>15506342.5</v>
      </c>
      <c r="F172" s="23">
        <f>Table8[[#This Row],[Gross]]-Table8[[#This Row],[budget]]</f>
        <v>-35868657.5</v>
      </c>
      <c r="G172" s="23">
        <v>51375000</v>
      </c>
      <c r="H172" s="23">
        <f>Table8[[#This Row],[Gross]]-Table8[[#This Row],[budget]]</f>
        <v>-35868657.5</v>
      </c>
    </row>
    <row r="173" spans="1:8" x14ac:dyDescent="0.25">
      <c r="A173" t="s">
        <v>643</v>
      </c>
      <c r="B173" s="2">
        <v>3.3</v>
      </c>
      <c r="C173" t="b">
        <v>0</v>
      </c>
      <c r="D173" s="23">
        <v>100000000</v>
      </c>
      <c r="E173" s="23">
        <v>40198710</v>
      </c>
      <c r="F173" s="23">
        <f>Table8[[#This Row],[Gross]]-Table8[[#This Row],[budget]]</f>
        <v>-59801290</v>
      </c>
      <c r="G173" s="23">
        <v>100000000</v>
      </c>
      <c r="H173" s="23">
        <f>Table8[[#This Row],[Gross]]-Table8[[#This Row],[budget]]</f>
        <v>-59801290</v>
      </c>
    </row>
    <row r="174" spans="1:8" x14ac:dyDescent="0.25">
      <c r="A174" t="s">
        <v>648</v>
      </c>
      <c r="B174" s="2">
        <v>6.2</v>
      </c>
      <c r="C174" t="b">
        <v>0</v>
      </c>
      <c r="D174" s="23">
        <v>56500000</v>
      </c>
      <c r="E174" s="23">
        <v>58824292.25</v>
      </c>
      <c r="F174" s="23">
        <f>Table8[[#This Row],[Gross]]-Table8[[#This Row],[budget]]</f>
        <v>2324292.25</v>
      </c>
      <c r="G174" s="23">
        <v>56500000</v>
      </c>
      <c r="H174" s="23">
        <f>Table8[[#This Row],[Gross]]-Table8[[#This Row],[budget]]</f>
        <v>2324292.25</v>
      </c>
    </row>
    <row r="175" spans="1:8" x14ac:dyDescent="0.25">
      <c r="A175" t="s">
        <v>651</v>
      </c>
      <c r="B175" s="2">
        <v>6.1</v>
      </c>
      <c r="C175" t="b">
        <v>0</v>
      </c>
      <c r="D175" s="23">
        <v>90000000</v>
      </c>
      <c r="E175" s="23">
        <v>39292022</v>
      </c>
      <c r="F175" s="23">
        <f>Table8[[#This Row],[Gross]]-Table8[[#This Row],[budget]]</f>
        <v>-50707978</v>
      </c>
      <c r="G175" s="23">
        <v>90000000</v>
      </c>
      <c r="H175" s="23">
        <f>Table8[[#This Row],[Gross]]-Table8[[#This Row],[budget]]</f>
        <v>-50707978</v>
      </c>
    </row>
    <row r="176" spans="1:8" x14ac:dyDescent="0.25">
      <c r="A176" t="s">
        <v>653</v>
      </c>
      <c r="B176" s="2">
        <v>5.3</v>
      </c>
      <c r="C176" t="b">
        <v>0</v>
      </c>
      <c r="D176" s="23">
        <v>105000000</v>
      </c>
      <c r="E176" s="23">
        <v>28772222</v>
      </c>
      <c r="F176" s="23">
        <f>Table8[[#This Row],[Gross]]-Table8[[#This Row],[budget]]</f>
        <v>-76227778</v>
      </c>
      <c r="G176" s="23">
        <v>105000000</v>
      </c>
      <c r="H176" s="23">
        <f>Table8[[#This Row],[Gross]]-Table8[[#This Row],[budget]]</f>
        <v>-76227778</v>
      </c>
    </row>
    <row r="177" spans="1:8" x14ac:dyDescent="0.25">
      <c r="A177" t="s">
        <v>656</v>
      </c>
      <c r="B177" s="2">
        <v>3.7</v>
      </c>
      <c r="C177" t="b">
        <v>0</v>
      </c>
      <c r="D177" s="23">
        <v>72000000</v>
      </c>
      <c r="E177" s="23">
        <v>55192898.5</v>
      </c>
      <c r="F177" s="23">
        <f>Table8[[#This Row],[Gross]]-Table8[[#This Row],[budget]]</f>
        <v>-16807101.5</v>
      </c>
      <c r="G177" s="23">
        <v>72000000</v>
      </c>
      <c r="H177" s="23">
        <f>Table8[[#This Row],[Gross]]-Table8[[#This Row],[budget]]</f>
        <v>-16807101.5</v>
      </c>
    </row>
    <row r="178" spans="1:8" x14ac:dyDescent="0.25">
      <c r="A178" t="s">
        <v>660</v>
      </c>
      <c r="B178" s="2">
        <v>5.5</v>
      </c>
      <c r="C178" t="b">
        <v>0</v>
      </c>
      <c r="D178" s="23">
        <v>67000000</v>
      </c>
      <c r="E178" s="23">
        <v>23902065</v>
      </c>
      <c r="F178" s="23">
        <f>Table8[[#This Row],[Gross]]-Table8[[#This Row],[budget]]</f>
        <v>-43097935</v>
      </c>
      <c r="G178" s="23">
        <v>67000000</v>
      </c>
      <c r="H178" s="23">
        <f>Table8[[#This Row],[Gross]]-Table8[[#This Row],[budget]]</f>
        <v>-43097935</v>
      </c>
    </row>
    <row r="179" spans="1:8" x14ac:dyDescent="0.25">
      <c r="A179" t="s">
        <v>665</v>
      </c>
      <c r="B179" s="2">
        <v>6.9</v>
      </c>
      <c r="C179" t="b">
        <v>0</v>
      </c>
      <c r="D179" s="23">
        <v>97000000</v>
      </c>
      <c r="E179" s="23">
        <v>145746160</v>
      </c>
      <c r="F179" s="23">
        <f>Table8[[#This Row],[Gross]]-Table8[[#This Row],[budget]]</f>
        <v>48746160</v>
      </c>
      <c r="G179" s="23">
        <v>97000000</v>
      </c>
      <c r="H179" s="23">
        <f>Table8[[#This Row],[Gross]]-Table8[[#This Row],[budget]]</f>
        <v>48746160</v>
      </c>
    </row>
    <row r="180" spans="1:8" x14ac:dyDescent="0.25">
      <c r="A180" t="s">
        <v>667</v>
      </c>
      <c r="B180" s="2">
        <v>7.05</v>
      </c>
      <c r="C180" t="b">
        <v>0</v>
      </c>
      <c r="D180" s="23">
        <v>8500000</v>
      </c>
      <c r="E180" s="23">
        <v>6272423.5</v>
      </c>
      <c r="F180" s="23">
        <f>Table8[[#This Row],[Gross]]-Table8[[#This Row],[budget]]</f>
        <v>-2227576.5</v>
      </c>
      <c r="G180" s="23">
        <v>8500000</v>
      </c>
      <c r="H180" s="23">
        <f>Table8[[#This Row],[Gross]]-Table8[[#This Row],[budget]]</f>
        <v>-2227576.5</v>
      </c>
    </row>
    <row r="181" spans="1:8" x14ac:dyDescent="0.25">
      <c r="A181" t="s">
        <v>674</v>
      </c>
      <c r="B181" s="2">
        <v>7.5250000000000004</v>
      </c>
      <c r="C181" t="b">
        <v>0</v>
      </c>
      <c r="D181" s="23">
        <v>67500000</v>
      </c>
      <c r="E181" s="23">
        <v>4425224.25</v>
      </c>
      <c r="F181" s="23">
        <f>Table8[[#This Row],[Gross]]-Table8[[#This Row],[budget]]</f>
        <v>-63074775.75</v>
      </c>
      <c r="G181" s="23">
        <v>67500000</v>
      </c>
      <c r="H181" s="23">
        <f>Table8[[#This Row],[Gross]]-Table8[[#This Row],[budget]]</f>
        <v>-63074775.75</v>
      </c>
    </row>
    <row r="182" spans="1:8" x14ac:dyDescent="0.25">
      <c r="A182" t="s">
        <v>678</v>
      </c>
      <c r="B182" s="2">
        <v>6.8</v>
      </c>
      <c r="C182" t="b">
        <v>0</v>
      </c>
      <c r="D182" s="23">
        <v>100000000</v>
      </c>
      <c r="E182" s="23">
        <v>58867694</v>
      </c>
      <c r="F182" s="23">
        <f>Table8[[#This Row],[Gross]]-Table8[[#This Row],[budget]]</f>
        <v>-41132306</v>
      </c>
      <c r="G182" s="23">
        <v>100000000</v>
      </c>
      <c r="H182" s="23">
        <f>Table8[[#This Row],[Gross]]-Table8[[#This Row],[budget]]</f>
        <v>-41132306</v>
      </c>
    </row>
    <row r="183" spans="1:8" x14ac:dyDescent="0.25">
      <c r="A183" t="s">
        <v>681</v>
      </c>
      <c r="B183" s="2">
        <v>6.4142857142857137</v>
      </c>
      <c r="C183" t="b">
        <v>0</v>
      </c>
      <c r="D183" s="23">
        <v>46714285.714285716</v>
      </c>
      <c r="E183" s="23">
        <v>49097433.428571425</v>
      </c>
      <c r="F183" s="23">
        <f>Table8[[#This Row],[Gross]]-Table8[[#This Row],[budget]]</f>
        <v>2383147.714285709</v>
      </c>
      <c r="G183" s="23">
        <v>46714285.714285716</v>
      </c>
      <c r="H183" s="23">
        <f>Table8[[#This Row],[Gross]]-Table8[[#This Row],[budget]]</f>
        <v>2383147.714285709</v>
      </c>
    </row>
    <row r="184" spans="1:8" x14ac:dyDescent="0.25">
      <c r="A184" t="s">
        <v>686</v>
      </c>
      <c r="B184" s="2">
        <v>6.5714285714285712</v>
      </c>
      <c r="C184" t="b">
        <v>0</v>
      </c>
      <c r="D184" s="23">
        <v>53000000</v>
      </c>
      <c r="E184" s="23">
        <v>144789222.14285713</v>
      </c>
      <c r="F184" s="23">
        <f>Table8[[#This Row],[Gross]]-Table8[[#This Row],[budget]]</f>
        <v>91789222.142857134</v>
      </c>
      <c r="G184" s="23">
        <v>53000000</v>
      </c>
      <c r="H184" s="23">
        <f>Table8[[#This Row],[Gross]]-Table8[[#This Row],[budget]]</f>
        <v>91789222.142857134</v>
      </c>
    </row>
    <row r="185" spans="1:8" x14ac:dyDescent="0.25">
      <c r="A185" t="s">
        <v>688</v>
      </c>
      <c r="B185" s="2">
        <v>6.625</v>
      </c>
      <c r="C185" t="b">
        <v>0</v>
      </c>
      <c r="D185" s="23">
        <v>152250000</v>
      </c>
      <c r="E185" s="23">
        <v>54837368.25</v>
      </c>
      <c r="F185" s="23">
        <f>Table8[[#This Row],[Gross]]-Table8[[#This Row],[budget]]</f>
        <v>-97412631.75</v>
      </c>
      <c r="G185" s="23">
        <v>152250000</v>
      </c>
      <c r="H185" s="23">
        <f>Table8[[#This Row],[Gross]]-Table8[[#This Row],[budget]]</f>
        <v>-97412631.75</v>
      </c>
    </row>
    <row r="186" spans="1:8" x14ac:dyDescent="0.25">
      <c r="A186" t="s">
        <v>690</v>
      </c>
      <c r="B186" s="2">
        <v>4.3</v>
      </c>
      <c r="C186" t="b">
        <v>0</v>
      </c>
      <c r="D186" s="23">
        <v>100000000</v>
      </c>
      <c r="E186" s="23">
        <v>95328937</v>
      </c>
      <c r="F186" s="23">
        <f>Table8[[#This Row],[Gross]]-Table8[[#This Row],[budget]]</f>
        <v>-4671063</v>
      </c>
      <c r="G186" s="23">
        <v>100000000</v>
      </c>
      <c r="H186" s="23">
        <f>Table8[[#This Row],[Gross]]-Table8[[#This Row],[budget]]</f>
        <v>-4671063</v>
      </c>
    </row>
    <row r="187" spans="1:8" x14ac:dyDescent="0.25">
      <c r="A187" t="s">
        <v>692</v>
      </c>
      <c r="B187" s="2">
        <v>6.45</v>
      </c>
      <c r="C187" t="b">
        <v>0</v>
      </c>
      <c r="D187" s="23">
        <v>85000000</v>
      </c>
      <c r="E187" s="23">
        <v>105782341.5</v>
      </c>
      <c r="F187" s="23">
        <f>Table8[[#This Row],[Gross]]-Table8[[#This Row],[budget]]</f>
        <v>20782341.5</v>
      </c>
      <c r="G187" s="23">
        <v>85000000</v>
      </c>
      <c r="H187" s="23">
        <f>Table8[[#This Row],[Gross]]-Table8[[#This Row],[budget]]</f>
        <v>20782341.5</v>
      </c>
    </row>
    <row r="188" spans="1:8" x14ac:dyDescent="0.25">
      <c r="A188" t="s">
        <v>703</v>
      </c>
      <c r="B188" s="2">
        <v>6.2666666666666666</v>
      </c>
      <c r="C188" t="b">
        <v>0</v>
      </c>
      <c r="D188" s="23">
        <v>46666666.666666664</v>
      </c>
      <c r="E188" s="23">
        <v>7651924.666666667</v>
      </c>
      <c r="F188" s="23">
        <f>Table8[[#This Row],[Gross]]-Table8[[#This Row],[budget]]</f>
        <v>-39014742</v>
      </c>
      <c r="G188" s="23">
        <v>46666666.666666664</v>
      </c>
      <c r="H188" s="23">
        <f>Table8[[#This Row],[Gross]]-Table8[[#This Row],[budget]]</f>
        <v>-39014742</v>
      </c>
    </row>
    <row r="189" spans="1:8" x14ac:dyDescent="0.25">
      <c r="A189" t="s">
        <v>706</v>
      </c>
      <c r="B189" s="2">
        <v>6.3</v>
      </c>
      <c r="C189" t="b">
        <v>0</v>
      </c>
      <c r="D189" s="23">
        <v>100000000</v>
      </c>
      <c r="E189" s="23">
        <v>23014504</v>
      </c>
      <c r="F189" s="23">
        <f>Table8[[#This Row],[Gross]]-Table8[[#This Row],[budget]]</f>
        <v>-76985496</v>
      </c>
      <c r="G189" s="23">
        <v>100000000</v>
      </c>
      <c r="H189" s="23">
        <f>Table8[[#This Row],[Gross]]-Table8[[#This Row],[budget]]</f>
        <v>-76985496</v>
      </c>
    </row>
    <row r="190" spans="1:8" x14ac:dyDescent="0.25">
      <c r="A190" t="s">
        <v>710</v>
      </c>
      <c r="B190" s="2">
        <v>6.5333333333333341</v>
      </c>
      <c r="C190" t="b">
        <v>0</v>
      </c>
      <c r="D190" s="23">
        <v>47666666.666666664</v>
      </c>
      <c r="E190" s="23">
        <v>81334364</v>
      </c>
      <c r="F190" s="23">
        <f>Table8[[#This Row],[Gross]]-Table8[[#This Row],[budget]]</f>
        <v>33667697.333333336</v>
      </c>
      <c r="G190" s="23">
        <v>47666666.666666664</v>
      </c>
      <c r="H190" s="23">
        <f>Table8[[#This Row],[Gross]]-Table8[[#This Row],[budget]]</f>
        <v>33667697.333333336</v>
      </c>
    </row>
    <row r="191" spans="1:8" x14ac:dyDescent="0.25">
      <c r="A191" t="s">
        <v>712</v>
      </c>
      <c r="B191" s="2">
        <v>6.3</v>
      </c>
      <c r="C191" t="b">
        <v>0</v>
      </c>
      <c r="D191" s="23">
        <v>43333333.333333336</v>
      </c>
      <c r="E191" s="23">
        <v>65721264.166666664</v>
      </c>
      <c r="F191" s="23">
        <f>Table8[[#This Row],[Gross]]-Table8[[#This Row],[budget]]</f>
        <v>22387930.833333328</v>
      </c>
      <c r="G191" s="23">
        <v>43333333.333333336</v>
      </c>
      <c r="H191" s="23">
        <f>Table8[[#This Row],[Gross]]-Table8[[#This Row],[budget]]</f>
        <v>22387930.833333328</v>
      </c>
    </row>
    <row r="192" spans="1:8" x14ac:dyDescent="0.25">
      <c r="A192" t="s">
        <v>714</v>
      </c>
      <c r="B192" s="2">
        <v>5.7999999999999989</v>
      </c>
      <c r="C192" t="b">
        <v>0</v>
      </c>
      <c r="D192" s="23">
        <v>53000000</v>
      </c>
      <c r="E192" s="23">
        <v>47027413</v>
      </c>
      <c r="F192" s="23">
        <f>Table8[[#This Row],[Gross]]-Table8[[#This Row],[budget]]</f>
        <v>-5972587</v>
      </c>
      <c r="G192" s="23">
        <v>53000000</v>
      </c>
      <c r="H192" s="23">
        <f>Table8[[#This Row],[Gross]]-Table8[[#This Row],[budget]]</f>
        <v>-5972587</v>
      </c>
    </row>
    <row r="193" spans="1:8" x14ac:dyDescent="0.25">
      <c r="A193" t="s">
        <v>716</v>
      </c>
      <c r="B193" s="2">
        <v>7.05</v>
      </c>
      <c r="C193" t="b">
        <v>0</v>
      </c>
      <c r="D193" s="23">
        <v>47750000</v>
      </c>
      <c r="E193" s="23">
        <v>109313385</v>
      </c>
      <c r="F193" s="23">
        <f>Table8[[#This Row],[Gross]]-Table8[[#This Row],[budget]]</f>
        <v>61563385</v>
      </c>
      <c r="G193" s="23">
        <v>47750000</v>
      </c>
      <c r="H193" s="23">
        <f>Table8[[#This Row],[Gross]]-Table8[[#This Row],[budget]]</f>
        <v>61563385</v>
      </c>
    </row>
    <row r="194" spans="1:8" x14ac:dyDescent="0.25">
      <c r="A194" t="s">
        <v>721</v>
      </c>
      <c r="B194" s="2">
        <v>5.7466666666666661</v>
      </c>
      <c r="C194" t="b">
        <v>0</v>
      </c>
      <c r="D194" s="23">
        <v>46153333.333333336</v>
      </c>
      <c r="E194" s="23">
        <v>34931729.799999997</v>
      </c>
      <c r="F194" s="23">
        <f>Table8[[#This Row],[Gross]]-Table8[[#This Row],[budget]]</f>
        <v>-11221603.533333339</v>
      </c>
      <c r="G194" s="23">
        <v>46153333.333333336</v>
      </c>
      <c r="H194" s="23">
        <f>Table8[[#This Row],[Gross]]-Table8[[#This Row],[budget]]</f>
        <v>-11221603.533333339</v>
      </c>
    </row>
    <row r="195" spans="1:8" x14ac:dyDescent="0.25">
      <c r="A195" t="s">
        <v>731</v>
      </c>
      <c r="B195" s="2">
        <v>7.2749999999999995</v>
      </c>
      <c r="C195" t="b">
        <v>0</v>
      </c>
      <c r="D195" s="23">
        <v>63000000</v>
      </c>
      <c r="E195" s="23">
        <v>178172594.25</v>
      </c>
      <c r="F195" s="23">
        <f>Table8[[#This Row],[Gross]]-Table8[[#This Row],[budget]]</f>
        <v>115172594.25</v>
      </c>
      <c r="G195" s="23">
        <v>63000000</v>
      </c>
      <c r="H195" s="23">
        <f>Table8[[#This Row],[Gross]]-Table8[[#This Row],[budget]]</f>
        <v>115172594.25</v>
      </c>
    </row>
    <row r="196" spans="1:8" x14ac:dyDescent="0.25">
      <c r="A196" t="s">
        <v>735</v>
      </c>
      <c r="B196" s="2">
        <v>6.3400000000000007</v>
      </c>
      <c r="C196" t="b">
        <v>0</v>
      </c>
      <c r="D196" s="23">
        <v>61400000</v>
      </c>
      <c r="E196" s="23">
        <v>60560021.799999997</v>
      </c>
      <c r="F196" s="23">
        <f>Table8[[#This Row],[Gross]]-Table8[[#This Row],[budget]]</f>
        <v>-839978.20000000298</v>
      </c>
      <c r="G196" s="23">
        <v>61400000</v>
      </c>
      <c r="H196" s="23">
        <f>Table8[[#This Row],[Gross]]-Table8[[#This Row],[budget]]</f>
        <v>-839978.20000000298</v>
      </c>
    </row>
    <row r="197" spans="1:8" x14ac:dyDescent="0.25">
      <c r="A197" t="s">
        <v>742</v>
      </c>
      <c r="B197" s="2">
        <v>7.5</v>
      </c>
      <c r="C197" t="b">
        <v>0</v>
      </c>
      <c r="D197" s="23">
        <v>90000000</v>
      </c>
      <c r="E197" s="23">
        <v>120618403</v>
      </c>
      <c r="F197" s="23">
        <f>Table8[[#This Row],[Gross]]-Table8[[#This Row],[budget]]</f>
        <v>30618403</v>
      </c>
      <c r="G197" s="23">
        <v>90000000</v>
      </c>
      <c r="H197" s="23">
        <f>Table8[[#This Row],[Gross]]-Table8[[#This Row],[budget]]</f>
        <v>30618403</v>
      </c>
    </row>
    <row r="198" spans="1:8" x14ac:dyDescent="0.25">
      <c r="A198" t="s">
        <v>756</v>
      </c>
      <c r="B198" s="2">
        <v>5.6000000000000005</v>
      </c>
      <c r="C198" t="b">
        <v>0</v>
      </c>
      <c r="D198" s="23">
        <v>43666666.666666664</v>
      </c>
      <c r="E198" s="23">
        <v>52121397.333333336</v>
      </c>
      <c r="F198" s="23">
        <f>Table8[[#This Row],[Gross]]-Table8[[#This Row],[budget]]</f>
        <v>8454730.6666666716</v>
      </c>
      <c r="G198" s="23">
        <v>43666666.666666664</v>
      </c>
      <c r="H198" s="23">
        <f>Table8[[#This Row],[Gross]]-Table8[[#This Row],[budget]]</f>
        <v>8454730.6666666716</v>
      </c>
    </row>
    <row r="199" spans="1:8" x14ac:dyDescent="0.25">
      <c r="A199" t="s">
        <v>761</v>
      </c>
      <c r="B199" s="2">
        <v>5.7333333333333325</v>
      </c>
      <c r="C199" t="b">
        <v>0</v>
      </c>
      <c r="D199" s="23">
        <v>56688888.888888888</v>
      </c>
      <c r="E199" s="23">
        <v>94664663.555555552</v>
      </c>
      <c r="F199" s="23">
        <f>Table8[[#This Row],[Gross]]-Table8[[#This Row],[budget]]</f>
        <v>37975774.666666664</v>
      </c>
      <c r="G199" s="23">
        <v>56688888.888888888</v>
      </c>
      <c r="H199" s="23">
        <f>Table8[[#This Row],[Gross]]-Table8[[#This Row],[budget]]</f>
        <v>37975774.666666664</v>
      </c>
    </row>
    <row r="200" spans="1:8" x14ac:dyDescent="0.25">
      <c r="A200" t="s">
        <v>772</v>
      </c>
      <c r="B200" s="2">
        <v>6.58</v>
      </c>
      <c r="C200" t="b">
        <v>0</v>
      </c>
      <c r="D200" s="23">
        <v>47800000</v>
      </c>
      <c r="E200" s="23">
        <v>105243736.8</v>
      </c>
      <c r="F200" s="23">
        <f>Table8[[#This Row],[Gross]]-Table8[[#This Row],[budget]]</f>
        <v>57443736.799999997</v>
      </c>
      <c r="G200" s="23">
        <v>47800000</v>
      </c>
      <c r="H200" s="23">
        <f>Table8[[#This Row],[Gross]]-Table8[[#This Row],[budget]]</f>
        <v>57443736.799999997</v>
      </c>
    </row>
    <row r="201" spans="1:8" x14ac:dyDescent="0.25">
      <c r="A201" t="s">
        <v>776</v>
      </c>
      <c r="B201" s="2">
        <v>5.833333333333333</v>
      </c>
      <c r="C201" t="b">
        <v>0</v>
      </c>
      <c r="D201" s="23">
        <v>46666666.666666664</v>
      </c>
      <c r="E201" s="23">
        <v>68527744.666666672</v>
      </c>
      <c r="F201" s="23">
        <f>Table8[[#This Row],[Gross]]-Table8[[#This Row],[budget]]</f>
        <v>21861078.000000007</v>
      </c>
      <c r="G201" s="23">
        <v>46666666.666666664</v>
      </c>
      <c r="H201" s="23">
        <f>Table8[[#This Row],[Gross]]-Table8[[#This Row],[budget]]</f>
        <v>21861078.000000007</v>
      </c>
    </row>
    <row r="202" spans="1:8" x14ac:dyDescent="0.25">
      <c r="A202" t="s">
        <v>783</v>
      </c>
      <c r="B202" s="2">
        <v>6.6</v>
      </c>
      <c r="C202" t="b">
        <v>0</v>
      </c>
      <c r="D202" s="23">
        <v>39750000</v>
      </c>
      <c r="E202" s="23">
        <v>50084026.700000003</v>
      </c>
      <c r="F202" s="23">
        <f>Table8[[#This Row],[Gross]]-Table8[[#This Row],[budget]]</f>
        <v>10334026.700000003</v>
      </c>
      <c r="G202" s="23">
        <v>39750000</v>
      </c>
      <c r="H202" s="23">
        <f>Table8[[#This Row],[Gross]]-Table8[[#This Row],[budget]]</f>
        <v>10334026.700000003</v>
      </c>
    </row>
    <row r="203" spans="1:8" x14ac:dyDescent="0.25">
      <c r="A203" t="s">
        <v>788</v>
      </c>
      <c r="B203" s="2">
        <v>5.75</v>
      </c>
      <c r="C203" t="b">
        <v>0</v>
      </c>
      <c r="D203" s="23">
        <v>57500000</v>
      </c>
      <c r="E203" s="23">
        <v>84709916</v>
      </c>
      <c r="F203" s="23">
        <f>Table8[[#This Row],[Gross]]-Table8[[#This Row],[budget]]</f>
        <v>27209916</v>
      </c>
      <c r="G203" s="23">
        <v>57500000</v>
      </c>
      <c r="H203" s="23">
        <f>Table8[[#This Row],[Gross]]-Table8[[#This Row],[budget]]</f>
        <v>27209916</v>
      </c>
    </row>
    <row r="204" spans="1:8" x14ac:dyDescent="0.25">
      <c r="A204" t="s">
        <v>790</v>
      </c>
      <c r="B204" s="2">
        <v>6.3</v>
      </c>
      <c r="C204" t="b">
        <v>0</v>
      </c>
      <c r="D204" s="23">
        <v>65500000</v>
      </c>
      <c r="E204" s="23">
        <v>71822610.5</v>
      </c>
      <c r="F204" s="23">
        <f>Table8[[#This Row],[Gross]]-Table8[[#This Row],[budget]]</f>
        <v>6322610.5</v>
      </c>
      <c r="G204" s="23">
        <v>65500000</v>
      </c>
      <c r="H204" s="23">
        <f>Table8[[#This Row],[Gross]]-Table8[[#This Row],[budget]]</f>
        <v>6322610.5</v>
      </c>
    </row>
    <row r="205" spans="1:8" x14ac:dyDescent="0.25">
      <c r="A205" t="s">
        <v>792</v>
      </c>
      <c r="B205" s="2">
        <v>7.2333333333333343</v>
      </c>
      <c r="C205" t="b">
        <v>0</v>
      </c>
      <c r="D205" s="23">
        <v>51666666.666666664</v>
      </c>
      <c r="E205" s="23">
        <v>48863131</v>
      </c>
      <c r="F205" s="23">
        <f>Table8[[#This Row],[Gross]]-Table8[[#This Row],[budget]]</f>
        <v>-2803535.6666666642</v>
      </c>
      <c r="G205" s="23">
        <v>51666666.666666664</v>
      </c>
      <c r="H205" s="23">
        <f>Table8[[#This Row],[Gross]]-Table8[[#This Row],[budget]]</f>
        <v>-2803535.6666666642</v>
      </c>
    </row>
    <row r="206" spans="1:8" x14ac:dyDescent="0.25">
      <c r="A206" t="s">
        <v>794</v>
      </c>
      <c r="B206" s="2">
        <v>6.5</v>
      </c>
      <c r="C206" t="b">
        <v>0</v>
      </c>
      <c r="D206" s="23">
        <v>25000000</v>
      </c>
      <c r="E206" s="23">
        <v>29907537.333333332</v>
      </c>
      <c r="F206" s="23">
        <f>Table8[[#This Row],[Gross]]-Table8[[#This Row],[budget]]</f>
        <v>4907537.3333333321</v>
      </c>
      <c r="G206" s="23">
        <v>25000000</v>
      </c>
      <c r="H206" s="23">
        <f>Table8[[#This Row],[Gross]]-Table8[[#This Row],[budget]]</f>
        <v>4907537.3333333321</v>
      </c>
    </row>
    <row r="207" spans="1:8" x14ac:dyDescent="0.25">
      <c r="A207" t="s">
        <v>797</v>
      </c>
      <c r="B207" s="2">
        <v>5.35</v>
      </c>
      <c r="C207" t="b">
        <v>0</v>
      </c>
      <c r="D207" s="23">
        <v>72500000</v>
      </c>
      <c r="E207" s="23">
        <v>31799588</v>
      </c>
      <c r="F207" s="23">
        <f>Table8[[#This Row],[Gross]]-Table8[[#This Row],[budget]]</f>
        <v>-40700412</v>
      </c>
      <c r="G207" s="23">
        <v>72500000</v>
      </c>
      <c r="H207" s="23">
        <f>Table8[[#This Row],[Gross]]-Table8[[#This Row],[budget]]</f>
        <v>-40700412</v>
      </c>
    </row>
    <row r="208" spans="1:8" x14ac:dyDescent="0.25">
      <c r="A208" t="s">
        <v>800</v>
      </c>
      <c r="B208" s="2">
        <v>7.1000000000000005</v>
      </c>
      <c r="C208" t="b">
        <v>0</v>
      </c>
      <c r="D208" s="23">
        <v>71666666.666666672</v>
      </c>
      <c r="E208" s="23">
        <v>182845555.66666666</v>
      </c>
      <c r="F208" s="23">
        <f>Table8[[#This Row],[Gross]]-Table8[[#This Row],[budget]]</f>
        <v>111178888.99999999</v>
      </c>
      <c r="G208" s="23">
        <v>71666666.666666672</v>
      </c>
      <c r="H208" s="23">
        <f>Table8[[#This Row],[Gross]]-Table8[[#This Row],[budget]]</f>
        <v>111178888.99999999</v>
      </c>
    </row>
    <row r="209" spans="1:8" x14ac:dyDescent="0.25">
      <c r="A209" t="s">
        <v>811</v>
      </c>
      <c r="B209" s="2">
        <v>5.99</v>
      </c>
      <c r="C209" t="b">
        <v>0</v>
      </c>
      <c r="D209" s="23">
        <v>57100000</v>
      </c>
      <c r="E209" s="23">
        <v>41343224.100000001</v>
      </c>
      <c r="F209" s="23">
        <f>Table8[[#This Row],[Gross]]-Table8[[#This Row],[budget]]</f>
        <v>-15756775.899999999</v>
      </c>
      <c r="G209" s="23">
        <v>57100000</v>
      </c>
      <c r="H209" s="23">
        <f>Table8[[#This Row],[Gross]]-Table8[[#This Row],[budget]]</f>
        <v>-15756775.899999999</v>
      </c>
    </row>
    <row r="210" spans="1:8" x14ac:dyDescent="0.25">
      <c r="A210" t="s">
        <v>813</v>
      </c>
      <c r="B210" s="2">
        <v>6.9</v>
      </c>
      <c r="C210" t="b">
        <v>0</v>
      </c>
      <c r="D210" s="23">
        <v>82500000</v>
      </c>
      <c r="E210" s="23">
        <v>159002810</v>
      </c>
      <c r="F210" s="23">
        <f>Table8[[#This Row],[Gross]]-Table8[[#This Row],[budget]]</f>
        <v>76502810</v>
      </c>
      <c r="G210" s="23">
        <v>82500000</v>
      </c>
      <c r="H210" s="23">
        <f>Table8[[#This Row],[Gross]]-Table8[[#This Row],[budget]]</f>
        <v>76502810</v>
      </c>
    </row>
    <row r="211" spans="1:8" x14ac:dyDescent="0.25">
      <c r="A211" t="s">
        <v>815</v>
      </c>
      <c r="B211" s="2">
        <v>5.9499999999999993</v>
      </c>
      <c r="C211" t="b">
        <v>0</v>
      </c>
      <c r="D211" s="23">
        <v>85000000</v>
      </c>
      <c r="E211" s="23">
        <v>97324218</v>
      </c>
      <c r="F211" s="23">
        <f>Table8[[#This Row],[Gross]]-Table8[[#This Row],[budget]]</f>
        <v>12324218</v>
      </c>
      <c r="G211" s="23">
        <v>85000000</v>
      </c>
      <c r="H211" s="23">
        <f>Table8[[#This Row],[Gross]]-Table8[[#This Row],[budget]]</f>
        <v>12324218</v>
      </c>
    </row>
    <row r="212" spans="1:8" x14ac:dyDescent="0.25">
      <c r="A212" t="s">
        <v>820</v>
      </c>
      <c r="B212" s="2">
        <v>6.6</v>
      </c>
      <c r="C212" t="b">
        <v>0</v>
      </c>
      <c r="D212" s="23">
        <v>67500000</v>
      </c>
      <c r="E212" s="23">
        <v>63677895</v>
      </c>
      <c r="F212" s="23">
        <f>Table8[[#This Row],[Gross]]-Table8[[#This Row],[budget]]</f>
        <v>-3822105</v>
      </c>
      <c r="G212" s="23">
        <v>67500000</v>
      </c>
      <c r="H212" s="23">
        <f>Table8[[#This Row],[Gross]]-Table8[[#This Row],[budget]]</f>
        <v>-3822105</v>
      </c>
    </row>
    <row r="213" spans="1:8" x14ac:dyDescent="0.25">
      <c r="A213" t="s">
        <v>825</v>
      </c>
      <c r="B213" s="2">
        <v>6.7600000000000007</v>
      </c>
      <c r="C213" t="b">
        <v>0</v>
      </c>
      <c r="D213" s="23">
        <v>71000000</v>
      </c>
      <c r="E213" s="23">
        <v>111719830</v>
      </c>
      <c r="F213" s="23">
        <f>Table8[[#This Row],[Gross]]-Table8[[#This Row],[budget]]</f>
        <v>40719830</v>
      </c>
      <c r="G213" s="23">
        <v>71000000</v>
      </c>
      <c r="H213" s="23">
        <f>Table8[[#This Row],[Gross]]-Table8[[#This Row],[budget]]</f>
        <v>40719830</v>
      </c>
    </row>
    <row r="214" spans="1:8" x14ac:dyDescent="0.25">
      <c r="A214" t="s">
        <v>830</v>
      </c>
      <c r="B214" s="2">
        <v>7.35</v>
      </c>
      <c r="C214" t="b">
        <v>0</v>
      </c>
      <c r="D214" s="23">
        <v>65000000</v>
      </c>
      <c r="E214" s="23">
        <v>253543667.5</v>
      </c>
      <c r="F214" s="23">
        <f>Table8[[#This Row],[Gross]]-Table8[[#This Row],[budget]]</f>
        <v>188543667.5</v>
      </c>
      <c r="G214" s="23">
        <v>65000000</v>
      </c>
      <c r="H214" s="23">
        <f>Table8[[#This Row],[Gross]]-Table8[[#This Row],[budget]]</f>
        <v>188543667.5</v>
      </c>
    </row>
    <row r="215" spans="1:8" x14ac:dyDescent="0.25">
      <c r="A215" t="s">
        <v>832</v>
      </c>
      <c r="B215" s="2">
        <v>6.9749999999999996</v>
      </c>
      <c r="C215" t="b">
        <v>0</v>
      </c>
      <c r="D215" s="23">
        <v>29187500</v>
      </c>
      <c r="E215" s="23">
        <v>47722104.5</v>
      </c>
      <c r="F215" s="23">
        <f>Table8[[#This Row],[Gross]]-Table8[[#This Row],[budget]]</f>
        <v>18534604.5</v>
      </c>
      <c r="G215" s="23">
        <v>29187500</v>
      </c>
      <c r="H215" s="23">
        <f>Table8[[#This Row],[Gross]]-Table8[[#This Row],[budget]]</f>
        <v>18534604.5</v>
      </c>
    </row>
    <row r="216" spans="1:8" x14ac:dyDescent="0.25">
      <c r="A216" t="s">
        <v>834</v>
      </c>
      <c r="B216" s="2">
        <v>7.2333333333333334</v>
      </c>
      <c r="C216" t="b">
        <v>0</v>
      </c>
      <c r="D216" s="23">
        <v>65886666.666666664</v>
      </c>
      <c r="E216" s="23">
        <v>36081973.333333336</v>
      </c>
      <c r="F216" s="23">
        <f>Table8[[#This Row],[Gross]]-Table8[[#This Row],[budget]]</f>
        <v>-29804693.333333328</v>
      </c>
      <c r="G216" s="23">
        <v>65886666.666666664</v>
      </c>
      <c r="H216" s="23">
        <f>Table8[[#This Row],[Gross]]-Table8[[#This Row],[budget]]</f>
        <v>-29804693.333333328</v>
      </c>
    </row>
    <row r="217" spans="1:8" x14ac:dyDescent="0.25">
      <c r="A217" t="s">
        <v>841</v>
      </c>
      <c r="B217" s="2">
        <v>7.1</v>
      </c>
      <c r="C217" t="b">
        <v>0</v>
      </c>
      <c r="D217" s="23">
        <v>100000000</v>
      </c>
      <c r="E217" s="23">
        <v>46440491</v>
      </c>
      <c r="F217" s="23">
        <f>Table8[[#This Row],[Gross]]-Table8[[#This Row],[budget]]</f>
        <v>-53559509</v>
      </c>
      <c r="G217" s="23">
        <v>100000000</v>
      </c>
      <c r="H217" s="23">
        <f>Table8[[#This Row],[Gross]]-Table8[[#This Row],[budget]]</f>
        <v>-53559509</v>
      </c>
    </row>
    <row r="218" spans="1:8" x14ac:dyDescent="0.25">
      <c r="A218" t="s">
        <v>843</v>
      </c>
      <c r="B218" s="2">
        <v>6.1000000000000005</v>
      </c>
      <c r="C218" t="b">
        <v>0</v>
      </c>
      <c r="D218" s="23">
        <v>47000000</v>
      </c>
      <c r="E218" s="23">
        <v>80860131.25</v>
      </c>
      <c r="F218" s="23">
        <f>Table8[[#This Row],[Gross]]-Table8[[#This Row],[budget]]</f>
        <v>33860131.25</v>
      </c>
      <c r="G218" s="23">
        <v>47000000</v>
      </c>
      <c r="H218" s="23">
        <f>Table8[[#This Row],[Gross]]-Table8[[#This Row],[budget]]</f>
        <v>33860131.25</v>
      </c>
    </row>
    <row r="219" spans="1:8" x14ac:dyDescent="0.25">
      <c r="A219" t="s">
        <v>845</v>
      </c>
      <c r="B219" s="2">
        <v>6.5</v>
      </c>
      <c r="C219" t="b">
        <v>0</v>
      </c>
      <c r="D219" s="23">
        <v>49750000</v>
      </c>
      <c r="E219" s="23">
        <v>77950090.75</v>
      </c>
      <c r="F219" s="23">
        <f>Table8[[#This Row],[Gross]]-Table8[[#This Row],[budget]]</f>
        <v>28200090.75</v>
      </c>
      <c r="G219" s="23">
        <v>49750000</v>
      </c>
      <c r="H219" s="23">
        <f>Table8[[#This Row],[Gross]]-Table8[[#This Row],[budget]]</f>
        <v>28200090.75</v>
      </c>
    </row>
    <row r="220" spans="1:8" x14ac:dyDescent="0.25">
      <c r="A220" t="s">
        <v>850</v>
      </c>
      <c r="B220" s="2">
        <v>6.125</v>
      </c>
      <c r="C220" t="b">
        <v>0</v>
      </c>
      <c r="D220" s="23">
        <v>54750000</v>
      </c>
      <c r="E220" s="23">
        <v>55498651</v>
      </c>
      <c r="F220" s="23">
        <f>Table8[[#This Row],[Gross]]-Table8[[#This Row],[budget]]</f>
        <v>748651</v>
      </c>
      <c r="G220" s="23">
        <v>54750000</v>
      </c>
      <c r="H220" s="23">
        <f>Table8[[#This Row],[Gross]]-Table8[[#This Row],[budget]]</f>
        <v>748651</v>
      </c>
    </row>
    <row r="221" spans="1:8" x14ac:dyDescent="0.25">
      <c r="A221" t="s">
        <v>853</v>
      </c>
      <c r="B221" s="2">
        <v>7.6</v>
      </c>
      <c r="C221" t="b">
        <v>0</v>
      </c>
      <c r="D221" s="23">
        <v>23000000</v>
      </c>
      <c r="E221" s="23">
        <v>23645148.25</v>
      </c>
      <c r="F221" s="23">
        <f>Table8[[#This Row],[Gross]]-Table8[[#This Row],[budget]]</f>
        <v>645148.25</v>
      </c>
      <c r="G221" s="23">
        <v>23000000</v>
      </c>
      <c r="H221" s="23">
        <f>Table8[[#This Row],[Gross]]-Table8[[#This Row],[budget]]</f>
        <v>645148.25</v>
      </c>
    </row>
    <row r="222" spans="1:8" x14ac:dyDescent="0.25">
      <c r="A222" t="s">
        <v>856</v>
      </c>
      <c r="B222" s="2">
        <v>6.2000000000000011</v>
      </c>
      <c r="C222" t="b">
        <v>0</v>
      </c>
      <c r="D222" s="23">
        <v>41500000</v>
      </c>
      <c r="E222" s="23">
        <v>41167332</v>
      </c>
      <c r="F222" s="23">
        <f>Table8[[#This Row],[Gross]]-Table8[[#This Row],[budget]]</f>
        <v>-332668</v>
      </c>
      <c r="G222" s="23">
        <v>41500000</v>
      </c>
      <c r="H222" s="23">
        <f>Table8[[#This Row],[Gross]]-Table8[[#This Row],[budget]]</f>
        <v>-332668</v>
      </c>
    </row>
    <row r="223" spans="1:8" x14ac:dyDescent="0.25">
      <c r="A223" t="s">
        <v>858</v>
      </c>
      <c r="B223" s="2">
        <v>6.1857142857142851</v>
      </c>
      <c r="C223" t="b">
        <v>0</v>
      </c>
      <c r="D223" s="23">
        <v>56214285.714285716</v>
      </c>
      <c r="E223" s="23">
        <v>90817089.142857149</v>
      </c>
      <c r="F223" s="23">
        <f>Table8[[#This Row],[Gross]]-Table8[[#This Row],[budget]]</f>
        <v>34602803.428571433</v>
      </c>
      <c r="G223" s="23">
        <v>56214285.714285716</v>
      </c>
      <c r="H223" s="23">
        <f>Table8[[#This Row],[Gross]]-Table8[[#This Row],[budget]]</f>
        <v>34602803.428571433</v>
      </c>
    </row>
    <row r="224" spans="1:8" x14ac:dyDescent="0.25">
      <c r="A224" t="s">
        <v>863</v>
      </c>
      <c r="B224" s="2">
        <v>6.9333333333333327</v>
      </c>
      <c r="C224" t="b">
        <v>0</v>
      </c>
      <c r="D224" s="23">
        <v>36666666.666666664</v>
      </c>
      <c r="E224" s="23">
        <v>33023224</v>
      </c>
      <c r="F224" s="23">
        <f>Table8[[#This Row],[Gross]]-Table8[[#This Row],[budget]]</f>
        <v>-3643442.6666666642</v>
      </c>
      <c r="G224" s="23">
        <v>36666666.666666664</v>
      </c>
      <c r="H224" s="23">
        <f>Table8[[#This Row],[Gross]]-Table8[[#This Row],[budget]]</f>
        <v>-3643442.6666666642</v>
      </c>
    </row>
    <row r="225" spans="1:8" x14ac:dyDescent="0.25">
      <c r="A225" t="s">
        <v>879</v>
      </c>
      <c r="B225" s="2">
        <v>6.85</v>
      </c>
      <c r="C225" t="b">
        <v>0</v>
      </c>
      <c r="D225" s="23">
        <v>52000000</v>
      </c>
      <c r="E225" s="23">
        <v>86625371</v>
      </c>
      <c r="F225" s="23">
        <f>Table8[[#This Row],[Gross]]-Table8[[#This Row],[budget]]</f>
        <v>34625371</v>
      </c>
      <c r="G225" s="23">
        <v>52000000</v>
      </c>
      <c r="H225" s="23">
        <f>Table8[[#This Row],[Gross]]-Table8[[#This Row],[budget]]</f>
        <v>34625371</v>
      </c>
    </row>
    <row r="226" spans="1:8" x14ac:dyDescent="0.25">
      <c r="A226" t="s">
        <v>883</v>
      </c>
      <c r="B226" s="2">
        <v>6.6571428571428575</v>
      </c>
      <c r="C226" t="b">
        <v>0</v>
      </c>
      <c r="D226" s="23">
        <v>42800000</v>
      </c>
      <c r="E226" s="23">
        <v>125908004.28571428</v>
      </c>
      <c r="F226" s="23">
        <f>Table8[[#This Row],[Gross]]-Table8[[#This Row],[budget]]</f>
        <v>83108004.285714284</v>
      </c>
      <c r="G226" s="23">
        <v>42800000</v>
      </c>
      <c r="H226" s="23">
        <f>Table8[[#This Row],[Gross]]-Table8[[#This Row],[budget]]</f>
        <v>83108004.285714284</v>
      </c>
    </row>
    <row r="227" spans="1:8" x14ac:dyDescent="0.25">
      <c r="A227" t="s">
        <v>891</v>
      </c>
      <c r="B227" s="2">
        <v>6.3999999999999995</v>
      </c>
      <c r="C227" t="b">
        <v>0</v>
      </c>
      <c r="D227" s="23">
        <v>55000000</v>
      </c>
      <c r="E227" s="23">
        <v>71741432.666666672</v>
      </c>
      <c r="F227" s="23">
        <f>Table8[[#This Row],[Gross]]-Table8[[#This Row],[budget]]</f>
        <v>16741432.666666672</v>
      </c>
      <c r="G227" s="23">
        <v>55000000</v>
      </c>
      <c r="H227" s="23">
        <f>Table8[[#This Row],[Gross]]-Table8[[#This Row],[budget]]</f>
        <v>16741432.666666672</v>
      </c>
    </row>
    <row r="228" spans="1:8" x14ac:dyDescent="0.25">
      <c r="A228" t="s">
        <v>902</v>
      </c>
      <c r="B228" s="2">
        <v>6.0666666666666664</v>
      </c>
      <c r="C228" t="b">
        <v>0</v>
      </c>
      <c r="D228" s="23">
        <v>50000000</v>
      </c>
      <c r="E228" s="23">
        <v>124039956</v>
      </c>
      <c r="F228" s="23">
        <f>Table8[[#This Row],[Gross]]-Table8[[#This Row],[budget]]</f>
        <v>74039956</v>
      </c>
      <c r="G228" s="23">
        <v>50000000</v>
      </c>
      <c r="H228" s="23">
        <f>Table8[[#This Row],[Gross]]-Table8[[#This Row],[budget]]</f>
        <v>74039956</v>
      </c>
    </row>
    <row r="229" spans="1:8" x14ac:dyDescent="0.25">
      <c r="A229" t="s">
        <v>906</v>
      </c>
      <c r="B229" s="2">
        <v>5.9625000000000004</v>
      </c>
      <c r="C229" t="b">
        <v>0</v>
      </c>
      <c r="D229" s="23">
        <v>53125000</v>
      </c>
      <c r="E229" s="23">
        <v>87133981.875</v>
      </c>
      <c r="F229" s="23">
        <f>Table8[[#This Row],[Gross]]-Table8[[#This Row],[budget]]</f>
        <v>34008981.875</v>
      </c>
      <c r="G229" s="23">
        <v>53125000</v>
      </c>
      <c r="H229" s="23">
        <f>Table8[[#This Row],[Gross]]-Table8[[#This Row],[budget]]</f>
        <v>34008981.875</v>
      </c>
    </row>
    <row r="230" spans="1:8" x14ac:dyDescent="0.25">
      <c r="A230" t="s">
        <v>914</v>
      </c>
      <c r="B230" s="2">
        <v>6.74</v>
      </c>
      <c r="C230" t="b">
        <v>0</v>
      </c>
      <c r="D230" s="23">
        <v>39600000</v>
      </c>
      <c r="E230" s="23">
        <v>63396341.399999999</v>
      </c>
      <c r="F230" s="23">
        <f>Table8[[#This Row],[Gross]]-Table8[[#This Row],[budget]]</f>
        <v>23796341.399999999</v>
      </c>
      <c r="G230" s="23">
        <v>39600000</v>
      </c>
      <c r="H230" s="23">
        <f>Table8[[#This Row],[Gross]]-Table8[[#This Row],[budget]]</f>
        <v>23796341.399999999</v>
      </c>
    </row>
    <row r="231" spans="1:8" x14ac:dyDescent="0.25">
      <c r="A231" t="s">
        <v>916</v>
      </c>
      <c r="B231" s="2">
        <v>7.3</v>
      </c>
      <c r="C231" t="b">
        <v>0</v>
      </c>
      <c r="D231" s="23">
        <v>48666666.666666664</v>
      </c>
      <c r="E231" s="23">
        <v>85192059.666666672</v>
      </c>
      <c r="F231" s="23">
        <f>Table8[[#This Row],[Gross]]-Table8[[#This Row],[budget]]</f>
        <v>36525393.000000007</v>
      </c>
      <c r="G231" s="23">
        <v>48666666.666666664</v>
      </c>
      <c r="H231" s="23">
        <f>Table8[[#This Row],[Gross]]-Table8[[#This Row],[budget]]</f>
        <v>36525393.000000007</v>
      </c>
    </row>
    <row r="232" spans="1:8" x14ac:dyDescent="0.25">
      <c r="A232" t="s">
        <v>919</v>
      </c>
      <c r="B232" s="2">
        <v>7.0666666666666664</v>
      </c>
      <c r="C232" t="b">
        <v>0</v>
      </c>
      <c r="D232" s="23">
        <v>39500000</v>
      </c>
      <c r="E232" s="23">
        <v>51440338.333333336</v>
      </c>
      <c r="F232" s="23">
        <f>Table8[[#This Row],[Gross]]-Table8[[#This Row],[budget]]</f>
        <v>11940338.333333336</v>
      </c>
      <c r="G232" s="23">
        <v>39500000</v>
      </c>
      <c r="H232" s="23">
        <f>Table8[[#This Row],[Gross]]-Table8[[#This Row],[budget]]</f>
        <v>11940338.333333336</v>
      </c>
    </row>
    <row r="233" spans="1:8" x14ac:dyDescent="0.25">
      <c r="A233" t="s">
        <v>921</v>
      </c>
      <c r="B233" s="2">
        <v>5.5</v>
      </c>
      <c r="C233" t="b">
        <v>0</v>
      </c>
      <c r="D233" s="23">
        <v>46600000</v>
      </c>
      <c r="E233" s="23">
        <v>38174620.799999997</v>
      </c>
      <c r="F233" s="23">
        <f>Table8[[#This Row],[Gross]]-Table8[[#This Row],[budget]]</f>
        <v>-8425379.200000003</v>
      </c>
      <c r="G233" s="23">
        <v>46600000</v>
      </c>
      <c r="H233" s="23">
        <f>Table8[[#This Row],[Gross]]-Table8[[#This Row],[budget]]</f>
        <v>-8425379.200000003</v>
      </c>
    </row>
    <row r="234" spans="1:8" x14ac:dyDescent="0.25">
      <c r="A234" t="s">
        <v>926</v>
      </c>
      <c r="B234" s="2">
        <v>6.3</v>
      </c>
      <c r="C234" t="b">
        <v>0</v>
      </c>
      <c r="D234" s="23">
        <v>80000000</v>
      </c>
      <c r="E234" s="23">
        <v>90443603</v>
      </c>
      <c r="F234" s="23">
        <f>Table8[[#This Row],[Gross]]-Table8[[#This Row],[budget]]</f>
        <v>10443603</v>
      </c>
      <c r="G234" s="23">
        <v>80000000</v>
      </c>
      <c r="H234" s="23">
        <f>Table8[[#This Row],[Gross]]-Table8[[#This Row],[budget]]</f>
        <v>10443603</v>
      </c>
    </row>
    <row r="235" spans="1:8" x14ac:dyDescent="0.25">
      <c r="A235" t="s">
        <v>931</v>
      </c>
      <c r="B235" s="2">
        <v>6.14</v>
      </c>
      <c r="C235" t="b">
        <v>0</v>
      </c>
      <c r="D235" s="23">
        <v>42600000</v>
      </c>
      <c r="E235" s="23">
        <v>62476106.399999999</v>
      </c>
      <c r="F235" s="23">
        <f>Table8[[#This Row],[Gross]]-Table8[[#This Row],[budget]]</f>
        <v>19876106.399999999</v>
      </c>
      <c r="G235" s="23">
        <v>42600000</v>
      </c>
      <c r="H235" s="23">
        <f>Table8[[#This Row],[Gross]]-Table8[[#This Row],[budget]]</f>
        <v>19876106.399999999</v>
      </c>
    </row>
    <row r="236" spans="1:8" x14ac:dyDescent="0.25">
      <c r="A236" t="s">
        <v>937</v>
      </c>
      <c r="B236" s="2">
        <v>6.0750000000000002</v>
      </c>
      <c r="C236" t="b">
        <v>0</v>
      </c>
      <c r="D236" s="23">
        <v>30125000</v>
      </c>
      <c r="E236" s="23">
        <v>66857365</v>
      </c>
      <c r="F236" s="23">
        <f>Table8[[#This Row],[Gross]]-Table8[[#This Row],[budget]]</f>
        <v>36732365</v>
      </c>
      <c r="G236" s="23">
        <v>30125000</v>
      </c>
      <c r="H236" s="23">
        <f>Table8[[#This Row],[Gross]]-Table8[[#This Row],[budget]]</f>
        <v>36732365</v>
      </c>
    </row>
    <row r="237" spans="1:8" x14ac:dyDescent="0.25">
      <c r="A237" t="s">
        <v>940</v>
      </c>
      <c r="B237" s="2">
        <v>5.1999999999999993</v>
      </c>
      <c r="C237" t="b">
        <v>0</v>
      </c>
      <c r="D237" s="23">
        <v>62500000</v>
      </c>
      <c r="E237" s="23">
        <v>100935564</v>
      </c>
      <c r="F237" s="23">
        <f>Table8[[#This Row],[Gross]]-Table8[[#This Row],[budget]]</f>
        <v>38435564</v>
      </c>
      <c r="G237" s="23">
        <v>62500000</v>
      </c>
      <c r="H237" s="23">
        <f>Table8[[#This Row],[Gross]]-Table8[[#This Row],[budget]]</f>
        <v>38435564</v>
      </c>
    </row>
    <row r="238" spans="1:8" x14ac:dyDescent="0.25">
      <c r="A238" t="s">
        <v>942</v>
      </c>
      <c r="B238" s="2">
        <v>7</v>
      </c>
      <c r="C238" t="b">
        <v>0</v>
      </c>
      <c r="D238" s="23">
        <v>80000000</v>
      </c>
      <c r="E238" s="23">
        <v>73215310</v>
      </c>
      <c r="F238" s="23">
        <f>Table8[[#This Row],[Gross]]-Table8[[#This Row],[budget]]</f>
        <v>-6784690</v>
      </c>
      <c r="G238" s="23">
        <v>80000000</v>
      </c>
      <c r="H238" s="23">
        <f>Table8[[#This Row],[Gross]]-Table8[[#This Row],[budget]]</f>
        <v>-6784690</v>
      </c>
    </row>
    <row r="239" spans="1:8" x14ac:dyDescent="0.25">
      <c r="A239" t="s">
        <v>947</v>
      </c>
      <c r="B239" s="2">
        <v>5.7799999999999994</v>
      </c>
      <c r="C239" t="b">
        <v>0</v>
      </c>
      <c r="D239" s="23">
        <v>43600000</v>
      </c>
      <c r="E239" s="23">
        <v>37122402.600000001</v>
      </c>
      <c r="F239" s="23">
        <f>Table8[[#This Row],[Gross]]-Table8[[#This Row],[budget]]</f>
        <v>-6477597.3999999985</v>
      </c>
      <c r="G239" s="23">
        <v>43600000</v>
      </c>
      <c r="H239" s="23">
        <f>Table8[[#This Row],[Gross]]-Table8[[#This Row],[budget]]</f>
        <v>-6477597.3999999985</v>
      </c>
    </row>
    <row r="240" spans="1:8" x14ac:dyDescent="0.25">
      <c r="A240" t="s">
        <v>950</v>
      </c>
      <c r="B240" s="2">
        <v>7.2</v>
      </c>
      <c r="C240" t="b">
        <v>0</v>
      </c>
      <c r="D240" s="23">
        <v>45000000</v>
      </c>
      <c r="E240" s="23">
        <v>74210795</v>
      </c>
      <c r="F240" s="23">
        <f>Table8[[#This Row],[Gross]]-Table8[[#This Row],[budget]]</f>
        <v>29210795</v>
      </c>
      <c r="G240" s="23">
        <v>45000000</v>
      </c>
      <c r="H240" s="23">
        <f>Table8[[#This Row],[Gross]]-Table8[[#This Row],[budget]]</f>
        <v>29210795</v>
      </c>
    </row>
    <row r="241" spans="1:8" x14ac:dyDescent="0.25">
      <c r="A241" t="s">
        <v>956</v>
      </c>
      <c r="B241" s="2">
        <v>7.55</v>
      </c>
      <c r="C241" t="b">
        <v>0</v>
      </c>
      <c r="D241" s="23">
        <v>41140000</v>
      </c>
      <c r="E241" s="23">
        <v>68453614</v>
      </c>
      <c r="F241" s="23">
        <f>Table8[[#This Row],[Gross]]-Table8[[#This Row],[budget]]</f>
        <v>27313614</v>
      </c>
      <c r="G241" s="23">
        <v>41140000</v>
      </c>
      <c r="H241" s="23">
        <f>Table8[[#This Row],[Gross]]-Table8[[#This Row],[budget]]</f>
        <v>27313614</v>
      </c>
    </row>
    <row r="242" spans="1:8" x14ac:dyDescent="0.25">
      <c r="A242" t="s">
        <v>965</v>
      </c>
      <c r="B242" s="2">
        <v>7</v>
      </c>
      <c r="C242" t="b">
        <v>0</v>
      </c>
      <c r="D242" s="23">
        <v>85000000</v>
      </c>
      <c r="E242" s="23">
        <v>55350897</v>
      </c>
      <c r="F242" s="23">
        <f>Table8[[#This Row],[Gross]]-Table8[[#This Row],[budget]]</f>
        <v>-29649103</v>
      </c>
      <c r="G242" s="23">
        <v>85000000</v>
      </c>
      <c r="H242" s="23">
        <f>Table8[[#This Row],[Gross]]-Table8[[#This Row],[budget]]</f>
        <v>-29649103</v>
      </c>
    </row>
    <row r="243" spans="1:8" x14ac:dyDescent="0.25">
      <c r="A243" t="s">
        <v>967</v>
      </c>
      <c r="B243" s="2">
        <v>5.6750000000000007</v>
      </c>
      <c r="C243" t="b">
        <v>0</v>
      </c>
      <c r="D243" s="23">
        <v>47250000</v>
      </c>
      <c r="E243" s="23">
        <v>64164066.5</v>
      </c>
      <c r="F243" s="23">
        <f>Table8[[#This Row],[Gross]]-Table8[[#This Row],[budget]]</f>
        <v>16914066.5</v>
      </c>
      <c r="G243" s="23">
        <v>47250000</v>
      </c>
      <c r="H243" s="23">
        <f>Table8[[#This Row],[Gross]]-Table8[[#This Row],[budget]]</f>
        <v>16914066.5</v>
      </c>
    </row>
    <row r="244" spans="1:8" x14ac:dyDescent="0.25">
      <c r="A244" t="s">
        <v>970</v>
      </c>
      <c r="B244" s="2">
        <v>7.3285714285714283</v>
      </c>
      <c r="C244" t="b">
        <v>0</v>
      </c>
      <c r="D244" s="23">
        <v>27247082.142857142</v>
      </c>
      <c r="E244" s="23">
        <v>21652967.285714287</v>
      </c>
      <c r="F244" s="23">
        <f>Table8[[#This Row],[Gross]]-Table8[[#This Row],[budget]]</f>
        <v>-5594114.8571428545</v>
      </c>
      <c r="G244" s="23">
        <v>27247082.142857142</v>
      </c>
      <c r="H244" s="23">
        <f>Table8[[#This Row],[Gross]]-Table8[[#This Row],[budget]]</f>
        <v>-5594114.8571428545</v>
      </c>
    </row>
    <row r="245" spans="1:8" x14ac:dyDescent="0.25">
      <c r="A245" t="s">
        <v>983</v>
      </c>
      <c r="B245" s="2">
        <v>5.2</v>
      </c>
      <c r="C245" t="b">
        <v>0</v>
      </c>
      <c r="D245" s="23">
        <v>80000000</v>
      </c>
      <c r="E245" s="23">
        <v>36073232</v>
      </c>
      <c r="F245" s="23">
        <f>Table8[[#This Row],[Gross]]-Table8[[#This Row],[budget]]</f>
        <v>-43926768</v>
      </c>
      <c r="G245" s="23">
        <v>80000000</v>
      </c>
      <c r="H245" s="23">
        <f>Table8[[#This Row],[Gross]]-Table8[[#This Row],[budget]]</f>
        <v>-43926768</v>
      </c>
    </row>
    <row r="246" spans="1:8" x14ac:dyDescent="0.25">
      <c r="A246" t="s">
        <v>986</v>
      </c>
      <c r="B246" s="2">
        <v>2.4</v>
      </c>
      <c r="C246" t="b">
        <v>0</v>
      </c>
      <c r="D246" s="23">
        <v>44000000</v>
      </c>
      <c r="E246" s="23">
        <v>21471685</v>
      </c>
      <c r="F246" s="23">
        <f>Table8[[#This Row],[Gross]]-Table8[[#This Row],[budget]]</f>
        <v>-22528315</v>
      </c>
      <c r="G246" s="23">
        <v>44000000</v>
      </c>
      <c r="H246" s="23">
        <f>Table8[[#This Row],[Gross]]-Table8[[#This Row],[budget]]</f>
        <v>-22528315</v>
      </c>
    </row>
    <row r="247" spans="1:8" x14ac:dyDescent="0.25">
      <c r="A247" t="s">
        <v>988</v>
      </c>
      <c r="B247" s="2">
        <v>6.3999999999999995</v>
      </c>
      <c r="C247" t="b">
        <v>0</v>
      </c>
      <c r="D247" s="23">
        <v>32000000</v>
      </c>
      <c r="E247" s="23">
        <v>52007440.166666664</v>
      </c>
      <c r="F247" s="23">
        <f>Table8[[#This Row],[Gross]]-Table8[[#This Row],[budget]]</f>
        <v>20007440.166666664</v>
      </c>
      <c r="G247" s="23">
        <v>32000000</v>
      </c>
      <c r="H247" s="23">
        <f>Table8[[#This Row],[Gross]]-Table8[[#This Row],[budget]]</f>
        <v>20007440.166666664</v>
      </c>
    </row>
    <row r="248" spans="1:8" x14ac:dyDescent="0.25">
      <c r="A248" t="s">
        <v>993</v>
      </c>
      <c r="B248" s="2">
        <v>7.166666666666667</v>
      </c>
      <c r="C248" t="b">
        <v>0</v>
      </c>
      <c r="D248" s="23">
        <v>41333333.333333336</v>
      </c>
      <c r="E248" s="23">
        <v>86710306.333333328</v>
      </c>
      <c r="F248" s="23">
        <f>Table8[[#This Row],[Gross]]-Table8[[#This Row],[budget]]</f>
        <v>45376972.999999993</v>
      </c>
      <c r="G248" s="23">
        <v>41333333.333333336</v>
      </c>
      <c r="H248" s="23">
        <f>Table8[[#This Row],[Gross]]-Table8[[#This Row],[budget]]</f>
        <v>45376972.999999993</v>
      </c>
    </row>
    <row r="249" spans="1:8" x14ac:dyDescent="0.25">
      <c r="A249" t="s">
        <v>997</v>
      </c>
      <c r="B249" s="2">
        <v>5.7</v>
      </c>
      <c r="C249" t="b">
        <v>0</v>
      </c>
      <c r="D249" s="23">
        <v>70000000</v>
      </c>
      <c r="E249" s="23">
        <v>17473245</v>
      </c>
      <c r="F249" s="23">
        <f>Table8[[#This Row],[Gross]]-Table8[[#This Row],[budget]]</f>
        <v>-52526755</v>
      </c>
      <c r="G249" s="23">
        <v>70000000</v>
      </c>
      <c r="H249" s="23">
        <f>Table8[[#This Row],[Gross]]-Table8[[#This Row],[budget]]</f>
        <v>-52526755</v>
      </c>
    </row>
    <row r="250" spans="1:8" x14ac:dyDescent="0.25">
      <c r="A250" t="s">
        <v>1000</v>
      </c>
      <c r="B250" s="2">
        <v>7.9</v>
      </c>
      <c r="C250" t="b">
        <v>0</v>
      </c>
      <c r="D250" s="23">
        <v>100000000</v>
      </c>
      <c r="E250" s="23">
        <v>15084292</v>
      </c>
      <c r="F250" s="23">
        <f>Table8[[#This Row],[Gross]]-Table8[[#This Row],[budget]]</f>
        <v>-84915708</v>
      </c>
      <c r="G250" s="23">
        <v>100000000</v>
      </c>
      <c r="H250" s="23">
        <f>Table8[[#This Row],[Gross]]-Table8[[#This Row],[budget]]</f>
        <v>-84915708</v>
      </c>
    </row>
    <row r="251" spans="1:8" x14ac:dyDescent="0.25">
      <c r="A251" t="s">
        <v>1013</v>
      </c>
      <c r="B251" s="2">
        <v>6.5</v>
      </c>
      <c r="C251" t="b">
        <v>0</v>
      </c>
      <c r="D251" s="23">
        <v>78000000</v>
      </c>
      <c r="E251" s="23">
        <v>119793567</v>
      </c>
      <c r="F251" s="23">
        <f>Table8[[#This Row],[Gross]]-Table8[[#This Row],[budget]]</f>
        <v>41793567</v>
      </c>
      <c r="G251" s="23">
        <v>78000000</v>
      </c>
      <c r="H251" s="23">
        <f>Table8[[#This Row],[Gross]]-Table8[[#This Row],[budget]]</f>
        <v>41793567</v>
      </c>
    </row>
    <row r="252" spans="1:8" x14ac:dyDescent="0.25">
      <c r="A252" t="s">
        <v>1019</v>
      </c>
      <c r="B252" s="2">
        <v>6.2571428571428571</v>
      </c>
      <c r="C252" t="b">
        <v>0</v>
      </c>
      <c r="D252" s="23">
        <v>34000000</v>
      </c>
      <c r="E252" s="23">
        <v>59102062</v>
      </c>
      <c r="F252" s="23">
        <f>Table8[[#This Row],[Gross]]-Table8[[#This Row],[budget]]</f>
        <v>25102062</v>
      </c>
      <c r="G252" s="23">
        <v>34000000</v>
      </c>
      <c r="H252" s="23">
        <f>Table8[[#This Row],[Gross]]-Table8[[#This Row],[budget]]</f>
        <v>25102062</v>
      </c>
    </row>
    <row r="253" spans="1:8" x14ac:dyDescent="0.25">
      <c r="A253" t="s">
        <v>1023</v>
      </c>
      <c r="B253" s="2">
        <v>7.1000000000000005</v>
      </c>
      <c r="C253" t="b">
        <v>0</v>
      </c>
      <c r="D253" s="23">
        <v>46750000</v>
      </c>
      <c r="E253" s="23">
        <v>10286727</v>
      </c>
      <c r="F253" s="23">
        <f>Table8[[#This Row],[Gross]]-Table8[[#This Row],[budget]]</f>
        <v>-36463273</v>
      </c>
      <c r="G253" s="23">
        <v>46750000</v>
      </c>
      <c r="H253" s="23">
        <f>Table8[[#This Row],[Gross]]-Table8[[#This Row],[budget]]</f>
        <v>-36463273</v>
      </c>
    </row>
    <row r="254" spans="1:8" x14ac:dyDescent="0.25">
      <c r="A254" t="s">
        <v>1026</v>
      </c>
      <c r="B254" s="2">
        <v>4.0999999999999996</v>
      </c>
      <c r="C254" t="b">
        <v>0</v>
      </c>
      <c r="D254" s="23">
        <v>76000000</v>
      </c>
      <c r="E254" s="23">
        <v>26000610</v>
      </c>
      <c r="F254" s="23">
        <f>Table8[[#This Row],[Gross]]-Table8[[#This Row],[budget]]</f>
        <v>-49999390</v>
      </c>
      <c r="G254" s="23">
        <v>76000000</v>
      </c>
      <c r="H254" s="23">
        <f>Table8[[#This Row],[Gross]]-Table8[[#This Row],[budget]]</f>
        <v>-49999390</v>
      </c>
    </row>
    <row r="255" spans="1:8" x14ac:dyDescent="0.25">
      <c r="A255" t="s">
        <v>1028</v>
      </c>
      <c r="B255" s="2">
        <v>6.8</v>
      </c>
      <c r="C255" t="b">
        <v>0</v>
      </c>
      <c r="D255" s="23">
        <v>75000000</v>
      </c>
      <c r="E255" s="23">
        <v>323505540</v>
      </c>
      <c r="F255" s="23">
        <f>Table8[[#This Row],[Gross]]-Table8[[#This Row],[budget]]</f>
        <v>248505540</v>
      </c>
      <c r="G255" s="23">
        <v>75000000</v>
      </c>
      <c r="H255" s="23">
        <f>Table8[[#This Row],[Gross]]-Table8[[#This Row],[budget]]</f>
        <v>248505540</v>
      </c>
    </row>
    <row r="256" spans="1:8" x14ac:dyDescent="0.25">
      <c r="A256" t="s">
        <v>1031</v>
      </c>
      <c r="B256" s="2">
        <v>6.4499999999999993</v>
      </c>
      <c r="C256" t="b">
        <v>0</v>
      </c>
      <c r="D256" s="23">
        <v>61500000</v>
      </c>
      <c r="E256" s="23">
        <v>68231832.5</v>
      </c>
      <c r="F256" s="23">
        <f>Table8[[#This Row],[Gross]]-Table8[[#This Row],[budget]]</f>
        <v>6731832.5</v>
      </c>
      <c r="G256" s="23">
        <v>61500000</v>
      </c>
      <c r="H256" s="23">
        <f>Table8[[#This Row],[Gross]]-Table8[[#This Row],[budget]]</f>
        <v>6731832.5</v>
      </c>
    </row>
    <row r="257" spans="1:8" x14ac:dyDescent="0.25">
      <c r="A257" t="s">
        <v>1033</v>
      </c>
      <c r="B257" s="2">
        <v>7.6</v>
      </c>
      <c r="C257" t="b">
        <v>0</v>
      </c>
      <c r="D257" s="23">
        <v>72500000</v>
      </c>
      <c r="E257" s="23">
        <v>309775640</v>
      </c>
      <c r="F257" s="23">
        <f>Table8[[#This Row],[Gross]]-Table8[[#This Row],[budget]]</f>
        <v>237275640</v>
      </c>
      <c r="G257" s="23">
        <v>72500000</v>
      </c>
      <c r="H257" s="23">
        <f>Table8[[#This Row],[Gross]]-Table8[[#This Row],[budget]]</f>
        <v>237275640</v>
      </c>
    </row>
    <row r="258" spans="1:8" x14ac:dyDescent="0.25">
      <c r="A258" t="s">
        <v>751</v>
      </c>
      <c r="B258" s="2">
        <v>6.3666666666666671</v>
      </c>
      <c r="C258" t="b">
        <v>0</v>
      </c>
      <c r="D258" s="23">
        <v>49400000</v>
      </c>
      <c r="E258" s="23">
        <v>57857445</v>
      </c>
      <c r="F258" s="23">
        <f>Table8[[#This Row],[Gross]]-Table8[[#This Row],[budget]]</f>
        <v>8457445</v>
      </c>
      <c r="G258" s="23">
        <v>49400000</v>
      </c>
      <c r="H258" s="23">
        <f>Table8[[#This Row],[Gross]]-Table8[[#This Row],[budget]]</f>
        <v>8457445</v>
      </c>
    </row>
    <row r="259" spans="1:8" x14ac:dyDescent="0.25">
      <c r="A259" t="s">
        <v>1049</v>
      </c>
      <c r="B259" s="2">
        <v>4.0999999999999996</v>
      </c>
      <c r="C259" t="b">
        <v>0</v>
      </c>
      <c r="D259" s="23">
        <v>75000000</v>
      </c>
      <c r="E259" s="23">
        <v>97360069</v>
      </c>
      <c r="F259" s="23">
        <f>Table8[[#This Row],[Gross]]-Table8[[#This Row],[budget]]</f>
        <v>22360069</v>
      </c>
      <c r="G259" s="23">
        <v>75000000</v>
      </c>
      <c r="H259" s="23">
        <f>Table8[[#This Row],[Gross]]-Table8[[#This Row],[budget]]</f>
        <v>22360069</v>
      </c>
    </row>
    <row r="260" spans="1:8" x14ac:dyDescent="0.25">
      <c r="A260" t="s">
        <v>1059</v>
      </c>
      <c r="B260" s="2">
        <v>6.58</v>
      </c>
      <c r="C260" t="b">
        <v>0</v>
      </c>
      <c r="D260" s="23">
        <v>57400000</v>
      </c>
      <c r="E260" s="23">
        <v>42178760.200000003</v>
      </c>
      <c r="F260" s="23">
        <f>Table8[[#This Row],[Gross]]-Table8[[#This Row],[budget]]</f>
        <v>-15221239.799999997</v>
      </c>
      <c r="G260" s="23">
        <v>57400000</v>
      </c>
      <c r="H260" s="23">
        <f>Table8[[#This Row],[Gross]]-Table8[[#This Row],[budget]]</f>
        <v>-15221239.799999997</v>
      </c>
    </row>
    <row r="261" spans="1:8" x14ac:dyDescent="0.25">
      <c r="A261" t="s">
        <v>1067</v>
      </c>
      <c r="B261" s="2">
        <v>6.9374999999999991</v>
      </c>
      <c r="C261" t="b">
        <v>0</v>
      </c>
      <c r="D261" s="23">
        <v>36187500</v>
      </c>
      <c r="E261" s="23">
        <v>66365476.125</v>
      </c>
      <c r="F261" s="23">
        <f>Table8[[#This Row],[Gross]]-Table8[[#This Row],[budget]]</f>
        <v>30177976.125</v>
      </c>
      <c r="G261" s="23">
        <v>36187500</v>
      </c>
      <c r="H261" s="23">
        <f>Table8[[#This Row],[Gross]]-Table8[[#This Row],[budget]]</f>
        <v>30177976.125</v>
      </c>
    </row>
    <row r="262" spans="1:8" x14ac:dyDescent="0.25">
      <c r="A262" t="s">
        <v>1071</v>
      </c>
      <c r="B262" s="2">
        <v>6.9375000000000009</v>
      </c>
      <c r="C262" t="b">
        <v>0</v>
      </c>
      <c r="D262" s="23">
        <v>47250000</v>
      </c>
      <c r="E262" s="23">
        <v>58203779.25</v>
      </c>
      <c r="F262" s="23">
        <f>Table8[[#This Row],[Gross]]-Table8[[#This Row],[budget]]</f>
        <v>10953779.25</v>
      </c>
      <c r="G262" s="23">
        <v>47250000</v>
      </c>
      <c r="H262" s="23">
        <f>Table8[[#This Row],[Gross]]-Table8[[#This Row],[budget]]</f>
        <v>10953779.25</v>
      </c>
    </row>
    <row r="263" spans="1:8" x14ac:dyDescent="0.25">
      <c r="A263" t="s">
        <v>1073</v>
      </c>
      <c r="B263" s="2">
        <v>6</v>
      </c>
      <c r="C263" t="b">
        <v>0</v>
      </c>
      <c r="D263" s="23">
        <v>41666666.666666664</v>
      </c>
      <c r="E263" s="23">
        <v>68662076.5</v>
      </c>
      <c r="F263" s="23">
        <f>Table8[[#This Row],[Gross]]-Table8[[#This Row],[budget]]</f>
        <v>26995409.833333336</v>
      </c>
      <c r="G263" s="23">
        <v>41666666.666666664</v>
      </c>
      <c r="H263" s="23">
        <f>Table8[[#This Row],[Gross]]-Table8[[#This Row],[budget]]</f>
        <v>26995409.833333336</v>
      </c>
    </row>
    <row r="264" spans="1:8" x14ac:dyDescent="0.25">
      <c r="A264" t="s">
        <v>1078</v>
      </c>
      <c r="B264" s="2">
        <v>6.55</v>
      </c>
      <c r="C264" t="b">
        <v>0</v>
      </c>
      <c r="D264" s="23">
        <v>65000000</v>
      </c>
      <c r="E264" s="23">
        <v>40766351.5</v>
      </c>
      <c r="F264" s="23">
        <f>Table8[[#This Row],[Gross]]-Table8[[#This Row],[budget]]</f>
        <v>-24233648.5</v>
      </c>
      <c r="G264" s="23">
        <v>65000000</v>
      </c>
      <c r="H264" s="23">
        <f>Table8[[#This Row],[Gross]]-Table8[[#This Row],[budget]]</f>
        <v>-24233648.5</v>
      </c>
    </row>
    <row r="265" spans="1:8" x14ac:dyDescent="0.25">
      <c r="A265" t="s">
        <v>1081</v>
      </c>
      <c r="B265" s="2">
        <v>6.5769230769230758</v>
      </c>
      <c r="C265" t="b">
        <v>0</v>
      </c>
      <c r="D265" s="23">
        <v>33000000</v>
      </c>
      <c r="E265" s="23">
        <v>47977634.307692304</v>
      </c>
      <c r="F265" s="23">
        <f>Table8[[#This Row],[Gross]]-Table8[[#This Row],[budget]]</f>
        <v>14977634.307692304</v>
      </c>
      <c r="G265" s="23">
        <v>33000000</v>
      </c>
      <c r="H265" s="23">
        <f>Table8[[#This Row],[Gross]]-Table8[[#This Row],[budget]]</f>
        <v>14977634.307692304</v>
      </c>
    </row>
    <row r="266" spans="1:8" x14ac:dyDescent="0.25">
      <c r="A266" t="s">
        <v>1084</v>
      </c>
      <c r="B266" s="2">
        <v>6.4333333333333336</v>
      </c>
      <c r="C266" t="b">
        <v>0</v>
      </c>
      <c r="D266" s="23">
        <v>41666666.666666664</v>
      </c>
      <c r="E266" s="23">
        <v>103946321.33333333</v>
      </c>
      <c r="F266" s="23">
        <f>Table8[[#This Row],[Gross]]-Table8[[#This Row],[budget]]</f>
        <v>62279654.666666664</v>
      </c>
      <c r="G266" s="23">
        <v>41666666.666666664</v>
      </c>
      <c r="H266" s="23">
        <f>Table8[[#This Row],[Gross]]-Table8[[#This Row],[budget]]</f>
        <v>62279654.666666664</v>
      </c>
    </row>
    <row r="267" spans="1:8" x14ac:dyDescent="0.25">
      <c r="A267" t="s">
        <v>1087</v>
      </c>
      <c r="B267" s="2">
        <v>6.25</v>
      </c>
      <c r="C267" t="b">
        <v>0</v>
      </c>
      <c r="D267" s="23">
        <v>53166666.666666664</v>
      </c>
      <c r="E267" s="23">
        <v>91171529.666666672</v>
      </c>
      <c r="F267" s="23">
        <f>Table8[[#This Row],[Gross]]-Table8[[#This Row],[budget]]</f>
        <v>38004863.000000007</v>
      </c>
      <c r="G267" s="23">
        <v>53166666.666666664</v>
      </c>
      <c r="H267" s="23">
        <f>Table8[[#This Row],[Gross]]-Table8[[#This Row],[budget]]</f>
        <v>38004863.000000007</v>
      </c>
    </row>
    <row r="268" spans="1:8" x14ac:dyDescent="0.25">
      <c r="A268" t="s">
        <v>1092</v>
      </c>
      <c r="B268" s="2">
        <v>6.6</v>
      </c>
      <c r="C268" t="b">
        <v>0</v>
      </c>
      <c r="D268" s="23">
        <v>52000000</v>
      </c>
      <c r="E268" s="23">
        <v>34636443</v>
      </c>
      <c r="F268" s="23">
        <f>Table8[[#This Row],[Gross]]-Table8[[#This Row],[budget]]</f>
        <v>-17363557</v>
      </c>
      <c r="G268" s="23">
        <v>52000000</v>
      </c>
      <c r="H268" s="23">
        <f>Table8[[#This Row],[Gross]]-Table8[[#This Row],[budget]]</f>
        <v>-17363557</v>
      </c>
    </row>
    <row r="269" spans="1:8" x14ac:dyDescent="0.25">
      <c r="A269" t="s">
        <v>1094</v>
      </c>
      <c r="B269" s="2">
        <v>7</v>
      </c>
      <c r="C269" t="b">
        <v>0</v>
      </c>
      <c r="D269" s="23">
        <v>45833333.333333336</v>
      </c>
      <c r="E269" s="23">
        <v>43047551.666666664</v>
      </c>
      <c r="F269" s="23">
        <f>Table8[[#This Row],[Gross]]-Table8[[#This Row],[budget]]</f>
        <v>-2785781.6666666716</v>
      </c>
      <c r="G269" s="23">
        <v>45833333.333333336</v>
      </c>
      <c r="H269" s="23">
        <f>Table8[[#This Row],[Gross]]-Table8[[#This Row],[budget]]</f>
        <v>-2785781.6666666716</v>
      </c>
    </row>
    <row r="270" spans="1:8" x14ac:dyDescent="0.25">
      <c r="A270" t="s">
        <v>1097</v>
      </c>
      <c r="B270" s="2">
        <v>5.9</v>
      </c>
      <c r="C270" t="b">
        <v>0</v>
      </c>
      <c r="D270" s="23">
        <v>39750000</v>
      </c>
      <c r="E270" s="23">
        <v>25338681.5</v>
      </c>
      <c r="F270" s="23">
        <f>Table8[[#This Row],[Gross]]-Table8[[#This Row],[budget]]</f>
        <v>-14411318.5</v>
      </c>
      <c r="G270" s="23">
        <v>39750000</v>
      </c>
      <c r="H270" s="23">
        <f>Table8[[#This Row],[Gross]]-Table8[[#This Row],[budget]]</f>
        <v>-14411318.5</v>
      </c>
    </row>
    <row r="271" spans="1:8" x14ac:dyDescent="0.25">
      <c r="A271" t="s">
        <v>1104</v>
      </c>
      <c r="B271" s="2">
        <v>6.2</v>
      </c>
      <c r="C271" t="b">
        <v>0</v>
      </c>
      <c r="D271" s="23">
        <v>67500000</v>
      </c>
      <c r="E271" s="23">
        <v>40344787.5</v>
      </c>
      <c r="F271" s="23">
        <f>Table8[[#This Row],[Gross]]-Table8[[#This Row],[budget]]</f>
        <v>-27155212.5</v>
      </c>
      <c r="G271" s="23">
        <v>67500000</v>
      </c>
      <c r="H271" s="23">
        <f>Table8[[#This Row],[Gross]]-Table8[[#This Row],[budget]]</f>
        <v>-27155212.5</v>
      </c>
    </row>
    <row r="272" spans="1:8" x14ac:dyDescent="0.25">
      <c r="A272" t="s">
        <v>1109</v>
      </c>
      <c r="B272" s="2">
        <v>6.4</v>
      </c>
      <c r="C272" t="b">
        <v>0</v>
      </c>
      <c r="D272" s="23">
        <v>74000000</v>
      </c>
      <c r="E272" s="23">
        <v>336029560</v>
      </c>
      <c r="F272" s="23">
        <f>Table8[[#This Row],[Gross]]-Table8[[#This Row],[budget]]</f>
        <v>262029560</v>
      </c>
      <c r="G272" s="23">
        <v>74000000</v>
      </c>
      <c r="H272" s="23">
        <f>Table8[[#This Row],[Gross]]-Table8[[#This Row],[budget]]</f>
        <v>262029560</v>
      </c>
    </row>
    <row r="273" spans="1:8" x14ac:dyDescent="0.25">
      <c r="A273" t="s">
        <v>1114</v>
      </c>
      <c r="B273" s="2">
        <v>6.3</v>
      </c>
      <c r="C273" t="b">
        <v>0</v>
      </c>
      <c r="D273" s="23">
        <v>73000000</v>
      </c>
      <c r="E273" s="23">
        <v>107225164</v>
      </c>
      <c r="F273" s="23">
        <f>Table8[[#This Row],[Gross]]-Table8[[#This Row],[budget]]</f>
        <v>34225164</v>
      </c>
      <c r="G273" s="23">
        <v>73000000</v>
      </c>
      <c r="H273" s="23">
        <f>Table8[[#This Row],[Gross]]-Table8[[#This Row],[budget]]</f>
        <v>34225164</v>
      </c>
    </row>
    <row r="274" spans="1:8" x14ac:dyDescent="0.25">
      <c r="A274" t="s">
        <v>1119</v>
      </c>
      <c r="B274" s="2">
        <v>6.6</v>
      </c>
      <c r="C274" t="b">
        <v>0</v>
      </c>
      <c r="D274" s="23">
        <v>40200000</v>
      </c>
      <c r="E274" s="23">
        <v>97464707.599999994</v>
      </c>
      <c r="F274" s="23">
        <f>Table8[[#This Row],[Gross]]-Table8[[#This Row],[budget]]</f>
        <v>57264707.599999994</v>
      </c>
      <c r="G274" s="23">
        <v>40200000</v>
      </c>
      <c r="H274" s="23">
        <f>Table8[[#This Row],[Gross]]-Table8[[#This Row],[budget]]</f>
        <v>57264707.599999994</v>
      </c>
    </row>
    <row r="275" spans="1:8" x14ac:dyDescent="0.25">
      <c r="A275" t="s">
        <v>1124</v>
      </c>
      <c r="B275" s="2">
        <v>5.35</v>
      </c>
      <c r="C275" t="b">
        <v>0</v>
      </c>
      <c r="D275" s="23">
        <v>41875000</v>
      </c>
      <c r="E275" s="23">
        <v>73773803.25</v>
      </c>
      <c r="F275" s="23">
        <f>Table8[[#This Row],[Gross]]-Table8[[#This Row],[budget]]</f>
        <v>31898803.25</v>
      </c>
      <c r="G275" s="23">
        <v>41875000</v>
      </c>
      <c r="H275" s="23">
        <f>Table8[[#This Row],[Gross]]-Table8[[#This Row],[budget]]</f>
        <v>31898803.25</v>
      </c>
    </row>
    <row r="276" spans="1:8" x14ac:dyDescent="0.25">
      <c r="A276" t="s">
        <v>1126</v>
      </c>
      <c r="B276" s="2">
        <v>7.7666666666666657</v>
      </c>
      <c r="C276" t="b">
        <v>0</v>
      </c>
      <c r="D276" s="23">
        <v>47333333.333333336</v>
      </c>
      <c r="E276" s="23">
        <v>42319717.333333336</v>
      </c>
      <c r="F276" s="23">
        <f>Table8[[#This Row],[Gross]]-Table8[[#This Row],[budget]]</f>
        <v>-5013616</v>
      </c>
      <c r="G276" s="23">
        <v>47333333.333333336</v>
      </c>
      <c r="H276" s="23">
        <f>Table8[[#This Row],[Gross]]-Table8[[#This Row],[budget]]</f>
        <v>-5013616</v>
      </c>
    </row>
    <row r="277" spans="1:8" x14ac:dyDescent="0.25">
      <c r="A277" t="s">
        <v>1130</v>
      </c>
      <c r="B277" s="2">
        <v>7.4</v>
      </c>
      <c r="C277" t="b">
        <v>0</v>
      </c>
      <c r="D277" s="23">
        <v>75000000</v>
      </c>
      <c r="E277" s="23">
        <v>183132370</v>
      </c>
      <c r="F277" s="23">
        <f>Table8[[#This Row],[Gross]]-Table8[[#This Row],[budget]]</f>
        <v>108132370</v>
      </c>
      <c r="G277" s="23">
        <v>75000000</v>
      </c>
      <c r="H277" s="23">
        <f>Table8[[#This Row],[Gross]]-Table8[[#This Row],[budget]]</f>
        <v>108132370</v>
      </c>
    </row>
    <row r="278" spans="1:8" x14ac:dyDescent="0.25">
      <c r="A278" t="s">
        <v>1133</v>
      </c>
      <c r="B278" s="2">
        <v>7.9750000000000005</v>
      </c>
      <c r="C278" t="b">
        <v>0</v>
      </c>
      <c r="D278" s="23">
        <v>43750000</v>
      </c>
      <c r="E278" s="23">
        <v>54632879.25</v>
      </c>
      <c r="F278" s="23">
        <f>Table8[[#This Row],[Gross]]-Table8[[#This Row],[budget]]</f>
        <v>10882879.25</v>
      </c>
      <c r="G278" s="23">
        <v>43750000</v>
      </c>
      <c r="H278" s="23">
        <f>Table8[[#This Row],[Gross]]-Table8[[#This Row],[budget]]</f>
        <v>10882879.25</v>
      </c>
    </row>
    <row r="279" spans="1:8" x14ac:dyDescent="0.25">
      <c r="A279" t="s">
        <v>1141</v>
      </c>
      <c r="B279" s="2">
        <v>5.3000000000000007</v>
      </c>
      <c r="C279" t="b">
        <v>0</v>
      </c>
      <c r="D279" s="23">
        <v>64875000</v>
      </c>
      <c r="E279" s="23">
        <v>108477742.5</v>
      </c>
      <c r="F279" s="23">
        <f>Table8[[#This Row],[Gross]]-Table8[[#This Row],[budget]]</f>
        <v>43602742.5</v>
      </c>
      <c r="G279" s="23">
        <v>64875000</v>
      </c>
      <c r="H279" s="23">
        <f>Table8[[#This Row],[Gross]]-Table8[[#This Row],[budget]]</f>
        <v>43602742.5</v>
      </c>
    </row>
    <row r="280" spans="1:8" x14ac:dyDescent="0.25">
      <c r="A280" t="s">
        <v>1147</v>
      </c>
      <c r="B280" s="2">
        <v>5.9499999999999993</v>
      </c>
      <c r="C280" t="b">
        <v>0</v>
      </c>
      <c r="D280" s="23">
        <v>42375000</v>
      </c>
      <c r="E280" s="23">
        <v>94417048.25</v>
      </c>
      <c r="F280" s="23">
        <f>Table8[[#This Row],[Gross]]-Table8[[#This Row],[budget]]</f>
        <v>52042048.25</v>
      </c>
      <c r="G280" s="23">
        <v>42375000</v>
      </c>
      <c r="H280" s="23">
        <f>Table8[[#This Row],[Gross]]-Table8[[#This Row],[budget]]</f>
        <v>52042048.25</v>
      </c>
    </row>
    <row r="281" spans="1:8" x14ac:dyDescent="0.25">
      <c r="A281" t="s">
        <v>1150</v>
      </c>
      <c r="B281" s="2">
        <v>6</v>
      </c>
      <c r="C281" t="b">
        <v>0</v>
      </c>
      <c r="D281" s="23">
        <v>74000000</v>
      </c>
      <c r="E281" s="23">
        <v>162495848</v>
      </c>
      <c r="F281" s="23">
        <f>Table8[[#This Row],[Gross]]-Table8[[#This Row],[budget]]</f>
        <v>88495848</v>
      </c>
      <c r="G281" s="23">
        <v>74000000</v>
      </c>
      <c r="H281" s="23">
        <f>Table8[[#This Row],[Gross]]-Table8[[#This Row],[budget]]</f>
        <v>88495848</v>
      </c>
    </row>
    <row r="282" spans="1:8" x14ac:dyDescent="0.25">
      <c r="A282" t="s">
        <v>1157</v>
      </c>
      <c r="B282" s="2">
        <v>6.05</v>
      </c>
      <c r="C282" t="b">
        <v>0</v>
      </c>
      <c r="D282" s="23">
        <v>70000000</v>
      </c>
      <c r="E282" s="23">
        <v>76461288</v>
      </c>
      <c r="F282" s="23">
        <f>Table8[[#This Row],[Gross]]-Table8[[#This Row],[budget]]</f>
        <v>6461288</v>
      </c>
      <c r="G282" s="23">
        <v>70000000</v>
      </c>
      <c r="H282" s="23">
        <f>Table8[[#This Row],[Gross]]-Table8[[#This Row],[budget]]</f>
        <v>6461288</v>
      </c>
    </row>
    <row r="283" spans="1:8" x14ac:dyDescent="0.25">
      <c r="A283" t="s">
        <v>1162</v>
      </c>
      <c r="B283" s="2">
        <v>6.5500000000000007</v>
      </c>
      <c r="C283" t="b">
        <v>0</v>
      </c>
      <c r="D283" s="23">
        <v>51500000</v>
      </c>
      <c r="E283" s="23">
        <v>59263235.833333336</v>
      </c>
      <c r="F283" s="23">
        <f>Table8[[#This Row],[Gross]]-Table8[[#This Row],[budget]]</f>
        <v>7763235.8333333358</v>
      </c>
      <c r="G283" s="23">
        <v>51500000</v>
      </c>
      <c r="H283" s="23">
        <f>Table8[[#This Row],[Gross]]-Table8[[#This Row],[budget]]</f>
        <v>7763235.8333333358</v>
      </c>
    </row>
    <row r="284" spans="1:8" x14ac:dyDescent="0.25">
      <c r="A284" t="s">
        <v>1170</v>
      </c>
      <c r="B284" s="2">
        <v>6.625</v>
      </c>
      <c r="C284" t="b">
        <v>0</v>
      </c>
      <c r="D284" s="23">
        <v>39250000</v>
      </c>
      <c r="E284" s="23">
        <v>71534831.75</v>
      </c>
      <c r="F284" s="23">
        <f>Table8[[#This Row],[Gross]]-Table8[[#This Row],[budget]]</f>
        <v>32284831.75</v>
      </c>
      <c r="G284" s="23">
        <v>39250000</v>
      </c>
      <c r="H284" s="23">
        <f>Table8[[#This Row],[Gross]]-Table8[[#This Row],[budget]]</f>
        <v>32284831.75</v>
      </c>
    </row>
    <row r="285" spans="1:8" x14ac:dyDescent="0.25">
      <c r="A285" t="s">
        <v>1173</v>
      </c>
      <c r="B285" s="2">
        <v>5.8500000000000005</v>
      </c>
      <c r="C285" t="b">
        <v>0</v>
      </c>
      <c r="D285" s="23">
        <v>46500000</v>
      </c>
      <c r="E285" s="23">
        <v>51468038.5</v>
      </c>
      <c r="F285" s="23">
        <f>Table8[[#This Row],[Gross]]-Table8[[#This Row],[budget]]</f>
        <v>4968038.5</v>
      </c>
      <c r="G285" s="23">
        <v>46500000</v>
      </c>
      <c r="H285" s="23">
        <f>Table8[[#This Row],[Gross]]-Table8[[#This Row],[budget]]</f>
        <v>4968038.5</v>
      </c>
    </row>
    <row r="286" spans="1:8" x14ac:dyDescent="0.25">
      <c r="A286" t="s">
        <v>1181</v>
      </c>
      <c r="B286" s="2">
        <v>6.6749999999999998</v>
      </c>
      <c r="C286" t="b">
        <v>0</v>
      </c>
      <c r="D286" s="23">
        <v>37000000</v>
      </c>
      <c r="E286" s="23">
        <v>45423646.75</v>
      </c>
      <c r="F286" s="23">
        <f>Table8[[#This Row],[Gross]]-Table8[[#This Row],[budget]]</f>
        <v>8423646.75</v>
      </c>
      <c r="G286" s="23">
        <v>37000000</v>
      </c>
      <c r="H286" s="23">
        <f>Table8[[#This Row],[Gross]]-Table8[[#This Row],[budget]]</f>
        <v>8423646.75</v>
      </c>
    </row>
    <row r="287" spans="1:8" x14ac:dyDescent="0.25">
      <c r="A287" t="s">
        <v>1186</v>
      </c>
      <c r="B287" s="2">
        <v>6.3</v>
      </c>
      <c r="C287" t="b">
        <v>0</v>
      </c>
      <c r="D287" s="23">
        <v>70000000</v>
      </c>
      <c r="E287" s="23">
        <v>55942830</v>
      </c>
      <c r="F287" s="23">
        <f>Table8[[#This Row],[Gross]]-Table8[[#This Row],[budget]]</f>
        <v>-14057170</v>
      </c>
      <c r="G287" s="23">
        <v>70000000</v>
      </c>
      <c r="H287" s="23">
        <f>Table8[[#This Row],[Gross]]-Table8[[#This Row],[budget]]</f>
        <v>-14057170</v>
      </c>
    </row>
    <row r="288" spans="1:8" x14ac:dyDescent="0.25">
      <c r="A288" t="s">
        <v>1196</v>
      </c>
      <c r="B288" s="2">
        <v>5.26</v>
      </c>
      <c r="C288" t="b">
        <v>0</v>
      </c>
      <c r="D288" s="23">
        <v>33200000</v>
      </c>
      <c r="E288" s="23">
        <v>35821900</v>
      </c>
      <c r="F288" s="23">
        <f>Table8[[#This Row],[Gross]]-Table8[[#This Row],[budget]]</f>
        <v>2621900</v>
      </c>
      <c r="G288" s="23">
        <v>33200000</v>
      </c>
      <c r="H288" s="23">
        <f>Table8[[#This Row],[Gross]]-Table8[[#This Row],[budget]]</f>
        <v>2621900</v>
      </c>
    </row>
    <row r="289" spans="1:8" x14ac:dyDescent="0.25">
      <c r="A289" t="s">
        <v>1200</v>
      </c>
      <c r="B289" s="2">
        <v>6.4</v>
      </c>
      <c r="C289" t="b">
        <v>0</v>
      </c>
      <c r="D289" s="23">
        <v>70000000</v>
      </c>
      <c r="E289" s="23">
        <v>62321039</v>
      </c>
      <c r="F289" s="23">
        <f>Table8[[#This Row],[Gross]]-Table8[[#This Row],[budget]]</f>
        <v>-7678961</v>
      </c>
      <c r="G289" s="23">
        <v>70000000</v>
      </c>
      <c r="H289" s="23">
        <f>Table8[[#This Row],[Gross]]-Table8[[#This Row],[budget]]</f>
        <v>-7678961</v>
      </c>
    </row>
    <row r="290" spans="1:8" x14ac:dyDescent="0.25">
      <c r="A290" t="s">
        <v>1205</v>
      </c>
      <c r="B290" s="2">
        <v>6.6000000000000005</v>
      </c>
      <c r="C290" t="b">
        <v>0</v>
      </c>
      <c r="D290" s="23">
        <v>42000000</v>
      </c>
      <c r="E290" s="23">
        <v>30916118</v>
      </c>
      <c r="F290" s="23">
        <f>Table8[[#This Row],[Gross]]-Table8[[#This Row],[budget]]</f>
        <v>-11083882</v>
      </c>
      <c r="G290" s="23">
        <v>42000000</v>
      </c>
      <c r="H290" s="23">
        <f>Table8[[#This Row],[Gross]]-Table8[[#This Row],[budget]]</f>
        <v>-11083882</v>
      </c>
    </row>
    <row r="291" spans="1:8" x14ac:dyDescent="0.25">
      <c r="A291" t="s">
        <v>1207</v>
      </c>
      <c r="B291" s="2">
        <v>6.5</v>
      </c>
      <c r="C291" t="b">
        <v>0</v>
      </c>
      <c r="D291" s="23">
        <v>35000000</v>
      </c>
      <c r="E291" s="23">
        <v>25093607</v>
      </c>
      <c r="F291" s="23">
        <f>Table8[[#This Row],[Gross]]-Table8[[#This Row],[budget]]</f>
        <v>-9906393</v>
      </c>
      <c r="G291" s="23">
        <v>35000000</v>
      </c>
      <c r="H291" s="23">
        <f>Table8[[#This Row],[Gross]]-Table8[[#This Row],[budget]]</f>
        <v>-9906393</v>
      </c>
    </row>
    <row r="292" spans="1:8" x14ac:dyDescent="0.25">
      <c r="A292" t="s">
        <v>1211</v>
      </c>
      <c r="B292" s="2">
        <v>3.6</v>
      </c>
      <c r="C292" t="b">
        <v>0</v>
      </c>
      <c r="D292" s="23">
        <v>70000000</v>
      </c>
      <c r="E292" s="23">
        <v>14294842</v>
      </c>
      <c r="F292" s="23">
        <f>Table8[[#This Row],[Gross]]-Table8[[#This Row],[budget]]</f>
        <v>-55705158</v>
      </c>
      <c r="G292" s="23">
        <v>70000000</v>
      </c>
      <c r="H292" s="23">
        <f>Table8[[#This Row],[Gross]]-Table8[[#This Row],[budget]]</f>
        <v>-55705158</v>
      </c>
    </row>
    <row r="293" spans="1:8" x14ac:dyDescent="0.25">
      <c r="A293" t="s">
        <v>1213</v>
      </c>
      <c r="B293" s="2">
        <v>5.8</v>
      </c>
      <c r="C293" t="b">
        <v>0</v>
      </c>
      <c r="D293" s="23">
        <v>70000000</v>
      </c>
      <c r="E293" s="23">
        <v>19819494</v>
      </c>
      <c r="F293" s="23">
        <f>Table8[[#This Row],[Gross]]-Table8[[#This Row],[budget]]</f>
        <v>-50180506</v>
      </c>
      <c r="G293" s="23">
        <v>70000000</v>
      </c>
      <c r="H293" s="23">
        <f>Table8[[#This Row],[Gross]]-Table8[[#This Row],[budget]]</f>
        <v>-50180506</v>
      </c>
    </row>
    <row r="294" spans="1:8" x14ac:dyDescent="0.25">
      <c r="A294" t="s">
        <v>1215</v>
      </c>
      <c r="B294" s="2">
        <v>6.2444444444444445</v>
      </c>
      <c r="C294" t="b">
        <v>0</v>
      </c>
      <c r="D294" s="23">
        <v>40777777.777777776</v>
      </c>
      <c r="E294" s="23">
        <v>64842376</v>
      </c>
      <c r="F294" s="23">
        <f>Table8[[#This Row],[Gross]]-Table8[[#This Row],[budget]]</f>
        <v>24064598.222222224</v>
      </c>
      <c r="G294" s="23">
        <v>40777777.777777776</v>
      </c>
      <c r="H294" s="23">
        <f>Table8[[#This Row],[Gross]]-Table8[[#This Row],[budget]]</f>
        <v>24064598.222222224</v>
      </c>
    </row>
    <row r="295" spans="1:8" x14ac:dyDescent="0.25">
      <c r="A295" t="s">
        <v>1221</v>
      </c>
      <c r="B295" s="2">
        <v>6.1</v>
      </c>
      <c r="C295" t="b">
        <v>0</v>
      </c>
      <c r="D295" s="23">
        <v>70000000</v>
      </c>
      <c r="E295" s="23">
        <v>37760080</v>
      </c>
      <c r="F295" s="23">
        <f>Table8[[#This Row],[Gross]]-Table8[[#This Row],[budget]]</f>
        <v>-32239920</v>
      </c>
      <c r="G295" s="23">
        <v>70000000</v>
      </c>
      <c r="H295" s="23">
        <f>Table8[[#This Row],[Gross]]-Table8[[#This Row],[budget]]</f>
        <v>-32239920</v>
      </c>
    </row>
    <row r="296" spans="1:8" x14ac:dyDescent="0.25">
      <c r="A296" t="s">
        <v>1223</v>
      </c>
      <c r="B296" s="2">
        <v>5.9</v>
      </c>
      <c r="C296" t="b">
        <v>0</v>
      </c>
      <c r="D296" s="23">
        <v>54500000</v>
      </c>
      <c r="E296" s="23">
        <v>28698915.75</v>
      </c>
      <c r="F296" s="23">
        <f>Table8[[#This Row],[Gross]]-Table8[[#This Row],[budget]]</f>
        <v>-25801084.25</v>
      </c>
      <c r="G296" s="23">
        <v>54500000</v>
      </c>
      <c r="H296" s="23">
        <f>Table8[[#This Row],[Gross]]-Table8[[#This Row],[budget]]</f>
        <v>-25801084.25</v>
      </c>
    </row>
    <row r="297" spans="1:8" x14ac:dyDescent="0.25">
      <c r="A297" t="s">
        <v>1225</v>
      </c>
      <c r="B297" s="2">
        <v>6.5250000000000004</v>
      </c>
      <c r="C297" t="b">
        <v>0</v>
      </c>
      <c r="D297" s="23">
        <v>33500000</v>
      </c>
      <c r="E297" s="23">
        <v>41538679.75</v>
      </c>
      <c r="F297" s="23">
        <f>Table8[[#This Row],[Gross]]-Table8[[#This Row],[budget]]</f>
        <v>8038679.75</v>
      </c>
      <c r="G297" s="23">
        <v>33500000</v>
      </c>
      <c r="H297" s="23">
        <f>Table8[[#This Row],[Gross]]-Table8[[#This Row],[budget]]</f>
        <v>8038679.75</v>
      </c>
    </row>
    <row r="298" spans="1:8" x14ac:dyDescent="0.25">
      <c r="A298" t="s">
        <v>1229</v>
      </c>
      <c r="B298" s="2">
        <v>6.4</v>
      </c>
      <c r="C298" t="b">
        <v>0</v>
      </c>
      <c r="D298" s="23">
        <v>68000000</v>
      </c>
      <c r="E298" s="23">
        <v>118471320</v>
      </c>
      <c r="F298" s="23">
        <f>Table8[[#This Row],[Gross]]-Table8[[#This Row],[budget]]</f>
        <v>50471320</v>
      </c>
      <c r="G298" s="23">
        <v>68000000</v>
      </c>
      <c r="H298" s="23">
        <f>Table8[[#This Row],[Gross]]-Table8[[#This Row],[budget]]</f>
        <v>50471320</v>
      </c>
    </row>
    <row r="299" spans="1:8" x14ac:dyDescent="0.25">
      <c r="A299" t="s">
        <v>1231</v>
      </c>
      <c r="B299" s="2">
        <v>6.2</v>
      </c>
      <c r="C299" t="b">
        <v>0</v>
      </c>
      <c r="D299" s="23">
        <v>33650000</v>
      </c>
      <c r="E299" s="23">
        <v>113700023.66666667</v>
      </c>
      <c r="F299" s="23">
        <f>Table8[[#This Row],[Gross]]-Table8[[#This Row],[budget]]</f>
        <v>80050023.666666672</v>
      </c>
      <c r="G299" s="23">
        <v>33650000</v>
      </c>
      <c r="H299" s="23">
        <f>Table8[[#This Row],[Gross]]-Table8[[#This Row],[budget]]</f>
        <v>80050023.666666672</v>
      </c>
    </row>
    <row r="300" spans="1:8" x14ac:dyDescent="0.25">
      <c r="A300" t="s">
        <v>1235</v>
      </c>
      <c r="B300" s="2">
        <v>5.6</v>
      </c>
      <c r="C300" t="b">
        <v>0</v>
      </c>
      <c r="D300" s="23">
        <v>68000000</v>
      </c>
      <c r="E300" s="23">
        <v>35324232</v>
      </c>
      <c r="F300" s="23">
        <f>Table8[[#This Row],[Gross]]-Table8[[#This Row],[budget]]</f>
        <v>-32675768</v>
      </c>
      <c r="G300" s="23">
        <v>68000000</v>
      </c>
      <c r="H300" s="23">
        <f>Table8[[#This Row],[Gross]]-Table8[[#This Row],[budget]]</f>
        <v>-32675768</v>
      </c>
    </row>
    <row r="301" spans="1:8" x14ac:dyDescent="0.25">
      <c r="A301" t="s">
        <v>1238</v>
      </c>
      <c r="B301" s="2">
        <v>6.5</v>
      </c>
      <c r="C301" t="b">
        <v>0</v>
      </c>
      <c r="D301" s="23">
        <v>52666666.666666664</v>
      </c>
      <c r="E301" s="23">
        <v>114167288.33333333</v>
      </c>
      <c r="F301" s="23">
        <f>Table8[[#This Row],[Gross]]-Table8[[#This Row],[budget]]</f>
        <v>61500621.666666664</v>
      </c>
      <c r="G301" s="23">
        <v>52666666.666666664</v>
      </c>
      <c r="H301" s="23">
        <f>Table8[[#This Row],[Gross]]-Table8[[#This Row],[budget]]</f>
        <v>61500621.666666664</v>
      </c>
    </row>
    <row r="302" spans="1:8" x14ac:dyDescent="0.25">
      <c r="A302" t="s">
        <v>1240</v>
      </c>
      <c r="B302" s="2">
        <v>7.6333333333333329</v>
      </c>
      <c r="C302" t="b">
        <v>0</v>
      </c>
      <c r="D302" s="23">
        <v>32333333.333333332</v>
      </c>
      <c r="E302" s="23">
        <v>33058676.666666668</v>
      </c>
      <c r="F302" s="23">
        <f>Table8[[#This Row],[Gross]]-Table8[[#This Row],[budget]]</f>
        <v>725343.33333333582</v>
      </c>
      <c r="G302" s="23">
        <v>32333333.333333332</v>
      </c>
      <c r="H302" s="23">
        <f>Table8[[#This Row],[Gross]]-Table8[[#This Row],[budget]]</f>
        <v>725343.33333333582</v>
      </c>
    </row>
    <row r="303" spans="1:8" x14ac:dyDescent="0.25">
      <c r="A303" t="s">
        <v>1243</v>
      </c>
      <c r="B303" s="2">
        <v>6</v>
      </c>
      <c r="C303" t="b">
        <v>0</v>
      </c>
      <c r="D303" s="23">
        <v>65000000</v>
      </c>
      <c r="E303" s="23">
        <v>29655590</v>
      </c>
      <c r="F303" s="23">
        <f>Table8[[#This Row],[Gross]]-Table8[[#This Row],[budget]]</f>
        <v>-35344410</v>
      </c>
      <c r="G303" s="23">
        <v>65000000</v>
      </c>
      <c r="H303" s="23">
        <f>Table8[[#This Row],[Gross]]-Table8[[#This Row],[budget]]</f>
        <v>-35344410</v>
      </c>
    </row>
    <row r="304" spans="1:8" x14ac:dyDescent="0.25">
      <c r="A304" t="s">
        <v>1256</v>
      </c>
      <c r="B304" s="2">
        <v>6.05</v>
      </c>
      <c r="C304" t="b">
        <v>0</v>
      </c>
      <c r="D304" s="23">
        <v>42900000</v>
      </c>
      <c r="E304" s="23">
        <v>38552786.75</v>
      </c>
      <c r="F304" s="23">
        <f>Table8[[#This Row],[Gross]]-Table8[[#This Row],[budget]]</f>
        <v>-4347213.25</v>
      </c>
      <c r="G304" s="23">
        <v>42900000</v>
      </c>
      <c r="H304" s="23">
        <f>Table8[[#This Row],[Gross]]-Table8[[#This Row],[budget]]</f>
        <v>-4347213.25</v>
      </c>
    </row>
    <row r="305" spans="1:8" x14ac:dyDescent="0.25">
      <c r="A305" t="s">
        <v>1258</v>
      </c>
      <c r="B305" s="2">
        <v>5.4</v>
      </c>
      <c r="C305" t="b">
        <v>0</v>
      </c>
      <c r="D305" s="23">
        <v>35000000</v>
      </c>
      <c r="E305" s="23">
        <v>5932060</v>
      </c>
      <c r="F305" s="23">
        <f>Table8[[#This Row],[Gross]]-Table8[[#This Row],[budget]]</f>
        <v>-29067940</v>
      </c>
      <c r="G305" s="23">
        <v>35000000</v>
      </c>
      <c r="H305" s="23">
        <f>Table8[[#This Row],[Gross]]-Table8[[#This Row],[budget]]</f>
        <v>-29067940</v>
      </c>
    </row>
    <row r="306" spans="1:8" x14ac:dyDescent="0.25">
      <c r="A306" t="s">
        <v>1262</v>
      </c>
      <c r="B306" s="2">
        <v>6.5</v>
      </c>
      <c r="C306" t="b">
        <v>0</v>
      </c>
      <c r="D306" s="23">
        <v>66000000</v>
      </c>
      <c r="E306" s="23">
        <v>43568507</v>
      </c>
      <c r="F306" s="23">
        <f>Table8[[#This Row],[Gross]]-Table8[[#This Row],[budget]]</f>
        <v>-22431493</v>
      </c>
      <c r="G306" s="23">
        <v>66000000</v>
      </c>
      <c r="H306" s="23">
        <f>Table8[[#This Row],[Gross]]-Table8[[#This Row],[budget]]</f>
        <v>-22431493</v>
      </c>
    </row>
    <row r="307" spans="1:8" x14ac:dyDescent="0.25">
      <c r="A307" t="s">
        <v>1267</v>
      </c>
      <c r="B307" s="2">
        <v>6.55</v>
      </c>
      <c r="C307" t="b">
        <v>0</v>
      </c>
      <c r="D307" s="23">
        <v>46250000</v>
      </c>
      <c r="E307" s="23">
        <v>24122959.25</v>
      </c>
      <c r="F307" s="23">
        <f>Table8[[#This Row],[Gross]]-Table8[[#This Row],[budget]]</f>
        <v>-22127040.75</v>
      </c>
      <c r="G307" s="23">
        <v>46250000</v>
      </c>
      <c r="H307" s="23">
        <f>Table8[[#This Row],[Gross]]-Table8[[#This Row],[budget]]</f>
        <v>-22127040.75</v>
      </c>
    </row>
    <row r="308" spans="1:8" x14ac:dyDescent="0.25">
      <c r="A308" t="s">
        <v>1272</v>
      </c>
      <c r="B308" s="2">
        <v>5.9</v>
      </c>
      <c r="C308" t="b">
        <v>0</v>
      </c>
      <c r="D308" s="23">
        <v>40000000</v>
      </c>
      <c r="E308" s="23">
        <v>73640067</v>
      </c>
      <c r="F308" s="23">
        <f>Table8[[#This Row],[Gross]]-Table8[[#This Row],[budget]]</f>
        <v>33640067</v>
      </c>
      <c r="G308" s="23">
        <v>40000000</v>
      </c>
      <c r="H308" s="23">
        <f>Table8[[#This Row],[Gross]]-Table8[[#This Row],[budget]]</f>
        <v>33640067</v>
      </c>
    </row>
    <row r="309" spans="1:8" x14ac:dyDescent="0.25">
      <c r="A309" t="s">
        <v>1274</v>
      </c>
      <c r="B309" s="2">
        <v>7.7333333333333334</v>
      </c>
      <c r="C309" t="b">
        <v>0</v>
      </c>
      <c r="D309" s="23">
        <v>28666666.666666668</v>
      </c>
      <c r="E309" s="23">
        <v>96006786.666666672</v>
      </c>
      <c r="F309" s="23">
        <f>Table8[[#This Row],[Gross]]-Table8[[#This Row],[budget]]</f>
        <v>67340120</v>
      </c>
      <c r="G309" s="23">
        <v>28666666.666666668</v>
      </c>
      <c r="H309" s="23">
        <f>Table8[[#This Row],[Gross]]-Table8[[#This Row],[budget]]</f>
        <v>67340120</v>
      </c>
    </row>
    <row r="310" spans="1:8" x14ac:dyDescent="0.25">
      <c r="A310" t="s">
        <v>1276</v>
      </c>
      <c r="B310" s="2">
        <v>6.166666666666667</v>
      </c>
      <c r="C310" t="b">
        <v>0</v>
      </c>
      <c r="D310" s="23">
        <v>56666666.666666664</v>
      </c>
      <c r="E310" s="23">
        <v>73290400.666666672</v>
      </c>
      <c r="F310" s="23">
        <f>Table8[[#This Row],[Gross]]-Table8[[#This Row],[budget]]</f>
        <v>16623734.000000007</v>
      </c>
      <c r="G310" s="23">
        <v>56666666.666666664</v>
      </c>
      <c r="H310" s="23">
        <f>Table8[[#This Row],[Gross]]-Table8[[#This Row],[budget]]</f>
        <v>16623734.000000007</v>
      </c>
    </row>
    <row r="311" spans="1:8" x14ac:dyDescent="0.25">
      <c r="A311" t="s">
        <v>1282</v>
      </c>
      <c r="B311" s="2">
        <v>5.6000000000000005</v>
      </c>
      <c r="C311" t="b">
        <v>0</v>
      </c>
      <c r="D311" s="23">
        <v>29333333.333333332</v>
      </c>
      <c r="E311" s="23">
        <v>38812098</v>
      </c>
      <c r="F311" s="23">
        <f>Table8[[#This Row],[Gross]]-Table8[[#This Row],[budget]]</f>
        <v>9478764.6666666679</v>
      </c>
      <c r="G311" s="23">
        <v>29333333.333333332</v>
      </c>
      <c r="H311" s="23">
        <f>Table8[[#This Row],[Gross]]-Table8[[#This Row],[budget]]</f>
        <v>9478764.6666666679</v>
      </c>
    </row>
    <row r="312" spans="1:8" x14ac:dyDescent="0.25">
      <c r="A312" t="s">
        <v>1285</v>
      </c>
      <c r="B312" s="2">
        <v>7.2052631578947368</v>
      </c>
      <c r="C312" t="b">
        <v>0</v>
      </c>
      <c r="D312" s="23">
        <v>40426315.789473683</v>
      </c>
      <c r="E312" s="23">
        <v>72543215.789473683</v>
      </c>
      <c r="F312" s="23">
        <f>Table8[[#This Row],[Gross]]-Table8[[#This Row],[budget]]</f>
        <v>32116900</v>
      </c>
      <c r="G312" s="23">
        <v>40426315.789473683</v>
      </c>
      <c r="H312" s="23">
        <f>Table8[[#This Row],[Gross]]-Table8[[#This Row],[budget]]</f>
        <v>32116900</v>
      </c>
    </row>
    <row r="313" spans="1:8" x14ac:dyDescent="0.25">
      <c r="A313" t="s">
        <v>1292</v>
      </c>
      <c r="B313" s="2">
        <v>6.8</v>
      </c>
      <c r="C313" t="b">
        <v>0</v>
      </c>
      <c r="D313" s="23">
        <v>31875000</v>
      </c>
      <c r="E313" s="23">
        <v>65277864.75</v>
      </c>
      <c r="F313" s="23">
        <f>Table8[[#This Row],[Gross]]-Table8[[#This Row],[budget]]</f>
        <v>33402864.75</v>
      </c>
      <c r="G313" s="23">
        <v>31875000</v>
      </c>
      <c r="H313" s="23">
        <f>Table8[[#This Row],[Gross]]-Table8[[#This Row],[budget]]</f>
        <v>33402864.75</v>
      </c>
    </row>
    <row r="314" spans="1:8" x14ac:dyDescent="0.25">
      <c r="A314" t="s">
        <v>1294</v>
      </c>
      <c r="B314" s="2">
        <v>7.8000000000000007</v>
      </c>
      <c r="C314" t="b">
        <v>0</v>
      </c>
      <c r="D314" s="23">
        <v>38500000</v>
      </c>
      <c r="E314" s="23">
        <v>56176525.5</v>
      </c>
      <c r="F314" s="23">
        <f>Table8[[#This Row],[Gross]]-Table8[[#This Row],[budget]]</f>
        <v>17676525.5</v>
      </c>
      <c r="G314" s="23">
        <v>38500000</v>
      </c>
      <c r="H314" s="23">
        <f>Table8[[#This Row],[Gross]]-Table8[[#This Row],[budget]]</f>
        <v>17676525.5</v>
      </c>
    </row>
    <row r="315" spans="1:8" x14ac:dyDescent="0.25">
      <c r="A315" t="s">
        <v>1296</v>
      </c>
      <c r="B315" s="2">
        <v>6.3</v>
      </c>
      <c r="C315" t="b">
        <v>0</v>
      </c>
      <c r="D315" s="23">
        <v>36000000</v>
      </c>
      <c r="E315" s="23">
        <v>66705160</v>
      </c>
      <c r="F315" s="23">
        <f>Table8[[#This Row],[Gross]]-Table8[[#This Row],[budget]]</f>
        <v>30705160</v>
      </c>
      <c r="G315" s="23">
        <v>36000000</v>
      </c>
      <c r="H315" s="23">
        <f>Table8[[#This Row],[Gross]]-Table8[[#This Row],[budget]]</f>
        <v>30705160</v>
      </c>
    </row>
    <row r="316" spans="1:8" x14ac:dyDescent="0.25">
      <c r="A316" t="s">
        <v>1299</v>
      </c>
      <c r="B316" s="2">
        <v>6.8666666666666671</v>
      </c>
      <c r="C316" t="b">
        <v>0</v>
      </c>
      <c r="D316" s="23">
        <v>37700000</v>
      </c>
      <c r="E316" s="23">
        <v>46709119.333333336</v>
      </c>
      <c r="F316" s="23">
        <f>Table8[[#This Row],[Gross]]-Table8[[#This Row],[budget]]</f>
        <v>9009119.3333333358</v>
      </c>
      <c r="G316" s="23">
        <v>37700000</v>
      </c>
      <c r="H316" s="23">
        <f>Table8[[#This Row],[Gross]]-Table8[[#This Row],[budget]]</f>
        <v>9009119.3333333358</v>
      </c>
    </row>
    <row r="317" spans="1:8" x14ac:dyDescent="0.25">
      <c r="A317" t="s">
        <v>1302</v>
      </c>
      <c r="B317" s="2">
        <v>5.166666666666667</v>
      </c>
      <c r="C317" t="b">
        <v>0</v>
      </c>
      <c r="D317" s="23">
        <v>32333333.333333332</v>
      </c>
      <c r="E317" s="23">
        <v>45891239.666666664</v>
      </c>
      <c r="F317" s="23">
        <f>Table8[[#This Row],[Gross]]-Table8[[#This Row],[budget]]</f>
        <v>13557906.333333332</v>
      </c>
      <c r="G317" s="23">
        <v>32333333.333333332</v>
      </c>
      <c r="H317" s="23">
        <f>Table8[[#This Row],[Gross]]-Table8[[#This Row],[budget]]</f>
        <v>13557906.333333332</v>
      </c>
    </row>
    <row r="318" spans="1:8" x14ac:dyDescent="0.25">
      <c r="A318" t="s">
        <v>1310</v>
      </c>
      <c r="B318" s="2">
        <v>6.8833333333333329</v>
      </c>
      <c r="C318" t="b">
        <v>0</v>
      </c>
      <c r="D318" s="23">
        <v>42833333.333333336</v>
      </c>
      <c r="E318" s="23">
        <v>31855070.5</v>
      </c>
      <c r="F318" s="23">
        <f>Table8[[#This Row],[Gross]]-Table8[[#This Row],[budget]]</f>
        <v>-10978262.833333336</v>
      </c>
      <c r="G318" s="23">
        <v>42833333.333333336</v>
      </c>
      <c r="H318" s="23">
        <f>Table8[[#This Row],[Gross]]-Table8[[#This Row],[budget]]</f>
        <v>-10978262.833333336</v>
      </c>
    </row>
    <row r="319" spans="1:8" x14ac:dyDescent="0.25">
      <c r="A319" t="s">
        <v>1317</v>
      </c>
      <c r="B319" s="2">
        <v>5.65</v>
      </c>
      <c r="C319" t="b">
        <v>0</v>
      </c>
      <c r="D319" s="23">
        <v>43500000</v>
      </c>
      <c r="E319" s="23">
        <v>27578931</v>
      </c>
      <c r="F319" s="23">
        <f>Table8[[#This Row],[Gross]]-Table8[[#This Row],[budget]]</f>
        <v>-15921069</v>
      </c>
      <c r="G319" s="23">
        <v>43500000</v>
      </c>
      <c r="H319" s="23">
        <f>Table8[[#This Row],[Gross]]-Table8[[#This Row],[budget]]</f>
        <v>-15921069</v>
      </c>
    </row>
    <row r="320" spans="1:8" x14ac:dyDescent="0.25">
      <c r="A320" t="s">
        <v>1320</v>
      </c>
      <c r="B320" s="2">
        <v>5.0999999999999996</v>
      </c>
      <c r="C320" t="b">
        <v>0</v>
      </c>
      <c r="D320" s="23">
        <v>65000000</v>
      </c>
      <c r="E320" s="23">
        <v>19059018</v>
      </c>
      <c r="F320" s="23">
        <f>Table8[[#This Row],[Gross]]-Table8[[#This Row],[budget]]</f>
        <v>-45940982</v>
      </c>
      <c r="G320" s="23">
        <v>65000000</v>
      </c>
      <c r="H320" s="23">
        <f>Table8[[#This Row],[Gross]]-Table8[[#This Row],[budget]]</f>
        <v>-45940982</v>
      </c>
    </row>
    <row r="321" spans="1:8" x14ac:dyDescent="0.25">
      <c r="A321" t="s">
        <v>1323</v>
      </c>
      <c r="B321" s="2">
        <v>7.3250000000000002</v>
      </c>
      <c r="C321" t="b">
        <v>0</v>
      </c>
      <c r="D321" s="23">
        <v>42000000</v>
      </c>
      <c r="E321" s="23">
        <v>17170880.75</v>
      </c>
      <c r="F321" s="23">
        <f>Table8[[#This Row],[Gross]]-Table8[[#This Row],[budget]]</f>
        <v>-24829119.25</v>
      </c>
      <c r="G321" s="23">
        <v>42000000</v>
      </c>
      <c r="H321" s="23">
        <f>Table8[[#This Row],[Gross]]-Table8[[#This Row],[budget]]</f>
        <v>-24829119.25</v>
      </c>
    </row>
    <row r="322" spans="1:8" x14ac:dyDescent="0.25">
      <c r="A322" t="s">
        <v>1326</v>
      </c>
      <c r="B322" s="2">
        <v>6.4666666666666659</v>
      </c>
      <c r="C322" t="b">
        <v>0</v>
      </c>
      <c r="D322" s="23">
        <v>55000000</v>
      </c>
      <c r="E322" s="23">
        <v>35877099</v>
      </c>
      <c r="F322" s="23">
        <f>Table8[[#This Row],[Gross]]-Table8[[#This Row],[budget]]</f>
        <v>-19122901</v>
      </c>
      <c r="G322" s="23">
        <v>55000000</v>
      </c>
      <c r="H322" s="23">
        <f>Table8[[#This Row],[Gross]]-Table8[[#This Row],[budget]]</f>
        <v>-19122901</v>
      </c>
    </row>
    <row r="323" spans="1:8" x14ac:dyDescent="0.25">
      <c r="A323" t="s">
        <v>1330</v>
      </c>
      <c r="B323" s="2">
        <v>6.7666666666666666</v>
      </c>
      <c r="C323" t="b">
        <v>0</v>
      </c>
      <c r="D323" s="23">
        <v>47000000</v>
      </c>
      <c r="E323" s="23">
        <v>61769955</v>
      </c>
      <c r="F323" s="23">
        <f>Table8[[#This Row],[Gross]]-Table8[[#This Row],[budget]]</f>
        <v>14769955</v>
      </c>
      <c r="G323" s="23">
        <v>47000000</v>
      </c>
      <c r="H323" s="23">
        <f>Table8[[#This Row],[Gross]]-Table8[[#This Row],[budget]]</f>
        <v>14769955</v>
      </c>
    </row>
    <row r="324" spans="1:8" x14ac:dyDescent="0.25">
      <c r="A324" t="s">
        <v>1341</v>
      </c>
      <c r="B324" s="2">
        <v>6.1</v>
      </c>
      <c r="C324" t="b">
        <v>0</v>
      </c>
      <c r="D324" s="23">
        <v>65000000</v>
      </c>
      <c r="E324" s="23">
        <v>72413</v>
      </c>
      <c r="F324" s="23">
        <f>Table8[[#This Row],[Gross]]-Table8[[#This Row],[budget]]</f>
        <v>-64927587</v>
      </c>
      <c r="G324" s="23">
        <v>65000000</v>
      </c>
      <c r="H324" s="23">
        <f>Table8[[#This Row],[Gross]]-Table8[[#This Row],[budget]]</f>
        <v>-64927587</v>
      </c>
    </row>
    <row r="325" spans="1:8" x14ac:dyDescent="0.25">
      <c r="A325" t="s">
        <v>1343</v>
      </c>
      <c r="B325" s="2">
        <v>5.1749999999999998</v>
      </c>
      <c r="C325" t="b">
        <v>0</v>
      </c>
      <c r="D325" s="23">
        <v>39000000</v>
      </c>
      <c r="E325" s="23">
        <v>57018530.5</v>
      </c>
      <c r="F325" s="23">
        <f>Table8[[#This Row],[Gross]]-Table8[[#This Row],[budget]]</f>
        <v>18018530.5</v>
      </c>
      <c r="G325" s="23">
        <v>39000000</v>
      </c>
      <c r="H325" s="23">
        <f>Table8[[#This Row],[Gross]]-Table8[[#This Row],[budget]]</f>
        <v>18018530.5</v>
      </c>
    </row>
    <row r="326" spans="1:8" x14ac:dyDescent="0.25">
      <c r="A326" t="s">
        <v>1347</v>
      </c>
      <c r="B326" s="2">
        <v>7.0181818181818185</v>
      </c>
      <c r="C326" t="b">
        <v>0</v>
      </c>
      <c r="D326" s="23">
        <v>30454545.454545453</v>
      </c>
      <c r="E326" s="23">
        <v>49727030.272727273</v>
      </c>
      <c r="F326" s="23">
        <f>Table8[[#This Row],[Gross]]-Table8[[#This Row],[budget]]</f>
        <v>19272484.81818182</v>
      </c>
      <c r="G326" s="23">
        <v>30454545.454545453</v>
      </c>
      <c r="H326" s="23">
        <f>Table8[[#This Row],[Gross]]-Table8[[#This Row],[budget]]</f>
        <v>19272484.81818182</v>
      </c>
    </row>
    <row r="327" spans="1:8" x14ac:dyDescent="0.25">
      <c r="A327" t="s">
        <v>1349</v>
      </c>
      <c r="B327" s="2">
        <v>3.8</v>
      </c>
      <c r="C327" t="b">
        <v>0</v>
      </c>
      <c r="D327" s="23">
        <v>62000000</v>
      </c>
      <c r="E327" s="23">
        <v>32178777</v>
      </c>
      <c r="F327" s="23">
        <f>Table8[[#This Row],[Gross]]-Table8[[#This Row],[budget]]</f>
        <v>-29821223</v>
      </c>
      <c r="G327" s="23">
        <v>62000000</v>
      </c>
      <c r="H327" s="23">
        <f>Table8[[#This Row],[Gross]]-Table8[[#This Row],[budget]]</f>
        <v>-29821223</v>
      </c>
    </row>
    <row r="328" spans="1:8" x14ac:dyDescent="0.25">
      <c r="A328" t="s">
        <v>1352</v>
      </c>
      <c r="B328" s="2">
        <v>5.9</v>
      </c>
      <c r="C328" t="b">
        <v>0</v>
      </c>
      <c r="D328" s="23">
        <v>42000000</v>
      </c>
      <c r="E328" s="23">
        <v>15738632</v>
      </c>
      <c r="F328" s="23">
        <f>Table8[[#This Row],[Gross]]-Table8[[#This Row],[budget]]</f>
        <v>-26261368</v>
      </c>
      <c r="G328" s="23">
        <v>42000000</v>
      </c>
      <c r="H328" s="23">
        <f>Table8[[#This Row],[Gross]]-Table8[[#This Row],[budget]]</f>
        <v>-26261368</v>
      </c>
    </row>
    <row r="329" spans="1:8" x14ac:dyDescent="0.25">
      <c r="A329" t="s">
        <v>1356</v>
      </c>
      <c r="B329" s="2">
        <v>6.1999999999999993</v>
      </c>
      <c r="C329" t="b">
        <v>0</v>
      </c>
      <c r="D329" s="23">
        <v>40000000</v>
      </c>
      <c r="E329" s="23">
        <v>72955999</v>
      </c>
      <c r="F329" s="23">
        <f>Table8[[#This Row],[Gross]]-Table8[[#This Row],[budget]]</f>
        <v>32955999</v>
      </c>
      <c r="G329" s="23">
        <v>40000000</v>
      </c>
      <c r="H329" s="23">
        <f>Table8[[#This Row],[Gross]]-Table8[[#This Row],[budget]]</f>
        <v>32955999</v>
      </c>
    </row>
    <row r="330" spans="1:8" x14ac:dyDescent="0.25">
      <c r="A330" t="s">
        <v>1359</v>
      </c>
      <c r="B330" s="2">
        <v>5.55</v>
      </c>
      <c r="C330" t="b">
        <v>0</v>
      </c>
      <c r="D330" s="23">
        <v>39750000</v>
      </c>
      <c r="E330" s="23">
        <v>89730465.75</v>
      </c>
      <c r="F330" s="23">
        <f>Table8[[#This Row],[Gross]]-Table8[[#This Row],[budget]]</f>
        <v>49980465.75</v>
      </c>
      <c r="G330" s="23">
        <v>39750000</v>
      </c>
      <c r="H330" s="23">
        <f>Table8[[#This Row],[Gross]]-Table8[[#This Row],[budget]]</f>
        <v>49980465.75</v>
      </c>
    </row>
    <row r="331" spans="1:8" x14ac:dyDescent="0.25">
      <c r="A331" t="s">
        <v>1363</v>
      </c>
      <c r="B331" s="2">
        <v>6.6000000000000005</v>
      </c>
      <c r="C331" t="b">
        <v>0</v>
      </c>
      <c r="D331" s="23">
        <v>41500000</v>
      </c>
      <c r="E331" s="23">
        <v>84656146</v>
      </c>
      <c r="F331" s="23">
        <f>Table8[[#This Row],[Gross]]-Table8[[#This Row],[budget]]</f>
        <v>43156146</v>
      </c>
      <c r="G331" s="23">
        <v>41500000</v>
      </c>
      <c r="H331" s="23">
        <f>Table8[[#This Row],[Gross]]-Table8[[#This Row],[budget]]</f>
        <v>43156146</v>
      </c>
    </row>
    <row r="332" spans="1:8" x14ac:dyDescent="0.25">
      <c r="A332" t="s">
        <v>1375</v>
      </c>
      <c r="B332" s="2">
        <v>7</v>
      </c>
      <c r="C332" t="b">
        <v>0</v>
      </c>
      <c r="D332" s="23">
        <v>70000000</v>
      </c>
      <c r="E332" s="23">
        <v>101217900</v>
      </c>
      <c r="F332" s="23">
        <f>Table8[[#This Row],[Gross]]-Table8[[#This Row],[budget]]</f>
        <v>31217900</v>
      </c>
      <c r="G332" s="23">
        <v>70000000</v>
      </c>
      <c r="H332" s="23">
        <f>Table8[[#This Row],[Gross]]-Table8[[#This Row],[budget]]</f>
        <v>31217900</v>
      </c>
    </row>
    <row r="333" spans="1:8" x14ac:dyDescent="0.25">
      <c r="A333" t="s">
        <v>1382</v>
      </c>
      <c r="B333" s="2">
        <v>5.4</v>
      </c>
      <c r="C333" t="b">
        <v>0</v>
      </c>
      <c r="D333" s="23">
        <v>59000000</v>
      </c>
      <c r="E333" s="23">
        <v>61443941.5</v>
      </c>
      <c r="F333" s="23">
        <f>Table8[[#This Row],[Gross]]-Table8[[#This Row],[budget]]</f>
        <v>2443941.5</v>
      </c>
      <c r="G333" s="23">
        <v>59000000</v>
      </c>
      <c r="H333" s="23">
        <f>Table8[[#This Row],[Gross]]-Table8[[#This Row],[budget]]</f>
        <v>2443941.5</v>
      </c>
    </row>
    <row r="334" spans="1:8" x14ac:dyDescent="0.25">
      <c r="A334" t="s">
        <v>1385</v>
      </c>
      <c r="B334" s="2">
        <v>5.5</v>
      </c>
      <c r="C334" t="b">
        <v>0</v>
      </c>
      <c r="D334" s="23">
        <v>60000000</v>
      </c>
      <c r="E334" s="23">
        <v>109176215</v>
      </c>
      <c r="F334" s="23">
        <f>Table8[[#This Row],[Gross]]-Table8[[#This Row],[budget]]</f>
        <v>49176215</v>
      </c>
      <c r="G334" s="23">
        <v>60000000</v>
      </c>
      <c r="H334" s="23">
        <f>Table8[[#This Row],[Gross]]-Table8[[#This Row],[budget]]</f>
        <v>49176215</v>
      </c>
    </row>
    <row r="335" spans="1:8" x14ac:dyDescent="0.25">
      <c r="A335" t="s">
        <v>1389</v>
      </c>
      <c r="B335" s="2">
        <v>6.6</v>
      </c>
      <c r="C335" t="b">
        <v>0</v>
      </c>
      <c r="D335" s="23">
        <v>47500000</v>
      </c>
      <c r="E335" s="23">
        <v>92050596.5</v>
      </c>
      <c r="F335" s="23">
        <f>Table8[[#This Row],[Gross]]-Table8[[#This Row],[budget]]</f>
        <v>44550596.5</v>
      </c>
      <c r="G335" s="23">
        <v>47500000</v>
      </c>
      <c r="H335" s="23">
        <f>Table8[[#This Row],[Gross]]-Table8[[#This Row],[budget]]</f>
        <v>44550596.5</v>
      </c>
    </row>
    <row r="336" spans="1:8" x14ac:dyDescent="0.25">
      <c r="A336" t="s">
        <v>1391</v>
      </c>
      <c r="B336" s="2">
        <v>5.95</v>
      </c>
      <c r="C336" t="b">
        <v>0</v>
      </c>
      <c r="D336" s="23">
        <v>36000000</v>
      </c>
      <c r="E336" s="23">
        <v>43664454</v>
      </c>
      <c r="F336" s="23">
        <f>Table8[[#This Row],[Gross]]-Table8[[#This Row],[budget]]</f>
        <v>7664454</v>
      </c>
      <c r="G336" s="23">
        <v>36000000</v>
      </c>
      <c r="H336" s="23">
        <f>Table8[[#This Row],[Gross]]-Table8[[#This Row],[budget]]</f>
        <v>7664454</v>
      </c>
    </row>
    <row r="337" spans="1:8" x14ac:dyDescent="0.25">
      <c r="A337" t="s">
        <v>1396</v>
      </c>
      <c r="B337" s="2">
        <v>6.839999999999999</v>
      </c>
      <c r="C337" t="b">
        <v>0</v>
      </c>
      <c r="D337" s="23">
        <v>37200000</v>
      </c>
      <c r="E337" s="23">
        <v>37480452.799999997</v>
      </c>
      <c r="F337" s="23">
        <f>Table8[[#This Row],[Gross]]-Table8[[#This Row],[budget]]</f>
        <v>280452.79999999702</v>
      </c>
      <c r="G337" s="23">
        <v>37200000</v>
      </c>
      <c r="H337" s="23">
        <f>Table8[[#This Row],[Gross]]-Table8[[#This Row],[budget]]</f>
        <v>280452.79999999702</v>
      </c>
    </row>
    <row r="338" spans="1:8" x14ac:dyDescent="0.25">
      <c r="A338" t="s">
        <v>1401</v>
      </c>
      <c r="B338" s="2">
        <v>6.7333333333333334</v>
      </c>
      <c r="C338" t="b">
        <v>0</v>
      </c>
      <c r="D338" s="23">
        <v>25000000</v>
      </c>
      <c r="E338" s="23">
        <v>42599492</v>
      </c>
      <c r="F338" s="23">
        <f>Table8[[#This Row],[Gross]]-Table8[[#This Row],[budget]]</f>
        <v>17599492</v>
      </c>
      <c r="G338" s="23">
        <v>25000000</v>
      </c>
      <c r="H338" s="23">
        <f>Table8[[#This Row],[Gross]]-Table8[[#This Row],[budget]]</f>
        <v>17599492</v>
      </c>
    </row>
    <row r="339" spans="1:8" x14ac:dyDescent="0.25">
      <c r="A339" t="s">
        <v>1405</v>
      </c>
      <c r="B339" s="2">
        <v>6.166666666666667</v>
      </c>
      <c r="C339" t="b">
        <v>0</v>
      </c>
      <c r="D339" s="23">
        <v>33000000</v>
      </c>
      <c r="E339" s="23">
        <v>67305179.333333328</v>
      </c>
      <c r="F339" s="23">
        <f>Table8[[#This Row],[Gross]]-Table8[[#This Row],[budget]]</f>
        <v>34305179.333333328</v>
      </c>
      <c r="G339" s="23">
        <v>33000000</v>
      </c>
      <c r="H339" s="23">
        <f>Table8[[#This Row],[Gross]]-Table8[[#This Row],[budget]]</f>
        <v>34305179.333333328</v>
      </c>
    </row>
    <row r="340" spans="1:8" x14ac:dyDescent="0.25">
      <c r="A340" t="s">
        <v>1410</v>
      </c>
      <c r="B340" s="2">
        <v>5</v>
      </c>
      <c r="C340" t="b">
        <v>0</v>
      </c>
      <c r="D340" s="23">
        <v>52500000</v>
      </c>
      <c r="E340" s="23">
        <v>63760630.5</v>
      </c>
      <c r="F340" s="23">
        <f>Table8[[#This Row],[Gross]]-Table8[[#This Row],[budget]]</f>
        <v>11260630.5</v>
      </c>
      <c r="G340" s="23">
        <v>52500000</v>
      </c>
      <c r="H340" s="23">
        <f>Table8[[#This Row],[Gross]]-Table8[[#This Row],[budget]]</f>
        <v>11260630.5</v>
      </c>
    </row>
    <row r="341" spans="1:8" x14ac:dyDescent="0.25">
      <c r="A341" t="s">
        <v>1416</v>
      </c>
      <c r="B341" s="2">
        <v>5.5333333333333341</v>
      </c>
      <c r="C341" t="b">
        <v>0</v>
      </c>
      <c r="D341" s="23">
        <v>35166666.666666664</v>
      </c>
      <c r="E341" s="23">
        <v>32805137.666666668</v>
      </c>
      <c r="F341" s="23">
        <f>Table8[[#This Row],[Gross]]-Table8[[#This Row],[budget]]</f>
        <v>-2361528.9999999963</v>
      </c>
      <c r="G341" s="23">
        <v>35166666.666666664</v>
      </c>
      <c r="H341" s="23">
        <f>Table8[[#This Row],[Gross]]-Table8[[#This Row],[budget]]</f>
        <v>-2361528.9999999963</v>
      </c>
    </row>
    <row r="342" spans="1:8" x14ac:dyDescent="0.25">
      <c r="A342" t="s">
        <v>1419</v>
      </c>
      <c r="B342" s="2">
        <v>4.8166666666666664</v>
      </c>
      <c r="C342" t="b">
        <v>0</v>
      </c>
      <c r="D342" s="23">
        <v>43333333.333333336</v>
      </c>
      <c r="E342" s="23">
        <v>69006493.666666672</v>
      </c>
      <c r="F342" s="23">
        <f>Table8[[#This Row],[Gross]]-Table8[[#This Row],[budget]]</f>
        <v>25673160.333333336</v>
      </c>
      <c r="G342" s="23">
        <v>43333333.333333336</v>
      </c>
      <c r="H342" s="23">
        <f>Table8[[#This Row],[Gross]]-Table8[[#This Row],[budget]]</f>
        <v>25673160.333333336</v>
      </c>
    </row>
    <row r="343" spans="1:8" x14ac:dyDescent="0.25">
      <c r="A343" t="s">
        <v>1423</v>
      </c>
      <c r="B343" s="2">
        <v>6.35</v>
      </c>
      <c r="C343" t="b">
        <v>0</v>
      </c>
      <c r="D343" s="23">
        <v>57500000</v>
      </c>
      <c r="E343" s="23">
        <v>31962179.5</v>
      </c>
      <c r="F343" s="23">
        <f>Table8[[#This Row],[Gross]]-Table8[[#This Row],[budget]]</f>
        <v>-25537820.5</v>
      </c>
      <c r="G343" s="23">
        <v>57500000</v>
      </c>
      <c r="H343" s="23">
        <f>Table8[[#This Row],[Gross]]-Table8[[#This Row],[budget]]</f>
        <v>-25537820.5</v>
      </c>
    </row>
    <row r="344" spans="1:8" x14ac:dyDescent="0.25">
      <c r="A344" t="s">
        <v>1425</v>
      </c>
      <c r="B344" s="2">
        <v>7</v>
      </c>
      <c r="C344" t="b">
        <v>0</v>
      </c>
      <c r="D344" s="23">
        <v>60000000</v>
      </c>
      <c r="E344" s="23">
        <v>55994557</v>
      </c>
      <c r="F344" s="23">
        <f>Table8[[#This Row],[Gross]]-Table8[[#This Row],[budget]]</f>
        <v>-4005443</v>
      </c>
      <c r="G344" s="23">
        <v>60000000</v>
      </c>
      <c r="H344" s="23">
        <f>Table8[[#This Row],[Gross]]-Table8[[#This Row],[budget]]</f>
        <v>-4005443</v>
      </c>
    </row>
    <row r="345" spans="1:8" x14ac:dyDescent="0.25">
      <c r="A345" t="s">
        <v>1429</v>
      </c>
      <c r="B345" s="2">
        <v>6</v>
      </c>
      <c r="C345" t="b">
        <v>0</v>
      </c>
      <c r="D345" s="23">
        <v>50000000</v>
      </c>
      <c r="E345" s="23">
        <v>36017707.666666664</v>
      </c>
      <c r="F345" s="23">
        <f>Table8[[#This Row],[Gross]]-Table8[[#This Row],[budget]]</f>
        <v>-13982292.333333336</v>
      </c>
      <c r="G345" s="23">
        <v>50000000</v>
      </c>
      <c r="H345" s="23">
        <f>Table8[[#This Row],[Gross]]-Table8[[#This Row],[budget]]</f>
        <v>-13982292.333333336</v>
      </c>
    </row>
    <row r="346" spans="1:8" x14ac:dyDescent="0.25">
      <c r="A346" t="s">
        <v>1431</v>
      </c>
      <c r="B346" s="2">
        <v>6.1</v>
      </c>
      <c r="C346" t="b">
        <v>0</v>
      </c>
      <c r="D346" s="23">
        <v>60000000</v>
      </c>
      <c r="E346" s="23">
        <v>50818750</v>
      </c>
      <c r="F346" s="23">
        <f>Table8[[#This Row],[Gross]]-Table8[[#This Row],[budget]]</f>
        <v>-9181250</v>
      </c>
      <c r="G346" s="23">
        <v>60000000</v>
      </c>
      <c r="H346" s="23">
        <f>Table8[[#This Row],[Gross]]-Table8[[#This Row],[budget]]</f>
        <v>-9181250</v>
      </c>
    </row>
    <row r="347" spans="1:8" x14ac:dyDescent="0.25">
      <c r="A347" t="s">
        <v>1434</v>
      </c>
      <c r="B347" s="2">
        <v>5.3</v>
      </c>
      <c r="C347" t="b">
        <v>0</v>
      </c>
      <c r="D347" s="23">
        <v>60000000</v>
      </c>
      <c r="E347" s="23">
        <v>50189179</v>
      </c>
      <c r="F347" s="23">
        <f>Table8[[#This Row],[Gross]]-Table8[[#This Row],[budget]]</f>
        <v>-9810821</v>
      </c>
      <c r="G347" s="23">
        <v>60000000</v>
      </c>
      <c r="H347" s="23">
        <f>Table8[[#This Row],[Gross]]-Table8[[#This Row],[budget]]</f>
        <v>-9810821</v>
      </c>
    </row>
    <row r="348" spans="1:8" x14ac:dyDescent="0.25">
      <c r="A348" t="s">
        <v>1436</v>
      </c>
      <c r="B348" s="2">
        <v>5.4</v>
      </c>
      <c r="C348" t="b">
        <v>0</v>
      </c>
      <c r="D348" s="23">
        <v>60000000</v>
      </c>
      <c r="E348" s="23">
        <v>50024083</v>
      </c>
      <c r="F348" s="23">
        <f>Table8[[#This Row],[Gross]]-Table8[[#This Row],[budget]]</f>
        <v>-9975917</v>
      </c>
      <c r="G348" s="23">
        <v>60000000</v>
      </c>
      <c r="H348" s="23">
        <f>Table8[[#This Row],[Gross]]-Table8[[#This Row],[budget]]</f>
        <v>-9975917</v>
      </c>
    </row>
    <row r="349" spans="1:8" x14ac:dyDescent="0.25">
      <c r="A349" t="s">
        <v>1439</v>
      </c>
      <c r="B349" s="2">
        <v>7.1714285714285708</v>
      </c>
      <c r="C349" t="b">
        <v>0</v>
      </c>
      <c r="D349" s="23">
        <v>31857142.857142858</v>
      </c>
      <c r="E349" s="23">
        <v>74364250.142857149</v>
      </c>
      <c r="F349" s="23">
        <f>Table8[[#This Row],[Gross]]-Table8[[#This Row],[budget]]</f>
        <v>42507107.285714291</v>
      </c>
      <c r="G349" s="23">
        <v>31857142.857142858</v>
      </c>
      <c r="H349" s="23">
        <f>Table8[[#This Row],[Gross]]-Table8[[#This Row],[budget]]</f>
        <v>42507107.285714291</v>
      </c>
    </row>
    <row r="350" spans="1:8" x14ac:dyDescent="0.25">
      <c r="A350" t="s">
        <v>1442</v>
      </c>
      <c r="B350" s="2">
        <v>5.9</v>
      </c>
      <c r="C350" t="b">
        <v>0</v>
      </c>
      <c r="D350" s="23">
        <v>60000000</v>
      </c>
      <c r="E350" s="23">
        <v>62401264</v>
      </c>
      <c r="F350" s="23">
        <f>Table8[[#This Row],[Gross]]-Table8[[#This Row],[budget]]</f>
        <v>2401264</v>
      </c>
      <c r="G350" s="23">
        <v>60000000</v>
      </c>
      <c r="H350" s="23">
        <f>Table8[[#This Row],[Gross]]-Table8[[#This Row],[budget]]</f>
        <v>2401264</v>
      </c>
    </row>
    <row r="351" spans="1:8" x14ac:dyDescent="0.25">
      <c r="A351" t="s">
        <v>1444</v>
      </c>
      <c r="B351" s="2">
        <v>7.3400000000000007</v>
      </c>
      <c r="C351" t="b">
        <v>0</v>
      </c>
      <c r="D351" s="23">
        <v>51800000</v>
      </c>
      <c r="E351" s="23">
        <v>17695693.399999999</v>
      </c>
      <c r="F351" s="23">
        <f>Table8[[#This Row],[Gross]]-Table8[[#This Row],[budget]]</f>
        <v>-34104306.600000001</v>
      </c>
      <c r="G351" s="23">
        <v>51800000</v>
      </c>
      <c r="H351" s="23">
        <f>Table8[[#This Row],[Gross]]-Table8[[#This Row],[budget]]</f>
        <v>-34104306.600000001</v>
      </c>
    </row>
    <row r="352" spans="1:8" x14ac:dyDescent="0.25">
      <c r="A352" t="s">
        <v>1448</v>
      </c>
      <c r="B352" s="2">
        <v>6.8</v>
      </c>
      <c r="C352" t="b">
        <v>0</v>
      </c>
      <c r="D352" s="23">
        <v>60000000</v>
      </c>
      <c r="E352" s="23">
        <v>50807639</v>
      </c>
      <c r="F352" s="23">
        <f>Table8[[#This Row],[Gross]]-Table8[[#This Row],[budget]]</f>
        <v>-9192361</v>
      </c>
      <c r="G352" s="23">
        <v>60000000</v>
      </c>
      <c r="H352" s="23">
        <f>Table8[[#This Row],[Gross]]-Table8[[#This Row],[budget]]</f>
        <v>-9192361</v>
      </c>
    </row>
    <row r="353" spans="1:8" x14ac:dyDescent="0.25">
      <c r="A353" t="s">
        <v>1450</v>
      </c>
      <c r="B353" s="2">
        <v>6.1</v>
      </c>
      <c r="C353" t="b">
        <v>0</v>
      </c>
      <c r="D353" s="23">
        <v>48000000</v>
      </c>
      <c r="E353" s="23">
        <v>46611204</v>
      </c>
      <c r="F353" s="23">
        <f>Table8[[#This Row],[Gross]]-Table8[[#This Row],[budget]]</f>
        <v>-1388796</v>
      </c>
      <c r="G353" s="23">
        <v>48000000</v>
      </c>
      <c r="H353" s="23">
        <f>Table8[[#This Row],[Gross]]-Table8[[#This Row],[budget]]</f>
        <v>-1388796</v>
      </c>
    </row>
    <row r="354" spans="1:8" x14ac:dyDescent="0.25">
      <c r="A354" t="s">
        <v>1453</v>
      </c>
      <c r="B354" s="2">
        <v>5.6333333333333329</v>
      </c>
      <c r="C354" t="b">
        <v>0</v>
      </c>
      <c r="D354" s="23">
        <v>35000000</v>
      </c>
      <c r="E354" s="23">
        <v>72025478</v>
      </c>
      <c r="F354" s="23">
        <f>Table8[[#This Row],[Gross]]-Table8[[#This Row],[budget]]</f>
        <v>37025478</v>
      </c>
      <c r="G354" s="23">
        <v>35000000</v>
      </c>
      <c r="H354" s="23">
        <f>Table8[[#This Row],[Gross]]-Table8[[#This Row],[budget]]</f>
        <v>37025478</v>
      </c>
    </row>
    <row r="355" spans="1:8" x14ac:dyDescent="0.25">
      <c r="A355" t="s">
        <v>1456</v>
      </c>
      <c r="B355" s="2">
        <v>6.833333333333333</v>
      </c>
      <c r="C355" t="b">
        <v>0</v>
      </c>
      <c r="D355" s="23">
        <v>37200000</v>
      </c>
      <c r="E355" s="23">
        <v>52880309.333333336</v>
      </c>
      <c r="F355" s="23">
        <f>Table8[[#This Row],[Gross]]-Table8[[#This Row],[budget]]</f>
        <v>15680309.333333336</v>
      </c>
      <c r="G355" s="23">
        <v>37200000</v>
      </c>
      <c r="H355" s="23">
        <f>Table8[[#This Row],[Gross]]-Table8[[#This Row],[budget]]</f>
        <v>15680309.333333336</v>
      </c>
    </row>
    <row r="356" spans="1:8" x14ac:dyDescent="0.25">
      <c r="A356" t="s">
        <v>1458</v>
      </c>
      <c r="B356" s="2">
        <v>6.55</v>
      </c>
      <c r="C356" t="b">
        <v>0</v>
      </c>
      <c r="D356" s="23">
        <v>34825000</v>
      </c>
      <c r="E356" s="23">
        <v>51530296.75</v>
      </c>
      <c r="F356" s="23">
        <f>Table8[[#This Row],[Gross]]-Table8[[#This Row],[budget]]</f>
        <v>16705296.75</v>
      </c>
      <c r="G356" s="23">
        <v>34825000</v>
      </c>
      <c r="H356" s="23">
        <f>Table8[[#This Row],[Gross]]-Table8[[#This Row],[budget]]</f>
        <v>16705296.75</v>
      </c>
    </row>
    <row r="357" spans="1:8" x14ac:dyDescent="0.25">
      <c r="A357" t="s">
        <v>1467</v>
      </c>
      <c r="B357" s="2">
        <v>5.6625000000000005</v>
      </c>
      <c r="C357" t="b">
        <v>0</v>
      </c>
      <c r="D357" s="23">
        <v>34625000</v>
      </c>
      <c r="E357" s="23">
        <v>42597837.875</v>
      </c>
      <c r="F357" s="23">
        <f>Table8[[#This Row],[Gross]]-Table8[[#This Row],[budget]]</f>
        <v>7972837.875</v>
      </c>
      <c r="G357" s="23">
        <v>34625000</v>
      </c>
      <c r="H357" s="23">
        <f>Table8[[#This Row],[Gross]]-Table8[[#This Row],[budget]]</f>
        <v>7972837.875</v>
      </c>
    </row>
    <row r="358" spans="1:8" x14ac:dyDescent="0.25">
      <c r="A358" t="s">
        <v>1470</v>
      </c>
      <c r="B358" s="2">
        <v>6.1</v>
      </c>
      <c r="C358" t="b">
        <v>0</v>
      </c>
      <c r="D358" s="23">
        <v>70000000</v>
      </c>
      <c r="E358" s="23">
        <v>42194060</v>
      </c>
      <c r="F358" s="23">
        <f>Table8[[#This Row],[Gross]]-Table8[[#This Row],[budget]]</f>
        <v>-27805940</v>
      </c>
      <c r="G358" s="23">
        <v>70000000</v>
      </c>
      <c r="H358" s="23">
        <f>Table8[[#This Row],[Gross]]-Table8[[#This Row],[budget]]</f>
        <v>-27805940</v>
      </c>
    </row>
    <row r="359" spans="1:8" x14ac:dyDescent="0.25">
      <c r="A359" t="s">
        <v>1472</v>
      </c>
      <c r="B359" s="2">
        <v>6.4</v>
      </c>
      <c r="C359" t="b">
        <v>0</v>
      </c>
      <c r="D359" s="23">
        <v>57500000</v>
      </c>
      <c r="E359" s="23">
        <v>55934939.5</v>
      </c>
      <c r="F359" s="23">
        <f>Table8[[#This Row],[Gross]]-Table8[[#This Row],[budget]]</f>
        <v>-1565060.5</v>
      </c>
      <c r="G359" s="23">
        <v>57500000</v>
      </c>
      <c r="H359" s="23">
        <f>Table8[[#This Row],[Gross]]-Table8[[#This Row],[budget]]</f>
        <v>-1565060.5</v>
      </c>
    </row>
    <row r="360" spans="1:8" x14ac:dyDescent="0.25">
      <c r="A360" t="s">
        <v>1474</v>
      </c>
      <c r="B360" s="2">
        <v>7.3999999999999995</v>
      </c>
      <c r="C360" t="b">
        <v>0</v>
      </c>
      <c r="D360" s="23">
        <v>32750000</v>
      </c>
      <c r="E360" s="23">
        <v>25227835.25</v>
      </c>
      <c r="F360" s="23">
        <f>Table8[[#This Row],[Gross]]-Table8[[#This Row],[budget]]</f>
        <v>-7522164.75</v>
      </c>
      <c r="G360" s="23">
        <v>32750000</v>
      </c>
      <c r="H360" s="23">
        <f>Table8[[#This Row],[Gross]]-Table8[[#This Row],[budget]]</f>
        <v>-7522164.75</v>
      </c>
    </row>
    <row r="361" spans="1:8" x14ac:dyDescent="0.25">
      <c r="A361" t="s">
        <v>1484</v>
      </c>
      <c r="B361" s="2">
        <v>6.1400000000000006</v>
      </c>
      <c r="C361" t="b">
        <v>0</v>
      </c>
      <c r="D361" s="23">
        <v>46400000</v>
      </c>
      <c r="E361" s="23">
        <v>37991927.799999997</v>
      </c>
      <c r="F361" s="23">
        <f>Table8[[#This Row],[Gross]]-Table8[[#This Row],[budget]]</f>
        <v>-8408072.200000003</v>
      </c>
      <c r="G361" s="23">
        <v>46400000</v>
      </c>
      <c r="H361" s="23">
        <f>Table8[[#This Row],[Gross]]-Table8[[#This Row],[budget]]</f>
        <v>-8408072.200000003</v>
      </c>
    </row>
    <row r="362" spans="1:8" x14ac:dyDescent="0.25">
      <c r="A362" t="s">
        <v>1494</v>
      </c>
      <c r="B362" s="2">
        <v>5.45</v>
      </c>
      <c r="C362" t="b">
        <v>0</v>
      </c>
      <c r="D362" s="23">
        <v>43000000</v>
      </c>
      <c r="E362" s="23">
        <v>34652353</v>
      </c>
      <c r="F362" s="23">
        <f>Table8[[#This Row],[Gross]]-Table8[[#This Row],[budget]]</f>
        <v>-8347647</v>
      </c>
      <c r="G362" s="23">
        <v>43000000</v>
      </c>
      <c r="H362" s="23">
        <f>Table8[[#This Row],[Gross]]-Table8[[#This Row],[budget]]</f>
        <v>-8347647</v>
      </c>
    </row>
    <row r="363" spans="1:8" x14ac:dyDescent="0.25">
      <c r="A363" t="s">
        <v>1497</v>
      </c>
      <c r="B363" s="2">
        <v>6.7</v>
      </c>
      <c r="C363" t="b">
        <v>0</v>
      </c>
      <c r="D363" s="23">
        <v>60000000</v>
      </c>
      <c r="E363" s="23">
        <v>26288320</v>
      </c>
      <c r="F363" s="23">
        <f>Table8[[#This Row],[Gross]]-Table8[[#This Row],[budget]]</f>
        <v>-33711680</v>
      </c>
      <c r="G363" s="23">
        <v>60000000</v>
      </c>
      <c r="H363" s="23">
        <f>Table8[[#This Row],[Gross]]-Table8[[#This Row],[budget]]</f>
        <v>-33711680</v>
      </c>
    </row>
    <row r="364" spans="1:8" x14ac:dyDescent="0.25">
      <c r="A364" t="s">
        <v>1505</v>
      </c>
      <c r="B364" s="2">
        <v>6.6</v>
      </c>
      <c r="C364" t="b">
        <v>0</v>
      </c>
      <c r="D364" s="23">
        <v>60000000</v>
      </c>
      <c r="E364" s="23">
        <v>13082288</v>
      </c>
      <c r="F364" s="23">
        <f>Table8[[#This Row],[Gross]]-Table8[[#This Row],[budget]]</f>
        <v>-46917712</v>
      </c>
      <c r="G364" s="23">
        <v>60000000</v>
      </c>
      <c r="H364" s="23">
        <f>Table8[[#This Row],[Gross]]-Table8[[#This Row],[budget]]</f>
        <v>-46917712</v>
      </c>
    </row>
    <row r="365" spans="1:8" x14ac:dyDescent="0.25">
      <c r="A365" t="s">
        <v>1508</v>
      </c>
      <c r="B365" s="2">
        <v>6.6</v>
      </c>
      <c r="C365" t="b">
        <v>0</v>
      </c>
      <c r="D365" s="23">
        <v>23760000</v>
      </c>
      <c r="E365" s="23">
        <v>9930159.8000000007</v>
      </c>
      <c r="F365" s="23">
        <f>Table8[[#This Row],[Gross]]-Table8[[#This Row],[budget]]</f>
        <v>-13829840.199999999</v>
      </c>
      <c r="G365" s="23">
        <v>23760000</v>
      </c>
      <c r="H365" s="23">
        <f>Table8[[#This Row],[Gross]]-Table8[[#This Row],[budget]]</f>
        <v>-13829840.199999999</v>
      </c>
    </row>
    <row r="366" spans="1:8" x14ac:dyDescent="0.25">
      <c r="A366" t="s">
        <v>1510</v>
      </c>
      <c r="B366" s="2">
        <v>5.5333333333333341</v>
      </c>
      <c r="C366" t="b">
        <v>0</v>
      </c>
      <c r="D366" s="23">
        <v>46666666.666666664</v>
      </c>
      <c r="E366" s="23">
        <v>12033772.333333334</v>
      </c>
      <c r="F366" s="23">
        <f>Table8[[#This Row],[Gross]]-Table8[[#This Row],[budget]]</f>
        <v>-34632894.333333328</v>
      </c>
      <c r="G366" s="23">
        <v>46666666.666666664</v>
      </c>
      <c r="H366" s="23">
        <f>Table8[[#This Row],[Gross]]-Table8[[#This Row],[budget]]</f>
        <v>-34632894.333333328</v>
      </c>
    </row>
    <row r="367" spans="1:8" x14ac:dyDescent="0.25">
      <c r="A367" t="s">
        <v>1512</v>
      </c>
      <c r="B367" s="2">
        <v>6.2</v>
      </c>
      <c r="C367" t="b">
        <v>0</v>
      </c>
      <c r="D367" s="23">
        <v>60000000</v>
      </c>
      <c r="E367" s="23">
        <v>22451</v>
      </c>
      <c r="F367" s="23">
        <f>Table8[[#This Row],[Gross]]-Table8[[#This Row],[budget]]</f>
        <v>-59977549</v>
      </c>
      <c r="G367" s="23">
        <v>60000000</v>
      </c>
      <c r="H367" s="23">
        <f>Table8[[#This Row],[Gross]]-Table8[[#This Row],[budget]]</f>
        <v>-59977549</v>
      </c>
    </row>
    <row r="368" spans="1:8" x14ac:dyDescent="0.25">
      <c r="A368" t="s">
        <v>1515</v>
      </c>
      <c r="B368" s="2">
        <v>5.5</v>
      </c>
      <c r="C368" t="b">
        <v>0</v>
      </c>
      <c r="D368" s="23">
        <v>43000000</v>
      </c>
      <c r="E368" s="23">
        <v>39225460</v>
      </c>
      <c r="F368" s="23">
        <f>Table8[[#This Row],[Gross]]-Table8[[#This Row],[budget]]</f>
        <v>-3774540</v>
      </c>
      <c r="G368" s="23">
        <v>43000000</v>
      </c>
      <c r="H368" s="23">
        <f>Table8[[#This Row],[Gross]]-Table8[[#This Row],[budget]]</f>
        <v>-3774540</v>
      </c>
    </row>
    <row r="369" spans="1:8" x14ac:dyDescent="0.25">
      <c r="A369" t="s">
        <v>1520</v>
      </c>
      <c r="B369" s="2">
        <v>6.5666666666666664</v>
      </c>
      <c r="C369" t="b">
        <v>0</v>
      </c>
      <c r="D369" s="23">
        <v>19300000</v>
      </c>
      <c r="E369" s="23">
        <v>10595382.666666666</v>
      </c>
      <c r="F369" s="23">
        <f>Table8[[#This Row],[Gross]]-Table8[[#This Row],[budget]]</f>
        <v>-8704617.333333334</v>
      </c>
      <c r="G369" s="23">
        <v>19300000</v>
      </c>
      <c r="H369" s="23">
        <f>Table8[[#This Row],[Gross]]-Table8[[#This Row],[budget]]</f>
        <v>-8704617.333333334</v>
      </c>
    </row>
    <row r="370" spans="1:8" x14ac:dyDescent="0.25">
      <c r="A370" t="s">
        <v>1524</v>
      </c>
      <c r="B370" s="2">
        <v>6.55</v>
      </c>
      <c r="C370" t="b">
        <v>0</v>
      </c>
      <c r="D370" s="23">
        <v>42750000</v>
      </c>
      <c r="E370" s="23">
        <v>30706329.25</v>
      </c>
      <c r="F370" s="23">
        <f>Table8[[#This Row],[Gross]]-Table8[[#This Row],[budget]]</f>
        <v>-12043670.75</v>
      </c>
      <c r="G370" s="23">
        <v>42750000</v>
      </c>
      <c r="H370" s="23">
        <f>Table8[[#This Row],[Gross]]-Table8[[#This Row],[budget]]</f>
        <v>-12043670.75</v>
      </c>
    </row>
    <row r="371" spans="1:8" x14ac:dyDescent="0.25">
      <c r="A371" t="s">
        <v>1527</v>
      </c>
      <c r="B371" s="2">
        <v>6.4599999999999991</v>
      </c>
      <c r="C371" t="b">
        <v>0</v>
      </c>
      <c r="D371" s="23">
        <v>33400000</v>
      </c>
      <c r="E371" s="23">
        <v>22001923.800000001</v>
      </c>
      <c r="F371" s="23">
        <f>Table8[[#This Row],[Gross]]-Table8[[#This Row],[budget]]</f>
        <v>-11398076.199999999</v>
      </c>
      <c r="G371" s="23">
        <v>33400000</v>
      </c>
      <c r="H371" s="23">
        <f>Table8[[#This Row],[Gross]]-Table8[[#This Row],[budget]]</f>
        <v>-11398076.199999999</v>
      </c>
    </row>
    <row r="372" spans="1:8" x14ac:dyDescent="0.25">
      <c r="A372" t="s">
        <v>1530</v>
      </c>
      <c r="B372" s="2">
        <v>3</v>
      </c>
      <c r="C372" t="b">
        <v>0</v>
      </c>
      <c r="D372" s="23">
        <v>35000000</v>
      </c>
      <c r="E372" s="23">
        <v>3739257.3333333335</v>
      </c>
      <c r="F372" s="23">
        <f>Table8[[#This Row],[Gross]]-Table8[[#This Row],[budget]]</f>
        <v>-31260742.666666668</v>
      </c>
      <c r="G372" s="23">
        <v>35000000</v>
      </c>
      <c r="H372" s="23">
        <f>Table8[[#This Row],[Gross]]-Table8[[#This Row],[budget]]</f>
        <v>-31260742.666666668</v>
      </c>
    </row>
    <row r="373" spans="1:8" x14ac:dyDescent="0.25">
      <c r="A373" t="s">
        <v>1535</v>
      </c>
      <c r="B373" s="2">
        <v>6.8000000000000007</v>
      </c>
      <c r="C373" t="b">
        <v>0</v>
      </c>
      <c r="D373" s="23">
        <v>29750000</v>
      </c>
      <c r="E373" s="23">
        <v>14368052.25</v>
      </c>
      <c r="F373" s="23">
        <f>Table8[[#This Row],[Gross]]-Table8[[#This Row],[budget]]</f>
        <v>-15381947.75</v>
      </c>
      <c r="G373" s="23">
        <v>29750000</v>
      </c>
      <c r="H373" s="23">
        <f>Table8[[#This Row],[Gross]]-Table8[[#This Row],[budget]]</f>
        <v>-15381947.75</v>
      </c>
    </row>
    <row r="374" spans="1:8" x14ac:dyDescent="0.25">
      <c r="A374" t="s">
        <v>1538</v>
      </c>
      <c r="B374" s="2">
        <v>8.1</v>
      </c>
      <c r="C374" t="b">
        <v>0</v>
      </c>
      <c r="D374" s="23">
        <v>58000000</v>
      </c>
      <c r="E374" s="23">
        <v>363024263</v>
      </c>
      <c r="F374" s="23">
        <f>Table8[[#This Row],[Gross]]-Table8[[#This Row],[budget]]</f>
        <v>305024263</v>
      </c>
      <c r="G374" s="23">
        <v>58000000</v>
      </c>
      <c r="H374" s="23">
        <f>Table8[[#This Row],[Gross]]-Table8[[#This Row],[budget]]</f>
        <v>305024263</v>
      </c>
    </row>
    <row r="375" spans="1:8" x14ac:dyDescent="0.25">
      <c r="A375" t="s">
        <v>1541</v>
      </c>
      <c r="B375" s="2">
        <v>6.1285714285714281</v>
      </c>
      <c r="C375" t="b">
        <v>0</v>
      </c>
      <c r="D375" s="23">
        <v>31928571.428571429</v>
      </c>
      <c r="E375" s="23">
        <v>33770028</v>
      </c>
      <c r="F375" s="23">
        <f>Table8[[#This Row],[Gross]]-Table8[[#This Row],[budget]]</f>
        <v>1841456.5714285709</v>
      </c>
      <c r="G375" s="23">
        <v>31928571.428571429</v>
      </c>
      <c r="H375" s="23">
        <f>Table8[[#This Row],[Gross]]-Table8[[#This Row],[budget]]</f>
        <v>1841456.5714285709</v>
      </c>
    </row>
    <row r="376" spans="1:8" x14ac:dyDescent="0.25">
      <c r="A376" t="s">
        <v>1551</v>
      </c>
      <c r="B376" s="2">
        <v>5.7</v>
      </c>
      <c r="C376" t="b">
        <v>0</v>
      </c>
      <c r="D376" s="23">
        <v>63000000</v>
      </c>
      <c r="E376" s="23">
        <v>53715611</v>
      </c>
      <c r="F376" s="23">
        <f>Table8[[#This Row],[Gross]]-Table8[[#This Row],[budget]]</f>
        <v>-9284389</v>
      </c>
      <c r="G376" s="23">
        <v>63000000</v>
      </c>
      <c r="H376" s="23">
        <f>Table8[[#This Row],[Gross]]-Table8[[#This Row],[budget]]</f>
        <v>-9284389</v>
      </c>
    </row>
    <row r="377" spans="1:8" x14ac:dyDescent="0.25">
      <c r="A377" t="s">
        <v>1561</v>
      </c>
      <c r="B377" s="2">
        <v>5.9</v>
      </c>
      <c r="C377" t="b">
        <v>0</v>
      </c>
      <c r="D377" s="23">
        <v>58000000</v>
      </c>
      <c r="E377" s="23">
        <v>49875589</v>
      </c>
      <c r="F377" s="23">
        <f>Table8[[#This Row],[Gross]]-Table8[[#This Row],[budget]]</f>
        <v>-8124411</v>
      </c>
      <c r="G377" s="23">
        <v>58000000</v>
      </c>
      <c r="H377" s="23">
        <f>Table8[[#This Row],[Gross]]-Table8[[#This Row],[budget]]</f>
        <v>-8124411</v>
      </c>
    </row>
    <row r="378" spans="1:8" x14ac:dyDescent="0.25">
      <c r="A378" t="s">
        <v>1565</v>
      </c>
      <c r="B378" s="2">
        <v>6.125</v>
      </c>
      <c r="C378" t="b">
        <v>0</v>
      </c>
      <c r="D378" s="23">
        <v>45250000</v>
      </c>
      <c r="E378" s="23">
        <v>62514475.5</v>
      </c>
      <c r="F378" s="23">
        <f>Table8[[#This Row],[Gross]]-Table8[[#This Row],[budget]]</f>
        <v>17264475.5</v>
      </c>
      <c r="G378" s="23">
        <v>45250000</v>
      </c>
      <c r="H378" s="23">
        <f>Table8[[#This Row],[Gross]]-Table8[[#This Row],[budget]]</f>
        <v>17264475.5</v>
      </c>
    </row>
    <row r="379" spans="1:8" x14ac:dyDescent="0.25">
      <c r="A379" t="s">
        <v>1570</v>
      </c>
      <c r="B379" s="2">
        <v>5.5600000000000005</v>
      </c>
      <c r="C379" t="b">
        <v>0</v>
      </c>
      <c r="D379" s="23">
        <v>29499000</v>
      </c>
      <c r="E379" s="23">
        <v>23086958.399999999</v>
      </c>
      <c r="F379" s="23">
        <f>Table8[[#This Row],[Gross]]-Table8[[#This Row],[budget]]</f>
        <v>-6412041.6000000015</v>
      </c>
      <c r="G379" s="23">
        <v>29499000</v>
      </c>
      <c r="H379" s="23">
        <f>Table8[[#This Row],[Gross]]-Table8[[#This Row],[budget]]</f>
        <v>-6412041.6000000015</v>
      </c>
    </row>
    <row r="380" spans="1:8" x14ac:dyDescent="0.25">
      <c r="A380" t="s">
        <v>1572</v>
      </c>
      <c r="B380" s="2">
        <v>6.7799999999999994</v>
      </c>
      <c r="C380" t="b">
        <v>0</v>
      </c>
      <c r="D380" s="23">
        <v>24400000</v>
      </c>
      <c r="E380" s="23">
        <v>47272993.399999999</v>
      </c>
      <c r="F380" s="23">
        <f>Table8[[#This Row],[Gross]]-Table8[[#This Row],[budget]]</f>
        <v>22872993.399999999</v>
      </c>
      <c r="G380" s="23">
        <v>24400000</v>
      </c>
      <c r="H380" s="23">
        <f>Table8[[#This Row],[Gross]]-Table8[[#This Row],[budget]]</f>
        <v>22872993.399999999</v>
      </c>
    </row>
    <row r="381" spans="1:8" x14ac:dyDescent="0.25">
      <c r="A381" t="s">
        <v>1578</v>
      </c>
      <c r="B381" s="2">
        <v>5.95</v>
      </c>
      <c r="C381" t="b">
        <v>0</v>
      </c>
      <c r="D381" s="23">
        <v>35000000</v>
      </c>
      <c r="E381" s="23">
        <v>35671485</v>
      </c>
      <c r="F381" s="23">
        <f>Table8[[#This Row],[Gross]]-Table8[[#This Row],[budget]]</f>
        <v>671485</v>
      </c>
      <c r="G381" s="23">
        <v>35000000</v>
      </c>
      <c r="H381" s="23">
        <f>Table8[[#This Row],[Gross]]-Table8[[#This Row],[budget]]</f>
        <v>671485</v>
      </c>
    </row>
    <row r="382" spans="1:8" x14ac:dyDescent="0.25">
      <c r="A382" t="s">
        <v>1584</v>
      </c>
      <c r="B382" s="2">
        <v>6.6</v>
      </c>
      <c r="C382" t="b">
        <v>0</v>
      </c>
      <c r="D382" s="23">
        <v>55000000</v>
      </c>
      <c r="E382" s="23">
        <v>141600000</v>
      </c>
      <c r="F382" s="23">
        <f>Table8[[#This Row],[Gross]]-Table8[[#This Row],[budget]]</f>
        <v>86600000</v>
      </c>
      <c r="G382" s="23">
        <v>55000000</v>
      </c>
      <c r="H382" s="23">
        <f>Table8[[#This Row],[Gross]]-Table8[[#This Row],[budget]]</f>
        <v>86600000</v>
      </c>
    </row>
    <row r="383" spans="1:8" x14ac:dyDescent="0.25">
      <c r="A383" t="s">
        <v>1591</v>
      </c>
      <c r="B383" s="2">
        <v>5.4499999999999993</v>
      </c>
      <c r="C383" t="b">
        <v>0</v>
      </c>
      <c r="D383" s="23">
        <v>39250000</v>
      </c>
      <c r="E383" s="23">
        <v>47157207.25</v>
      </c>
      <c r="F383" s="23">
        <f>Table8[[#This Row],[Gross]]-Table8[[#This Row],[budget]]</f>
        <v>7907207.25</v>
      </c>
      <c r="G383" s="23">
        <v>39250000</v>
      </c>
      <c r="H383" s="23">
        <f>Table8[[#This Row],[Gross]]-Table8[[#This Row],[budget]]</f>
        <v>7907207.25</v>
      </c>
    </row>
    <row r="384" spans="1:8" x14ac:dyDescent="0.25">
      <c r="A384" t="s">
        <v>1594</v>
      </c>
      <c r="B384" s="2">
        <v>6.0333333333333323</v>
      </c>
      <c r="C384" t="b">
        <v>0</v>
      </c>
      <c r="D384" s="23">
        <v>37333333.333333336</v>
      </c>
      <c r="E384" s="23">
        <v>62696845</v>
      </c>
      <c r="F384" s="23">
        <f>Table8[[#This Row],[Gross]]-Table8[[#This Row],[budget]]</f>
        <v>25363511.666666664</v>
      </c>
      <c r="G384" s="23">
        <v>37333333.333333336</v>
      </c>
      <c r="H384" s="23">
        <f>Table8[[#This Row],[Gross]]-Table8[[#This Row],[budget]]</f>
        <v>25363511.666666664</v>
      </c>
    </row>
    <row r="385" spans="1:8" x14ac:dyDescent="0.25">
      <c r="A385" t="s">
        <v>1600</v>
      </c>
      <c r="B385" s="2">
        <v>6.0200000000000005</v>
      </c>
      <c r="C385" t="b">
        <v>0</v>
      </c>
      <c r="D385" s="23">
        <v>28600000</v>
      </c>
      <c r="E385" s="23">
        <v>36964195.200000003</v>
      </c>
      <c r="F385" s="23">
        <f>Table8[[#This Row],[Gross]]-Table8[[#This Row],[budget]]</f>
        <v>8364195.200000003</v>
      </c>
      <c r="G385" s="23">
        <v>28600000</v>
      </c>
      <c r="H385" s="23">
        <f>Table8[[#This Row],[Gross]]-Table8[[#This Row],[budget]]</f>
        <v>8364195.200000003</v>
      </c>
    </row>
    <row r="386" spans="1:8" x14ac:dyDescent="0.25">
      <c r="A386" t="s">
        <v>1603</v>
      </c>
      <c r="B386" s="2">
        <v>6.9749999999999996</v>
      </c>
      <c r="C386" t="b">
        <v>0</v>
      </c>
      <c r="D386" s="23">
        <v>37500000</v>
      </c>
      <c r="E386" s="23">
        <v>61465720</v>
      </c>
      <c r="F386" s="23">
        <f>Table8[[#This Row],[Gross]]-Table8[[#This Row],[budget]]</f>
        <v>23965720</v>
      </c>
      <c r="G386" s="23">
        <v>37500000</v>
      </c>
      <c r="H386" s="23">
        <f>Table8[[#This Row],[Gross]]-Table8[[#This Row],[budget]]</f>
        <v>23965720</v>
      </c>
    </row>
    <row r="387" spans="1:8" x14ac:dyDescent="0.25">
      <c r="A387" t="s">
        <v>1614</v>
      </c>
      <c r="B387" s="2">
        <v>5.4666666666666659</v>
      </c>
      <c r="C387" t="b">
        <v>0</v>
      </c>
      <c r="D387" s="23">
        <v>51666666.666666664</v>
      </c>
      <c r="E387" s="23">
        <v>59744646</v>
      </c>
      <c r="F387" s="23">
        <f>Table8[[#This Row],[Gross]]-Table8[[#This Row],[budget]]</f>
        <v>8077979.3333333358</v>
      </c>
      <c r="G387" s="23">
        <v>51666666.666666664</v>
      </c>
      <c r="H387" s="23">
        <f>Table8[[#This Row],[Gross]]-Table8[[#This Row],[budget]]</f>
        <v>8077979.3333333358</v>
      </c>
    </row>
    <row r="388" spans="1:8" x14ac:dyDescent="0.25">
      <c r="A388" t="s">
        <v>1620</v>
      </c>
      <c r="B388" s="2">
        <v>5.3000000000000007</v>
      </c>
      <c r="C388" t="b">
        <v>0</v>
      </c>
      <c r="D388" s="23">
        <v>51000000</v>
      </c>
      <c r="E388" s="23">
        <v>33143569</v>
      </c>
      <c r="F388" s="23">
        <f>Table8[[#This Row],[Gross]]-Table8[[#This Row],[budget]]</f>
        <v>-17856431</v>
      </c>
      <c r="G388" s="23">
        <v>51000000</v>
      </c>
      <c r="H388" s="23">
        <f>Table8[[#This Row],[Gross]]-Table8[[#This Row],[budget]]</f>
        <v>-17856431</v>
      </c>
    </row>
    <row r="389" spans="1:8" x14ac:dyDescent="0.25">
      <c r="A389" t="s">
        <v>1623</v>
      </c>
      <c r="B389" s="2">
        <v>7.0333333333333341</v>
      </c>
      <c r="C389" t="b">
        <v>0</v>
      </c>
      <c r="D389" s="23">
        <v>43333333.333333336</v>
      </c>
      <c r="E389" s="23">
        <v>27542401.333333332</v>
      </c>
      <c r="F389" s="23">
        <f>Table8[[#This Row],[Gross]]-Table8[[#This Row],[budget]]</f>
        <v>-15790932.000000004</v>
      </c>
      <c r="G389" s="23">
        <v>43333333.333333336</v>
      </c>
      <c r="H389" s="23">
        <f>Table8[[#This Row],[Gross]]-Table8[[#This Row],[budget]]</f>
        <v>-15790932.000000004</v>
      </c>
    </row>
    <row r="390" spans="1:8" x14ac:dyDescent="0.25">
      <c r="A390" t="s">
        <v>1626</v>
      </c>
      <c r="B390" s="2">
        <v>5.8</v>
      </c>
      <c r="C390" t="b">
        <v>0</v>
      </c>
      <c r="D390" s="23">
        <v>43000000</v>
      </c>
      <c r="E390" s="23">
        <v>30878118</v>
      </c>
      <c r="F390" s="23">
        <f>Table8[[#This Row],[Gross]]-Table8[[#This Row],[budget]]</f>
        <v>-12121882</v>
      </c>
      <c r="G390" s="23">
        <v>43000000</v>
      </c>
      <c r="H390" s="23">
        <f>Table8[[#This Row],[Gross]]-Table8[[#This Row],[budget]]</f>
        <v>-12121882</v>
      </c>
    </row>
    <row r="391" spans="1:8" x14ac:dyDescent="0.25">
      <c r="A391" t="s">
        <v>1630</v>
      </c>
      <c r="B391" s="2">
        <v>7.2</v>
      </c>
      <c r="C391" t="b">
        <v>0</v>
      </c>
      <c r="D391" s="23">
        <v>55000000</v>
      </c>
      <c r="E391" s="23">
        <v>76137505</v>
      </c>
      <c r="F391" s="23">
        <f>Table8[[#This Row],[Gross]]-Table8[[#This Row],[budget]]</f>
        <v>21137505</v>
      </c>
      <c r="G391" s="23">
        <v>55000000</v>
      </c>
      <c r="H391" s="23">
        <f>Table8[[#This Row],[Gross]]-Table8[[#This Row],[budget]]</f>
        <v>21137505</v>
      </c>
    </row>
    <row r="392" spans="1:8" x14ac:dyDescent="0.25">
      <c r="A392" t="s">
        <v>1632</v>
      </c>
      <c r="B392" s="2">
        <v>5.7</v>
      </c>
      <c r="C392" t="b">
        <v>0</v>
      </c>
      <c r="D392" s="23">
        <v>68000000</v>
      </c>
      <c r="E392" s="23">
        <v>34350553</v>
      </c>
      <c r="F392" s="23">
        <f>Table8[[#This Row],[Gross]]-Table8[[#This Row],[budget]]</f>
        <v>-33649447</v>
      </c>
      <c r="G392" s="23">
        <v>68000000</v>
      </c>
      <c r="H392" s="23">
        <f>Table8[[#This Row],[Gross]]-Table8[[#This Row],[budget]]</f>
        <v>-33649447</v>
      </c>
    </row>
    <row r="393" spans="1:8" x14ac:dyDescent="0.25">
      <c r="A393" t="s">
        <v>1634</v>
      </c>
      <c r="B393" s="2">
        <v>6.45</v>
      </c>
      <c r="C393" t="b">
        <v>0</v>
      </c>
      <c r="D393" s="23">
        <v>31000000</v>
      </c>
      <c r="E393" s="23">
        <v>62646597.5</v>
      </c>
      <c r="F393" s="23">
        <f>Table8[[#This Row],[Gross]]-Table8[[#This Row],[budget]]</f>
        <v>31646597.5</v>
      </c>
      <c r="G393" s="23">
        <v>31000000</v>
      </c>
      <c r="H393" s="23">
        <f>Table8[[#This Row],[Gross]]-Table8[[#This Row],[budget]]</f>
        <v>31646597.5</v>
      </c>
    </row>
    <row r="394" spans="1:8" x14ac:dyDescent="0.25">
      <c r="A394" t="s">
        <v>1638</v>
      </c>
      <c r="B394" s="2">
        <v>5.8</v>
      </c>
      <c r="C394" t="b">
        <v>0</v>
      </c>
      <c r="D394" s="23">
        <v>55000000</v>
      </c>
      <c r="E394" s="23">
        <v>33472850</v>
      </c>
      <c r="F394" s="23">
        <f>Table8[[#This Row],[Gross]]-Table8[[#This Row],[budget]]</f>
        <v>-21527150</v>
      </c>
      <c r="G394" s="23">
        <v>55000000</v>
      </c>
      <c r="H394" s="23">
        <f>Table8[[#This Row],[Gross]]-Table8[[#This Row],[budget]]</f>
        <v>-21527150</v>
      </c>
    </row>
    <row r="395" spans="1:8" x14ac:dyDescent="0.25">
      <c r="A395" t="s">
        <v>1640</v>
      </c>
      <c r="B395" s="2">
        <v>6.85</v>
      </c>
      <c r="C395" t="b">
        <v>0</v>
      </c>
      <c r="D395" s="23">
        <v>50000000</v>
      </c>
      <c r="E395" s="23">
        <v>68922520.5</v>
      </c>
      <c r="F395" s="23">
        <f>Table8[[#This Row],[Gross]]-Table8[[#This Row],[budget]]</f>
        <v>18922520.5</v>
      </c>
      <c r="G395" s="23">
        <v>50000000</v>
      </c>
      <c r="H395" s="23">
        <f>Table8[[#This Row],[Gross]]-Table8[[#This Row],[budget]]</f>
        <v>18922520.5</v>
      </c>
    </row>
    <row r="396" spans="1:8" x14ac:dyDescent="0.25">
      <c r="A396" t="s">
        <v>1648</v>
      </c>
      <c r="B396" s="2">
        <v>6.9666666666666659</v>
      </c>
      <c r="C396" t="b">
        <v>0</v>
      </c>
      <c r="D396" s="23">
        <v>38333333.333333336</v>
      </c>
      <c r="E396" s="23">
        <v>21527877</v>
      </c>
      <c r="F396" s="23">
        <f>Table8[[#This Row],[Gross]]-Table8[[#This Row],[budget]]</f>
        <v>-16805456.333333336</v>
      </c>
      <c r="G396" s="23">
        <v>38333333.333333336</v>
      </c>
      <c r="H396" s="23">
        <f>Table8[[#This Row],[Gross]]-Table8[[#This Row],[budget]]</f>
        <v>-16805456.333333336</v>
      </c>
    </row>
    <row r="397" spans="1:8" x14ac:dyDescent="0.25">
      <c r="A397" t="s">
        <v>1650</v>
      </c>
      <c r="B397" s="2">
        <v>5.3</v>
      </c>
      <c r="C397" t="b">
        <v>0</v>
      </c>
      <c r="D397" s="23">
        <v>39000000</v>
      </c>
      <c r="E397" s="23">
        <v>21031390</v>
      </c>
      <c r="F397" s="23">
        <f>Table8[[#This Row],[Gross]]-Table8[[#This Row],[budget]]</f>
        <v>-17968610</v>
      </c>
      <c r="G397" s="23">
        <v>39000000</v>
      </c>
      <c r="H397" s="23">
        <f>Table8[[#This Row],[Gross]]-Table8[[#This Row],[budget]]</f>
        <v>-17968610</v>
      </c>
    </row>
    <row r="398" spans="1:8" x14ac:dyDescent="0.25">
      <c r="A398" t="s">
        <v>1652</v>
      </c>
      <c r="B398" s="2">
        <v>7</v>
      </c>
      <c r="C398" t="b">
        <v>0</v>
      </c>
      <c r="D398" s="23">
        <v>40500000</v>
      </c>
      <c r="E398" s="23">
        <v>11820264.5</v>
      </c>
      <c r="F398" s="23">
        <f>Table8[[#This Row],[Gross]]-Table8[[#This Row],[budget]]</f>
        <v>-28679735.5</v>
      </c>
      <c r="G398" s="23">
        <v>40500000</v>
      </c>
      <c r="H398" s="23">
        <f>Table8[[#This Row],[Gross]]-Table8[[#This Row],[budget]]</f>
        <v>-28679735.5</v>
      </c>
    </row>
    <row r="399" spans="1:8" x14ac:dyDescent="0.25">
      <c r="A399" t="s">
        <v>1654</v>
      </c>
      <c r="B399" s="2">
        <v>4.7</v>
      </c>
      <c r="C399" t="b">
        <v>0</v>
      </c>
      <c r="D399" s="23">
        <v>71000000</v>
      </c>
      <c r="E399" s="23">
        <v>11466088</v>
      </c>
      <c r="F399" s="23">
        <f>Table8[[#This Row],[Gross]]-Table8[[#This Row],[budget]]</f>
        <v>-59533912</v>
      </c>
      <c r="G399" s="23">
        <v>71000000</v>
      </c>
      <c r="H399" s="23">
        <f>Table8[[#This Row],[Gross]]-Table8[[#This Row],[budget]]</f>
        <v>-59533912</v>
      </c>
    </row>
    <row r="400" spans="1:8" x14ac:dyDescent="0.25">
      <c r="A400" t="s">
        <v>1656</v>
      </c>
      <c r="B400" s="2">
        <v>5.6</v>
      </c>
      <c r="C400" t="b">
        <v>0</v>
      </c>
      <c r="D400" s="23">
        <v>55000000</v>
      </c>
      <c r="E400" s="23">
        <v>16088610</v>
      </c>
      <c r="F400" s="23">
        <f>Table8[[#This Row],[Gross]]-Table8[[#This Row],[budget]]</f>
        <v>-38911390</v>
      </c>
      <c r="G400" s="23">
        <v>55000000</v>
      </c>
      <c r="H400" s="23">
        <f>Table8[[#This Row],[Gross]]-Table8[[#This Row],[budget]]</f>
        <v>-38911390</v>
      </c>
    </row>
    <row r="401" spans="1:8" x14ac:dyDescent="0.25">
      <c r="A401" t="s">
        <v>1662</v>
      </c>
      <c r="B401" s="2">
        <v>6.4</v>
      </c>
      <c r="C401" t="b">
        <v>0</v>
      </c>
      <c r="D401" s="23">
        <v>55000000</v>
      </c>
      <c r="E401" s="23">
        <v>39440655</v>
      </c>
      <c r="F401" s="23">
        <f>Table8[[#This Row],[Gross]]-Table8[[#This Row],[budget]]</f>
        <v>-15559345</v>
      </c>
      <c r="G401" s="23">
        <v>55000000</v>
      </c>
      <c r="H401" s="23">
        <f>Table8[[#This Row],[Gross]]-Table8[[#This Row],[budget]]</f>
        <v>-15559345</v>
      </c>
    </row>
    <row r="402" spans="1:8" x14ac:dyDescent="0.25">
      <c r="A402" t="s">
        <v>1675</v>
      </c>
      <c r="B402" s="2">
        <v>7.6555555555555559</v>
      </c>
      <c r="C402" t="b">
        <v>0</v>
      </c>
      <c r="D402" s="23">
        <v>30055555.555555556</v>
      </c>
      <c r="E402" s="23">
        <v>62095597.444444448</v>
      </c>
      <c r="F402" s="23">
        <f>Table8[[#This Row],[Gross]]-Table8[[#This Row],[budget]]</f>
        <v>32040041.888888892</v>
      </c>
      <c r="G402" s="23">
        <v>30055555.555555556</v>
      </c>
      <c r="H402" s="23">
        <f>Table8[[#This Row],[Gross]]-Table8[[#This Row],[budget]]</f>
        <v>32040041.888888892</v>
      </c>
    </row>
    <row r="403" spans="1:8" x14ac:dyDescent="0.25">
      <c r="A403" t="s">
        <v>1679</v>
      </c>
      <c r="B403" s="2">
        <v>6.4666666666666659</v>
      </c>
      <c r="C403" t="b">
        <v>0</v>
      </c>
      <c r="D403" s="23">
        <v>31186666.666666668</v>
      </c>
      <c r="E403" s="23">
        <v>56238335</v>
      </c>
      <c r="F403" s="23">
        <f>Table8[[#This Row],[Gross]]-Table8[[#This Row],[budget]]</f>
        <v>25051668.333333332</v>
      </c>
      <c r="G403" s="23">
        <v>31186666.666666668</v>
      </c>
      <c r="H403" s="23">
        <f>Table8[[#This Row],[Gross]]-Table8[[#This Row],[budget]]</f>
        <v>25051668.333333332</v>
      </c>
    </row>
    <row r="404" spans="1:8" x14ac:dyDescent="0.25">
      <c r="A404" t="s">
        <v>1688</v>
      </c>
      <c r="B404" s="2">
        <v>7.0333333333333341</v>
      </c>
      <c r="C404" t="b">
        <v>0</v>
      </c>
      <c r="D404" s="23">
        <v>27333333.333333332</v>
      </c>
      <c r="E404" s="23">
        <v>37784272.333333336</v>
      </c>
      <c r="F404" s="23">
        <f>Table8[[#This Row],[Gross]]-Table8[[#This Row],[budget]]</f>
        <v>10450939.000000004</v>
      </c>
      <c r="G404" s="23">
        <v>27333333.333333332</v>
      </c>
      <c r="H404" s="23">
        <f>Table8[[#This Row],[Gross]]-Table8[[#This Row],[budget]]</f>
        <v>10450939.000000004</v>
      </c>
    </row>
    <row r="405" spans="1:8" x14ac:dyDescent="0.25">
      <c r="A405" t="s">
        <v>1692</v>
      </c>
      <c r="B405" s="2">
        <v>5.6923076923076925</v>
      </c>
      <c r="C405" t="b">
        <v>0</v>
      </c>
      <c r="D405" s="23">
        <v>28539000</v>
      </c>
      <c r="E405" s="23">
        <v>45406442.384615384</v>
      </c>
      <c r="F405" s="23">
        <f>Table8[[#This Row],[Gross]]-Table8[[#This Row],[budget]]</f>
        <v>16867442.384615384</v>
      </c>
      <c r="G405" s="23">
        <v>28539000</v>
      </c>
      <c r="H405" s="23">
        <f>Table8[[#This Row],[Gross]]-Table8[[#This Row],[budget]]</f>
        <v>16867442.384615384</v>
      </c>
    </row>
    <row r="406" spans="1:8" x14ac:dyDescent="0.25">
      <c r="A406" t="s">
        <v>1697</v>
      </c>
      <c r="B406" s="2">
        <v>6.9799999999999995</v>
      </c>
      <c r="C406" t="b">
        <v>0</v>
      </c>
      <c r="D406" s="23">
        <v>46200000</v>
      </c>
      <c r="E406" s="23">
        <v>50657908</v>
      </c>
      <c r="F406" s="23">
        <f>Table8[[#This Row],[Gross]]-Table8[[#This Row],[budget]]</f>
        <v>4457908</v>
      </c>
      <c r="G406" s="23">
        <v>46200000</v>
      </c>
      <c r="H406" s="23">
        <f>Table8[[#This Row],[Gross]]-Table8[[#This Row],[budget]]</f>
        <v>4457908</v>
      </c>
    </row>
    <row r="407" spans="1:8" x14ac:dyDescent="0.25">
      <c r="A407" t="s">
        <v>1703</v>
      </c>
      <c r="B407" s="2">
        <v>6.35</v>
      </c>
      <c r="C407" t="b">
        <v>0</v>
      </c>
      <c r="D407" s="23">
        <v>32500000</v>
      </c>
      <c r="E407" s="23">
        <v>86831823</v>
      </c>
      <c r="F407" s="23">
        <f>Table8[[#This Row],[Gross]]-Table8[[#This Row],[budget]]</f>
        <v>54331823</v>
      </c>
      <c r="G407" s="23">
        <v>32500000</v>
      </c>
      <c r="H407" s="23">
        <f>Table8[[#This Row],[Gross]]-Table8[[#This Row],[budget]]</f>
        <v>54331823</v>
      </c>
    </row>
    <row r="408" spans="1:8" x14ac:dyDescent="0.25">
      <c r="A408" t="s">
        <v>1707</v>
      </c>
      <c r="B408" s="2">
        <v>6.0250000000000004</v>
      </c>
      <c r="C408" t="b">
        <v>0</v>
      </c>
      <c r="D408" s="23">
        <v>19312500</v>
      </c>
      <c r="E408" s="23">
        <v>30732667.25</v>
      </c>
      <c r="F408" s="23">
        <f>Table8[[#This Row],[Gross]]-Table8[[#This Row],[budget]]</f>
        <v>11420167.25</v>
      </c>
      <c r="G408" s="23">
        <v>19312500</v>
      </c>
      <c r="H408" s="23">
        <f>Table8[[#This Row],[Gross]]-Table8[[#This Row],[budget]]</f>
        <v>11420167.25</v>
      </c>
    </row>
    <row r="409" spans="1:8" x14ac:dyDescent="0.25">
      <c r="A409" t="s">
        <v>1709</v>
      </c>
      <c r="B409" s="2">
        <v>7</v>
      </c>
      <c r="C409" t="b">
        <v>0</v>
      </c>
      <c r="D409" s="23">
        <v>38000000</v>
      </c>
      <c r="E409" s="23">
        <v>20800391.666666668</v>
      </c>
      <c r="F409" s="23">
        <f>Table8[[#This Row],[Gross]]-Table8[[#This Row],[budget]]</f>
        <v>-17199608.333333332</v>
      </c>
      <c r="G409" s="23">
        <v>38000000</v>
      </c>
      <c r="H409" s="23">
        <f>Table8[[#This Row],[Gross]]-Table8[[#This Row],[budget]]</f>
        <v>-17199608.333333332</v>
      </c>
    </row>
    <row r="410" spans="1:8" x14ac:dyDescent="0.25">
      <c r="A410" t="s">
        <v>1711</v>
      </c>
      <c r="B410" s="2">
        <v>6.65</v>
      </c>
      <c r="C410" t="b">
        <v>0</v>
      </c>
      <c r="D410" s="23">
        <v>40000000</v>
      </c>
      <c r="E410" s="23">
        <v>36600260.5</v>
      </c>
      <c r="F410" s="23">
        <f>Table8[[#This Row],[Gross]]-Table8[[#This Row],[budget]]</f>
        <v>-3399739.5</v>
      </c>
      <c r="G410" s="23">
        <v>40000000</v>
      </c>
      <c r="H410" s="23">
        <f>Table8[[#This Row],[Gross]]-Table8[[#This Row],[budget]]</f>
        <v>-3399739.5</v>
      </c>
    </row>
    <row r="411" spans="1:8" x14ac:dyDescent="0.25">
      <c r="A411" t="s">
        <v>1713</v>
      </c>
      <c r="B411" s="2">
        <v>8.1333333333333329</v>
      </c>
      <c r="C411" t="b">
        <v>0</v>
      </c>
      <c r="D411" s="23">
        <v>24800000</v>
      </c>
      <c r="E411" s="23">
        <v>66060211.666666664</v>
      </c>
      <c r="F411" s="23">
        <f>Table8[[#This Row],[Gross]]-Table8[[#This Row],[budget]]</f>
        <v>41260211.666666664</v>
      </c>
      <c r="G411" s="23">
        <v>24800000</v>
      </c>
      <c r="H411" s="23">
        <f>Table8[[#This Row],[Gross]]-Table8[[#This Row],[budget]]</f>
        <v>41260211.666666664</v>
      </c>
    </row>
    <row r="412" spans="1:8" x14ac:dyDescent="0.25">
      <c r="A412" t="s">
        <v>1716</v>
      </c>
      <c r="B412" s="2">
        <v>6.8500000000000005</v>
      </c>
      <c r="C412" t="b">
        <v>0</v>
      </c>
      <c r="D412" s="23">
        <v>32250000</v>
      </c>
      <c r="E412" s="23">
        <v>45041021.5</v>
      </c>
      <c r="F412" s="23">
        <f>Table8[[#This Row],[Gross]]-Table8[[#This Row],[budget]]</f>
        <v>12791021.5</v>
      </c>
      <c r="G412" s="23">
        <v>32250000</v>
      </c>
      <c r="H412" s="23">
        <f>Table8[[#This Row],[Gross]]-Table8[[#This Row],[budget]]</f>
        <v>12791021.5</v>
      </c>
    </row>
    <row r="413" spans="1:8" x14ac:dyDescent="0.25">
      <c r="A413" t="s">
        <v>1718</v>
      </c>
      <c r="B413" s="2">
        <v>5.5</v>
      </c>
      <c r="C413" t="b">
        <v>0</v>
      </c>
      <c r="D413" s="23">
        <v>52000000</v>
      </c>
      <c r="E413" s="23">
        <v>23020488</v>
      </c>
      <c r="F413" s="23">
        <f>Table8[[#This Row],[Gross]]-Table8[[#This Row],[budget]]</f>
        <v>-28979512</v>
      </c>
      <c r="G413" s="23">
        <v>52000000</v>
      </c>
      <c r="H413" s="23">
        <f>Table8[[#This Row],[Gross]]-Table8[[#This Row],[budget]]</f>
        <v>-28979512</v>
      </c>
    </row>
    <row r="414" spans="1:8" x14ac:dyDescent="0.25">
      <c r="A414" t="s">
        <v>1721</v>
      </c>
      <c r="B414" s="2">
        <v>6.1999999999999993</v>
      </c>
      <c r="C414" t="b">
        <v>0</v>
      </c>
      <c r="D414" s="23">
        <v>29000000</v>
      </c>
      <c r="E414" s="23">
        <v>60362731.75</v>
      </c>
      <c r="F414" s="23">
        <f>Table8[[#This Row],[Gross]]-Table8[[#This Row],[budget]]</f>
        <v>31362731.75</v>
      </c>
      <c r="G414" s="23">
        <v>29000000</v>
      </c>
      <c r="H414" s="23">
        <f>Table8[[#This Row],[Gross]]-Table8[[#This Row],[budget]]</f>
        <v>31362731.75</v>
      </c>
    </row>
    <row r="415" spans="1:8" x14ac:dyDescent="0.25">
      <c r="A415" t="s">
        <v>1727</v>
      </c>
      <c r="B415" s="2">
        <v>7.1</v>
      </c>
      <c r="C415" t="b">
        <v>0</v>
      </c>
      <c r="D415" s="23">
        <v>50200000</v>
      </c>
      <c r="E415" s="23">
        <v>62453315</v>
      </c>
      <c r="F415" s="23">
        <f>Table8[[#This Row],[Gross]]-Table8[[#This Row],[budget]]</f>
        <v>12253315</v>
      </c>
      <c r="G415" s="23">
        <v>50200000</v>
      </c>
      <c r="H415" s="23">
        <f>Table8[[#This Row],[Gross]]-Table8[[#This Row],[budget]]</f>
        <v>12253315</v>
      </c>
    </row>
    <row r="416" spans="1:8" x14ac:dyDescent="0.25">
      <c r="A416" t="s">
        <v>1743</v>
      </c>
      <c r="B416" s="2">
        <v>6.7624999999999993</v>
      </c>
      <c r="C416" t="b">
        <v>0</v>
      </c>
      <c r="D416" s="23">
        <v>25037500</v>
      </c>
      <c r="E416" s="23">
        <v>27003349.625</v>
      </c>
      <c r="F416" s="23">
        <f>Table8[[#This Row],[Gross]]-Table8[[#This Row],[budget]]</f>
        <v>1965849.625</v>
      </c>
      <c r="G416" s="23">
        <v>25037500</v>
      </c>
      <c r="H416" s="23">
        <f>Table8[[#This Row],[Gross]]-Table8[[#This Row],[budget]]</f>
        <v>1965849.625</v>
      </c>
    </row>
    <row r="417" spans="1:8" x14ac:dyDescent="0.25">
      <c r="A417" t="s">
        <v>1747</v>
      </c>
      <c r="B417" s="2">
        <v>6.75</v>
      </c>
      <c r="C417" t="b">
        <v>0</v>
      </c>
      <c r="D417" s="23">
        <v>31750000</v>
      </c>
      <c r="E417" s="23">
        <v>126276498</v>
      </c>
      <c r="F417" s="23">
        <f>Table8[[#This Row],[Gross]]-Table8[[#This Row],[budget]]</f>
        <v>94526498</v>
      </c>
      <c r="G417" s="23">
        <v>31750000</v>
      </c>
      <c r="H417" s="23">
        <f>Table8[[#This Row],[Gross]]-Table8[[#This Row],[budget]]</f>
        <v>94526498</v>
      </c>
    </row>
    <row r="418" spans="1:8" x14ac:dyDescent="0.25">
      <c r="A418" t="s">
        <v>1753</v>
      </c>
      <c r="B418" s="2">
        <v>6.7333333333333334</v>
      </c>
      <c r="C418" t="b">
        <v>0</v>
      </c>
      <c r="D418" s="23">
        <v>16638333.333333334</v>
      </c>
      <c r="E418" s="23">
        <v>21900028.466666665</v>
      </c>
      <c r="F418" s="23">
        <f>Table8[[#This Row],[Gross]]-Table8[[#This Row],[budget]]</f>
        <v>5261695.133333331</v>
      </c>
      <c r="G418" s="23">
        <v>16638333.333333334</v>
      </c>
      <c r="H418" s="23">
        <f>Table8[[#This Row],[Gross]]-Table8[[#This Row],[budget]]</f>
        <v>5261695.133333331</v>
      </c>
    </row>
    <row r="419" spans="1:8" x14ac:dyDescent="0.25">
      <c r="A419" t="s">
        <v>1755</v>
      </c>
      <c r="B419" s="2">
        <v>6.7200000000000006</v>
      </c>
      <c r="C419" t="b">
        <v>0</v>
      </c>
      <c r="D419" s="23">
        <v>44600000</v>
      </c>
      <c r="E419" s="23">
        <v>48425654.200000003</v>
      </c>
      <c r="F419" s="23">
        <f>Table8[[#This Row],[Gross]]-Table8[[#This Row],[budget]]</f>
        <v>3825654.200000003</v>
      </c>
      <c r="G419" s="23">
        <v>44600000</v>
      </c>
      <c r="H419" s="23">
        <f>Table8[[#This Row],[Gross]]-Table8[[#This Row],[budget]]</f>
        <v>3825654.200000003</v>
      </c>
    </row>
    <row r="420" spans="1:8" x14ac:dyDescent="0.25">
      <c r="A420" t="s">
        <v>1757</v>
      </c>
      <c r="B420" s="2">
        <v>6.4249999999999998</v>
      </c>
      <c r="C420" t="b">
        <v>0</v>
      </c>
      <c r="D420" s="23">
        <v>38250000</v>
      </c>
      <c r="E420" s="23">
        <v>63120914.25</v>
      </c>
      <c r="F420" s="23">
        <f>Table8[[#This Row],[Gross]]-Table8[[#This Row],[budget]]</f>
        <v>24870914.25</v>
      </c>
      <c r="G420" s="23">
        <v>38250000</v>
      </c>
      <c r="H420" s="23">
        <f>Table8[[#This Row],[Gross]]-Table8[[#This Row],[budget]]</f>
        <v>24870914.25</v>
      </c>
    </row>
    <row r="421" spans="1:8" x14ac:dyDescent="0.25">
      <c r="A421" t="s">
        <v>1766</v>
      </c>
      <c r="B421" s="2">
        <v>5.3</v>
      </c>
      <c r="C421" t="b">
        <v>0</v>
      </c>
      <c r="D421" s="23">
        <v>29750000</v>
      </c>
      <c r="E421" s="23">
        <v>36848936</v>
      </c>
      <c r="F421" s="23">
        <f>Table8[[#This Row],[Gross]]-Table8[[#This Row],[budget]]</f>
        <v>7098936</v>
      </c>
      <c r="G421" s="23">
        <v>29750000</v>
      </c>
      <c r="H421" s="23">
        <f>Table8[[#This Row],[Gross]]-Table8[[#This Row],[budget]]</f>
        <v>7098936</v>
      </c>
    </row>
    <row r="422" spans="1:8" x14ac:dyDescent="0.25">
      <c r="A422" t="s">
        <v>1768</v>
      </c>
      <c r="B422" s="2">
        <v>5.45</v>
      </c>
      <c r="C422" t="b">
        <v>0</v>
      </c>
      <c r="D422" s="23">
        <v>54000000</v>
      </c>
      <c r="E422" s="23">
        <v>83654787.5</v>
      </c>
      <c r="F422" s="23">
        <f>Table8[[#This Row],[Gross]]-Table8[[#This Row],[budget]]</f>
        <v>29654787.5</v>
      </c>
      <c r="G422" s="23">
        <v>54000000</v>
      </c>
      <c r="H422" s="23">
        <f>Table8[[#This Row],[Gross]]-Table8[[#This Row],[budget]]</f>
        <v>29654787.5</v>
      </c>
    </row>
    <row r="423" spans="1:8" x14ac:dyDescent="0.25">
      <c r="A423" t="s">
        <v>1770</v>
      </c>
      <c r="B423" s="2">
        <v>7.5</v>
      </c>
      <c r="C423" t="b">
        <v>0</v>
      </c>
      <c r="D423" s="23">
        <v>28500000</v>
      </c>
      <c r="E423" s="23">
        <v>52176531</v>
      </c>
      <c r="F423" s="23">
        <f>Table8[[#This Row],[Gross]]-Table8[[#This Row],[budget]]</f>
        <v>23676531</v>
      </c>
      <c r="G423" s="23">
        <v>28500000</v>
      </c>
      <c r="H423" s="23">
        <f>Table8[[#This Row],[Gross]]-Table8[[#This Row],[budget]]</f>
        <v>23676531</v>
      </c>
    </row>
    <row r="424" spans="1:8" x14ac:dyDescent="0.25">
      <c r="A424" t="s">
        <v>1773</v>
      </c>
      <c r="B424" s="2">
        <v>6.3999999999999995</v>
      </c>
      <c r="C424" t="b">
        <v>0</v>
      </c>
      <c r="D424" s="23">
        <v>33857142.857142858</v>
      </c>
      <c r="E424" s="23">
        <v>51203786.857142858</v>
      </c>
      <c r="F424" s="23">
        <f>Table8[[#This Row],[Gross]]-Table8[[#This Row],[budget]]</f>
        <v>17346644</v>
      </c>
      <c r="G424" s="23">
        <v>33857142.857142858</v>
      </c>
      <c r="H424" s="23">
        <f>Table8[[#This Row],[Gross]]-Table8[[#This Row],[budget]]</f>
        <v>17346644</v>
      </c>
    </row>
    <row r="425" spans="1:8" x14ac:dyDescent="0.25">
      <c r="A425" t="s">
        <v>1775</v>
      </c>
      <c r="B425" s="2">
        <v>5.7666666666666666</v>
      </c>
      <c r="C425" t="b">
        <v>0</v>
      </c>
      <c r="D425" s="23">
        <v>30333333.333333332</v>
      </c>
      <c r="E425" s="23">
        <v>60905622</v>
      </c>
      <c r="F425" s="23">
        <f>Table8[[#This Row],[Gross]]-Table8[[#This Row],[budget]]</f>
        <v>30572288.666666668</v>
      </c>
      <c r="G425" s="23">
        <v>30333333.333333332</v>
      </c>
      <c r="H425" s="23">
        <f>Table8[[#This Row],[Gross]]-Table8[[#This Row],[budget]]</f>
        <v>30572288.666666668</v>
      </c>
    </row>
    <row r="426" spans="1:8" x14ac:dyDescent="0.25">
      <c r="A426" t="s">
        <v>1778</v>
      </c>
      <c r="B426" s="2">
        <v>7</v>
      </c>
      <c r="C426" t="b">
        <v>0</v>
      </c>
      <c r="D426" s="23">
        <v>40000000</v>
      </c>
      <c r="E426" s="23">
        <v>41535952.333333336</v>
      </c>
      <c r="F426" s="23">
        <f>Table8[[#This Row],[Gross]]-Table8[[#This Row],[budget]]</f>
        <v>1535952.3333333358</v>
      </c>
      <c r="G426" s="23">
        <v>40000000</v>
      </c>
      <c r="H426" s="23">
        <f>Table8[[#This Row],[Gross]]-Table8[[#This Row],[budget]]</f>
        <v>1535952.3333333358</v>
      </c>
    </row>
    <row r="427" spans="1:8" x14ac:dyDescent="0.25">
      <c r="A427" t="s">
        <v>1782</v>
      </c>
      <c r="B427" s="2">
        <v>6.6</v>
      </c>
      <c r="C427" t="b">
        <v>0</v>
      </c>
      <c r="D427" s="23">
        <v>50000000</v>
      </c>
      <c r="E427" s="23">
        <v>58336565</v>
      </c>
      <c r="F427" s="23">
        <f>Table8[[#This Row],[Gross]]-Table8[[#This Row],[budget]]</f>
        <v>8336565</v>
      </c>
      <c r="G427" s="23">
        <v>50000000</v>
      </c>
      <c r="H427" s="23">
        <f>Table8[[#This Row],[Gross]]-Table8[[#This Row],[budget]]</f>
        <v>8336565</v>
      </c>
    </row>
    <row r="428" spans="1:8" x14ac:dyDescent="0.25">
      <c r="A428" t="s">
        <v>1784</v>
      </c>
      <c r="B428" s="2">
        <v>5</v>
      </c>
      <c r="C428" t="b">
        <v>0</v>
      </c>
      <c r="D428" s="23">
        <v>26750000</v>
      </c>
      <c r="E428" s="23">
        <v>33049398.5</v>
      </c>
      <c r="F428" s="23">
        <f>Table8[[#This Row],[Gross]]-Table8[[#This Row],[budget]]</f>
        <v>6299398.5</v>
      </c>
      <c r="G428" s="23">
        <v>26750000</v>
      </c>
      <c r="H428" s="23">
        <f>Table8[[#This Row],[Gross]]-Table8[[#This Row],[budget]]</f>
        <v>6299398.5</v>
      </c>
    </row>
    <row r="429" spans="1:8" x14ac:dyDescent="0.25">
      <c r="A429" t="s">
        <v>1787</v>
      </c>
      <c r="B429" s="2">
        <v>6.6166666666666663</v>
      </c>
      <c r="C429" t="b">
        <v>0</v>
      </c>
      <c r="D429" s="23">
        <v>31000000</v>
      </c>
      <c r="E429" s="23">
        <v>25251115.166666668</v>
      </c>
      <c r="F429" s="23">
        <f>Table8[[#This Row],[Gross]]-Table8[[#This Row],[budget]]</f>
        <v>-5748884.8333333321</v>
      </c>
      <c r="G429" s="23">
        <v>31000000</v>
      </c>
      <c r="H429" s="23">
        <f>Table8[[#This Row],[Gross]]-Table8[[#This Row],[budget]]</f>
        <v>-5748884.8333333321</v>
      </c>
    </row>
    <row r="430" spans="1:8" x14ac:dyDescent="0.25">
      <c r="A430" t="s">
        <v>1789</v>
      </c>
      <c r="B430" s="2">
        <v>6.25</v>
      </c>
      <c r="C430" t="b">
        <v>0</v>
      </c>
      <c r="D430" s="23">
        <v>25400000</v>
      </c>
      <c r="E430" s="23">
        <v>27861889.5</v>
      </c>
      <c r="F430" s="23">
        <f>Table8[[#This Row],[Gross]]-Table8[[#This Row],[budget]]</f>
        <v>2461889.5</v>
      </c>
      <c r="G430" s="23">
        <v>25400000</v>
      </c>
      <c r="H430" s="23">
        <f>Table8[[#This Row],[Gross]]-Table8[[#This Row],[budget]]</f>
        <v>2461889.5</v>
      </c>
    </row>
    <row r="431" spans="1:8" x14ac:dyDescent="0.25">
      <c r="A431" t="s">
        <v>1791</v>
      </c>
      <c r="B431" s="2">
        <v>6.4</v>
      </c>
      <c r="C431" t="b">
        <v>0</v>
      </c>
      <c r="D431" s="23">
        <v>21250000</v>
      </c>
      <c r="E431" s="23">
        <v>77758253</v>
      </c>
      <c r="F431" s="23">
        <f>Table8[[#This Row],[Gross]]-Table8[[#This Row],[budget]]</f>
        <v>56508253</v>
      </c>
      <c r="G431" s="23">
        <v>21250000</v>
      </c>
      <c r="H431" s="23">
        <f>Table8[[#This Row],[Gross]]-Table8[[#This Row],[budget]]</f>
        <v>56508253</v>
      </c>
    </row>
    <row r="432" spans="1:8" x14ac:dyDescent="0.25">
      <c r="A432" t="s">
        <v>1794</v>
      </c>
      <c r="B432" s="2">
        <v>6.3</v>
      </c>
      <c r="C432" t="b">
        <v>0</v>
      </c>
      <c r="D432" s="23">
        <v>41666666.666666664</v>
      </c>
      <c r="E432" s="23">
        <v>37449981</v>
      </c>
      <c r="F432" s="23">
        <f>Table8[[#This Row],[Gross]]-Table8[[#This Row],[budget]]</f>
        <v>-4216685.6666666642</v>
      </c>
      <c r="G432" s="23">
        <v>41666666.666666664</v>
      </c>
      <c r="H432" s="23">
        <f>Table8[[#This Row],[Gross]]-Table8[[#This Row],[budget]]</f>
        <v>-4216685.6666666642</v>
      </c>
    </row>
    <row r="433" spans="1:8" x14ac:dyDescent="0.25">
      <c r="A433" t="s">
        <v>1797</v>
      </c>
      <c r="B433" s="2">
        <v>7.3</v>
      </c>
      <c r="C433" t="b">
        <v>0</v>
      </c>
      <c r="D433" s="23">
        <v>50000000</v>
      </c>
      <c r="E433" s="23">
        <v>50150619</v>
      </c>
      <c r="F433" s="23">
        <f>Table8[[#This Row],[Gross]]-Table8[[#This Row],[budget]]</f>
        <v>150619</v>
      </c>
      <c r="G433" s="23">
        <v>50000000</v>
      </c>
      <c r="H433" s="23">
        <f>Table8[[#This Row],[Gross]]-Table8[[#This Row],[budget]]</f>
        <v>150619</v>
      </c>
    </row>
    <row r="434" spans="1:8" x14ac:dyDescent="0.25">
      <c r="A434" t="s">
        <v>1799</v>
      </c>
      <c r="B434" s="2">
        <v>6.5333333333333341</v>
      </c>
      <c r="C434" t="b">
        <v>0</v>
      </c>
      <c r="D434" s="23">
        <v>29000000</v>
      </c>
      <c r="E434" s="23">
        <v>22725551.666666668</v>
      </c>
      <c r="F434" s="23">
        <f>Table8[[#This Row],[Gross]]-Table8[[#This Row],[budget]]</f>
        <v>-6274448.3333333321</v>
      </c>
      <c r="G434" s="23">
        <v>29000000</v>
      </c>
      <c r="H434" s="23">
        <f>Table8[[#This Row],[Gross]]-Table8[[#This Row],[budget]]</f>
        <v>-6274448.3333333321</v>
      </c>
    </row>
    <row r="435" spans="1:8" x14ac:dyDescent="0.25">
      <c r="A435" t="s">
        <v>1804</v>
      </c>
      <c r="B435" s="2">
        <v>6.6</v>
      </c>
      <c r="C435" t="b">
        <v>0</v>
      </c>
      <c r="D435" s="23">
        <v>50000000</v>
      </c>
      <c r="E435" s="23">
        <v>46982632</v>
      </c>
      <c r="F435" s="23">
        <f>Table8[[#This Row],[Gross]]-Table8[[#This Row],[budget]]</f>
        <v>-3017368</v>
      </c>
      <c r="G435" s="23">
        <v>50000000</v>
      </c>
      <c r="H435" s="23">
        <f>Table8[[#This Row],[Gross]]-Table8[[#This Row],[budget]]</f>
        <v>-3017368</v>
      </c>
    </row>
    <row r="436" spans="1:8" x14ac:dyDescent="0.25">
      <c r="A436" t="s">
        <v>1807</v>
      </c>
      <c r="B436" s="2">
        <v>5.9666666666666659</v>
      </c>
      <c r="C436" t="b">
        <v>0</v>
      </c>
      <c r="D436" s="23">
        <v>43333333.333333336</v>
      </c>
      <c r="E436" s="23">
        <v>26737630.666666668</v>
      </c>
      <c r="F436" s="23">
        <f>Table8[[#This Row],[Gross]]-Table8[[#This Row],[budget]]</f>
        <v>-16595702.666666668</v>
      </c>
      <c r="G436" s="23">
        <v>43333333.333333336</v>
      </c>
      <c r="H436" s="23">
        <f>Table8[[#This Row],[Gross]]-Table8[[#This Row],[budget]]</f>
        <v>-16595702.666666668</v>
      </c>
    </row>
    <row r="437" spans="1:8" x14ac:dyDescent="0.25">
      <c r="A437" t="s">
        <v>1809</v>
      </c>
      <c r="B437" s="2">
        <v>6.65</v>
      </c>
      <c r="C437" t="b">
        <v>0</v>
      </c>
      <c r="D437" s="23">
        <v>31000000</v>
      </c>
      <c r="E437" s="23">
        <v>47405723</v>
      </c>
      <c r="F437" s="23">
        <f>Table8[[#This Row],[Gross]]-Table8[[#This Row],[budget]]</f>
        <v>16405723</v>
      </c>
      <c r="G437" s="23">
        <v>31000000</v>
      </c>
      <c r="H437" s="23">
        <f>Table8[[#This Row],[Gross]]-Table8[[#This Row],[budget]]</f>
        <v>16405723</v>
      </c>
    </row>
    <row r="438" spans="1:8" x14ac:dyDescent="0.25">
      <c r="A438" t="s">
        <v>1812</v>
      </c>
      <c r="B438" s="2">
        <v>5.85</v>
      </c>
      <c r="C438" t="b">
        <v>0</v>
      </c>
      <c r="D438" s="23">
        <v>45000000</v>
      </c>
      <c r="E438" s="23">
        <v>45064615</v>
      </c>
      <c r="F438" s="23">
        <f>Table8[[#This Row],[Gross]]-Table8[[#This Row],[budget]]</f>
        <v>64615</v>
      </c>
      <c r="G438" s="23">
        <v>45000000</v>
      </c>
      <c r="H438" s="23">
        <f>Table8[[#This Row],[Gross]]-Table8[[#This Row],[budget]]</f>
        <v>64615</v>
      </c>
    </row>
    <row r="439" spans="1:8" x14ac:dyDescent="0.25">
      <c r="A439" t="s">
        <v>1814</v>
      </c>
      <c r="B439" s="2">
        <v>7</v>
      </c>
      <c r="C439" t="b">
        <v>0</v>
      </c>
      <c r="D439" s="23">
        <v>28333333.333333332</v>
      </c>
      <c r="E439" s="23">
        <v>79470000</v>
      </c>
      <c r="F439" s="23">
        <f>Table8[[#This Row],[Gross]]-Table8[[#This Row],[budget]]</f>
        <v>51136666.666666672</v>
      </c>
      <c r="G439" s="23">
        <v>28333333.333333332</v>
      </c>
      <c r="H439" s="23">
        <f>Table8[[#This Row],[Gross]]-Table8[[#This Row],[budget]]</f>
        <v>51136666.666666672</v>
      </c>
    </row>
    <row r="440" spans="1:8" x14ac:dyDescent="0.25">
      <c r="A440" t="s">
        <v>1819</v>
      </c>
      <c r="B440" s="2">
        <v>6.2</v>
      </c>
      <c r="C440" t="b">
        <v>0</v>
      </c>
      <c r="D440" s="23">
        <v>45000000</v>
      </c>
      <c r="E440" s="23">
        <v>50740078</v>
      </c>
      <c r="F440" s="23">
        <f>Table8[[#This Row],[Gross]]-Table8[[#This Row],[budget]]</f>
        <v>5740078</v>
      </c>
      <c r="G440" s="23">
        <v>45000000</v>
      </c>
      <c r="H440" s="23">
        <f>Table8[[#This Row],[Gross]]-Table8[[#This Row],[budget]]</f>
        <v>5740078</v>
      </c>
    </row>
    <row r="441" spans="1:8" x14ac:dyDescent="0.25">
      <c r="A441" t="s">
        <v>1821</v>
      </c>
      <c r="B441" s="2">
        <v>5.9</v>
      </c>
      <c r="C441" t="b">
        <v>0</v>
      </c>
      <c r="D441" s="23">
        <v>40000000</v>
      </c>
      <c r="E441" s="23">
        <v>40203020</v>
      </c>
      <c r="F441" s="23">
        <f>Table8[[#This Row],[Gross]]-Table8[[#This Row],[budget]]</f>
        <v>203020</v>
      </c>
      <c r="G441" s="23">
        <v>40000000</v>
      </c>
      <c r="H441" s="23">
        <f>Table8[[#This Row],[Gross]]-Table8[[#This Row],[budget]]</f>
        <v>203020</v>
      </c>
    </row>
    <row r="442" spans="1:8" x14ac:dyDescent="0.25">
      <c r="A442" t="s">
        <v>1823</v>
      </c>
      <c r="B442" s="2">
        <v>6.6000000000000005</v>
      </c>
      <c r="C442" t="b">
        <v>0</v>
      </c>
      <c r="D442" s="23">
        <v>40666666.666666664</v>
      </c>
      <c r="E442" s="23">
        <v>35219308</v>
      </c>
      <c r="F442" s="23">
        <f>Table8[[#This Row],[Gross]]-Table8[[#This Row],[budget]]</f>
        <v>-5447358.6666666642</v>
      </c>
      <c r="G442" s="23">
        <v>40666666.666666664</v>
      </c>
      <c r="H442" s="23">
        <f>Table8[[#This Row],[Gross]]-Table8[[#This Row],[budget]]</f>
        <v>-5447358.6666666642</v>
      </c>
    </row>
    <row r="443" spans="1:8" x14ac:dyDescent="0.25">
      <c r="A443" t="s">
        <v>1826</v>
      </c>
      <c r="B443" s="2">
        <v>4.4000000000000004</v>
      </c>
      <c r="C443" t="b">
        <v>0</v>
      </c>
      <c r="D443" s="23">
        <v>50000000</v>
      </c>
      <c r="E443" s="23">
        <v>38590500</v>
      </c>
      <c r="F443" s="23">
        <f>Table8[[#This Row],[Gross]]-Table8[[#This Row],[budget]]</f>
        <v>-11409500</v>
      </c>
      <c r="G443" s="23">
        <v>50000000</v>
      </c>
      <c r="H443" s="23">
        <f>Table8[[#This Row],[Gross]]-Table8[[#This Row],[budget]]</f>
        <v>-11409500</v>
      </c>
    </row>
    <row r="444" spans="1:8" x14ac:dyDescent="0.25">
      <c r="A444" t="s">
        <v>1829</v>
      </c>
      <c r="B444" s="2">
        <v>7.4375</v>
      </c>
      <c r="C444" t="b">
        <v>0</v>
      </c>
      <c r="D444" s="23">
        <v>21312500</v>
      </c>
      <c r="E444" s="23">
        <v>35592222</v>
      </c>
      <c r="F444" s="23">
        <f>Table8[[#This Row],[Gross]]-Table8[[#This Row],[budget]]</f>
        <v>14279722</v>
      </c>
      <c r="G444" s="23">
        <v>21312500</v>
      </c>
      <c r="H444" s="23">
        <f>Table8[[#This Row],[Gross]]-Table8[[#This Row],[budget]]</f>
        <v>14279722</v>
      </c>
    </row>
    <row r="445" spans="1:8" x14ac:dyDescent="0.25">
      <c r="A445" t="s">
        <v>1835</v>
      </c>
      <c r="B445" s="2">
        <v>4.8</v>
      </c>
      <c r="C445" t="b">
        <v>0</v>
      </c>
      <c r="D445" s="23">
        <v>38000000</v>
      </c>
      <c r="E445" s="23">
        <v>17877202.5</v>
      </c>
      <c r="F445" s="23">
        <f>Table8[[#This Row],[Gross]]-Table8[[#This Row],[budget]]</f>
        <v>-20122797.5</v>
      </c>
      <c r="G445" s="23">
        <v>38000000</v>
      </c>
      <c r="H445" s="23">
        <f>Table8[[#This Row],[Gross]]-Table8[[#This Row],[budget]]</f>
        <v>-20122797.5</v>
      </c>
    </row>
    <row r="446" spans="1:8" x14ac:dyDescent="0.25">
      <c r="A446" t="s">
        <v>1841</v>
      </c>
      <c r="B446" s="2">
        <v>6.0333333333333341</v>
      </c>
      <c r="C446" t="b">
        <v>0</v>
      </c>
      <c r="D446" s="23">
        <v>46666666.666666664</v>
      </c>
      <c r="E446" s="23">
        <v>26230720</v>
      </c>
      <c r="F446" s="23">
        <f>Table8[[#This Row],[Gross]]-Table8[[#This Row],[budget]]</f>
        <v>-20435946.666666664</v>
      </c>
      <c r="G446" s="23">
        <v>46666666.666666664</v>
      </c>
      <c r="H446" s="23">
        <f>Table8[[#This Row],[Gross]]-Table8[[#This Row],[budget]]</f>
        <v>-20435946.666666664</v>
      </c>
    </row>
    <row r="447" spans="1:8" x14ac:dyDescent="0.25">
      <c r="A447" t="s">
        <v>1844</v>
      </c>
      <c r="B447" s="2">
        <v>6.2</v>
      </c>
      <c r="C447" t="b">
        <v>0</v>
      </c>
      <c r="D447" s="23">
        <v>50000000</v>
      </c>
      <c r="E447" s="23">
        <v>27667947</v>
      </c>
      <c r="F447" s="23">
        <f>Table8[[#This Row],[Gross]]-Table8[[#This Row],[budget]]</f>
        <v>-22332053</v>
      </c>
      <c r="G447" s="23">
        <v>50000000</v>
      </c>
      <c r="H447" s="23">
        <f>Table8[[#This Row],[Gross]]-Table8[[#This Row],[budget]]</f>
        <v>-22332053</v>
      </c>
    </row>
    <row r="448" spans="1:8" x14ac:dyDescent="0.25">
      <c r="A448" t="s">
        <v>1847</v>
      </c>
      <c r="B448" s="2">
        <v>7</v>
      </c>
      <c r="C448" t="b">
        <v>0</v>
      </c>
      <c r="D448" s="23">
        <v>41500000</v>
      </c>
      <c r="E448" s="23">
        <v>25159614.75</v>
      </c>
      <c r="F448" s="23">
        <f>Table8[[#This Row],[Gross]]-Table8[[#This Row],[budget]]</f>
        <v>-16340385.25</v>
      </c>
      <c r="G448" s="23">
        <v>41500000</v>
      </c>
      <c r="H448" s="23">
        <f>Table8[[#This Row],[Gross]]-Table8[[#This Row],[budget]]</f>
        <v>-16340385.25</v>
      </c>
    </row>
    <row r="449" spans="1:8" x14ac:dyDescent="0.25">
      <c r="A449" t="s">
        <v>1852</v>
      </c>
      <c r="B449" s="2">
        <v>6.833333333333333</v>
      </c>
      <c r="C449" t="b">
        <v>0</v>
      </c>
      <c r="D449" s="23">
        <v>15883333.333333334</v>
      </c>
      <c r="E449" s="23">
        <v>22361145.416666668</v>
      </c>
      <c r="F449" s="23">
        <f>Table8[[#This Row],[Gross]]-Table8[[#This Row],[budget]]</f>
        <v>6477812.083333334</v>
      </c>
      <c r="G449" s="23">
        <v>15883333.333333334</v>
      </c>
      <c r="H449" s="23">
        <f>Table8[[#This Row],[Gross]]-Table8[[#This Row],[budget]]</f>
        <v>6477812.083333334</v>
      </c>
    </row>
    <row r="450" spans="1:8" x14ac:dyDescent="0.25">
      <c r="A450" t="s">
        <v>1856</v>
      </c>
      <c r="B450" s="2">
        <v>7.6285714285714281</v>
      </c>
      <c r="C450" t="b">
        <v>0</v>
      </c>
      <c r="D450" s="23">
        <v>24000000</v>
      </c>
      <c r="E450" s="23">
        <v>31439603.285714287</v>
      </c>
      <c r="F450" s="23">
        <f>Table8[[#This Row],[Gross]]-Table8[[#This Row],[budget]]</f>
        <v>7439603.2857142873</v>
      </c>
      <c r="G450" s="23">
        <v>24000000</v>
      </c>
      <c r="H450" s="23">
        <f>Table8[[#This Row],[Gross]]-Table8[[#This Row],[budget]]</f>
        <v>7439603.2857142873</v>
      </c>
    </row>
    <row r="451" spans="1:8" x14ac:dyDescent="0.25">
      <c r="A451" t="s">
        <v>1864</v>
      </c>
      <c r="B451" s="2">
        <v>7.06</v>
      </c>
      <c r="C451" t="b">
        <v>0</v>
      </c>
      <c r="D451" s="23">
        <v>22200000</v>
      </c>
      <c r="E451" s="23">
        <v>11758590.4</v>
      </c>
      <c r="F451" s="23">
        <f>Table8[[#This Row],[Gross]]-Table8[[#This Row],[budget]]</f>
        <v>-10441409.6</v>
      </c>
      <c r="G451" s="23">
        <v>22200000</v>
      </c>
      <c r="H451" s="23">
        <f>Table8[[#This Row],[Gross]]-Table8[[#This Row],[budget]]</f>
        <v>-10441409.6</v>
      </c>
    </row>
    <row r="452" spans="1:8" x14ac:dyDescent="0.25">
      <c r="A452" t="s">
        <v>1866</v>
      </c>
      <c r="B452" s="2">
        <v>5.9666666666666659</v>
      </c>
      <c r="C452" t="b">
        <v>0</v>
      </c>
      <c r="D452" s="23">
        <v>31333333.333333332</v>
      </c>
      <c r="E452" s="23">
        <v>25173302</v>
      </c>
      <c r="F452" s="23">
        <f>Table8[[#This Row],[Gross]]-Table8[[#This Row],[budget]]</f>
        <v>-6160031.3333333321</v>
      </c>
      <c r="G452" s="23">
        <v>31333333.333333332</v>
      </c>
      <c r="H452" s="23">
        <f>Table8[[#This Row],[Gross]]-Table8[[#This Row],[budget]]</f>
        <v>-6160031.3333333321</v>
      </c>
    </row>
    <row r="453" spans="1:8" x14ac:dyDescent="0.25">
      <c r="A453" t="s">
        <v>1869</v>
      </c>
      <c r="B453" s="2">
        <v>6.666666666666667</v>
      </c>
      <c r="C453" t="b">
        <v>0</v>
      </c>
      <c r="D453" s="23">
        <v>18573666.666666668</v>
      </c>
      <c r="E453" s="23">
        <v>19509894.833333332</v>
      </c>
      <c r="F453" s="23">
        <f>Table8[[#This Row],[Gross]]-Table8[[#This Row],[budget]]</f>
        <v>936228.16666666418</v>
      </c>
      <c r="G453" s="23">
        <v>18573666.666666668</v>
      </c>
      <c r="H453" s="23">
        <f>Table8[[#This Row],[Gross]]-Table8[[#This Row],[budget]]</f>
        <v>936228.16666666418</v>
      </c>
    </row>
    <row r="454" spans="1:8" x14ac:dyDescent="0.25">
      <c r="A454" t="s">
        <v>1872</v>
      </c>
      <c r="B454" s="2">
        <v>6.3000000000000007</v>
      </c>
      <c r="C454" t="b">
        <v>0</v>
      </c>
      <c r="D454" s="23">
        <v>36750000</v>
      </c>
      <c r="E454" s="23">
        <v>27317148</v>
      </c>
      <c r="F454" s="23">
        <f>Table8[[#This Row],[Gross]]-Table8[[#This Row],[budget]]</f>
        <v>-9432852</v>
      </c>
      <c r="G454" s="23">
        <v>36750000</v>
      </c>
      <c r="H454" s="23">
        <f>Table8[[#This Row],[Gross]]-Table8[[#This Row],[budget]]</f>
        <v>-9432852</v>
      </c>
    </row>
    <row r="455" spans="1:8" x14ac:dyDescent="0.25">
      <c r="A455" t="s">
        <v>1874</v>
      </c>
      <c r="B455" s="2">
        <v>6.75</v>
      </c>
      <c r="C455" t="b">
        <v>0</v>
      </c>
      <c r="D455" s="23">
        <v>76500000</v>
      </c>
      <c r="E455" s="23">
        <v>5415247.5</v>
      </c>
      <c r="F455" s="23">
        <f>Table8[[#This Row],[Gross]]-Table8[[#This Row],[budget]]</f>
        <v>-71084752.5</v>
      </c>
      <c r="G455" s="23">
        <v>76500000</v>
      </c>
      <c r="H455" s="23">
        <f>Table8[[#This Row],[Gross]]-Table8[[#This Row],[budget]]</f>
        <v>-71084752.5</v>
      </c>
    </row>
    <row r="456" spans="1:8" x14ac:dyDescent="0.25">
      <c r="A456" t="s">
        <v>1876</v>
      </c>
      <c r="B456" s="2">
        <v>5.6</v>
      </c>
      <c r="C456" t="b">
        <v>0</v>
      </c>
      <c r="D456" s="23">
        <v>26500000</v>
      </c>
      <c r="E456" s="23">
        <v>16020539</v>
      </c>
      <c r="F456" s="23">
        <f>Table8[[#This Row],[Gross]]-Table8[[#This Row],[budget]]</f>
        <v>-10479461</v>
      </c>
      <c r="G456" s="23">
        <v>26500000</v>
      </c>
      <c r="H456" s="23">
        <f>Table8[[#This Row],[Gross]]-Table8[[#This Row],[budget]]</f>
        <v>-10479461</v>
      </c>
    </row>
    <row r="457" spans="1:8" x14ac:dyDescent="0.25">
      <c r="A457" t="s">
        <v>193</v>
      </c>
      <c r="B457" s="2">
        <v>5.5</v>
      </c>
      <c r="C457" t="b">
        <v>0</v>
      </c>
      <c r="D457" s="23">
        <v>43000000</v>
      </c>
      <c r="E457" s="23">
        <v>5734196</v>
      </c>
      <c r="F457" s="23">
        <f>Table8[[#This Row],[Gross]]-Table8[[#This Row],[budget]]</f>
        <v>-37265804</v>
      </c>
      <c r="G457" s="23">
        <v>43000000</v>
      </c>
      <c r="H457" s="23">
        <f>Table8[[#This Row],[Gross]]-Table8[[#This Row],[budget]]</f>
        <v>-37265804</v>
      </c>
    </row>
    <row r="458" spans="1:8" x14ac:dyDescent="0.25">
      <c r="A458" t="s">
        <v>1886</v>
      </c>
      <c r="B458" s="2">
        <v>6.85</v>
      </c>
      <c r="C458" t="b">
        <v>0</v>
      </c>
      <c r="D458" s="23">
        <v>30750000</v>
      </c>
      <c r="E458" s="23">
        <v>30652622</v>
      </c>
      <c r="F458" s="23">
        <f>Table8[[#This Row],[Gross]]-Table8[[#This Row],[budget]]</f>
        <v>-97378</v>
      </c>
      <c r="G458" s="23">
        <v>30750000</v>
      </c>
      <c r="H458" s="23">
        <f>Table8[[#This Row],[Gross]]-Table8[[#This Row],[budget]]</f>
        <v>-97378</v>
      </c>
    </row>
    <row r="459" spans="1:8" x14ac:dyDescent="0.25">
      <c r="A459" t="s">
        <v>1888</v>
      </c>
      <c r="B459" s="2">
        <v>6.2666666666666657</v>
      </c>
      <c r="C459" t="b">
        <v>0</v>
      </c>
      <c r="D459" s="23">
        <v>43333333.333333336</v>
      </c>
      <c r="E459" s="23">
        <v>14094771.666666666</v>
      </c>
      <c r="F459" s="23">
        <f>Table8[[#This Row],[Gross]]-Table8[[#This Row],[budget]]</f>
        <v>-29238561.666666672</v>
      </c>
      <c r="G459" s="23">
        <v>43333333.333333336</v>
      </c>
      <c r="H459" s="23">
        <f>Table8[[#This Row],[Gross]]-Table8[[#This Row],[budget]]</f>
        <v>-29238561.666666672</v>
      </c>
    </row>
    <row r="460" spans="1:8" x14ac:dyDescent="0.25">
      <c r="A460" t="s">
        <v>1891</v>
      </c>
      <c r="B460" s="2">
        <v>6.15</v>
      </c>
      <c r="C460" t="b">
        <v>0</v>
      </c>
      <c r="D460" s="23">
        <v>32500000</v>
      </c>
      <c r="E460" s="23">
        <v>17242965</v>
      </c>
      <c r="F460" s="23">
        <f>Table8[[#This Row],[Gross]]-Table8[[#This Row],[budget]]</f>
        <v>-15257035</v>
      </c>
      <c r="G460" s="23">
        <v>32500000</v>
      </c>
      <c r="H460" s="23">
        <f>Table8[[#This Row],[Gross]]-Table8[[#This Row],[budget]]</f>
        <v>-15257035</v>
      </c>
    </row>
    <row r="461" spans="1:8" x14ac:dyDescent="0.25">
      <c r="A461" t="s">
        <v>1895</v>
      </c>
      <c r="B461" s="2">
        <v>5.3</v>
      </c>
      <c r="C461" t="b">
        <v>0</v>
      </c>
      <c r="D461" s="23">
        <v>31000000</v>
      </c>
      <c r="E461" s="23">
        <v>31744983.333333332</v>
      </c>
      <c r="F461" s="23">
        <f>Table8[[#This Row],[Gross]]-Table8[[#This Row],[budget]]</f>
        <v>744983.33333333209</v>
      </c>
      <c r="G461" s="23">
        <v>31000000</v>
      </c>
      <c r="H461" s="23">
        <f>Table8[[#This Row],[Gross]]-Table8[[#This Row],[budget]]</f>
        <v>744983.33333333209</v>
      </c>
    </row>
    <row r="462" spans="1:8" x14ac:dyDescent="0.25">
      <c r="A462" t="s">
        <v>1898</v>
      </c>
      <c r="B462" s="2">
        <v>5.2750000000000004</v>
      </c>
      <c r="C462" t="b">
        <v>0</v>
      </c>
      <c r="D462" s="23">
        <v>35500000</v>
      </c>
      <c r="E462" s="23">
        <v>40164921</v>
      </c>
      <c r="F462" s="23">
        <f>Table8[[#This Row],[Gross]]-Table8[[#This Row],[budget]]</f>
        <v>4664921</v>
      </c>
      <c r="G462" s="23">
        <v>35500000</v>
      </c>
      <c r="H462" s="23">
        <f>Table8[[#This Row],[Gross]]-Table8[[#This Row],[budget]]</f>
        <v>4664921</v>
      </c>
    </row>
    <row r="463" spans="1:8" x14ac:dyDescent="0.25">
      <c r="A463" t="s">
        <v>1929</v>
      </c>
      <c r="B463" s="2">
        <v>6.2333333333333343</v>
      </c>
      <c r="C463" t="b">
        <v>0</v>
      </c>
      <c r="D463" s="23">
        <v>44333333.333333336</v>
      </c>
      <c r="E463" s="23">
        <v>88590721.666666672</v>
      </c>
      <c r="F463" s="23">
        <f>Table8[[#This Row],[Gross]]-Table8[[#This Row],[budget]]</f>
        <v>44257388.333333336</v>
      </c>
      <c r="G463" s="23">
        <v>44333333.333333336</v>
      </c>
      <c r="H463" s="23">
        <f>Table8[[#This Row],[Gross]]-Table8[[#This Row],[budget]]</f>
        <v>44257388.333333336</v>
      </c>
    </row>
    <row r="464" spans="1:8" x14ac:dyDescent="0.25">
      <c r="A464" t="s">
        <v>1938</v>
      </c>
      <c r="B464" s="2">
        <v>6.4499999999999993</v>
      </c>
      <c r="C464" t="b">
        <v>0</v>
      </c>
      <c r="D464" s="23">
        <v>65000000</v>
      </c>
      <c r="E464" s="23">
        <v>65132280</v>
      </c>
      <c r="F464" s="23">
        <f>Table8[[#This Row],[Gross]]-Table8[[#This Row],[budget]]</f>
        <v>132280</v>
      </c>
      <c r="G464" s="23">
        <v>65000000</v>
      </c>
      <c r="H464" s="23">
        <f>Table8[[#This Row],[Gross]]-Table8[[#This Row],[budget]]</f>
        <v>132280</v>
      </c>
    </row>
    <row r="465" spans="1:8" x14ac:dyDescent="0.25">
      <c r="A465" t="s">
        <v>1943</v>
      </c>
      <c r="B465" s="2">
        <v>6.7500000000000009</v>
      </c>
      <c r="C465" t="b">
        <v>0</v>
      </c>
      <c r="D465" s="23">
        <v>36500000</v>
      </c>
      <c r="E465" s="23">
        <v>69135334</v>
      </c>
      <c r="F465" s="23">
        <f>Table8[[#This Row],[Gross]]-Table8[[#This Row],[budget]]</f>
        <v>32635334</v>
      </c>
      <c r="G465" s="23">
        <v>36500000</v>
      </c>
      <c r="H465" s="23">
        <f>Table8[[#This Row],[Gross]]-Table8[[#This Row],[budget]]</f>
        <v>32635334</v>
      </c>
    </row>
    <row r="466" spans="1:8" x14ac:dyDescent="0.25">
      <c r="A466" t="s">
        <v>1950</v>
      </c>
      <c r="B466" s="2">
        <v>4.5</v>
      </c>
      <c r="C466" t="b">
        <v>0</v>
      </c>
      <c r="D466" s="23">
        <v>47000000</v>
      </c>
      <c r="E466" s="23">
        <v>15519841</v>
      </c>
      <c r="F466" s="23">
        <f>Table8[[#This Row],[Gross]]-Table8[[#This Row],[budget]]</f>
        <v>-31480159</v>
      </c>
      <c r="G466" s="23">
        <v>47000000</v>
      </c>
      <c r="H466" s="23">
        <f>Table8[[#This Row],[Gross]]-Table8[[#This Row],[budget]]</f>
        <v>-31480159</v>
      </c>
    </row>
    <row r="467" spans="1:8" x14ac:dyDescent="0.25">
      <c r="A467" t="s">
        <v>1952</v>
      </c>
      <c r="B467" s="2">
        <v>7.0874999999999995</v>
      </c>
      <c r="C467" t="b">
        <v>0</v>
      </c>
      <c r="D467" s="23">
        <v>19475000</v>
      </c>
      <c r="E467" s="23">
        <v>22947088.125</v>
      </c>
      <c r="F467" s="23">
        <f>Table8[[#This Row],[Gross]]-Table8[[#This Row],[budget]]</f>
        <v>3472088.125</v>
      </c>
      <c r="G467" s="23">
        <v>19475000</v>
      </c>
      <c r="H467" s="23">
        <f>Table8[[#This Row],[Gross]]-Table8[[#This Row],[budget]]</f>
        <v>3472088.125</v>
      </c>
    </row>
    <row r="468" spans="1:8" x14ac:dyDescent="0.25">
      <c r="A468" t="s">
        <v>1954</v>
      </c>
      <c r="B468" s="2">
        <v>6.3</v>
      </c>
      <c r="C468" t="b">
        <v>0</v>
      </c>
      <c r="D468" s="23">
        <v>46000000</v>
      </c>
      <c r="E468" s="23">
        <v>126805112</v>
      </c>
      <c r="F468" s="23">
        <f>Table8[[#This Row],[Gross]]-Table8[[#This Row],[budget]]</f>
        <v>80805112</v>
      </c>
      <c r="G468" s="23">
        <v>46000000</v>
      </c>
      <c r="H468" s="23">
        <f>Table8[[#This Row],[Gross]]-Table8[[#This Row],[budget]]</f>
        <v>80805112</v>
      </c>
    </row>
    <row r="469" spans="1:8" x14ac:dyDescent="0.25">
      <c r="A469" t="s">
        <v>1965</v>
      </c>
      <c r="B469" s="2">
        <v>6.7333333333333334</v>
      </c>
      <c r="C469" t="b">
        <v>0</v>
      </c>
      <c r="D469" s="23">
        <v>31666666.666666668</v>
      </c>
      <c r="E469" s="23">
        <v>30748254.666666668</v>
      </c>
      <c r="F469" s="23">
        <f>Table8[[#This Row],[Gross]]-Table8[[#This Row],[budget]]</f>
        <v>-918412</v>
      </c>
      <c r="G469" s="23">
        <v>31666666.666666668</v>
      </c>
      <c r="H469" s="23">
        <f>Table8[[#This Row],[Gross]]-Table8[[#This Row],[budget]]</f>
        <v>-918412</v>
      </c>
    </row>
    <row r="470" spans="1:8" x14ac:dyDescent="0.25">
      <c r="A470" t="s">
        <v>1972</v>
      </c>
      <c r="B470" s="2">
        <v>5.26</v>
      </c>
      <c r="C470" t="b">
        <v>0</v>
      </c>
      <c r="D470" s="23">
        <v>28400000</v>
      </c>
      <c r="E470" s="23">
        <v>62037132</v>
      </c>
      <c r="F470" s="23">
        <f>Table8[[#This Row],[Gross]]-Table8[[#This Row],[budget]]</f>
        <v>33637132</v>
      </c>
      <c r="G470" s="23">
        <v>28400000</v>
      </c>
      <c r="H470" s="23">
        <f>Table8[[#This Row],[Gross]]-Table8[[#This Row],[budget]]</f>
        <v>33637132</v>
      </c>
    </row>
    <row r="471" spans="1:8" x14ac:dyDescent="0.25">
      <c r="A471" t="s">
        <v>1984</v>
      </c>
      <c r="B471" s="2">
        <v>7.9666666666666659</v>
      </c>
      <c r="C471" t="b">
        <v>0</v>
      </c>
      <c r="D471" s="23">
        <v>27600000</v>
      </c>
      <c r="E471" s="23">
        <v>38231814</v>
      </c>
      <c r="F471" s="23">
        <f>Table8[[#This Row],[Gross]]-Table8[[#This Row],[budget]]</f>
        <v>10631814</v>
      </c>
      <c r="G471" s="23">
        <v>27600000</v>
      </c>
      <c r="H471" s="23">
        <f>Table8[[#This Row],[Gross]]-Table8[[#This Row],[budget]]</f>
        <v>10631814</v>
      </c>
    </row>
    <row r="472" spans="1:8" x14ac:dyDescent="0.25">
      <c r="A472" t="s">
        <v>1993</v>
      </c>
      <c r="B472" s="2">
        <v>6.666666666666667</v>
      </c>
      <c r="C472" t="b">
        <v>0</v>
      </c>
      <c r="D472" s="23">
        <v>19333333.333333332</v>
      </c>
      <c r="E472" s="23">
        <v>62806443.666666664</v>
      </c>
      <c r="F472" s="23">
        <f>Table8[[#This Row],[Gross]]-Table8[[#This Row],[budget]]</f>
        <v>43473110.333333328</v>
      </c>
      <c r="G472" s="23">
        <v>19333333.333333332</v>
      </c>
      <c r="H472" s="23">
        <f>Table8[[#This Row],[Gross]]-Table8[[#This Row],[budget]]</f>
        <v>43473110.333333328</v>
      </c>
    </row>
    <row r="473" spans="1:8" x14ac:dyDescent="0.25">
      <c r="A473" t="s">
        <v>1995</v>
      </c>
      <c r="B473" s="2">
        <v>6.666666666666667</v>
      </c>
      <c r="C473" t="b">
        <v>0</v>
      </c>
      <c r="D473" s="23">
        <v>42333333.333333336</v>
      </c>
      <c r="E473" s="23">
        <v>71263290.666666672</v>
      </c>
      <c r="F473" s="23">
        <f>Table8[[#This Row],[Gross]]-Table8[[#This Row],[budget]]</f>
        <v>28929957.333333336</v>
      </c>
      <c r="G473" s="23">
        <v>42333333.333333336</v>
      </c>
      <c r="H473" s="23">
        <f>Table8[[#This Row],[Gross]]-Table8[[#This Row],[budget]]</f>
        <v>28929957.333333336</v>
      </c>
    </row>
    <row r="474" spans="1:8" x14ac:dyDescent="0.25">
      <c r="A474" t="s">
        <v>1997</v>
      </c>
      <c r="B474" s="2">
        <v>5</v>
      </c>
      <c r="C474" t="b">
        <v>0</v>
      </c>
      <c r="D474" s="23">
        <v>45000000</v>
      </c>
      <c r="E474" s="23">
        <v>61460285</v>
      </c>
      <c r="F474" s="23">
        <f>Table8[[#This Row],[Gross]]-Table8[[#This Row],[budget]]</f>
        <v>16460285</v>
      </c>
      <c r="G474" s="23">
        <v>45000000</v>
      </c>
      <c r="H474" s="23">
        <f>Table8[[#This Row],[Gross]]-Table8[[#This Row],[budget]]</f>
        <v>16460285</v>
      </c>
    </row>
    <row r="475" spans="1:8" x14ac:dyDescent="0.25">
      <c r="A475" t="s">
        <v>1904</v>
      </c>
      <c r="B475" s="2">
        <v>7.75</v>
      </c>
      <c r="C475" t="b">
        <v>0</v>
      </c>
      <c r="D475" s="23">
        <v>28500000</v>
      </c>
      <c r="E475" s="23">
        <v>37329829</v>
      </c>
      <c r="F475" s="23">
        <f>Table8[[#This Row],[Gross]]-Table8[[#This Row],[budget]]</f>
        <v>8829829</v>
      </c>
      <c r="G475" s="23">
        <v>28500000</v>
      </c>
      <c r="H475" s="23">
        <f>Table8[[#This Row],[Gross]]-Table8[[#This Row],[budget]]</f>
        <v>8829829</v>
      </c>
    </row>
    <row r="476" spans="1:8" x14ac:dyDescent="0.25">
      <c r="A476" t="s">
        <v>2012</v>
      </c>
      <c r="B476" s="2">
        <v>6.8</v>
      </c>
      <c r="C476" t="b">
        <v>0</v>
      </c>
      <c r="D476" s="23">
        <v>50000000</v>
      </c>
      <c r="E476" s="23">
        <v>51019112</v>
      </c>
      <c r="F476" s="23">
        <f>Table8[[#This Row],[Gross]]-Table8[[#This Row],[budget]]</f>
        <v>1019112</v>
      </c>
      <c r="G476" s="23">
        <v>50000000</v>
      </c>
      <c r="H476" s="23">
        <f>Table8[[#This Row],[Gross]]-Table8[[#This Row],[budget]]</f>
        <v>1019112</v>
      </c>
    </row>
    <row r="477" spans="1:8" x14ac:dyDescent="0.25">
      <c r="A477" t="s">
        <v>2014</v>
      </c>
      <c r="B477" s="2">
        <v>5.4499999999999993</v>
      </c>
      <c r="C477" t="b">
        <v>0</v>
      </c>
      <c r="D477" s="23">
        <v>15500000</v>
      </c>
      <c r="E477" s="23">
        <v>144775991.5</v>
      </c>
      <c r="F477" s="23">
        <f>Table8[[#This Row],[Gross]]-Table8[[#This Row],[budget]]</f>
        <v>129275991.5</v>
      </c>
      <c r="G477" s="23">
        <v>15500000</v>
      </c>
      <c r="H477" s="23">
        <f>Table8[[#This Row],[Gross]]-Table8[[#This Row],[budget]]</f>
        <v>129275991.5</v>
      </c>
    </row>
    <row r="478" spans="1:8" x14ac:dyDescent="0.25">
      <c r="A478" t="s">
        <v>2016</v>
      </c>
      <c r="B478" s="2">
        <v>6.5</v>
      </c>
      <c r="C478" t="b">
        <v>0</v>
      </c>
      <c r="D478" s="23">
        <v>28666666.666666668</v>
      </c>
      <c r="E478" s="23">
        <v>29534642.333333332</v>
      </c>
      <c r="F478" s="23">
        <f>Table8[[#This Row],[Gross]]-Table8[[#This Row],[budget]]</f>
        <v>867975.66666666418</v>
      </c>
      <c r="G478" s="23">
        <v>28666666.666666668</v>
      </c>
      <c r="H478" s="23">
        <f>Table8[[#This Row],[Gross]]-Table8[[#This Row],[budget]]</f>
        <v>867975.66666666418</v>
      </c>
    </row>
    <row r="479" spans="1:8" x14ac:dyDescent="0.25">
      <c r="A479" t="s">
        <v>2024</v>
      </c>
      <c r="B479" s="2">
        <v>5.5166666666666657</v>
      </c>
      <c r="C479" t="b">
        <v>0</v>
      </c>
      <c r="D479" s="23">
        <v>30333333.333333332</v>
      </c>
      <c r="E479" s="23">
        <v>38635832.166666664</v>
      </c>
      <c r="F479" s="23">
        <f>Table8[[#This Row],[Gross]]-Table8[[#This Row],[budget]]</f>
        <v>8302498.8333333321</v>
      </c>
      <c r="G479" s="23">
        <v>30333333.333333332</v>
      </c>
      <c r="H479" s="23">
        <f>Table8[[#This Row],[Gross]]-Table8[[#This Row],[budget]]</f>
        <v>8302498.8333333321</v>
      </c>
    </row>
    <row r="480" spans="1:8" x14ac:dyDescent="0.25">
      <c r="A480" t="s">
        <v>2026</v>
      </c>
      <c r="B480" s="2">
        <v>6.2250000000000005</v>
      </c>
      <c r="C480" t="b">
        <v>0</v>
      </c>
      <c r="D480" s="23">
        <v>25500000</v>
      </c>
      <c r="E480" s="23">
        <v>17167359</v>
      </c>
      <c r="F480" s="23">
        <f>Table8[[#This Row],[Gross]]-Table8[[#This Row],[budget]]</f>
        <v>-8332641</v>
      </c>
      <c r="G480" s="23">
        <v>25500000</v>
      </c>
      <c r="H480" s="23">
        <f>Table8[[#This Row],[Gross]]-Table8[[#This Row],[budget]]</f>
        <v>-8332641</v>
      </c>
    </row>
    <row r="481" spans="1:8" x14ac:dyDescent="0.25">
      <c r="A481" t="s">
        <v>2028</v>
      </c>
      <c r="B481" s="2">
        <v>5.95</v>
      </c>
      <c r="C481" t="b">
        <v>0</v>
      </c>
      <c r="D481" s="23">
        <v>40000000</v>
      </c>
      <c r="E481" s="23">
        <v>54527053.5</v>
      </c>
      <c r="F481" s="23">
        <f>Table8[[#This Row],[Gross]]-Table8[[#This Row],[budget]]</f>
        <v>14527053.5</v>
      </c>
      <c r="G481" s="23">
        <v>40000000</v>
      </c>
      <c r="H481" s="23">
        <f>Table8[[#This Row],[Gross]]-Table8[[#This Row],[budget]]</f>
        <v>14527053.5</v>
      </c>
    </row>
    <row r="482" spans="1:8" x14ac:dyDescent="0.25">
      <c r="A482" t="s">
        <v>2030</v>
      </c>
      <c r="B482" s="2">
        <v>7.5333333333333341</v>
      </c>
      <c r="C482" t="b">
        <v>0</v>
      </c>
      <c r="D482" s="23">
        <v>21666666.666666668</v>
      </c>
      <c r="E482" s="23">
        <v>13605814.666666666</v>
      </c>
      <c r="F482" s="23">
        <f>Table8[[#This Row],[Gross]]-Table8[[#This Row],[budget]]</f>
        <v>-8060852.0000000019</v>
      </c>
      <c r="G482" s="23">
        <v>21666666.666666668</v>
      </c>
      <c r="H482" s="23">
        <f>Table8[[#This Row],[Gross]]-Table8[[#This Row],[budget]]</f>
        <v>-8060852.0000000019</v>
      </c>
    </row>
    <row r="483" spans="1:8" x14ac:dyDescent="0.25">
      <c r="A483" t="s">
        <v>2032</v>
      </c>
      <c r="B483" s="2">
        <v>6.9</v>
      </c>
      <c r="C483" t="b">
        <v>0</v>
      </c>
      <c r="D483" s="23">
        <v>30500000</v>
      </c>
      <c r="E483" s="23">
        <v>18681693.25</v>
      </c>
      <c r="F483" s="23">
        <f>Table8[[#This Row],[Gross]]-Table8[[#This Row],[budget]]</f>
        <v>-11818306.75</v>
      </c>
      <c r="G483" s="23">
        <v>30500000</v>
      </c>
      <c r="H483" s="23">
        <f>Table8[[#This Row],[Gross]]-Table8[[#This Row],[budget]]</f>
        <v>-11818306.75</v>
      </c>
    </row>
    <row r="484" spans="1:8" x14ac:dyDescent="0.25">
      <c r="A484" t="s">
        <v>2037</v>
      </c>
      <c r="B484" s="2">
        <v>5.6999999999999993</v>
      </c>
      <c r="C484" t="b">
        <v>0</v>
      </c>
      <c r="D484" s="23">
        <v>55000000</v>
      </c>
      <c r="E484" s="23">
        <v>41059883</v>
      </c>
      <c r="F484" s="23">
        <f>Table8[[#This Row],[Gross]]-Table8[[#This Row],[budget]]</f>
        <v>-13940117</v>
      </c>
      <c r="G484" s="23">
        <v>55000000</v>
      </c>
      <c r="H484" s="23">
        <f>Table8[[#This Row],[Gross]]-Table8[[#This Row],[budget]]</f>
        <v>-13940117</v>
      </c>
    </row>
    <row r="485" spans="1:8" x14ac:dyDescent="0.25">
      <c r="A485" t="s">
        <v>2039</v>
      </c>
      <c r="B485" s="2">
        <v>5.3</v>
      </c>
      <c r="C485" t="b">
        <v>0</v>
      </c>
      <c r="D485" s="23">
        <v>45000000</v>
      </c>
      <c r="E485" s="23">
        <v>20400913</v>
      </c>
      <c r="F485" s="23">
        <f>Table8[[#This Row],[Gross]]-Table8[[#This Row],[budget]]</f>
        <v>-24599087</v>
      </c>
      <c r="G485" s="23">
        <v>45000000</v>
      </c>
      <c r="H485" s="23">
        <f>Table8[[#This Row],[Gross]]-Table8[[#This Row],[budget]]</f>
        <v>-24599087</v>
      </c>
    </row>
    <row r="486" spans="1:8" x14ac:dyDescent="0.25">
      <c r="A486" t="s">
        <v>2042</v>
      </c>
      <c r="B486" s="2">
        <v>5.3999999999999995</v>
      </c>
      <c r="C486" t="b">
        <v>0</v>
      </c>
      <c r="D486" s="23">
        <v>27666666.666666668</v>
      </c>
      <c r="E486" s="23">
        <v>31492071.333333332</v>
      </c>
      <c r="F486" s="23">
        <f>Table8[[#This Row],[Gross]]-Table8[[#This Row],[budget]]</f>
        <v>3825404.6666666642</v>
      </c>
      <c r="G486" s="23">
        <v>27666666.666666668</v>
      </c>
      <c r="H486" s="23">
        <f>Table8[[#This Row],[Gross]]-Table8[[#This Row],[budget]]</f>
        <v>3825404.6666666642</v>
      </c>
    </row>
    <row r="487" spans="1:8" x14ac:dyDescent="0.25">
      <c r="A487" t="s">
        <v>2045</v>
      </c>
      <c r="B487" s="2">
        <v>7.5</v>
      </c>
      <c r="C487" t="b">
        <v>0</v>
      </c>
      <c r="D487" s="23">
        <v>30000000</v>
      </c>
      <c r="E487" s="23">
        <v>19036192</v>
      </c>
      <c r="F487" s="23">
        <f>Table8[[#This Row],[Gross]]-Table8[[#This Row],[budget]]</f>
        <v>-10963808</v>
      </c>
      <c r="G487" s="23">
        <v>30000000</v>
      </c>
      <c r="H487" s="23">
        <f>Table8[[#This Row],[Gross]]-Table8[[#This Row],[budget]]</f>
        <v>-10963808</v>
      </c>
    </row>
    <row r="488" spans="1:8" x14ac:dyDescent="0.25">
      <c r="A488" t="s">
        <v>2047</v>
      </c>
      <c r="B488" s="2">
        <v>6.4</v>
      </c>
      <c r="C488" t="b">
        <v>0</v>
      </c>
      <c r="D488" s="23">
        <v>45000000</v>
      </c>
      <c r="E488" s="23">
        <v>19377727</v>
      </c>
      <c r="F488" s="23">
        <f>Table8[[#This Row],[Gross]]-Table8[[#This Row],[budget]]</f>
        <v>-25622273</v>
      </c>
      <c r="G488" s="23">
        <v>45000000</v>
      </c>
      <c r="H488" s="23">
        <f>Table8[[#This Row],[Gross]]-Table8[[#This Row],[budget]]</f>
        <v>-25622273</v>
      </c>
    </row>
    <row r="489" spans="1:8" x14ac:dyDescent="0.25">
      <c r="A489" t="s">
        <v>2050</v>
      </c>
      <c r="B489" s="2">
        <v>5.625</v>
      </c>
      <c r="C489" t="b">
        <v>0</v>
      </c>
      <c r="D489" s="23">
        <v>27287500</v>
      </c>
      <c r="E489" s="23">
        <v>17934709.75</v>
      </c>
      <c r="F489" s="23">
        <f>Table8[[#This Row],[Gross]]-Table8[[#This Row],[budget]]</f>
        <v>-9352790.25</v>
      </c>
      <c r="G489" s="23">
        <v>27287500</v>
      </c>
      <c r="H489" s="23">
        <f>Table8[[#This Row],[Gross]]-Table8[[#This Row],[budget]]</f>
        <v>-9352790.25</v>
      </c>
    </row>
    <row r="490" spans="1:8" x14ac:dyDescent="0.25">
      <c r="A490" t="s">
        <v>2052</v>
      </c>
      <c r="B490" s="2">
        <v>6.9</v>
      </c>
      <c r="C490" t="b">
        <v>0</v>
      </c>
      <c r="D490" s="23">
        <v>28945000</v>
      </c>
      <c r="E490" s="23">
        <v>20001270.5</v>
      </c>
      <c r="F490" s="23">
        <f>Table8[[#This Row],[Gross]]-Table8[[#This Row],[budget]]</f>
        <v>-8943729.5</v>
      </c>
      <c r="G490" s="23">
        <v>28945000</v>
      </c>
      <c r="H490" s="23">
        <f>Table8[[#This Row],[Gross]]-Table8[[#This Row],[budget]]</f>
        <v>-8943729.5</v>
      </c>
    </row>
    <row r="491" spans="1:8" x14ac:dyDescent="0.25">
      <c r="A491" t="s">
        <v>2061</v>
      </c>
      <c r="B491" s="2">
        <v>5.4</v>
      </c>
      <c r="C491" t="b">
        <v>0</v>
      </c>
      <c r="D491" s="23">
        <v>40000000</v>
      </c>
      <c r="E491" s="23">
        <v>15279680</v>
      </c>
      <c r="F491" s="23">
        <f>Table8[[#This Row],[Gross]]-Table8[[#This Row],[budget]]</f>
        <v>-24720320</v>
      </c>
      <c r="G491" s="23">
        <v>40000000</v>
      </c>
      <c r="H491" s="23">
        <f>Table8[[#This Row],[Gross]]-Table8[[#This Row],[budget]]</f>
        <v>-24720320</v>
      </c>
    </row>
    <row r="492" spans="1:8" x14ac:dyDescent="0.25">
      <c r="A492" t="s">
        <v>2068</v>
      </c>
      <c r="B492" s="2">
        <v>6.3666666666666671</v>
      </c>
      <c r="C492" t="b">
        <v>0</v>
      </c>
      <c r="D492" s="23">
        <v>38000000</v>
      </c>
      <c r="E492" s="23">
        <v>69691679</v>
      </c>
      <c r="F492" s="23">
        <f>Table8[[#This Row],[Gross]]-Table8[[#This Row],[budget]]</f>
        <v>31691679</v>
      </c>
      <c r="G492" s="23">
        <v>38000000</v>
      </c>
      <c r="H492" s="23">
        <f>Table8[[#This Row],[Gross]]-Table8[[#This Row],[budget]]</f>
        <v>31691679</v>
      </c>
    </row>
    <row r="493" spans="1:8" x14ac:dyDescent="0.25">
      <c r="A493" t="s">
        <v>2070</v>
      </c>
      <c r="B493" s="2">
        <v>6.7</v>
      </c>
      <c r="C493" t="b">
        <v>0</v>
      </c>
      <c r="D493" s="23">
        <v>24666666.666666668</v>
      </c>
      <c r="E493" s="23">
        <v>11680929</v>
      </c>
      <c r="F493" s="23">
        <f>Table8[[#This Row],[Gross]]-Table8[[#This Row],[budget]]</f>
        <v>-12985737.666666668</v>
      </c>
      <c r="G493" s="23">
        <v>24666666.666666668</v>
      </c>
      <c r="H493" s="23">
        <f>Table8[[#This Row],[Gross]]-Table8[[#This Row],[budget]]</f>
        <v>-12985737.666666668</v>
      </c>
    </row>
    <row r="494" spans="1:8" x14ac:dyDescent="0.25">
      <c r="A494" t="s">
        <v>2075</v>
      </c>
      <c r="B494" s="2">
        <v>7.65</v>
      </c>
      <c r="C494" t="b">
        <v>0</v>
      </c>
      <c r="D494" s="23">
        <v>40750000</v>
      </c>
      <c r="E494" s="23">
        <v>114096341.5</v>
      </c>
      <c r="F494" s="23">
        <f>Table8[[#This Row],[Gross]]-Table8[[#This Row],[budget]]</f>
        <v>73346341.5</v>
      </c>
      <c r="G494" s="23">
        <v>40750000</v>
      </c>
      <c r="H494" s="23">
        <f>Table8[[#This Row],[Gross]]-Table8[[#This Row],[budget]]</f>
        <v>73346341.5</v>
      </c>
    </row>
    <row r="495" spans="1:8" x14ac:dyDescent="0.25">
      <c r="A495" t="s">
        <v>2083</v>
      </c>
      <c r="B495" s="2">
        <v>5.6</v>
      </c>
      <c r="C495" t="b">
        <v>0</v>
      </c>
      <c r="D495" s="23">
        <v>44000000</v>
      </c>
      <c r="E495" s="23">
        <v>44834712</v>
      </c>
      <c r="F495" s="23">
        <f>Table8[[#This Row],[Gross]]-Table8[[#This Row],[budget]]</f>
        <v>834712</v>
      </c>
      <c r="G495" s="23">
        <v>44000000</v>
      </c>
      <c r="H495" s="23">
        <f>Table8[[#This Row],[Gross]]-Table8[[#This Row],[budget]]</f>
        <v>834712</v>
      </c>
    </row>
    <row r="496" spans="1:8" x14ac:dyDescent="0.25">
      <c r="A496" t="s">
        <v>2085</v>
      </c>
      <c r="B496" s="2">
        <v>7.5</v>
      </c>
      <c r="C496" t="b">
        <v>0</v>
      </c>
      <c r="D496" s="23">
        <v>2600000</v>
      </c>
      <c r="E496" s="23">
        <v>84300000</v>
      </c>
      <c r="F496" s="23">
        <f>Table8[[#This Row],[Gross]]-Table8[[#This Row],[budget]]</f>
        <v>81700000</v>
      </c>
      <c r="G496" s="23">
        <v>2600000</v>
      </c>
      <c r="H496" s="23">
        <f>Table8[[#This Row],[Gross]]-Table8[[#This Row],[budget]]</f>
        <v>81700000</v>
      </c>
    </row>
    <row r="497" spans="1:8" x14ac:dyDescent="0.25">
      <c r="A497" t="s">
        <v>2088</v>
      </c>
      <c r="B497" s="2">
        <v>6.8</v>
      </c>
      <c r="C497" t="b">
        <v>0</v>
      </c>
      <c r="D497" s="23">
        <v>44000000</v>
      </c>
      <c r="E497" s="23">
        <v>1500000</v>
      </c>
      <c r="F497" s="23">
        <f>Table8[[#This Row],[Gross]]-Table8[[#This Row],[budget]]</f>
        <v>-42500000</v>
      </c>
      <c r="G497" s="23">
        <v>44000000</v>
      </c>
      <c r="H497" s="23">
        <f>Table8[[#This Row],[Gross]]-Table8[[#This Row],[budget]]</f>
        <v>-42500000</v>
      </c>
    </row>
    <row r="498" spans="1:8" x14ac:dyDescent="0.25">
      <c r="A498" t="s">
        <v>2092</v>
      </c>
      <c r="B498" s="2">
        <v>6.92</v>
      </c>
      <c r="C498" t="b">
        <v>0</v>
      </c>
      <c r="D498" s="23">
        <v>32800000</v>
      </c>
      <c r="E498" s="23">
        <v>13873426.6</v>
      </c>
      <c r="F498" s="23">
        <f>Table8[[#This Row],[Gross]]-Table8[[#This Row],[budget]]</f>
        <v>-18926573.399999999</v>
      </c>
      <c r="G498" s="23">
        <v>32800000</v>
      </c>
      <c r="H498" s="23">
        <f>Table8[[#This Row],[Gross]]-Table8[[#This Row],[budget]]</f>
        <v>-18926573.399999999</v>
      </c>
    </row>
    <row r="499" spans="1:8" x14ac:dyDescent="0.25">
      <c r="A499" t="s">
        <v>2094</v>
      </c>
      <c r="B499" s="2">
        <v>7.1285714285714281</v>
      </c>
      <c r="C499" t="b">
        <v>0</v>
      </c>
      <c r="D499" s="23">
        <v>16285714.285714285</v>
      </c>
      <c r="E499" s="23">
        <v>36762906.571428575</v>
      </c>
      <c r="F499" s="23">
        <f>Table8[[#This Row],[Gross]]-Table8[[#This Row],[budget]]</f>
        <v>20477192.285714291</v>
      </c>
      <c r="G499" s="23">
        <v>16285714.285714285</v>
      </c>
      <c r="H499" s="23">
        <f>Table8[[#This Row],[Gross]]-Table8[[#This Row],[budget]]</f>
        <v>20477192.285714291</v>
      </c>
    </row>
    <row r="500" spans="1:8" x14ac:dyDescent="0.25">
      <c r="A500" t="s">
        <v>2098</v>
      </c>
      <c r="B500" s="2">
        <v>5.2666666666666666</v>
      </c>
      <c r="C500" t="b">
        <v>0</v>
      </c>
      <c r="D500" s="23">
        <v>29500000</v>
      </c>
      <c r="E500" s="23">
        <v>26742807.666666668</v>
      </c>
      <c r="F500" s="23">
        <f>Table8[[#This Row],[Gross]]-Table8[[#This Row],[budget]]</f>
        <v>-2757192.3333333321</v>
      </c>
      <c r="G500" s="23">
        <v>29500000</v>
      </c>
      <c r="H500" s="23">
        <f>Table8[[#This Row],[Gross]]-Table8[[#This Row],[budget]]</f>
        <v>-2757192.3333333321</v>
      </c>
    </row>
    <row r="501" spans="1:8" x14ac:dyDescent="0.25">
      <c r="A501" t="s">
        <v>2101</v>
      </c>
      <c r="B501" s="2">
        <v>6.4249999999999998</v>
      </c>
      <c r="C501" t="b">
        <v>0</v>
      </c>
      <c r="D501" s="23">
        <v>25250000</v>
      </c>
      <c r="E501" s="23">
        <v>27718895.25</v>
      </c>
      <c r="F501" s="23">
        <f>Table8[[#This Row],[Gross]]-Table8[[#This Row],[budget]]</f>
        <v>2468895.25</v>
      </c>
      <c r="G501" s="23">
        <v>25250000</v>
      </c>
      <c r="H501" s="23">
        <f>Table8[[#This Row],[Gross]]-Table8[[#This Row],[budget]]</f>
        <v>2468895.25</v>
      </c>
    </row>
    <row r="502" spans="1:8" x14ac:dyDescent="0.25">
      <c r="A502" t="s">
        <v>2107</v>
      </c>
      <c r="B502" s="2">
        <v>6.3666666666666671</v>
      </c>
      <c r="C502" t="b">
        <v>0</v>
      </c>
      <c r="D502" s="23">
        <v>27666666.666666668</v>
      </c>
      <c r="E502" s="23">
        <v>53074928.333333336</v>
      </c>
      <c r="F502" s="23">
        <f>Table8[[#This Row],[Gross]]-Table8[[#This Row],[budget]]</f>
        <v>25408261.666666668</v>
      </c>
      <c r="G502" s="23">
        <v>27666666.666666668</v>
      </c>
      <c r="H502" s="23">
        <f>Table8[[#This Row],[Gross]]-Table8[[#This Row],[budget]]</f>
        <v>25408261.666666668</v>
      </c>
    </row>
    <row r="503" spans="1:8" x14ac:dyDescent="0.25">
      <c r="A503" t="s">
        <v>2109</v>
      </c>
      <c r="B503" s="2">
        <v>5.2666666666666666</v>
      </c>
      <c r="C503" t="b">
        <v>0</v>
      </c>
      <c r="D503" s="23">
        <v>26666666.666666668</v>
      </c>
      <c r="E503" s="23">
        <v>33541019</v>
      </c>
      <c r="F503" s="23">
        <f>Table8[[#This Row],[Gross]]-Table8[[#This Row],[budget]]</f>
        <v>6874352.3333333321</v>
      </c>
      <c r="G503" s="23">
        <v>26666666.666666668</v>
      </c>
      <c r="H503" s="23">
        <f>Table8[[#This Row],[Gross]]-Table8[[#This Row],[budget]]</f>
        <v>6874352.3333333321</v>
      </c>
    </row>
    <row r="504" spans="1:8" x14ac:dyDescent="0.25">
      <c r="A504" t="s">
        <v>2112</v>
      </c>
      <c r="B504" s="2">
        <v>7</v>
      </c>
      <c r="C504" t="b">
        <v>0</v>
      </c>
      <c r="D504" s="23">
        <v>31115000</v>
      </c>
      <c r="E504" s="23">
        <v>57750000</v>
      </c>
      <c r="F504" s="23">
        <f>Table8[[#This Row],[Gross]]-Table8[[#This Row],[budget]]</f>
        <v>26635000</v>
      </c>
      <c r="G504" s="23">
        <v>31115000</v>
      </c>
      <c r="H504" s="23">
        <f>Table8[[#This Row],[Gross]]-Table8[[#This Row],[budget]]</f>
        <v>26635000</v>
      </c>
    </row>
    <row r="505" spans="1:8" x14ac:dyDescent="0.25">
      <c r="A505" t="s">
        <v>2117</v>
      </c>
      <c r="B505" s="2">
        <v>6.5666666666666664</v>
      </c>
      <c r="C505" t="b">
        <v>0</v>
      </c>
      <c r="D505" s="23">
        <v>28000000</v>
      </c>
      <c r="E505" s="23">
        <v>48813342.333333336</v>
      </c>
      <c r="F505" s="23">
        <f>Table8[[#This Row],[Gross]]-Table8[[#This Row],[budget]]</f>
        <v>20813342.333333336</v>
      </c>
      <c r="G505" s="23">
        <v>28000000</v>
      </c>
      <c r="H505" s="23">
        <f>Table8[[#This Row],[Gross]]-Table8[[#This Row],[budget]]</f>
        <v>20813342.333333336</v>
      </c>
    </row>
    <row r="506" spans="1:8" x14ac:dyDescent="0.25">
      <c r="A506" t="s">
        <v>2119</v>
      </c>
      <c r="B506" s="2">
        <v>6.85</v>
      </c>
      <c r="C506" t="b">
        <v>0</v>
      </c>
      <c r="D506" s="23">
        <v>26750000</v>
      </c>
      <c r="E506" s="23">
        <v>29795598.5</v>
      </c>
      <c r="F506" s="23">
        <f>Table8[[#This Row],[Gross]]-Table8[[#This Row],[budget]]</f>
        <v>3045598.5</v>
      </c>
      <c r="G506" s="23">
        <v>26750000</v>
      </c>
      <c r="H506" s="23">
        <f>Table8[[#This Row],[Gross]]-Table8[[#This Row],[budget]]</f>
        <v>3045598.5</v>
      </c>
    </row>
    <row r="507" spans="1:8" x14ac:dyDescent="0.25">
      <c r="A507" t="s">
        <v>2123</v>
      </c>
      <c r="B507" s="2">
        <v>6.6</v>
      </c>
      <c r="C507" t="b">
        <v>0</v>
      </c>
      <c r="D507" s="23">
        <v>29500000</v>
      </c>
      <c r="E507" s="23">
        <v>53270582.399999999</v>
      </c>
      <c r="F507" s="23">
        <f>Table8[[#This Row],[Gross]]-Table8[[#This Row],[budget]]</f>
        <v>23770582.399999999</v>
      </c>
      <c r="G507" s="23">
        <v>29500000</v>
      </c>
      <c r="H507" s="23">
        <f>Table8[[#This Row],[Gross]]-Table8[[#This Row],[budget]]</f>
        <v>23770582.399999999</v>
      </c>
    </row>
    <row r="508" spans="1:8" x14ac:dyDescent="0.25">
      <c r="A508" t="s">
        <v>2125</v>
      </c>
      <c r="B508" s="2">
        <v>6.083333333333333</v>
      </c>
      <c r="C508" t="b">
        <v>0</v>
      </c>
      <c r="D508" s="23">
        <v>28750000</v>
      </c>
      <c r="E508" s="23">
        <v>78962929</v>
      </c>
      <c r="F508" s="23">
        <f>Table8[[#This Row],[Gross]]-Table8[[#This Row],[budget]]</f>
        <v>50212929</v>
      </c>
      <c r="G508" s="23">
        <v>28750000</v>
      </c>
      <c r="H508" s="23">
        <f>Table8[[#This Row],[Gross]]-Table8[[#This Row],[budget]]</f>
        <v>50212929</v>
      </c>
    </row>
    <row r="509" spans="1:8" x14ac:dyDescent="0.25">
      <c r="A509" t="s">
        <v>2127</v>
      </c>
      <c r="B509" s="2">
        <v>6.1</v>
      </c>
      <c r="C509" t="b">
        <v>0</v>
      </c>
      <c r="D509" s="23">
        <v>42000000</v>
      </c>
      <c r="E509" s="23">
        <v>24375436</v>
      </c>
      <c r="F509" s="23">
        <f>Table8[[#This Row],[Gross]]-Table8[[#This Row],[budget]]</f>
        <v>-17624564</v>
      </c>
      <c r="G509" s="23">
        <v>42000000</v>
      </c>
      <c r="H509" s="23">
        <f>Table8[[#This Row],[Gross]]-Table8[[#This Row],[budget]]</f>
        <v>-17624564</v>
      </c>
    </row>
    <row r="510" spans="1:8" x14ac:dyDescent="0.25">
      <c r="A510" t="s">
        <v>2129</v>
      </c>
      <c r="B510" s="2">
        <v>4</v>
      </c>
      <c r="C510" t="b">
        <v>0</v>
      </c>
      <c r="D510" s="23">
        <v>42000000</v>
      </c>
      <c r="E510" s="23">
        <v>20915465</v>
      </c>
      <c r="F510" s="23">
        <f>Table8[[#This Row],[Gross]]-Table8[[#This Row],[budget]]</f>
        <v>-21084535</v>
      </c>
      <c r="G510" s="23">
        <v>42000000</v>
      </c>
      <c r="H510" s="23">
        <f>Table8[[#This Row],[Gross]]-Table8[[#This Row],[budget]]</f>
        <v>-21084535</v>
      </c>
    </row>
    <row r="511" spans="1:8" x14ac:dyDescent="0.25">
      <c r="A511" t="s">
        <v>2133</v>
      </c>
      <c r="B511" s="2">
        <v>5.55</v>
      </c>
      <c r="C511" t="b">
        <v>0</v>
      </c>
      <c r="D511" s="23">
        <v>30000000</v>
      </c>
      <c r="E511" s="23">
        <v>44669273</v>
      </c>
      <c r="F511" s="23">
        <f>Table8[[#This Row],[Gross]]-Table8[[#This Row],[budget]]</f>
        <v>14669273</v>
      </c>
      <c r="G511" s="23">
        <v>30000000</v>
      </c>
      <c r="H511" s="23">
        <f>Table8[[#This Row],[Gross]]-Table8[[#This Row],[budget]]</f>
        <v>14669273</v>
      </c>
    </row>
    <row r="512" spans="1:8" x14ac:dyDescent="0.25">
      <c r="A512" t="s">
        <v>2135</v>
      </c>
      <c r="B512" s="2">
        <v>6.65</v>
      </c>
      <c r="C512" t="b">
        <v>0</v>
      </c>
      <c r="D512" s="23">
        <v>38000000</v>
      </c>
      <c r="E512" s="23">
        <v>53787688.5</v>
      </c>
      <c r="F512" s="23">
        <f>Table8[[#This Row],[Gross]]-Table8[[#This Row],[budget]]</f>
        <v>15787688.5</v>
      </c>
      <c r="G512" s="23">
        <v>38000000</v>
      </c>
      <c r="H512" s="23">
        <f>Table8[[#This Row],[Gross]]-Table8[[#This Row],[budget]]</f>
        <v>15787688.5</v>
      </c>
    </row>
    <row r="513" spans="1:8" x14ac:dyDescent="0.25">
      <c r="A513" t="s">
        <v>2137</v>
      </c>
      <c r="B513" s="2">
        <v>6.3</v>
      </c>
      <c r="C513" t="b">
        <v>0</v>
      </c>
      <c r="D513" s="23">
        <v>45000000</v>
      </c>
      <c r="E513" s="23">
        <v>5664251</v>
      </c>
      <c r="F513" s="23">
        <f>Table8[[#This Row],[Gross]]-Table8[[#This Row],[budget]]</f>
        <v>-39335749</v>
      </c>
      <c r="G513" s="23">
        <v>45000000</v>
      </c>
      <c r="H513" s="23">
        <f>Table8[[#This Row],[Gross]]-Table8[[#This Row],[budget]]</f>
        <v>-39335749</v>
      </c>
    </row>
    <row r="514" spans="1:8" x14ac:dyDescent="0.25">
      <c r="A514" t="s">
        <v>2148</v>
      </c>
      <c r="B514" s="2">
        <v>5.2</v>
      </c>
      <c r="C514" t="b">
        <v>0</v>
      </c>
      <c r="D514" s="23">
        <v>41000000</v>
      </c>
      <c r="E514" s="23">
        <v>22108977</v>
      </c>
      <c r="F514" s="23">
        <f>Table8[[#This Row],[Gross]]-Table8[[#This Row],[budget]]</f>
        <v>-18891023</v>
      </c>
      <c r="G514" s="23">
        <v>41000000</v>
      </c>
      <c r="H514" s="23">
        <f>Table8[[#This Row],[Gross]]-Table8[[#This Row],[budget]]</f>
        <v>-18891023</v>
      </c>
    </row>
    <row r="515" spans="1:8" x14ac:dyDescent="0.25">
      <c r="A515" t="s">
        <v>2151</v>
      </c>
      <c r="B515" s="2">
        <v>6.6</v>
      </c>
      <c r="C515" t="b">
        <v>0</v>
      </c>
      <c r="D515" s="23">
        <v>42000000</v>
      </c>
      <c r="E515" s="23">
        <v>18600911</v>
      </c>
      <c r="F515" s="23">
        <f>Table8[[#This Row],[Gross]]-Table8[[#This Row],[budget]]</f>
        <v>-23399089</v>
      </c>
      <c r="G515" s="23">
        <v>42000000</v>
      </c>
      <c r="H515" s="23">
        <f>Table8[[#This Row],[Gross]]-Table8[[#This Row],[budget]]</f>
        <v>-23399089</v>
      </c>
    </row>
    <row r="516" spans="1:8" x14ac:dyDescent="0.25">
      <c r="A516" t="s">
        <v>2154</v>
      </c>
      <c r="B516" s="2">
        <v>7.5</v>
      </c>
      <c r="C516" t="b">
        <v>0</v>
      </c>
      <c r="D516" s="23">
        <v>5653333.333333333</v>
      </c>
      <c r="E516" s="23">
        <v>99611749</v>
      </c>
      <c r="F516" s="23">
        <f>Table8[[#This Row],[Gross]]-Table8[[#This Row],[budget]]</f>
        <v>93958415.666666672</v>
      </c>
      <c r="G516" s="23">
        <v>5653333.333333333</v>
      </c>
      <c r="H516" s="23">
        <f>Table8[[#This Row],[Gross]]-Table8[[#This Row],[budget]]</f>
        <v>93958415.666666672</v>
      </c>
    </row>
    <row r="517" spans="1:8" x14ac:dyDescent="0.25">
      <c r="A517" t="s">
        <v>2158</v>
      </c>
      <c r="B517" s="2">
        <v>6.0400000000000009</v>
      </c>
      <c r="C517" t="b">
        <v>0</v>
      </c>
      <c r="D517" s="23">
        <v>31400000</v>
      </c>
      <c r="E517" s="23">
        <v>75526093</v>
      </c>
      <c r="F517" s="23">
        <f>Table8[[#This Row],[Gross]]-Table8[[#This Row],[budget]]</f>
        <v>44126093</v>
      </c>
      <c r="G517" s="23">
        <v>31400000</v>
      </c>
      <c r="H517" s="23">
        <f>Table8[[#This Row],[Gross]]-Table8[[#This Row],[budget]]</f>
        <v>44126093</v>
      </c>
    </row>
    <row r="518" spans="1:8" x14ac:dyDescent="0.25">
      <c r="A518" t="s">
        <v>2160</v>
      </c>
      <c r="B518" s="2">
        <v>6.9</v>
      </c>
      <c r="C518" t="b">
        <v>0</v>
      </c>
      <c r="D518" s="23">
        <v>38750000</v>
      </c>
      <c r="E518" s="23">
        <v>111664263.5</v>
      </c>
      <c r="F518" s="23">
        <f>Table8[[#This Row],[Gross]]-Table8[[#This Row],[budget]]</f>
        <v>72914263.5</v>
      </c>
      <c r="G518" s="23">
        <v>38750000</v>
      </c>
      <c r="H518" s="23">
        <f>Table8[[#This Row],[Gross]]-Table8[[#This Row],[budget]]</f>
        <v>72914263.5</v>
      </c>
    </row>
    <row r="519" spans="1:8" x14ac:dyDescent="0.25">
      <c r="A519" t="s">
        <v>2164</v>
      </c>
      <c r="B519" s="2">
        <v>4.0999999999999996</v>
      </c>
      <c r="C519" t="b">
        <v>0</v>
      </c>
      <c r="D519" s="23">
        <v>40000000</v>
      </c>
      <c r="E519" s="23">
        <v>166147885</v>
      </c>
      <c r="F519" s="23">
        <f>Table8[[#This Row],[Gross]]-Table8[[#This Row],[budget]]</f>
        <v>126147885</v>
      </c>
      <c r="G519" s="23">
        <v>40000000</v>
      </c>
      <c r="H519" s="23">
        <f>Table8[[#This Row],[Gross]]-Table8[[#This Row],[budget]]</f>
        <v>126147885</v>
      </c>
    </row>
    <row r="520" spans="1:8" x14ac:dyDescent="0.25">
      <c r="A520" t="s">
        <v>2175</v>
      </c>
      <c r="B520" s="2">
        <v>6.1999999999999993</v>
      </c>
      <c r="C520" t="b">
        <v>0</v>
      </c>
      <c r="D520" s="23">
        <v>35000000</v>
      </c>
      <c r="E520" s="23">
        <v>49216905.75</v>
      </c>
      <c r="F520" s="23">
        <f>Table8[[#This Row],[Gross]]-Table8[[#This Row],[budget]]</f>
        <v>14216905.75</v>
      </c>
      <c r="G520" s="23">
        <v>35000000</v>
      </c>
      <c r="H520" s="23">
        <f>Table8[[#This Row],[Gross]]-Table8[[#This Row],[budget]]</f>
        <v>14216905.75</v>
      </c>
    </row>
    <row r="521" spans="1:8" x14ac:dyDescent="0.25">
      <c r="A521" t="s">
        <v>2178</v>
      </c>
      <c r="B521" s="2">
        <v>6.1090909090909093</v>
      </c>
      <c r="C521" t="b">
        <v>0</v>
      </c>
      <c r="D521" s="23">
        <v>21509090.90909091</v>
      </c>
      <c r="E521" s="23">
        <v>46767482.272727273</v>
      </c>
      <c r="F521" s="23">
        <f>Table8[[#This Row],[Gross]]-Table8[[#This Row],[budget]]</f>
        <v>25258391.363636363</v>
      </c>
      <c r="G521" s="23">
        <v>21509090.90909091</v>
      </c>
      <c r="H521" s="23">
        <f>Table8[[#This Row],[Gross]]-Table8[[#This Row],[budget]]</f>
        <v>25258391.363636363</v>
      </c>
    </row>
    <row r="522" spans="1:8" x14ac:dyDescent="0.25">
      <c r="A522" t="s">
        <v>2182</v>
      </c>
      <c r="B522" s="2">
        <v>6</v>
      </c>
      <c r="C522" t="b">
        <v>0</v>
      </c>
      <c r="D522" s="23">
        <v>40000000</v>
      </c>
      <c r="E522" s="23">
        <v>90353764</v>
      </c>
      <c r="F522" s="23">
        <f>Table8[[#This Row],[Gross]]-Table8[[#This Row],[budget]]</f>
        <v>50353764</v>
      </c>
      <c r="G522" s="23">
        <v>40000000</v>
      </c>
      <c r="H522" s="23">
        <f>Table8[[#This Row],[Gross]]-Table8[[#This Row],[budget]]</f>
        <v>50353764</v>
      </c>
    </row>
    <row r="523" spans="1:8" x14ac:dyDescent="0.25">
      <c r="A523" t="s">
        <v>1723</v>
      </c>
      <c r="B523" s="2">
        <v>4.875</v>
      </c>
      <c r="C523" t="b">
        <v>0</v>
      </c>
      <c r="D523" s="23">
        <v>30750000</v>
      </c>
      <c r="E523" s="23">
        <v>43935476.25</v>
      </c>
      <c r="F523" s="23">
        <f>Table8[[#This Row],[Gross]]-Table8[[#This Row],[budget]]</f>
        <v>13185476.25</v>
      </c>
      <c r="G523" s="23">
        <v>30750000</v>
      </c>
      <c r="H523" s="23">
        <f>Table8[[#This Row],[Gross]]-Table8[[#This Row],[budget]]</f>
        <v>13185476.25</v>
      </c>
    </row>
    <row r="524" spans="1:8" x14ac:dyDescent="0.25">
      <c r="A524" t="s">
        <v>2207</v>
      </c>
      <c r="B524" s="2">
        <v>7.0749999999999993</v>
      </c>
      <c r="C524" t="b">
        <v>0</v>
      </c>
      <c r="D524" s="23">
        <v>33750000</v>
      </c>
      <c r="E524" s="23">
        <v>51045757.25</v>
      </c>
      <c r="F524" s="23">
        <f>Table8[[#This Row],[Gross]]-Table8[[#This Row],[budget]]</f>
        <v>17295757.25</v>
      </c>
      <c r="G524" s="23">
        <v>33750000</v>
      </c>
      <c r="H524" s="23">
        <f>Table8[[#This Row],[Gross]]-Table8[[#This Row],[budget]]</f>
        <v>17295757.25</v>
      </c>
    </row>
    <row r="525" spans="1:8" x14ac:dyDescent="0.25">
      <c r="A525" t="s">
        <v>2218</v>
      </c>
      <c r="B525" s="2">
        <v>5.2</v>
      </c>
      <c r="C525" t="b">
        <v>0</v>
      </c>
      <c r="D525" s="23">
        <v>40000000</v>
      </c>
      <c r="E525" s="23">
        <v>54967359</v>
      </c>
      <c r="F525" s="23">
        <f>Table8[[#This Row],[Gross]]-Table8[[#This Row],[budget]]</f>
        <v>14967359</v>
      </c>
      <c r="G525" s="23">
        <v>40000000</v>
      </c>
      <c r="H525" s="23">
        <f>Table8[[#This Row],[Gross]]-Table8[[#This Row],[budget]]</f>
        <v>14967359</v>
      </c>
    </row>
    <row r="526" spans="1:8" x14ac:dyDescent="0.25">
      <c r="A526" t="s">
        <v>2226</v>
      </c>
      <c r="B526" s="2">
        <v>5.9</v>
      </c>
      <c r="C526" t="b">
        <v>0</v>
      </c>
      <c r="D526" s="23">
        <v>40000000</v>
      </c>
      <c r="E526" s="23">
        <v>57011847</v>
      </c>
      <c r="F526" s="23">
        <f>Table8[[#This Row],[Gross]]-Table8[[#This Row],[budget]]</f>
        <v>17011847</v>
      </c>
      <c r="G526" s="23">
        <v>40000000</v>
      </c>
      <c r="H526" s="23">
        <f>Table8[[#This Row],[Gross]]-Table8[[#This Row],[budget]]</f>
        <v>17011847</v>
      </c>
    </row>
    <row r="527" spans="1:8" x14ac:dyDescent="0.25">
      <c r="A527" t="s">
        <v>2231</v>
      </c>
      <c r="B527" s="2">
        <v>6.0500000000000007</v>
      </c>
      <c r="C527" t="b">
        <v>0</v>
      </c>
      <c r="D527" s="23">
        <v>33500000</v>
      </c>
      <c r="E527" s="23">
        <v>33994782</v>
      </c>
      <c r="F527" s="23">
        <f>Table8[[#This Row],[Gross]]-Table8[[#This Row],[budget]]</f>
        <v>494782</v>
      </c>
      <c r="G527" s="23">
        <v>33500000</v>
      </c>
      <c r="H527" s="23">
        <f>Table8[[#This Row],[Gross]]-Table8[[#This Row],[budget]]</f>
        <v>494782</v>
      </c>
    </row>
    <row r="528" spans="1:8" x14ac:dyDescent="0.25">
      <c r="A528" t="s">
        <v>2235</v>
      </c>
      <c r="B528" s="2">
        <v>6.8</v>
      </c>
      <c r="C528" t="b">
        <v>0</v>
      </c>
      <c r="D528" s="23">
        <v>40000000</v>
      </c>
      <c r="E528" s="23">
        <v>52320979</v>
      </c>
      <c r="F528" s="23">
        <f>Table8[[#This Row],[Gross]]-Table8[[#This Row],[budget]]</f>
        <v>12320979</v>
      </c>
      <c r="G528" s="23">
        <v>40000000</v>
      </c>
      <c r="H528" s="23">
        <f>Table8[[#This Row],[Gross]]-Table8[[#This Row],[budget]]</f>
        <v>12320979</v>
      </c>
    </row>
    <row r="529" spans="1:8" x14ac:dyDescent="0.25">
      <c r="A529" t="s">
        <v>2238</v>
      </c>
      <c r="B529" s="2">
        <v>6.85</v>
      </c>
      <c r="C529" t="b">
        <v>0</v>
      </c>
      <c r="D529" s="23">
        <v>12650000</v>
      </c>
      <c r="E529" s="23">
        <v>27106817</v>
      </c>
      <c r="F529" s="23">
        <f>Table8[[#This Row],[Gross]]-Table8[[#This Row],[budget]]</f>
        <v>14456817</v>
      </c>
      <c r="G529" s="23">
        <v>12650000</v>
      </c>
      <c r="H529" s="23">
        <f>Table8[[#This Row],[Gross]]-Table8[[#This Row],[budget]]</f>
        <v>14456817</v>
      </c>
    </row>
    <row r="530" spans="1:8" x14ac:dyDescent="0.25">
      <c r="A530" t="s">
        <v>2240</v>
      </c>
      <c r="B530" s="2">
        <v>5.8</v>
      </c>
      <c r="C530" t="b">
        <v>0</v>
      </c>
      <c r="D530" s="23">
        <v>40000000</v>
      </c>
      <c r="E530" s="23">
        <v>46012734</v>
      </c>
      <c r="F530" s="23">
        <f>Table8[[#This Row],[Gross]]-Table8[[#This Row],[budget]]</f>
        <v>6012734</v>
      </c>
      <c r="G530" s="23">
        <v>40000000</v>
      </c>
      <c r="H530" s="23">
        <f>Table8[[#This Row],[Gross]]-Table8[[#This Row],[budget]]</f>
        <v>6012734</v>
      </c>
    </row>
    <row r="531" spans="1:8" x14ac:dyDescent="0.25">
      <c r="A531" t="s">
        <v>2249</v>
      </c>
      <c r="B531" s="2">
        <v>4.5500000000000007</v>
      </c>
      <c r="C531" t="b">
        <v>0</v>
      </c>
      <c r="D531" s="23">
        <v>25000000</v>
      </c>
      <c r="E531" s="23">
        <v>31584245.5</v>
      </c>
      <c r="F531" s="23">
        <f>Table8[[#This Row],[Gross]]-Table8[[#This Row],[budget]]</f>
        <v>6584245.5</v>
      </c>
      <c r="G531" s="23">
        <v>25000000</v>
      </c>
      <c r="H531" s="23">
        <f>Table8[[#This Row],[Gross]]-Table8[[#This Row],[budget]]</f>
        <v>6584245.5</v>
      </c>
    </row>
    <row r="532" spans="1:8" x14ac:dyDescent="0.25">
      <c r="A532" t="s">
        <v>2252</v>
      </c>
      <c r="B532" s="2">
        <v>5.5</v>
      </c>
      <c r="C532" t="b">
        <v>0</v>
      </c>
      <c r="D532" s="23">
        <v>40000000</v>
      </c>
      <c r="E532" s="23">
        <v>37752931</v>
      </c>
      <c r="F532" s="23">
        <f>Table8[[#This Row],[Gross]]-Table8[[#This Row],[budget]]</f>
        <v>-2247069</v>
      </c>
      <c r="G532" s="23">
        <v>40000000</v>
      </c>
      <c r="H532" s="23">
        <f>Table8[[#This Row],[Gross]]-Table8[[#This Row],[budget]]</f>
        <v>-2247069</v>
      </c>
    </row>
    <row r="533" spans="1:8" x14ac:dyDescent="0.25">
      <c r="A533" t="s">
        <v>2256</v>
      </c>
      <c r="B533" s="2">
        <v>7.3</v>
      </c>
      <c r="C533" t="b">
        <v>0</v>
      </c>
      <c r="D533" s="23">
        <v>30000000</v>
      </c>
      <c r="E533" s="23">
        <v>79417305.5</v>
      </c>
      <c r="F533" s="23">
        <f>Table8[[#This Row],[Gross]]-Table8[[#This Row],[budget]]</f>
        <v>49417305.5</v>
      </c>
      <c r="G533" s="23">
        <v>30000000</v>
      </c>
      <c r="H533" s="23">
        <f>Table8[[#This Row],[Gross]]-Table8[[#This Row],[budget]]</f>
        <v>49417305.5</v>
      </c>
    </row>
    <row r="534" spans="1:8" x14ac:dyDescent="0.25">
      <c r="A534" t="s">
        <v>2262</v>
      </c>
      <c r="B534" s="2">
        <v>6.125</v>
      </c>
      <c r="C534" t="b">
        <v>0</v>
      </c>
      <c r="D534" s="23">
        <v>25000000</v>
      </c>
      <c r="E534" s="23">
        <v>39783454.5</v>
      </c>
      <c r="F534" s="23">
        <f>Table8[[#This Row],[Gross]]-Table8[[#This Row],[budget]]</f>
        <v>14783454.5</v>
      </c>
      <c r="G534" s="23">
        <v>25000000</v>
      </c>
      <c r="H534" s="23">
        <f>Table8[[#This Row],[Gross]]-Table8[[#This Row],[budget]]</f>
        <v>14783454.5</v>
      </c>
    </row>
    <row r="535" spans="1:8" x14ac:dyDescent="0.25">
      <c r="A535" t="s">
        <v>2264</v>
      </c>
      <c r="B535" s="2">
        <v>4.7</v>
      </c>
      <c r="C535" t="b">
        <v>0</v>
      </c>
      <c r="D535" s="23">
        <v>60000000</v>
      </c>
      <c r="E535" s="23">
        <v>36037909</v>
      </c>
      <c r="F535" s="23">
        <f>Table8[[#This Row],[Gross]]-Table8[[#This Row],[budget]]</f>
        <v>-23962091</v>
      </c>
      <c r="G535" s="23">
        <v>60000000</v>
      </c>
      <c r="H535" s="23">
        <f>Table8[[#This Row],[Gross]]-Table8[[#This Row],[budget]]</f>
        <v>-23962091</v>
      </c>
    </row>
    <row r="536" spans="1:8" x14ac:dyDescent="0.25">
      <c r="A536" t="s">
        <v>2267</v>
      </c>
      <c r="B536" s="2">
        <v>5.8</v>
      </c>
      <c r="C536" t="b">
        <v>0</v>
      </c>
      <c r="D536" s="23">
        <v>40000000</v>
      </c>
      <c r="E536" s="23">
        <v>33864342</v>
      </c>
      <c r="F536" s="23">
        <f>Table8[[#This Row],[Gross]]-Table8[[#This Row],[budget]]</f>
        <v>-6135658</v>
      </c>
      <c r="G536" s="23">
        <v>40000000</v>
      </c>
      <c r="H536" s="23">
        <f>Table8[[#This Row],[Gross]]-Table8[[#This Row],[budget]]</f>
        <v>-6135658</v>
      </c>
    </row>
    <row r="537" spans="1:8" x14ac:dyDescent="0.25">
      <c r="A537" t="s">
        <v>2276</v>
      </c>
      <c r="B537" s="2">
        <v>7.45</v>
      </c>
      <c r="C537" t="b">
        <v>0</v>
      </c>
      <c r="D537" s="23">
        <v>25500000</v>
      </c>
      <c r="E537" s="23">
        <v>32402610</v>
      </c>
      <c r="F537" s="23">
        <f>Table8[[#This Row],[Gross]]-Table8[[#This Row],[budget]]</f>
        <v>6902610</v>
      </c>
      <c r="G537" s="23">
        <v>25500000</v>
      </c>
      <c r="H537" s="23">
        <f>Table8[[#This Row],[Gross]]-Table8[[#This Row],[budget]]</f>
        <v>6902610</v>
      </c>
    </row>
    <row r="538" spans="1:8" x14ac:dyDescent="0.25">
      <c r="A538" t="s">
        <v>2282</v>
      </c>
      <c r="B538" s="2">
        <v>5.0999999999999996</v>
      </c>
      <c r="C538" t="b">
        <v>0</v>
      </c>
      <c r="D538" s="23">
        <v>40000000</v>
      </c>
      <c r="E538" s="23">
        <v>17517536.5</v>
      </c>
      <c r="F538" s="23">
        <f>Table8[[#This Row],[Gross]]-Table8[[#This Row],[budget]]</f>
        <v>-22482463.5</v>
      </c>
      <c r="G538" s="23">
        <v>40000000</v>
      </c>
      <c r="H538" s="23">
        <f>Table8[[#This Row],[Gross]]-Table8[[#This Row],[budget]]</f>
        <v>-22482463.5</v>
      </c>
    </row>
    <row r="539" spans="1:8" x14ac:dyDescent="0.25">
      <c r="A539" t="s">
        <v>2290</v>
      </c>
      <c r="B539" s="2">
        <v>6.9</v>
      </c>
      <c r="C539" t="b">
        <v>0</v>
      </c>
      <c r="D539" s="23">
        <v>35000000</v>
      </c>
      <c r="E539" s="23">
        <v>17569852.5</v>
      </c>
      <c r="F539" s="23">
        <f>Table8[[#This Row],[Gross]]-Table8[[#This Row],[budget]]</f>
        <v>-17430147.5</v>
      </c>
      <c r="G539" s="23">
        <v>35000000</v>
      </c>
      <c r="H539" s="23">
        <f>Table8[[#This Row],[Gross]]-Table8[[#This Row],[budget]]</f>
        <v>-17430147.5</v>
      </c>
    </row>
    <row r="540" spans="1:8" x14ac:dyDescent="0.25">
      <c r="A540" t="s">
        <v>2292</v>
      </c>
      <c r="B540" s="2">
        <v>6.7</v>
      </c>
      <c r="C540" t="b">
        <v>0</v>
      </c>
      <c r="D540" s="23">
        <v>40000000</v>
      </c>
      <c r="E540" s="23">
        <v>25178165</v>
      </c>
      <c r="F540" s="23">
        <f>Table8[[#This Row],[Gross]]-Table8[[#This Row],[budget]]</f>
        <v>-14821835</v>
      </c>
      <c r="G540" s="23">
        <v>40000000</v>
      </c>
      <c r="H540" s="23">
        <f>Table8[[#This Row],[Gross]]-Table8[[#This Row],[budget]]</f>
        <v>-14821835</v>
      </c>
    </row>
    <row r="541" spans="1:8" x14ac:dyDescent="0.25">
      <c r="A541" t="s">
        <v>2298</v>
      </c>
      <c r="B541" s="2">
        <v>6.2</v>
      </c>
      <c r="C541" t="b">
        <v>0</v>
      </c>
      <c r="D541" s="23">
        <v>40000000</v>
      </c>
      <c r="E541" s="23">
        <v>22717758</v>
      </c>
      <c r="F541" s="23">
        <f>Table8[[#This Row],[Gross]]-Table8[[#This Row],[budget]]</f>
        <v>-17282242</v>
      </c>
      <c r="G541" s="23">
        <v>40000000</v>
      </c>
      <c r="H541" s="23">
        <f>Table8[[#This Row],[Gross]]-Table8[[#This Row],[budget]]</f>
        <v>-17282242</v>
      </c>
    </row>
    <row r="542" spans="1:8" x14ac:dyDescent="0.25">
      <c r="A542" t="s">
        <v>2302</v>
      </c>
      <c r="B542" s="2">
        <v>6.4499999999999993</v>
      </c>
      <c r="C542" t="b">
        <v>0</v>
      </c>
      <c r="D542" s="23">
        <v>30000000</v>
      </c>
      <c r="E542" s="23">
        <v>25488293.25</v>
      </c>
      <c r="F542" s="23">
        <f>Table8[[#This Row],[Gross]]-Table8[[#This Row],[budget]]</f>
        <v>-4511706.75</v>
      </c>
      <c r="G542" s="23">
        <v>30000000</v>
      </c>
      <c r="H542" s="23">
        <f>Table8[[#This Row],[Gross]]-Table8[[#This Row],[budget]]</f>
        <v>-4511706.75</v>
      </c>
    </row>
    <row r="543" spans="1:8" x14ac:dyDescent="0.25">
      <c r="A543" t="s">
        <v>2304</v>
      </c>
      <c r="B543" s="2">
        <v>4</v>
      </c>
      <c r="C543" t="b">
        <v>0</v>
      </c>
      <c r="D543" s="23">
        <v>40000000</v>
      </c>
      <c r="E543" s="23">
        <v>21176322</v>
      </c>
      <c r="F543" s="23">
        <f>Table8[[#This Row],[Gross]]-Table8[[#This Row],[budget]]</f>
        <v>-18823678</v>
      </c>
      <c r="G543" s="23">
        <v>40000000</v>
      </c>
      <c r="H543" s="23">
        <f>Table8[[#This Row],[Gross]]-Table8[[#This Row],[budget]]</f>
        <v>-18823678</v>
      </c>
    </row>
    <row r="544" spans="1:8" x14ac:dyDescent="0.25">
      <c r="A544" t="s">
        <v>2308</v>
      </c>
      <c r="B544" s="2">
        <v>6.9249999999999998</v>
      </c>
      <c r="C544" t="b">
        <v>0</v>
      </c>
      <c r="D544" s="23">
        <v>14250000</v>
      </c>
      <c r="E544" s="23">
        <v>16789091.5</v>
      </c>
      <c r="F544" s="23">
        <f>Table8[[#This Row],[Gross]]-Table8[[#This Row],[budget]]</f>
        <v>2539091.5</v>
      </c>
      <c r="G544" s="23">
        <v>14250000</v>
      </c>
      <c r="H544" s="23">
        <f>Table8[[#This Row],[Gross]]-Table8[[#This Row],[budget]]</f>
        <v>2539091.5</v>
      </c>
    </row>
    <row r="545" spans="1:8" x14ac:dyDescent="0.25">
      <c r="A545" t="s">
        <v>2311</v>
      </c>
      <c r="B545" s="2">
        <v>5</v>
      </c>
      <c r="C545" t="b">
        <v>0</v>
      </c>
      <c r="D545" s="23">
        <v>21333333.333333332</v>
      </c>
      <c r="E545" s="23">
        <v>20447712</v>
      </c>
      <c r="F545" s="23">
        <f>Table8[[#This Row],[Gross]]-Table8[[#This Row],[budget]]</f>
        <v>-885621.33333333209</v>
      </c>
      <c r="G545" s="23">
        <v>21333333.333333332</v>
      </c>
      <c r="H545" s="23">
        <f>Table8[[#This Row],[Gross]]-Table8[[#This Row],[budget]]</f>
        <v>-885621.33333333209</v>
      </c>
    </row>
    <row r="546" spans="1:8" x14ac:dyDescent="0.25">
      <c r="A546" t="s">
        <v>2313</v>
      </c>
      <c r="B546" s="2">
        <v>7.55</v>
      </c>
      <c r="C546" t="b">
        <v>0</v>
      </c>
      <c r="D546" s="23">
        <v>24200000</v>
      </c>
      <c r="E546" s="23">
        <v>13077951</v>
      </c>
      <c r="F546" s="23">
        <f>Table8[[#This Row],[Gross]]-Table8[[#This Row],[budget]]</f>
        <v>-11122049</v>
      </c>
      <c r="G546" s="23">
        <v>24200000</v>
      </c>
      <c r="H546" s="23">
        <f>Table8[[#This Row],[Gross]]-Table8[[#This Row],[budget]]</f>
        <v>-11122049</v>
      </c>
    </row>
    <row r="547" spans="1:8" x14ac:dyDescent="0.25">
      <c r="A547" t="s">
        <v>2315</v>
      </c>
      <c r="B547" s="2">
        <v>4.2</v>
      </c>
      <c r="C547" t="b">
        <v>0</v>
      </c>
      <c r="D547" s="23">
        <v>51000000</v>
      </c>
      <c r="E547" s="23">
        <v>14375181</v>
      </c>
      <c r="F547" s="23">
        <f>Table8[[#This Row],[Gross]]-Table8[[#This Row],[budget]]</f>
        <v>-36624819</v>
      </c>
      <c r="G547" s="23">
        <v>51000000</v>
      </c>
      <c r="H547" s="23">
        <f>Table8[[#This Row],[Gross]]-Table8[[#This Row],[budget]]</f>
        <v>-36624819</v>
      </c>
    </row>
    <row r="548" spans="1:8" x14ac:dyDescent="0.25">
      <c r="A548" t="s">
        <v>2324</v>
      </c>
      <c r="B548" s="2">
        <v>5.5</v>
      </c>
      <c r="C548" t="b">
        <v>0</v>
      </c>
      <c r="D548" s="23">
        <v>22566666.666666668</v>
      </c>
      <c r="E548" s="23">
        <v>25698854.666666668</v>
      </c>
      <c r="F548" s="23">
        <f>Table8[[#This Row],[Gross]]-Table8[[#This Row],[budget]]</f>
        <v>3132188</v>
      </c>
      <c r="G548" s="23">
        <v>22566666.666666668</v>
      </c>
      <c r="H548" s="23">
        <f>Table8[[#This Row],[Gross]]-Table8[[#This Row],[budget]]</f>
        <v>3132188</v>
      </c>
    </row>
    <row r="549" spans="1:8" x14ac:dyDescent="0.25">
      <c r="A549" t="s">
        <v>2327</v>
      </c>
      <c r="B549" s="2">
        <v>6.2</v>
      </c>
      <c r="C549" t="b">
        <v>0</v>
      </c>
      <c r="D549" s="23">
        <v>60000000</v>
      </c>
      <c r="E549" s="23">
        <v>13395939</v>
      </c>
      <c r="F549" s="23">
        <f>Table8[[#This Row],[Gross]]-Table8[[#This Row],[budget]]</f>
        <v>-46604061</v>
      </c>
      <c r="G549" s="23">
        <v>60000000</v>
      </c>
      <c r="H549" s="23">
        <f>Table8[[#This Row],[Gross]]-Table8[[#This Row],[budget]]</f>
        <v>-46604061</v>
      </c>
    </row>
    <row r="550" spans="1:8" x14ac:dyDescent="0.25">
      <c r="A550" t="s">
        <v>2330</v>
      </c>
      <c r="B550" s="2">
        <v>6.3</v>
      </c>
      <c r="C550" t="b">
        <v>0</v>
      </c>
      <c r="D550" s="23">
        <v>40000000</v>
      </c>
      <c r="E550" s="23">
        <v>13376506</v>
      </c>
      <c r="F550" s="23">
        <f>Table8[[#This Row],[Gross]]-Table8[[#This Row],[budget]]</f>
        <v>-26623494</v>
      </c>
      <c r="G550" s="23">
        <v>40000000</v>
      </c>
      <c r="H550" s="23">
        <f>Table8[[#This Row],[Gross]]-Table8[[#This Row],[budget]]</f>
        <v>-26623494</v>
      </c>
    </row>
    <row r="551" spans="1:8" x14ac:dyDescent="0.25">
      <c r="A551" t="s">
        <v>2332</v>
      </c>
      <c r="B551" s="2">
        <v>4.4499999999999993</v>
      </c>
      <c r="C551" t="b">
        <v>0</v>
      </c>
      <c r="D551" s="23">
        <v>30500000</v>
      </c>
      <c r="E551" s="23">
        <v>27027052.5</v>
      </c>
      <c r="F551" s="23">
        <f>Table8[[#This Row],[Gross]]-Table8[[#This Row],[budget]]</f>
        <v>-3472947.5</v>
      </c>
      <c r="G551" s="23">
        <v>30500000</v>
      </c>
      <c r="H551" s="23">
        <f>Table8[[#This Row],[Gross]]-Table8[[#This Row],[budget]]</f>
        <v>-3472947.5</v>
      </c>
    </row>
    <row r="552" spans="1:8" x14ac:dyDescent="0.25">
      <c r="A552" t="s">
        <v>2339</v>
      </c>
      <c r="B552" s="2">
        <v>5</v>
      </c>
      <c r="C552" t="b">
        <v>0</v>
      </c>
      <c r="D552" s="23">
        <v>19000000</v>
      </c>
      <c r="E552" s="23">
        <v>4778834</v>
      </c>
      <c r="F552" s="23">
        <f>Table8[[#This Row],[Gross]]-Table8[[#This Row],[budget]]</f>
        <v>-14221166</v>
      </c>
      <c r="G552" s="23">
        <v>19000000</v>
      </c>
      <c r="H552" s="23">
        <f>Table8[[#This Row],[Gross]]-Table8[[#This Row],[budget]]</f>
        <v>-14221166</v>
      </c>
    </row>
    <row r="553" spans="1:8" x14ac:dyDescent="0.25">
      <c r="A553" t="s">
        <v>2341</v>
      </c>
      <c r="B553" s="2">
        <v>4.0999999999999996</v>
      </c>
      <c r="C553" t="b">
        <v>0</v>
      </c>
      <c r="D553" s="23">
        <v>24000000</v>
      </c>
      <c r="E553" s="23">
        <v>10431220</v>
      </c>
      <c r="F553" s="23">
        <f>Table8[[#This Row],[Gross]]-Table8[[#This Row],[budget]]</f>
        <v>-13568780</v>
      </c>
      <c r="G553" s="23">
        <v>24000000</v>
      </c>
      <c r="H553" s="23">
        <f>Table8[[#This Row],[Gross]]-Table8[[#This Row],[budget]]</f>
        <v>-13568780</v>
      </c>
    </row>
    <row r="554" spans="1:8" x14ac:dyDescent="0.25">
      <c r="A554" t="s">
        <v>2343</v>
      </c>
      <c r="B554" s="2">
        <v>6.5</v>
      </c>
      <c r="C554" t="b">
        <v>0</v>
      </c>
      <c r="D554" s="23">
        <v>30000000</v>
      </c>
      <c r="E554" s="23">
        <v>11787269.5</v>
      </c>
      <c r="F554" s="23">
        <f>Table8[[#This Row],[Gross]]-Table8[[#This Row],[budget]]</f>
        <v>-18212730.5</v>
      </c>
      <c r="G554" s="23">
        <v>30000000</v>
      </c>
      <c r="H554" s="23">
        <f>Table8[[#This Row],[Gross]]-Table8[[#This Row],[budget]]</f>
        <v>-18212730.5</v>
      </c>
    </row>
    <row r="555" spans="1:8" x14ac:dyDescent="0.25">
      <c r="A555" t="s">
        <v>2348</v>
      </c>
      <c r="B555" s="2">
        <v>6.2666666666666666</v>
      </c>
      <c r="C555" t="b">
        <v>0</v>
      </c>
      <c r="D555" s="23">
        <v>76666666.666666672</v>
      </c>
      <c r="E555" s="23">
        <v>1874359.6666666667</v>
      </c>
      <c r="F555" s="23">
        <f>Table8[[#This Row],[Gross]]-Table8[[#This Row],[budget]]</f>
        <v>-74792307</v>
      </c>
      <c r="G555" s="23">
        <v>76666666.666666672</v>
      </c>
      <c r="H555" s="23">
        <f>Table8[[#This Row],[Gross]]-Table8[[#This Row],[budget]]</f>
        <v>-74792307</v>
      </c>
    </row>
    <row r="556" spans="1:8" x14ac:dyDescent="0.25">
      <c r="A556" t="s">
        <v>2353</v>
      </c>
      <c r="B556" s="2">
        <v>4.4000000000000004</v>
      </c>
      <c r="C556" t="b">
        <v>0</v>
      </c>
      <c r="D556" s="23">
        <v>40000000</v>
      </c>
      <c r="E556" s="23">
        <v>511920</v>
      </c>
      <c r="F556" s="23">
        <f>Table8[[#This Row],[Gross]]-Table8[[#This Row],[budget]]</f>
        <v>-39488080</v>
      </c>
      <c r="G556" s="23">
        <v>40000000</v>
      </c>
      <c r="H556" s="23">
        <f>Table8[[#This Row],[Gross]]-Table8[[#This Row],[budget]]</f>
        <v>-39488080</v>
      </c>
    </row>
    <row r="557" spans="1:8" x14ac:dyDescent="0.25">
      <c r="A557" t="s">
        <v>2357</v>
      </c>
      <c r="B557" s="2">
        <v>5.3</v>
      </c>
      <c r="C557" t="b">
        <v>0</v>
      </c>
      <c r="D557" s="23">
        <v>25000000</v>
      </c>
      <c r="E557" s="23">
        <v>28259120.5</v>
      </c>
      <c r="F557" s="23">
        <f>Table8[[#This Row],[Gross]]-Table8[[#This Row],[budget]]</f>
        <v>3259120.5</v>
      </c>
      <c r="G557" s="23">
        <v>25000000</v>
      </c>
      <c r="H557" s="23">
        <f>Table8[[#This Row],[Gross]]-Table8[[#This Row],[budget]]</f>
        <v>3259120.5</v>
      </c>
    </row>
    <row r="558" spans="1:8" x14ac:dyDescent="0.25">
      <c r="A558" t="s">
        <v>2362</v>
      </c>
      <c r="B558" s="2">
        <v>6.85</v>
      </c>
      <c r="C558" t="b">
        <v>0</v>
      </c>
      <c r="D558" s="23">
        <v>17500000</v>
      </c>
      <c r="E558" s="23">
        <v>6723556.5</v>
      </c>
      <c r="F558" s="23">
        <f>Table8[[#This Row],[Gross]]-Table8[[#This Row],[budget]]</f>
        <v>-10776443.5</v>
      </c>
      <c r="G558" s="23">
        <v>17500000</v>
      </c>
      <c r="H558" s="23">
        <f>Table8[[#This Row],[Gross]]-Table8[[#This Row],[budget]]</f>
        <v>-10776443.5</v>
      </c>
    </row>
    <row r="559" spans="1:8" x14ac:dyDescent="0.25">
      <c r="A559" t="s">
        <v>2366</v>
      </c>
      <c r="B559" s="2">
        <v>7.1</v>
      </c>
      <c r="C559" t="b">
        <v>0</v>
      </c>
      <c r="D559" s="23">
        <v>40000000</v>
      </c>
      <c r="E559" s="23">
        <v>128978</v>
      </c>
      <c r="F559" s="23">
        <f>Table8[[#This Row],[Gross]]-Table8[[#This Row],[budget]]</f>
        <v>-39871022</v>
      </c>
      <c r="G559" s="23">
        <v>40000000</v>
      </c>
      <c r="H559" s="23">
        <f>Table8[[#This Row],[Gross]]-Table8[[#This Row],[budget]]</f>
        <v>-39871022</v>
      </c>
    </row>
    <row r="560" spans="1:8" x14ac:dyDescent="0.25">
      <c r="A560" t="s">
        <v>2370</v>
      </c>
      <c r="B560" s="2">
        <v>7</v>
      </c>
      <c r="C560" t="b">
        <v>0</v>
      </c>
      <c r="D560" s="23">
        <v>6127350000</v>
      </c>
      <c r="E560" s="23">
        <v>3382220.5</v>
      </c>
      <c r="F560" s="23">
        <f>Table8[[#This Row],[Gross]]-Table8[[#This Row],[budget]]</f>
        <v>-6123967779.5</v>
      </c>
      <c r="G560" s="23">
        <v>6127350000</v>
      </c>
      <c r="H560" s="23">
        <f>Table8[[#This Row],[Gross]]-Table8[[#This Row],[budget]]</f>
        <v>-6123967779.5</v>
      </c>
    </row>
    <row r="561" spans="1:8" x14ac:dyDescent="0.25">
      <c r="A561" t="s">
        <v>2378</v>
      </c>
      <c r="B561" s="2">
        <v>8.4</v>
      </c>
      <c r="C561" t="b">
        <v>0</v>
      </c>
      <c r="D561" s="23">
        <v>18026148</v>
      </c>
      <c r="E561" s="23">
        <v>6498000</v>
      </c>
      <c r="F561" s="23">
        <f>Table8[[#This Row],[Gross]]-Table8[[#This Row],[budget]]</f>
        <v>-11528148</v>
      </c>
      <c r="G561" s="23">
        <v>18026148</v>
      </c>
      <c r="H561" s="23">
        <f>Table8[[#This Row],[Gross]]-Table8[[#This Row],[budget]]</f>
        <v>-11528148</v>
      </c>
    </row>
    <row r="562" spans="1:8" x14ac:dyDescent="0.25">
      <c r="A562" t="s">
        <v>2388</v>
      </c>
      <c r="B562" s="2">
        <v>5.3</v>
      </c>
      <c r="C562" t="b">
        <v>0</v>
      </c>
      <c r="D562" s="23">
        <v>39000000</v>
      </c>
      <c r="E562" s="23">
        <v>5881504</v>
      </c>
      <c r="F562" s="23">
        <f>Table8[[#This Row],[Gross]]-Table8[[#This Row],[budget]]</f>
        <v>-33118496</v>
      </c>
      <c r="G562" s="23">
        <v>39000000</v>
      </c>
      <c r="H562" s="23">
        <f>Table8[[#This Row],[Gross]]-Table8[[#This Row],[budget]]</f>
        <v>-33118496</v>
      </c>
    </row>
    <row r="563" spans="1:8" x14ac:dyDescent="0.25">
      <c r="A563" t="s">
        <v>2396</v>
      </c>
      <c r="B563" s="2">
        <v>6.6999999999999993</v>
      </c>
      <c r="C563" t="b">
        <v>0</v>
      </c>
      <c r="D563" s="23">
        <v>20500000</v>
      </c>
      <c r="E563" s="23">
        <v>35177212.5</v>
      </c>
      <c r="F563" s="23">
        <f>Table8[[#This Row],[Gross]]-Table8[[#This Row],[budget]]</f>
        <v>14677212.5</v>
      </c>
      <c r="G563" s="23">
        <v>20500000</v>
      </c>
      <c r="H563" s="23">
        <f>Table8[[#This Row],[Gross]]-Table8[[#This Row],[budget]]</f>
        <v>14677212.5</v>
      </c>
    </row>
    <row r="564" spans="1:8" x14ac:dyDescent="0.25">
      <c r="A564" t="s">
        <v>2399</v>
      </c>
      <c r="B564" s="2">
        <v>6.6</v>
      </c>
      <c r="C564" t="b">
        <v>0</v>
      </c>
      <c r="D564" s="23">
        <v>35000000</v>
      </c>
      <c r="E564" s="23">
        <v>75668868</v>
      </c>
      <c r="F564" s="23">
        <f>Table8[[#This Row],[Gross]]-Table8[[#This Row],[budget]]</f>
        <v>40668868</v>
      </c>
      <c r="G564" s="23">
        <v>35000000</v>
      </c>
      <c r="H564" s="23">
        <f>Table8[[#This Row],[Gross]]-Table8[[#This Row],[budget]]</f>
        <v>40668868</v>
      </c>
    </row>
    <row r="565" spans="1:8" x14ac:dyDescent="0.25">
      <c r="A565" t="s">
        <v>2401</v>
      </c>
      <c r="B565" s="2">
        <v>6.8999999999999995</v>
      </c>
      <c r="C565" t="b">
        <v>0</v>
      </c>
      <c r="D565" s="23">
        <v>20200000</v>
      </c>
      <c r="E565" s="23">
        <v>2574131.6666666665</v>
      </c>
      <c r="F565" s="23">
        <f>Table8[[#This Row],[Gross]]-Table8[[#This Row],[budget]]</f>
        <v>-17625868.333333332</v>
      </c>
      <c r="G565" s="23">
        <v>20200000</v>
      </c>
      <c r="H565" s="23">
        <f>Table8[[#This Row],[Gross]]-Table8[[#This Row],[budget]]</f>
        <v>-17625868.333333332</v>
      </c>
    </row>
    <row r="566" spans="1:8" x14ac:dyDescent="0.25">
      <c r="A566" t="s">
        <v>2408</v>
      </c>
      <c r="B566" s="2">
        <v>6.7749999999999995</v>
      </c>
      <c r="C566" t="b">
        <v>0</v>
      </c>
      <c r="D566" s="23">
        <v>25000000</v>
      </c>
      <c r="E566" s="23">
        <v>26447237.5</v>
      </c>
      <c r="F566" s="23">
        <f>Table8[[#This Row],[Gross]]-Table8[[#This Row],[budget]]</f>
        <v>1447237.5</v>
      </c>
      <c r="G566" s="23">
        <v>25000000</v>
      </c>
      <c r="H566" s="23">
        <f>Table8[[#This Row],[Gross]]-Table8[[#This Row],[budget]]</f>
        <v>1447237.5</v>
      </c>
    </row>
    <row r="567" spans="1:8" x14ac:dyDescent="0.25">
      <c r="A567" t="s">
        <v>2411</v>
      </c>
      <c r="B567" s="2">
        <v>6.2</v>
      </c>
      <c r="C567" t="b">
        <v>0</v>
      </c>
      <c r="D567" s="23">
        <v>35000000</v>
      </c>
      <c r="E567" s="23">
        <v>40334024</v>
      </c>
      <c r="F567" s="23">
        <f>Table8[[#This Row],[Gross]]-Table8[[#This Row],[budget]]</f>
        <v>5334024</v>
      </c>
      <c r="G567" s="23">
        <v>35000000</v>
      </c>
      <c r="H567" s="23">
        <f>Table8[[#This Row],[Gross]]-Table8[[#This Row],[budget]]</f>
        <v>5334024</v>
      </c>
    </row>
    <row r="568" spans="1:8" x14ac:dyDescent="0.25">
      <c r="A568" t="s">
        <v>2414</v>
      </c>
      <c r="B568" s="2">
        <v>5.85</v>
      </c>
      <c r="C568" t="b">
        <v>0</v>
      </c>
      <c r="D568" s="23">
        <v>46500000</v>
      </c>
      <c r="E568" s="23">
        <v>38421768</v>
      </c>
      <c r="F568" s="23">
        <f>Table8[[#This Row],[Gross]]-Table8[[#This Row],[budget]]</f>
        <v>-8078232</v>
      </c>
      <c r="G568" s="23">
        <v>46500000</v>
      </c>
      <c r="H568" s="23">
        <f>Table8[[#This Row],[Gross]]-Table8[[#This Row],[budget]]</f>
        <v>-8078232</v>
      </c>
    </row>
    <row r="569" spans="1:8" x14ac:dyDescent="0.25">
      <c r="A569" t="s">
        <v>2420</v>
      </c>
      <c r="B569" s="2">
        <v>7.2666666666666666</v>
      </c>
      <c r="C569" t="b">
        <v>0</v>
      </c>
      <c r="D569" s="23">
        <v>16666666.666666666</v>
      </c>
      <c r="E569" s="23">
        <v>70568409.333333328</v>
      </c>
      <c r="F569" s="23">
        <f>Table8[[#This Row],[Gross]]-Table8[[#This Row],[budget]]</f>
        <v>53901742.666666664</v>
      </c>
      <c r="G569" s="23">
        <v>16666666.666666666</v>
      </c>
      <c r="H569" s="23">
        <f>Table8[[#This Row],[Gross]]-Table8[[#This Row],[budget]]</f>
        <v>53901742.666666664</v>
      </c>
    </row>
    <row r="570" spans="1:8" x14ac:dyDescent="0.25">
      <c r="A570" t="s">
        <v>2427</v>
      </c>
      <c r="B570" s="2">
        <v>6.4</v>
      </c>
      <c r="C570" t="b">
        <v>0</v>
      </c>
      <c r="D570" s="23">
        <v>37000000</v>
      </c>
      <c r="E570" s="23">
        <v>6482195</v>
      </c>
      <c r="F570" s="23">
        <f>Table8[[#This Row],[Gross]]-Table8[[#This Row],[budget]]</f>
        <v>-30517805</v>
      </c>
      <c r="G570" s="23">
        <v>37000000</v>
      </c>
      <c r="H570" s="23">
        <f>Table8[[#This Row],[Gross]]-Table8[[#This Row],[budget]]</f>
        <v>-30517805</v>
      </c>
    </row>
    <row r="571" spans="1:8" x14ac:dyDescent="0.25">
      <c r="A571" t="s">
        <v>2429</v>
      </c>
      <c r="B571" s="2">
        <v>5.76</v>
      </c>
      <c r="C571" t="b">
        <v>0</v>
      </c>
      <c r="D571" s="23">
        <v>15450000</v>
      </c>
      <c r="E571" s="23">
        <v>19357239.800000001</v>
      </c>
      <c r="F571" s="23">
        <f>Table8[[#This Row],[Gross]]-Table8[[#This Row],[budget]]</f>
        <v>3907239.8000000007</v>
      </c>
      <c r="G571" s="23">
        <v>15450000</v>
      </c>
      <c r="H571" s="23">
        <f>Table8[[#This Row],[Gross]]-Table8[[#This Row],[budget]]</f>
        <v>3907239.8000000007</v>
      </c>
    </row>
    <row r="572" spans="1:8" x14ac:dyDescent="0.25">
      <c r="A572" t="s">
        <v>2434</v>
      </c>
      <c r="B572" s="2">
        <v>7.5166666666666666</v>
      </c>
      <c r="C572" t="b">
        <v>0</v>
      </c>
      <c r="D572" s="23">
        <v>25666666.666666668</v>
      </c>
      <c r="E572" s="23">
        <v>21886070</v>
      </c>
      <c r="F572" s="23">
        <f>Table8[[#This Row],[Gross]]-Table8[[#This Row],[budget]]</f>
        <v>-3780596.6666666679</v>
      </c>
      <c r="G572" s="23">
        <v>25666666.666666668</v>
      </c>
      <c r="H572" s="23">
        <f>Table8[[#This Row],[Gross]]-Table8[[#This Row],[budget]]</f>
        <v>-3780596.6666666679</v>
      </c>
    </row>
    <row r="573" spans="1:8" x14ac:dyDescent="0.25">
      <c r="A573" t="s">
        <v>2440</v>
      </c>
      <c r="B573" s="2">
        <v>5.2</v>
      </c>
      <c r="C573" t="b">
        <v>0</v>
      </c>
      <c r="D573" s="23">
        <v>38000000</v>
      </c>
      <c r="E573" s="23">
        <v>34912982</v>
      </c>
      <c r="F573" s="23">
        <f>Table8[[#This Row],[Gross]]-Table8[[#This Row],[budget]]</f>
        <v>-3087018</v>
      </c>
      <c r="G573" s="23">
        <v>38000000</v>
      </c>
      <c r="H573" s="23">
        <f>Table8[[#This Row],[Gross]]-Table8[[#This Row],[budget]]</f>
        <v>-3087018</v>
      </c>
    </row>
    <row r="574" spans="1:8" x14ac:dyDescent="0.25">
      <c r="A574" t="s">
        <v>2442</v>
      </c>
      <c r="B574" s="2">
        <v>7.6</v>
      </c>
      <c r="C574" t="b">
        <v>0</v>
      </c>
      <c r="D574" s="23">
        <v>17950000</v>
      </c>
      <c r="E574" s="23">
        <v>62905363.5</v>
      </c>
      <c r="F574" s="23">
        <f>Table8[[#This Row],[Gross]]-Table8[[#This Row],[budget]]</f>
        <v>44955363.5</v>
      </c>
      <c r="G574" s="23">
        <v>17950000</v>
      </c>
      <c r="H574" s="23">
        <f>Table8[[#This Row],[Gross]]-Table8[[#This Row],[budget]]</f>
        <v>44955363.5</v>
      </c>
    </row>
    <row r="575" spans="1:8" x14ac:dyDescent="0.25">
      <c r="A575" t="s">
        <v>2445</v>
      </c>
      <c r="B575" s="2">
        <v>6.6</v>
      </c>
      <c r="C575" t="b">
        <v>0</v>
      </c>
      <c r="D575" s="23">
        <v>21400000</v>
      </c>
      <c r="E575" s="23">
        <v>36288821.799999997</v>
      </c>
      <c r="F575" s="23">
        <f>Table8[[#This Row],[Gross]]-Table8[[#This Row],[budget]]</f>
        <v>14888821.799999997</v>
      </c>
      <c r="G575" s="23">
        <v>21400000</v>
      </c>
      <c r="H575" s="23">
        <f>Table8[[#This Row],[Gross]]-Table8[[#This Row],[budget]]</f>
        <v>14888821.799999997</v>
      </c>
    </row>
    <row r="576" spans="1:8" x14ac:dyDescent="0.25">
      <c r="A576" t="s">
        <v>2447</v>
      </c>
      <c r="B576" s="2">
        <v>7.1142857142857139</v>
      </c>
      <c r="C576" t="b">
        <v>0</v>
      </c>
      <c r="D576" s="23">
        <v>25000000</v>
      </c>
      <c r="E576" s="23">
        <v>56819679.571428575</v>
      </c>
      <c r="F576" s="23">
        <f>Table8[[#This Row],[Gross]]-Table8[[#This Row],[budget]]</f>
        <v>31819679.571428575</v>
      </c>
      <c r="G576" s="23">
        <v>25000000</v>
      </c>
      <c r="H576" s="23">
        <f>Table8[[#This Row],[Gross]]-Table8[[#This Row],[budget]]</f>
        <v>31819679.571428575</v>
      </c>
    </row>
    <row r="577" spans="1:8" x14ac:dyDescent="0.25">
      <c r="A577" t="s">
        <v>2449</v>
      </c>
      <c r="B577" s="2">
        <v>6</v>
      </c>
      <c r="C577" t="b">
        <v>0</v>
      </c>
      <c r="D577" s="23">
        <v>37000000</v>
      </c>
      <c r="E577" s="23">
        <v>48006503</v>
      </c>
      <c r="F577" s="23">
        <f>Table8[[#This Row],[Gross]]-Table8[[#This Row],[budget]]</f>
        <v>11006503</v>
      </c>
      <c r="G577" s="23">
        <v>37000000</v>
      </c>
      <c r="H577" s="23">
        <f>Table8[[#This Row],[Gross]]-Table8[[#This Row],[budget]]</f>
        <v>11006503</v>
      </c>
    </row>
    <row r="578" spans="1:8" x14ac:dyDescent="0.25">
      <c r="A578" t="s">
        <v>2454</v>
      </c>
      <c r="B578" s="2">
        <v>6.7799999999999994</v>
      </c>
      <c r="C578" t="b">
        <v>0</v>
      </c>
      <c r="D578" s="23">
        <v>14248000</v>
      </c>
      <c r="E578" s="23">
        <v>20553808.600000001</v>
      </c>
      <c r="F578" s="23">
        <f>Table8[[#This Row],[Gross]]-Table8[[#This Row],[budget]]</f>
        <v>6305808.6000000015</v>
      </c>
      <c r="G578" s="23">
        <v>14248000</v>
      </c>
      <c r="H578" s="23">
        <f>Table8[[#This Row],[Gross]]-Table8[[#This Row],[budget]]</f>
        <v>6305808.6000000015</v>
      </c>
    </row>
    <row r="579" spans="1:8" x14ac:dyDescent="0.25">
      <c r="A579" t="s">
        <v>2456</v>
      </c>
      <c r="B579" s="2">
        <v>6.1</v>
      </c>
      <c r="C579" t="b">
        <v>0</v>
      </c>
      <c r="D579" s="23">
        <v>38000000</v>
      </c>
      <c r="E579" s="23">
        <v>46813366</v>
      </c>
      <c r="F579" s="23">
        <f>Table8[[#This Row],[Gross]]-Table8[[#This Row],[budget]]</f>
        <v>8813366</v>
      </c>
      <c r="G579" s="23">
        <v>38000000</v>
      </c>
      <c r="H579" s="23">
        <f>Table8[[#This Row],[Gross]]-Table8[[#This Row],[budget]]</f>
        <v>8813366</v>
      </c>
    </row>
    <row r="580" spans="1:8" x14ac:dyDescent="0.25">
      <c r="A580" t="s">
        <v>2458</v>
      </c>
      <c r="B580" s="2">
        <v>6.1333333333333329</v>
      </c>
      <c r="C580" t="b">
        <v>0</v>
      </c>
      <c r="D580" s="23">
        <v>25333333.333333332</v>
      </c>
      <c r="E580" s="23">
        <v>46309696.333333336</v>
      </c>
      <c r="F580" s="23">
        <f>Table8[[#This Row],[Gross]]-Table8[[#This Row],[budget]]</f>
        <v>20976363.000000004</v>
      </c>
      <c r="G580" s="23">
        <v>25333333.333333332</v>
      </c>
      <c r="H580" s="23">
        <f>Table8[[#This Row],[Gross]]-Table8[[#This Row],[budget]]</f>
        <v>20976363.000000004</v>
      </c>
    </row>
    <row r="581" spans="1:8" x14ac:dyDescent="0.25">
      <c r="A581" t="s">
        <v>2468</v>
      </c>
      <c r="B581" s="2">
        <v>7.5</v>
      </c>
      <c r="C581" t="b">
        <v>0</v>
      </c>
      <c r="D581" s="23">
        <v>27000000</v>
      </c>
      <c r="E581" s="23">
        <v>172829375.5</v>
      </c>
      <c r="F581" s="23">
        <f>Table8[[#This Row],[Gross]]-Table8[[#This Row],[budget]]</f>
        <v>145829375.5</v>
      </c>
      <c r="G581" s="23">
        <v>27000000</v>
      </c>
      <c r="H581" s="23">
        <f>Table8[[#This Row],[Gross]]-Table8[[#This Row],[budget]]</f>
        <v>145829375.5</v>
      </c>
    </row>
    <row r="582" spans="1:8" x14ac:dyDescent="0.25">
      <c r="A582" t="s">
        <v>2470</v>
      </c>
      <c r="B582" s="2">
        <v>5.8666666666666671</v>
      </c>
      <c r="C582" t="b">
        <v>0</v>
      </c>
      <c r="D582" s="23">
        <v>20833333.333333332</v>
      </c>
      <c r="E582" s="23">
        <v>37044660</v>
      </c>
      <c r="F582" s="23">
        <f>Table8[[#This Row],[Gross]]-Table8[[#This Row],[budget]]</f>
        <v>16211326.666666668</v>
      </c>
      <c r="G582" s="23">
        <v>20833333.333333332</v>
      </c>
      <c r="H582" s="23">
        <f>Table8[[#This Row],[Gross]]-Table8[[#This Row],[budget]]</f>
        <v>16211326.666666668</v>
      </c>
    </row>
    <row r="583" spans="1:8" x14ac:dyDescent="0.25">
      <c r="A583" t="s">
        <v>2478</v>
      </c>
      <c r="B583" s="2">
        <v>6.8400000000000007</v>
      </c>
      <c r="C583" t="b">
        <v>0</v>
      </c>
      <c r="D583" s="23">
        <v>25100000</v>
      </c>
      <c r="E583" s="23">
        <v>35583306.399999999</v>
      </c>
      <c r="F583" s="23">
        <f>Table8[[#This Row],[Gross]]-Table8[[#This Row],[budget]]</f>
        <v>10483306.399999999</v>
      </c>
      <c r="G583" s="23">
        <v>25100000</v>
      </c>
      <c r="H583" s="23">
        <f>Table8[[#This Row],[Gross]]-Table8[[#This Row],[budget]]</f>
        <v>10483306.399999999</v>
      </c>
    </row>
    <row r="584" spans="1:8" x14ac:dyDescent="0.25">
      <c r="A584" t="s">
        <v>2485</v>
      </c>
      <c r="B584" s="2">
        <v>5.95</v>
      </c>
      <c r="C584" t="b">
        <v>0</v>
      </c>
      <c r="D584" s="23">
        <v>23600000</v>
      </c>
      <c r="E584" s="23">
        <v>31532894.5</v>
      </c>
      <c r="F584" s="23">
        <f>Table8[[#This Row],[Gross]]-Table8[[#This Row],[budget]]</f>
        <v>7932894.5</v>
      </c>
      <c r="G584" s="23">
        <v>23600000</v>
      </c>
      <c r="H584" s="23">
        <f>Table8[[#This Row],[Gross]]-Table8[[#This Row],[budget]]</f>
        <v>7932894.5</v>
      </c>
    </row>
    <row r="585" spans="1:8" x14ac:dyDescent="0.25">
      <c r="A585" t="s">
        <v>2488</v>
      </c>
      <c r="B585" s="2">
        <v>7.2</v>
      </c>
      <c r="C585" t="b">
        <v>0</v>
      </c>
      <c r="D585" s="23">
        <v>36000000</v>
      </c>
      <c r="E585" s="23">
        <v>2126511</v>
      </c>
      <c r="F585" s="23">
        <f>Table8[[#This Row],[Gross]]-Table8[[#This Row],[budget]]</f>
        <v>-33873489</v>
      </c>
      <c r="G585" s="23">
        <v>36000000</v>
      </c>
      <c r="H585" s="23">
        <f>Table8[[#This Row],[Gross]]-Table8[[#This Row],[budget]]</f>
        <v>-33873489</v>
      </c>
    </row>
    <row r="586" spans="1:8" x14ac:dyDescent="0.25">
      <c r="A586" t="s">
        <v>2503</v>
      </c>
      <c r="B586" s="2">
        <v>7.2</v>
      </c>
      <c r="C586" t="b">
        <v>0</v>
      </c>
      <c r="D586" s="23">
        <v>21600000</v>
      </c>
      <c r="E586" s="23">
        <v>122757143</v>
      </c>
      <c r="F586" s="23">
        <f>Table8[[#This Row],[Gross]]-Table8[[#This Row],[budget]]</f>
        <v>101157143</v>
      </c>
      <c r="G586" s="23">
        <v>21600000</v>
      </c>
      <c r="H586" s="23">
        <f>Table8[[#This Row],[Gross]]-Table8[[#This Row],[budget]]</f>
        <v>101157143</v>
      </c>
    </row>
    <row r="587" spans="1:8" x14ac:dyDescent="0.25">
      <c r="A587" t="s">
        <v>2509</v>
      </c>
      <c r="B587" s="2">
        <v>5.7</v>
      </c>
      <c r="C587" t="b">
        <v>0</v>
      </c>
      <c r="D587" s="23">
        <v>24333333.333333332</v>
      </c>
      <c r="E587" s="23">
        <v>56863546.333333336</v>
      </c>
      <c r="F587" s="23">
        <f>Table8[[#This Row],[Gross]]-Table8[[#This Row],[budget]]</f>
        <v>32530213.000000004</v>
      </c>
      <c r="G587" s="23">
        <v>24333333.333333332</v>
      </c>
      <c r="H587" s="23">
        <f>Table8[[#This Row],[Gross]]-Table8[[#This Row],[budget]]</f>
        <v>32530213.000000004</v>
      </c>
    </row>
    <row r="588" spans="1:8" x14ac:dyDescent="0.25">
      <c r="A588" t="s">
        <v>2522</v>
      </c>
      <c r="B588" s="2">
        <v>5.6999999999999993</v>
      </c>
      <c r="C588" t="b">
        <v>0</v>
      </c>
      <c r="D588" s="23">
        <v>27000000</v>
      </c>
      <c r="E588" s="23">
        <v>27657975</v>
      </c>
      <c r="F588" s="23">
        <f>Table8[[#This Row],[Gross]]-Table8[[#This Row],[budget]]</f>
        <v>657975</v>
      </c>
      <c r="G588" s="23">
        <v>27000000</v>
      </c>
      <c r="H588" s="23">
        <f>Table8[[#This Row],[Gross]]-Table8[[#This Row],[budget]]</f>
        <v>657975</v>
      </c>
    </row>
    <row r="589" spans="1:8" x14ac:dyDescent="0.25">
      <c r="A589" t="s">
        <v>2524</v>
      </c>
      <c r="B589" s="2">
        <v>5.9</v>
      </c>
      <c r="C589" t="b">
        <v>0</v>
      </c>
      <c r="D589" s="23">
        <v>34500000</v>
      </c>
      <c r="E589" s="23">
        <v>35985688</v>
      </c>
      <c r="F589" s="23">
        <f>Table8[[#This Row],[Gross]]-Table8[[#This Row],[budget]]</f>
        <v>1485688</v>
      </c>
      <c r="G589" s="23">
        <v>34500000</v>
      </c>
      <c r="H589" s="23">
        <f>Table8[[#This Row],[Gross]]-Table8[[#This Row],[budget]]</f>
        <v>1485688</v>
      </c>
    </row>
    <row r="590" spans="1:8" x14ac:dyDescent="0.25">
      <c r="A590" t="s">
        <v>2213</v>
      </c>
      <c r="B590" s="2">
        <v>6.4499999999999993</v>
      </c>
      <c r="C590" t="b">
        <v>0</v>
      </c>
      <c r="D590" s="23">
        <v>28250000</v>
      </c>
      <c r="E590" s="23">
        <v>74217566.25</v>
      </c>
      <c r="F590" s="23">
        <f>Table8[[#This Row],[Gross]]-Table8[[#This Row],[budget]]</f>
        <v>45967566.25</v>
      </c>
      <c r="G590" s="23">
        <v>28250000</v>
      </c>
      <c r="H590" s="23">
        <f>Table8[[#This Row],[Gross]]-Table8[[#This Row],[budget]]</f>
        <v>45967566.25</v>
      </c>
    </row>
    <row r="591" spans="1:8" x14ac:dyDescent="0.25">
      <c r="A591" t="s">
        <v>2533</v>
      </c>
      <c r="B591" s="2">
        <v>6.6</v>
      </c>
      <c r="C591" t="b">
        <v>0</v>
      </c>
      <c r="D591" s="23">
        <v>35000000</v>
      </c>
      <c r="E591" s="23">
        <v>45802315</v>
      </c>
      <c r="F591" s="23">
        <f>Table8[[#This Row],[Gross]]-Table8[[#This Row],[budget]]</f>
        <v>10802315</v>
      </c>
      <c r="G591" s="23">
        <v>35000000</v>
      </c>
      <c r="H591" s="23">
        <f>Table8[[#This Row],[Gross]]-Table8[[#This Row],[budget]]</f>
        <v>10802315</v>
      </c>
    </row>
    <row r="592" spans="1:8" x14ac:dyDescent="0.25">
      <c r="A592" t="s">
        <v>2537</v>
      </c>
      <c r="B592" s="2">
        <v>5.9</v>
      </c>
      <c r="C592" t="b">
        <v>0</v>
      </c>
      <c r="D592" s="23">
        <v>30000000</v>
      </c>
      <c r="E592" s="23">
        <v>43894863</v>
      </c>
      <c r="F592" s="23">
        <f>Table8[[#This Row],[Gross]]-Table8[[#This Row],[budget]]</f>
        <v>13894863</v>
      </c>
      <c r="G592" s="23">
        <v>30000000</v>
      </c>
      <c r="H592" s="23">
        <f>Table8[[#This Row],[Gross]]-Table8[[#This Row],[budget]]</f>
        <v>13894863</v>
      </c>
    </row>
    <row r="593" spans="1:8" x14ac:dyDescent="0.25">
      <c r="A593" t="s">
        <v>2541</v>
      </c>
      <c r="B593" s="2">
        <v>6.8</v>
      </c>
      <c r="C593" t="b">
        <v>0</v>
      </c>
      <c r="D593" s="23">
        <v>6377844</v>
      </c>
      <c r="E593" s="23">
        <v>37971422.5</v>
      </c>
      <c r="F593" s="23">
        <f>Table8[[#This Row],[Gross]]-Table8[[#This Row],[budget]]</f>
        <v>31593578.5</v>
      </c>
      <c r="G593" s="23">
        <v>6377844</v>
      </c>
      <c r="H593" s="23">
        <f>Table8[[#This Row],[Gross]]-Table8[[#This Row],[budget]]</f>
        <v>31593578.5</v>
      </c>
    </row>
    <row r="594" spans="1:8" x14ac:dyDescent="0.25">
      <c r="A594" t="s">
        <v>2547</v>
      </c>
      <c r="B594" s="2">
        <v>5.3</v>
      </c>
      <c r="C594" t="b">
        <v>0</v>
      </c>
      <c r="D594" s="23">
        <v>35000000</v>
      </c>
      <c r="E594" s="23">
        <v>37481242</v>
      </c>
      <c r="F594" s="23">
        <f>Table8[[#This Row],[Gross]]-Table8[[#This Row],[budget]]</f>
        <v>2481242</v>
      </c>
      <c r="G594" s="23">
        <v>35000000</v>
      </c>
      <c r="H594" s="23">
        <f>Table8[[#This Row],[Gross]]-Table8[[#This Row],[budget]]</f>
        <v>2481242</v>
      </c>
    </row>
    <row r="595" spans="1:8" x14ac:dyDescent="0.25">
      <c r="A595" t="s">
        <v>2549</v>
      </c>
      <c r="B595" s="2">
        <v>6</v>
      </c>
      <c r="C595" t="b">
        <v>0</v>
      </c>
      <c r="D595" s="23">
        <v>24750000</v>
      </c>
      <c r="E595" s="23">
        <v>47941854.75</v>
      </c>
      <c r="F595" s="23">
        <f>Table8[[#This Row],[Gross]]-Table8[[#This Row],[budget]]</f>
        <v>23191854.75</v>
      </c>
      <c r="G595" s="23">
        <v>24750000</v>
      </c>
      <c r="H595" s="23">
        <f>Table8[[#This Row],[Gross]]-Table8[[#This Row],[budget]]</f>
        <v>23191854.75</v>
      </c>
    </row>
    <row r="596" spans="1:8" x14ac:dyDescent="0.25">
      <c r="A596" t="s">
        <v>2552</v>
      </c>
      <c r="B596" s="2">
        <v>6</v>
      </c>
      <c r="C596" t="b">
        <v>0</v>
      </c>
      <c r="D596" s="23">
        <v>33000000</v>
      </c>
      <c r="E596" s="23">
        <v>35799457</v>
      </c>
      <c r="F596" s="23">
        <f>Table8[[#This Row],[Gross]]-Table8[[#This Row],[budget]]</f>
        <v>2799457</v>
      </c>
      <c r="G596" s="23">
        <v>33000000</v>
      </c>
      <c r="H596" s="23">
        <f>Table8[[#This Row],[Gross]]-Table8[[#This Row],[budget]]</f>
        <v>2799457</v>
      </c>
    </row>
    <row r="597" spans="1:8" x14ac:dyDescent="0.25">
      <c r="A597" t="s">
        <v>2557</v>
      </c>
      <c r="B597" s="2">
        <v>3.8</v>
      </c>
      <c r="C597" t="b">
        <v>0</v>
      </c>
      <c r="D597" s="23">
        <v>35000000</v>
      </c>
      <c r="E597" s="23">
        <v>33423521</v>
      </c>
      <c r="F597" s="23">
        <f>Table8[[#This Row],[Gross]]-Table8[[#This Row],[budget]]</f>
        <v>-1576479</v>
      </c>
      <c r="G597" s="23">
        <v>35000000</v>
      </c>
      <c r="H597" s="23">
        <f>Table8[[#This Row],[Gross]]-Table8[[#This Row],[budget]]</f>
        <v>-1576479</v>
      </c>
    </row>
    <row r="598" spans="1:8" x14ac:dyDescent="0.25">
      <c r="A598" t="s">
        <v>2564</v>
      </c>
      <c r="B598" s="2">
        <v>6.2250000000000005</v>
      </c>
      <c r="C598" t="b">
        <v>0</v>
      </c>
      <c r="D598" s="23">
        <v>19050000</v>
      </c>
      <c r="E598" s="23">
        <v>25279378.25</v>
      </c>
      <c r="F598" s="23">
        <f>Table8[[#This Row],[Gross]]-Table8[[#This Row],[budget]]</f>
        <v>6229378.25</v>
      </c>
      <c r="G598" s="23">
        <v>19050000</v>
      </c>
      <c r="H598" s="23">
        <f>Table8[[#This Row],[Gross]]-Table8[[#This Row],[budget]]</f>
        <v>6229378.25</v>
      </c>
    </row>
    <row r="599" spans="1:8" x14ac:dyDescent="0.25">
      <c r="A599" t="s">
        <v>2566</v>
      </c>
      <c r="B599" s="2">
        <v>5.65</v>
      </c>
      <c r="C599" t="b">
        <v>0</v>
      </c>
      <c r="D599" s="23">
        <v>21000000</v>
      </c>
      <c r="E599" s="23">
        <v>22155472.5</v>
      </c>
      <c r="F599" s="23">
        <f>Table8[[#This Row],[Gross]]-Table8[[#This Row],[budget]]</f>
        <v>1155472.5</v>
      </c>
      <c r="G599" s="23">
        <v>21000000</v>
      </c>
      <c r="H599" s="23">
        <f>Table8[[#This Row],[Gross]]-Table8[[#This Row],[budget]]</f>
        <v>1155472.5</v>
      </c>
    </row>
    <row r="600" spans="1:8" x14ac:dyDescent="0.25">
      <c r="A600" t="s">
        <v>2570</v>
      </c>
      <c r="B600" s="2">
        <v>5.8250000000000002</v>
      </c>
      <c r="C600" t="b">
        <v>0</v>
      </c>
      <c r="D600" s="23">
        <v>21875000</v>
      </c>
      <c r="E600" s="23">
        <v>55708283.75</v>
      </c>
      <c r="F600" s="23">
        <f>Table8[[#This Row],[Gross]]-Table8[[#This Row],[budget]]</f>
        <v>33833283.75</v>
      </c>
      <c r="G600" s="23">
        <v>21875000</v>
      </c>
      <c r="H600" s="23">
        <f>Table8[[#This Row],[Gross]]-Table8[[#This Row],[budget]]</f>
        <v>33833283.75</v>
      </c>
    </row>
    <row r="601" spans="1:8" x14ac:dyDescent="0.25">
      <c r="A601" t="s">
        <v>2580</v>
      </c>
      <c r="B601" s="2">
        <v>6.1</v>
      </c>
      <c r="C601" t="b">
        <v>0</v>
      </c>
      <c r="D601" s="23">
        <v>35000000</v>
      </c>
      <c r="E601" s="23">
        <v>28995450</v>
      </c>
      <c r="F601" s="23">
        <f>Table8[[#This Row],[Gross]]-Table8[[#This Row],[budget]]</f>
        <v>-6004550</v>
      </c>
      <c r="G601" s="23">
        <v>35000000</v>
      </c>
      <c r="H601" s="23">
        <f>Table8[[#This Row],[Gross]]-Table8[[#This Row],[budget]]</f>
        <v>-6004550</v>
      </c>
    </row>
    <row r="602" spans="1:8" x14ac:dyDescent="0.25">
      <c r="A602" t="s">
        <v>2583</v>
      </c>
      <c r="B602" s="2">
        <v>5.9</v>
      </c>
      <c r="C602" t="b">
        <v>0</v>
      </c>
      <c r="D602" s="23">
        <v>30000000</v>
      </c>
      <c r="E602" s="23">
        <v>20981633</v>
      </c>
      <c r="F602" s="23">
        <f>Table8[[#This Row],[Gross]]-Table8[[#This Row],[budget]]</f>
        <v>-9018367</v>
      </c>
      <c r="G602" s="23">
        <v>30000000</v>
      </c>
      <c r="H602" s="23">
        <f>Table8[[#This Row],[Gross]]-Table8[[#This Row],[budget]]</f>
        <v>-9018367</v>
      </c>
    </row>
    <row r="603" spans="1:8" x14ac:dyDescent="0.25">
      <c r="A603" t="s">
        <v>2585</v>
      </c>
      <c r="B603" s="2">
        <v>6.05</v>
      </c>
      <c r="C603" t="b">
        <v>0</v>
      </c>
      <c r="D603" s="23">
        <v>28500000</v>
      </c>
      <c r="E603" s="23">
        <v>17236968</v>
      </c>
      <c r="F603" s="23">
        <f>Table8[[#This Row],[Gross]]-Table8[[#This Row],[budget]]</f>
        <v>-11263032</v>
      </c>
      <c r="G603" s="23">
        <v>28500000</v>
      </c>
      <c r="H603" s="23">
        <f>Table8[[#This Row],[Gross]]-Table8[[#This Row],[budget]]</f>
        <v>-11263032</v>
      </c>
    </row>
    <row r="604" spans="1:8" x14ac:dyDescent="0.25">
      <c r="A604" t="s">
        <v>2587</v>
      </c>
      <c r="B604" s="2">
        <v>7.1</v>
      </c>
      <c r="C604" t="b">
        <v>0</v>
      </c>
      <c r="D604" s="23">
        <v>35000000</v>
      </c>
      <c r="E604" s="23">
        <v>34531832</v>
      </c>
      <c r="F604" s="23">
        <f>Table8[[#This Row],[Gross]]-Table8[[#This Row],[budget]]</f>
        <v>-468168</v>
      </c>
      <c r="G604" s="23">
        <v>35000000</v>
      </c>
      <c r="H604" s="23">
        <f>Table8[[#This Row],[Gross]]-Table8[[#This Row],[budget]]</f>
        <v>-468168</v>
      </c>
    </row>
    <row r="605" spans="1:8" x14ac:dyDescent="0.25">
      <c r="A605" t="s">
        <v>2590</v>
      </c>
      <c r="B605" s="2">
        <v>5.6</v>
      </c>
      <c r="C605" t="b">
        <v>0</v>
      </c>
      <c r="D605" s="23">
        <v>35000000</v>
      </c>
      <c r="E605" s="23">
        <v>19447478</v>
      </c>
      <c r="F605" s="23">
        <f>Table8[[#This Row],[Gross]]-Table8[[#This Row],[budget]]</f>
        <v>-15552522</v>
      </c>
      <c r="G605" s="23">
        <v>35000000</v>
      </c>
      <c r="H605" s="23">
        <f>Table8[[#This Row],[Gross]]-Table8[[#This Row],[budget]]</f>
        <v>-15552522</v>
      </c>
    </row>
    <row r="606" spans="1:8" x14ac:dyDescent="0.25">
      <c r="A606" t="s">
        <v>2594</v>
      </c>
      <c r="B606" s="2">
        <v>5.25</v>
      </c>
      <c r="C606" t="b">
        <v>0</v>
      </c>
      <c r="D606" s="23">
        <v>18000000</v>
      </c>
      <c r="E606" s="23">
        <v>12942415</v>
      </c>
      <c r="F606" s="23">
        <f>Table8[[#This Row],[Gross]]-Table8[[#This Row],[budget]]</f>
        <v>-5057585</v>
      </c>
      <c r="G606" s="23">
        <v>18000000</v>
      </c>
      <c r="H606" s="23">
        <f>Table8[[#This Row],[Gross]]-Table8[[#This Row],[budget]]</f>
        <v>-5057585</v>
      </c>
    </row>
    <row r="607" spans="1:8" x14ac:dyDescent="0.25">
      <c r="A607" t="s">
        <v>2597</v>
      </c>
      <c r="B607" s="2">
        <v>6.2</v>
      </c>
      <c r="C607" t="b">
        <v>0</v>
      </c>
      <c r="D607" s="23">
        <v>35000000</v>
      </c>
      <c r="E607" s="23">
        <v>19692608</v>
      </c>
      <c r="F607" s="23">
        <f>Table8[[#This Row],[Gross]]-Table8[[#This Row],[budget]]</f>
        <v>-15307392</v>
      </c>
      <c r="G607" s="23">
        <v>35000000</v>
      </c>
      <c r="H607" s="23">
        <f>Table8[[#This Row],[Gross]]-Table8[[#This Row],[budget]]</f>
        <v>-15307392</v>
      </c>
    </row>
    <row r="608" spans="1:8" x14ac:dyDescent="0.25">
      <c r="A608" t="s">
        <v>2615</v>
      </c>
      <c r="B608" s="2">
        <v>6.9874999999999998</v>
      </c>
      <c r="C608" t="b">
        <v>0</v>
      </c>
      <c r="D608" s="23">
        <v>25125000</v>
      </c>
      <c r="E608" s="23">
        <v>39146940</v>
      </c>
      <c r="F608" s="23">
        <f>Table8[[#This Row],[Gross]]-Table8[[#This Row],[budget]]</f>
        <v>14021940</v>
      </c>
      <c r="G608" s="23">
        <v>25125000</v>
      </c>
      <c r="H608" s="23">
        <f>Table8[[#This Row],[Gross]]-Table8[[#This Row],[budget]]</f>
        <v>14021940</v>
      </c>
    </row>
    <row r="609" spans="1:8" x14ac:dyDescent="0.25">
      <c r="A609" t="s">
        <v>2619</v>
      </c>
      <c r="B609" s="2">
        <v>7.4666666666666659</v>
      </c>
      <c r="C609" t="b">
        <v>0</v>
      </c>
      <c r="D609" s="23">
        <v>18333333.333333332</v>
      </c>
      <c r="E609" s="23">
        <v>25388618</v>
      </c>
      <c r="F609" s="23">
        <f>Table8[[#This Row],[Gross]]-Table8[[#This Row],[budget]]</f>
        <v>7055284.6666666679</v>
      </c>
      <c r="G609" s="23">
        <v>18333333.333333332</v>
      </c>
      <c r="H609" s="23">
        <f>Table8[[#This Row],[Gross]]-Table8[[#This Row],[budget]]</f>
        <v>7055284.6666666679</v>
      </c>
    </row>
    <row r="610" spans="1:8" x14ac:dyDescent="0.25">
      <c r="A610" t="s">
        <v>2623</v>
      </c>
      <c r="B610" s="2">
        <v>4.8</v>
      </c>
      <c r="C610" t="b">
        <v>0</v>
      </c>
      <c r="D610" s="23">
        <v>35000000</v>
      </c>
      <c r="E610" s="23">
        <v>10076136</v>
      </c>
      <c r="F610" s="23">
        <f>Table8[[#This Row],[Gross]]-Table8[[#This Row],[budget]]</f>
        <v>-24923864</v>
      </c>
      <c r="G610" s="23">
        <v>35000000</v>
      </c>
      <c r="H610" s="23">
        <f>Table8[[#This Row],[Gross]]-Table8[[#This Row],[budget]]</f>
        <v>-24923864</v>
      </c>
    </row>
    <row r="611" spans="1:8" x14ac:dyDescent="0.25">
      <c r="A611" t="s">
        <v>2627</v>
      </c>
      <c r="B611" s="2">
        <v>6</v>
      </c>
      <c r="C611" t="b">
        <v>0</v>
      </c>
      <c r="D611" s="23">
        <v>35000000</v>
      </c>
      <c r="E611" s="23">
        <v>7948159</v>
      </c>
      <c r="F611" s="23">
        <f>Table8[[#This Row],[Gross]]-Table8[[#This Row],[budget]]</f>
        <v>-27051841</v>
      </c>
      <c r="G611" s="23">
        <v>35000000</v>
      </c>
      <c r="H611" s="23">
        <f>Table8[[#This Row],[Gross]]-Table8[[#This Row],[budget]]</f>
        <v>-27051841</v>
      </c>
    </row>
    <row r="612" spans="1:8" x14ac:dyDescent="0.25">
      <c r="A612" t="s">
        <v>2633</v>
      </c>
      <c r="B612" s="2">
        <v>5.5</v>
      </c>
      <c r="C612" t="b">
        <v>0</v>
      </c>
      <c r="D612" s="23">
        <v>29500000</v>
      </c>
      <c r="E612" s="23">
        <v>31546275.25</v>
      </c>
      <c r="F612" s="23">
        <f>Table8[[#This Row],[Gross]]-Table8[[#This Row],[budget]]</f>
        <v>2046275.25</v>
      </c>
      <c r="G612" s="23">
        <v>29500000</v>
      </c>
      <c r="H612" s="23">
        <f>Table8[[#This Row],[Gross]]-Table8[[#This Row],[budget]]</f>
        <v>2046275.25</v>
      </c>
    </row>
    <row r="613" spans="1:8" x14ac:dyDescent="0.25">
      <c r="A613" t="s">
        <v>2639</v>
      </c>
      <c r="B613" s="2">
        <v>6.4</v>
      </c>
      <c r="C613" t="b">
        <v>0</v>
      </c>
      <c r="D613" s="23">
        <v>35000000</v>
      </c>
      <c r="E613" s="23">
        <v>2221994</v>
      </c>
      <c r="F613" s="23">
        <f>Table8[[#This Row],[Gross]]-Table8[[#This Row],[budget]]</f>
        <v>-32778006</v>
      </c>
      <c r="G613" s="23">
        <v>35000000</v>
      </c>
      <c r="H613" s="23">
        <f>Table8[[#This Row],[Gross]]-Table8[[#This Row],[budget]]</f>
        <v>-32778006</v>
      </c>
    </row>
    <row r="614" spans="1:8" x14ac:dyDescent="0.25">
      <c r="A614" t="s">
        <v>2655</v>
      </c>
      <c r="B614" s="2">
        <v>5.9</v>
      </c>
      <c r="C614" t="b">
        <v>0</v>
      </c>
      <c r="D614" s="23">
        <v>30500000</v>
      </c>
      <c r="E614" s="23">
        <v>20436915</v>
      </c>
      <c r="F614" s="23">
        <f>Table8[[#This Row],[Gross]]-Table8[[#This Row],[budget]]</f>
        <v>-10063085</v>
      </c>
      <c r="G614" s="23">
        <v>30500000</v>
      </c>
      <c r="H614" s="23">
        <f>Table8[[#This Row],[Gross]]-Table8[[#This Row],[budget]]</f>
        <v>-10063085</v>
      </c>
    </row>
    <row r="615" spans="1:8" x14ac:dyDescent="0.25">
      <c r="A615" t="s">
        <v>2659</v>
      </c>
      <c r="B615" s="2">
        <v>5.2</v>
      </c>
      <c r="C615" t="b">
        <v>0</v>
      </c>
      <c r="D615" s="23">
        <v>34000000</v>
      </c>
      <c r="E615" s="23">
        <v>11227940</v>
      </c>
      <c r="F615" s="23">
        <f>Table8[[#This Row],[Gross]]-Table8[[#This Row],[budget]]</f>
        <v>-22772060</v>
      </c>
      <c r="G615" s="23">
        <v>34000000</v>
      </c>
      <c r="H615" s="23">
        <f>Table8[[#This Row],[Gross]]-Table8[[#This Row],[budget]]</f>
        <v>-22772060</v>
      </c>
    </row>
    <row r="616" spans="1:8" x14ac:dyDescent="0.25">
      <c r="A616" t="s">
        <v>2663</v>
      </c>
      <c r="B616" s="2">
        <v>8.2249999999999996</v>
      </c>
      <c r="C616" t="b">
        <v>0</v>
      </c>
      <c r="D616" s="23">
        <v>619250000</v>
      </c>
      <c r="E616" s="23">
        <v>8035078.75</v>
      </c>
      <c r="F616" s="23">
        <f>Table8[[#This Row],[Gross]]-Table8[[#This Row],[budget]]</f>
        <v>-611214921.25</v>
      </c>
      <c r="G616" s="23">
        <v>619250000</v>
      </c>
      <c r="H616" s="23">
        <f>Table8[[#This Row],[Gross]]-Table8[[#This Row],[budget]]</f>
        <v>-611214921.25</v>
      </c>
    </row>
    <row r="617" spans="1:8" x14ac:dyDescent="0.25">
      <c r="A617" t="s">
        <v>2665</v>
      </c>
      <c r="B617" s="2">
        <v>6.9250000000000007</v>
      </c>
      <c r="C617" t="b">
        <v>0</v>
      </c>
      <c r="D617" s="23">
        <v>24375000</v>
      </c>
      <c r="E617" s="23">
        <v>38240794</v>
      </c>
      <c r="F617" s="23">
        <f>Table8[[#This Row],[Gross]]-Table8[[#This Row],[budget]]</f>
        <v>13865794</v>
      </c>
      <c r="G617" s="23">
        <v>24375000</v>
      </c>
      <c r="H617" s="23">
        <f>Table8[[#This Row],[Gross]]-Table8[[#This Row],[budget]]</f>
        <v>13865794</v>
      </c>
    </row>
    <row r="618" spans="1:8" x14ac:dyDescent="0.25">
      <c r="A618" t="s">
        <v>2667</v>
      </c>
      <c r="B618" s="2">
        <v>5.3</v>
      </c>
      <c r="C618" t="b">
        <v>0</v>
      </c>
      <c r="D618" s="23">
        <v>34000000</v>
      </c>
      <c r="E618" s="23">
        <v>10654581</v>
      </c>
      <c r="F618" s="23">
        <f>Table8[[#This Row],[Gross]]-Table8[[#This Row],[budget]]</f>
        <v>-23345419</v>
      </c>
      <c r="G618" s="23">
        <v>34000000</v>
      </c>
      <c r="H618" s="23">
        <f>Table8[[#This Row],[Gross]]-Table8[[#This Row],[budget]]</f>
        <v>-23345419</v>
      </c>
    </row>
    <row r="619" spans="1:8" x14ac:dyDescent="0.25">
      <c r="A619" t="s">
        <v>2669</v>
      </c>
      <c r="B619" s="2">
        <v>6.4</v>
      </c>
      <c r="C619" t="b">
        <v>0</v>
      </c>
      <c r="D619" s="23">
        <v>19750000</v>
      </c>
      <c r="E619" s="23">
        <v>32671597</v>
      </c>
      <c r="F619" s="23">
        <f>Table8[[#This Row],[Gross]]-Table8[[#This Row],[budget]]</f>
        <v>12921597</v>
      </c>
      <c r="G619" s="23">
        <v>19750000</v>
      </c>
      <c r="H619" s="23">
        <f>Table8[[#This Row],[Gross]]-Table8[[#This Row],[budget]]</f>
        <v>12921597</v>
      </c>
    </row>
    <row r="620" spans="1:8" x14ac:dyDescent="0.25">
      <c r="A620" t="s">
        <v>2677</v>
      </c>
      <c r="B620" s="2">
        <v>6.3</v>
      </c>
      <c r="C620" t="b">
        <v>0</v>
      </c>
      <c r="D620" s="23">
        <v>34000000</v>
      </c>
      <c r="E620" s="23">
        <v>4091</v>
      </c>
      <c r="F620" s="23">
        <f>Table8[[#This Row],[Gross]]-Table8[[#This Row],[budget]]</f>
        <v>-33995909</v>
      </c>
      <c r="G620" s="23">
        <v>34000000</v>
      </c>
      <c r="H620" s="23">
        <f>Table8[[#This Row],[Gross]]-Table8[[#This Row],[budget]]</f>
        <v>-33995909</v>
      </c>
    </row>
    <row r="621" spans="1:8" x14ac:dyDescent="0.25">
      <c r="A621" t="s">
        <v>2679</v>
      </c>
      <c r="B621" s="2">
        <v>4.9000000000000004</v>
      </c>
      <c r="C621" t="b">
        <v>0</v>
      </c>
      <c r="D621" s="23">
        <v>30000000</v>
      </c>
      <c r="E621" s="23">
        <v>21426805</v>
      </c>
      <c r="F621" s="23">
        <f>Table8[[#This Row],[Gross]]-Table8[[#This Row],[budget]]</f>
        <v>-8573195</v>
      </c>
      <c r="G621" s="23">
        <v>30000000</v>
      </c>
      <c r="H621" s="23">
        <f>Table8[[#This Row],[Gross]]-Table8[[#This Row],[budget]]</f>
        <v>-8573195</v>
      </c>
    </row>
    <row r="622" spans="1:8" x14ac:dyDescent="0.25">
      <c r="A622" t="s">
        <v>2681</v>
      </c>
      <c r="B622" s="2">
        <v>6.5</v>
      </c>
      <c r="C622" t="b">
        <v>0</v>
      </c>
      <c r="D622" s="23">
        <v>33000000</v>
      </c>
      <c r="E622" s="23">
        <v>35057332</v>
      </c>
      <c r="F622" s="23">
        <f>Table8[[#This Row],[Gross]]-Table8[[#This Row],[budget]]</f>
        <v>2057332</v>
      </c>
      <c r="G622" s="23">
        <v>33000000</v>
      </c>
      <c r="H622" s="23">
        <f>Table8[[#This Row],[Gross]]-Table8[[#This Row],[budget]]</f>
        <v>2057332</v>
      </c>
    </row>
    <row r="623" spans="1:8" x14ac:dyDescent="0.25">
      <c r="A623" t="s">
        <v>2686</v>
      </c>
      <c r="B623" s="2">
        <v>5.3</v>
      </c>
      <c r="C623" t="b">
        <v>0</v>
      </c>
      <c r="D623" s="23">
        <v>33000000</v>
      </c>
      <c r="E623" s="23">
        <v>28927720</v>
      </c>
      <c r="F623" s="23">
        <f>Table8[[#This Row],[Gross]]-Table8[[#This Row],[budget]]</f>
        <v>-4072280</v>
      </c>
      <c r="G623" s="23">
        <v>33000000</v>
      </c>
      <c r="H623" s="23">
        <f>Table8[[#This Row],[Gross]]-Table8[[#This Row],[budget]]</f>
        <v>-4072280</v>
      </c>
    </row>
    <row r="624" spans="1:8" x14ac:dyDescent="0.25">
      <c r="A624" t="s">
        <v>2688</v>
      </c>
      <c r="B624" s="2">
        <v>6.5</v>
      </c>
      <c r="C624" t="b">
        <v>0</v>
      </c>
      <c r="D624" s="23">
        <v>33000000</v>
      </c>
      <c r="E624" s="23">
        <v>33682273</v>
      </c>
      <c r="F624" s="23">
        <f>Table8[[#This Row],[Gross]]-Table8[[#This Row],[budget]]</f>
        <v>682273</v>
      </c>
      <c r="G624" s="23">
        <v>33000000</v>
      </c>
      <c r="H624" s="23">
        <f>Table8[[#This Row],[Gross]]-Table8[[#This Row],[budget]]</f>
        <v>682273</v>
      </c>
    </row>
    <row r="625" spans="1:8" x14ac:dyDescent="0.25">
      <c r="A625" t="s">
        <v>2690</v>
      </c>
      <c r="B625" s="2">
        <v>5.6999999999999993</v>
      </c>
      <c r="C625" t="b">
        <v>0</v>
      </c>
      <c r="D625" s="23">
        <v>17000000</v>
      </c>
      <c r="E625" s="23">
        <v>22134792.5</v>
      </c>
      <c r="F625" s="23">
        <f>Table8[[#This Row],[Gross]]-Table8[[#This Row],[budget]]</f>
        <v>5134792.5</v>
      </c>
      <c r="G625" s="23">
        <v>17000000</v>
      </c>
      <c r="H625" s="23">
        <f>Table8[[#This Row],[Gross]]-Table8[[#This Row],[budget]]</f>
        <v>5134792.5</v>
      </c>
    </row>
    <row r="626" spans="1:8" x14ac:dyDescent="0.25">
      <c r="A626" t="s">
        <v>2692</v>
      </c>
      <c r="B626" s="2">
        <v>7.0333333333333341</v>
      </c>
      <c r="C626" t="b">
        <v>0</v>
      </c>
      <c r="D626" s="23">
        <v>26666666.666666668</v>
      </c>
      <c r="E626" s="23">
        <v>58473535.666666664</v>
      </c>
      <c r="F626" s="23">
        <f>Table8[[#This Row],[Gross]]-Table8[[#This Row],[budget]]</f>
        <v>31806868.999999996</v>
      </c>
      <c r="G626" s="23">
        <v>26666666.666666668</v>
      </c>
      <c r="H626" s="23">
        <f>Table8[[#This Row],[Gross]]-Table8[[#This Row],[budget]]</f>
        <v>31806868.999999996</v>
      </c>
    </row>
    <row r="627" spans="1:8" x14ac:dyDescent="0.25">
      <c r="A627" t="s">
        <v>2695</v>
      </c>
      <c r="B627" s="2">
        <v>8.4</v>
      </c>
      <c r="C627" t="b">
        <v>0</v>
      </c>
      <c r="D627" s="23">
        <v>32500000</v>
      </c>
      <c r="E627" s="23">
        <v>309125409</v>
      </c>
      <c r="F627" s="23">
        <f>Table8[[#This Row],[Gross]]-Table8[[#This Row],[budget]]</f>
        <v>276625409</v>
      </c>
      <c r="G627" s="23">
        <v>32500000</v>
      </c>
      <c r="H627" s="23">
        <f>Table8[[#This Row],[Gross]]-Table8[[#This Row],[budget]]</f>
        <v>276625409</v>
      </c>
    </row>
    <row r="628" spans="1:8" x14ac:dyDescent="0.25">
      <c r="A628" t="s">
        <v>2697</v>
      </c>
      <c r="B628" s="2">
        <v>6.6</v>
      </c>
      <c r="C628" t="b">
        <v>0</v>
      </c>
      <c r="D628" s="23">
        <v>16750000</v>
      </c>
      <c r="E628" s="23">
        <v>18480666.5</v>
      </c>
      <c r="F628" s="23">
        <f>Table8[[#This Row],[Gross]]-Table8[[#This Row],[budget]]</f>
        <v>1730666.5</v>
      </c>
      <c r="G628" s="23">
        <v>16750000</v>
      </c>
      <c r="H628" s="23">
        <f>Table8[[#This Row],[Gross]]-Table8[[#This Row],[budget]]</f>
        <v>1730666.5</v>
      </c>
    </row>
    <row r="629" spans="1:8" x14ac:dyDescent="0.25">
      <c r="A629" t="s">
        <v>2708</v>
      </c>
      <c r="B629" s="2">
        <v>6.3000000000000007</v>
      </c>
      <c r="C629" t="b">
        <v>0</v>
      </c>
      <c r="D629" s="23">
        <v>16200000</v>
      </c>
      <c r="E629" s="23">
        <v>62369474.5</v>
      </c>
      <c r="F629" s="23">
        <f>Table8[[#This Row],[Gross]]-Table8[[#This Row],[budget]]</f>
        <v>46169474.5</v>
      </c>
      <c r="G629" s="23">
        <v>16200000</v>
      </c>
      <c r="H629" s="23">
        <f>Table8[[#This Row],[Gross]]-Table8[[#This Row],[budget]]</f>
        <v>46169474.5</v>
      </c>
    </row>
    <row r="630" spans="1:8" x14ac:dyDescent="0.25">
      <c r="A630" t="s">
        <v>2713</v>
      </c>
      <c r="B630" s="2">
        <v>6.2</v>
      </c>
      <c r="C630" t="b">
        <v>0</v>
      </c>
      <c r="D630" s="23">
        <v>29000000</v>
      </c>
      <c r="E630" s="23">
        <v>50041732</v>
      </c>
      <c r="F630" s="23">
        <f>Table8[[#This Row],[Gross]]-Table8[[#This Row],[budget]]</f>
        <v>21041732</v>
      </c>
      <c r="G630" s="23">
        <v>29000000</v>
      </c>
      <c r="H630" s="23">
        <f>Table8[[#This Row],[Gross]]-Table8[[#This Row],[budget]]</f>
        <v>21041732</v>
      </c>
    </row>
    <row r="631" spans="1:8" x14ac:dyDescent="0.25">
      <c r="A631" t="s">
        <v>2716</v>
      </c>
      <c r="B631" s="2">
        <v>5.5</v>
      </c>
      <c r="C631" t="b">
        <v>0</v>
      </c>
      <c r="D631" s="23">
        <v>15500000</v>
      </c>
      <c r="E631" s="23">
        <v>46039488</v>
      </c>
      <c r="F631" s="23">
        <f>Table8[[#This Row],[Gross]]-Table8[[#This Row],[budget]]</f>
        <v>30539488</v>
      </c>
      <c r="G631" s="23">
        <v>15500000</v>
      </c>
      <c r="H631" s="23">
        <f>Table8[[#This Row],[Gross]]-Table8[[#This Row],[budget]]</f>
        <v>30539488</v>
      </c>
    </row>
    <row r="632" spans="1:8" x14ac:dyDescent="0.25">
      <c r="A632" t="s">
        <v>2718</v>
      </c>
      <c r="B632" s="2">
        <v>5.6</v>
      </c>
      <c r="C632" t="b">
        <v>0</v>
      </c>
      <c r="D632" s="23">
        <v>35000000</v>
      </c>
      <c r="E632" s="23">
        <v>21784432</v>
      </c>
      <c r="F632" s="23">
        <f>Table8[[#This Row],[Gross]]-Table8[[#This Row],[budget]]</f>
        <v>-13215568</v>
      </c>
      <c r="G632" s="23">
        <v>35000000</v>
      </c>
      <c r="H632" s="23">
        <f>Table8[[#This Row],[Gross]]-Table8[[#This Row],[budget]]</f>
        <v>-13215568</v>
      </c>
    </row>
    <row r="633" spans="1:8" x14ac:dyDescent="0.25">
      <c r="A633" t="s">
        <v>2728</v>
      </c>
      <c r="B633" s="2">
        <v>6.9</v>
      </c>
      <c r="C633" t="b">
        <v>0</v>
      </c>
      <c r="D633" s="23">
        <v>32000000</v>
      </c>
      <c r="E633" s="23">
        <v>32701088</v>
      </c>
      <c r="F633" s="23">
        <f>Table8[[#This Row],[Gross]]-Table8[[#This Row],[budget]]</f>
        <v>701088</v>
      </c>
      <c r="G633" s="23">
        <v>32000000</v>
      </c>
      <c r="H633" s="23">
        <f>Table8[[#This Row],[Gross]]-Table8[[#This Row],[budget]]</f>
        <v>701088</v>
      </c>
    </row>
    <row r="634" spans="1:8" x14ac:dyDescent="0.25">
      <c r="A634" t="s">
        <v>2737</v>
      </c>
      <c r="B634" s="2">
        <v>6.3</v>
      </c>
      <c r="C634" t="b">
        <v>0</v>
      </c>
      <c r="D634" s="23">
        <v>32000000</v>
      </c>
      <c r="E634" s="23">
        <v>13763130</v>
      </c>
      <c r="F634" s="23">
        <f>Table8[[#This Row],[Gross]]-Table8[[#This Row],[budget]]</f>
        <v>-18236870</v>
      </c>
      <c r="G634" s="23">
        <v>32000000</v>
      </c>
      <c r="H634" s="23">
        <f>Table8[[#This Row],[Gross]]-Table8[[#This Row],[budget]]</f>
        <v>-18236870</v>
      </c>
    </row>
    <row r="635" spans="1:8" x14ac:dyDescent="0.25">
      <c r="A635" t="s">
        <v>2739</v>
      </c>
      <c r="B635" s="2">
        <v>3.6</v>
      </c>
      <c r="C635" t="b">
        <v>0</v>
      </c>
      <c r="D635" s="23">
        <v>24200000</v>
      </c>
      <c r="E635" s="23">
        <v>5559985</v>
      </c>
      <c r="F635" s="23">
        <f>Table8[[#This Row],[Gross]]-Table8[[#This Row],[budget]]</f>
        <v>-18640015</v>
      </c>
      <c r="G635" s="23">
        <v>24200000</v>
      </c>
      <c r="H635" s="23">
        <f>Table8[[#This Row],[Gross]]-Table8[[#This Row],[budget]]</f>
        <v>-18640015</v>
      </c>
    </row>
    <row r="636" spans="1:8" x14ac:dyDescent="0.25">
      <c r="A636" t="s">
        <v>2743</v>
      </c>
      <c r="B636" s="2">
        <v>5.9</v>
      </c>
      <c r="C636" t="b">
        <v>0</v>
      </c>
      <c r="D636" s="23">
        <v>30000000</v>
      </c>
      <c r="E636" s="23">
        <v>22525921</v>
      </c>
      <c r="F636" s="23">
        <f>Table8[[#This Row],[Gross]]-Table8[[#This Row],[budget]]</f>
        <v>-7474079</v>
      </c>
      <c r="G636" s="23">
        <v>30000000</v>
      </c>
      <c r="H636" s="23">
        <f>Table8[[#This Row],[Gross]]-Table8[[#This Row],[budget]]</f>
        <v>-7474079</v>
      </c>
    </row>
    <row r="637" spans="1:8" x14ac:dyDescent="0.25">
      <c r="A637" t="s">
        <v>2747</v>
      </c>
      <c r="B637" s="2">
        <v>7.25</v>
      </c>
      <c r="C637" t="b">
        <v>0</v>
      </c>
      <c r="D637" s="23">
        <v>21500000</v>
      </c>
      <c r="E637" s="23">
        <v>20962485</v>
      </c>
      <c r="F637" s="23">
        <f>Table8[[#This Row],[Gross]]-Table8[[#This Row],[budget]]</f>
        <v>-537515</v>
      </c>
      <c r="G637" s="23">
        <v>21500000</v>
      </c>
      <c r="H637" s="23">
        <f>Table8[[#This Row],[Gross]]-Table8[[#This Row],[budget]]</f>
        <v>-537515</v>
      </c>
    </row>
    <row r="638" spans="1:8" x14ac:dyDescent="0.25">
      <c r="A638" t="s">
        <v>2754</v>
      </c>
      <c r="B638" s="2">
        <v>6.3</v>
      </c>
      <c r="C638" t="b">
        <v>0</v>
      </c>
      <c r="D638" s="23">
        <v>32000000</v>
      </c>
      <c r="E638" s="23">
        <v>17797316</v>
      </c>
      <c r="F638" s="23">
        <f>Table8[[#This Row],[Gross]]-Table8[[#This Row],[budget]]</f>
        <v>-14202684</v>
      </c>
      <c r="G638" s="23">
        <v>32000000</v>
      </c>
      <c r="H638" s="23">
        <f>Table8[[#This Row],[Gross]]-Table8[[#This Row],[budget]]</f>
        <v>-14202684</v>
      </c>
    </row>
    <row r="639" spans="1:8" x14ac:dyDescent="0.25">
      <c r="A639" t="s">
        <v>2757</v>
      </c>
      <c r="B639" s="2">
        <v>6.6</v>
      </c>
      <c r="C639" t="b">
        <v>0</v>
      </c>
      <c r="D639" s="23">
        <v>20750000</v>
      </c>
      <c r="E639" s="23">
        <v>8103987</v>
      </c>
      <c r="F639" s="23">
        <f>Table8[[#This Row],[Gross]]-Table8[[#This Row],[budget]]</f>
        <v>-12646013</v>
      </c>
      <c r="G639" s="23">
        <v>20750000</v>
      </c>
      <c r="H639" s="23">
        <f>Table8[[#This Row],[Gross]]-Table8[[#This Row],[budget]]</f>
        <v>-12646013</v>
      </c>
    </row>
    <row r="640" spans="1:8" x14ac:dyDescent="0.25">
      <c r="A640" t="s">
        <v>2762</v>
      </c>
      <c r="B640" s="2">
        <v>6.7666666666666657</v>
      </c>
      <c r="C640" t="b">
        <v>0</v>
      </c>
      <c r="D640" s="23">
        <v>19166666.666666668</v>
      </c>
      <c r="E640" s="23">
        <v>50866666.666666664</v>
      </c>
      <c r="F640" s="23">
        <f>Table8[[#This Row],[Gross]]-Table8[[#This Row],[budget]]</f>
        <v>31699999.999999996</v>
      </c>
      <c r="G640" s="23">
        <v>19166666.666666668</v>
      </c>
      <c r="H640" s="23">
        <f>Table8[[#This Row],[Gross]]-Table8[[#This Row],[budget]]</f>
        <v>31699999.999999996</v>
      </c>
    </row>
    <row r="641" spans="1:8" x14ac:dyDescent="0.25">
      <c r="A641" t="s">
        <v>2772</v>
      </c>
      <c r="B641" s="2">
        <v>6.1</v>
      </c>
      <c r="C641" t="b">
        <v>0</v>
      </c>
      <c r="D641" s="23">
        <v>31000000</v>
      </c>
      <c r="E641" s="23">
        <v>58879132</v>
      </c>
      <c r="F641" s="23">
        <f>Table8[[#This Row],[Gross]]-Table8[[#This Row],[budget]]</f>
        <v>27879132</v>
      </c>
      <c r="G641" s="23">
        <v>31000000</v>
      </c>
      <c r="H641" s="23">
        <f>Table8[[#This Row],[Gross]]-Table8[[#This Row],[budget]]</f>
        <v>27879132</v>
      </c>
    </row>
    <row r="642" spans="1:8" x14ac:dyDescent="0.25">
      <c r="A642" t="s">
        <v>2778</v>
      </c>
      <c r="B642" s="2">
        <v>5.65</v>
      </c>
      <c r="C642" t="b">
        <v>0</v>
      </c>
      <c r="D642" s="23">
        <v>27500000</v>
      </c>
      <c r="E642" s="23">
        <v>75306764</v>
      </c>
      <c r="F642" s="23">
        <f>Table8[[#This Row],[Gross]]-Table8[[#This Row],[budget]]</f>
        <v>47806764</v>
      </c>
      <c r="G642" s="23">
        <v>27500000</v>
      </c>
      <c r="H642" s="23">
        <f>Table8[[#This Row],[Gross]]-Table8[[#This Row],[budget]]</f>
        <v>47806764</v>
      </c>
    </row>
    <row r="643" spans="1:8" x14ac:dyDescent="0.25">
      <c r="A643" t="s">
        <v>2782</v>
      </c>
      <c r="B643" s="2">
        <v>6.8</v>
      </c>
      <c r="C643" t="b">
        <v>0</v>
      </c>
      <c r="D643" s="23">
        <v>30000000</v>
      </c>
      <c r="E643" s="23">
        <v>125014030</v>
      </c>
      <c r="F643" s="23">
        <f>Table8[[#This Row],[Gross]]-Table8[[#This Row],[budget]]</f>
        <v>95014030</v>
      </c>
      <c r="G643" s="23">
        <v>30000000</v>
      </c>
      <c r="H643" s="23">
        <f>Table8[[#This Row],[Gross]]-Table8[[#This Row],[budget]]</f>
        <v>95014030</v>
      </c>
    </row>
    <row r="644" spans="1:8" x14ac:dyDescent="0.25">
      <c r="A644" t="s">
        <v>2784</v>
      </c>
      <c r="B644" s="2">
        <v>6.3</v>
      </c>
      <c r="C644" t="b">
        <v>0</v>
      </c>
      <c r="D644" s="23">
        <v>33000000</v>
      </c>
      <c r="E644" s="23">
        <v>46065803</v>
      </c>
      <c r="F644" s="23">
        <f>Table8[[#This Row],[Gross]]-Table8[[#This Row],[budget]]</f>
        <v>13065803</v>
      </c>
      <c r="G644" s="23">
        <v>33000000</v>
      </c>
      <c r="H644" s="23">
        <f>Table8[[#This Row],[Gross]]-Table8[[#This Row],[budget]]</f>
        <v>13065803</v>
      </c>
    </row>
    <row r="645" spans="1:8" x14ac:dyDescent="0.25">
      <c r="A645" t="s">
        <v>2796</v>
      </c>
      <c r="B645" s="2">
        <v>7</v>
      </c>
      <c r="C645" t="b">
        <v>0</v>
      </c>
      <c r="D645" s="23">
        <v>30000000</v>
      </c>
      <c r="E645" s="23">
        <v>85416609</v>
      </c>
      <c r="F645" s="23">
        <f>Table8[[#This Row],[Gross]]-Table8[[#This Row],[budget]]</f>
        <v>55416609</v>
      </c>
      <c r="G645" s="23">
        <v>30000000</v>
      </c>
      <c r="H645" s="23">
        <f>Table8[[#This Row],[Gross]]-Table8[[#This Row],[budget]]</f>
        <v>55416609</v>
      </c>
    </row>
    <row r="646" spans="1:8" x14ac:dyDescent="0.25">
      <c r="A646" t="s">
        <v>2805</v>
      </c>
      <c r="B646" s="2">
        <v>6.1</v>
      </c>
      <c r="C646" t="b">
        <v>0</v>
      </c>
      <c r="D646" s="23">
        <v>30000000</v>
      </c>
      <c r="E646" s="23">
        <v>76501438</v>
      </c>
      <c r="F646" s="23">
        <f>Table8[[#This Row],[Gross]]-Table8[[#This Row],[budget]]</f>
        <v>46501438</v>
      </c>
      <c r="G646" s="23">
        <v>30000000</v>
      </c>
      <c r="H646" s="23">
        <f>Table8[[#This Row],[Gross]]-Table8[[#This Row],[budget]]</f>
        <v>46501438</v>
      </c>
    </row>
    <row r="647" spans="1:8" x14ac:dyDescent="0.25">
      <c r="A647" t="s">
        <v>2809</v>
      </c>
      <c r="B647" s="2">
        <v>7.2</v>
      </c>
      <c r="C647" t="b">
        <v>0</v>
      </c>
      <c r="D647" s="23">
        <v>12750000</v>
      </c>
      <c r="E647" s="23">
        <v>70875635.166666672</v>
      </c>
      <c r="F647" s="23">
        <f>Table8[[#This Row],[Gross]]-Table8[[#This Row],[budget]]</f>
        <v>58125635.166666672</v>
      </c>
      <c r="G647" s="23">
        <v>12750000</v>
      </c>
      <c r="H647" s="23">
        <f>Table8[[#This Row],[Gross]]-Table8[[#This Row],[budget]]</f>
        <v>58125635.166666672</v>
      </c>
    </row>
    <row r="648" spans="1:8" x14ac:dyDescent="0.25">
      <c r="A648" t="s">
        <v>2811</v>
      </c>
      <c r="B648" s="2">
        <v>7.42</v>
      </c>
      <c r="C648" t="b">
        <v>0</v>
      </c>
      <c r="D648" s="23">
        <v>16400000</v>
      </c>
      <c r="E648" s="23">
        <v>50326077.200000003</v>
      </c>
      <c r="F648" s="23">
        <f>Table8[[#This Row],[Gross]]-Table8[[#This Row],[budget]]</f>
        <v>33926077.200000003</v>
      </c>
      <c r="G648" s="23">
        <v>16400000</v>
      </c>
      <c r="H648" s="23">
        <f>Table8[[#This Row],[Gross]]-Table8[[#This Row],[budget]]</f>
        <v>33926077.200000003</v>
      </c>
    </row>
    <row r="649" spans="1:8" x14ac:dyDescent="0.25">
      <c r="A649" t="s">
        <v>2813</v>
      </c>
      <c r="B649" s="2">
        <v>7.2</v>
      </c>
      <c r="C649" t="b">
        <v>0</v>
      </c>
      <c r="D649" s="23">
        <v>16333333.333333334</v>
      </c>
      <c r="E649" s="23">
        <v>34466990.666666664</v>
      </c>
      <c r="F649" s="23">
        <f>Table8[[#This Row],[Gross]]-Table8[[#This Row],[budget]]</f>
        <v>18133657.333333328</v>
      </c>
      <c r="G649" s="23">
        <v>16333333.333333334</v>
      </c>
      <c r="H649" s="23">
        <f>Table8[[#This Row],[Gross]]-Table8[[#This Row],[budget]]</f>
        <v>18133657.333333328</v>
      </c>
    </row>
    <row r="650" spans="1:8" x14ac:dyDescent="0.25">
      <c r="A650" t="s">
        <v>2816</v>
      </c>
      <c r="B650" s="2">
        <v>7.15</v>
      </c>
      <c r="C650" t="b">
        <v>0</v>
      </c>
      <c r="D650" s="23">
        <v>25000000</v>
      </c>
      <c r="E650" s="23">
        <v>34993971</v>
      </c>
      <c r="F650" s="23">
        <f>Table8[[#This Row],[Gross]]-Table8[[#This Row],[budget]]</f>
        <v>9993971</v>
      </c>
      <c r="G650" s="23">
        <v>25000000</v>
      </c>
      <c r="H650" s="23">
        <f>Table8[[#This Row],[Gross]]-Table8[[#This Row],[budget]]</f>
        <v>9993971</v>
      </c>
    </row>
    <row r="651" spans="1:8" x14ac:dyDescent="0.25">
      <c r="A651" t="s">
        <v>2819</v>
      </c>
      <c r="B651" s="2">
        <v>6.9</v>
      </c>
      <c r="C651" t="b">
        <v>0</v>
      </c>
      <c r="D651" s="23">
        <v>30000000</v>
      </c>
      <c r="E651" s="23">
        <v>34787824.5</v>
      </c>
      <c r="F651" s="23">
        <f>Table8[[#This Row],[Gross]]-Table8[[#This Row],[budget]]</f>
        <v>4787824.5</v>
      </c>
      <c r="G651" s="23">
        <v>30000000</v>
      </c>
      <c r="H651" s="23">
        <f>Table8[[#This Row],[Gross]]-Table8[[#This Row],[budget]]</f>
        <v>4787824.5</v>
      </c>
    </row>
    <row r="652" spans="1:8" x14ac:dyDescent="0.25">
      <c r="A652" t="s">
        <v>2825</v>
      </c>
      <c r="B652" s="2">
        <v>6</v>
      </c>
      <c r="C652" t="b">
        <v>0</v>
      </c>
      <c r="D652" s="23">
        <v>30000000</v>
      </c>
      <c r="E652" s="23">
        <v>60269340</v>
      </c>
      <c r="F652" s="23">
        <f>Table8[[#This Row],[Gross]]-Table8[[#This Row],[budget]]</f>
        <v>30269340</v>
      </c>
      <c r="G652" s="23">
        <v>30000000</v>
      </c>
      <c r="H652" s="23">
        <f>Table8[[#This Row],[Gross]]-Table8[[#This Row],[budget]]</f>
        <v>30269340</v>
      </c>
    </row>
    <row r="653" spans="1:8" x14ac:dyDescent="0.25">
      <c r="A653" t="s">
        <v>2827</v>
      </c>
      <c r="B653" s="2">
        <v>5.9</v>
      </c>
      <c r="C653" t="b">
        <v>0</v>
      </c>
      <c r="D653" s="23">
        <v>30000000</v>
      </c>
      <c r="E653" s="23">
        <v>60033780</v>
      </c>
      <c r="F653" s="23">
        <f>Table8[[#This Row],[Gross]]-Table8[[#This Row],[budget]]</f>
        <v>30033780</v>
      </c>
      <c r="G653" s="23">
        <v>30000000</v>
      </c>
      <c r="H653" s="23">
        <f>Table8[[#This Row],[Gross]]-Table8[[#This Row],[budget]]</f>
        <v>30033780</v>
      </c>
    </row>
    <row r="654" spans="1:8" x14ac:dyDescent="0.25">
      <c r="A654" t="s">
        <v>889</v>
      </c>
      <c r="B654" s="2">
        <v>6.0750000000000002</v>
      </c>
      <c r="C654" t="b">
        <v>0</v>
      </c>
      <c r="D654" s="23">
        <v>24287500</v>
      </c>
      <c r="E654" s="23">
        <v>42665843.25</v>
      </c>
      <c r="F654" s="23">
        <f>Table8[[#This Row],[Gross]]-Table8[[#This Row],[budget]]</f>
        <v>18378343.25</v>
      </c>
      <c r="G654" s="23">
        <v>24287500</v>
      </c>
      <c r="H654" s="23">
        <f>Table8[[#This Row],[Gross]]-Table8[[#This Row],[budget]]</f>
        <v>18378343.25</v>
      </c>
    </row>
    <row r="655" spans="1:8" x14ac:dyDescent="0.25">
      <c r="A655" t="s">
        <v>2832</v>
      </c>
      <c r="B655" s="2">
        <v>6.9999999999999982</v>
      </c>
      <c r="C655" t="b">
        <v>0</v>
      </c>
      <c r="D655" s="23">
        <v>16236842.105263159</v>
      </c>
      <c r="E655" s="23">
        <v>16228707.52631579</v>
      </c>
      <c r="F655" s="23">
        <f>Table8[[#This Row],[Gross]]-Table8[[#This Row],[budget]]</f>
        <v>-8134.5789473690093</v>
      </c>
      <c r="G655" s="23">
        <v>16236842.105263159</v>
      </c>
      <c r="H655" s="23">
        <f>Table8[[#This Row],[Gross]]-Table8[[#This Row],[budget]]</f>
        <v>-8134.5789473690093</v>
      </c>
    </row>
    <row r="656" spans="1:8" x14ac:dyDescent="0.25">
      <c r="A656" t="s">
        <v>2834</v>
      </c>
      <c r="B656" s="2">
        <v>5.8</v>
      </c>
      <c r="C656" t="b">
        <v>0</v>
      </c>
      <c r="D656" s="23">
        <v>42000000</v>
      </c>
      <c r="E656" s="23">
        <v>64238770</v>
      </c>
      <c r="F656" s="23">
        <f>Table8[[#This Row],[Gross]]-Table8[[#This Row],[budget]]</f>
        <v>22238770</v>
      </c>
      <c r="G656" s="23">
        <v>42000000</v>
      </c>
      <c r="H656" s="23">
        <f>Table8[[#This Row],[Gross]]-Table8[[#This Row],[budget]]</f>
        <v>22238770</v>
      </c>
    </row>
    <row r="657" spans="1:8" x14ac:dyDescent="0.25">
      <c r="A657" t="s">
        <v>2836</v>
      </c>
      <c r="B657" s="2">
        <v>7.6</v>
      </c>
      <c r="C657" t="b">
        <v>0</v>
      </c>
      <c r="D657" s="23">
        <v>30000000</v>
      </c>
      <c r="E657" s="23">
        <v>52937130</v>
      </c>
      <c r="F657" s="23">
        <f>Table8[[#This Row],[Gross]]-Table8[[#This Row],[budget]]</f>
        <v>22937130</v>
      </c>
      <c r="G657" s="23">
        <v>30000000</v>
      </c>
      <c r="H657" s="23">
        <f>Table8[[#This Row],[Gross]]-Table8[[#This Row],[budget]]</f>
        <v>22937130</v>
      </c>
    </row>
    <row r="658" spans="1:8" x14ac:dyDescent="0.25">
      <c r="A658" t="s">
        <v>2839</v>
      </c>
      <c r="B658" s="2">
        <v>5.4</v>
      </c>
      <c r="C658" t="b">
        <v>0</v>
      </c>
      <c r="D658" s="23">
        <v>27800000</v>
      </c>
      <c r="E658" s="23">
        <v>55210049</v>
      </c>
      <c r="F658" s="23">
        <f>Table8[[#This Row],[Gross]]-Table8[[#This Row],[budget]]</f>
        <v>27410049</v>
      </c>
      <c r="G658" s="23">
        <v>27800000</v>
      </c>
      <c r="H658" s="23">
        <f>Table8[[#This Row],[Gross]]-Table8[[#This Row],[budget]]</f>
        <v>27410049</v>
      </c>
    </row>
    <row r="659" spans="1:8" x14ac:dyDescent="0.25">
      <c r="A659" t="s">
        <v>2845</v>
      </c>
      <c r="B659" s="2">
        <v>7.5</v>
      </c>
      <c r="C659" t="b">
        <v>0</v>
      </c>
      <c r="D659" s="23">
        <v>30000000</v>
      </c>
      <c r="E659" s="23">
        <v>56068547</v>
      </c>
      <c r="F659" s="23">
        <f>Table8[[#This Row],[Gross]]-Table8[[#This Row],[budget]]</f>
        <v>26068547</v>
      </c>
      <c r="G659" s="23">
        <v>30000000</v>
      </c>
      <c r="H659" s="23">
        <f>Table8[[#This Row],[Gross]]-Table8[[#This Row],[budget]]</f>
        <v>26068547</v>
      </c>
    </row>
    <row r="660" spans="1:8" x14ac:dyDescent="0.25">
      <c r="A660" t="s">
        <v>2862</v>
      </c>
      <c r="B660" s="2">
        <v>7.2</v>
      </c>
      <c r="C660" t="b">
        <v>0</v>
      </c>
      <c r="D660" s="23">
        <v>25000000</v>
      </c>
      <c r="E660" s="23">
        <v>42478175</v>
      </c>
      <c r="F660" s="23">
        <f>Table8[[#This Row],[Gross]]-Table8[[#This Row],[budget]]</f>
        <v>17478175</v>
      </c>
      <c r="G660" s="23">
        <v>25000000</v>
      </c>
      <c r="H660" s="23">
        <f>Table8[[#This Row],[Gross]]-Table8[[#This Row],[budget]]</f>
        <v>17478175</v>
      </c>
    </row>
    <row r="661" spans="1:8" x14ac:dyDescent="0.25">
      <c r="A661" t="s">
        <v>2864</v>
      </c>
      <c r="B661" s="2">
        <v>7.6</v>
      </c>
      <c r="C661" t="b">
        <v>0</v>
      </c>
      <c r="D661" s="23">
        <v>30000000</v>
      </c>
      <c r="E661" s="23">
        <v>41407470</v>
      </c>
      <c r="F661" s="23">
        <f>Table8[[#This Row],[Gross]]-Table8[[#This Row],[budget]]</f>
        <v>11407470</v>
      </c>
      <c r="G661" s="23">
        <v>30000000</v>
      </c>
      <c r="H661" s="23">
        <f>Table8[[#This Row],[Gross]]-Table8[[#This Row],[budget]]</f>
        <v>11407470</v>
      </c>
    </row>
    <row r="662" spans="1:8" x14ac:dyDescent="0.25">
      <c r="A662" t="s">
        <v>2870</v>
      </c>
      <c r="B662" s="2">
        <v>7</v>
      </c>
      <c r="C662" t="b">
        <v>0</v>
      </c>
      <c r="D662" s="23">
        <v>30000000</v>
      </c>
      <c r="E662" s="23">
        <v>42043633</v>
      </c>
      <c r="F662" s="23">
        <f>Table8[[#This Row],[Gross]]-Table8[[#This Row],[budget]]</f>
        <v>12043633</v>
      </c>
      <c r="G662" s="23">
        <v>30000000</v>
      </c>
      <c r="H662" s="23">
        <f>Table8[[#This Row],[Gross]]-Table8[[#This Row],[budget]]</f>
        <v>12043633</v>
      </c>
    </row>
    <row r="663" spans="1:8" x14ac:dyDescent="0.25">
      <c r="A663" t="s">
        <v>2872</v>
      </c>
      <c r="B663" s="2">
        <v>2.6</v>
      </c>
      <c r="C663" t="b">
        <v>0</v>
      </c>
      <c r="D663" s="23">
        <v>23750000</v>
      </c>
      <c r="E663" s="23">
        <v>32200757.75</v>
      </c>
      <c r="F663" s="23">
        <f>Table8[[#This Row],[Gross]]-Table8[[#This Row],[budget]]</f>
        <v>8450757.75</v>
      </c>
      <c r="G663" s="23">
        <v>23750000</v>
      </c>
      <c r="H663" s="23">
        <f>Table8[[#This Row],[Gross]]-Table8[[#This Row],[budget]]</f>
        <v>8450757.75</v>
      </c>
    </row>
    <row r="664" spans="1:8" x14ac:dyDescent="0.25">
      <c r="A664" t="s">
        <v>2875</v>
      </c>
      <c r="B664" s="2">
        <v>6.6</v>
      </c>
      <c r="C664" t="b">
        <v>0</v>
      </c>
      <c r="D664" s="23">
        <v>27000000</v>
      </c>
      <c r="E664" s="23">
        <v>38122105</v>
      </c>
      <c r="F664" s="23">
        <f>Table8[[#This Row],[Gross]]-Table8[[#This Row],[budget]]</f>
        <v>11122105</v>
      </c>
      <c r="G664" s="23">
        <v>27000000</v>
      </c>
      <c r="H664" s="23">
        <f>Table8[[#This Row],[Gross]]-Table8[[#This Row],[budget]]</f>
        <v>11122105</v>
      </c>
    </row>
    <row r="665" spans="1:8" x14ac:dyDescent="0.25">
      <c r="A665" t="s">
        <v>2881</v>
      </c>
      <c r="B665" s="2">
        <v>4.5500000000000007</v>
      </c>
      <c r="C665" t="b">
        <v>0</v>
      </c>
      <c r="D665" s="23">
        <v>18250000</v>
      </c>
      <c r="E665" s="23">
        <v>60095621.5</v>
      </c>
      <c r="F665" s="23">
        <f>Table8[[#This Row],[Gross]]-Table8[[#This Row],[budget]]</f>
        <v>41845621.5</v>
      </c>
      <c r="G665" s="23">
        <v>18250000</v>
      </c>
      <c r="H665" s="23">
        <f>Table8[[#This Row],[Gross]]-Table8[[#This Row],[budget]]</f>
        <v>41845621.5</v>
      </c>
    </row>
    <row r="666" spans="1:8" x14ac:dyDescent="0.25">
      <c r="A666" t="s">
        <v>2883</v>
      </c>
      <c r="B666" s="2">
        <v>6.5</v>
      </c>
      <c r="C666" t="b">
        <v>0</v>
      </c>
      <c r="D666" s="23">
        <v>28000000</v>
      </c>
      <c r="E666" s="23">
        <v>30687894</v>
      </c>
      <c r="F666" s="23">
        <f>Table8[[#This Row],[Gross]]-Table8[[#This Row],[budget]]</f>
        <v>2687894</v>
      </c>
      <c r="G666" s="23">
        <v>28000000</v>
      </c>
      <c r="H666" s="23">
        <f>Table8[[#This Row],[Gross]]-Table8[[#This Row],[budget]]</f>
        <v>2687894</v>
      </c>
    </row>
    <row r="667" spans="1:8" x14ac:dyDescent="0.25">
      <c r="A667" t="s">
        <v>2885</v>
      </c>
      <c r="B667" s="2">
        <v>6.4749999999999996</v>
      </c>
      <c r="C667" t="b">
        <v>0</v>
      </c>
      <c r="D667" s="23">
        <v>21750000</v>
      </c>
      <c r="E667" s="23">
        <v>23244733.25</v>
      </c>
      <c r="F667" s="23">
        <f>Table8[[#This Row],[Gross]]-Table8[[#This Row],[budget]]</f>
        <v>1494733.25</v>
      </c>
      <c r="G667" s="23">
        <v>21750000</v>
      </c>
      <c r="H667" s="23">
        <f>Table8[[#This Row],[Gross]]-Table8[[#This Row],[budget]]</f>
        <v>1494733.25</v>
      </c>
    </row>
    <row r="668" spans="1:8" x14ac:dyDescent="0.25">
      <c r="A668" t="s">
        <v>2887</v>
      </c>
      <c r="B668" s="2">
        <v>6.7</v>
      </c>
      <c r="C668" t="b">
        <v>0</v>
      </c>
      <c r="D668" s="23">
        <v>30000000</v>
      </c>
      <c r="E668" s="23">
        <v>34703228</v>
      </c>
      <c r="F668" s="23">
        <f>Table8[[#This Row],[Gross]]-Table8[[#This Row],[budget]]</f>
        <v>4703228</v>
      </c>
      <c r="G668" s="23">
        <v>30000000</v>
      </c>
      <c r="H668" s="23">
        <f>Table8[[#This Row],[Gross]]-Table8[[#This Row],[budget]]</f>
        <v>4703228</v>
      </c>
    </row>
    <row r="669" spans="1:8" x14ac:dyDescent="0.25">
      <c r="A669" t="s">
        <v>2890</v>
      </c>
      <c r="B669" s="2">
        <v>6.9</v>
      </c>
      <c r="C669" t="b">
        <v>0</v>
      </c>
      <c r="D669" s="23">
        <v>30000000</v>
      </c>
      <c r="E669" s="23">
        <v>38432823</v>
      </c>
      <c r="F669" s="23">
        <f>Table8[[#This Row],[Gross]]-Table8[[#This Row],[budget]]</f>
        <v>8432823</v>
      </c>
      <c r="G669" s="23">
        <v>30000000</v>
      </c>
      <c r="H669" s="23">
        <f>Table8[[#This Row],[Gross]]-Table8[[#This Row],[budget]]</f>
        <v>8432823</v>
      </c>
    </row>
    <row r="670" spans="1:8" x14ac:dyDescent="0.25">
      <c r="A670" t="s">
        <v>2894</v>
      </c>
      <c r="B670" s="2">
        <v>7.1</v>
      </c>
      <c r="C670" t="b">
        <v>0</v>
      </c>
      <c r="D670" s="23">
        <v>30000000</v>
      </c>
      <c r="E670" s="23">
        <v>31743332</v>
      </c>
      <c r="F670" s="23">
        <f>Table8[[#This Row],[Gross]]-Table8[[#This Row],[budget]]</f>
        <v>1743332</v>
      </c>
      <c r="G670" s="23">
        <v>30000000</v>
      </c>
      <c r="H670" s="23">
        <f>Table8[[#This Row],[Gross]]-Table8[[#This Row],[budget]]</f>
        <v>1743332</v>
      </c>
    </row>
    <row r="671" spans="1:8" x14ac:dyDescent="0.25">
      <c r="A671" t="s">
        <v>2900</v>
      </c>
      <c r="B671" s="2">
        <v>7.3</v>
      </c>
      <c r="C671" t="b">
        <v>0</v>
      </c>
      <c r="D671" s="23">
        <v>30000000</v>
      </c>
      <c r="E671" s="23">
        <v>26687172</v>
      </c>
      <c r="F671" s="23">
        <f>Table8[[#This Row],[Gross]]-Table8[[#This Row],[budget]]</f>
        <v>-3312828</v>
      </c>
      <c r="G671" s="23">
        <v>30000000</v>
      </c>
      <c r="H671" s="23">
        <f>Table8[[#This Row],[Gross]]-Table8[[#This Row],[budget]]</f>
        <v>-3312828</v>
      </c>
    </row>
    <row r="672" spans="1:8" x14ac:dyDescent="0.25">
      <c r="A672" t="s">
        <v>2902</v>
      </c>
      <c r="B672" s="2">
        <v>3.4</v>
      </c>
      <c r="C672" t="b">
        <v>0</v>
      </c>
      <c r="D672" s="23">
        <v>19000000</v>
      </c>
      <c r="E672" s="23">
        <v>26096584</v>
      </c>
      <c r="F672" s="23">
        <f>Table8[[#This Row],[Gross]]-Table8[[#This Row],[budget]]</f>
        <v>7096584</v>
      </c>
      <c r="G672" s="23">
        <v>19000000</v>
      </c>
      <c r="H672" s="23">
        <f>Table8[[#This Row],[Gross]]-Table8[[#This Row],[budget]]</f>
        <v>7096584</v>
      </c>
    </row>
    <row r="673" spans="1:8" x14ac:dyDescent="0.25">
      <c r="A673" t="s">
        <v>2905</v>
      </c>
      <c r="B673" s="2">
        <v>7.5</v>
      </c>
      <c r="C673" t="b">
        <v>0</v>
      </c>
      <c r="D673" s="23">
        <v>27500000</v>
      </c>
      <c r="E673" s="23">
        <v>100109763.5</v>
      </c>
      <c r="F673" s="23">
        <f>Table8[[#This Row],[Gross]]-Table8[[#This Row],[budget]]</f>
        <v>72609763.5</v>
      </c>
      <c r="G673" s="23">
        <v>27500000</v>
      </c>
      <c r="H673" s="23">
        <f>Table8[[#This Row],[Gross]]-Table8[[#This Row],[budget]]</f>
        <v>72609763.5</v>
      </c>
    </row>
    <row r="674" spans="1:8" x14ac:dyDescent="0.25">
      <c r="A674" t="s">
        <v>2908</v>
      </c>
      <c r="B674" s="2">
        <v>5.45</v>
      </c>
      <c r="C674" t="b">
        <v>0</v>
      </c>
      <c r="D674" s="23">
        <v>20000000</v>
      </c>
      <c r="E674" s="23">
        <v>28074500</v>
      </c>
      <c r="F674" s="23">
        <f>Table8[[#This Row],[Gross]]-Table8[[#This Row],[budget]]</f>
        <v>8074500</v>
      </c>
      <c r="G674" s="23">
        <v>20000000</v>
      </c>
      <c r="H674" s="23">
        <f>Table8[[#This Row],[Gross]]-Table8[[#This Row],[budget]]</f>
        <v>8074500</v>
      </c>
    </row>
    <row r="675" spans="1:8" x14ac:dyDescent="0.25">
      <c r="A675" t="s">
        <v>2912</v>
      </c>
      <c r="B675" s="2">
        <v>5.9</v>
      </c>
      <c r="C675" t="b">
        <v>0</v>
      </c>
      <c r="D675" s="23">
        <v>30000000</v>
      </c>
      <c r="E675" s="23">
        <v>23070045</v>
      </c>
      <c r="F675" s="23">
        <f>Table8[[#This Row],[Gross]]-Table8[[#This Row],[budget]]</f>
        <v>-6929955</v>
      </c>
      <c r="G675" s="23">
        <v>30000000</v>
      </c>
      <c r="H675" s="23">
        <f>Table8[[#This Row],[Gross]]-Table8[[#This Row],[budget]]</f>
        <v>-6929955</v>
      </c>
    </row>
    <row r="676" spans="1:8" x14ac:dyDescent="0.25">
      <c r="A676" t="s">
        <v>2914</v>
      </c>
      <c r="B676" s="2">
        <v>5.2</v>
      </c>
      <c r="C676" t="b">
        <v>0</v>
      </c>
      <c r="D676" s="23">
        <v>35000000</v>
      </c>
      <c r="E676" s="23">
        <v>20422207</v>
      </c>
      <c r="F676" s="23">
        <f>Table8[[#This Row],[Gross]]-Table8[[#This Row],[budget]]</f>
        <v>-14577793</v>
      </c>
      <c r="G676" s="23">
        <v>35000000</v>
      </c>
      <c r="H676" s="23">
        <f>Table8[[#This Row],[Gross]]-Table8[[#This Row],[budget]]</f>
        <v>-14577793</v>
      </c>
    </row>
    <row r="677" spans="1:8" x14ac:dyDescent="0.25">
      <c r="A677" t="s">
        <v>2917</v>
      </c>
      <c r="B677" s="2">
        <v>5.6</v>
      </c>
      <c r="C677" t="b">
        <v>0</v>
      </c>
      <c r="D677" s="23">
        <v>25000000</v>
      </c>
      <c r="E677" s="23">
        <v>39099232</v>
      </c>
      <c r="F677" s="23">
        <f>Table8[[#This Row],[Gross]]-Table8[[#This Row],[budget]]</f>
        <v>14099232</v>
      </c>
      <c r="G677" s="23">
        <v>25000000</v>
      </c>
      <c r="H677" s="23">
        <f>Table8[[#This Row],[Gross]]-Table8[[#This Row],[budget]]</f>
        <v>14099232</v>
      </c>
    </row>
    <row r="678" spans="1:8" x14ac:dyDescent="0.25">
      <c r="A678" t="s">
        <v>2919</v>
      </c>
      <c r="B678" s="2">
        <v>7.65</v>
      </c>
      <c r="C678" t="b">
        <v>0</v>
      </c>
      <c r="D678" s="23">
        <v>20750000</v>
      </c>
      <c r="E678" s="23">
        <v>37843348</v>
      </c>
      <c r="F678" s="23">
        <f>Table8[[#This Row],[Gross]]-Table8[[#This Row],[budget]]</f>
        <v>17093348</v>
      </c>
      <c r="G678" s="23">
        <v>20750000</v>
      </c>
      <c r="H678" s="23">
        <f>Table8[[#This Row],[Gross]]-Table8[[#This Row],[budget]]</f>
        <v>17093348</v>
      </c>
    </row>
    <row r="679" spans="1:8" x14ac:dyDescent="0.25">
      <c r="A679" t="s">
        <v>2921</v>
      </c>
      <c r="B679" s="2">
        <v>5.95</v>
      </c>
      <c r="C679" t="b">
        <v>0</v>
      </c>
      <c r="D679" s="23">
        <v>25000000</v>
      </c>
      <c r="E679" s="23">
        <v>9845492</v>
      </c>
      <c r="F679" s="23">
        <f>Table8[[#This Row],[Gross]]-Table8[[#This Row],[budget]]</f>
        <v>-15154508</v>
      </c>
      <c r="G679" s="23">
        <v>25000000</v>
      </c>
      <c r="H679" s="23">
        <f>Table8[[#This Row],[Gross]]-Table8[[#This Row],[budget]]</f>
        <v>-15154508</v>
      </c>
    </row>
    <row r="680" spans="1:8" x14ac:dyDescent="0.25">
      <c r="A680" t="s">
        <v>2923</v>
      </c>
      <c r="B680" s="2">
        <v>6.3</v>
      </c>
      <c r="C680" t="b">
        <v>0</v>
      </c>
      <c r="D680" s="23">
        <v>20000000</v>
      </c>
      <c r="E680" s="23">
        <v>19976073</v>
      </c>
      <c r="F680" s="23">
        <f>Table8[[#This Row],[Gross]]-Table8[[#This Row],[budget]]</f>
        <v>-23927</v>
      </c>
      <c r="G680" s="23">
        <v>20000000</v>
      </c>
      <c r="H680" s="23">
        <f>Table8[[#This Row],[Gross]]-Table8[[#This Row],[budget]]</f>
        <v>-23927</v>
      </c>
    </row>
    <row r="681" spans="1:8" x14ac:dyDescent="0.25">
      <c r="A681" t="s">
        <v>2926</v>
      </c>
      <c r="B681" s="2">
        <v>5.3</v>
      </c>
      <c r="C681" t="b">
        <v>0</v>
      </c>
      <c r="D681" s="23">
        <v>25000000</v>
      </c>
      <c r="E681" s="23">
        <v>17100000</v>
      </c>
      <c r="F681" s="23">
        <f>Table8[[#This Row],[Gross]]-Table8[[#This Row],[budget]]</f>
        <v>-7900000</v>
      </c>
      <c r="G681" s="23">
        <v>25000000</v>
      </c>
      <c r="H681" s="23">
        <f>Table8[[#This Row],[Gross]]-Table8[[#This Row],[budget]]</f>
        <v>-7900000</v>
      </c>
    </row>
    <row r="682" spans="1:8" x14ac:dyDescent="0.25">
      <c r="A682" t="s">
        <v>2929</v>
      </c>
      <c r="B682" s="2">
        <v>5.4</v>
      </c>
      <c r="C682" t="b">
        <v>0</v>
      </c>
      <c r="D682" s="23">
        <v>30000000</v>
      </c>
      <c r="E682" s="23">
        <v>17266505</v>
      </c>
      <c r="F682" s="23">
        <f>Table8[[#This Row],[Gross]]-Table8[[#This Row],[budget]]</f>
        <v>-12733495</v>
      </c>
      <c r="G682" s="23">
        <v>30000000</v>
      </c>
      <c r="H682" s="23">
        <f>Table8[[#This Row],[Gross]]-Table8[[#This Row],[budget]]</f>
        <v>-12733495</v>
      </c>
    </row>
    <row r="683" spans="1:8" x14ac:dyDescent="0.25">
      <c r="A683" t="s">
        <v>2934</v>
      </c>
      <c r="B683" s="2">
        <v>7.4333333333333327</v>
      </c>
      <c r="C683" t="b">
        <v>0</v>
      </c>
      <c r="D683" s="23">
        <v>19333333.333333332</v>
      </c>
      <c r="E683" s="23">
        <v>27855546.666666668</v>
      </c>
      <c r="F683" s="23">
        <f>Table8[[#This Row],[Gross]]-Table8[[#This Row],[budget]]</f>
        <v>8522213.3333333358</v>
      </c>
      <c r="G683" s="23">
        <v>19333333.333333332</v>
      </c>
      <c r="H683" s="23">
        <f>Table8[[#This Row],[Gross]]-Table8[[#This Row],[budget]]</f>
        <v>8522213.3333333358</v>
      </c>
    </row>
    <row r="684" spans="1:8" x14ac:dyDescent="0.25">
      <c r="A684" t="s">
        <v>2937</v>
      </c>
      <c r="B684" s="2">
        <v>6.55</v>
      </c>
      <c r="C684" t="b">
        <v>0</v>
      </c>
      <c r="D684" s="23">
        <v>13182500</v>
      </c>
      <c r="E684" s="23">
        <v>8744133</v>
      </c>
      <c r="F684" s="23">
        <f>Table8[[#This Row],[Gross]]-Table8[[#This Row],[budget]]</f>
        <v>-4438367</v>
      </c>
      <c r="G684" s="23">
        <v>13182500</v>
      </c>
      <c r="H684" s="23">
        <f>Table8[[#This Row],[Gross]]-Table8[[#This Row],[budget]]</f>
        <v>-4438367</v>
      </c>
    </row>
    <row r="685" spans="1:8" x14ac:dyDescent="0.25">
      <c r="A685" t="s">
        <v>2939</v>
      </c>
      <c r="B685" s="2">
        <v>4.5999999999999996</v>
      </c>
      <c r="C685" t="b">
        <v>0</v>
      </c>
      <c r="D685" s="23">
        <v>35000000</v>
      </c>
      <c r="E685" s="23">
        <v>16295774</v>
      </c>
      <c r="F685" s="23">
        <f>Table8[[#This Row],[Gross]]-Table8[[#This Row],[budget]]</f>
        <v>-18704226</v>
      </c>
      <c r="G685" s="23">
        <v>35000000</v>
      </c>
      <c r="H685" s="23">
        <f>Table8[[#This Row],[Gross]]-Table8[[#This Row],[budget]]</f>
        <v>-18704226</v>
      </c>
    </row>
    <row r="686" spans="1:8" x14ac:dyDescent="0.25">
      <c r="A686" t="s">
        <v>2941</v>
      </c>
      <c r="B686" s="2">
        <v>6.9799999999999995</v>
      </c>
      <c r="C686" t="b">
        <v>0</v>
      </c>
      <c r="D686" s="23">
        <v>21662400</v>
      </c>
      <c r="E686" s="23">
        <v>19305243.800000001</v>
      </c>
      <c r="F686" s="23">
        <f>Table8[[#This Row],[Gross]]-Table8[[#This Row],[budget]]</f>
        <v>-2357156.1999999993</v>
      </c>
      <c r="G686" s="23">
        <v>21662400</v>
      </c>
      <c r="H686" s="23">
        <f>Table8[[#This Row],[Gross]]-Table8[[#This Row],[budget]]</f>
        <v>-2357156.1999999993</v>
      </c>
    </row>
    <row r="687" spans="1:8" x14ac:dyDescent="0.25">
      <c r="A687" t="s">
        <v>2943</v>
      </c>
      <c r="B687" s="2">
        <v>5.0999999999999996</v>
      </c>
      <c r="C687" t="b">
        <v>0</v>
      </c>
      <c r="D687" s="23">
        <v>30000000</v>
      </c>
      <c r="E687" s="23">
        <v>14888028</v>
      </c>
      <c r="F687" s="23">
        <f>Table8[[#This Row],[Gross]]-Table8[[#This Row],[budget]]</f>
        <v>-15111972</v>
      </c>
      <c r="G687" s="23">
        <v>30000000</v>
      </c>
      <c r="H687" s="23">
        <f>Table8[[#This Row],[Gross]]-Table8[[#This Row],[budget]]</f>
        <v>-15111972</v>
      </c>
    </row>
    <row r="688" spans="1:8" x14ac:dyDescent="0.25">
      <c r="A688" t="s">
        <v>1248</v>
      </c>
      <c r="B688" s="2">
        <v>6.9333333333333336</v>
      </c>
      <c r="C688" t="b">
        <v>0</v>
      </c>
      <c r="D688" s="23">
        <v>22333333.333333332</v>
      </c>
      <c r="E688" s="23">
        <v>20232100.333333332</v>
      </c>
      <c r="F688" s="23">
        <f>Table8[[#This Row],[Gross]]-Table8[[#This Row],[budget]]</f>
        <v>-2101233</v>
      </c>
      <c r="G688" s="23">
        <v>22333333.333333332</v>
      </c>
      <c r="H688" s="23">
        <f>Table8[[#This Row],[Gross]]-Table8[[#This Row],[budget]]</f>
        <v>-2101233</v>
      </c>
    </row>
    <row r="689" spans="1:8" x14ac:dyDescent="0.25">
      <c r="A689" t="s">
        <v>2950</v>
      </c>
      <c r="B689" s="2">
        <v>4.0999999999999996</v>
      </c>
      <c r="C689" t="b">
        <v>0</v>
      </c>
      <c r="D689" s="23">
        <v>30000000</v>
      </c>
      <c r="E689" s="23">
        <v>11576087</v>
      </c>
      <c r="F689" s="23">
        <f>Table8[[#This Row],[Gross]]-Table8[[#This Row],[budget]]</f>
        <v>-18423913</v>
      </c>
      <c r="G689" s="23">
        <v>30000000</v>
      </c>
      <c r="H689" s="23">
        <f>Table8[[#This Row],[Gross]]-Table8[[#This Row],[budget]]</f>
        <v>-18423913</v>
      </c>
    </row>
    <row r="690" spans="1:8" x14ac:dyDescent="0.25">
      <c r="A690" t="s">
        <v>2954</v>
      </c>
      <c r="B690" s="2">
        <v>6.85</v>
      </c>
      <c r="C690" t="b">
        <v>0</v>
      </c>
      <c r="D690" s="23">
        <v>27500000</v>
      </c>
      <c r="E690" s="23">
        <v>6077578</v>
      </c>
      <c r="F690" s="23">
        <f>Table8[[#This Row],[Gross]]-Table8[[#This Row],[budget]]</f>
        <v>-21422422</v>
      </c>
      <c r="G690" s="23">
        <v>27500000</v>
      </c>
      <c r="H690" s="23">
        <f>Table8[[#This Row],[Gross]]-Table8[[#This Row],[budget]]</f>
        <v>-21422422</v>
      </c>
    </row>
    <row r="691" spans="1:8" x14ac:dyDescent="0.25">
      <c r="A691" t="s">
        <v>2956</v>
      </c>
      <c r="B691" s="2">
        <v>4.8</v>
      </c>
      <c r="C691" t="b">
        <v>0</v>
      </c>
      <c r="D691" s="23">
        <v>25000000</v>
      </c>
      <c r="E691" s="23">
        <v>14334645</v>
      </c>
      <c r="F691" s="23">
        <f>Table8[[#This Row],[Gross]]-Table8[[#This Row],[budget]]</f>
        <v>-10665355</v>
      </c>
      <c r="G691" s="23">
        <v>25000000</v>
      </c>
      <c r="H691" s="23">
        <f>Table8[[#This Row],[Gross]]-Table8[[#This Row],[budget]]</f>
        <v>-10665355</v>
      </c>
    </row>
    <row r="692" spans="1:8" x14ac:dyDescent="0.25">
      <c r="A692" t="s">
        <v>2958</v>
      </c>
      <c r="B692" s="2">
        <v>6.1</v>
      </c>
      <c r="C692" t="b">
        <v>0</v>
      </c>
      <c r="D692" s="23">
        <v>23000000</v>
      </c>
      <c r="E692" s="23">
        <v>12189514</v>
      </c>
      <c r="F692" s="23">
        <f>Table8[[#This Row],[Gross]]-Table8[[#This Row],[budget]]</f>
        <v>-10810486</v>
      </c>
      <c r="G692" s="23">
        <v>23000000</v>
      </c>
      <c r="H692" s="23">
        <f>Table8[[#This Row],[Gross]]-Table8[[#This Row],[budget]]</f>
        <v>-10810486</v>
      </c>
    </row>
    <row r="693" spans="1:8" x14ac:dyDescent="0.25">
      <c r="A693" t="s">
        <v>2960</v>
      </c>
      <c r="B693" s="2">
        <v>4.8</v>
      </c>
      <c r="C693" t="b">
        <v>0</v>
      </c>
      <c r="D693" s="23">
        <v>30000000</v>
      </c>
      <c r="E693" s="23">
        <v>10134754</v>
      </c>
      <c r="F693" s="23">
        <f>Table8[[#This Row],[Gross]]-Table8[[#This Row],[budget]]</f>
        <v>-19865246</v>
      </c>
      <c r="G693" s="23">
        <v>30000000</v>
      </c>
      <c r="H693" s="23">
        <f>Table8[[#This Row],[Gross]]-Table8[[#This Row],[budget]]</f>
        <v>-19865246</v>
      </c>
    </row>
    <row r="694" spans="1:8" x14ac:dyDescent="0.25">
      <c r="A694" t="s">
        <v>2972</v>
      </c>
      <c r="B694" s="2">
        <v>8.4333333333333336</v>
      </c>
      <c r="C694" t="b">
        <v>0</v>
      </c>
      <c r="D694" s="23">
        <v>10466666.666666666</v>
      </c>
      <c r="E694" s="23">
        <v>4966666.666666667</v>
      </c>
      <c r="F694" s="23">
        <f>Table8[[#This Row],[Gross]]-Table8[[#This Row],[budget]]</f>
        <v>-5499999.9999999991</v>
      </c>
      <c r="G694" s="23">
        <v>10466666.666666666</v>
      </c>
      <c r="H694" s="23">
        <f>Table8[[#This Row],[Gross]]-Table8[[#This Row],[budget]]</f>
        <v>-5499999.9999999991</v>
      </c>
    </row>
    <row r="695" spans="1:8" x14ac:dyDescent="0.25">
      <c r="A695" t="s">
        <v>2974</v>
      </c>
      <c r="B695" s="2">
        <v>6.5</v>
      </c>
      <c r="C695" t="b">
        <v>0</v>
      </c>
      <c r="D695" s="23">
        <v>30000000</v>
      </c>
      <c r="E695" s="23">
        <v>10880926</v>
      </c>
      <c r="F695" s="23">
        <f>Table8[[#This Row],[Gross]]-Table8[[#This Row],[budget]]</f>
        <v>-19119074</v>
      </c>
      <c r="G695" s="23">
        <v>30000000</v>
      </c>
      <c r="H695" s="23">
        <f>Table8[[#This Row],[Gross]]-Table8[[#This Row],[budget]]</f>
        <v>-19119074</v>
      </c>
    </row>
    <row r="696" spans="1:8" x14ac:dyDescent="0.25">
      <c r="A696" t="s">
        <v>2976</v>
      </c>
      <c r="B696" s="2">
        <v>7.1</v>
      </c>
      <c r="C696" t="b">
        <v>0</v>
      </c>
      <c r="D696" s="23">
        <v>18000000</v>
      </c>
      <c r="E696" s="23">
        <v>3752725</v>
      </c>
      <c r="F696" s="23">
        <f>Table8[[#This Row],[Gross]]-Table8[[#This Row],[budget]]</f>
        <v>-14247275</v>
      </c>
      <c r="G696" s="23">
        <v>18000000</v>
      </c>
      <c r="H696" s="23">
        <f>Table8[[#This Row],[Gross]]-Table8[[#This Row],[budget]]</f>
        <v>-14247275</v>
      </c>
    </row>
    <row r="697" spans="1:8" x14ac:dyDescent="0.25">
      <c r="A697" t="s">
        <v>2983</v>
      </c>
      <c r="B697" s="2">
        <v>5.6</v>
      </c>
      <c r="C697" t="b">
        <v>0</v>
      </c>
      <c r="D697" s="23">
        <v>60000000</v>
      </c>
      <c r="E697" s="23">
        <v>668171</v>
      </c>
      <c r="F697" s="23">
        <f>Table8[[#This Row],[Gross]]-Table8[[#This Row],[budget]]</f>
        <v>-59331829</v>
      </c>
      <c r="G697" s="23">
        <v>60000000</v>
      </c>
      <c r="H697" s="23">
        <f>Table8[[#This Row],[Gross]]-Table8[[#This Row],[budget]]</f>
        <v>-59331829</v>
      </c>
    </row>
    <row r="698" spans="1:8" x14ac:dyDescent="0.25">
      <c r="A698" t="s">
        <v>2985</v>
      </c>
      <c r="B698" s="2">
        <v>4.8</v>
      </c>
      <c r="C698" t="b">
        <v>0</v>
      </c>
      <c r="D698" s="23">
        <v>21000000</v>
      </c>
      <c r="E698" s="23">
        <v>480314</v>
      </c>
      <c r="F698" s="23">
        <f>Table8[[#This Row],[Gross]]-Table8[[#This Row],[budget]]</f>
        <v>-20519686</v>
      </c>
      <c r="G698" s="23">
        <v>21000000</v>
      </c>
      <c r="H698" s="23">
        <f>Table8[[#This Row],[Gross]]-Table8[[#This Row],[budget]]</f>
        <v>-20519686</v>
      </c>
    </row>
    <row r="699" spans="1:8" x14ac:dyDescent="0.25">
      <c r="A699" t="s">
        <v>2987</v>
      </c>
      <c r="B699" s="2">
        <v>6.85</v>
      </c>
      <c r="C699" t="b">
        <v>0</v>
      </c>
      <c r="D699" s="23">
        <v>22500000</v>
      </c>
      <c r="E699" s="23">
        <v>9421776</v>
      </c>
      <c r="F699" s="23">
        <f>Table8[[#This Row],[Gross]]-Table8[[#This Row],[budget]]</f>
        <v>-13078224</v>
      </c>
      <c r="G699" s="23">
        <v>22500000</v>
      </c>
      <c r="H699" s="23">
        <f>Table8[[#This Row],[Gross]]-Table8[[#This Row],[budget]]</f>
        <v>-13078224</v>
      </c>
    </row>
    <row r="700" spans="1:8" x14ac:dyDescent="0.25">
      <c r="A700" t="s">
        <v>2990</v>
      </c>
      <c r="B700" s="2">
        <v>6</v>
      </c>
      <c r="C700" t="b">
        <v>0</v>
      </c>
      <c r="D700" s="23">
        <v>18000000</v>
      </c>
      <c r="E700" s="23">
        <v>127437</v>
      </c>
      <c r="F700" s="23">
        <f>Table8[[#This Row],[Gross]]-Table8[[#This Row],[budget]]</f>
        <v>-17872563</v>
      </c>
      <c r="G700" s="23">
        <v>18000000</v>
      </c>
      <c r="H700" s="23">
        <f>Table8[[#This Row],[Gross]]-Table8[[#This Row],[budget]]</f>
        <v>-17872563</v>
      </c>
    </row>
    <row r="701" spans="1:8" x14ac:dyDescent="0.25">
      <c r="A701" t="s">
        <v>3013</v>
      </c>
      <c r="B701" s="2">
        <v>5.4</v>
      </c>
      <c r="C701" t="b">
        <v>0</v>
      </c>
      <c r="D701" s="23">
        <v>17500000</v>
      </c>
      <c r="E701" s="23">
        <v>96132575.5</v>
      </c>
      <c r="F701" s="23">
        <f>Table8[[#This Row],[Gross]]-Table8[[#This Row],[budget]]</f>
        <v>78632575.5</v>
      </c>
      <c r="G701" s="23">
        <v>17500000</v>
      </c>
      <c r="H701" s="23">
        <f>Table8[[#This Row],[Gross]]-Table8[[#This Row],[budget]]</f>
        <v>78632575.5</v>
      </c>
    </row>
    <row r="702" spans="1:8" x14ac:dyDescent="0.25">
      <c r="A702" t="s">
        <v>3019</v>
      </c>
      <c r="B702" s="2">
        <v>6.4</v>
      </c>
      <c r="C702" t="b">
        <v>0</v>
      </c>
      <c r="D702" s="23">
        <v>30000000</v>
      </c>
      <c r="E702" s="23">
        <v>37036404</v>
      </c>
      <c r="F702" s="23">
        <f>Table8[[#This Row],[Gross]]-Table8[[#This Row],[budget]]</f>
        <v>7036404</v>
      </c>
      <c r="G702" s="23">
        <v>30000000</v>
      </c>
      <c r="H702" s="23">
        <f>Table8[[#This Row],[Gross]]-Table8[[#This Row],[budget]]</f>
        <v>7036404</v>
      </c>
    </row>
    <row r="703" spans="1:8" x14ac:dyDescent="0.25">
      <c r="A703" t="s">
        <v>3026</v>
      </c>
      <c r="B703" s="2">
        <v>5.0999999999999996</v>
      </c>
      <c r="C703" t="b">
        <v>0</v>
      </c>
      <c r="D703" s="23">
        <v>24500000</v>
      </c>
      <c r="E703" s="23">
        <v>73776455</v>
      </c>
      <c r="F703" s="23">
        <f>Table8[[#This Row],[Gross]]-Table8[[#This Row],[budget]]</f>
        <v>49276455</v>
      </c>
      <c r="G703" s="23">
        <v>24500000</v>
      </c>
      <c r="H703" s="23">
        <f>Table8[[#This Row],[Gross]]-Table8[[#This Row],[budget]]</f>
        <v>49276455</v>
      </c>
    </row>
    <row r="704" spans="1:8" x14ac:dyDescent="0.25">
      <c r="A704" t="s">
        <v>3028</v>
      </c>
      <c r="B704" s="2">
        <v>7.4333333333333336</v>
      </c>
      <c r="C704" t="b">
        <v>0</v>
      </c>
      <c r="D704" s="23">
        <v>25666666.666666668</v>
      </c>
      <c r="E704" s="23">
        <v>27513932.333333332</v>
      </c>
      <c r="F704" s="23">
        <f>Table8[[#This Row],[Gross]]-Table8[[#This Row],[budget]]</f>
        <v>1847265.6666666642</v>
      </c>
      <c r="G704" s="23">
        <v>25666666.666666668</v>
      </c>
      <c r="H704" s="23">
        <f>Table8[[#This Row],[Gross]]-Table8[[#This Row],[budget]]</f>
        <v>1847265.6666666642</v>
      </c>
    </row>
    <row r="705" spans="1:8" x14ac:dyDescent="0.25">
      <c r="A705" t="s">
        <v>3031</v>
      </c>
      <c r="B705" s="2">
        <v>4.9000000000000004</v>
      </c>
      <c r="C705" t="b">
        <v>0</v>
      </c>
      <c r="D705" s="23">
        <v>12000000</v>
      </c>
      <c r="E705" s="23">
        <v>17016190</v>
      </c>
      <c r="F705" s="23">
        <f>Table8[[#This Row],[Gross]]-Table8[[#This Row],[budget]]</f>
        <v>5016190</v>
      </c>
      <c r="G705" s="23">
        <v>12000000</v>
      </c>
      <c r="H705" s="23">
        <f>Table8[[#This Row],[Gross]]-Table8[[#This Row],[budget]]</f>
        <v>5016190</v>
      </c>
    </row>
    <row r="706" spans="1:8" x14ac:dyDescent="0.25">
      <c r="A706" t="s">
        <v>3033</v>
      </c>
      <c r="B706" s="2">
        <v>7.1</v>
      </c>
      <c r="C706" t="b">
        <v>0</v>
      </c>
      <c r="D706" s="23">
        <v>29000000</v>
      </c>
      <c r="E706" s="23">
        <v>6301131</v>
      </c>
      <c r="F706" s="23">
        <f>Table8[[#This Row],[Gross]]-Table8[[#This Row],[budget]]</f>
        <v>-22698869</v>
      </c>
      <c r="G706" s="23">
        <v>29000000</v>
      </c>
      <c r="H706" s="23">
        <f>Table8[[#This Row],[Gross]]-Table8[[#This Row],[budget]]</f>
        <v>-22698869</v>
      </c>
    </row>
    <row r="707" spans="1:8" x14ac:dyDescent="0.25">
      <c r="A707" t="s">
        <v>3039</v>
      </c>
      <c r="B707" s="2">
        <v>5.9</v>
      </c>
      <c r="C707" t="b">
        <v>0</v>
      </c>
      <c r="D707" s="23">
        <v>24000000</v>
      </c>
      <c r="E707" s="23">
        <v>100491683</v>
      </c>
      <c r="F707" s="23">
        <f>Table8[[#This Row],[Gross]]-Table8[[#This Row],[budget]]</f>
        <v>76491683</v>
      </c>
      <c r="G707" s="23">
        <v>24000000</v>
      </c>
      <c r="H707" s="23">
        <f>Table8[[#This Row],[Gross]]-Table8[[#This Row],[budget]]</f>
        <v>76491683</v>
      </c>
    </row>
    <row r="708" spans="1:8" x14ac:dyDescent="0.25">
      <c r="A708" t="s">
        <v>2700</v>
      </c>
      <c r="B708" s="2">
        <v>5.95</v>
      </c>
      <c r="C708" t="b">
        <v>0</v>
      </c>
      <c r="D708" s="23">
        <v>16625000</v>
      </c>
      <c r="E708" s="23">
        <v>34016393.5</v>
      </c>
      <c r="F708" s="23">
        <f>Table8[[#This Row],[Gross]]-Table8[[#This Row],[budget]]</f>
        <v>17391393.5</v>
      </c>
      <c r="G708" s="23">
        <v>16625000</v>
      </c>
      <c r="H708" s="23">
        <f>Table8[[#This Row],[Gross]]-Table8[[#This Row],[budget]]</f>
        <v>17391393.5</v>
      </c>
    </row>
    <row r="709" spans="1:8" x14ac:dyDescent="0.25">
      <c r="A709" t="s">
        <v>3071</v>
      </c>
      <c r="B709" s="2">
        <v>6.4499999999999993</v>
      </c>
      <c r="C709" t="b">
        <v>0</v>
      </c>
      <c r="D709" s="23">
        <v>12812500</v>
      </c>
      <c r="E709" s="23">
        <v>24324538.75</v>
      </c>
      <c r="F709" s="23">
        <f>Table8[[#This Row],[Gross]]-Table8[[#This Row],[budget]]</f>
        <v>11512038.75</v>
      </c>
      <c r="G709" s="23">
        <v>12812500</v>
      </c>
      <c r="H709" s="23">
        <f>Table8[[#This Row],[Gross]]-Table8[[#This Row],[budget]]</f>
        <v>11512038.75</v>
      </c>
    </row>
    <row r="710" spans="1:8" x14ac:dyDescent="0.25">
      <c r="A710" t="s">
        <v>3078</v>
      </c>
      <c r="B710" s="2">
        <v>6.75</v>
      </c>
      <c r="C710" t="b">
        <v>0</v>
      </c>
      <c r="D710" s="23">
        <v>18250000</v>
      </c>
      <c r="E710" s="23">
        <v>8644778.5</v>
      </c>
      <c r="F710" s="23">
        <f>Table8[[#This Row],[Gross]]-Table8[[#This Row],[budget]]</f>
        <v>-9605221.5</v>
      </c>
      <c r="G710" s="23">
        <v>18250000</v>
      </c>
      <c r="H710" s="23">
        <f>Table8[[#This Row],[Gross]]-Table8[[#This Row],[budget]]</f>
        <v>-9605221.5</v>
      </c>
    </row>
    <row r="711" spans="1:8" x14ac:dyDescent="0.25">
      <c r="A711" t="s">
        <v>3080</v>
      </c>
      <c r="B711" s="2">
        <v>4.8</v>
      </c>
      <c r="C711" t="b">
        <v>0</v>
      </c>
      <c r="D711" s="23">
        <v>28000000</v>
      </c>
      <c r="E711" s="23">
        <v>16779636</v>
      </c>
      <c r="F711" s="23">
        <f>Table8[[#This Row],[Gross]]-Table8[[#This Row],[budget]]</f>
        <v>-11220364</v>
      </c>
      <c r="G711" s="23">
        <v>28000000</v>
      </c>
      <c r="H711" s="23">
        <f>Table8[[#This Row],[Gross]]-Table8[[#This Row],[budget]]</f>
        <v>-11220364</v>
      </c>
    </row>
    <row r="712" spans="1:8" x14ac:dyDescent="0.25">
      <c r="A712" t="s">
        <v>2554</v>
      </c>
      <c r="B712" s="2">
        <v>5.65</v>
      </c>
      <c r="C712" t="b">
        <v>0</v>
      </c>
      <c r="D712" s="23">
        <v>26500000</v>
      </c>
      <c r="E712" s="23">
        <v>43968571</v>
      </c>
      <c r="F712" s="23">
        <f>Table8[[#This Row],[Gross]]-Table8[[#This Row],[budget]]</f>
        <v>17468571</v>
      </c>
      <c r="G712" s="23">
        <v>26500000</v>
      </c>
      <c r="H712" s="23">
        <f>Table8[[#This Row],[Gross]]-Table8[[#This Row],[budget]]</f>
        <v>17468571</v>
      </c>
    </row>
    <row r="713" spans="1:8" x14ac:dyDescent="0.25">
      <c r="A713" t="s">
        <v>3093</v>
      </c>
      <c r="B713" s="2">
        <v>6.5</v>
      </c>
      <c r="C713" t="b">
        <v>0</v>
      </c>
      <c r="D713" s="23">
        <v>27000000</v>
      </c>
      <c r="E713" s="23">
        <v>2775593</v>
      </c>
      <c r="F713" s="23">
        <f>Table8[[#This Row],[Gross]]-Table8[[#This Row],[budget]]</f>
        <v>-24224407</v>
      </c>
      <c r="G713" s="23">
        <v>27000000</v>
      </c>
      <c r="H713" s="23">
        <f>Table8[[#This Row],[Gross]]-Table8[[#This Row],[budget]]</f>
        <v>-24224407</v>
      </c>
    </row>
    <row r="714" spans="1:8" x14ac:dyDescent="0.25">
      <c r="A714" t="s">
        <v>3095</v>
      </c>
      <c r="B714" s="2">
        <v>6.3666666666666671</v>
      </c>
      <c r="C714" t="b">
        <v>0</v>
      </c>
      <c r="D714" s="23">
        <v>16333333.333333334</v>
      </c>
      <c r="E714" s="23">
        <v>21214091</v>
      </c>
      <c r="F714" s="23">
        <f>Table8[[#This Row],[Gross]]-Table8[[#This Row],[budget]]</f>
        <v>4880757.666666666</v>
      </c>
      <c r="G714" s="23">
        <v>16333333.333333334</v>
      </c>
      <c r="H714" s="23">
        <f>Table8[[#This Row],[Gross]]-Table8[[#This Row],[budget]]</f>
        <v>4880757.666666666</v>
      </c>
    </row>
    <row r="715" spans="1:8" x14ac:dyDescent="0.25">
      <c r="A715" t="s">
        <v>3100</v>
      </c>
      <c r="B715" s="2">
        <v>5.4</v>
      </c>
      <c r="C715" t="b">
        <v>0</v>
      </c>
      <c r="D715" s="23">
        <v>26500000</v>
      </c>
      <c r="E715" s="23">
        <v>18156692</v>
      </c>
      <c r="F715" s="23">
        <f>Table8[[#This Row],[Gross]]-Table8[[#This Row],[budget]]</f>
        <v>-8343308</v>
      </c>
      <c r="G715" s="23">
        <v>26500000</v>
      </c>
      <c r="H715" s="23">
        <f>Table8[[#This Row],[Gross]]-Table8[[#This Row],[budget]]</f>
        <v>-8343308</v>
      </c>
    </row>
    <row r="716" spans="1:8" x14ac:dyDescent="0.25">
      <c r="A716" t="s">
        <v>2337</v>
      </c>
      <c r="B716" s="2">
        <v>5.6</v>
      </c>
      <c r="C716" t="b">
        <v>0</v>
      </c>
      <c r="D716" s="23">
        <v>21200000</v>
      </c>
      <c r="E716" s="23">
        <v>43396149.799999997</v>
      </c>
      <c r="F716" s="23">
        <f>Table8[[#This Row],[Gross]]-Table8[[#This Row],[budget]]</f>
        <v>22196149.799999997</v>
      </c>
      <c r="G716" s="23">
        <v>21200000</v>
      </c>
      <c r="H716" s="23">
        <f>Table8[[#This Row],[Gross]]-Table8[[#This Row],[budget]]</f>
        <v>22196149.799999997</v>
      </c>
    </row>
    <row r="717" spans="1:8" x14ac:dyDescent="0.25">
      <c r="A717" t="s">
        <v>3106</v>
      </c>
      <c r="B717" s="2">
        <v>8</v>
      </c>
      <c r="C717" t="b">
        <v>0</v>
      </c>
      <c r="D717" s="23">
        <v>11250000</v>
      </c>
      <c r="E717" s="23">
        <v>42830500</v>
      </c>
      <c r="F717" s="23">
        <f>Table8[[#This Row],[Gross]]-Table8[[#This Row],[budget]]</f>
        <v>31580500</v>
      </c>
      <c r="G717" s="23">
        <v>11250000</v>
      </c>
      <c r="H717" s="23">
        <f>Table8[[#This Row],[Gross]]-Table8[[#This Row],[budget]]</f>
        <v>31580500</v>
      </c>
    </row>
    <row r="718" spans="1:8" x14ac:dyDescent="0.25">
      <c r="A718" t="s">
        <v>3108</v>
      </c>
      <c r="B718" s="2">
        <v>7.25</v>
      </c>
      <c r="C718" t="b">
        <v>0</v>
      </c>
      <c r="D718" s="23">
        <v>10250000</v>
      </c>
      <c r="E718" s="23">
        <v>9400394.5</v>
      </c>
      <c r="F718" s="23">
        <f>Table8[[#This Row],[Gross]]-Table8[[#This Row],[budget]]</f>
        <v>-849605.5</v>
      </c>
      <c r="G718" s="23">
        <v>10250000</v>
      </c>
      <c r="H718" s="23">
        <f>Table8[[#This Row],[Gross]]-Table8[[#This Row],[budget]]</f>
        <v>-849605.5</v>
      </c>
    </row>
    <row r="719" spans="1:8" x14ac:dyDescent="0.25">
      <c r="A719" t="s">
        <v>3113</v>
      </c>
      <c r="B719" s="2">
        <v>7.45</v>
      </c>
      <c r="C719" t="b">
        <v>0</v>
      </c>
      <c r="D719" s="23">
        <v>20500000</v>
      </c>
      <c r="E719" s="23">
        <v>76894498</v>
      </c>
      <c r="F719" s="23">
        <f>Table8[[#This Row],[Gross]]-Table8[[#This Row],[budget]]</f>
        <v>56394498</v>
      </c>
      <c r="G719" s="23">
        <v>20500000</v>
      </c>
      <c r="H719" s="23">
        <f>Table8[[#This Row],[Gross]]-Table8[[#This Row],[budget]]</f>
        <v>56394498</v>
      </c>
    </row>
    <row r="720" spans="1:8" x14ac:dyDescent="0.25">
      <c r="A720" t="s">
        <v>3115</v>
      </c>
      <c r="B720" s="2">
        <v>5.9</v>
      </c>
      <c r="C720" t="b">
        <v>0</v>
      </c>
      <c r="D720" s="23">
        <v>24500000</v>
      </c>
      <c r="E720" s="23">
        <v>45127693.5</v>
      </c>
      <c r="F720" s="23">
        <f>Table8[[#This Row],[Gross]]-Table8[[#This Row],[budget]]</f>
        <v>20627693.5</v>
      </c>
      <c r="G720" s="23">
        <v>24500000</v>
      </c>
      <c r="H720" s="23">
        <f>Table8[[#This Row],[Gross]]-Table8[[#This Row],[budget]]</f>
        <v>20627693.5</v>
      </c>
    </row>
    <row r="721" spans="1:8" x14ac:dyDescent="0.25">
      <c r="A721" t="s">
        <v>3123</v>
      </c>
      <c r="B721" s="2">
        <v>6.0500000000000007</v>
      </c>
      <c r="C721" t="b">
        <v>0</v>
      </c>
      <c r="D721" s="23">
        <v>22500000</v>
      </c>
      <c r="E721" s="23">
        <v>18062755</v>
      </c>
      <c r="F721" s="23">
        <f>Table8[[#This Row],[Gross]]-Table8[[#This Row],[budget]]</f>
        <v>-4437245</v>
      </c>
      <c r="G721" s="23">
        <v>22500000</v>
      </c>
      <c r="H721" s="23">
        <f>Table8[[#This Row],[Gross]]-Table8[[#This Row],[budget]]</f>
        <v>-4437245</v>
      </c>
    </row>
    <row r="722" spans="1:8" x14ac:dyDescent="0.25">
      <c r="A722" t="s">
        <v>3128</v>
      </c>
      <c r="B722" s="2">
        <v>7.65</v>
      </c>
      <c r="C722" t="b">
        <v>0</v>
      </c>
      <c r="D722" s="23">
        <v>20250000</v>
      </c>
      <c r="E722" s="23">
        <v>14280438</v>
      </c>
      <c r="F722" s="23">
        <f>Table8[[#This Row],[Gross]]-Table8[[#This Row],[budget]]</f>
        <v>-5969562</v>
      </c>
      <c r="G722" s="23">
        <v>20250000</v>
      </c>
      <c r="H722" s="23">
        <f>Table8[[#This Row],[Gross]]-Table8[[#This Row],[budget]]</f>
        <v>-5969562</v>
      </c>
    </row>
    <row r="723" spans="1:8" x14ac:dyDescent="0.25">
      <c r="A723" t="s">
        <v>3134</v>
      </c>
      <c r="B723" s="2">
        <v>6.9</v>
      </c>
      <c r="C723" t="b">
        <v>0</v>
      </c>
      <c r="D723" s="23">
        <v>13500000</v>
      </c>
      <c r="E723" s="23">
        <v>13823741</v>
      </c>
      <c r="F723" s="23">
        <f>Table8[[#This Row],[Gross]]-Table8[[#This Row],[budget]]</f>
        <v>323741</v>
      </c>
      <c r="G723" s="23">
        <v>13500000</v>
      </c>
      <c r="H723" s="23">
        <f>Table8[[#This Row],[Gross]]-Table8[[#This Row],[budget]]</f>
        <v>323741</v>
      </c>
    </row>
    <row r="724" spans="1:8" x14ac:dyDescent="0.25">
      <c r="A724" t="s">
        <v>3140</v>
      </c>
      <c r="B724" s="2">
        <v>7.3272727272727272</v>
      </c>
      <c r="C724" t="b">
        <v>0</v>
      </c>
      <c r="D724" s="23">
        <v>10893000</v>
      </c>
      <c r="E724" s="23">
        <v>14664905.727272727</v>
      </c>
      <c r="F724" s="23">
        <f>Table8[[#This Row],[Gross]]-Table8[[#This Row],[budget]]</f>
        <v>3771905.7272727266</v>
      </c>
      <c r="G724" s="23">
        <v>10893000</v>
      </c>
      <c r="H724" s="23">
        <f>Table8[[#This Row],[Gross]]-Table8[[#This Row],[budget]]</f>
        <v>3771905.7272727266</v>
      </c>
    </row>
    <row r="725" spans="1:8" x14ac:dyDescent="0.25">
      <c r="A725" t="s">
        <v>3144</v>
      </c>
      <c r="B725" s="2">
        <v>6.4</v>
      </c>
      <c r="C725" t="b">
        <v>0</v>
      </c>
      <c r="D725" s="23">
        <v>17500000</v>
      </c>
      <c r="E725" s="23">
        <v>8495790.5</v>
      </c>
      <c r="F725" s="23">
        <f>Table8[[#This Row],[Gross]]-Table8[[#This Row],[budget]]</f>
        <v>-9004209.5</v>
      </c>
      <c r="G725" s="23">
        <v>17500000</v>
      </c>
      <c r="H725" s="23">
        <f>Table8[[#This Row],[Gross]]-Table8[[#This Row],[budget]]</f>
        <v>-9004209.5</v>
      </c>
    </row>
    <row r="726" spans="1:8" x14ac:dyDescent="0.25">
      <c r="A726" t="s">
        <v>3146</v>
      </c>
      <c r="B726" s="2">
        <v>6.8</v>
      </c>
      <c r="C726" t="b">
        <v>0</v>
      </c>
      <c r="D726" s="23">
        <v>27000000</v>
      </c>
      <c r="E726" s="23">
        <v>7486906</v>
      </c>
      <c r="F726" s="23">
        <f>Table8[[#This Row],[Gross]]-Table8[[#This Row],[budget]]</f>
        <v>-19513094</v>
      </c>
      <c r="G726" s="23">
        <v>27000000</v>
      </c>
      <c r="H726" s="23">
        <f>Table8[[#This Row],[Gross]]-Table8[[#This Row],[budget]]</f>
        <v>-19513094</v>
      </c>
    </row>
    <row r="727" spans="1:8" x14ac:dyDescent="0.25">
      <c r="A727" t="s">
        <v>3149</v>
      </c>
      <c r="B727" s="2">
        <v>6.666666666666667</v>
      </c>
      <c r="C727" t="b">
        <v>0</v>
      </c>
      <c r="D727" s="23">
        <v>22666666.666666668</v>
      </c>
      <c r="E727" s="23">
        <v>19828357</v>
      </c>
      <c r="F727" s="23">
        <f>Table8[[#This Row],[Gross]]-Table8[[#This Row],[budget]]</f>
        <v>-2838309.6666666679</v>
      </c>
      <c r="G727" s="23">
        <v>22666666.666666668</v>
      </c>
      <c r="H727" s="23">
        <f>Table8[[#This Row],[Gross]]-Table8[[#This Row],[budget]]</f>
        <v>-2838309.6666666679</v>
      </c>
    </row>
    <row r="728" spans="1:8" x14ac:dyDescent="0.25">
      <c r="A728" t="s">
        <v>3163</v>
      </c>
      <c r="B728" s="2">
        <v>6.5</v>
      </c>
      <c r="C728" t="b">
        <v>0</v>
      </c>
      <c r="D728" s="23">
        <v>28000000</v>
      </c>
      <c r="E728" s="23">
        <v>25977365</v>
      </c>
      <c r="F728" s="23">
        <f>Table8[[#This Row],[Gross]]-Table8[[#This Row],[budget]]</f>
        <v>-2022635</v>
      </c>
      <c r="G728" s="23">
        <v>28000000</v>
      </c>
      <c r="H728" s="23">
        <f>Table8[[#This Row],[Gross]]-Table8[[#This Row],[budget]]</f>
        <v>-2022635</v>
      </c>
    </row>
    <row r="729" spans="1:8" x14ac:dyDescent="0.25">
      <c r="A729" t="s">
        <v>3184</v>
      </c>
      <c r="B729" s="2">
        <v>5.4</v>
      </c>
      <c r="C729" t="b">
        <v>0</v>
      </c>
      <c r="D729" s="23">
        <v>15000000</v>
      </c>
      <c r="E729" s="23">
        <v>11704219</v>
      </c>
      <c r="F729" s="23">
        <f>Table8[[#This Row],[Gross]]-Table8[[#This Row],[budget]]</f>
        <v>-3295781</v>
      </c>
      <c r="G729" s="23">
        <v>15000000</v>
      </c>
      <c r="H729" s="23">
        <f>Table8[[#This Row],[Gross]]-Table8[[#This Row],[budget]]</f>
        <v>-3295781</v>
      </c>
    </row>
    <row r="730" spans="1:8" x14ac:dyDescent="0.25">
      <c r="A730" t="s">
        <v>3188</v>
      </c>
      <c r="B730" s="2">
        <v>6</v>
      </c>
      <c r="C730" t="b">
        <v>0</v>
      </c>
      <c r="D730" s="23">
        <v>42000000</v>
      </c>
      <c r="E730" s="23">
        <v>16252765</v>
      </c>
      <c r="F730" s="23">
        <f>Table8[[#This Row],[Gross]]-Table8[[#This Row],[budget]]</f>
        <v>-25747235</v>
      </c>
      <c r="G730" s="23">
        <v>42000000</v>
      </c>
      <c r="H730" s="23">
        <f>Table8[[#This Row],[Gross]]-Table8[[#This Row],[budget]]</f>
        <v>-25747235</v>
      </c>
    </row>
    <row r="731" spans="1:8" x14ac:dyDescent="0.25">
      <c r="A731" t="s">
        <v>3192</v>
      </c>
      <c r="B731" s="2">
        <v>4.3</v>
      </c>
      <c r="C731" t="b">
        <v>0</v>
      </c>
      <c r="D731" s="23">
        <v>26000000</v>
      </c>
      <c r="E731" s="23">
        <v>13829734</v>
      </c>
      <c r="F731" s="23">
        <f>Table8[[#This Row],[Gross]]-Table8[[#This Row],[budget]]</f>
        <v>-12170266</v>
      </c>
      <c r="G731" s="23">
        <v>26000000</v>
      </c>
      <c r="H731" s="23">
        <f>Table8[[#This Row],[Gross]]-Table8[[#This Row],[budget]]</f>
        <v>-12170266</v>
      </c>
    </row>
    <row r="732" spans="1:8" x14ac:dyDescent="0.25">
      <c r="A732" t="s">
        <v>3195</v>
      </c>
      <c r="B732" s="2">
        <v>6.1</v>
      </c>
      <c r="C732" t="b">
        <v>0</v>
      </c>
      <c r="D732" s="23">
        <v>22000000</v>
      </c>
      <c r="E732" s="23">
        <v>1075288</v>
      </c>
      <c r="F732" s="23">
        <f>Table8[[#This Row],[Gross]]-Table8[[#This Row],[budget]]</f>
        <v>-20924712</v>
      </c>
      <c r="G732" s="23">
        <v>22000000</v>
      </c>
      <c r="H732" s="23">
        <f>Table8[[#This Row],[Gross]]-Table8[[#This Row],[budget]]</f>
        <v>-20924712</v>
      </c>
    </row>
    <row r="733" spans="1:8" x14ac:dyDescent="0.25">
      <c r="A733" t="s">
        <v>3202</v>
      </c>
      <c r="B733" s="2">
        <v>5.2</v>
      </c>
      <c r="C733" t="b">
        <v>0</v>
      </c>
      <c r="D733" s="23">
        <v>25530000</v>
      </c>
      <c r="E733" s="23">
        <v>20047715</v>
      </c>
      <c r="F733" s="23">
        <f>Table8[[#This Row],[Gross]]-Table8[[#This Row],[budget]]</f>
        <v>-5482285</v>
      </c>
      <c r="G733" s="23">
        <v>25530000</v>
      </c>
      <c r="H733" s="23">
        <f>Table8[[#This Row],[Gross]]-Table8[[#This Row],[budget]]</f>
        <v>-5482285</v>
      </c>
    </row>
    <row r="734" spans="1:8" x14ac:dyDescent="0.25">
      <c r="A734" t="s">
        <v>3206</v>
      </c>
      <c r="B734" s="2">
        <v>7.5999999999999988</v>
      </c>
      <c r="C734" t="b">
        <v>0</v>
      </c>
      <c r="D734" s="23">
        <v>14433333.333333334</v>
      </c>
      <c r="E734" s="23">
        <v>14734054.666666666</v>
      </c>
      <c r="F734" s="23">
        <f>Table8[[#This Row],[Gross]]-Table8[[#This Row],[budget]]</f>
        <v>300721.33333333209</v>
      </c>
      <c r="G734" s="23">
        <v>14433333.333333334</v>
      </c>
      <c r="H734" s="23">
        <f>Table8[[#This Row],[Gross]]-Table8[[#This Row],[budget]]</f>
        <v>300721.33333333209</v>
      </c>
    </row>
    <row r="735" spans="1:8" x14ac:dyDescent="0.25">
      <c r="A735" t="s">
        <v>3215</v>
      </c>
      <c r="B735" s="2">
        <v>6.8666666666666671</v>
      </c>
      <c r="C735" t="b">
        <v>0</v>
      </c>
      <c r="D735" s="23">
        <v>17166666.666666668</v>
      </c>
      <c r="E735" s="23">
        <v>15812603.666666666</v>
      </c>
      <c r="F735" s="23">
        <f>Table8[[#This Row],[Gross]]-Table8[[#This Row],[budget]]</f>
        <v>-1354063.0000000019</v>
      </c>
      <c r="G735" s="23">
        <v>17166666.666666668</v>
      </c>
      <c r="H735" s="23">
        <f>Table8[[#This Row],[Gross]]-Table8[[#This Row],[budget]]</f>
        <v>-1354063.0000000019</v>
      </c>
    </row>
    <row r="736" spans="1:8" x14ac:dyDescent="0.25">
      <c r="A736" t="s">
        <v>3232</v>
      </c>
      <c r="B736" s="2">
        <v>6</v>
      </c>
      <c r="C736" t="b">
        <v>0</v>
      </c>
      <c r="D736" s="23">
        <v>25000000</v>
      </c>
      <c r="E736" s="23">
        <v>78656813</v>
      </c>
      <c r="F736" s="23">
        <f>Table8[[#This Row],[Gross]]-Table8[[#This Row],[budget]]</f>
        <v>53656813</v>
      </c>
      <c r="G736" s="23">
        <v>25000000</v>
      </c>
      <c r="H736" s="23">
        <f>Table8[[#This Row],[Gross]]-Table8[[#This Row],[budget]]</f>
        <v>53656813</v>
      </c>
    </row>
    <row r="737" spans="1:8" x14ac:dyDescent="0.25">
      <c r="A737" t="s">
        <v>3237</v>
      </c>
      <c r="B737" s="2">
        <v>6.7</v>
      </c>
      <c r="C737" t="b">
        <v>0</v>
      </c>
      <c r="D737" s="23">
        <v>26000000</v>
      </c>
      <c r="E737" s="23">
        <v>71500556</v>
      </c>
      <c r="F737" s="23">
        <f>Table8[[#This Row],[Gross]]-Table8[[#This Row],[budget]]</f>
        <v>45500556</v>
      </c>
      <c r="G737" s="23">
        <v>26000000</v>
      </c>
      <c r="H737" s="23">
        <f>Table8[[#This Row],[Gross]]-Table8[[#This Row],[budget]]</f>
        <v>45500556</v>
      </c>
    </row>
    <row r="738" spans="1:8" x14ac:dyDescent="0.25">
      <c r="A738" t="s">
        <v>3240</v>
      </c>
      <c r="B738" s="2">
        <v>6.2</v>
      </c>
      <c r="C738" t="b">
        <v>0</v>
      </c>
      <c r="D738" s="23">
        <v>15616666.666666666</v>
      </c>
      <c r="E738" s="23">
        <v>32424650</v>
      </c>
      <c r="F738" s="23">
        <f>Table8[[#This Row],[Gross]]-Table8[[#This Row],[budget]]</f>
        <v>16807983.333333336</v>
      </c>
      <c r="G738" s="23">
        <v>15616666.666666666</v>
      </c>
      <c r="H738" s="23">
        <f>Table8[[#This Row],[Gross]]-Table8[[#This Row],[budget]]</f>
        <v>16807983.333333336</v>
      </c>
    </row>
    <row r="739" spans="1:8" x14ac:dyDescent="0.25">
      <c r="A739" t="s">
        <v>3251</v>
      </c>
      <c r="B739" s="2">
        <v>7.2</v>
      </c>
      <c r="C739" t="b">
        <v>0</v>
      </c>
      <c r="D739" s="23">
        <v>17000000</v>
      </c>
      <c r="E739" s="23">
        <v>82234139</v>
      </c>
      <c r="F739" s="23">
        <f>Table8[[#This Row],[Gross]]-Table8[[#This Row],[budget]]</f>
        <v>65234139</v>
      </c>
      <c r="G739" s="23">
        <v>17000000</v>
      </c>
      <c r="H739" s="23">
        <f>Table8[[#This Row],[Gross]]-Table8[[#This Row],[budget]]</f>
        <v>65234139</v>
      </c>
    </row>
    <row r="740" spans="1:8" x14ac:dyDescent="0.25">
      <c r="A740" t="s">
        <v>3255</v>
      </c>
      <c r="B740" s="2">
        <v>4.7666666666666666</v>
      </c>
      <c r="C740" t="b">
        <v>0</v>
      </c>
      <c r="D740" s="23">
        <v>16500000</v>
      </c>
      <c r="E740" s="23">
        <v>58056291.333333336</v>
      </c>
      <c r="F740" s="23">
        <f>Table8[[#This Row],[Gross]]-Table8[[#This Row],[budget]]</f>
        <v>41556291.333333336</v>
      </c>
      <c r="G740" s="23">
        <v>16500000</v>
      </c>
      <c r="H740" s="23">
        <f>Table8[[#This Row],[Gross]]-Table8[[#This Row],[budget]]</f>
        <v>41556291.333333336</v>
      </c>
    </row>
    <row r="741" spans="1:8" x14ac:dyDescent="0.25">
      <c r="A741" t="s">
        <v>3257</v>
      </c>
      <c r="B741" s="2">
        <v>6.8999999999999995</v>
      </c>
      <c r="C741" t="b">
        <v>0</v>
      </c>
      <c r="D741" s="23">
        <v>16500000</v>
      </c>
      <c r="E741" s="23">
        <v>32542914.333333332</v>
      </c>
      <c r="F741" s="23">
        <f>Table8[[#This Row],[Gross]]-Table8[[#This Row],[budget]]</f>
        <v>16042914.333333332</v>
      </c>
      <c r="G741" s="23">
        <v>16500000</v>
      </c>
      <c r="H741" s="23">
        <f>Table8[[#This Row],[Gross]]-Table8[[#This Row],[budget]]</f>
        <v>16042914.333333332</v>
      </c>
    </row>
    <row r="742" spans="1:8" x14ac:dyDescent="0.25">
      <c r="A742" t="s">
        <v>3259</v>
      </c>
      <c r="B742" s="2">
        <v>5.45</v>
      </c>
      <c r="C742" t="b">
        <v>0</v>
      </c>
      <c r="D742" s="23">
        <v>19250000</v>
      </c>
      <c r="E742" s="23">
        <v>39830795</v>
      </c>
      <c r="F742" s="23">
        <f>Table8[[#This Row],[Gross]]-Table8[[#This Row],[budget]]</f>
        <v>20580795</v>
      </c>
      <c r="G742" s="23">
        <v>19250000</v>
      </c>
      <c r="H742" s="23">
        <f>Table8[[#This Row],[Gross]]-Table8[[#This Row],[budget]]</f>
        <v>20580795</v>
      </c>
    </row>
    <row r="743" spans="1:8" x14ac:dyDescent="0.25">
      <c r="A743" t="s">
        <v>3268</v>
      </c>
      <c r="B743" s="2">
        <v>7.8</v>
      </c>
      <c r="C743" t="b">
        <v>0</v>
      </c>
      <c r="D743" s="23">
        <v>23000000</v>
      </c>
      <c r="E743" s="23">
        <v>43984230</v>
      </c>
      <c r="F743" s="23">
        <f>Table8[[#This Row],[Gross]]-Table8[[#This Row],[budget]]</f>
        <v>20984230</v>
      </c>
      <c r="G743" s="23">
        <v>23000000</v>
      </c>
      <c r="H743" s="23">
        <f>Table8[[#This Row],[Gross]]-Table8[[#This Row],[budget]]</f>
        <v>20984230</v>
      </c>
    </row>
    <row r="744" spans="1:8" x14ac:dyDescent="0.25">
      <c r="A744" t="s">
        <v>3273</v>
      </c>
      <c r="B744" s="2">
        <v>5.2</v>
      </c>
      <c r="C744" t="b">
        <v>0</v>
      </c>
      <c r="D744" s="23">
        <v>25000000</v>
      </c>
      <c r="E744" s="23">
        <v>39880476</v>
      </c>
      <c r="F744" s="23">
        <f>Table8[[#This Row],[Gross]]-Table8[[#This Row],[budget]]</f>
        <v>14880476</v>
      </c>
      <c r="G744" s="23">
        <v>25000000</v>
      </c>
      <c r="H744" s="23">
        <f>Table8[[#This Row],[Gross]]-Table8[[#This Row],[budget]]</f>
        <v>14880476</v>
      </c>
    </row>
    <row r="745" spans="1:8" x14ac:dyDescent="0.25">
      <c r="A745" t="s">
        <v>3275</v>
      </c>
      <c r="B745" s="2">
        <v>5.6</v>
      </c>
      <c r="C745" t="b">
        <v>0</v>
      </c>
      <c r="D745" s="23">
        <v>25000000</v>
      </c>
      <c r="E745" s="23">
        <v>39399750</v>
      </c>
      <c r="F745" s="23">
        <f>Table8[[#This Row],[Gross]]-Table8[[#This Row],[budget]]</f>
        <v>14399750</v>
      </c>
      <c r="G745" s="23">
        <v>25000000</v>
      </c>
      <c r="H745" s="23">
        <f>Table8[[#This Row],[Gross]]-Table8[[#This Row],[budget]]</f>
        <v>14399750</v>
      </c>
    </row>
    <row r="746" spans="1:8" x14ac:dyDescent="0.25">
      <c r="A746" t="s">
        <v>3279</v>
      </c>
      <c r="B746" s="2">
        <v>6.6</v>
      </c>
      <c r="C746" t="b">
        <v>0</v>
      </c>
      <c r="D746" s="23">
        <v>25000000</v>
      </c>
      <c r="E746" s="23">
        <v>36833473</v>
      </c>
      <c r="F746" s="23">
        <f>Table8[[#This Row],[Gross]]-Table8[[#This Row],[budget]]</f>
        <v>11833473</v>
      </c>
      <c r="G746" s="23">
        <v>25000000</v>
      </c>
      <c r="H746" s="23">
        <f>Table8[[#This Row],[Gross]]-Table8[[#This Row],[budget]]</f>
        <v>11833473</v>
      </c>
    </row>
    <row r="747" spans="1:8" x14ac:dyDescent="0.25">
      <c r="A747" t="s">
        <v>3281</v>
      </c>
      <c r="B747" s="2">
        <v>5.4</v>
      </c>
      <c r="C747" t="b">
        <v>0</v>
      </c>
      <c r="D747" s="23">
        <v>22500000</v>
      </c>
      <c r="E747" s="23">
        <v>27400373</v>
      </c>
      <c r="F747" s="23">
        <f>Table8[[#This Row],[Gross]]-Table8[[#This Row],[budget]]</f>
        <v>4900373</v>
      </c>
      <c r="G747" s="23">
        <v>22500000</v>
      </c>
      <c r="H747" s="23">
        <f>Table8[[#This Row],[Gross]]-Table8[[#This Row],[budget]]</f>
        <v>4900373</v>
      </c>
    </row>
    <row r="748" spans="1:8" x14ac:dyDescent="0.25">
      <c r="A748" t="s">
        <v>3288</v>
      </c>
      <c r="B748" s="2">
        <v>6.333333333333333</v>
      </c>
      <c r="C748" t="b">
        <v>0</v>
      </c>
      <c r="D748" s="23">
        <v>12333333.333333334</v>
      </c>
      <c r="E748" s="23">
        <v>24556334.333333332</v>
      </c>
      <c r="F748" s="23">
        <f>Table8[[#This Row],[Gross]]-Table8[[#This Row],[budget]]</f>
        <v>12223000.999999998</v>
      </c>
      <c r="G748" s="23">
        <v>12333333.333333334</v>
      </c>
      <c r="H748" s="23">
        <f>Table8[[#This Row],[Gross]]-Table8[[#This Row],[budget]]</f>
        <v>12223000.999999998</v>
      </c>
    </row>
    <row r="749" spans="1:8" x14ac:dyDescent="0.25">
      <c r="A749" t="s">
        <v>3290</v>
      </c>
      <c r="B749" s="2">
        <v>5.6</v>
      </c>
      <c r="C749" t="b">
        <v>0</v>
      </c>
      <c r="D749" s="23">
        <v>25000000</v>
      </c>
      <c r="E749" s="23">
        <v>35000629</v>
      </c>
      <c r="F749" s="23">
        <f>Table8[[#This Row],[Gross]]-Table8[[#This Row],[budget]]</f>
        <v>10000629</v>
      </c>
      <c r="G749" s="23">
        <v>25000000</v>
      </c>
      <c r="H749" s="23">
        <f>Table8[[#This Row],[Gross]]-Table8[[#This Row],[budget]]</f>
        <v>10000629</v>
      </c>
    </row>
    <row r="750" spans="1:8" x14ac:dyDescent="0.25">
      <c r="A750" t="s">
        <v>3295</v>
      </c>
      <c r="B750" s="2">
        <v>6.3</v>
      </c>
      <c r="C750" t="b">
        <v>0</v>
      </c>
      <c r="D750" s="23">
        <v>25000000</v>
      </c>
      <c r="E750" s="23">
        <v>32553210</v>
      </c>
      <c r="F750" s="23">
        <f>Table8[[#This Row],[Gross]]-Table8[[#This Row],[budget]]</f>
        <v>7553210</v>
      </c>
      <c r="G750" s="23">
        <v>25000000</v>
      </c>
      <c r="H750" s="23">
        <f>Table8[[#This Row],[Gross]]-Table8[[#This Row],[budget]]</f>
        <v>7553210</v>
      </c>
    </row>
    <row r="751" spans="1:8" x14ac:dyDescent="0.25">
      <c r="A751" t="s">
        <v>3297</v>
      </c>
      <c r="B751" s="2">
        <v>5.25</v>
      </c>
      <c r="C751" t="b">
        <v>0</v>
      </c>
      <c r="D751" s="23">
        <v>15000000</v>
      </c>
      <c r="E751" s="23">
        <v>24647196.5</v>
      </c>
      <c r="F751" s="23">
        <f>Table8[[#This Row],[Gross]]-Table8[[#This Row],[budget]]</f>
        <v>9647196.5</v>
      </c>
      <c r="G751" s="23">
        <v>15000000</v>
      </c>
      <c r="H751" s="23">
        <f>Table8[[#This Row],[Gross]]-Table8[[#This Row],[budget]]</f>
        <v>9647196.5</v>
      </c>
    </row>
    <row r="752" spans="1:8" x14ac:dyDescent="0.25">
      <c r="A752" t="s">
        <v>3299</v>
      </c>
      <c r="B752" s="2">
        <v>6.8</v>
      </c>
      <c r="C752" t="b">
        <v>0</v>
      </c>
      <c r="D752" s="23">
        <v>25250000</v>
      </c>
      <c r="E752" s="23">
        <v>112445.5</v>
      </c>
      <c r="F752" s="23">
        <f>Table8[[#This Row],[Gross]]-Table8[[#This Row],[budget]]</f>
        <v>-25137554.5</v>
      </c>
      <c r="G752" s="23">
        <v>25250000</v>
      </c>
      <c r="H752" s="23">
        <f>Table8[[#This Row],[Gross]]-Table8[[#This Row],[budget]]</f>
        <v>-25137554.5</v>
      </c>
    </row>
    <row r="753" spans="1:8" x14ac:dyDescent="0.25">
      <c r="A753" t="s">
        <v>3301</v>
      </c>
      <c r="B753" s="2">
        <v>7.5</v>
      </c>
      <c r="C753" t="b">
        <v>0</v>
      </c>
      <c r="D753" s="23">
        <v>30000000</v>
      </c>
      <c r="E753" s="23">
        <v>31655091</v>
      </c>
      <c r="F753" s="23">
        <f>Table8[[#This Row],[Gross]]-Table8[[#This Row],[budget]]</f>
        <v>1655091</v>
      </c>
      <c r="G753" s="23">
        <v>30000000</v>
      </c>
      <c r="H753" s="23">
        <f>Table8[[#This Row],[Gross]]-Table8[[#This Row],[budget]]</f>
        <v>1655091</v>
      </c>
    </row>
    <row r="754" spans="1:8" x14ac:dyDescent="0.25">
      <c r="A754" t="s">
        <v>3306</v>
      </c>
      <c r="B754" s="2">
        <v>6.65</v>
      </c>
      <c r="C754" t="b">
        <v>0</v>
      </c>
      <c r="D754" s="23">
        <v>21500000</v>
      </c>
      <c r="E754" s="23">
        <v>20450000</v>
      </c>
      <c r="F754" s="23">
        <f>Table8[[#This Row],[Gross]]-Table8[[#This Row],[budget]]</f>
        <v>-1050000</v>
      </c>
      <c r="G754" s="23">
        <v>21500000</v>
      </c>
      <c r="H754" s="23">
        <f>Table8[[#This Row],[Gross]]-Table8[[#This Row],[budget]]</f>
        <v>-1050000</v>
      </c>
    </row>
    <row r="755" spans="1:8" x14ac:dyDescent="0.25">
      <c r="A755" t="s">
        <v>3308</v>
      </c>
      <c r="B755" s="2">
        <v>3.3</v>
      </c>
      <c r="C755" t="b">
        <v>0</v>
      </c>
      <c r="D755" s="23">
        <v>25000000</v>
      </c>
      <c r="E755" s="23">
        <v>29247405</v>
      </c>
      <c r="F755" s="23">
        <f>Table8[[#This Row],[Gross]]-Table8[[#This Row],[budget]]</f>
        <v>4247405</v>
      </c>
      <c r="G755" s="23">
        <v>25000000</v>
      </c>
      <c r="H755" s="23">
        <f>Table8[[#This Row],[Gross]]-Table8[[#This Row],[budget]]</f>
        <v>4247405</v>
      </c>
    </row>
    <row r="756" spans="1:8" x14ac:dyDescent="0.25">
      <c r="A756" t="s">
        <v>3312</v>
      </c>
      <c r="B756" s="2">
        <v>3.5</v>
      </c>
      <c r="C756" t="b">
        <v>0</v>
      </c>
      <c r="D756" s="23">
        <v>25000000</v>
      </c>
      <c r="E756" s="23">
        <v>25615792</v>
      </c>
      <c r="F756" s="23">
        <f>Table8[[#This Row],[Gross]]-Table8[[#This Row],[budget]]</f>
        <v>615792</v>
      </c>
      <c r="G756" s="23">
        <v>25000000</v>
      </c>
      <c r="H756" s="23">
        <f>Table8[[#This Row],[Gross]]-Table8[[#This Row],[budget]]</f>
        <v>615792</v>
      </c>
    </row>
    <row r="757" spans="1:8" x14ac:dyDescent="0.25">
      <c r="A757" t="s">
        <v>3320</v>
      </c>
      <c r="B757" s="2">
        <v>6.9499999999999993</v>
      </c>
      <c r="C757" t="b">
        <v>0</v>
      </c>
      <c r="D757" s="23">
        <v>22500000</v>
      </c>
      <c r="E757" s="23">
        <v>25694569</v>
      </c>
      <c r="F757" s="23">
        <f>Table8[[#This Row],[Gross]]-Table8[[#This Row],[budget]]</f>
        <v>3194569</v>
      </c>
      <c r="G757" s="23">
        <v>22500000</v>
      </c>
      <c r="H757" s="23">
        <f>Table8[[#This Row],[Gross]]-Table8[[#This Row],[budget]]</f>
        <v>3194569</v>
      </c>
    </row>
    <row r="758" spans="1:8" x14ac:dyDescent="0.25">
      <c r="A758" t="s">
        <v>3324</v>
      </c>
      <c r="B758" s="2">
        <v>6.9</v>
      </c>
      <c r="C758" t="b">
        <v>0</v>
      </c>
      <c r="D758" s="23">
        <v>18600000</v>
      </c>
      <c r="E758" s="23">
        <v>11465291</v>
      </c>
      <c r="F758" s="23">
        <f>Table8[[#This Row],[Gross]]-Table8[[#This Row],[budget]]</f>
        <v>-7134709</v>
      </c>
      <c r="G758" s="23">
        <v>18600000</v>
      </c>
      <c r="H758" s="23">
        <f>Table8[[#This Row],[Gross]]-Table8[[#This Row],[budget]]</f>
        <v>-7134709</v>
      </c>
    </row>
    <row r="759" spans="1:8" x14ac:dyDescent="0.25">
      <c r="A759" t="s">
        <v>3326</v>
      </c>
      <c r="B759" s="2">
        <v>7.5</v>
      </c>
      <c r="C759" t="b">
        <v>0</v>
      </c>
      <c r="D759" s="23">
        <v>23000000</v>
      </c>
      <c r="E759" s="23">
        <v>15785632</v>
      </c>
      <c r="F759" s="23">
        <f>Table8[[#This Row],[Gross]]-Table8[[#This Row],[budget]]</f>
        <v>-7214368</v>
      </c>
      <c r="G759" s="23">
        <v>23000000</v>
      </c>
      <c r="H759" s="23">
        <f>Table8[[#This Row],[Gross]]-Table8[[#This Row],[budget]]</f>
        <v>-7214368</v>
      </c>
    </row>
    <row r="760" spans="1:8" x14ac:dyDescent="0.25">
      <c r="A760" t="s">
        <v>3330</v>
      </c>
      <c r="B760" s="2">
        <v>6.8</v>
      </c>
      <c r="C760" t="b">
        <v>0</v>
      </c>
      <c r="D760" s="23">
        <v>25000000</v>
      </c>
      <c r="E760" s="23">
        <v>22200000</v>
      </c>
      <c r="F760" s="23">
        <f>Table8[[#This Row],[Gross]]-Table8[[#This Row],[budget]]</f>
        <v>-2800000</v>
      </c>
      <c r="G760" s="23">
        <v>25000000</v>
      </c>
      <c r="H760" s="23">
        <f>Table8[[#This Row],[Gross]]-Table8[[#This Row],[budget]]</f>
        <v>-2800000</v>
      </c>
    </row>
    <row r="761" spans="1:8" x14ac:dyDescent="0.25">
      <c r="A761" t="s">
        <v>3334</v>
      </c>
      <c r="B761" s="2">
        <v>5.8000000000000007</v>
      </c>
      <c r="C761" t="b">
        <v>0</v>
      </c>
      <c r="D761" s="23">
        <v>19500000</v>
      </c>
      <c r="E761" s="23">
        <v>42442088</v>
      </c>
      <c r="F761" s="23">
        <f>Table8[[#This Row],[Gross]]-Table8[[#This Row],[budget]]</f>
        <v>22942088</v>
      </c>
      <c r="G761" s="23">
        <v>19500000</v>
      </c>
      <c r="H761" s="23">
        <f>Table8[[#This Row],[Gross]]-Table8[[#This Row],[budget]]</f>
        <v>22942088</v>
      </c>
    </row>
    <row r="762" spans="1:8" x14ac:dyDescent="0.25">
      <c r="A762" t="s">
        <v>3336</v>
      </c>
      <c r="B762" s="2">
        <v>5.6</v>
      </c>
      <c r="C762" t="b">
        <v>0</v>
      </c>
      <c r="D762" s="23">
        <v>25000000</v>
      </c>
      <c r="E762" s="23">
        <v>24042490</v>
      </c>
      <c r="F762" s="23">
        <f>Table8[[#This Row],[Gross]]-Table8[[#This Row],[budget]]</f>
        <v>-957510</v>
      </c>
      <c r="G762" s="23">
        <v>25000000</v>
      </c>
      <c r="H762" s="23">
        <f>Table8[[#This Row],[Gross]]-Table8[[#This Row],[budget]]</f>
        <v>-957510</v>
      </c>
    </row>
    <row r="763" spans="1:8" x14ac:dyDescent="0.25">
      <c r="A763" t="s">
        <v>3339</v>
      </c>
      <c r="B763" s="2">
        <v>6.3</v>
      </c>
      <c r="C763" t="b">
        <v>0</v>
      </c>
      <c r="D763" s="23">
        <v>25000000</v>
      </c>
      <c r="E763" s="23">
        <v>22466994</v>
      </c>
      <c r="F763" s="23">
        <f>Table8[[#This Row],[Gross]]-Table8[[#This Row],[budget]]</f>
        <v>-2533006</v>
      </c>
      <c r="G763" s="23">
        <v>25000000</v>
      </c>
      <c r="H763" s="23">
        <f>Table8[[#This Row],[Gross]]-Table8[[#This Row],[budget]]</f>
        <v>-2533006</v>
      </c>
    </row>
    <row r="764" spans="1:8" x14ac:dyDescent="0.25">
      <c r="A764" t="s">
        <v>3343</v>
      </c>
      <c r="B764" s="2">
        <v>6.6</v>
      </c>
      <c r="C764" t="b">
        <v>0</v>
      </c>
      <c r="D764" s="23">
        <v>25000000</v>
      </c>
      <c r="E764" s="23">
        <v>17718223</v>
      </c>
      <c r="F764" s="23">
        <f>Table8[[#This Row],[Gross]]-Table8[[#This Row],[budget]]</f>
        <v>-7281777</v>
      </c>
      <c r="G764" s="23">
        <v>25000000</v>
      </c>
      <c r="H764" s="23">
        <f>Table8[[#This Row],[Gross]]-Table8[[#This Row],[budget]]</f>
        <v>-7281777</v>
      </c>
    </row>
    <row r="765" spans="1:8" x14ac:dyDescent="0.25">
      <c r="A765" t="s">
        <v>3345</v>
      </c>
      <c r="B765" s="2">
        <v>3.3</v>
      </c>
      <c r="C765" t="b">
        <v>0</v>
      </c>
      <c r="D765" s="23">
        <v>10000000</v>
      </c>
      <c r="E765" s="23">
        <v>10527922.5</v>
      </c>
      <c r="F765" s="23">
        <f>Table8[[#This Row],[Gross]]-Table8[[#This Row],[budget]]</f>
        <v>527922.5</v>
      </c>
      <c r="G765" s="23">
        <v>10000000</v>
      </c>
      <c r="H765" s="23">
        <f>Table8[[#This Row],[Gross]]-Table8[[#This Row],[budget]]</f>
        <v>527922.5</v>
      </c>
    </row>
    <row r="766" spans="1:8" x14ac:dyDescent="0.25">
      <c r="A766" t="s">
        <v>3349</v>
      </c>
      <c r="B766" s="2">
        <v>5.6</v>
      </c>
      <c r="C766" t="b">
        <v>0</v>
      </c>
      <c r="D766" s="23">
        <v>25000000</v>
      </c>
      <c r="E766" s="23">
        <v>16118077</v>
      </c>
      <c r="F766" s="23">
        <f>Table8[[#This Row],[Gross]]-Table8[[#This Row],[budget]]</f>
        <v>-8881923</v>
      </c>
      <c r="G766" s="23">
        <v>25000000</v>
      </c>
      <c r="H766" s="23">
        <f>Table8[[#This Row],[Gross]]-Table8[[#This Row],[budget]]</f>
        <v>-8881923</v>
      </c>
    </row>
    <row r="767" spans="1:8" x14ac:dyDescent="0.25">
      <c r="A767" t="s">
        <v>3351</v>
      </c>
      <c r="B767" s="2">
        <v>5.3</v>
      </c>
      <c r="C767" t="b">
        <v>0</v>
      </c>
      <c r="D767" s="23">
        <v>25000000</v>
      </c>
      <c r="E767" s="23">
        <v>15091542</v>
      </c>
      <c r="F767" s="23">
        <f>Table8[[#This Row],[Gross]]-Table8[[#This Row],[budget]]</f>
        <v>-9908458</v>
      </c>
      <c r="G767" s="23">
        <v>25000000</v>
      </c>
      <c r="H767" s="23">
        <f>Table8[[#This Row],[Gross]]-Table8[[#This Row],[budget]]</f>
        <v>-9908458</v>
      </c>
    </row>
    <row r="768" spans="1:8" x14ac:dyDescent="0.25">
      <c r="A768" t="s">
        <v>3357</v>
      </c>
      <c r="B768" s="2">
        <v>6.3999999999999995</v>
      </c>
      <c r="C768" t="b">
        <v>0</v>
      </c>
      <c r="D768" s="23">
        <v>12500000</v>
      </c>
      <c r="E768" s="23">
        <v>5348993</v>
      </c>
      <c r="F768" s="23">
        <f>Table8[[#This Row],[Gross]]-Table8[[#This Row],[budget]]</f>
        <v>-7151007</v>
      </c>
      <c r="G768" s="23">
        <v>12500000</v>
      </c>
      <c r="H768" s="23">
        <f>Table8[[#This Row],[Gross]]-Table8[[#This Row],[budget]]</f>
        <v>-7151007</v>
      </c>
    </row>
    <row r="769" spans="1:8" x14ac:dyDescent="0.25">
      <c r="A769" t="s">
        <v>3359</v>
      </c>
      <c r="B769" s="2">
        <v>5.9</v>
      </c>
      <c r="C769" t="b">
        <v>0</v>
      </c>
      <c r="D769" s="23">
        <v>8000000</v>
      </c>
      <c r="E769" s="23">
        <v>17427926</v>
      </c>
      <c r="F769" s="23">
        <f>Table8[[#This Row],[Gross]]-Table8[[#This Row],[budget]]</f>
        <v>9427926</v>
      </c>
      <c r="G769" s="23">
        <v>8000000</v>
      </c>
      <c r="H769" s="23">
        <f>Table8[[#This Row],[Gross]]-Table8[[#This Row],[budget]]</f>
        <v>9427926</v>
      </c>
    </row>
    <row r="770" spans="1:8" x14ac:dyDescent="0.25">
      <c r="A770" t="s">
        <v>3361</v>
      </c>
      <c r="B770" s="2">
        <v>5.4</v>
      </c>
      <c r="C770" t="b">
        <v>0</v>
      </c>
      <c r="D770" s="23">
        <v>22500000</v>
      </c>
      <c r="E770" s="23">
        <v>34064786</v>
      </c>
      <c r="F770" s="23">
        <f>Table8[[#This Row],[Gross]]-Table8[[#This Row],[budget]]</f>
        <v>11564786</v>
      </c>
      <c r="G770" s="23">
        <v>22500000</v>
      </c>
      <c r="H770" s="23">
        <f>Table8[[#This Row],[Gross]]-Table8[[#This Row],[budget]]</f>
        <v>11564786</v>
      </c>
    </row>
    <row r="771" spans="1:8" x14ac:dyDescent="0.25">
      <c r="A771" t="s">
        <v>3365</v>
      </c>
      <c r="B771" s="2">
        <v>5.4</v>
      </c>
      <c r="C771" t="b">
        <v>0</v>
      </c>
      <c r="D771" s="23">
        <v>25000000</v>
      </c>
      <c r="E771" s="23">
        <v>14095303</v>
      </c>
      <c r="F771" s="23">
        <f>Table8[[#This Row],[Gross]]-Table8[[#This Row],[budget]]</f>
        <v>-10904697</v>
      </c>
      <c r="G771" s="23">
        <v>25000000</v>
      </c>
      <c r="H771" s="23">
        <f>Table8[[#This Row],[Gross]]-Table8[[#This Row],[budget]]</f>
        <v>-10904697</v>
      </c>
    </row>
    <row r="772" spans="1:8" x14ac:dyDescent="0.25">
      <c r="A772" t="s">
        <v>3367</v>
      </c>
      <c r="B772" s="2">
        <v>5.05</v>
      </c>
      <c r="C772" t="b">
        <v>0</v>
      </c>
      <c r="D772" s="23">
        <v>19500000</v>
      </c>
      <c r="E772" s="23">
        <v>22301256.5</v>
      </c>
      <c r="F772" s="23">
        <f>Table8[[#This Row],[Gross]]-Table8[[#This Row],[budget]]</f>
        <v>2801256.5</v>
      </c>
      <c r="G772" s="23">
        <v>19500000</v>
      </c>
      <c r="H772" s="23">
        <f>Table8[[#This Row],[Gross]]-Table8[[#This Row],[budget]]</f>
        <v>2801256.5</v>
      </c>
    </row>
    <row r="773" spans="1:8" x14ac:dyDescent="0.25">
      <c r="A773" t="s">
        <v>3381</v>
      </c>
      <c r="B773" s="2">
        <v>6.85</v>
      </c>
      <c r="C773" t="b">
        <v>0</v>
      </c>
      <c r="D773" s="23">
        <v>19500000</v>
      </c>
      <c r="E773" s="23">
        <v>36941082.5</v>
      </c>
      <c r="F773" s="23">
        <f>Table8[[#This Row],[Gross]]-Table8[[#This Row],[budget]]</f>
        <v>17441082.5</v>
      </c>
      <c r="G773" s="23">
        <v>19500000</v>
      </c>
      <c r="H773" s="23">
        <f>Table8[[#This Row],[Gross]]-Table8[[#This Row],[budget]]</f>
        <v>17441082.5</v>
      </c>
    </row>
    <row r="774" spans="1:8" x14ac:dyDescent="0.25">
      <c r="A774" t="s">
        <v>3393</v>
      </c>
      <c r="B774" s="2">
        <v>6.4</v>
      </c>
      <c r="C774" t="b">
        <v>0</v>
      </c>
      <c r="D774" s="23">
        <v>25000000</v>
      </c>
      <c r="E774" s="23">
        <v>10114315</v>
      </c>
      <c r="F774" s="23">
        <f>Table8[[#This Row],[Gross]]-Table8[[#This Row],[budget]]</f>
        <v>-14885685</v>
      </c>
      <c r="G774" s="23">
        <v>25000000</v>
      </c>
      <c r="H774" s="23">
        <f>Table8[[#This Row],[Gross]]-Table8[[#This Row],[budget]]</f>
        <v>-14885685</v>
      </c>
    </row>
    <row r="775" spans="1:8" x14ac:dyDescent="0.25">
      <c r="A775" t="s">
        <v>3395</v>
      </c>
      <c r="B775" s="2">
        <v>5.9</v>
      </c>
      <c r="C775" t="b">
        <v>0</v>
      </c>
      <c r="D775" s="23">
        <v>14000000</v>
      </c>
      <c r="E775" s="23">
        <v>49122319</v>
      </c>
      <c r="F775" s="23">
        <f>Table8[[#This Row],[Gross]]-Table8[[#This Row],[budget]]</f>
        <v>35122319</v>
      </c>
      <c r="G775" s="23">
        <v>14000000</v>
      </c>
      <c r="H775" s="23">
        <f>Table8[[#This Row],[Gross]]-Table8[[#This Row],[budget]]</f>
        <v>35122319</v>
      </c>
    </row>
    <row r="776" spans="1:8" x14ac:dyDescent="0.25">
      <c r="A776" t="s">
        <v>3397</v>
      </c>
      <c r="B776" s="2">
        <v>4.7333333333333334</v>
      </c>
      <c r="C776" t="b">
        <v>0</v>
      </c>
      <c r="D776" s="23">
        <v>21666666.666666668</v>
      </c>
      <c r="E776" s="23">
        <v>8523554.666666666</v>
      </c>
      <c r="F776" s="23">
        <f>Table8[[#This Row],[Gross]]-Table8[[#This Row],[budget]]</f>
        <v>-13143112.000000002</v>
      </c>
      <c r="G776" s="23">
        <v>21666666.666666668</v>
      </c>
      <c r="H776" s="23">
        <f>Table8[[#This Row],[Gross]]-Table8[[#This Row],[budget]]</f>
        <v>-13143112.000000002</v>
      </c>
    </row>
    <row r="777" spans="1:8" x14ac:dyDescent="0.25">
      <c r="A777" t="s">
        <v>3401</v>
      </c>
      <c r="B777" s="2">
        <v>5.5500000000000007</v>
      </c>
      <c r="C777" t="b">
        <v>0</v>
      </c>
      <c r="D777" s="23">
        <v>12000000</v>
      </c>
      <c r="E777" s="23">
        <v>14771657</v>
      </c>
      <c r="F777" s="23">
        <f>Table8[[#This Row],[Gross]]-Table8[[#This Row],[budget]]</f>
        <v>2771657</v>
      </c>
      <c r="G777" s="23">
        <v>12000000</v>
      </c>
      <c r="H777" s="23">
        <f>Table8[[#This Row],[Gross]]-Table8[[#This Row],[budget]]</f>
        <v>2771657</v>
      </c>
    </row>
    <row r="778" spans="1:8" x14ac:dyDescent="0.25">
      <c r="A778" t="s">
        <v>3403</v>
      </c>
      <c r="B778" s="2">
        <v>7</v>
      </c>
      <c r="C778" t="b">
        <v>0</v>
      </c>
      <c r="D778" s="23">
        <v>15666666.666666666</v>
      </c>
      <c r="E778" s="23">
        <v>4861440.666666667</v>
      </c>
      <c r="F778" s="23">
        <f>Table8[[#This Row],[Gross]]-Table8[[#This Row],[budget]]</f>
        <v>-10805226</v>
      </c>
      <c r="G778" s="23">
        <v>15666666.666666666</v>
      </c>
      <c r="H778" s="23">
        <f>Table8[[#This Row],[Gross]]-Table8[[#This Row],[budget]]</f>
        <v>-10805226</v>
      </c>
    </row>
    <row r="779" spans="1:8" x14ac:dyDescent="0.25">
      <c r="A779" t="s">
        <v>3407</v>
      </c>
      <c r="B779" s="2">
        <v>4.0999999999999996</v>
      </c>
      <c r="C779" t="b">
        <v>0</v>
      </c>
      <c r="D779" s="23">
        <v>25000000</v>
      </c>
      <c r="E779" s="23">
        <v>5654777</v>
      </c>
      <c r="F779" s="23">
        <f>Table8[[#This Row],[Gross]]-Table8[[#This Row],[budget]]</f>
        <v>-19345223</v>
      </c>
      <c r="G779" s="23">
        <v>25000000</v>
      </c>
      <c r="H779" s="23">
        <f>Table8[[#This Row],[Gross]]-Table8[[#This Row],[budget]]</f>
        <v>-19345223</v>
      </c>
    </row>
    <row r="780" spans="1:8" x14ac:dyDescent="0.25">
      <c r="A780" t="s">
        <v>3411</v>
      </c>
      <c r="B780" s="2">
        <v>5.0500000000000007</v>
      </c>
      <c r="C780" t="b">
        <v>0</v>
      </c>
      <c r="D780" s="23">
        <v>16750000</v>
      </c>
      <c r="E780" s="23">
        <v>19468313</v>
      </c>
      <c r="F780" s="23">
        <f>Table8[[#This Row],[Gross]]-Table8[[#This Row],[budget]]</f>
        <v>2718313</v>
      </c>
      <c r="G780" s="23">
        <v>16750000</v>
      </c>
      <c r="H780" s="23">
        <f>Table8[[#This Row],[Gross]]-Table8[[#This Row],[budget]]</f>
        <v>2718313</v>
      </c>
    </row>
    <row r="781" spans="1:8" x14ac:dyDescent="0.25">
      <c r="A781" t="s">
        <v>3413</v>
      </c>
      <c r="B781" s="2">
        <v>4.0999999999999996</v>
      </c>
      <c r="C781" t="b">
        <v>0</v>
      </c>
      <c r="D781" s="23">
        <v>15000000</v>
      </c>
      <c r="E781" s="23">
        <v>4006906</v>
      </c>
      <c r="F781" s="23">
        <f>Table8[[#This Row],[Gross]]-Table8[[#This Row],[budget]]</f>
        <v>-10993094</v>
      </c>
      <c r="G781" s="23">
        <v>15000000</v>
      </c>
      <c r="H781" s="23">
        <f>Table8[[#This Row],[Gross]]-Table8[[#This Row],[budget]]</f>
        <v>-10993094</v>
      </c>
    </row>
    <row r="782" spans="1:8" x14ac:dyDescent="0.25">
      <c r="A782" t="s">
        <v>3419</v>
      </c>
      <c r="B782" s="2">
        <v>6.9249999999999998</v>
      </c>
      <c r="C782" t="b">
        <v>0</v>
      </c>
      <c r="D782" s="23">
        <v>10750000</v>
      </c>
      <c r="E782" s="23">
        <v>3346321</v>
      </c>
      <c r="F782" s="23">
        <f>Table8[[#This Row],[Gross]]-Table8[[#This Row],[budget]]</f>
        <v>-7403679</v>
      </c>
      <c r="G782" s="23">
        <v>10750000</v>
      </c>
      <c r="H782" s="23">
        <f>Table8[[#This Row],[Gross]]-Table8[[#This Row],[budget]]</f>
        <v>-7403679</v>
      </c>
    </row>
    <row r="783" spans="1:8" x14ac:dyDescent="0.25">
      <c r="A783" t="s">
        <v>3422</v>
      </c>
      <c r="B783" s="2">
        <v>7.2</v>
      </c>
      <c r="C783" t="b">
        <v>0</v>
      </c>
      <c r="D783" s="23">
        <v>25000000</v>
      </c>
      <c r="E783" s="23">
        <v>777423</v>
      </c>
      <c r="F783" s="23">
        <f>Table8[[#This Row],[Gross]]-Table8[[#This Row],[budget]]</f>
        <v>-24222577</v>
      </c>
      <c r="G783" s="23">
        <v>25000000</v>
      </c>
      <c r="H783" s="23">
        <f>Table8[[#This Row],[Gross]]-Table8[[#This Row],[budget]]</f>
        <v>-24222577</v>
      </c>
    </row>
    <row r="784" spans="1:8" x14ac:dyDescent="0.25">
      <c r="A784" t="s">
        <v>3425</v>
      </c>
      <c r="B784" s="2">
        <v>7.8</v>
      </c>
      <c r="C784" t="b">
        <v>0</v>
      </c>
      <c r="D784" s="23">
        <v>13500000</v>
      </c>
      <c r="E784" s="23">
        <v>85433</v>
      </c>
      <c r="F784" s="23">
        <f>Table8[[#This Row],[Gross]]-Table8[[#This Row],[budget]]</f>
        <v>-13414567</v>
      </c>
      <c r="G784" s="23">
        <v>13500000</v>
      </c>
      <c r="H784" s="23">
        <f>Table8[[#This Row],[Gross]]-Table8[[#This Row],[budget]]</f>
        <v>-13414567</v>
      </c>
    </row>
    <row r="785" spans="1:8" x14ac:dyDescent="0.25">
      <c r="A785" t="s">
        <v>3428</v>
      </c>
      <c r="B785" s="2">
        <v>7</v>
      </c>
      <c r="C785" t="b">
        <v>0</v>
      </c>
      <c r="D785" s="23">
        <v>15000000</v>
      </c>
      <c r="E785" s="23">
        <v>3591165.5</v>
      </c>
      <c r="F785" s="23">
        <f>Table8[[#This Row],[Gross]]-Table8[[#This Row],[budget]]</f>
        <v>-11408834.5</v>
      </c>
      <c r="G785" s="23">
        <v>15000000</v>
      </c>
      <c r="H785" s="23">
        <f>Table8[[#This Row],[Gross]]-Table8[[#This Row],[budget]]</f>
        <v>-11408834.5</v>
      </c>
    </row>
    <row r="786" spans="1:8" x14ac:dyDescent="0.25">
      <c r="A786" t="s">
        <v>3444</v>
      </c>
      <c r="B786" s="2">
        <v>6.5</v>
      </c>
      <c r="C786" t="b">
        <v>0</v>
      </c>
      <c r="D786" s="23">
        <v>25000000</v>
      </c>
      <c r="E786" s="23">
        <v>129115</v>
      </c>
      <c r="F786" s="23">
        <f>Table8[[#This Row],[Gross]]-Table8[[#This Row],[budget]]</f>
        <v>-24870885</v>
      </c>
      <c r="G786" s="23">
        <v>25000000</v>
      </c>
      <c r="H786" s="23">
        <f>Table8[[#This Row],[Gross]]-Table8[[#This Row],[budget]]</f>
        <v>-24870885</v>
      </c>
    </row>
    <row r="787" spans="1:8" x14ac:dyDescent="0.25">
      <c r="A787" t="s">
        <v>3450</v>
      </c>
      <c r="B787" s="2">
        <v>6.5999999999999988</v>
      </c>
      <c r="C787" t="b">
        <v>0</v>
      </c>
      <c r="D787" s="23">
        <v>17666666.666666668</v>
      </c>
      <c r="E787" s="23">
        <v>117964697.33333333</v>
      </c>
      <c r="F787" s="23">
        <f>Table8[[#This Row],[Gross]]-Table8[[#This Row],[budget]]</f>
        <v>100298030.66666666</v>
      </c>
      <c r="G787" s="23">
        <v>17666666.666666668</v>
      </c>
      <c r="H787" s="23">
        <f>Table8[[#This Row],[Gross]]-Table8[[#This Row],[budget]]</f>
        <v>100298030.66666666</v>
      </c>
    </row>
    <row r="788" spans="1:8" x14ac:dyDescent="0.25">
      <c r="A788" t="s">
        <v>3458</v>
      </c>
      <c r="B788" s="2">
        <v>6.5</v>
      </c>
      <c r="C788" t="b">
        <v>0</v>
      </c>
      <c r="D788" s="23">
        <v>8200000</v>
      </c>
      <c r="E788" s="23">
        <v>80000000</v>
      </c>
      <c r="F788" s="23">
        <f>Table8[[#This Row],[Gross]]-Table8[[#This Row],[budget]]</f>
        <v>71800000</v>
      </c>
      <c r="G788" s="23">
        <v>8200000</v>
      </c>
      <c r="H788" s="23">
        <f>Table8[[#This Row],[Gross]]-Table8[[#This Row],[budget]]</f>
        <v>71800000</v>
      </c>
    </row>
    <row r="789" spans="1:8" x14ac:dyDescent="0.25">
      <c r="A789" t="s">
        <v>3463</v>
      </c>
      <c r="B789" s="2">
        <v>6.9</v>
      </c>
      <c r="C789" t="b">
        <v>0</v>
      </c>
      <c r="D789" s="23">
        <v>24000000</v>
      </c>
      <c r="E789" s="23">
        <v>32662299</v>
      </c>
      <c r="F789" s="23">
        <f>Table8[[#This Row],[Gross]]-Table8[[#This Row],[budget]]</f>
        <v>8662299</v>
      </c>
      <c r="G789" s="23">
        <v>24000000</v>
      </c>
      <c r="H789" s="23">
        <f>Table8[[#This Row],[Gross]]-Table8[[#This Row],[budget]]</f>
        <v>8662299</v>
      </c>
    </row>
    <row r="790" spans="1:8" x14ac:dyDescent="0.25">
      <c r="A790" t="s">
        <v>3466</v>
      </c>
      <c r="B790" s="2">
        <v>6.5666666666666664</v>
      </c>
      <c r="C790" t="b">
        <v>0</v>
      </c>
      <c r="D790" s="23">
        <v>15341666.666666666</v>
      </c>
      <c r="E790" s="23">
        <v>22429132.666666668</v>
      </c>
      <c r="F790" s="23">
        <f>Table8[[#This Row],[Gross]]-Table8[[#This Row],[budget]]</f>
        <v>7087466.0000000019</v>
      </c>
      <c r="G790" s="23">
        <v>15341666.666666666</v>
      </c>
      <c r="H790" s="23">
        <f>Table8[[#This Row],[Gross]]-Table8[[#This Row],[budget]]</f>
        <v>7087466.0000000019</v>
      </c>
    </row>
    <row r="791" spans="1:8" x14ac:dyDescent="0.25">
      <c r="A791" t="s">
        <v>3468</v>
      </c>
      <c r="B791" s="2">
        <v>6.2</v>
      </c>
      <c r="C791" t="b">
        <v>0</v>
      </c>
      <c r="D791" s="23">
        <v>25000000</v>
      </c>
      <c r="E791" s="23">
        <v>32416109</v>
      </c>
      <c r="F791" s="23">
        <f>Table8[[#This Row],[Gross]]-Table8[[#This Row],[budget]]</f>
        <v>7416109</v>
      </c>
      <c r="G791" s="23">
        <v>25000000</v>
      </c>
      <c r="H791" s="23">
        <f>Table8[[#This Row],[Gross]]-Table8[[#This Row],[budget]]</f>
        <v>7416109</v>
      </c>
    </row>
    <row r="792" spans="1:8" x14ac:dyDescent="0.25">
      <c r="A792" t="s">
        <v>3470</v>
      </c>
      <c r="B792" s="2">
        <v>5.9499999999999993</v>
      </c>
      <c r="C792" t="b">
        <v>0</v>
      </c>
      <c r="D792" s="23">
        <v>13500000</v>
      </c>
      <c r="E792" s="23">
        <v>1122104</v>
      </c>
      <c r="F792" s="23">
        <f>Table8[[#This Row],[Gross]]-Table8[[#This Row],[budget]]</f>
        <v>-12377896</v>
      </c>
      <c r="G792" s="23">
        <v>13500000</v>
      </c>
      <c r="H792" s="23">
        <f>Table8[[#This Row],[Gross]]-Table8[[#This Row],[budget]]</f>
        <v>-12377896</v>
      </c>
    </row>
    <row r="793" spans="1:8" x14ac:dyDescent="0.25">
      <c r="A793" t="s">
        <v>3476</v>
      </c>
      <c r="B793" s="2">
        <v>6.5250000000000004</v>
      </c>
      <c r="C793" t="b">
        <v>0</v>
      </c>
      <c r="D793" s="23">
        <v>16250000</v>
      </c>
      <c r="E793" s="23">
        <v>17078655.5</v>
      </c>
      <c r="F793" s="23">
        <f>Table8[[#This Row],[Gross]]-Table8[[#This Row],[budget]]</f>
        <v>828655.5</v>
      </c>
      <c r="G793" s="23">
        <v>16250000</v>
      </c>
      <c r="H793" s="23">
        <f>Table8[[#This Row],[Gross]]-Table8[[#This Row],[budget]]</f>
        <v>828655.5</v>
      </c>
    </row>
    <row r="794" spans="1:8" x14ac:dyDescent="0.25">
      <c r="A794" t="s">
        <v>3481</v>
      </c>
      <c r="B794" s="2">
        <v>6.3999999999999995</v>
      </c>
      <c r="C794" t="b">
        <v>0</v>
      </c>
      <c r="D794" s="23">
        <v>15666666.666666666</v>
      </c>
      <c r="E794" s="23">
        <v>4033164.6666666665</v>
      </c>
      <c r="F794" s="23">
        <f>Table8[[#This Row],[Gross]]-Table8[[#This Row],[budget]]</f>
        <v>-11633502</v>
      </c>
      <c r="G794" s="23">
        <v>15666666.666666666</v>
      </c>
      <c r="H794" s="23">
        <f>Table8[[#This Row],[Gross]]-Table8[[#This Row],[budget]]</f>
        <v>-11633502</v>
      </c>
    </row>
    <row r="795" spans="1:8" x14ac:dyDescent="0.25">
      <c r="A795" t="s">
        <v>3484</v>
      </c>
      <c r="B795" s="2">
        <v>6.4</v>
      </c>
      <c r="C795" t="b">
        <v>0</v>
      </c>
      <c r="D795" s="23">
        <v>14000000</v>
      </c>
      <c r="E795" s="23">
        <v>3235557</v>
      </c>
      <c r="F795" s="23">
        <f>Table8[[#This Row],[Gross]]-Table8[[#This Row],[budget]]</f>
        <v>-10764443</v>
      </c>
      <c r="G795" s="23">
        <v>14000000</v>
      </c>
      <c r="H795" s="23">
        <f>Table8[[#This Row],[Gross]]-Table8[[#This Row],[budget]]</f>
        <v>-10764443</v>
      </c>
    </row>
    <row r="796" spans="1:8" x14ac:dyDescent="0.25">
      <c r="A796" t="s">
        <v>2979</v>
      </c>
      <c r="B796" s="2">
        <v>3.9</v>
      </c>
      <c r="C796" t="b">
        <v>0</v>
      </c>
      <c r="D796" s="23">
        <v>24000000</v>
      </c>
      <c r="E796" s="23">
        <v>4308981</v>
      </c>
      <c r="F796" s="23">
        <f>Table8[[#This Row],[Gross]]-Table8[[#This Row],[budget]]</f>
        <v>-19691019</v>
      </c>
      <c r="G796" s="23">
        <v>24000000</v>
      </c>
      <c r="H796" s="23">
        <f>Table8[[#This Row],[Gross]]-Table8[[#This Row],[budget]]</f>
        <v>-19691019</v>
      </c>
    </row>
    <row r="797" spans="1:8" x14ac:dyDescent="0.25">
      <c r="A797" t="s">
        <v>3487</v>
      </c>
      <c r="B797" s="2">
        <v>7.2</v>
      </c>
      <c r="C797" t="b">
        <v>0</v>
      </c>
      <c r="D797" s="23">
        <v>28000000</v>
      </c>
      <c r="E797" s="23">
        <v>669276</v>
      </c>
      <c r="F797" s="23">
        <f>Table8[[#This Row],[Gross]]-Table8[[#This Row],[budget]]</f>
        <v>-27330724</v>
      </c>
      <c r="G797" s="23">
        <v>28000000</v>
      </c>
      <c r="H797" s="23">
        <f>Table8[[#This Row],[Gross]]-Table8[[#This Row],[budget]]</f>
        <v>-27330724</v>
      </c>
    </row>
    <row r="798" spans="1:8" x14ac:dyDescent="0.25">
      <c r="A798" t="s">
        <v>3490</v>
      </c>
      <c r="B798" s="2">
        <v>5.0999999999999996</v>
      </c>
      <c r="C798" t="b">
        <v>0</v>
      </c>
      <c r="D798" s="23">
        <v>24000000</v>
      </c>
      <c r="E798" s="23">
        <v>42880</v>
      </c>
      <c r="F798" s="23">
        <f>Table8[[#This Row],[Gross]]-Table8[[#This Row],[budget]]</f>
        <v>-23957120</v>
      </c>
      <c r="G798" s="23">
        <v>24000000</v>
      </c>
      <c r="H798" s="23">
        <f>Table8[[#This Row],[Gross]]-Table8[[#This Row],[budget]]</f>
        <v>-23957120</v>
      </c>
    </row>
    <row r="799" spans="1:8" x14ac:dyDescent="0.25">
      <c r="A799" t="s">
        <v>3504</v>
      </c>
      <c r="B799" s="2">
        <v>6.35</v>
      </c>
      <c r="C799" t="b">
        <v>0</v>
      </c>
      <c r="D799" s="23">
        <v>18500000</v>
      </c>
      <c r="E799" s="23">
        <v>16040010</v>
      </c>
      <c r="F799" s="23">
        <f>Table8[[#This Row],[Gross]]-Table8[[#This Row],[budget]]</f>
        <v>-2459990</v>
      </c>
      <c r="G799" s="23">
        <v>18500000</v>
      </c>
      <c r="H799" s="23">
        <f>Table8[[#This Row],[Gross]]-Table8[[#This Row],[budget]]</f>
        <v>-2459990</v>
      </c>
    </row>
    <row r="800" spans="1:8" x14ac:dyDescent="0.25">
      <c r="A800" t="s">
        <v>3508</v>
      </c>
      <c r="B800" s="2">
        <v>5.4</v>
      </c>
      <c r="C800" t="b">
        <v>0</v>
      </c>
      <c r="D800" s="23">
        <v>25000000</v>
      </c>
      <c r="E800" s="23">
        <v>4756</v>
      </c>
      <c r="F800" s="23">
        <f>Table8[[#This Row],[Gross]]-Table8[[#This Row],[budget]]</f>
        <v>-24995244</v>
      </c>
      <c r="G800" s="23">
        <v>25000000</v>
      </c>
      <c r="H800" s="23">
        <f>Table8[[#This Row],[Gross]]-Table8[[#This Row],[budget]]</f>
        <v>-24995244</v>
      </c>
    </row>
    <row r="801" spans="1:8" x14ac:dyDescent="0.25">
      <c r="A801" t="s">
        <v>3511</v>
      </c>
      <c r="B801" s="2">
        <v>5.6</v>
      </c>
      <c r="C801" t="b">
        <v>0</v>
      </c>
      <c r="D801" s="23">
        <v>23000000</v>
      </c>
      <c r="E801" s="23">
        <v>13019253</v>
      </c>
      <c r="F801" s="23">
        <f>Table8[[#This Row],[Gross]]-Table8[[#This Row],[budget]]</f>
        <v>-9980747</v>
      </c>
      <c r="G801" s="23">
        <v>23000000</v>
      </c>
      <c r="H801" s="23">
        <f>Table8[[#This Row],[Gross]]-Table8[[#This Row],[budget]]</f>
        <v>-9980747</v>
      </c>
    </row>
    <row r="802" spans="1:8" x14ac:dyDescent="0.25">
      <c r="A802" t="s">
        <v>3514</v>
      </c>
      <c r="B802" s="2">
        <v>2.8</v>
      </c>
      <c r="C802" t="b">
        <v>0</v>
      </c>
      <c r="D802" s="23">
        <v>23000000</v>
      </c>
      <c r="E802" s="23">
        <v>20763013</v>
      </c>
      <c r="F802" s="23">
        <f>Table8[[#This Row],[Gross]]-Table8[[#This Row],[budget]]</f>
        <v>-2236987</v>
      </c>
      <c r="G802" s="23">
        <v>23000000</v>
      </c>
      <c r="H802" s="23">
        <f>Table8[[#This Row],[Gross]]-Table8[[#This Row],[budget]]</f>
        <v>-2236987</v>
      </c>
    </row>
    <row r="803" spans="1:8" x14ac:dyDescent="0.25">
      <c r="A803" t="s">
        <v>3516</v>
      </c>
      <c r="B803" s="2">
        <v>6.7</v>
      </c>
      <c r="C803" t="b">
        <v>0</v>
      </c>
      <c r="D803" s="23">
        <v>23000000</v>
      </c>
      <c r="E803" s="23">
        <v>12782508</v>
      </c>
      <c r="F803" s="23">
        <f>Table8[[#This Row],[Gross]]-Table8[[#This Row],[budget]]</f>
        <v>-10217492</v>
      </c>
      <c r="G803" s="23">
        <v>23000000</v>
      </c>
      <c r="H803" s="23">
        <f>Table8[[#This Row],[Gross]]-Table8[[#This Row],[budget]]</f>
        <v>-10217492</v>
      </c>
    </row>
    <row r="804" spans="1:8" x14ac:dyDescent="0.25">
      <c r="A804" t="s">
        <v>3518</v>
      </c>
      <c r="B804" s="2">
        <v>5.0999999999999996</v>
      </c>
      <c r="C804" t="b">
        <v>0</v>
      </c>
      <c r="D804" s="23">
        <v>23000000</v>
      </c>
      <c r="E804" s="23">
        <v>11508423</v>
      </c>
      <c r="F804" s="23">
        <f>Table8[[#This Row],[Gross]]-Table8[[#This Row],[budget]]</f>
        <v>-11491577</v>
      </c>
      <c r="G804" s="23">
        <v>23000000</v>
      </c>
      <c r="H804" s="23">
        <f>Table8[[#This Row],[Gross]]-Table8[[#This Row],[budget]]</f>
        <v>-11491577</v>
      </c>
    </row>
    <row r="805" spans="1:8" x14ac:dyDescent="0.25">
      <c r="A805" t="s">
        <v>3525</v>
      </c>
      <c r="B805" s="2">
        <v>6.45</v>
      </c>
      <c r="C805" t="b">
        <v>0</v>
      </c>
      <c r="D805" s="23">
        <v>17715000</v>
      </c>
      <c r="E805" s="23">
        <v>3213100</v>
      </c>
      <c r="F805" s="23">
        <f>Table8[[#This Row],[Gross]]-Table8[[#This Row],[budget]]</f>
        <v>-14501900</v>
      </c>
      <c r="G805" s="23">
        <v>17715000</v>
      </c>
      <c r="H805" s="23">
        <f>Table8[[#This Row],[Gross]]-Table8[[#This Row],[budget]]</f>
        <v>-14501900</v>
      </c>
    </row>
    <row r="806" spans="1:8" x14ac:dyDescent="0.25">
      <c r="A806" t="s">
        <v>3531</v>
      </c>
      <c r="B806" s="2">
        <v>6.4499999999999993</v>
      </c>
      <c r="C806" t="b">
        <v>0</v>
      </c>
      <c r="D806" s="23">
        <v>11000000</v>
      </c>
      <c r="E806" s="23">
        <v>9235686.5</v>
      </c>
      <c r="F806" s="23">
        <f>Table8[[#This Row],[Gross]]-Table8[[#This Row],[budget]]</f>
        <v>-1764313.5</v>
      </c>
      <c r="G806" s="23">
        <v>11000000</v>
      </c>
      <c r="H806" s="23">
        <f>Table8[[#This Row],[Gross]]-Table8[[#This Row],[budget]]</f>
        <v>-1764313.5</v>
      </c>
    </row>
    <row r="807" spans="1:8" x14ac:dyDescent="0.25">
      <c r="A807" t="s">
        <v>3536</v>
      </c>
      <c r="B807" s="2">
        <v>7.6333333333333329</v>
      </c>
      <c r="C807" t="b">
        <v>0</v>
      </c>
      <c r="D807" s="23">
        <v>9366666.666666666</v>
      </c>
      <c r="E807" s="23">
        <v>81306494.333333328</v>
      </c>
      <c r="F807" s="23">
        <f>Table8[[#This Row],[Gross]]-Table8[[#This Row],[budget]]</f>
        <v>71939827.666666657</v>
      </c>
      <c r="G807" s="23">
        <v>9366666.666666666</v>
      </c>
      <c r="H807" s="23">
        <f>Table8[[#This Row],[Gross]]-Table8[[#This Row],[budget]]</f>
        <v>71939827.666666657</v>
      </c>
    </row>
    <row r="808" spans="1:8" x14ac:dyDescent="0.25">
      <c r="A808" t="s">
        <v>3538</v>
      </c>
      <c r="B808" s="2">
        <v>7.1</v>
      </c>
      <c r="C808" t="b">
        <v>0</v>
      </c>
      <c r="D808" s="23">
        <v>22500000</v>
      </c>
      <c r="E808" s="23">
        <v>4190530</v>
      </c>
      <c r="F808" s="23">
        <f>Table8[[#This Row],[Gross]]-Table8[[#This Row],[budget]]</f>
        <v>-18309470</v>
      </c>
      <c r="G808" s="23">
        <v>22500000</v>
      </c>
      <c r="H808" s="23">
        <f>Table8[[#This Row],[Gross]]-Table8[[#This Row],[budget]]</f>
        <v>-18309470</v>
      </c>
    </row>
    <row r="809" spans="1:8" x14ac:dyDescent="0.25">
      <c r="A809" t="s">
        <v>3551</v>
      </c>
      <c r="B809" s="2">
        <v>6.65</v>
      </c>
      <c r="C809" t="b">
        <v>0</v>
      </c>
      <c r="D809" s="23">
        <v>19500000</v>
      </c>
      <c r="E809" s="23">
        <v>33277685</v>
      </c>
      <c r="F809" s="23">
        <f>Table8[[#This Row],[Gross]]-Table8[[#This Row],[budget]]</f>
        <v>13777685</v>
      </c>
      <c r="G809" s="23">
        <v>19500000</v>
      </c>
      <c r="H809" s="23">
        <f>Table8[[#This Row],[Gross]]-Table8[[#This Row],[budget]]</f>
        <v>13777685</v>
      </c>
    </row>
    <row r="810" spans="1:8" x14ac:dyDescent="0.25">
      <c r="A810" t="s">
        <v>3553</v>
      </c>
      <c r="B810" s="2">
        <v>5.6</v>
      </c>
      <c r="C810" t="b">
        <v>0</v>
      </c>
      <c r="D810" s="23">
        <v>22000000</v>
      </c>
      <c r="E810" s="23">
        <v>59696176</v>
      </c>
      <c r="F810" s="23">
        <f>Table8[[#This Row],[Gross]]-Table8[[#This Row],[budget]]</f>
        <v>37696176</v>
      </c>
      <c r="G810" s="23">
        <v>22000000</v>
      </c>
      <c r="H810" s="23">
        <f>Table8[[#This Row],[Gross]]-Table8[[#This Row],[budget]]</f>
        <v>37696176</v>
      </c>
    </row>
    <row r="811" spans="1:8" x14ac:dyDescent="0.25">
      <c r="A811" t="s">
        <v>3559</v>
      </c>
      <c r="B811" s="2">
        <v>4.5999999999999996</v>
      </c>
      <c r="C811" t="b">
        <v>0</v>
      </c>
      <c r="D811" s="23">
        <v>22000000</v>
      </c>
      <c r="E811" s="23">
        <v>22264487</v>
      </c>
      <c r="F811" s="23">
        <f>Table8[[#This Row],[Gross]]-Table8[[#This Row],[budget]]</f>
        <v>264487</v>
      </c>
      <c r="G811" s="23">
        <v>22000000</v>
      </c>
      <c r="H811" s="23">
        <f>Table8[[#This Row],[Gross]]-Table8[[#This Row],[budget]]</f>
        <v>264487</v>
      </c>
    </row>
    <row r="812" spans="1:8" x14ac:dyDescent="0.25">
      <c r="A812" t="s">
        <v>3568</v>
      </c>
      <c r="B812" s="2">
        <v>5.8</v>
      </c>
      <c r="C812" t="b">
        <v>0</v>
      </c>
      <c r="D812" s="23">
        <v>30000000</v>
      </c>
      <c r="E812" s="23">
        <v>17951431</v>
      </c>
      <c r="F812" s="23">
        <f>Table8[[#This Row],[Gross]]-Table8[[#This Row],[budget]]</f>
        <v>-12048569</v>
      </c>
      <c r="G812" s="23">
        <v>30000000</v>
      </c>
      <c r="H812" s="23">
        <f>Table8[[#This Row],[Gross]]-Table8[[#This Row],[budget]]</f>
        <v>-12048569</v>
      </c>
    </row>
    <row r="813" spans="1:8" x14ac:dyDescent="0.25">
      <c r="A813" t="s">
        <v>3572</v>
      </c>
      <c r="B813" s="2">
        <v>5.9</v>
      </c>
      <c r="C813" t="b">
        <v>0</v>
      </c>
      <c r="D813" s="23">
        <v>16000000</v>
      </c>
      <c r="E813" s="23">
        <v>19795973.5</v>
      </c>
      <c r="F813" s="23">
        <f>Table8[[#This Row],[Gross]]-Table8[[#This Row],[budget]]</f>
        <v>3795973.5</v>
      </c>
      <c r="G813" s="23">
        <v>16000000</v>
      </c>
      <c r="H813" s="23">
        <f>Table8[[#This Row],[Gross]]-Table8[[#This Row],[budget]]</f>
        <v>3795973.5</v>
      </c>
    </row>
    <row r="814" spans="1:8" x14ac:dyDescent="0.25">
      <c r="A814" t="s">
        <v>3575</v>
      </c>
      <c r="B814" s="2">
        <v>6.5500000000000007</v>
      </c>
      <c r="C814" t="b">
        <v>0</v>
      </c>
      <c r="D814" s="23">
        <v>21000000</v>
      </c>
      <c r="E814" s="23">
        <v>7016129</v>
      </c>
      <c r="F814" s="23">
        <f>Table8[[#This Row],[Gross]]-Table8[[#This Row],[budget]]</f>
        <v>-13983871</v>
      </c>
      <c r="G814" s="23">
        <v>21000000</v>
      </c>
      <c r="H814" s="23">
        <f>Table8[[#This Row],[Gross]]-Table8[[#This Row],[budget]]</f>
        <v>-13983871</v>
      </c>
    </row>
    <row r="815" spans="1:8" x14ac:dyDescent="0.25">
      <c r="A815" t="s">
        <v>3578</v>
      </c>
      <c r="B815" s="2">
        <v>3.9</v>
      </c>
      <c r="C815" t="b">
        <v>0</v>
      </c>
      <c r="D815" s="23">
        <v>23500000</v>
      </c>
      <c r="E815" s="23">
        <v>10696210</v>
      </c>
      <c r="F815" s="23">
        <f>Table8[[#This Row],[Gross]]-Table8[[#This Row],[budget]]</f>
        <v>-12803790</v>
      </c>
      <c r="G815" s="23">
        <v>23500000</v>
      </c>
      <c r="H815" s="23">
        <f>Table8[[#This Row],[Gross]]-Table8[[#This Row],[budget]]</f>
        <v>-12803790</v>
      </c>
    </row>
    <row r="816" spans="1:8" x14ac:dyDescent="0.25">
      <c r="A816" t="s">
        <v>3580</v>
      </c>
      <c r="B816" s="2">
        <v>4.0999999999999996</v>
      </c>
      <c r="C816" t="b">
        <v>0</v>
      </c>
      <c r="D816" s="23">
        <v>11500000</v>
      </c>
      <c r="E816" s="23">
        <v>2987687</v>
      </c>
      <c r="F816" s="23">
        <f>Table8[[#This Row],[Gross]]-Table8[[#This Row],[budget]]</f>
        <v>-8512313</v>
      </c>
      <c r="G816" s="23">
        <v>11500000</v>
      </c>
      <c r="H816" s="23">
        <f>Table8[[#This Row],[Gross]]-Table8[[#This Row],[budget]]</f>
        <v>-8512313</v>
      </c>
    </row>
    <row r="817" spans="1:8" x14ac:dyDescent="0.25">
      <c r="A817" t="s">
        <v>3582</v>
      </c>
      <c r="B817" s="2">
        <v>6.2</v>
      </c>
      <c r="C817" t="b">
        <v>0</v>
      </c>
      <c r="D817" s="23">
        <v>25000000</v>
      </c>
      <c r="E817" s="23">
        <v>5000000</v>
      </c>
      <c r="F817" s="23">
        <f>Table8[[#This Row],[Gross]]-Table8[[#This Row],[budget]]</f>
        <v>-20000000</v>
      </c>
      <c r="G817" s="23">
        <v>25000000</v>
      </c>
      <c r="H817" s="23">
        <f>Table8[[#This Row],[Gross]]-Table8[[#This Row],[budget]]</f>
        <v>-20000000</v>
      </c>
    </row>
    <row r="818" spans="1:8" x14ac:dyDescent="0.25">
      <c r="A818" t="s">
        <v>3591</v>
      </c>
      <c r="B818" s="2">
        <v>7.8</v>
      </c>
      <c r="C818" t="b">
        <v>0</v>
      </c>
      <c r="D818" s="23">
        <v>22000000</v>
      </c>
      <c r="E818" s="23">
        <v>1050445</v>
      </c>
      <c r="F818" s="23">
        <f>Table8[[#This Row],[Gross]]-Table8[[#This Row],[budget]]</f>
        <v>-20949555</v>
      </c>
      <c r="G818" s="23">
        <v>22000000</v>
      </c>
      <c r="H818" s="23">
        <f>Table8[[#This Row],[Gross]]-Table8[[#This Row],[budget]]</f>
        <v>-20949555</v>
      </c>
    </row>
    <row r="819" spans="1:8" x14ac:dyDescent="0.25">
      <c r="A819" t="s">
        <v>3594</v>
      </c>
      <c r="B819" s="2">
        <v>6.1</v>
      </c>
      <c r="C819" t="b">
        <v>0</v>
      </c>
      <c r="D819" s="23">
        <v>2000000</v>
      </c>
      <c r="E819" s="23">
        <v>13746550</v>
      </c>
      <c r="F819" s="23">
        <f>Table8[[#This Row],[Gross]]-Table8[[#This Row],[budget]]</f>
        <v>11746550</v>
      </c>
      <c r="G819" s="23">
        <v>2000000</v>
      </c>
      <c r="H819" s="23">
        <f>Table8[[#This Row],[Gross]]-Table8[[#This Row],[budget]]</f>
        <v>11746550</v>
      </c>
    </row>
    <row r="820" spans="1:8" x14ac:dyDescent="0.25">
      <c r="A820" t="s">
        <v>3597</v>
      </c>
      <c r="B820" s="2">
        <v>6.3</v>
      </c>
      <c r="C820" t="b">
        <v>0</v>
      </c>
      <c r="D820" s="23">
        <v>22000000</v>
      </c>
      <c r="E820" s="23">
        <v>2963012</v>
      </c>
      <c r="F820" s="23">
        <f>Table8[[#This Row],[Gross]]-Table8[[#This Row],[budget]]</f>
        <v>-19036988</v>
      </c>
      <c r="G820" s="23">
        <v>22000000</v>
      </c>
      <c r="H820" s="23">
        <f>Table8[[#This Row],[Gross]]-Table8[[#This Row],[budget]]</f>
        <v>-19036988</v>
      </c>
    </row>
    <row r="821" spans="1:8" x14ac:dyDescent="0.25">
      <c r="A821" t="s">
        <v>3600</v>
      </c>
      <c r="B821" s="2">
        <v>6.45</v>
      </c>
      <c r="C821" t="b">
        <v>0</v>
      </c>
      <c r="D821" s="23">
        <v>20700000</v>
      </c>
      <c r="E821" s="23">
        <v>4921857</v>
      </c>
      <c r="F821" s="23">
        <f>Table8[[#This Row],[Gross]]-Table8[[#This Row],[budget]]</f>
        <v>-15778143</v>
      </c>
      <c r="G821" s="23">
        <v>20700000</v>
      </c>
      <c r="H821" s="23">
        <f>Table8[[#This Row],[Gross]]-Table8[[#This Row],[budget]]</f>
        <v>-15778143</v>
      </c>
    </row>
    <row r="822" spans="1:8" x14ac:dyDescent="0.25">
      <c r="A822" t="s">
        <v>2992</v>
      </c>
      <c r="B822" s="2">
        <v>7.3</v>
      </c>
      <c r="C822" t="b">
        <v>0</v>
      </c>
      <c r="D822" s="23">
        <v>16000000</v>
      </c>
      <c r="E822" s="23">
        <v>634277</v>
      </c>
      <c r="F822" s="23">
        <f>Table8[[#This Row],[Gross]]-Table8[[#This Row],[budget]]</f>
        <v>-15365723</v>
      </c>
      <c r="G822" s="23">
        <v>16000000</v>
      </c>
      <c r="H822" s="23">
        <f>Table8[[#This Row],[Gross]]-Table8[[#This Row],[budget]]</f>
        <v>-15365723</v>
      </c>
    </row>
    <row r="823" spans="1:8" x14ac:dyDescent="0.25">
      <c r="A823" t="s">
        <v>3613</v>
      </c>
      <c r="B823" s="2">
        <v>7.0666666666666664</v>
      </c>
      <c r="C823" t="b">
        <v>0</v>
      </c>
      <c r="D823" s="23">
        <v>17333333.333333332</v>
      </c>
      <c r="E823" s="23">
        <v>28455048.666666668</v>
      </c>
      <c r="F823" s="23">
        <f>Table8[[#This Row],[Gross]]-Table8[[#This Row],[budget]]</f>
        <v>11121715.333333336</v>
      </c>
      <c r="G823" s="23">
        <v>17333333.333333332</v>
      </c>
      <c r="H823" s="23">
        <f>Table8[[#This Row],[Gross]]-Table8[[#This Row],[budget]]</f>
        <v>11121715.333333336</v>
      </c>
    </row>
    <row r="824" spans="1:8" x14ac:dyDescent="0.25">
      <c r="A824" t="s">
        <v>3617</v>
      </c>
      <c r="B824" s="2">
        <v>4.8</v>
      </c>
      <c r="C824" t="b">
        <v>0</v>
      </c>
      <c r="D824" s="23">
        <v>17000000</v>
      </c>
      <c r="E824" s="23">
        <v>42660000</v>
      </c>
      <c r="F824" s="23">
        <f>Table8[[#This Row],[Gross]]-Table8[[#This Row],[budget]]</f>
        <v>25660000</v>
      </c>
      <c r="G824" s="23">
        <v>17000000</v>
      </c>
      <c r="H824" s="23">
        <f>Table8[[#This Row],[Gross]]-Table8[[#This Row],[budget]]</f>
        <v>25660000</v>
      </c>
    </row>
    <row r="825" spans="1:8" x14ac:dyDescent="0.25">
      <c r="A825" t="s">
        <v>3625</v>
      </c>
      <c r="B825" s="2">
        <v>4.5999999999999996</v>
      </c>
      <c r="C825" t="b">
        <v>0</v>
      </c>
      <c r="D825" s="23">
        <v>21000000</v>
      </c>
      <c r="E825" s="23">
        <v>17757087</v>
      </c>
      <c r="F825" s="23">
        <f>Table8[[#This Row],[Gross]]-Table8[[#This Row],[budget]]</f>
        <v>-3242913</v>
      </c>
      <c r="G825" s="23">
        <v>21000000</v>
      </c>
      <c r="H825" s="23">
        <f>Table8[[#This Row],[Gross]]-Table8[[#This Row],[budget]]</f>
        <v>-3242913</v>
      </c>
    </row>
    <row r="826" spans="1:8" x14ac:dyDescent="0.25">
      <c r="A826" t="s">
        <v>3630</v>
      </c>
      <c r="B826" s="2">
        <v>6.1</v>
      </c>
      <c r="C826" t="b">
        <v>0</v>
      </c>
      <c r="D826" s="23">
        <v>21000000</v>
      </c>
      <c r="E826" s="23">
        <v>16284360</v>
      </c>
      <c r="F826" s="23">
        <f>Table8[[#This Row],[Gross]]-Table8[[#This Row],[budget]]</f>
        <v>-4715640</v>
      </c>
      <c r="G826" s="23">
        <v>21000000</v>
      </c>
      <c r="H826" s="23">
        <f>Table8[[#This Row],[Gross]]-Table8[[#This Row],[budget]]</f>
        <v>-4715640</v>
      </c>
    </row>
    <row r="827" spans="1:8" x14ac:dyDescent="0.25">
      <c r="A827" t="s">
        <v>3633</v>
      </c>
      <c r="B827" s="2">
        <v>7.1</v>
      </c>
      <c r="C827" t="b">
        <v>0</v>
      </c>
      <c r="D827" s="23">
        <v>20000000</v>
      </c>
      <c r="E827" s="23">
        <v>24104113</v>
      </c>
      <c r="F827" s="23">
        <f>Table8[[#This Row],[Gross]]-Table8[[#This Row],[budget]]</f>
        <v>4104113</v>
      </c>
      <c r="G827" s="23">
        <v>20000000</v>
      </c>
      <c r="H827" s="23">
        <f>Table8[[#This Row],[Gross]]-Table8[[#This Row],[budget]]</f>
        <v>4104113</v>
      </c>
    </row>
    <row r="828" spans="1:8" x14ac:dyDescent="0.25">
      <c r="A828" t="s">
        <v>3635</v>
      </c>
      <c r="B828" s="2">
        <v>5.8</v>
      </c>
      <c r="C828" t="b">
        <v>0</v>
      </c>
      <c r="D828" s="23">
        <v>21000000</v>
      </c>
      <c r="E828" s="23">
        <v>15593</v>
      </c>
      <c r="F828" s="23">
        <f>Table8[[#This Row],[Gross]]-Table8[[#This Row],[budget]]</f>
        <v>-20984407</v>
      </c>
      <c r="G828" s="23">
        <v>21000000</v>
      </c>
      <c r="H828" s="23">
        <f>Table8[[#This Row],[Gross]]-Table8[[#This Row],[budget]]</f>
        <v>-20984407</v>
      </c>
    </row>
    <row r="829" spans="1:8" x14ac:dyDescent="0.25">
      <c r="A829" t="s">
        <v>3638</v>
      </c>
      <c r="B829" s="2">
        <v>5.8</v>
      </c>
      <c r="C829" t="b">
        <v>0</v>
      </c>
      <c r="D829" s="23">
        <v>35000000</v>
      </c>
      <c r="E829" s="23">
        <v>69700000</v>
      </c>
      <c r="F829" s="23">
        <f>Table8[[#This Row],[Gross]]-Table8[[#This Row],[budget]]</f>
        <v>34700000</v>
      </c>
      <c r="G829" s="23">
        <v>35000000</v>
      </c>
      <c r="H829" s="23">
        <f>Table8[[#This Row],[Gross]]-Table8[[#This Row],[budget]]</f>
        <v>34700000</v>
      </c>
    </row>
    <row r="830" spans="1:8" x14ac:dyDescent="0.25">
      <c r="A830" t="s">
        <v>3644</v>
      </c>
      <c r="B830" s="2">
        <v>4.7</v>
      </c>
      <c r="C830" t="b">
        <v>0</v>
      </c>
      <c r="D830" s="23">
        <v>20000000</v>
      </c>
      <c r="E830" s="23">
        <v>20259297</v>
      </c>
      <c r="F830" s="23">
        <f>Table8[[#This Row],[Gross]]-Table8[[#This Row],[budget]]</f>
        <v>259297</v>
      </c>
      <c r="G830" s="23">
        <v>20000000</v>
      </c>
      <c r="H830" s="23">
        <f>Table8[[#This Row],[Gross]]-Table8[[#This Row],[budget]]</f>
        <v>259297</v>
      </c>
    </row>
    <row r="831" spans="1:8" x14ac:dyDescent="0.25">
      <c r="A831" t="s">
        <v>3649</v>
      </c>
      <c r="B831" s="2">
        <v>7</v>
      </c>
      <c r="C831" t="b">
        <v>0</v>
      </c>
      <c r="D831" s="23">
        <v>20000000</v>
      </c>
      <c r="E831" s="23">
        <v>121697350</v>
      </c>
      <c r="F831" s="23">
        <f>Table8[[#This Row],[Gross]]-Table8[[#This Row],[budget]]</f>
        <v>101697350</v>
      </c>
      <c r="G831" s="23">
        <v>20000000</v>
      </c>
      <c r="H831" s="23">
        <f>Table8[[#This Row],[Gross]]-Table8[[#This Row],[budget]]</f>
        <v>101697350</v>
      </c>
    </row>
    <row r="832" spans="1:8" x14ac:dyDescent="0.25">
      <c r="A832" t="s">
        <v>3651</v>
      </c>
      <c r="B832" s="2">
        <v>6.7666666666666657</v>
      </c>
      <c r="C832" t="b">
        <v>0</v>
      </c>
      <c r="D832" s="23">
        <v>13333333.333333334</v>
      </c>
      <c r="E832" s="23">
        <v>94490336</v>
      </c>
      <c r="F832" s="23">
        <f>Table8[[#This Row],[Gross]]-Table8[[#This Row],[budget]]</f>
        <v>81157002.666666672</v>
      </c>
      <c r="G832" s="23">
        <v>13333333.333333334</v>
      </c>
      <c r="H832" s="23">
        <f>Table8[[#This Row],[Gross]]-Table8[[#This Row],[budget]]</f>
        <v>81157002.666666672</v>
      </c>
    </row>
    <row r="833" spans="1:8" x14ac:dyDescent="0.25">
      <c r="A833" t="s">
        <v>3654</v>
      </c>
      <c r="B833" s="2">
        <v>5.7</v>
      </c>
      <c r="C833" t="b">
        <v>0</v>
      </c>
      <c r="D833" s="23">
        <v>20000000</v>
      </c>
      <c r="E833" s="23">
        <v>102922376</v>
      </c>
      <c r="F833" s="23">
        <f>Table8[[#This Row],[Gross]]-Table8[[#This Row],[budget]]</f>
        <v>82922376</v>
      </c>
      <c r="G833" s="23">
        <v>20000000</v>
      </c>
      <c r="H833" s="23">
        <f>Table8[[#This Row],[Gross]]-Table8[[#This Row],[budget]]</f>
        <v>82922376</v>
      </c>
    </row>
    <row r="834" spans="1:8" x14ac:dyDescent="0.25">
      <c r="A834" t="s">
        <v>3669</v>
      </c>
      <c r="B834" s="2">
        <v>7.6999999999999993</v>
      </c>
      <c r="C834" t="b">
        <v>0</v>
      </c>
      <c r="D834" s="23">
        <v>13250000</v>
      </c>
      <c r="E834" s="23">
        <v>30334087</v>
      </c>
      <c r="F834" s="23">
        <f>Table8[[#This Row],[Gross]]-Table8[[#This Row],[budget]]</f>
        <v>17084087</v>
      </c>
      <c r="G834" s="23">
        <v>13250000</v>
      </c>
      <c r="H834" s="23">
        <f>Table8[[#This Row],[Gross]]-Table8[[#This Row],[budget]]</f>
        <v>17084087</v>
      </c>
    </row>
    <row r="835" spans="1:8" x14ac:dyDescent="0.25">
      <c r="A835" t="s">
        <v>3675</v>
      </c>
      <c r="B835" s="2">
        <v>7.6</v>
      </c>
      <c r="C835" t="b">
        <v>0</v>
      </c>
      <c r="D835" s="23">
        <v>20000000</v>
      </c>
      <c r="E835" s="23">
        <v>56154094</v>
      </c>
      <c r="F835" s="23">
        <f>Table8[[#This Row],[Gross]]-Table8[[#This Row],[budget]]</f>
        <v>36154094</v>
      </c>
      <c r="G835" s="23">
        <v>20000000</v>
      </c>
      <c r="H835" s="23">
        <f>Table8[[#This Row],[Gross]]-Table8[[#This Row],[budget]]</f>
        <v>36154094</v>
      </c>
    </row>
    <row r="836" spans="1:8" x14ac:dyDescent="0.25">
      <c r="A836" t="s">
        <v>3679</v>
      </c>
      <c r="B836" s="2">
        <v>6.3000000000000007</v>
      </c>
      <c r="C836" t="b">
        <v>0</v>
      </c>
      <c r="D836" s="23">
        <v>16500000</v>
      </c>
      <c r="E836" s="23">
        <v>40568536</v>
      </c>
      <c r="F836" s="23">
        <f>Table8[[#This Row],[Gross]]-Table8[[#This Row],[budget]]</f>
        <v>24068536</v>
      </c>
      <c r="G836" s="23">
        <v>16500000</v>
      </c>
      <c r="H836" s="23">
        <f>Table8[[#This Row],[Gross]]-Table8[[#This Row],[budget]]</f>
        <v>24068536</v>
      </c>
    </row>
    <row r="837" spans="1:8" x14ac:dyDescent="0.25">
      <c r="A837" t="s">
        <v>3681</v>
      </c>
      <c r="B837" s="2">
        <v>2.7</v>
      </c>
      <c r="C837" t="b">
        <v>0</v>
      </c>
      <c r="D837" s="23">
        <v>20000000</v>
      </c>
      <c r="E837" s="23">
        <v>48546578</v>
      </c>
      <c r="F837" s="23">
        <f>Table8[[#This Row],[Gross]]-Table8[[#This Row],[budget]]</f>
        <v>28546578</v>
      </c>
      <c r="G837" s="23">
        <v>20000000</v>
      </c>
      <c r="H837" s="23">
        <f>Table8[[#This Row],[Gross]]-Table8[[#This Row],[budget]]</f>
        <v>28546578</v>
      </c>
    </row>
    <row r="838" spans="1:8" x14ac:dyDescent="0.25">
      <c r="A838" t="s">
        <v>3683</v>
      </c>
      <c r="B838" s="2">
        <v>5.8</v>
      </c>
      <c r="C838" t="b">
        <v>0</v>
      </c>
      <c r="D838" s="23">
        <v>20000000</v>
      </c>
      <c r="E838" s="23">
        <v>48423368</v>
      </c>
      <c r="F838" s="23">
        <f>Table8[[#This Row],[Gross]]-Table8[[#This Row],[budget]]</f>
        <v>28423368</v>
      </c>
      <c r="G838" s="23">
        <v>20000000</v>
      </c>
      <c r="H838" s="23">
        <f>Table8[[#This Row],[Gross]]-Table8[[#This Row],[budget]]</f>
        <v>28423368</v>
      </c>
    </row>
    <row r="839" spans="1:8" x14ac:dyDescent="0.25">
      <c r="A839" t="s">
        <v>3685</v>
      </c>
      <c r="B839" s="2">
        <v>7</v>
      </c>
      <c r="C839" t="b">
        <v>0</v>
      </c>
      <c r="D839" s="23">
        <v>10100000</v>
      </c>
      <c r="E839" s="23">
        <v>26072015</v>
      </c>
      <c r="F839" s="23">
        <f>Table8[[#This Row],[Gross]]-Table8[[#This Row],[budget]]</f>
        <v>15972015</v>
      </c>
      <c r="G839" s="23">
        <v>10100000</v>
      </c>
      <c r="H839" s="23">
        <f>Table8[[#This Row],[Gross]]-Table8[[#This Row],[budget]]</f>
        <v>15972015</v>
      </c>
    </row>
    <row r="840" spans="1:8" x14ac:dyDescent="0.25">
      <c r="A840" t="s">
        <v>3687</v>
      </c>
      <c r="B840" s="2">
        <v>5.4</v>
      </c>
      <c r="C840" t="b">
        <v>0</v>
      </c>
      <c r="D840" s="23">
        <v>20000000</v>
      </c>
      <c r="E840" s="23">
        <v>47887943</v>
      </c>
      <c r="F840" s="23">
        <f>Table8[[#This Row],[Gross]]-Table8[[#This Row],[budget]]</f>
        <v>27887943</v>
      </c>
      <c r="G840" s="23">
        <v>20000000</v>
      </c>
      <c r="H840" s="23">
        <f>Table8[[#This Row],[Gross]]-Table8[[#This Row],[budget]]</f>
        <v>27887943</v>
      </c>
    </row>
    <row r="841" spans="1:8" x14ac:dyDescent="0.25">
      <c r="A841" t="s">
        <v>3691</v>
      </c>
      <c r="B841" s="2">
        <v>5.9</v>
      </c>
      <c r="C841" t="b">
        <v>0</v>
      </c>
      <c r="D841" s="23">
        <v>20000000</v>
      </c>
      <c r="E841" s="23">
        <v>47852604</v>
      </c>
      <c r="F841" s="23">
        <f>Table8[[#This Row],[Gross]]-Table8[[#This Row],[budget]]</f>
        <v>27852604</v>
      </c>
      <c r="G841" s="23">
        <v>20000000</v>
      </c>
      <c r="H841" s="23">
        <f>Table8[[#This Row],[Gross]]-Table8[[#This Row],[budget]]</f>
        <v>27852604</v>
      </c>
    </row>
    <row r="842" spans="1:8" x14ac:dyDescent="0.25">
      <c r="A842" t="s">
        <v>3693</v>
      </c>
      <c r="B842" s="2">
        <v>6.3</v>
      </c>
      <c r="C842" t="b">
        <v>0</v>
      </c>
      <c r="D842" s="23">
        <v>30000000</v>
      </c>
      <c r="E842" s="23">
        <v>45542421</v>
      </c>
      <c r="F842" s="23">
        <f>Table8[[#This Row],[Gross]]-Table8[[#This Row],[budget]]</f>
        <v>15542421</v>
      </c>
      <c r="G842" s="23">
        <v>30000000</v>
      </c>
      <c r="H842" s="23">
        <f>Table8[[#This Row],[Gross]]-Table8[[#This Row],[budget]]</f>
        <v>15542421</v>
      </c>
    </row>
    <row r="843" spans="1:8" x14ac:dyDescent="0.25">
      <c r="A843" t="s">
        <v>3700</v>
      </c>
      <c r="B843" s="2">
        <v>7.9</v>
      </c>
      <c r="C843" t="b">
        <v>0</v>
      </c>
      <c r="D843" s="23">
        <v>10250000</v>
      </c>
      <c r="E843" s="23">
        <v>25363778</v>
      </c>
      <c r="F843" s="23">
        <f>Table8[[#This Row],[Gross]]-Table8[[#This Row],[budget]]</f>
        <v>15113778</v>
      </c>
      <c r="G843" s="23">
        <v>10250000</v>
      </c>
      <c r="H843" s="23">
        <f>Table8[[#This Row],[Gross]]-Table8[[#This Row],[budget]]</f>
        <v>15113778</v>
      </c>
    </row>
    <row r="844" spans="1:8" x14ac:dyDescent="0.25">
      <c r="A844" t="s">
        <v>3704</v>
      </c>
      <c r="B844" s="2">
        <v>5.45</v>
      </c>
      <c r="C844" t="b">
        <v>0</v>
      </c>
      <c r="D844" s="23">
        <v>15000000</v>
      </c>
      <c r="E844" s="23">
        <v>74659855</v>
      </c>
      <c r="F844" s="23">
        <f>Table8[[#This Row],[Gross]]-Table8[[#This Row],[budget]]</f>
        <v>59659855</v>
      </c>
      <c r="G844" s="23">
        <v>15000000</v>
      </c>
      <c r="H844" s="23">
        <f>Table8[[#This Row],[Gross]]-Table8[[#This Row],[budget]]</f>
        <v>59659855</v>
      </c>
    </row>
    <row r="845" spans="1:8" x14ac:dyDescent="0.25">
      <c r="A845" t="s">
        <v>3712</v>
      </c>
      <c r="B845" s="2">
        <v>6.9333333333333336</v>
      </c>
      <c r="C845" t="b">
        <v>0</v>
      </c>
      <c r="D845" s="23">
        <v>13166666.666666666</v>
      </c>
      <c r="E845" s="23">
        <v>17901682.666666668</v>
      </c>
      <c r="F845" s="23">
        <f>Table8[[#This Row],[Gross]]-Table8[[#This Row],[budget]]</f>
        <v>4735016.0000000019</v>
      </c>
      <c r="G845" s="23">
        <v>13166666.666666666</v>
      </c>
      <c r="H845" s="23">
        <f>Table8[[#This Row],[Gross]]-Table8[[#This Row],[budget]]</f>
        <v>4735016.0000000019</v>
      </c>
    </row>
    <row r="846" spans="1:8" x14ac:dyDescent="0.25">
      <c r="A846" t="s">
        <v>3714</v>
      </c>
      <c r="B846" s="2">
        <v>6.7</v>
      </c>
      <c r="C846" t="b">
        <v>0</v>
      </c>
      <c r="D846" s="23">
        <v>20000000</v>
      </c>
      <c r="E846" s="23">
        <v>35422828</v>
      </c>
      <c r="F846" s="23">
        <f>Table8[[#This Row],[Gross]]-Table8[[#This Row],[budget]]</f>
        <v>15422828</v>
      </c>
      <c r="G846" s="23">
        <v>20000000</v>
      </c>
      <c r="H846" s="23">
        <f>Table8[[#This Row],[Gross]]-Table8[[#This Row],[budget]]</f>
        <v>15422828</v>
      </c>
    </row>
    <row r="847" spans="1:8" x14ac:dyDescent="0.25">
      <c r="A847" t="s">
        <v>3719</v>
      </c>
      <c r="B847" s="2">
        <v>7.5</v>
      </c>
      <c r="C847" t="b">
        <v>0</v>
      </c>
      <c r="D847" s="23">
        <v>20000000</v>
      </c>
      <c r="E847" s="23">
        <v>33422556</v>
      </c>
      <c r="F847" s="23">
        <f>Table8[[#This Row],[Gross]]-Table8[[#This Row],[budget]]</f>
        <v>13422556</v>
      </c>
      <c r="G847" s="23">
        <v>20000000</v>
      </c>
      <c r="H847" s="23">
        <f>Table8[[#This Row],[Gross]]-Table8[[#This Row],[budget]]</f>
        <v>13422556</v>
      </c>
    </row>
    <row r="848" spans="1:8" x14ac:dyDescent="0.25">
      <c r="A848" t="s">
        <v>3731</v>
      </c>
      <c r="B848" s="2">
        <v>5.5</v>
      </c>
      <c r="C848" t="b">
        <v>0</v>
      </c>
      <c r="D848" s="23">
        <v>27500000</v>
      </c>
      <c r="E848" s="23">
        <v>35973638</v>
      </c>
      <c r="F848" s="23">
        <f>Table8[[#This Row],[Gross]]-Table8[[#This Row],[budget]]</f>
        <v>8473638</v>
      </c>
      <c r="G848" s="23">
        <v>27500000</v>
      </c>
      <c r="H848" s="23">
        <f>Table8[[#This Row],[Gross]]-Table8[[#This Row],[budget]]</f>
        <v>8473638</v>
      </c>
    </row>
    <row r="849" spans="1:8" x14ac:dyDescent="0.25">
      <c r="A849" t="s">
        <v>3733</v>
      </c>
      <c r="B849" s="2">
        <v>6.3</v>
      </c>
      <c r="C849" t="b">
        <v>0</v>
      </c>
      <c r="D849" s="23">
        <v>19000000</v>
      </c>
      <c r="E849" s="23">
        <v>35033759</v>
      </c>
      <c r="F849" s="23">
        <f>Table8[[#This Row],[Gross]]-Table8[[#This Row],[budget]]</f>
        <v>16033759</v>
      </c>
      <c r="G849" s="23">
        <v>19000000</v>
      </c>
      <c r="H849" s="23">
        <f>Table8[[#This Row],[Gross]]-Table8[[#This Row],[budget]]</f>
        <v>16033759</v>
      </c>
    </row>
    <row r="850" spans="1:8" x14ac:dyDescent="0.25">
      <c r="A850" t="s">
        <v>3735</v>
      </c>
      <c r="B850" s="2">
        <v>6.5</v>
      </c>
      <c r="C850" t="b">
        <v>0</v>
      </c>
      <c r="D850" s="23">
        <v>20000000</v>
      </c>
      <c r="E850" s="23">
        <v>29753944</v>
      </c>
      <c r="F850" s="23">
        <f>Table8[[#This Row],[Gross]]-Table8[[#This Row],[budget]]</f>
        <v>9753944</v>
      </c>
      <c r="G850" s="23">
        <v>20000000</v>
      </c>
      <c r="H850" s="23">
        <f>Table8[[#This Row],[Gross]]-Table8[[#This Row],[budget]]</f>
        <v>9753944</v>
      </c>
    </row>
    <row r="851" spans="1:8" x14ac:dyDescent="0.25">
      <c r="A851" t="s">
        <v>3741</v>
      </c>
      <c r="B851" s="2">
        <v>3.9</v>
      </c>
      <c r="C851" t="b">
        <v>0</v>
      </c>
      <c r="D851" s="23">
        <v>27000000</v>
      </c>
      <c r="E851" s="23">
        <v>26876529</v>
      </c>
      <c r="F851" s="23">
        <f>Table8[[#This Row],[Gross]]-Table8[[#This Row],[budget]]</f>
        <v>-123471</v>
      </c>
      <c r="G851" s="23">
        <v>27000000</v>
      </c>
      <c r="H851" s="23">
        <f>Table8[[#This Row],[Gross]]-Table8[[#This Row],[budget]]</f>
        <v>-123471</v>
      </c>
    </row>
    <row r="852" spans="1:8" x14ac:dyDescent="0.25">
      <c r="A852" t="s">
        <v>3749</v>
      </c>
      <c r="B852" s="2">
        <v>6.15</v>
      </c>
      <c r="C852" t="b">
        <v>0</v>
      </c>
      <c r="D852" s="23">
        <v>14250000</v>
      </c>
      <c r="E852" s="23">
        <v>15397312.25</v>
      </c>
      <c r="F852" s="23">
        <f>Table8[[#This Row],[Gross]]-Table8[[#This Row],[budget]]</f>
        <v>1147312.25</v>
      </c>
      <c r="G852" s="23">
        <v>14250000</v>
      </c>
      <c r="H852" s="23">
        <f>Table8[[#This Row],[Gross]]-Table8[[#This Row],[budget]]</f>
        <v>1147312.25</v>
      </c>
    </row>
    <row r="853" spans="1:8" x14ac:dyDescent="0.25">
      <c r="A853" t="s">
        <v>3752</v>
      </c>
      <c r="B853" s="2">
        <v>6.5</v>
      </c>
      <c r="C853" t="b">
        <v>0</v>
      </c>
      <c r="D853" s="23">
        <v>20000000</v>
      </c>
      <c r="E853" s="23">
        <v>29975979</v>
      </c>
      <c r="F853" s="23">
        <f>Table8[[#This Row],[Gross]]-Table8[[#This Row],[budget]]</f>
        <v>9975979</v>
      </c>
      <c r="G853" s="23">
        <v>20000000</v>
      </c>
      <c r="H853" s="23">
        <f>Table8[[#This Row],[Gross]]-Table8[[#This Row],[budget]]</f>
        <v>9975979</v>
      </c>
    </row>
    <row r="854" spans="1:8" x14ac:dyDescent="0.25">
      <c r="A854" t="s">
        <v>3754</v>
      </c>
      <c r="B854" s="2">
        <v>6.4</v>
      </c>
      <c r="C854" t="b">
        <v>0</v>
      </c>
      <c r="D854" s="23">
        <v>20000000</v>
      </c>
      <c r="E854" s="23">
        <v>31584722</v>
      </c>
      <c r="F854" s="23">
        <f>Table8[[#This Row],[Gross]]-Table8[[#This Row],[budget]]</f>
        <v>11584722</v>
      </c>
      <c r="G854" s="23">
        <v>20000000</v>
      </c>
      <c r="H854" s="23">
        <f>Table8[[#This Row],[Gross]]-Table8[[#This Row],[budget]]</f>
        <v>11584722</v>
      </c>
    </row>
    <row r="855" spans="1:8" x14ac:dyDescent="0.25">
      <c r="A855" t="s">
        <v>3756</v>
      </c>
      <c r="B855" s="2">
        <v>6.05</v>
      </c>
      <c r="C855" t="b">
        <v>0</v>
      </c>
      <c r="D855" s="23">
        <v>18500000</v>
      </c>
      <c r="E855" s="23">
        <v>14620531</v>
      </c>
      <c r="F855" s="23">
        <f>Table8[[#This Row],[Gross]]-Table8[[#This Row],[budget]]</f>
        <v>-3879469</v>
      </c>
      <c r="G855" s="23">
        <v>18500000</v>
      </c>
      <c r="H855" s="23">
        <f>Table8[[#This Row],[Gross]]-Table8[[#This Row],[budget]]</f>
        <v>-3879469</v>
      </c>
    </row>
    <row r="856" spans="1:8" x14ac:dyDescent="0.25">
      <c r="A856" t="s">
        <v>3758</v>
      </c>
      <c r="B856" s="2">
        <v>5.1000000000000005</v>
      </c>
      <c r="C856" t="b">
        <v>0</v>
      </c>
      <c r="D856" s="23">
        <v>6666666.666666667</v>
      </c>
      <c r="E856" s="23">
        <v>37372505</v>
      </c>
      <c r="F856" s="23">
        <f>Table8[[#This Row],[Gross]]-Table8[[#This Row],[budget]]</f>
        <v>30705838.333333332</v>
      </c>
      <c r="G856" s="23">
        <v>6666666.666666667</v>
      </c>
      <c r="H856" s="23">
        <f>Table8[[#This Row],[Gross]]-Table8[[#This Row],[budget]]</f>
        <v>30705838.333333332</v>
      </c>
    </row>
    <row r="857" spans="1:8" x14ac:dyDescent="0.25">
      <c r="A857" t="s">
        <v>3762</v>
      </c>
      <c r="B857" s="2">
        <v>5.3</v>
      </c>
      <c r="C857" t="b">
        <v>0</v>
      </c>
      <c r="D857" s="23">
        <v>20000000</v>
      </c>
      <c r="E857" s="23">
        <v>25077977</v>
      </c>
      <c r="F857" s="23">
        <f>Table8[[#This Row],[Gross]]-Table8[[#This Row],[budget]]</f>
        <v>5077977</v>
      </c>
      <c r="G857" s="23">
        <v>20000000</v>
      </c>
      <c r="H857" s="23">
        <f>Table8[[#This Row],[Gross]]-Table8[[#This Row],[budget]]</f>
        <v>5077977</v>
      </c>
    </row>
    <row r="858" spans="1:8" x14ac:dyDescent="0.25">
      <c r="A858" t="s">
        <v>3769</v>
      </c>
      <c r="B858" s="2">
        <v>5.833333333333333</v>
      </c>
      <c r="C858" t="b">
        <v>0</v>
      </c>
      <c r="D858" s="23">
        <v>10000000</v>
      </c>
      <c r="E858" s="23">
        <v>62256524.333333336</v>
      </c>
      <c r="F858" s="23">
        <f>Table8[[#This Row],[Gross]]-Table8[[#This Row],[budget]]</f>
        <v>52256524.333333336</v>
      </c>
      <c r="G858" s="23">
        <v>10000000</v>
      </c>
      <c r="H858" s="23">
        <f>Table8[[#This Row],[Gross]]-Table8[[#This Row],[budget]]</f>
        <v>52256524.333333336</v>
      </c>
    </row>
    <row r="859" spans="1:8" x14ac:dyDescent="0.25">
      <c r="A859" t="s">
        <v>3777</v>
      </c>
      <c r="B859" s="2">
        <v>8.5</v>
      </c>
      <c r="C859" t="b">
        <v>0</v>
      </c>
      <c r="D859" s="23">
        <v>806947</v>
      </c>
      <c r="E859" s="23">
        <v>32000000</v>
      </c>
      <c r="F859" s="23">
        <f>Table8[[#This Row],[Gross]]-Table8[[#This Row],[budget]]</f>
        <v>31193053</v>
      </c>
      <c r="G859" s="23">
        <v>806947</v>
      </c>
      <c r="H859" s="23">
        <f>Table8[[#This Row],[Gross]]-Table8[[#This Row],[budget]]</f>
        <v>31193053</v>
      </c>
    </row>
    <row r="860" spans="1:8" x14ac:dyDescent="0.25">
      <c r="A860" t="s">
        <v>3780</v>
      </c>
      <c r="B860" s="2">
        <v>6.4333333333333336</v>
      </c>
      <c r="C860" t="b">
        <v>0</v>
      </c>
      <c r="D860" s="23">
        <v>13666666.666666666</v>
      </c>
      <c r="E860" s="23">
        <v>14576182.666666666</v>
      </c>
      <c r="F860" s="23">
        <f>Table8[[#This Row],[Gross]]-Table8[[#This Row],[budget]]</f>
        <v>909516</v>
      </c>
      <c r="G860" s="23">
        <v>13666666.666666666</v>
      </c>
      <c r="H860" s="23">
        <f>Table8[[#This Row],[Gross]]-Table8[[#This Row],[budget]]</f>
        <v>909516</v>
      </c>
    </row>
    <row r="861" spans="1:8" x14ac:dyDescent="0.25">
      <c r="A861" t="s">
        <v>3783</v>
      </c>
      <c r="B861" s="2">
        <v>5.25</v>
      </c>
      <c r="C861" t="b">
        <v>0</v>
      </c>
      <c r="D861" s="23">
        <v>14000000</v>
      </c>
      <c r="E861" s="23">
        <v>6596407</v>
      </c>
      <c r="F861" s="23">
        <f>Table8[[#This Row],[Gross]]-Table8[[#This Row],[budget]]</f>
        <v>-7403593</v>
      </c>
      <c r="G861" s="23">
        <v>14000000</v>
      </c>
      <c r="H861" s="23">
        <f>Table8[[#This Row],[Gross]]-Table8[[#This Row],[budget]]</f>
        <v>-7403593</v>
      </c>
    </row>
    <row r="862" spans="1:8" x14ac:dyDescent="0.25">
      <c r="A862" t="s">
        <v>3788</v>
      </c>
      <c r="B862" s="2">
        <v>7</v>
      </c>
      <c r="C862" t="b">
        <v>0</v>
      </c>
      <c r="D862" s="23">
        <v>12666666.666666666</v>
      </c>
      <c r="E862" s="23">
        <v>19997673.666666668</v>
      </c>
      <c r="F862" s="23">
        <f>Table8[[#This Row],[Gross]]-Table8[[#This Row],[budget]]</f>
        <v>7331007.0000000019</v>
      </c>
      <c r="G862" s="23">
        <v>12666666.666666666</v>
      </c>
      <c r="H862" s="23">
        <f>Table8[[#This Row],[Gross]]-Table8[[#This Row],[budget]]</f>
        <v>7331007.0000000019</v>
      </c>
    </row>
    <row r="863" spans="1:8" x14ac:dyDescent="0.25">
      <c r="A863" t="s">
        <v>3793</v>
      </c>
      <c r="B863" s="2">
        <v>5</v>
      </c>
      <c r="C863" t="b">
        <v>0</v>
      </c>
      <c r="D863" s="23">
        <v>20000000</v>
      </c>
      <c r="E863" s="23">
        <v>17529157</v>
      </c>
      <c r="F863" s="23">
        <f>Table8[[#This Row],[Gross]]-Table8[[#This Row],[budget]]</f>
        <v>-2470843</v>
      </c>
      <c r="G863" s="23">
        <v>20000000</v>
      </c>
      <c r="H863" s="23">
        <f>Table8[[#This Row],[Gross]]-Table8[[#This Row],[budget]]</f>
        <v>-2470843</v>
      </c>
    </row>
    <row r="864" spans="1:8" x14ac:dyDescent="0.25">
      <c r="A864" t="s">
        <v>3798</v>
      </c>
      <c r="B864" s="2">
        <v>6.4</v>
      </c>
      <c r="C864" t="b">
        <v>0</v>
      </c>
      <c r="D864" s="23">
        <v>20000000</v>
      </c>
      <c r="E864" s="23">
        <v>18081626</v>
      </c>
      <c r="F864" s="23">
        <f>Table8[[#This Row],[Gross]]-Table8[[#This Row],[budget]]</f>
        <v>-1918374</v>
      </c>
      <c r="G864" s="23">
        <v>20000000</v>
      </c>
      <c r="H864" s="23">
        <f>Table8[[#This Row],[Gross]]-Table8[[#This Row],[budget]]</f>
        <v>-1918374</v>
      </c>
    </row>
    <row r="865" spans="1:8" x14ac:dyDescent="0.25">
      <c r="A865" t="s">
        <v>3802</v>
      </c>
      <c r="B865" s="2">
        <v>7.55</v>
      </c>
      <c r="C865" t="b">
        <v>0</v>
      </c>
      <c r="D865" s="23">
        <v>15000000</v>
      </c>
      <c r="E865" s="23">
        <v>8796770.5</v>
      </c>
      <c r="F865" s="23">
        <f>Table8[[#This Row],[Gross]]-Table8[[#This Row],[budget]]</f>
        <v>-6203229.5</v>
      </c>
      <c r="G865" s="23">
        <v>15000000</v>
      </c>
      <c r="H865" s="23">
        <f>Table8[[#This Row],[Gross]]-Table8[[#This Row],[budget]]</f>
        <v>-6203229.5</v>
      </c>
    </row>
    <row r="866" spans="1:8" x14ac:dyDescent="0.25">
      <c r="A866" t="s">
        <v>3806</v>
      </c>
      <c r="B866" s="2">
        <v>4</v>
      </c>
      <c r="C866" t="b">
        <v>0</v>
      </c>
      <c r="D866" s="23">
        <v>35000000</v>
      </c>
      <c r="E866" s="23">
        <v>16988996</v>
      </c>
      <c r="F866" s="23">
        <f>Table8[[#This Row],[Gross]]-Table8[[#This Row],[budget]]</f>
        <v>-18011004</v>
      </c>
      <c r="G866" s="23">
        <v>35000000</v>
      </c>
      <c r="H866" s="23">
        <f>Table8[[#This Row],[Gross]]-Table8[[#This Row],[budget]]</f>
        <v>-18011004</v>
      </c>
    </row>
    <row r="867" spans="1:8" x14ac:dyDescent="0.25">
      <c r="A867" t="s">
        <v>3812</v>
      </c>
      <c r="B867" s="2">
        <v>5.8</v>
      </c>
      <c r="C867" t="b">
        <v>0</v>
      </c>
      <c r="D867" s="23">
        <v>20000000</v>
      </c>
      <c r="E867" s="23">
        <v>15712072</v>
      </c>
      <c r="F867" s="23">
        <f>Table8[[#This Row],[Gross]]-Table8[[#This Row],[budget]]</f>
        <v>-4287928</v>
      </c>
      <c r="G867" s="23">
        <v>20000000</v>
      </c>
      <c r="H867" s="23">
        <f>Table8[[#This Row],[Gross]]-Table8[[#This Row],[budget]]</f>
        <v>-4287928</v>
      </c>
    </row>
    <row r="868" spans="1:8" x14ac:dyDescent="0.25">
      <c r="A868" t="s">
        <v>3814</v>
      </c>
      <c r="B868" s="2">
        <v>5.25</v>
      </c>
      <c r="C868" t="b">
        <v>0</v>
      </c>
      <c r="D868" s="23">
        <v>16500000</v>
      </c>
      <c r="E868" s="23">
        <v>37708562.5</v>
      </c>
      <c r="F868" s="23">
        <f>Table8[[#This Row],[Gross]]-Table8[[#This Row],[budget]]</f>
        <v>21208562.5</v>
      </c>
      <c r="G868" s="23">
        <v>16500000</v>
      </c>
      <c r="H868" s="23">
        <f>Table8[[#This Row],[Gross]]-Table8[[#This Row],[budget]]</f>
        <v>21208562.5</v>
      </c>
    </row>
    <row r="869" spans="1:8" x14ac:dyDescent="0.25">
      <c r="A869" t="s">
        <v>3816</v>
      </c>
      <c r="B869" s="2">
        <v>5.7333333333333334</v>
      </c>
      <c r="C869" t="b">
        <v>0</v>
      </c>
      <c r="D869" s="23">
        <v>16000000</v>
      </c>
      <c r="E869" s="23">
        <v>24032854</v>
      </c>
      <c r="F869" s="23">
        <f>Table8[[#This Row],[Gross]]-Table8[[#This Row],[budget]]</f>
        <v>8032854</v>
      </c>
      <c r="G869" s="23">
        <v>16000000</v>
      </c>
      <c r="H869" s="23">
        <f>Table8[[#This Row],[Gross]]-Table8[[#This Row],[budget]]</f>
        <v>8032854</v>
      </c>
    </row>
    <row r="870" spans="1:8" x14ac:dyDescent="0.25">
      <c r="A870" t="s">
        <v>3821</v>
      </c>
      <c r="B870" s="2">
        <v>6.6</v>
      </c>
      <c r="C870" t="b">
        <v>0</v>
      </c>
      <c r="D870" s="23">
        <v>20000000</v>
      </c>
      <c r="E870" s="23">
        <v>8000000</v>
      </c>
      <c r="F870" s="23">
        <f>Table8[[#This Row],[Gross]]-Table8[[#This Row],[budget]]</f>
        <v>-12000000</v>
      </c>
      <c r="G870" s="23">
        <v>20000000</v>
      </c>
      <c r="H870" s="23">
        <f>Table8[[#This Row],[Gross]]-Table8[[#This Row],[budget]]</f>
        <v>-12000000</v>
      </c>
    </row>
    <row r="871" spans="1:8" x14ac:dyDescent="0.25">
      <c r="A871" t="s">
        <v>3828</v>
      </c>
      <c r="B871" s="2">
        <v>6</v>
      </c>
      <c r="C871" t="b">
        <v>0</v>
      </c>
      <c r="D871" s="23">
        <v>20000000</v>
      </c>
      <c r="E871" s="23">
        <v>13987482</v>
      </c>
      <c r="F871" s="23">
        <f>Table8[[#This Row],[Gross]]-Table8[[#This Row],[budget]]</f>
        <v>-6012518</v>
      </c>
      <c r="G871" s="23">
        <v>20000000</v>
      </c>
      <c r="H871" s="23">
        <f>Table8[[#This Row],[Gross]]-Table8[[#This Row],[budget]]</f>
        <v>-6012518</v>
      </c>
    </row>
    <row r="872" spans="1:8" x14ac:dyDescent="0.25">
      <c r="A872" t="s">
        <v>3830</v>
      </c>
      <c r="B872" s="2">
        <v>6.1</v>
      </c>
      <c r="C872" t="b">
        <v>0</v>
      </c>
      <c r="D872" s="23">
        <v>20000000</v>
      </c>
      <c r="E872" s="23">
        <v>14291570</v>
      </c>
      <c r="F872" s="23">
        <f>Table8[[#This Row],[Gross]]-Table8[[#This Row],[budget]]</f>
        <v>-5708430</v>
      </c>
      <c r="G872" s="23">
        <v>20000000</v>
      </c>
      <c r="H872" s="23">
        <f>Table8[[#This Row],[Gross]]-Table8[[#This Row],[budget]]</f>
        <v>-5708430</v>
      </c>
    </row>
    <row r="873" spans="1:8" x14ac:dyDescent="0.25">
      <c r="A873" t="s">
        <v>3835</v>
      </c>
      <c r="B873" s="2">
        <v>6.3</v>
      </c>
      <c r="C873" t="b">
        <v>0</v>
      </c>
      <c r="D873" s="23">
        <v>20000000</v>
      </c>
      <c r="E873" s="23">
        <v>13391174</v>
      </c>
      <c r="F873" s="23">
        <f>Table8[[#This Row],[Gross]]-Table8[[#This Row],[budget]]</f>
        <v>-6608826</v>
      </c>
      <c r="G873" s="23">
        <v>20000000</v>
      </c>
      <c r="H873" s="23">
        <f>Table8[[#This Row],[Gross]]-Table8[[#This Row],[budget]]</f>
        <v>-6608826</v>
      </c>
    </row>
    <row r="874" spans="1:8" x14ac:dyDescent="0.25">
      <c r="A874" t="s">
        <v>3845</v>
      </c>
      <c r="B874" s="2">
        <v>4.3</v>
      </c>
      <c r="C874" t="b">
        <v>0</v>
      </c>
      <c r="D874" s="23">
        <v>20000000</v>
      </c>
      <c r="E874" s="23">
        <v>11784000</v>
      </c>
      <c r="F874" s="23">
        <f>Table8[[#This Row],[Gross]]-Table8[[#This Row],[budget]]</f>
        <v>-8216000</v>
      </c>
      <c r="G874" s="23">
        <v>20000000</v>
      </c>
      <c r="H874" s="23">
        <f>Table8[[#This Row],[Gross]]-Table8[[#This Row],[budget]]</f>
        <v>-8216000</v>
      </c>
    </row>
    <row r="875" spans="1:8" x14ac:dyDescent="0.25">
      <c r="A875" t="s">
        <v>3852</v>
      </c>
      <c r="B875" s="2">
        <v>6.1</v>
      </c>
      <c r="C875" t="b">
        <v>0</v>
      </c>
      <c r="D875" s="23">
        <v>20000000</v>
      </c>
      <c r="E875" s="23">
        <v>10544143</v>
      </c>
      <c r="F875" s="23">
        <f>Table8[[#This Row],[Gross]]-Table8[[#This Row],[budget]]</f>
        <v>-9455857</v>
      </c>
      <c r="G875" s="23">
        <v>20000000</v>
      </c>
      <c r="H875" s="23">
        <f>Table8[[#This Row],[Gross]]-Table8[[#This Row],[budget]]</f>
        <v>-9455857</v>
      </c>
    </row>
    <row r="876" spans="1:8" x14ac:dyDescent="0.25">
      <c r="A876" t="s">
        <v>3860</v>
      </c>
      <c r="B876" s="2">
        <v>3.5333333333333337</v>
      </c>
      <c r="C876" t="b">
        <v>0</v>
      </c>
      <c r="D876" s="23">
        <v>14000000</v>
      </c>
      <c r="E876" s="23">
        <v>47250427</v>
      </c>
      <c r="F876" s="23">
        <f>Table8[[#This Row],[Gross]]-Table8[[#This Row],[budget]]</f>
        <v>33250427</v>
      </c>
      <c r="G876" s="23">
        <v>14000000</v>
      </c>
      <c r="H876" s="23">
        <f>Table8[[#This Row],[Gross]]-Table8[[#This Row],[budget]]</f>
        <v>33250427</v>
      </c>
    </row>
    <row r="877" spans="1:8" x14ac:dyDescent="0.25">
      <c r="A877" t="s">
        <v>3869</v>
      </c>
      <c r="B877" s="2">
        <v>2.8</v>
      </c>
      <c r="C877" t="b">
        <v>0</v>
      </c>
      <c r="D877" s="23">
        <v>20000000</v>
      </c>
      <c r="E877" s="23">
        <v>7382993</v>
      </c>
      <c r="F877" s="23">
        <f>Table8[[#This Row],[Gross]]-Table8[[#This Row],[budget]]</f>
        <v>-12617007</v>
      </c>
      <c r="G877" s="23">
        <v>20000000</v>
      </c>
      <c r="H877" s="23">
        <f>Table8[[#This Row],[Gross]]-Table8[[#This Row],[budget]]</f>
        <v>-12617007</v>
      </c>
    </row>
    <row r="878" spans="1:8" x14ac:dyDescent="0.25">
      <c r="A878" t="s">
        <v>3871</v>
      </c>
      <c r="B878" s="2">
        <v>5</v>
      </c>
      <c r="C878" t="b">
        <v>0</v>
      </c>
      <c r="D878" s="23">
        <v>20000000</v>
      </c>
      <c r="E878" s="23">
        <v>8888355</v>
      </c>
      <c r="F878" s="23">
        <f>Table8[[#This Row],[Gross]]-Table8[[#This Row],[budget]]</f>
        <v>-11111645</v>
      </c>
      <c r="G878" s="23">
        <v>20000000</v>
      </c>
      <c r="H878" s="23">
        <f>Table8[[#This Row],[Gross]]-Table8[[#This Row],[budget]]</f>
        <v>-11111645</v>
      </c>
    </row>
    <row r="879" spans="1:8" x14ac:dyDescent="0.25">
      <c r="A879" t="s">
        <v>3876</v>
      </c>
      <c r="B879" s="2">
        <v>5.35</v>
      </c>
      <c r="C879" t="b">
        <v>0</v>
      </c>
      <c r="D879" s="23">
        <v>15500000</v>
      </c>
      <c r="E879" s="23">
        <v>11543718.5</v>
      </c>
      <c r="F879" s="23">
        <f>Table8[[#This Row],[Gross]]-Table8[[#This Row],[budget]]</f>
        <v>-3956281.5</v>
      </c>
      <c r="G879" s="23">
        <v>15500000</v>
      </c>
      <c r="H879" s="23">
        <f>Table8[[#This Row],[Gross]]-Table8[[#This Row],[budget]]</f>
        <v>-3956281.5</v>
      </c>
    </row>
    <row r="880" spans="1:8" x14ac:dyDescent="0.25">
      <c r="A880" t="s">
        <v>3879</v>
      </c>
      <c r="B880" s="2">
        <v>7.3599999999999994</v>
      </c>
      <c r="C880" t="b">
        <v>0</v>
      </c>
      <c r="D880" s="23">
        <v>9640000</v>
      </c>
      <c r="E880" s="23">
        <v>3446448.4</v>
      </c>
      <c r="F880" s="23">
        <f>Table8[[#This Row],[Gross]]-Table8[[#This Row],[budget]]</f>
        <v>-6193551.5999999996</v>
      </c>
      <c r="G880" s="23">
        <v>9640000</v>
      </c>
      <c r="H880" s="23">
        <f>Table8[[#This Row],[Gross]]-Table8[[#This Row],[budget]]</f>
        <v>-6193551.5999999996</v>
      </c>
    </row>
    <row r="881" spans="1:8" x14ac:dyDescent="0.25">
      <c r="A881" t="s">
        <v>3882</v>
      </c>
      <c r="B881" s="2">
        <v>7.4</v>
      </c>
      <c r="C881" t="b">
        <v>0</v>
      </c>
      <c r="D881" s="23">
        <v>11650000</v>
      </c>
      <c r="E881" s="23">
        <v>7264283</v>
      </c>
      <c r="F881" s="23">
        <f>Table8[[#This Row],[Gross]]-Table8[[#This Row],[budget]]</f>
        <v>-4385717</v>
      </c>
      <c r="G881" s="23">
        <v>11650000</v>
      </c>
      <c r="H881" s="23">
        <f>Table8[[#This Row],[Gross]]-Table8[[#This Row],[budget]]</f>
        <v>-4385717</v>
      </c>
    </row>
    <row r="882" spans="1:8" x14ac:dyDescent="0.25">
      <c r="A882" t="s">
        <v>3890</v>
      </c>
      <c r="B882" s="2">
        <v>6.1</v>
      </c>
      <c r="C882" t="b">
        <v>0</v>
      </c>
      <c r="D882" s="23">
        <v>20000000</v>
      </c>
      <c r="E882" s="23">
        <v>5005883</v>
      </c>
      <c r="F882" s="23">
        <f>Table8[[#This Row],[Gross]]-Table8[[#This Row],[budget]]</f>
        <v>-14994117</v>
      </c>
      <c r="G882" s="23">
        <v>20000000</v>
      </c>
      <c r="H882" s="23">
        <f>Table8[[#This Row],[Gross]]-Table8[[#This Row],[budget]]</f>
        <v>-14994117</v>
      </c>
    </row>
    <row r="883" spans="1:8" x14ac:dyDescent="0.25">
      <c r="A883" t="s">
        <v>3892</v>
      </c>
      <c r="B883" s="2">
        <v>7</v>
      </c>
      <c r="C883" t="b">
        <v>0</v>
      </c>
      <c r="D883" s="23">
        <v>10833333.333333334</v>
      </c>
      <c r="E883" s="23">
        <v>5788705</v>
      </c>
      <c r="F883" s="23">
        <f>Table8[[#This Row],[Gross]]-Table8[[#This Row],[budget]]</f>
        <v>-5044628.333333334</v>
      </c>
      <c r="G883" s="23">
        <v>10833333.333333334</v>
      </c>
      <c r="H883" s="23">
        <f>Table8[[#This Row],[Gross]]-Table8[[#This Row],[budget]]</f>
        <v>-5044628.333333334</v>
      </c>
    </row>
    <row r="884" spans="1:8" x14ac:dyDescent="0.25">
      <c r="A884" t="s">
        <v>3896</v>
      </c>
      <c r="B884" s="2">
        <v>7</v>
      </c>
      <c r="C884" t="b">
        <v>0</v>
      </c>
      <c r="D884" s="23">
        <v>20000000</v>
      </c>
      <c r="E884" s="23">
        <v>4234040</v>
      </c>
      <c r="F884" s="23">
        <f>Table8[[#This Row],[Gross]]-Table8[[#This Row],[budget]]</f>
        <v>-15765960</v>
      </c>
      <c r="G884" s="23">
        <v>20000000</v>
      </c>
      <c r="H884" s="23">
        <f>Table8[[#This Row],[Gross]]-Table8[[#This Row],[budget]]</f>
        <v>-15765960</v>
      </c>
    </row>
    <row r="885" spans="1:8" x14ac:dyDescent="0.25">
      <c r="A885" t="s">
        <v>3898</v>
      </c>
      <c r="B885" s="2">
        <v>7.2</v>
      </c>
      <c r="C885" t="b">
        <v>0</v>
      </c>
      <c r="D885" s="23">
        <v>16750000</v>
      </c>
      <c r="E885" s="23">
        <v>9928054.5</v>
      </c>
      <c r="F885" s="23">
        <f>Table8[[#This Row],[Gross]]-Table8[[#This Row],[budget]]</f>
        <v>-6821945.5</v>
      </c>
      <c r="G885" s="23">
        <v>16750000</v>
      </c>
      <c r="H885" s="23">
        <f>Table8[[#This Row],[Gross]]-Table8[[#This Row],[budget]]</f>
        <v>-6821945.5</v>
      </c>
    </row>
    <row r="886" spans="1:8" x14ac:dyDescent="0.25">
      <c r="A886" t="s">
        <v>3900</v>
      </c>
      <c r="B886" s="2">
        <v>4.9000000000000004</v>
      </c>
      <c r="C886" t="b">
        <v>0</v>
      </c>
      <c r="D886" s="23">
        <v>20000000</v>
      </c>
      <c r="E886" s="23">
        <v>3749061</v>
      </c>
      <c r="F886" s="23">
        <f>Table8[[#This Row],[Gross]]-Table8[[#This Row],[budget]]</f>
        <v>-16250939</v>
      </c>
      <c r="G886" s="23">
        <v>20000000</v>
      </c>
      <c r="H886" s="23">
        <f>Table8[[#This Row],[Gross]]-Table8[[#This Row],[budget]]</f>
        <v>-16250939</v>
      </c>
    </row>
    <row r="887" spans="1:8" x14ac:dyDescent="0.25">
      <c r="A887" t="s">
        <v>3904</v>
      </c>
      <c r="B887" s="2">
        <v>7.5</v>
      </c>
      <c r="C887" t="b">
        <v>0</v>
      </c>
      <c r="D887" s="23">
        <v>21000000</v>
      </c>
      <c r="E887" s="23">
        <v>3081925</v>
      </c>
      <c r="F887" s="23">
        <f>Table8[[#This Row],[Gross]]-Table8[[#This Row],[budget]]</f>
        <v>-17918075</v>
      </c>
      <c r="G887" s="23">
        <v>21000000</v>
      </c>
      <c r="H887" s="23">
        <f>Table8[[#This Row],[Gross]]-Table8[[#This Row],[budget]]</f>
        <v>-17918075</v>
      </c>
    </row>
    <row r="888" spans="1:8" x14ac:dyDescent="0.25">
      <c r="A888" t="s">
        <v>2644</v>
      </c>
      <c r="B888" s="2">
        <v>6.9</v>
      </c>
      <c r="C888" t="b">
        <v>0</v>
      </c>
      <c r="D888" s="23">
        <v>20000000</v>
      </c>
      <c r="E888" s="23">
        <v>2353728</v>
      </c>
      <c r="F888" s="23">
        <f>Table8[[#This Row],[Gross]]-Table8[[#This Row],[budget]]</f>
        <v>-17646272</v>
      </c>
      <c r="G888" s="23">
        <v>20000000</v>
      </c>
      <c r="H888" s="23">
        <f>Table8[[#This Row],[Gross]]-Table8[[#This Row],[budget]]</f>
        <v>-17646272</v>
      </c>
    </row>
    <row r="889" spans="1:8" x14ac:dyDescent="0.25">
      <c r="A889" t="s">
        <v>3909</v>
      </c>
      <c r="B889" s="2">
        <v>4.5</v>
      </c>
      <c r="C889" t="b">
        <v>0</v>
      </c>
      <c r="D889" s="23">
        <v>20000000</v>
      </c>
      <c r="E889" s="23">
        <v>2000000</v>
      </c>
      <c r="F889" s="23">
        <f>Table8[[#This Row],[Gross]]-Table8[[#This Row],[budget]]</f>
        <v>-18000000</v>
      </c>
      <c r="G889" s="23">
        <v>20000000</v>
      </c>
      <c r="H889" s="23">
        <f>Table8[[#This Row],[Gross]]-Table8[[#This Row],[budget]]</f>
        <v>-18000000</v>
      </c>
    </row>
    <row r="890" spans="1:8" x14ac:dyDescent="0.25">
      <c r="A890" t="s">
        <v>3913</v>
      </c>
      <c r="B890" s="2">
        <v>7</v>
      </c>
      <c r="C890" t="b">
        <v>0</v>
      </c>
      <c r="D890" s="23">
        <v>20000000</v>
      </c>
      <c r="E890" s="23">
        <v>2246000</v>
      </c>
      <c r="F890" s="23">
        <f>Table8[[#This Row],[Gross]]-Table8[[#This Row],[budget]]</f>
        <v>-17754000</v>
      </c>
      <c r="G890" s="23">
        <v>20000000</v>
      </c>
      <c r="H890" s="23">
        <f>Table8[[#This Row],[Gross]]-Table8[[#This Row],[budget]]</f>
        <v>-17754000</v>
      </c>
    </row>
    <row r="891" spans="1:8" x14ac:dyDescent="0.25">
      <c r="A891" t="s">
        <v>3919</v>
      </c>
      <c r="B891" s="2">
        <v>6.7</v>
      </c>
      <c r="C891" t="b">
        <v>0</v>
      </c>
      <c r="D891" s="23">
        <v>20000000</v>
      </c>
      <c r="E891" s="23">
        <v>1064277</v>
      </c>
      <c r="F891" s="23">
        <f>Table8[[#This Row],[Gross]]-Table8[[#This Row],[budget]]</f>
        <v>-18935723</v>
      </c>
      <c r="G891" s="23">
        <v>20000000</v>
      </c>
      <c r="H891" s="23">
        <f>Table8[[#This Row],[Gross]]-Table8[[#This Row],[budget]]</f>
        <v>-18935723</v>
      </c>
    </row>
    <row r="892" spans="1:8" x14ac:dyDescent="0.25">
      <c r="A892" t="s">
        <v>3922</v>
      </c>
      <c r="B892" s="2">
        <v>7.5</v>
      </c>
      <c r="C892" t="b">
        <v>0</v>
      </c>
      <c r="D892" s="23">
        <v>1613759949</v>
      </c>
      <c r="E892" s="23">
        <v>424775</v>
      </c>
      <c r="F892" s="23">
        <f>Table8[[#This Row],[Gross]]-Table8[[#This Row],[budget]]</f>
        <v>-1613335174</v>
      </c>
      <c r="G892" s="23">
        <v>1613759949</v>
      </c>
      <c r="H892" s="23">
        <f>Table8[[#This Row],[Gross]]-Table8[[#This Row],[budget]]</f>
        <v>-1613335174</v>
      </c>
    </row>
    <row r="893" spans="1:8" x14ac:dyDescent="0.25">
      <c r="A893" t="s">
        <v>3925</v>
      </c>
      <c r="B893" s="2">
        <v>6.2</v>
      </c>
      <c r="C893" t="b">
        <v>0</v>
      </c>
      <c r="D893" s="23">
        <v>20000000</v>
      </c>
      <c r="E893" s="23">
        <v>375474</v>
      </c>
      <c r="F893" s="23">
        <f>Table8[[#This Row],[Gross]]-Table8[[#This Row],[budget]]</f>
        <v>-19624526</v>
      </c>
      <c r="G893" s="23">
        <v>20000000</v>
      </c>
      <c r="H893" s="23">
        <f>Table8[[#This Row],[Gross]]-Table8[[#This Row],[budget]]</f>
        <v>-19624526</v>
      </c>
    </row>
    <row r="894" spans="1:8" x14ac:dyDescent="0.25">
      <c r="A894" t="s">
        <v>3936</v>
      </c>
      <c r="B894" s="2">
        <v>5.5</v>
      </c>
      <c r="C894" t="b">
        <v>0</v>
      </c>
      <c r="D894" s="23">
        <v>22000000</v>
      </c>
      <c r="E894" s="23">
        <v>121972</v>
      </c>
      <c r="F894" s="23">
        <f>Table8[[#This Row],[Gross]]-Table8[[#This Row],[budget]]</f>
        <v>-21878028</v>
      </c>
      <c r="G894" s="23">
        <v>22000000</v>
      </c>
      <c r="H894" s="23">
        <f>Table8[[#This Row],[Gross]]-Table8[[#This Row],[budget]]</f>
        <v>-21878028</v>
      </c>
    </row>
    <row r="895" spans="1:8" x14ac:dyDescent="0.25">
      <c r="A895" t="s">
        <v>3964</v>
      </c>
      <c r="B895" s="2">
        <v>5.7</v>
      </c>
      <c r="C895" t="b">
        <v>0</v>
      </c>
      <c r="D895" s="23">
        <v>22500000</v>
      </c>
      <c r="E895" s="23">
        <v>33839467.5</v>
      </c>
      <c r="F895" s="23">
        <f>Table8[[#This Row],[Gross]]-Table8[[#This Row],[budget]]</f>
        <v>11339467.5</v>
      </c>
      <c r="G895" s="23">
        <v>22500000</v>
      </c>
      <c r="H895" s="23">
        <f>Table8[[#This Row],[Gross]]-Table8[[#This Row],[budget]]</f>
        <v>11339467.5</v>
      </c>
    </row>
    <row r="896" spans="1:8" x14ac:dyDescent="0.25">
      <c r="A896" t="s">
        <v>3980</v>
      </c>
      <c r="B896" s="2">
        <v>3.6</v>
      </c>
      <c r="C896" t="b">
        <v>0</v>
      </c>
      <c r="D896" s="23">
        <v>19000000</v>
      </c>
      <c r="E896" s="23">
        <v>15911333</v>
      </c>
      <c r="F896" s="23">
        <f>Table8[[#This Row],[Gross]]-Table8[[#This Row],[budget]]</f>
        <v>-3088667</v>
      </c>
      <c r="G896" s="23">
        <v>19000000</v>
      </c>
      <c r="H896" s="23">
        <f>Table8[[#This Row],[Gross]]-Table8[[#This Row],[budget]]</f>
        <v>-3088667</v>
      </c>
    </row>
    <row r="897" spans="1:8" x14ac:dyDescent="0.25">
      <c r="A897" t="s">
        <v>3987</v>
      </c>
      <c r="B897" s="2">
        <v>7.6</v>
      </c>
      <c r="C897" t="b">
        <v>0</v>
      </c>
      <c r="D897" s="23">
        <v>19000000</v>
      </c>
      <c r="E897" s="23">
        <v>21483154</v>
      </c>
      <c r="F897" s="23">
        <f>Table8[[#This Row],[Gross]]-Table8[[#This Row],[budget]]</f>
        <v>2483154</v>
      </c>
      <c r="G897" s="23">
        <v>19000000</v>
      </c>
      <c r="H897" s="23">
        <f>Table8[[#This Row],[Gross]]-Table8[[#This Row],[budget]]</f>
        <v>2483154</v>
      </c>
    </row>
    <row r="898" spans="1:8" x14ac:dyDescent="0.25">
      <c r="A898" t="s">
        <v>3991</v>
      </c>
      <c r="B898" s="2">
        <v>6.65</v>
      </c>
      <c r="C898" t="b">
        <v>0</v>
      </c>
      <c r="D898" s="23">
        <v>13500000</v>
      </c>
      <c r="E898" s="23">
        <v>541900.5</v>
      </c>
      <c r="F898" s="23">
        <f>Table8[[#This Row],[Gross]]-Table8[[#This Row],[budget]]</f>
        <v>-12958099.5</v>
      </c>
      <c r="G898" s="23">
        <v>13500000</v>
      </c>
      <c r="H898" s="23">
        <f>Table8[[#This Row],[Gross]]-Table8[[#This Row],[budget]]</f>
        <v>-12958099.5</v>
      </c>
    </row>
    <row r="899" spans="1:8" x14ac:dyDescent="0.25">
      <c r="A899" t="s">
        <v>3995</v>
      </c>
      <c r="B899" s="2">
        <v>6.3</v>
      </c>
      <c r="C899" t="b">
        <v>0</v>
      </c>
      <c r="D899" s="23">
        <v>23000000</v>
      </c>
      <c r="E899" s="23">
        <v>6923891</v>
      </c>
      <c r="F899" s="23">
        <f>Table8[[#This Row],[Gross]]-Table8[[#This Row],[budget]]</f>
        <v>-16076109</v>
      </c>
      <c r="G899" s="23">
        <v>23000000</v>
      </c>
      <c r="H899" s="23">
        <f>Table8[[#This Row],[Gross]]-Table8[[#This Row],[budget]]</f>
        <v>-16076109</v>
      </c>
    </row>
    <row r="900" spans="1:8" x14ac:dyDescent="0.25">
      <c r="A900" t="s">
        <v>3999</v>
      </c>
      <c r="B900" s="2">
        <v>5.7</v>
      </c>
      <c r="C900" t="b">
        <v>0</v>
      </c>
      <c r="D900" s="23">
        <v>19000000</v>
      </c>
      <c r="E900" s="23">
        <v>2119994</v>
      </c>
      <c r="F900" s="23">
        <f>Table8[[#This Row],[Gross]]-Table8[[#This Row],[budget]]</f>
        <v>-16880006</v>
      </c>
      <c r="G900" s="23">
        <v>19000000</v>
      </c>
      <c r="H900" s="23">
        <f>Table8[[#This Row],[Gross]]-Table8[[#This Row],[budget]]</f>
        <v>-16880006</v>
      </c>
    </row>
    <row r="901" spans="1:8" x14ac:dyDescent="0.25">
      <c r="A901" t="s">
        <v>4002</v>
      </c>
      <c r="B901" s="2">
        <v>6.8</v>
      </c>
      <c r="C901" t="b">
        <v>0</v>
      </c>
      <c r="D901" s="23">
        <v>16266666.666666666</v>
      </c>
      <c r="E901" s="23">
        <v>20977080.333333332</v>
      </c>
      <c r="F901" s="23">
        <f>Table8[[#This Row],[Gross]]-Table8[[#This Row],[budget]]</f>
        <v>4710413.666666666</v>
      </c>
      <c r="G901" s="23">
        <v>16266666.666666666</v>
      </c>
      <c r="H901" s="23">
        <f>Table8[[#This Row],[Gross]]-Table8[[#This Row],[budget]]</f>
        <v>4710413.666666666</v>
      </c>
    </row>
    <row r="902" spans="1:8" x14ac:dyDescent="0.25">
      <c r="A902" t="s">
        <v>4008</v>
      </c>
      <c r="B902" s="2">
        <v>6</v>
      </c>
      <c r="C902" t="b">
        <v>0</v>
      </c>
      <c r="D902" s="23">
        <v>19000000</v>
      </c>
      <c r="E902" s="23">
        <v>64255243</v>
      </c>
      <c r="F902" s="23">
        <f>Table8[[#This Row],[Gross]]-Table8[[#This Row],[budget]]</f>
        <v>45255243</v>
      </c>
      <c r="G902" s="23">
        <v>19000000</v>
      </c>
      <c r="H902" s="23">
        <f>Table8[[#This Row],[Gross]]-Table8[[#This Row],[budget]]</f>
        <v>45255243</v>
      </c>
    </row>
    <row r="903" spans="1:8" x14ac:dyDescent="0.25">
      <c r="A903" t="s">
        <v>867</v>
      </c>
      <c r="B903" s="2">
        <v>5.6333333333333329</v>
      </c>
      <c r="C903" t="b">
        <v>0</v>
      </c>
      <c r="D903" s="23">
        <v>7000000</v>
      </c>
      <c r="E903" s="23">
        <v>7162538.333333333</v>
      </c>
      <c r="F903" s="23">
        <f>Table8[[#This Row],[Gross]]-Table8[[#This Row],[budget]]</f>
        <v>162538.33333333302</v>
      </c>
      <c r="G903" s="23">
        <v>7000000</v>
      </c>
      <c r="H903" s="23">
        <f>Table8[[#This Row],[Gross]]-Table8[[#This Row],[budget]]</f>
        <v>162538.33333333302</v>
      </c>
    </row>
    <row r="904" spans="1:8" x14ac:dyDescent="0.25">
      <c r="A904" t="s">
        <v>4015</v>
      </c>
      <c r="B904" s="2">
        <v>6.4</v>
      </c>
      <c r="C904" t="b">
        <v>0</v>
      </c>
      <c r="D904" s="23">
        <v>18500000</v>
      </c>
      <c r="E904" s="23">
        <v>18439082</v>
      </c>
      <c r="F904" s="23">
        <f>Table8[[#This Row],[Gross]]-Table8[[#This Row],[budget]]</f>
        <v>-60918</v>
      </c>
      <c r="G904" s="23">
        <v>18500000</v>
      </c>
      <c r="H904" s="23">
        <f>Table8[[#This Row],[Gross]]-Table8[[#This Row],[budget]]</f>
        <v>-60918</v>
      </c>
    </row>
    <row r="905" spans="1:8" x14ac:dyDescent="0.25">
      <c r="A905" t="s">
        <v>4025</v>
      </c>
      <c r="B905" s="2">
        <v>3.1</v>
      </c>
      <c r="C905" t="b">
        <v>0</v>
      </c>
      <c r="D905" s="23">
        <v>16000000</v>
      </c>
      <c r="E905" s="23">
        <v>13998282</v>
      </c>
      <c r="F905" s="23">
        <f>Table8[[#This Row],[Gross]]-Table8[[#This Row],[budget]]</f>
        <v>-2001718</v>
      </c>
      <c r="G905" s="23">
        <v>16000000</v>
      </c>
      <c r="H905" s="23">
        <f>Table8[[#This Row],[Gross]]-Table8[[#This Row],[budget]]</f>
        <v>-2001718</v>
      </c>
    </row>
    <row r="906" spans="1:8" x14ac:dyDescent="0.25">
      <c r="A906" t="s">
        <v>4030</v>
      </c>
      <c r="B906" s="2">
        <v>7.25</v>
      </c>
      <c r="C906" t="b">
        <v>0</v>
      </c>
      <c r="D906" s="23">
        <v>12500000</v>
      </c>
      <c r="E906" s="23">
        <v>33129197.5</v>
      </c>
      <c r="F906" s="23">
        <f>Table8[[#This Row],[Gross]]-Table8[[#This Row],[budget]]</f>
        <v>20629197.5</v>
      </c>
      <c r="G906" s="23">
        <v>12500000</v>
      </c>
      <c r="H906" s="23">
        <f>Table8[[#This Row],[Gross]]-Table8[[#This Row],[budget]]</f>
        <v>20629197.5</v>
      </c>
    </row>
    <row r="907" spans="1:8" x14ac:dyDescent="0.25">
      <c r="A907" t="s">
        <v>3737</v>
      </c>
      <c r="B907" s="2">
        <v>3.9</v>
      </c>
      <c r="C907" t="b">
        <v>0</v>
      </c>
      <c r="D907" s="23">
        <v>20000000</v>
      </c>
      <c r="E907" s="23">
        <v>43818159</v>
      </c>
      <c r="F907" s="23">
        <f>Table8[[#This Row],[Gross]]-Table8[[#This Row],[budget]]</f>
        <v>23818159</v>
      </c>
      <c r="G907" s="23">
        <v>20000000</v>
      </c>
      <c r="H907" s="23">
        <f>Table8[[#This Row],[Gross]]-Table8[[#This Row],[budget]]</f>
        <v>23818159</v>
      </c>
    </row>
    <row r="908" spans="1:8" x14ac:dyDescent="0.25">
      <c r="A908" t="s">
        <v>4040</v>
      </c>
      <c r="B908" s="2">
        <v>6.7</v>
      </c>
      <c r="C908" t="b">
        <v>0</v>
      </c>
      <c r="D908" s="23">
        <v>18000000</v>
      </c>
      <c r="E908" s="23">
        <v>43601508</v>
      </c>
      <c r="F908" s="23">
        <f>Table8[[#This Row],[Gross]]-Table8[[#This Row],[budget]]</f>
        <v>25601508</v>
      </c>
      <c r="G908" s="23">
        <v>18000000</v>
      </c>
      <c r="H908" s="23">
        <f>Table8[[#This Row],[Gross]]-Table8[[#This Row],[budget]]</f>
        <v>25601508</v>
      </c>
    </row>
    <row r="909" spans="1:8" x14ac:dyDescent="0.25">
      <c r="A909" t="s">
        <v>3283</v>
      </c>
      <c r="B909" s="2">
        <v>5</v>
      </c>
      <c r="C909" t="b">
        <v>0</v>
      </c>
      <c r="D909" s="23">
        <v>11666666.666666666</v>
      </c>
      <c r="E909" s="23">
        <v>19087997.333333332</v>
      </c>
      <c r="F909" s="23">
        <f>Table8[[#This Row],[Gross]]-Table8[[#This Row],[budget]]</f>
        <v>7421330.666666666</v>
      </c>
      <c r="G909" s="23">
        <v>11666666.666666666</v>
      </c>
      <c r="H909" s="23">
        <f>Table8[[#This Row],[Gross]]-Table8[[#This Row],[budget]]</f>
        <v>7421330.666666666</v>
      </c>
    </row>
    <row r="910" spans="1:8" x14ac:dyDescent="0.25">
      <c r="A910" t="s">
        <v>4049</v>
      </c>
      <c r="B910" s="2">
        <v>5.3</v>
      </c>
      <c r="C910" t="b">
        <v>0</v>
      </c>
      <c r="D910" s="23">
        <v>18000000</v>
      </c>
      <c r="E910" s="23">
        <v>26906039</v>
      </c>
      <c r="F910" s="23">
        <f>Table8[[#This Row],[Gross]]-Table8[[#This Row],[budget]]</f>
        <v>8906039</v>
      </c>
      <c r="G910" s="23">
        <v>18000000</v>
      </c>
      <c r="H910" s="23">
        <f>Table8[[#This Row],[Gross]]-Table8[[#This Row],[budget]]</f>
        <v>8906039</v>
      </c>
    </row>
    <row r="911" spans="1:8" x14ac:dyDescent="0.25">
      <c r="A911" t="s">
        <v>4052</v>
      </c>
      <c r="B911" s="2">
        <v>6.5</v>
      </c>
      <c r="C911" t="b">
        <v>0</v>
      </c>
      <c r="D911" s="23">
        <v>16500000</v>
      </c>
      <c r="E911" s="23">
        <v>27132702</v>
      </c>
      <c r="F911" s="23">
        <f>Table8[[#This Row],[Gross]]-Table8[[#This Row],[budget]]</f>
        <v>10632702</v>
      </c>
      <c r="G911" s="23">
        <v>16500000</v>
      </c>
      <c r="H911" s="23">
        <f>Table8[[#This Row],[Gross]]-Table8[[#This Row],[budget]]</f>
        <v>10632702</v>
      </c>
    </row>
    <row r="912" spans="1:8" x14ac:dyDescent="0.25">
      <c r="A912" t="s">
        <v>4057</v>
      </c>
      <c r="B912" s="2">
        <v>5.8</v>
      </c>
      <c r="C912" t="b">
        <v>0</v>
      </c>
      <c r="D912" s="23">
        <v>18000000</v>
      </c>
      <c r="E912" s="23">
        <v>23993605</v>
      </c>
      <c r="F912" s="23">
        <f>Table8[[#This Row],[Gross]]-Table8[[#This Row],[budget]]</f>
        <v>5993605</v>
      </c>
      <c r="G912" s="23">
        <v>18000000</v>
      </c>
      <c r="H912" s="23">
        <f>Table8[[#This Row],[Gross]]-Table8[[#This Row],[budget]]</f>
        <v>5993605</v>
      </c>
    </row>
    <row r="913" spans="1:8" x14ac:dyDescent="0.25">
      <c r="A913" t="s">
        <v>4061</v>
      </c>
      <c r="B913" s="2">
        <v>5.6</v>
      </c>
      <c r="C913" t="b">
        <v>0</v>
      </c>
      <c r="D913" s="23">
        <v>18000000</v>
      </c>
      <c r="E913" s="23">
        <v>22927390</v>
      </c>
      <c r="F913" s="23">
        <f>Table8[[#This Row],[Gross]]-Table8[[#This Row],[budget]]</f>
        <v>4927390</v>
      </c>
      <c r="G913" s="23">
        <v>18000000</v>
      </c>
      <c r="H913" s="23">
        <f>Table8[[#This Row],[Gross]]-Table8[[#This Row],[budget]]</f>
        <v>4927390</v>
      </c>
    </row>
    <row r="914" spans="1:8" x14ac:dyDescent="0.25">
      <c r="A914" t="s">
        <v>4064</v>
      </c>
      <c r="B914" s="2">
        <v>5.2</v>
      </c>
      <c r="C914" t="b">
        <v>0</v>
      </c>
      <c r="D914" s="23">
        <v>13500000</v>
      </c>
      <c r="E914" s="23">
        <v>17156524</v>
      </c>
      <c r="F914" s="23">
        <f>Table8[[#This Row],[Gross]]-Table8[[#This Row],[budget]]</f>
        <v>3656524</v>
      </c>
      <c r="G914" s="23">
        <v>13500000</v>
      </c>
      <c r="H914" s="23">
        <f>Table8[[#This Row],[Gross]]-Table8[[#This Row],[budget]]</f>
        <v>3656524</v>
      </c>
    </row>
    <row r="915" spans="1:8" x14ac:dyDescent="0.25">
      <c r="A915" t="s">
        <v>4068</v>
      </c>
      <c r="B915" s="2">
        <v>6.5333333333333341</v>
      </c>
      <c r="C915" t="b">
        <v>0</v>
      </c>
      <c r="D915" s="23">
        <v>11666666.666666666</v>
      </c>
      <c r="E915" s="23">
        <v>16329422</v>
      </c>
      <c r="F915" s="23">
        <f>Table8[[#This Row],[Gross]]-Table8[[#This Row],[budget]]</f>
        <v>4662755.333333334</v>
      </c>
      <c r="G915" s="23">
        <v>11666666.666666666</v>
      </c>
      <c r="H915" s="23">
        <f>Table8[[#This Row],[Gross]]-Table8[[#This Row],[budget]]</f>
        <v>4662755.333333334</v>
      </c>
    </row>
    <row r="916" spans="1:8" x14ac:dyDescent="0.25">
      <c r="A916" t="s">
        <v>4071</v>
      </c>
      <c r="B916" s="2">
        <v>5.45</v>
      </c>
      <c r="C916" t="b">
        <v>0</v>
      </c>
      <c r="D916" s="23">
        <v>13500000</v>
      </c>
      <c r="E916" s="23">
        <v>9116699.5</v>
      </c>
      <c r="F916" s="23">
        <f>Table8[[#This Row],[Gross]]-Table8[[#This Row],[budget]]</f>
        <v>-4383300.5</v>
      </c>
      <c r="G916" s="23">
        <v>13500000</v>
      </c>
      <c r="H916" s="23">
        <f>Table8[[#This Row],[Gross]]-Table8[[#This Row],[budget]]</f>
        <v>-4383300.5</v>
      </c>
    </row>
    <row r="917" spans="1:8" x14ac:dyDescent="0.25">
      <c r="A917" t="s">
        <v>4077</v>
      </c>
      <c r="B917" s="2">
        <v>5</v>
      </c>
      <c r="C917" t="b">
        <v>0</v>
      </c>
      <c r="D917" s="23">
        <v>18000000</v>
      </c>
      <c r="E917" s="23">
        <v>8000000</v>
      </c>
      <c r="F917" s="23">
        <f>Table8[[#This Row],[Gross]]-Table8[[#This Row],[budget]]</f>
        <v>-10000000</v>
      </c>
      <c r="G917" s="23">
        <v>18000000</v>
      </c>
      <c r="H917" s="23">
        <f>Table8[[#This Row],[Gross]]-Table8[[#This Row],[budget]]</f>
        <v>-10000000</v>
      </c>
    </row>
    <row r="918" spans="1:8" x14ac:dyDescent="0.25">
      <c r="A918" t="s">
        <v>4079</v>
      </c>
      <c r="B918" s="2">
        <v>6.1</v>
      </c>
      <c r="C918" t="b">
        <v>0</v>
      </c>
      <c r="D918" s="23">
        <v>18000000</v>
      </c>
      <c r="E918" s="23">
        <v>13491653</v>
      </c>
      <c r="F918" s="23">
        <f>Table8[[#This Row],[Gross]]-Table8[[#This Row],[budget]]</f>
        <v>-4508347</v>
      </c>
      <c r="G918" s="23">
        <v>18000000</v>
      </c>
      <c r="H918" s="23">
        <f>Table8[[#This Row],[Gross]]-Table8[[#This Row],[budget]]</f>
        <v>-4508347</v>
      </c>
    </row>
    <row r="919" spans="1:8" x14ac:dyDescent="0.25">
      <c r="A919" t="s">
        <v>4082</v>
      </c>
      <c r="B919" s="2">
        <v>4.7</v>
      </c>
      <c r="C919" t="b">
        <v>0</v>
      </c>
      <c r="D919" s="23">
        <v>16000000</v>
      </c>
      <c r="E919" s="23">
        <v>13396270</v>
      </c>
      <c r="F919" s="23">
        <f>Table8[[#This Row],[Gross]]-Table8[[#This Row],[budget]]</f>
        <v>-2603730</v>
      </c>
      <c r="G919" s="23">
        <v>16000000</v>
      </c>
      <c r="H919" s="23">
        <f>Table8[[#This Row],[Gross]]-Table8[[#This Row],[budget]]</f>
        <v>-2603730</v>
      </c>
    </row>
    <row r="920" spans="1:8" x14ac:dyDescent="0.25">
      <c r="A920" t="s">
        <v>4086</v>
      </c>
      <c r="B920" s="2">
        <v>5.5</v>
      </c>
      <c r="C920" t="b">
        <v>0</v>
      </c>
      <c r="D920" s="23">
        <v>18000000</v>
      </c>
      <c r="E920" s="23">
        <v>8508843</v>
      </c>
      <c r="F920" s="23">
        <f>Table8[[#This Row],[Gross]]-Table8[[#This Row],[budget]]</f>
        <v>-9491157</v>
      </c>
      <c r="G920" s="23">
        <v>18000000</v>
      </c>
      <c r="H920" s="23">
        <f>Table8[[#This Row],[Gross]]-Table8[[#This Row],[budget]]</f>
        <v>-9491157</v>
      </c>
    </row>
    <row r="921" spans="1:8" x14ac:dyDescent="0.25">
      <c r="A921" t="s">
        <v>4088</v>
      </c>
      <c r="B921" s="2">
        <v>7.1</v>
      </c>
      <c r="C921" t="b">
        <v>0</v>
      </c>
      <c r="D921" s="23">
        <v>18000000</v>
      </c>
      <c r="E921" s="23">
        <v>7739049</v>
      </c>
      <c r="F921" s="23">
        <f>Table8[[#This Row],[Gross]]-Table8[[#This Row],[budget]]</f>
        <v>-10260951</v>
      </c>
      <c r="G921" s="23">
        <v>18000000</v>
      </c>
      <c r="H921" s="23">
        <f>Table8[[#This Row],[Gross]]-Table8[[#This Row],[budget]]</f>
        <v>-10260951</v>
      </c>
    </row>
    <row r="922" spans="1:8" x14ac:dyDescent="0.25">
      <c r="A922" t="s">
        <v>4091</v>
      </c>
      <c r="B922" s="2">
        <v>6.7</v>
      </c>
      <c r="C922" t="b">
        <v>0</v>
      </c>
      <c r="D922" s="23">
        <v>18000000</v>
      </c>
      <c r="E922" s="23">
        <v>6000000</v>
      </c>
      <c r="F922" s="23">
        <f>Table8[[#This Row],[Gross]]-Table8[[#This Row],[budget]]</f>
        <v>-12000000</v>
      </c>
      <c r="G922" s="23">
        <v>18000000</v>
      </c>
      <c r="H922" s="23">
        <f>Table8[[#This Row],[Gross]]-Table8[[#This Row],[budget]]</f>
        <v>-12000000</v>
      </c>
    </row>
    <row r="923" spans="1:8" x14ac:dyDescent="0.25">
      <c r="A923" t="s">
        <v>4099</v>
      </c>
      <c r="B923" s="2">
        <v>3.5</v>
      </c>
      <c r="C923" t="b">
        <v>0</v>
      </c>
      <c r="D923" s="23">
        <v>20000000</v>
      </c>
      <c r="E923" s="23">
        <v>5333658</v>
      </c>
      <c r="F923" s="23">
        <f>Table8[[#This Row],[Gross]]-Table8[[#This Row],[budget]]</f>
        <v>-14666342</v>
      </c>
      <c r="G923" s="23">
        <v>20000000</v>
      </c>
      <c r="H923" s="23">
        <f>Table8[[#This Row],[Gross]]-Table8[[#This Row],[budget]]</f>
        <v>-14666342</v>
      </c>
    </row>
    <row r="924" spans="1:8" x14ac:dyDescent="0.25">
      <c r="A924" t="s">
        <v>4103</v>
      </c>
      <c r="B924" s="2">
        <v>7.166666666666667</v>
      </c>
      <c r="C924" t="b">
        <v>0</v>
      </c>
      <c r="D924" s="23">
        <v>11000000</v>
      </c>
      <c r="E924" s="23">
        <v>9009023.333333334</v>
      </c>
      <c r="F924" s="23">
        <f>Table8[[#This Row],[Gross]]-Table8[[#This Row],[budget]]</f>
        <v>-1990976.666666666</v>
      </c>
      <c r="G924" s="23">
        <v>11000000</v>
      </c>
      <c r="H924" s="23">
        <f>Table8[[#This Row],[Gross]]-Table8[[#This Row],[budget]]</f>
        <v>-1990976.666666666</v>
      </c>
    </row>
    <row r="925" spans="1:8" x14ac:dyDescent="0.25">
      <c r="A925" t="s">
        <v>4106</v>
      </c>
      <c r="B925" s="2">
        <v>7.1</v>
      </c>
      <c r="C925" t="b">
        <v>0</v>
      </c>
      <c r="D925" s="23">
        <v>18000000</v>
      </c>
      <c r="E925" s="23">
        <v>4435083</v>
      </c>
      <c r="F925" s="23">
        <f>Table8[[#This Row],[Gross]]-Table8[[#This Row],[budget]]</f>
        <v>-13564917</v>
      </c>
      <c r="G925" s="23">
        <v>18000000</v>
      </c>
      <c r="H925" s="23">
        <f>Table8[[#This Row],[Gross]]-Table8[[#This Row],[budget]]</f>
        <v>-13564917</v>
      </c>
    </row>
    <row r="926" spans="1:8" x14ac:dyDescent="0.25">
      <c r="A926" t="s">
        <v>4110</v>
      </c>
      <c r="B926" s="2">
        <v>7.4000000000000012</v>
      </c>
      <c r="C926" t="b">
        <v>0</v>
      </c>
      <c r="D926" s="23">
        <v>11966666.666666666</v>
      </c>
      <c r="E926" s="23">
        <v>1247554.6666666667</v>
      </c>
      <c r="F926" s="23">
        <f>Table8[[#This Row],[Gross]]-Table8[[#This Row],[budget]]</f>
        <v>-10719112</v>
      </c>
      <c r="G926" s="23">
        <v>11966666.666666666</v>
      </c>
      <c r="H926" s="23">
        <f>Table8[[#This Row],[Gross]]-Table8[[#This Row],[budget]]</f>
        <v>-10719112</v>
      </c>
    </row>
    <row r="927" spans="1:8" x14ac:dyDescent="0.25">
      <c r="A927" t="s">
        <v>4114</v>
      </c>
      <c r="B927" s="2">
        <v>5.9</v>
      </c>
      <c r="C927" t="b">
        <v>0</v>
      </c>
      <c r="D927" s="23">
        <v>2700000</v>
      </c>
      <c r="E927" s="23">
        <v>3500000</v>
      </c>
      <c r="F927" s="23">
        <f>Table8[[#This Row],[Gross]]-Table8[[#This Row],[budget]]</f>
        <v>800000</v>
      </c>
      <c r="G927" s="23">
        <v>2700000</v>
      </c>
      <c r="H927" s="23">
        <f>Table8[[#This Row],[Gross]]-Table8[[#This Row],[budget]]</f>
        <v>800000</v>
      </c>
    </row>
    <row r="928" spans="1:8" x14ac:dyDescent="0.25">
      <c r="A928" t="s">
        <v>4125</v>
      </c>
      <c r="B928" s="2">
        <v>6.2</v>
      </c>
      <c r="C928" t="b">
        <v>0</v>
      </c>
      <c r="D928" s="23">
        <v>11350000</v>
      </c>
      <c r="E928" s="23">
        <v>229311</v>
      </c>
      <c r="F928" s="23">
        <f>Table8[[#This Row],[Gross]]-Table8[[#This Row],[budget]]</f>
        <v>-11120689</v>
      </c>
      <c r="G928" s="23">
        <v>11350000</v>
      </c>
      <c r="H928" s="23">
        <f>Table8[[#This Row],[Gross]]-Table8[[#This Row],[budget]]</f>
        <v>-11120689</v>
      </c>
    </row>
    <row r="929" spans="1:8" x14ac:dyDescent="0.25">
      <c r="A929" t="s">
        <v>4130</v>
      </c>
      <c r="B929" s="2">
        <v>6.7</v>
      </c>
      <c r="C929" t="b">
        <v>0</v>
      </c>
      <c r="D929" s="23">
        <v>14000000</v>
      </c>
      <c r="E929" s="23">
        <v>63260</v>
      </c>
      <c r="F929" s="23">
        <f>Table8[[#This Row],[Gross]]-Table8[[#This Row],[budget]]</f>
        <v>-13936740</v>
      </c>
      <c r="G929" s="23">
        <v>14000000</v>
      </c>
      <c r="H929" s="23">
        <f>Table8[[#This Row],[Gross]]-Table8[[#This Row],[budget]]</f>
        <v>-13936740</v>
      </c>
    </row>
    <row r="930" spans="1:8" x14ac:dyDescent="0.25">
      <c r="A930" t="s">
        <v>4141</v>
      </c>
      <c r="B930" s="2">
        <v>6.5</v>
      </c>
      <c r="C930" t="b">
        <v>0</v>
      </c>
      <c r="D930" s="23">
        <v>17500000</v>
      </c>
      <c r="E930" s="23">
        <v>51053787</v>
      </c>
      <c r="F930" s="23">
        <f>Table8[[#This Row],[Gross]]-Table8[[#This Row],[budget]]</f>
        <v>33553787</v>
      </c>
      <c r="G930" s="23">
        <v>17500000</v>
      </c>
      <c r="H930" s="23">
        <f>Table8[[#This Row],[Gross]]-Table8[[#This Row],[budget]]</f>
        <v>33553787</v>
      </c>
    </row>
    <row r="931" spans="1:8" x14ac:dyDescent="0.25">
      <c r="A931" t="s">
        <v>4144</v>
      </c>
      <c r="B931" s="2">
        <v>8.1</v>
      </c>
      <c r="C931" t="b">
        <v>0</v>
      </c>
      <c r="D931" s="23">
        <v>17500000</v>
      </c>
      <c r="E931" s="23">
        <v>23472900</v>
      </c>
      <c r="F931" s="23">
        <f>Table8[[#This Row],[Gross]]-Table8[[#This Row],[budget]]</f>
        <v>5972900</v>
      </c>
      <c r="G931" s="23">
        <v>17500000</v>
      </c>
      <c r="H931" s="23">
        <f>Table8[[#This Row],[Gross]]-Table8[[#This Row],[budget]]</f>
        <v>5972900</v>
      </c>
    </row>
    <row r="932" spans="1:8" x14ac:dyDescent="0.25">
      <c r="A932" t="s">
        <v>4146</v>
      </c>
      <c r="B932" s="2">
        <v>6.05</v>
      </c>
      <c r="C932" t="b">
        <v>0</v>
      </c>
      <c r="D932" s="23">
        <v>13500000</v>
      </c>
      <c r="E932" s="23">
        <v>19854764</v>
      </c>
      <c r="F932" s="23">
        <f>Table8[[#This Row],[Gross]]-Table8[[#This Row],[budget]]</f>
        <v>6354764</v>
      </c>
      <c r="G932" s="23">
        <v>13500000</v>
      </c>
      <c r="H932" s="23">
        <f>Table8[[#This Row],[Gross]]-Table8[[#This Row],[budget]]</f>
        <v>6354764</v>
      </c>
    </row>
    <row r="933" spans="1:8" x14ac:dyDescent="0.25">
      <c r="A933" t="s">
        <v>4148</v>
      </c>
      <c r="B933" s="2">
        <v>5.85</v>
      </c>
      <c r="C933" t="b">
        <v>0</v>
      </c>
      <c r="D933" s="23">
        <v>11750000</v>
      </c>
      <c r="E933" s="23">
        <v>10919354.5</v>
      </c>
      <c r="F933" s="23">
        <f>Table8[[#This Row],[Gross]]-Table8[[#This Row],[budget]]</f>
        <v>-830645.5</v>
      </c>
      <c r="G933" s="23">
        <v>11750000</v>
      </c>
      <c r="H933" s="23">
        <f>Table8[[#This Row],[Gross]]-Table8[[#This Row],[budget]]</f>
        <v>-830645.5</v>
      </c>
    </row>
    <row r="934" spans="1:8" x14ac:dyDescent="0.25">
      <c r="A934" t="s">
        <v>4153</v>
      </c>
      <c r="B934" s="2">
        <v>6</v>
      </c>
      <c r="C934" t="b">
        <v>0</v>
      </c>
      <c r="D934" s="23">
        <v>17500000</v>
      </c>
      <c r="E934" s="23">
        <v>325491</v>
      </c>
      <c r="F934" s="23">
        <f>Table8[[#This Row],[Gross]]-Table8[[#This Row],[budget]]</f>
        <v>-17174509</v>
      </c>
      <c r="G934" s="23">
        <v>17500000</v>
      </c>
      <c r="H934" s="23">
        <f>Table8[[#This Row],[Gross]]-Table8[[#This Row],[budget]]</f>
        <v>-17174509</v>
      </c>
    </row>
    <row r="935" spans="1:8" x14ac:dyDescent="0.25">
      <c r="A935" t="s">
        <v>4157</v>
      </c>
      <c r="B935" s="2">
        <v>7.9</v>
      </c>
      <c r="C935" t="b">
        <v>0</v>
      </c>
      <c r="D935" s="23">
        <v>17000000</v>
      </c>
      <c r="E935" s="23">
        <v>72000000</v>
      </c>
      <c r="F935" s="23">
        <f>Table8[[#This Row],[Gross]]-Table8[[#This Row],[budget]]</f>
        <v>55000000</v>
      </c>
      <c r="G935" s="23">
        <v>17000000</v>
      </c>
      <c r="H935" s="23">
        <f>Table8[[#This Row],[Gross]]-Table8[[#This Row],[budget]]</f>
        <v>55000000</v>
      </c>
    </row>
    <row r="936" spans="1:8" x14ac:dyDescent="0.25">
      <c r="A936" t="s">
        <v>1669</v>
      </c>
      <c r="B936" s="2">
        <v>5.6</v>
      </c>
      <c r="C936" t="b">
        <v>0</v>
      </c>
      <c r="D936" s="23">
        <v>17000000</v>
      </c>
      <c r="E936" s="23">
        <v>72219395</v>
      </c>
      <c r="F936" s="23">
        <f>Table8[[#This Row],[Gross]]-Table8[[#This Row],[budget]]</f>
        <v>55219395</v>
      </c>
      <c r="G936" s="23">
        <v>17000000</v>
      </c>
      <c r="H936" s="23">
        <f>Table8[[#This Row],[Gross]]-Table8[[#This Row],[budget]]</f>
        <v>55219395</v>
      </c>
    </row>
    <row r="937" spans="1:8" x14ac:dyDescent="0.25">
      <c r="A937" t="s">
        <v>4165</v>
      </c>
      <c r="B937" s="2">
        <v>5.0999999999999996</v>
      </c>
      <c r="C937" t="b">
        <v>0</v>
      </c>
      <c r="D937" s="23">
        <v>17000000</v>
      </c>
      <c r="E937" s="23">
        <v>37566230</v>
      </c>
      <c r="F937" s="23">
        <f>Table8[[#This Row],[Gross]]-Table8[[#This Row],[budget]]</f>
        <v>20566230</v>
      </c>
      <c r="G937" s="23">
        <v>17000000</v>
      </c>
      <c r="H937" s="23">
        <f>Table8[[#This Row],[Gross]]-Table8[[#This Row],[budget]]</f>
        <v>20566230</v>
      </c>
    </row>
    <row r="938" spans="1:8" x14ac:dyDescent="0.25">
      <c r="A938" t="s">
        <v>4170</v>
      </c>
      <c r="B938" s="2">
        <v>5.8</v>
      </c>
      <c r="C938" t="b">
        <v>0</v>
      </c>
      <c r="D938" s="23">
        <v>15500000</v>
      </c>
      <c r="E938" s="23">
        <v>36670134</v>
      </c>
      <c r="F938" s="23">
        <f>Table8[[#This Row],[Gross]]-Table8[[#This Row],[budget]]</f>
        <v>21170134</v>
      </c>
      <c r="G938" s="23">
        <v>15500000</v>
      </c>
      <c r="H938" s="23">
        <f>Table8[[#This Row],[Gross]]-Table8[[#This Row],[budget]]</f>
        <v>21170134</v>
      </c>
    </row>
    <row r="939" spans="1:8" x14ac:dyDescent="0.25">
      <c r="A939" t="s">
        <v>4173</v>
      </c>
      <c r="B939" s="2">
        <v>6.2</v>
      </c>
      <c r="C939" t="b">
        <v>0</v>
      </c>
      <c r="D939" s="23">
        <v>17000000</v>
      </c>
      <c r="E939" s="23">
        <v>30324946</v>
      </c>
      <c r="F939" s="23">
        <f>Table8[[#This Row],[Gross]]-Table8[[#This Row],[budget]]</f>
        <v>13324946</v>
      </c>
      <c r="G939" s="23">
        <v>17000000</v>
      </c>
      <c r="H939" s="23">
        <f>Table8[[#This Row],[Gross]]-Table8[[#This Row],[budget]]</f>
        <v>13324946</v>
      </c>
    </row>
    <row r="940" spans="1:8" x14ac:dyDescent="0.25">
      <c r="A940" t="s">
        <v>3997</v>
      </c>
      <c r="B940" s="2">
        <v>5.6</v>
      </c>
      <c r="C940" t="b">
        <v>0</v>
      </c>
      <c r="D940" s="23">
        <v>17000000</v>
      </c>
      <c r="E940" s="23">
        <v>27854896</v>
      </c>
      <c r="F940" s="23">
        <f>Table8[[#This Row],[Gross]]-Table8[[#This Row],[budget]]</f>
        <v>10854896</v>
      </c>
      <c r="G940" s="23">
        <v>17000000</v>
      </c>
      <c r="H940" s="23">
        <f>Table8[[#This Row],[Gross]]-Table8[[#This Row],[budget]]</f>
        <v>10854896</v>
      </c>
    </row>
    <row r="941" spans="1:8" x14ac:dyDescent="0.25">
      <c r="A941" t="s">
        <v>4184</v>
      </c>
      <c r="B941" s="2">
        <v>7.2</v>
      </c>
      <c r="C941" t="b">
        <v>0</v>
      </c>
      <c r="D941" s="23">
        <v>17000000</v>
      </c>
      <c r="E941" s="23">
        <v>64998368</v>
      </c>
      <c r="F941" s="23">
        <f>Table8[[#This Row],[Gross]]-Table8[[#This Row],[budget]]</f>
        <v>47998368</v>
      </c>
      <c r="G941" s="23">
        <v>17000000</v>
      </c>
      <c r="H941" s="23">
        <f>Table8[[#This Row],[Gross]]-Table8[[#This Row],[budget]]</f>
        <v>47998368</v>
      </c>
    </row>
    <row r="942" spans="1:8" x14ac:dyDescent="0.25">
      <c r="A942" t="s">
        <v>4188</v>
      </c>
      <c r="B942" s="2">
        <v>5.15</v>
      </c>
      <c r="C942" t="b">
        <v>0</v>
      </c>
      <c r="D942" s="23">
        <v>16000000</v>
      </c>
      <c r="E942" s="23">
        <v>17441330</v>
      </c>
      <c r="F942" s="23">
        <f>Table8[[#This Row],[Gross]]-Table8[[#This Row],[budget]]</f>
        <v>1441330</v>
      </c>
      <c r="G942" s="23">
        <v>16000000</v>
      </c>
      <c r="H942" s="23">
        <f>Table8[[#This Row],[Gross]]-Table8[[#This Row],[budget]]</f>
        <v>1441330</v>
      </c>
    </row>
    <row r="943" spans="1:8" x14ac:dyDescent="0.25">
      <c r="A943" t="s">
        <v>4190</v>
      </c>
      <c r="B943" s="2">
        <v>3.1</v>
      </c>
      <c r="C943" t="b">
        <v>0</v>
      </c>
      <c r="D943" s="23">
        <v>4000000</v>
      </c>
      <c r="E943" s="23">
        <v>15655665</v>
      </c>
      <c r="F943" s="23">
        <f>Table8[[#This Row],[Gross]]-Table8[[#This Row],[budget]]</f>
        <v>11655665</v>
      </c>
      <c r="G943" s="23">
        <v>4000000</v>
      </c>
      <c r="H943" s="23">
        <f>Table8[[#This Row],[Gross]]-Table8[[#This Row],[budget]]</f>
        <v>11655665</v>
      </c>
    </row>
    <row r="944" spans="1:8" x14ac:dyDescent="0.25">
      <c r="A944" t="s">
        <v>4192</v>
      </c>
      <c r="B944" s="2">
        <v>5.8</v>
      </c>
      <c r="C944" t="b">
        <v>0</v>
      </c>
      <c r="D944" s="23">
        <v>17000000</v>
      </c>
      <c r="E944" s="23">
        <v>11634458</v>
      </c>
      <c r="F944" s="23">
        <f>Table8[[#This Row],[Gross]]-Table8[[#This Row],[budget]]</f>
        <v>-5365542</v>
      </c>
      <c r="G944" s="23">
        <v>17000000</v>
      </c>
      <c r="H944" s="23">
        <f>Table8[[#This Row],[Gross]]-Table8[[#This Row],[budget]]</f>
        <v>-5365542</v>
      </c>
    </row>
    <row r="945" spans="1:8" x14ac:dyDescent="0.25">
      <c r="A945" t="s">
        <v>4198</v>
      </c>
      <c r="B945" s="2">
        <v>6.5</v>
      </c>
      <c r="C945" t="b">
        <v>0</v>
      </c>
      <c r="D945" s="23">
        <v>17000000</v>
      </c>
      <c r="E945" s="23">
        <v>54239856</v>
      </c>
      <c r="F945" s="23">
        <f>Table8[[#This Row],[Gross]]-Table8[[#This Row],[budget]]</f>
        <v>37239856</v>
      </c>
      <c r="G945" s="23">
        <v>17000000</v>
      </c>
      <c r="H945" s="23">
        <f>Table8[[#This Row],[Gross]]-Table8[[#This Row],[budget]]</f>
        <v>37239856</v>
      </c>
    </row>
    <row r="946" spans="1:8" x14ac:dyDescent="0.25">
      <c r="A946" t="s">
        <v>4202</v>
      </c>
      <c r="B946" s="2">
        <v>3.6</v>
      </c>
      <c r="C946" t="b">
        <v>0</v>
      </c>
      <c r="D946" s="23">
        <v>17000000</v>
      </c>
      <c r="E946" s="23">
        <v>15681020</v>
      </c>
      <c r="F946" s="23">
        <f>Table8[[#This Row],[Gross]]-Table8[[#This Row],[budget]]</f>
        <v>-1318980</v>
      </c>
      <c r="G946" s="23">
        <v>17000000</v>
      </c>
      <c r="H946" s="23">
        <f>Table8[[#This Row],[Gross]]-Table8[[#This Row],[budget]]</f>
        <v>-1318980</v>
      </c>
    </row>
    <row r="947" spans="1:8" x14ac:dyDescent="0.25">
      <c r="A947" t="s">
        <v>4206</v>
      </c>
      <c r="B947" s="2">
        <v>7.2</v>
      </c>
      <c r="C947" t="b">
        <v>0</v>
      </c>
      <c r="D947" s="23">
        <v>10100000</v>
      </c>
      <c r="E947" s="23">
        <v>7549508.5</v>
      </c>
      <c r="F947" s="23">
        <f>Table8[[#This Row],[Gross]]-Table8[[#This Row],[budget]]</f>
        <v>-2550491.5</v>
      </c>
      <c r="G947" s="23">
        <v>10100000</v>
      </c>
      <c r="H947" s="23">
        <f>Table8[[#This Row],[Gross]]-Table8[[#This Row],[budget]]</f>
        <v>-2550491.5</v>
      </c>
    </row>
    <row r="948" spans="1:8" x14ac:dyDescent="0.25">
      <c r="A948" t="s">
        <v>4210</v>
      </c>
      <c r="B948" s="2">
        <v>3</v>
      </c>
      <c r="C948" t="b">
        <v>0</v>
      </c>
      <c r="D948" s="23">
        <v>17000000</v>
      </c>
      <c r="E948" s="23">
        <v>2315683</v>
      </c>
      <c r="F948" s="23">
        <f>Table8[[#This Row],[Gross]]-Table8[[#This Row],[budget]]</f>
        <v>-14684317</v>
      </c>
      <c r="G948" s="23">
        <v>17000000</v>
      </c>
      <c r="H948" s="23">
        <f>Table8[[#This Row],[Gross]]-Table8[[#This Row],[budget]]</f>
        <v>-14684317</v>
      </c>
    </row>
    <row r="949" spans="1:8" x14ac:dyDescent="0.25">
      <c r="A949" t="s">
        <v>4214</v>
      </c>
      <c r="B949" s="2">
        <v>6.4</v>
      </c>
      <c r="C949" t="b">
        <v>0</v>
      </c>
      <c r="D949" s="23">
        <v>17000000</v>
      </c>
      <c r="E949" s="23">
        <v>2000000</v>
      </c>
      <c r="F949" s="23">
        <f>Table8[[#This Row],[Gross]]-Table8[[#This Row],[budget]]</f>
        <v>-15000000</v>
      </c>
      <c r="G949" s="23">
        <v>17000000</v>
      </c>
      <c r="H949" s="23">
        <f>Table8[[#This Row],[Gross]]-Table8[[#This Row],[budget]]</f>
        <v>-15000000</v>
      </c>
    </row>
    <row r="950" spans="1:8" x14ac:dyDescent="0.25">
      <c r="A950" t="s">
        <v>4217</v>
      </c>
      <c r="B950" s="2">
        <v>6.6</v>
      </c>
      <c r="C950" t="b">
        <v>0</v>
      </c>
      <c r="D950" s="23">
        <v>17000000</v>
      </c>
      <c r="E950" s="23">
        <v>106869</v>
      </c>
      <c r="F950" s="23">
        <f>Table8[[#This Row],[Gross]]-Table8[[#This Row],[budget]]</f>
        <v>-16893131</v>
      </c>
      <c r="G950" s="23">
        <v>17000000</v>
      </c>
      <c r="H950" s="23">
        <f>Table8[[#This Row],[Gross]]-Table8[[#This Row],[budget]]</f>
        <v>-16893131</v>
      </c>
    </row>
    <row r="951" spans="1:8" x14ac:dyDescent="0.25">
      <c r="A951" t="s">
        <v>4226</v>
      </c>
      <c r="B951" s="2">
        <v>4.0999999999999996</v>
      </c>
      <c r="C951" t="b">
        <v>0</v>
      </c>
      <c r="D951" s="23">
        <v>17000000</v>
      </c>
      <c r="E951" s="23">
        <v>4930798</v>
      </c>
      <c r="F951" s="23">
        <f>Table8[[#This Row],[Gross]]-Table8[[#This Row],[budget]]</f>
        <v>-12069202</v>
      </c>
      <c r="G951" s="23">
        <v>17000000</v>
      </c>
      <c r="H951" s="23">
        <f>Table8[[#This Row],[Gross]]-Table8[[#This Row],[budget]]</f>
        <v>-12069202</v>
      </c>
    </row>
    <row r="952" spans="1:8" x14ac:dyDescent="0.25">
      <c r="A952" t="s">
        <v>4228</v>
      </c>
      <c r="B952" s="2">
        <v>6.4499999999999993</v>
      </c>
      <c r="C952" t="b">
        <v>0</v>
      </c>
      <c r="D952" s="23">
        <v>13250000</v>
      </c>
      <c r="E952" s="23">
        <v>64823621</v>
      </c>
      <c r="F952" s="23">
        <f>Table8[[#This Row],[Gross]]-Table8[[#This Row],[budget]]</f>
        <v>51573621</v>
      </c>
      <c r="G952" s="23">
        <v>13250000</v>
      </c>
      <c r="H952" s="23">
        <f>Table8[[#This Row],[Gross]]-Table8[[#This Row],[budget]]</f>
        <v>51573621</v>
      </c>
    </row>
    <row r="953" spans="1:8" x14ac:dyDescent="0.25">
      <c r="A953" t="s">
        <v>4230</v>
      </c>
      <c r="B953" s="2">
        <v>6.8</v>
      </c>
      <c r="C953" t="b">
        <v>0</v>
      </c>
      <c r="D953" s="23">
        <v>10400000</v>
      </c>
      <c r="E953" s="23">
        <v>2133825.5</v>
      </c>
      <c r="F953" s="23">
        <f>Table8[[#This Row],[Gross]]-Table8[[#This Row],[budget]]</f>
        <v>-8266174.5</v>
      </c>
      <c r="G953" s="23">
        <v>10400000</v>
      </c>
      <c r="H953" s="23">
        <f>Table8[[#This Row],[Gross]]-Table8[[#This Row],[budget]]</f>
        <v>-8266174.5</v>
      </c>
    </row>
    <row r="954" spans="1:8" x14ac:dyDescent="0.25">
      <c r="A954" t="s">
        <v>4234</v>
      </c>
      <c r="B954" s="2">
        <v>7.1</v>
      </c>
      <c r="C954" t="b">
        <v>0</v>
      </c>
      <c r="D954" s="23">
        <v>16500000</v>
      </c>
      <c r="E954" s="23">
        <v>18663911</v>
      </c>
      <c r="F954" s="23">
        <f>Table8[[#This Row],[Gross]]-Table8[[#This Row],[budget]]</f>
        <v>2163911</v>
      </c>
      <c r="G954" s="23">
        <v>16500000</v>
      </c>
      <c r="H954" s="23">
        <f>Table8[[#This Row],[Gross]]-Table8[[#This Row],[budget]]</f>
        <v>2163911</v>
      </c>
    </row>
    <row r="955" spans="1:8" x14ac:dyDescent="0.25">
      <c r="A955" t="s">
        <v>4236</v>
      </c>
      <c r="B955" s="2">
        <v>5.666666666666667</v>
      </c>
      <c r="C955" t="b">
        <v>0</v>
      </c>
      <c r="D955" s="23">
        <v>11500000</v>
      </c>
      <c r="E955" s="23">
        <v>9959544.666666666</v>
      </c>
      <c r="F955" s="23">
        <f>Table8[[#This Row],[Gross]]-Table8[[#This Row],[budget]]</f>
        <v>-1540455.333333334</v>
      </c>
      <c r="G955" s="23">
        <v>11500000</v>
      </c>
      <c r="H955" s="23">
        <f>Table8[[#This Row],[Gross]]-Table8[[#This Row],[budget]]</f>
        <v>-1540455.333333334</v>
      </c>
    </row>
    <row r="956" spans="1:8" x14ac:dyDescent="0.25">
      <c r="A956" t="s">
        <v>4238</v>
      </c>
      <c r="B956" s="2">
        <v>7</v>
      </c>
      <c r="C956" t="b">
        <v>0</v>
      </c>
      <c r="D956" s="23">
        <v>11500000</v>
      </c>
      <c r="E956" s="23">
        <v>6654462</v>
      </c>
      <c r="F956" s="23">
        <f>Table8[[#This Row],[Gross]]-Table8[[#This Row],[budget]]</f>
        <v>-4845538</v>
      </c>
      <c r="G956" s="23">
        <v>11500000</v>
      </c>
      <c r="H956" s="23">
        <f>Table8[[#This Row],[Gross]]-Table8[[#This Row],[budget]]</f>
        <v>-4845538</v>
      </c>
    </row>
    <row r="957" spans="1:8" x14ac:dyDescent="0.25">
      <c r="A957" t="s">
        <v>4241</v>
      </c>
      <c r="B957" s="2">
        <v>7.3</v>
      </c>
      <c r="C957" t="b">
        <v>0</v>
      </c>
      <c r="D957" s="23">
        <v>16000000</v>
      </c>
      <c r="E957" s="23">
        <v>127175354</v>
      </c>
      <c r="F957" s="23">
        <f>Table8[[#This Row],[Gross]]-Table8[[#This Row],[budget]]</f>
        <v>111175354</v>
      </c>
      <c r="G957" s="23">
        <v>16000000</v>
      </c>
      <c r="H957" s="23">
        <f>Table8[[#This Row],[Gross]]-Table8[[#This Row],[budget]]</f>
        <v>111175354</v>
      </c>
    </row>
    <row r="958" spans="1:8" x14ac:dyDescent="0.25">
      <c r="A958" t="s">
        <v>4247</v>
      </c>
      <c r="B958" s="2">
        <v>8</v>
      </c>
      <c r="C958" t="b">
        <v>0</v>
      </c>
      <c r="D958" s="23">
        <v>15000000</v>
      </c>
      <c r="E958" s="23">
        <v>44667095</v>
      </c>
      <c r="F958" s="23">
        <f>Table8[[#This Row],[Gross]]-Table8[[#This Row],[budget]]</f>
        <v>29667095</v>
      </c>
      <c r="G958" s="23">
        <v>15000000</v>
      </c>
      <c r="H958" s="23">
        <f>Table8[[#This Row],[Gross]]-Table8[[#This Row],[budget]]</f>
        <v>29667095</v>
      </c>
    </row>
    <row r="959" spans="1:8" x14ac:dyDescent="0.25">
      <c r="A959" t="s">
        <v>4252</v>
      </c>
      <c r="B959" s="2">
        <v>5.4</v>
      </c>
      <c r="C959" t="b">
        <v>0</v>
      </c>
      <c r="D959" s="23">
        <v>18500000</v>
      </c>
      <c r="E959" s="23">
        <v>6462576</v>
      </c>
      <c r="F959" s="23">
        <f>Table8[[#This Row],[Gross]]-Table8[[#This Row],[budget]]</f>
        <v>-12037424</v>
      </c>
      <c r="G959" s="23">
        <v>18500000</v>
      </c>
      <c r="H959" s="23">
        <f>Table8[[#This Row],[Gross]]-Table8[[#This Row],[budget]]</f>
        <v>-12037424</v>
      </c>
    </row>
    <row r="960" spans="1:8" x14ac:dyDescent="0.25">
      <c r="A960" t="s">
        <v>4254</v>
      </c>
      <c r="B960" s="2">
        <v>3.3</v>
      </c>
      <c r="C960" t="b">
        <v>0</v>
      </c>
      <c r="D960" s="23">
        <v>16000000</v>
      </c>
      <c r="E960" s="23">
        <v>40363530</v>
      </c>
      <c r="F960" s="23">
        <f>Table8[[#This Row],[Gross]]-Table8[[#This Row],[budget]]</f>
        <v>24363530</v>
      </c>
      <c r="G960" s="23">
        <v>16000000</v>
      </c>
      <c r="H960" s="23">
        <f>Table8[[#This Row],[Gross]]-Table8[[#This Row],[budget]]</f>
        <v>24363530</v>
      </c>
    </row>
    <row r="961" spans="1:8" x14ac:dyDescent="0.25">
      <c r="A961" t="s">
        <v>4262</v>
      </c>
      <c r="B961" s="2">
        <v>4.8</v>
      </c>
      <c r="C961" t="b">
        <v>0</v>
      </c>
      <c r="D961" s="23">
        <v>16000000</v>
      </c>
      <c r="E961" s="23">
        <v>37300107</v>
      </c>
      <c r="F961" s="23">
        <f>Table8[[#This Row],[Gross]]-Table8[[#This Row],[budget]]</f>
        <v>21300107</v>
      </c>
      <c r="G961" s="23">
        <v>16000000</v>
      </c>
      <c r="H961" s="23">
        <f>Table8[[#This Row],[Gross]]-Table8[[#This Row],[budget]]</f>
        <v>21300107</v>
      </c>
    </row>
    <row r="962" spans="1:8" x14ac:dyDescent="0.25">
      <c r="A962" t="s">
        <v>4265</v>
      </c>
      <c r="B962" s="2">
        <v>6.1</v>
      </c>
      <c r="C962" t="b">
        <v>0</v>
      </c>
      <c r="D962" s="23">
        <v>10500000</v>
      </c>
      <c r="E962" s="23">
        <v>16688152.5</v>
      </c>
      <c r="F962" s="23">
        <f>Table8[[#This Row],[Gross]]-Table8[[#This Row],[budget]]</f>
        <v>6188152.5</v>
      </c>
      <c r="G962" s="23">
        <v>10500000</v>
      </c>
      <c r="H962" s="23">
        <f>Table8[[#This Row],[Gross]]-Table8[[#This Row],[budget]]</f>
        <v>6188152.5</v>
      </c>
    </row>
    <row r="963" spans="1:8" x14ac:dyDescent="0.25">
      <c r="A963" t="s">
        <v>4269</v>
      </c>
      <c r="B963" s="2">
        <v>4.9000000000000004</v>
      </c>
      <c r="C963" t="b">
        <v>0</v>
      </c>
      <c r="D963" s="23">
        <v>16500000</v>
      </c>
      <c r="E963" s="23">
        <v>26896744</v>
      </c>
      <c r="F963" s="23">
        <f>Table8[[#This Row],[Gross]]-Table8[[#This Row],[budget]]</f>
        <v>10396744</v>
      </c>
      <c r="G963" s="23">
        <v>16500000</v>
      </c>
      <c r="H963" s="23">
        <f>Table8[[#This Row],[Gross]]-Table8[[#This Row],[budget]]</f>
        <v>10396744</v>
      </c>
    </row>
    <row r="964" spans="1:8" x14ac:dyDescent="0.25">
      <c r="A964" t="s">
        <v>4275</v>
      </c>
      <c r="B964" s="2">
        <v>4.3999999999999995</v>
      </c>
      <c r="C964" t="b">
        <v>0</v>
      </c>
      <c r="D964" s="23">
        <v>12666666.666666666</v>
      </c>
      <c r="E964" s="23">
        <v>29623015.666666668</v>
      </c>
      <c r="F964" s="23">
        <f>Table8[[#This Row],[Gross]]-Table8[[#This Row],[budget]]</f>
        <v>16956349</v>
      </c>
      <c r="G964" s="23">
        <v>12666666.666666666</v>
      </c>
      <c r="H964" s="23">
        <f>Table8[[#This Row],[Gross]]-Table8[[#This Row],[budget]]</f>
        <v>16956349</v>
      </c>
    </row>
    <row r="965" spans="1:8" x14ac:dyDescent="0.25">
      <c r="A965" t="s">
        <v>4277</v>
      </c>
      <c r="B965" s="2">
        <v>7.2</v>
      </c>
      <c r="C965" t="b">
        <v>0</v>
      </c>
      <c r="D965" s="23">
        <v>16000000</v>
      </c>
      <c r="E965" s="23">
        <v>16346122</v>
      </c>
      <c r="F965" s="23">
        <f>Table8[[#This Row],[Gross]]-Table8[[#This Row],[budget]]</f>
        <v>346122</v>
      </c>
      <c r="G965" s="23">
        <v>16000000</v>
      </c>
      <c r="H965" s="23">
        <f>Table8[[#This Row],[Gross]]-Table8[[#This Row],[budget]]</f>
        <v>346122</v>
      </c>
    </row>
    <row r="966" spans="1:8" x14ac:dyDescent="0.25">
      <c r="A966" t="s">
        <v>4280</v>
      </c>
      <c r="B966" s="2">
        <v>5.6</v>
      </c>
      <c r="C966" t="b">
        <v>0</v>
      </c>
      <c r="D966" s="23">
        <v>16000000</v>
      </c>
      <c r="E966" s="23">
        <v>15427192</v>
      </c>
      <c r="F966" s="23">
        <f>Table8[[#This Row],[Gross]]-Table8[[#This Row],[budget]]</f>
        <v>-572808</v>
      </c>
      <c r="G966" s="23">
        <v>16000000</v>
      </c>
      <c r="H966" s="23">
        <f>Table8[[#This Row],[Gross]]-Table8[[#This Row],[budget]]</f>
        <v>-572808</v>
      </c>
    </row>
    <row r="967" spans="1:8" x14ac:dyDescent="0.25">
      <c r="A967" t="s">
        <v>4284</v>
      </c>
      <c r="B967" s="2">
        <v>7.2</v>
      </c>
      <c r="C967" t="b">
        <v>0</v>
      </c>
      <c r="D967" s="23">
        <v>16000000</v>
      </c>
      <c r="E967" s="23">
        <v>19057024</v>
      </c>
      <c r="F967" s="23">
        <f>Table8[[#This Row],[Gross]]-Table8[[#This Row],[budget]]</f>
        <v>3057024</v>
      </c>
      <c r="G967" s="23">
        <v>16000000</v>
      </c>
      <c r="H967" s="23">
        <f>Table8[[#This Row],[Gross]]-Table8[[#This Row],[budget]]</f>
        <v>3057024</v>
      </c>
    </row>
    <row r="968" spans="1:8" x14ac:dyDescent="0.25">
      <c r="A968" t="s">
        <v>4286</v>
      </c>
      <c r="B968" s="2">
        <v>5.9</v>
      </c>
      <c r="C968" t="b">
        <v>0</v>
      </c>
      <c r="D968" s="23">
        <v>15500000</v>
      </c>
      <c r="E968" s="23">
        <v>22846909</v>
      </c>
      <c r="F968" s="23">
        <f>Table8[[#This Row],[Gross]]-Table8[[#This Row],[budget]]</f>
        <v>7346909</v>
      </c>
      <c r="G968" s="23">
        <v>15500000</v>
      </c>
      <c r="H968" s="23">
        <f>Table8[[#This Row],[Gross]]-Table8[[#This Row],[budget]]</f>
        <v>7346909</v>
      </c>
    </row>
    <row r="969" spans="1:8" x14ac:dyDescent="0.25">
      <c r="A969" t="s">
        <v>4290</v>
      </c>
      <c r="B969" s="2">
        <v>7</v>
      </c>
      <c r="C969" t="b">
        <v>0</v>
      </c>
      <c r="D969" s="23">
        <v>16000000</v>
      </c>
      <c r="E969" s="23">
        <v>15500000</v>
      </c>
      <c r="F969" s="23">
        <f>Table8[[#This Row],[Gross]]-Table8[[#This Row],[budget]]</f>
        <v>-500000</v>
      </c>
      <c r="G969" s="23">
        <v>16000000</v>
      </c>
      <c r="H969" s="23">
        <f>Table8[[#This Row],[Gross]]-Table8[[#This Row],[budget]]</f>
        <v>-500000</v>
      </c>
    </row>
    <row r="970" spans="1:8" x14ac:dyDescent="0.25">
      <c r="A970" t="s">
        <v>4296</v>
      </c>
      <c r="B970" s="2">
        <v>6</v>
      </c>
      <c r="C970" t="b">
        <v>0</v>
      </c>
      <c r="D970" s="23">
        <v>15000000</v>
      </c>
      <c r="E970" s="23">
        <v>4734235</v>
      </c>
      <c r="F970" s="23">
        <f>Table8[[#This Row],[Gross]]-Table8[[#This Row],[budget]]</f>
        <v>-10265765</v>
      </c>
      <c r="G970" s="23">
        <v>15000000</v>
      </c>
      <c r="H970" s="23">
        <f>Table8[[#This Row],[Gross]]-Table8[[#This Row],[budget]]</f>
        <v>-10265765</v>
      </c>
    </row>
    <row r="971" spans="1:8" x14ac:dyDescent="0.25">
      <c r="A971" t="s">
        <v>4299</v>
      </c>
      <c r="B971" s="2">
        <v>6.8</v>
      </c>
      <c r="C971" t="b">
        <v>0</v>
      </c>
      <c r="D971" s="23">
        <v>15000000</v>
      </c>
      <c r="E971" s="23">
        <v>4193025</v>
      </c>
      <c r="F971" s="23">
        <f>Table8[[#This Row],[Gross]]-Table8[[#This Row],[budget]]</f>
        <v>-10806975</v>
      </c>
      <c r="G971" s="23">
        <v>15000000</v>
      </c>
      <c r="H971" s="23">
        <f>Table8[[#This Row],[Gross]]-Table8[[#This Row],[budget]]</f>
        <v>-10806975</v>
      </c>
    </row>
    <row r="972" spans="1:8" x14ac:dyDescent="0.25">
      <c r="A972" t="s">
        <v>4302</v>
      </c>
      <c r="B972" s="2">
        <v>7.2</v>
      </c>
      <c r="C972" t="b">
        <v>0</v>
      </c>
      <c r="D972" s="23">
        <v>16000000</v>
      </c>
      <c r="E972" s="23">
        <v>2849142</v>
      </c>
      <c r="F972" s="23">
        <f>Table8[[#This Row],[Gross]]-Table8[[#This Row],[budget]]</f>
        <v>-13150858</v>
      </c>
      <c r="G972" s="23">
        <v>16000000</v>
      </c>
      <c r="H972" s="23">
        <f>Table8[[#This Row],[Gross]]-Table8[[#This Row],[budget]]</f>
        <v>-13150858</v>
      </c>
    </row>
    <row r="973" spans="1:8" x14ac:dyDescent="0.25">
      <c r="A973" t="s">
        <v>4304</v>
      </c>
      <c r="B973" s="2">
        <v>2.8</v>
      </c>
      <c r="C973" t="b">
        <v>0</v>
      </c>
      <c r="D973" s="23">
        <v>16000000</v>
      </c>
      <c r="E973" s="23">
        <v>1686429</v>
      </c>
      <c r="F973" s="23">
        <f>Table8[[#This Row],[Gross]]-Table8[[#This Row],[budget]]</f>
        <v>-14313571</v>
      </c>
      <c r="G973" s="23">
        <v>16000000</v>
      </c>
      <c r="H973" s="23">
        <f>Table8[[#This Row],[Gross]]-Table8[[#This Row],[budget]]</f>
        <v>-14313571</v>
      </c>
    </row>
    <row r="974" spans="1:8" x14ac:dyDescent="0.25">
      <c r="A974" t="s">
        <v>4308</v>
      </c>
      <c r="B974" s="2">
        <v>7.1</v>
      </c>
      <c r="C974" t="b">
        <v>0</v>
      </c>
      <c r="D974" s="23">
        <v>9420000</v>
      </c>
      <c r="E974" s="23">
        <v>10238493.199999999</v>
      </c>
      <c r="F974" s="23">
        <f>Table8[[#This Row],[Gross]]-Table8[[#This Row],[budget]]</f>
        <v>818493.19999999925</v>
      </c>
      <c r="G974" s="23">
        <v>9420000</v>
      </c>
      <c r="H974" s="23">
        <f>Table8[[#This Row],[Gross]]-Table8[[#This Row],[budget]]</f>
        <v>818493.19999999925</v>
      </c>
    </row>
    <row r="975" spans="1:8" x14ac:dyDescent="0.25">
      <c r="A975" t="s">
        <v>4311</v>
      </c>
      <c r="B975" s="2">
        <v>4.4000000000000004</v>
      </c>
      <c r="C975" t="b">
        <v>0</v>
      </c>
      <c r="D975" s="23">
        <v>16000000</v>
      </c>
      <c r="E975" s="23">
        <v>13922211</v>
      </c>
      <c r="F975" s="23">
        <f>Table8[[#This Row],[Gross]]-Table8[[#This Row],[budget]]</f>
        <v>-2077789</v>
      </c>
      <c r="G975" s="23">
        <v>16000000</v>
      </c>
      <c r="H975" s="23">
        <f>Table8[[#This Row],[Gross]]-Table8[[#This Row],[budget]]</f>
        <v>-2077789</v>
      </c>
    </row>
    <row r="976" spans="1:8" x14ac:dyDescent="0.25">
      <c r="A976" t="s">
        <v>4315</v>
      </c>
      <c r="B976" s="2">
        <v>6.2</v>
      </c>
      <c r="C976" t="b">
        <v>0</v>
      </c>
      <c r="D976" s="23">
        <v>15000000</v>
      </c>
      <c r="E976" s="23">
        <v>23091</v>
      </c>
      <c r="F976" s="23">
        <f>Table8[[#This Row],[Gross]]-Table8[[#This Row],[budget]]</f>
        <v>-14976909</v>
      </c>
      <c r="G976" s="23">
        <v>15000000</v>
      </c>
      <c r="H976" s="23">
        <f>Table8[[#This Row],[Gross]]-Table8[[#This Row],[budget]]</f>
        <v>-14976909</v>
      </c>
    </row>
    <row r="977" spans="1:8" x14ac:dyDescent="0.25">
      <c r="A977" t="s">
        <v>4317</v>
      </c>
      <c r="B977" s="2">
        <v>7.3</v>
      </c>
      <c r="C977" t="b">
        <v>0</v>
      </c>
      <c r="D977" s="23">
        <v>13000000</v>
      </c>
      <c r="E977" s="23">
        <v>336467</v>
      </c>
      <c r="F977" s="23">
        <f>Table8[[#This Row],[Gross]]-Table8[[#This Row],[budget]]</f>
        <v>-12663533</v>
      </c>
      <c r="G977" s="23">
        <v>13000000</v>
      </c>
      <c r="H977" s="23">
        <f>Table8[[#This Row],[Gross]]-Table8[[#This Row],[budget]]</f>
        <v>-12663533</v>
      </c>
    </row>
    <row r="978" spans="1:8" x14ac:dyDescent="0.25">
      <c r="A978" t="s">
        <v>4323</v>
      </c>
      <c r="B978" s="2">
        <v>7.05</v>
      </c>
      <c r="C978" t="b">
        <v>0</v>
      </c>
      <c r="D978" s="23">
        <v>15500000</v>
      </c>
      <c r="E978" s="23">
        <v>3726079</v>
      </c>
      <c r="F978" s="23">
        <f>Table8[[#This Row],[Gross]]-Table8[[#This Row],[budget]]</f>
        <v>-11773921</v>
      </c>
      <c r="G978" s="23">
        <v>15500000</v>
      </c>
      <c r="H978" s="23">
        <f>Table8[[#This Row],[Gross]]-Table8[[#This Row],[budget]]</f>
        <v>-11773921</v>
      </c>
    </row>
    <row r="979" spans="1:8" x14ac:dyDescent="0.25">
      <c r="A979" t="s">
        <v>4325</v>
      </c>
      <c r="B979" s="2">
        <v>4.5</v>
      </c>
      <c r="C979" t="b">
        <v>0</v>
      </c>
      <c r="D979" s="23">
        <v>15600000</v>
      </c>
      <c r="E979" s="23">
        <v>13571817</v>
      </c>
      <c r="F979" s="23">
        <f>Table8[[#This Row],[Gross]]-Table8[[#This Row],[budget]]</f>
        <v>-2028183</v>
      </c>
      <c r="G979" s="23">
        <v>15600000</v>
      </c>
      <c r="H979" s="23">
        <f>Table8[[#This Row],[Gross]]-Table8[[#This Row],[budget]]</f>
        <v>-2028183</v>
      </c>
    </row>
    <row r="980" spans="1:8" x14ac:dyDescent="0.25">
      <c r="A980" t="s">
        <v>4331</v>
      </c>
      <c r="B980" s="2">
        <v>5.9</v>
      </c>
      <c r="C980" t="b">
        <v>0</v>
      </c>
      <c r="D980" s="23">
        <v>15500000</v>
      </c>
      <c r="E980" s="23">
        <v>1181197</v>
      </c>
      <c r="F980" s="23">
        <f>Table8[[#This Row],[Gross]]-Table8[[#This Row],[budget]]</f>
        <v>-14318803</v>
      </c>
      <c r="G980" s="23">
        <v>15500000</v>
      </c>
      <c r="H980" s="23">
        <f>Table8[[#This Row],[Gross]]-Table8[[#This Row],[budget]]</f>
        <v>-14318803</v>
      </c>
    </row>
    <row r="981" spans="1:8" x14ac:dyDescent="0.25">
      <c r="A981" t="s">
        <v>4333</v>
      </c>
      <c r="B981" s="2">
        <v>6.6</v>
      </c>
      <c r="C981" t="b">
        <v>0</v>
      </c>
      <c r="D981" s="23">
        <v>15300000</v>
      </c>
      <c r="E981" s="23">
        <v>81525</v>
      </c>
      <c r="F981" s="23">
        <f>Table8[[#This Row],[Gross]]-Table8[[#This Row],[budget]]</f>
        <v>-15218475</v>
      </c>
      <c r="G981" s="23">
        <v>15300000</v>
      </c>
      <c r="H981" s="23">
        <f>Table8[[#This Row],[Gross]]-Table8[[#This Row],[budget]]</f>
        <v>-15218475</v>
      </c>
    </row>
    <row r="982" spans="1:8" x14ac:dyDescent="0.25">
      <c r="A982" t="s">
        <v>4347</v>
      </c>
      <c r="B982" s="2">
        <v>6.8</v>
      </c>
      <c r="C982" t="b">
        <v>0</v>
      </c>
      <c r="D982" s="23">
        <v>15500000</v>
      </c>
      <c r="E982" s="23">
        <v>317040</v>
      </c>
      <c r="F982" s="23">
        <f>Table8[[#This Row],[Gross]]-Table8[[#This Row],[budget]]</f>
        <v>-15182960</v>
      </c>
      <c r="G982" s="23">
        <v>15500000</v>
      </c>
      <c r="H982" s="23">
        <f>Table8[[#This Row],[Gross]]-Table8[[#This Row],[budget]]</f>
        <v>-15182960</v>
      </c>
    </row>
    <row r="983" spans="1:8" x14ac:dyDescent="0.25">
      <c r="A983" t="s">
        <v>4354</v>
      </c>
      <c r="B983" s="2">
        <v>7.85</v>
      </c>
      <c r="C983" t="b">
        <v>0</v>
      </c>
      <c r="D983" s="23">
        <v>22150000</v>
      </c>
      <c r="E983" s="23">
        <v>46159102</v>
      </c>
      <c r="F983" s="23">
        <f>Table8[[#This Row],[Gross]]-Table8[[#This Row],[budget]]</f>
        <v>24009102</v>
      </c>
      <c r="G983" s="23">
        <v>22150000</v>
      </c>
      <c r="H983" s="23">
        <f>Table8[[#This Row],[Gross]]-Table8[[#This Row],[budget]]</f>
        <v>24009102</v>
      </c>
    </row>
    <row r="984" spans="1:8" x14ac:dyDescent="0.25">
      <c r="A984" t="s">
        <v>4359</v>
      </c>
      <c r="B984" s="2">
        <v>6.2</v>
      </c>
      <c r="C984" t="b">
        <v>0</v>
      </c>
      <c r="D984" s="23">
        <v>20000000</v>
      </c>
      <c r="E984" s="23">
        <v>71588220</v>
      </c>
      <c r="F984" s="23">
        <f>Table8[[#This Row],[Gross]]-Table8[[#This Row],[budget]]</f>
        <v>51588220</v>
      </c>
      <c r="G984" s="23">
        <v>20000000</v>
      </c>
      <c r="H984" s="23">
        <f>Table8[[#This Row],[Gross]]-Table8[[#This Row],[budget]]</f>
        <v>51588220</v>
      </c>
    </row>
    <row r="985" spans="1:8" x14ac:dyDescent="0.25">
      <c r="A985" t="s">
        <v>4366</v>
      </c>
      <c r="B985" s="2">
        <v>7</v>
      </c>
      <c r="C985" t="b">
        <v>0</v>
      </c>
      <c r="D985" s="23">
        <v>15500000</v>
      </c>
      <c r="E985" s="23">
        <v>25755994.5</v>
      </c>
      <c r="F985" s="23">
        <f>Table8[[#This Row],[Gross]]-Table8[[#This Row],[budget]]</f>
        <v>10255994.5</v>
      </c>
      <c r="G985" s="23">
        <v>15500000</v>
      </c>
      <c r="H985" s="23">
        <f>Table8[[#This Row],[Gross]]-Table8[[#This Row],[budget]]</f>
        <v>10255994.5</v>
      </c>
    </row>
    <row r="986" spans="1:8" x14ac:dyDescent="0.25">
      <c r="A986" t="s">
        <v>4369</v>
      </c>
      <c r="B986" s="2">
        <v>6.4</v>
      </c>
      <c r="C986" t="b">
        <v>0</v>
      </c>
      <c r="D986" s="23">
        <v>17000000</v>
      </c>
      <c r="E986" s="23">
        <v>54322273</v>
      </c>
      <c r="F986" s="23">
        <f>Table8[[#This Row],[Gross]]-Table8[[#This Row],[budget]]</f>
        <v>37322273</v>
      </c>
      <c r="G986" s="23">
        <v>17000000</v>
      </c>
      <c r="H986" s="23">
        <f>Table8[[#This Row],[Gross]]-Table8[[#This Row],[budget]]</f>
        <v>37322273</v>
      </c>
    </row>
    <row r="987" spans="1:8" x14ac:dyDescent="0.25">
      <c r="A987" t="s">
        <v>4375</v>
      </c>
      <c r="B987" s="2">
        <v>5.3</v>
      </c>
      <c r="C987" t="b">
        <v>0</v>
      </c>
      <c r="D987" s="23">
        <v>17000000</v>
      </c>
      <c r="E987" s="23">
        <v>42672630</v>
      </c>
      <c r="F987" s="23">
        <f>Table8[[#This Row],[Gross]]-Table8[[#This Row],[budget]]</f>
        <v>25672630</v>
      </c>
      <c r="G987" s="23">
        <v>17000000</v>
      </c>
      <c r="H987" s="23">
        <f>Table8[[#This Row],[Gross]]-Table8[[#This Row],[budget]]</f>
        <v>25672630</v>
      </c>
    </row>
    <row r="988" spans="1:8" x14ac:dyDescent="0.25">
      <c r="A988" t="s">
        <v>4378</v>
      </c>
      <c r="B988" s="2">
        <v>6.5</v>
      </c>
      <c r="C988" t="b">
        <v>0</v>
      </c>
      <c r="D988" s="23">
        <v>15000000</v>
      </c>
      <c r="E988" s="23">
        <v>42919096</v>
      </c>
      <c r="F988" s="23">
        <f>Table8[[#This Row],[Gross]]-Table8[[#This Row],[budget]]</f>
        <v>27919096</v>
      </c>
      <c r="G988" s="23">
        <v>15000000</v>
      </c>
      <c r="H988" s="23">
        <f>Table8[[#This Row],[Gross]]-Table8[[#This Row],[budget]]</f>
        <v>27919096</v>
      </c>
    </row>
    <row r="989" spans="1:8" x14ac:dyDescent="0.25">
      <c r="A989" t="s">
        <v>4380</v>
      </c>
      <c r="B989" s="2">
        <v>6.2</v>
      </c>
      <c r="C989" t="b">
        <v>0</v>
      </c>
      <c r="D989" s="23">
        <v>15000000</v>
      </c>
      <c r="E989" s="23">
        <v>42592530</v>
      </c>
      <c r="F989" s="23">
        <f>Table8[[#This Row],[Gross]]-Table8[[#This Row],[budget]]</f>
        <v>27592530</v>
      </c>
      <c r="G989" s="23">
        <v>15000000</v>
      </c>
      <c r="H989" s="23">
        <f>Table8[[#This Row],[Gross]]-Table8[[#This Row],[budget]]</f>
        <v>27592530</v>
      </c>
    </row>
    <row r="990" spans="1:8" x14ac:dyDescent="0.25">
      <c r="A990" t="s">
        <v>4385</v>
      </c>
      <c r="B990" s="2">
        <v>5.7</v>
      </c>
      <c r="C990" t="b">
        <v>0</v>
      </c>
      <c r="D990" s="23">
        <v>16000000</v>
      </c>
      <c r="E990" s="23">
        <v>37882551</v>
      </c>
      <c r="F990" s="23">
        <f>Table8[[#This Row],[Gross]]-Table8[[#This Row],[budget]]</f>
        <v>21882551</v>
      </c>
      <c r="G990" s="23">
        <v>16000000</v>
      </c>
      <c r="H990" s="23">
        <f>Table8[[#This Row],[Gross]]-Table8[[#This Row],[budget]]</f>
        <v>21882551</v>
      </c>
    </row>
    <row r="991" spans="1:8" x14ac:dyDescent="0.25">
      <c r="A991" t="s">
        <v>4389</v>
      </c>
      <c r="B991" s="2">
        <v>7.75</v>
      </c>
      <c r="C991" t="b">
        <v>0</v>
      </c>
      <c r="D991" s="23">
        <v>8000000</v>
      </c>
      <c r="E991" s="23">
        <v>19422620.5</v>
      </c>
      <c r="F991" s="23">
        <f>Table8[[#This Row],[Gross]]-Table8[[#This Row],[budget]]</f>
        <v>11422620.5</v>
      </c>
      <c r="G991" s="23">
        <v>8000000</v>
      </c>
      <c r="H991" s="23">
        <f>Table8[[#This Row],[Gross]]-Table8[[#This Row],[budget]]</f>
        <v>11422620.5</v>
      </c>
    </row>
    <row r="992" spans="1:8" x14ac:dyDescent="0.25">
      <c r="A992" t="s">
        <v>4392</v>
      </c>
      <c r="B992" s="2">
        <v>6.8</v>
      </c>
      <c r="C992" t="b">
        <v>0</v>
      </c>
      <c r="D992" s="23">
        <v>15000000</v>
      </c>
      <c r="E992" s="23">
        <v>33771174</v>
      </c>
      <c r="F992" s="23">
        <f>Table8[[#This Row],[Gross]]-Table8[[#This Row],[budget]]</f>
        <v>18771174</v>
      </c>
      <c r="G992" s="23">
        <v>15000000</v>
      </c>
      <c r="H992" s="23">
        <f>Table8[[#This Row],[Gross]]-Table8[[#This Row],[budget]]</f>
        <v>18771174</v>
      </c>
    </row>
    <row r="993" spans="1:8" x14ac:dyDescent="0.25">
      <c r="A993" t="s">
        <v>4395</v>
      </c>
      <c r="B993" s="2">
        <v>5.7249999999999996</v>
      </c>
      <c r="C993" t="b">
        <v>0</v>
      </c>
      <c r="D993" s="23">
        <v>7875000</v>
      </c>
      <c r="E993" s="23">
        <v>16008568</v>
      </c>
      <c r="F993" s="23">
        <f>Table8[[#This Row],[Gross]]-Table8[[#This Row],[budget]]</f>
        <v>8133568</v>
      </c>
      <c r="G993" s="23">
        <v>7875000</v>
      </c>
      <c r="H993" s="23">
        <f>Table8[[#This Row],[Gross]]-Table8[[#This Row],[budget]]</f>
        <v>8133568</v>
      </c>
    </row>
    <row r="994" spans="1:8" x14ac:dyDescent="0.25">
      <c r="A994" t="s">
        <v>4398</v>
      </c>
      <c r="B994" s="2">
        <v>6.6</v>
      </c>
      <c r="C994" t="b">
        <v>0</v>
      </c>
      <c r="D994" s="23">
        <v>15000000</v>
      </c>
      <c r="E994" s="23">
        <v>32721635</v>
      </c>
      <c r="F994" s="23">
        <f>Table8[[#This Row],[Gross]]-Table8[[#This Row],[budget]]</f>
        <v>17721635</v>
      </c>
      <c r="G994" s="23">
        <v>15000000</v>
      </c>
      <c r="H994" s="23">
        <f>Table8[[#This Row],[Gross]]-Table8[[#This Row],[budget]]</f>
        <v>17721635</v>
      </c>
    </row>
    <row r="995" spans="1:8" x14ac:dyDescent="0.25">
      <c r="A995" t="s">
        <v>4401</v>
      </c>
      <c r="B995" s="2">
        <v>4.0999999999999996</v>
      </c>
      <c r="C995" t="b">
        <v>0</v>
      </c>
      <c r="D995" s="23">
        <v>15000000</v>
      </c>
      <c r="E995" s="23">
        <v>30259652</v>
      </c>
      <c r="F995" s="23">
        <f>Table8[[#This Row],[Gross]]-Table8[[#This Row],[budget]]</f>
        <v>15259652</v>
      </c>
      <c r="G995" s="23">
        <v>15000000</v>
      </c>
      <c r="H995" s="23">
        <f>Table8[[#This Row],[Gross]]-Table8[[#This Row],[budget]]</f>
        <v>15259652</v>
      </c>
    </row>
    <row r="996" spans="1:8" x14ac:dyDescent="0.25">
      <c r="A996" t="s">
        <v>4405</v>
      </c>
      <c r="B996" s="2">
        <v>7.4499999999999993</v>
      </c>
      <c r="C996" t="b">
        <v>0</v>
      </c>
      <c r="D996" s="23">
        <v>13750000</v>
      </c>
      <c r="E996" s="23">
        <v>25652144.5</v>
      </c>
      <c r="F996" s="23">
        <f>Table8[[#This Row],[Gross]]-Table8[[#This Row],[budget]]</f>
        <v>11902144.5</v>
      </c>
      <c r="G996" s="23">
        <v>13750000</v>
      </c>
      <c r="H996" s="23">
        <f>Table8[[#This Row],[Gross]]-Table8[[#This Row],[budget]]</f>
        <v>11902144.5</v>
      </c>
    </row>
    <row r="997" spans="1:8" x14ac:dyDescent="0.25">
      <c r="A997" t="s">
        <v>4407</v>
      </c>
      <c r="B997" s="2">
        <v>6.833333333333333</v>
      </c>
      <c r="C997" t="b">
        <v>0</v>
      </c>
      <c r="D997" s="23">
        <v>8933333.333333334</v>
      </c>
      <c r="E997" s="23">
        <v>12388100.333333334</v>
      </c>
      <c r="F997" s="23">
        <f>Table8[[#This Row],[Gross]]-Table8[[#This Row],[budget]]</f>
        <v>3454767</v>
      </c>
      <c r="G997" s="23">
        <v>8933333.333333334</v>
      </c>
      <c r="H997" s="23">
        <f>Table8[[#This Row],[Gross]]-Table8[[#This Row],[budget]]</f>
        <v>3454767</v>
      </c>
    </row>
    <row r="998" spans="1:8" x14ac:dyDescent="0.25">
      <c r="A998" t="s">
        <v>4409</v>
      </c>
      <c r="B998" s="2">
        <v>4.5999999999999996</v>
      </c>
      <c r="C998" t="b">
        <v>0</v>
      </c>
      <c r="D998" s="23">
        <v>15000000</v>
      </c>
      <c r="E998" s="23">
        <v>29302097</v>
      </c>
      <c r="F998" s="23">
        <f>Table8[[#This Row],[Gross]]-Table8[[#This Row],[budget]]</f>
        <v>14302097</v>
      </c>
      <c r="G998" s="23">
        <v>15000000</v>
      </c>
      <c r="H998" s="23">
        <f>Table8[[#This Row],[Gross]]-Table8[[#This Row],[budget]]</f>
        <v>14302097</v>
      </c>
    </row>
    <row r="999" spans="1:8" x14ac:dyDescent="0.25">
      <c r="A999" t="s">
        <v>4413</v>
      </c>
      <c r="B999" s="2">
        <v>7</v>
      </c>
      <c r="C999" t="b">
        <v>0</v>
      </c>
      <c r="D999" s="23">
        <v>15000000</v>
      </c>
      <c r="E999" s="23">
        <v>28637507</v>
      </c>
      <c r="F999" s="23">
        <f>Table8[[#This Row],[Gross]]-Table8[[#This Row],[budget]]</f>
        <v>13637507</v>
      </c>
      <c r="G999" s="23">
        <v>15000000</v>
      </c>
      <c r="H999" s="23">
        <f>Table8[[#This Row],[Gross]]-Table8[[#This Row],[budget]]</f>
        <v>13637507</v>
      </c>
    </row>
    <row r="1000" spans="1:8" x14ac:dyDescent="0.25">
      <c r="A1000" t="s">
        <v>4417</v>
      </c>
      <c r="B1000" s="2">
        <v>7.1333333333333329</v>
      </c>
      <c r="C1000" t="b">
        <v>0</v>
      </c>
      <c r="D1000" s="23">
        <v>11000000</v>
      </c>
      <c r="E1000" s="23">
        <v>26606770.666666668</v>
      </c>
      <c r="F1000" s="23">
        <f>Table8[[#This Row],[Gross]]-Table8[[#This Row],[budget]]</f>
        <v>15606770.666666668</v>
      </c>
      <c r="G1000" s="23">
        <v>11000000</v>
      </c>
      <c r="H1000" s="23">
        <f>Table8[[#This Row],[Gross]]-Table8[[#This Row],[budget]]</f>
        <v>15606770.666666668</v>
      </c>
    </row>
    <row r="1001" spans="1:8" x14ac:dyDescent="0.25">
      <c r="A1001" t="s">
        <v>4420</v>
      </c>
      <c r="B1001" s="2">
        <v>4.8</v>
      </c>
      <c r="C1001" t="b">
        <v>0</v>
      </c>
      <c r="D1001" s="23">
        <v>15000000</v>
      </c>
      <c r="E1001" s="23">
        <v>33860010</v>
      </c>
      <c r="F1001" s="23">
        <f>Table8[[#This Row],[Gross]]-Table8[[#This Row],[budget]]</f>
        <v>18860010</v>
      </c>
      <c r="G1001" s="23">
        <v>15000000</v>
      </c>
      <c r="H1001" s="23">
        <f>Table8[[#This Row],[Gross]]-Table8[[#This Row],[budget]]</f>
        <v>18860010</v>
      </c>
    </row>
    <row r="1002" spans="1:8" x14ac:dyDescent="0.25">
      <c r="A1002" t="s">
        <v>4422</v>
      </c>
      <c r="B1002" s="2">
        <v>4</v>
      </c>
      <c r="C1002" t="b">
        <v>0</v>
      </c>
      <c r="D1002" s="23">
        <v>15000000</v>
      </c>
      <c r="E1002" s="23">
        <v>26421314</v>
      </c>
      <c r="F1002" s="23">
        <f>Table8[[#This Row],[Gross]]-Table8[[#This Row],[budget]]</f>
        <v>11421314</v>
      </c>
      <c r="G1002" s="23">
        <v>15000000</v>
      </c>
      <c r="H1002" s="23">
        <f>Table8[[#This Row],[Gross]]-Table8[[#This Row],[budget]]</f>
        <v>11421314</v>
      </c>
    </row>
    <row r="1003" spans="1:8" x14ac:dyDescent="0.25">
      <c r="A1003" t="s">
        <v>4427</v>
      </c>
      <c r="B1003" s="2">
        <v>6</v>
      </c>
      <c r="C1003" t="b">
        <v>0</v>
      </c>
      <c r="D1003" s="23">
        <v>13500000</v>
      </c>
      <c r="E1003" s="23">
        <v>22378561</v>
      </c>
      <c r="F1003" s="23">
        <f>Table8[[#This Row],[Gross]]-Table8[[#This Row],[budget]]</f>
        <v>8878561</v>
      </c>
      <c r="G1003" s="23">
        <v>13500000</v>
      </c>
      <c r="H1003" s="23">
        <f>Table8[[#This Row],[Gross]]-Table8[[#This Row],[budget]]</f>
        <v>8878561</v>
      </c>
    </row>
    <row r="1004" spans="1:8" x14ac:dyDescent="0.25">
      <c r="A1004" t="s">
        <v>4432</v>
      </c>
      <c r="B1004" s="2">
        <v>6.5</v>
      </c>
      <c r="C1004" t="b">
        <v>0</v>
      </c>
      <c r="D1004" s="23">
        <v>10750000</v>
      </c>
      <c r="E1004" s="23">
        <v>11013863</v>
      </c>
      <c r="F1004" s="23">
        <f>Table8[[#This Row],[Gross]]-Table8[[#This Row],[budget]]</f>
        <v>263863</v>
      </c>
      <c r="G1004" s="23">
        <v>10750000</v>
      </c>
      <c r="H1004" s="23">
        <f>Table8[[#This Row],[Gross]]-Table8[[#This Row],[budget]]</f>
        <v>263863</v>
      </c>
    </row>
    <row r="1005" spans="1:8" x14ac:dyDescent="0.25">
      <c r="A1005" t="s">
        <v>4434</v>
      </c>
      <c r="B1005" s="2">
        <v>5.0999999999999996</v>
      </c>
      <c r="C1005" t="b">
        <v>0</v>
      </c>
      <c r="D1005" s="23">
        <v>15000000</v>
      </c>
      <c r="E1005" s="23">
        <v>20801344</v>
      </c>
      <c r="F1005" s="23">
        <f>Table8[[#This Row],[Gross]]-Table8[[#This Row],[budget]]</f>
        <v>5801344</v>
      </c>
      <c r="G1005" s="23">
        <v>15000000</v>
      </c>
      <c r="H1005" s="23">
        <f>Table8[[#This Row],[Gross]]-Table8[[#This Row],[budget]]</f>
        <v>5801344</v>
      </c>
    </row>
    <row r="1006" spans="1:8" x14ac:dyDescent="0.25">
      <c r="A1006" t="s">
        <v>4436</v>
      </c>
      <c r="B1006" s="2">
        <v>4.0999999999999996</v>
      </c>
      <c r="C1006" t="b">
        <v>0</v>
      </c>
      <c r="D1006" s="23">
        <v>14000000</v>
      </c>
      <c r="E1006" s="23">
        <v>21468807</v>
      </c>
      <c r="F1006" s="23">
        <f>Table8[[#This Row],[Gross]]-Table8[[#This Row],[budget]]</f>
        <v>7468807</v>
      </c>
      <c r="G1006" s="23">
        <v>14000000</v>
      </c>
      <c r="H1006" s="23">
        <f>Table8[[#This Row],[Gross]]-Table8[[#This Row],[budget]]</f>
        <v>7468807</v>
      </c>
    </row>
    <row r="1007" spans="1:8" x14ac:dyDescent="0.25">
      <c r="A1007" t="s">
        <v>4439</v>
      </c>
      <c r="B1007" s="2">
        <v>4.7</v>
      </c>
      <c r="C1007" t="b">
        <v>0</v>
      </c>
      <c r="D1007" s="23">
        <v>20000000</v>
      </c>
      <c r="E1007" s="23">
        <v>18843314</v>
      </c>
      <c r="F1007" s="23">
        <f>Table8[[#This Row],[Gross]]-Table8[[#This Row],[budget]]</f>
        <v>-1156686</v>
      </c>
      <c r="G1007" s="23">
        <v>20000000</v>
      </c>
      <c r="H1007" s="23">
        <f>Table8[[#This Row],[Gross]]-Table8[[#This Row],[budget]]</f>
        <v>-1156686</v>
      </c>
    </row>
    <row r="1008" spans="1:8" x14ac:dyDescent="0.25">
      <c r="A1008" t="s">
        <v>4441</v>
      </c>
      <c r="B1008" s="2">
        <v>6.4</v>
      </c>
      <c r="C1008" t="b">
        <v>0</v>
      </c>
      <c r="D1008" s="23">
        <v>15000000</v>
      </c>
      <c r="E1008" s="23">
        <v>20566327</v>
      </c>
      <c r="F1008" s="23">
        <f>Table8[[#This Row],[Gross]]-Table8[[#This Row],[budget]]</f>
        <v>5566327</v>
      </c>
      <c r="G1008" s="23">
        <v>15000000</v>
      </c>
      <c r="H1008" s="23">
        <f>Table8[[#This Row],[Gross]]-Table8[[#This Row],[budget]]</f>
        <v>5566327</v>
      </c>
    </row>
    <row r="1009" spans="1:8" x14ac:dyDescent="0.25">
      <c r="A1009" t="s">
        <v>4444</v>
      </c>
      <c r="B1009" s="2">
        <v>5.5</v>
      </c>
      <c r="C1009" t="b">
        <v>0</v>
      </c>
      <c r="D1009" s="23">
        <v>15000000</v>
      </c>
      <c r="E1009" s="23">
        <v>17411331</v>
      </c>
      <c r="F1009" s="23">
        <f>Table8[[#This Row],[Gross]]-Table8[[#This Row],[budget]]</f>
        <v>2411331</v>
      </c>
      <c r="G1009" s="23">
        <v>15000000</v>
      </c>
      <c r="H1009" s="23">
        <f>Table8[[#This Row],[Gross]]-Table8[[#This Row],[budget]]</f>
        <v>2411331</v>
      </c>
    </row>
    <row r="1010" spans="1:8" x14ac:dyDescent="0.25">
      <c r="A1010" t="s">
        <v>4446</v>
      </c>
      <c r="B1010" s="2">
        <v>7.35</v>
      </c>
      <c r="C1010" t="b">
        <v>0</v>
      </c>
      <c r="D1010" s="23">
        <v>9250000</v>
      </c>
      <c r="E1010" s="23">
        <v>15542428.5</v>
      </c>
      <c r="F1010" s="23">
        <f>Table8[[#This Row],[Gross]]-Table8[[#This Row],[budget]]</f>
        <v>6292428.5</v>
      </c>
      <c r="G1010" s="23">
        <v>9250000</v>
      </c>
      <c r="H1010" s="23">
        <f>Table8[[#This Row],[Gross]]-Table8[[#This Row],[budget]]</f>
        <v>6292428.5</v>
      </c>
    </row>
    <row r="1011" spans="1:8" x14ac:dyDescent="0.25">
      <c r="A1011" t="s">
        <v>4449</v>
      </c>
      <c r="B1011" s="2">
        <v>4.9000000000000004</v>
      </c>
      <c r="C1011" t="b">
        <v>0</v>
      </c>
      <c r="D1011" s="23">
        <v>15000000</v>
      </c>
      <c r="E1011" s="23">
        <v>16459004</v>
      </c>
      <c r="F1011" s="23">
        <f>Table8[[#This Row],[Gross]]-Table8[[#This Row],[budget]]</f>
        <v>1459004</v>
      </c>
      <c r="G1011" s="23">
        <v>15000000</v>
      </c>
      <c r="H1011" s="23">
        <f>Table8[[#This Row],[Gross]]-Table8[[#This Row],[budget]]</f>
        <v>1459004</v>
      </c>
    </row>
    <row r="1012" spans="1:8" x14ac:dyDescent="0.25">
      <c r="A1012" t="s">
        <v>4452</v>
      </c>
      <c r="B1012" s="2">
        <v>6</v>
      </c>
      <c r="C1012" t="b">
        <v>0</v>
      </c>
      <c r="D1012" s="23">
        <v>11500000</v>
      </c>
      <c r="E1012" s="23">
        <v>8687778.5</v>
      </c>
      <c r="F1012" s="23">
        <f>Table8[[#This Row],[Gross]]-Table8[[#This Row],[budget]]</f>
        <v>-2812221.5</v>
      </c>
      <c r="G1012" s="23">
        <v>11500000</v>
      </c>
      <c r="H1012" s="23">
        <f>Table8[[#This Row],[Gross]]-Table8[[#This Row],[budget]]</f>
        <v>-2812221.5</v>
      </c>
    </row>
    <row r="1013" spans="1:8" x14ac:dyDescent="0.25">
      <c r="A1013" t="s">
        <v>4456</v>
      </c>
      <c r="B1013" s="2">
        <v>4.5</v>
      </c>
      <c r="C1013" t="b">
        <v>0</v>
      </c>
      <c r="D1013" s="23">
        <v>15000000</v>
      </c>
      <c r="E1013" s="23">
        <v>14249005</v>
      </c>
      <c r="F1013" s="23">
        <f>Table8[[#This Row],[Gross]]-Table8[[#This Row],[budget]]</f>
        <v>-750995</v>
      </c>
      <c r="G1013" s="23">
        <v>15000000</v>
      </c>
      <c r="H1013" s="23">
        <f>Table8[[#This Row],[Gross]]-Table8[[#This Row],[budget]]</f>
        <v>-750995</v>
      </c>
    </row>
    <row r="1014" spans="1:8" x14ac:dyDescent="0.25">
      <c r="A1014" t="s">
        <v>4458</v>
      </c>
      <c r="B1014" s="2">
        <v>6.15</v>
      </c>
      <c r="C1014" t="b">
        <v>0</v>
      </c>
      <c r="D1014" s="23">
        <v>14500000</v>
      </c>
      <c r="E1014" s="23">
        <v>19136615.5</v>
      </c>
      <c r="F1014" s="23">
        <f>Table8[[#This Row],[Gross]]-Table8[[#This Row],[budget]]</f>
        <v>4636615.5</v>
      </c>
      <c r="G1014" s="23">
        <v>14500000</v>
      </c>
      <c r="H1014" s="23">
        <f>Table8[[#This Row],[Gross]]-Table8[[#This Row],[budget]]</f>
        <v>4636615.5</v>
      </c>
    </row>
    <row r="1015" spans="1:8" x14ac:dyDescent="0.25">
      <c r="A1015" t="s">
        <v>4462</v>
      </c>
      <c r="B1015" s="2">
        <v>4.5999999999999996</v>
      </c>
      <c r="C1015" t="b">
        <v>0</v>
      </c>
      <c r="D1015" s="23">
        <v>15000000</v>
      </c>
      <c r="E1015" s="23">
        <v>12801190</v>
      </c>
      <c r="F1015" s="23">
        <f>Table8[[#This Row],[Gross]]-Table8[[#This Row],[budget]]</f>
        <v>-2198810</v>
      </c>
      <c r="G1015" s="23">
        <v>15000000</v>
      </c>
      <c r="H1015" s="23">
        <f>Table8[[#This Row],[Gross]]-Table8[[#This Row],[budget]]</f>
        <v>-2198810</v>
      </c>
    </row>
    <row r="1016" spans="1:8" x14ac:dyDescent="0.25">
      <c r="A1016" t="s">
        <v>4464</v>
      </c>
      <c r="B1016" s="2">
        <v>6.2</v>
      </c>
      <c r="C1016" t="b">
        <v>0</v>
      </c>
      <c r="D1016" s="23">
        <v>15000000</v>
      </c>
      <c r="E1016" s="23">
        <v>12549485</v>
      </c>
      <c r="F1016" s="23">
        <f>Table8[[#This Row],[Gross]]-Table8[[#This Row],[budget]]</f>
        <v>-2450515</v>
      </c>
      <c r="G1016" s="23">
        <v>15000000</v>
      </c>
      <c r="H1016" s="23">
        <f>Table8[[#This Row],[Gross]]-Table8[[#This Row],[budget]]</f>
        <v>-2450515</v>
      </c>
    </row>
    <row r="1017" spans="1:8" x14ac:dyDescent="0.25">
      <c r="A1017" t="s">
        <v>4467</v>
      </c>
      <c r="B1017" s="2">
        <v>7.15</v>
      </c>
      <c r="C1017" t="b">
        <v>0</v>
      </c>
      <c r="D1017" s="23">
        <v>9750000</v>
      </c>
      <c r="E1017" s="23">
        <v>13170364.5</v>
      </c>
      <c r="F1017" s="23">
        <f>Table8[[#This Row],[Gross]]-Table8[[#This Row],[budget]]</f>
        <v>3420364.5</v>
      </c>
      <c r="G1017" s="23">
        <v>9750000</v>
      </c>
      <c r="H1017" s="23">
        <f>Table8[[#This Row],[Gross]]-Table8[[#This Row],[budget]]</f>
        <v>3420364.5</v>
      </c>
    </row>
    <row r="1018" spans="1:8" x14ac:dyDescent="0.25">
      <c r="A1018" t="s">
        <v>4469</v>
      </c>
      <c r="B1018" s="2">
        <v>6.9</v>
      </c>
      <c r="C1018" t="b">
        <v>0</v>
      </c>
      <c r="D1018" s="23">
        <v>15000000</v>
      </c>
      <c r="E1018" s="23">
        <v>13034417</v>
      </c>
      <c r="F1018" s="23">
        <f>Table8[[#This Row],[Gross]]-Table8[[#This Row],[budget]]</f>
        <v>-1965583</v>
      </c>
      <c r="G1018" s="23">
        <v>15000000</v>
      </c>
      <c r="H1018" s="23">
        <f>Table8[[#This Row],[Gross]]-Table8[[#This Row],[budget]]</f>
        <v>-1965583</v>
      </c>
    </row>
    <row r="1019" spans="1:8" x14ac:dyDescent="0.25">
      <c r="A1019" t="s">
        <v>4473</v>
      </c>
      <c r="B1019" s="2">
        <v>6.833333333333333</v>
      </c>
      <c r="C1019" t="b">
        <v>0</v>
      </c>
      <c r="D1019" s="23">
        <v>19166666.666666668</v>
      </c>
      <c r="E1019" s="23">
        <v>12697948.333333334</v>
      </c>
      <c r="F1019" s="23">
        <f>Table8[[#This Row],[Gross]]-Table8[[#This Row],[budget]]</f>
        <v>-6468718.333333334</v>
      </c>
      <c r="G1019" s="23">
        <v>19166666.666666668</v>
      </c>
      <c r="H1019" s="23">
        <f>Table8[[#This Row],[Gross]]-Table8[[#This Row],[budget]]</f>
        <v>-6468718.333333334</v>
      </c>
    </row>
    <row r="1020" spans="1:8" x14ac:dyDescent="0.25">
      <c r="A1020" t="s">
        <v>4475</v>
      </c>
      <c r="B1020" s="2">
        <v>5.6</v>
      </c>
      <c r="C1020" t="b">
        <v>0</v>
      </c>
      <c r="D1020" s="23">
        <v>15000000</v>
      </c>
      <c r="E1020" s="23">
        <v>11614236</v>
      </c>
      <c r="F1020" s="23">
        <f>Table8[[#This Row],[Gross]]-Table8[[#This Row],[budget]]</f>
        <v>-3385764</v>
      </c>
      <c r="G1020" s="23">
        <v>15000000</v>
      </c>
      <c r="H1020" s="23">
        <f>Table8[[#This Row],[Gross]]-Table8[[#This Row],[budget]]</f>
        <v>-3385764</v>
      </c>
    </row>
    <row r="1021" spans="1:8" x14ac:dyDescent="0.25">
      <c r="A1021" t="s">
        <v>4479</v>
      </c>
      <c r="B1021" s="2">
        <v>2.8</v>
      </c>
      <c r="C1021" t="b">
        <v>0</v>
      </c>
      <c r="D1021" s="23">
        <v>15000000</v>
      </c>
      <c r="E1021" s="23">
        <v>11144518</v>
      </c>
      <c r="F1021" s="23">
        <f>Table8[[#This Row],[Gross]]-Table8[[#This Row],[budget]]</f>
        <v>-3855482</v>
      </c>
      <c r="G1021" s="23">
        <v>15000000</v>
      </c>
      <c r="H1021" s="23">
        <f>Table8[[#This Row],[Gross]]-Table8[[#This Row],[budget]]</f>
        <v>-3855482</v>
      </c>
    </row>
    <row r="1022" spans="1:8" x14ac:dyDescent="0.25">
      <c r="A1022" t="s">
        <v>4481</v>
      </c>
      <c r="B1022" s="2">
        <v>5.4</v>
      </c>
      <c r="C1022" t="b">
        <v>0</v>
      </c>
      <c r="D1022" s="23">
        <v>15000000</v>
      </c>
      <c r="E1022" s="23">
        <v>15608545</v>
      </c>
      <c r="F1022" s="23">
        <f>Table8[[#This Row],[Gross]]-Table8[[#This Row],[budget]]</f>
        <v>608545</v>
      </c>
      <c r="G1022" s="23">
        <v>15000000</v>
      </c>
      <c r="H1022" s="23">
        <f>Table8[[#This Row],[Gross]]-Table8[[#This Row],[budget]]</f>
        <v>608545</v>
      </c>
    </row>
    <row r="1023" spans="1:8" x14ac:dyDescent="0.25">
      <c r="A1023" t="s">
        <v>4484</v>
      </c>
      <c r="B1023" s="2">
        <v>5.0999999999999996</v>
      </c>
      <c r="C1023" t="b">
        <v>0</v>
      </c>
      <c r="D1023" s="23">
        <v>15000000</v>
      </c>
      <c r="E1023" s="23">
        <v>10494147</v>
      </c>
      <c r="F1023" s="23">
        <f>Table8[[#This Row],[Gross]]-Table8[[#This Row],[budget]]</f>
        <v>-4505853</v>
      </c>
      <c r="G1023" s="23">
        <v>15000000</v>
      </c>
      <c r="H1023" s="23">
        <f>Table8[[#This Row],[Gross]]-Table8[[#This Row],[budget]]</f>
        <v>-4505853</v>
      </c>
    </row>
    <row r="1024" spans="1:8" x14ac:dyDescent="0.25">
      <c r="A1024" t="s">
        <v>4492</v>
      </c>
      <c r="B1024" s="2">
        <v>7.2</v>
      </c>
      <c r="C1024" t="b">
        <v>0</v>
      </c>
      <c r="D1024" s="23">
        <v>11500000</v>
      </c>
      <c r="E1024" s="23">
        <v>15799061.5</v>
      </c>
      <c r="F1024" s="23">
        <f>Table8[[#This Row],[Gross]]-Table8[[#This Row],[budget]]</f>
        <v>4299061.5</v>
      </c>
      <c r="G1024" s="23">
        <v>11500000</v>
      </c>
      <c r="H1024" s="23">
        <f>Table8[[#This Row],[Gross]]-Table8[[#This Row],[budget]]</f>
        <v>4299061.5</v>
      </c>
    </row>
    <row r="1025" spans="1:8" x14ac:dyDescent="0.25">
      <c r="A1025" t="s">
        <v>3228</v>
      </c>
      <c r="B1025" s="2">
        <v>6.4799999999999995</v>
      </c>
      <c r="C1025" t="b">
        <v>0</v>
      </c>
      <c r="D1025" s="23">
        <v>11860000</v>
      </c>
      <c r="E1025" s="23">
        <v>2247261.7999999998</v>
      </c>
      <c r="F1025" s="23">
        <f>Table8[[#This Row],[Gross]]-Table8[[#This Row],[budget]]</f>
        <v>-9612738.1999999993</v>
      </c>
      <c r="G1025" s="23">
        <v>11860000</v>
      </c>
      <c r="H1025" s="23">
        <f>Table8[[#This Row],[Gross]]-Table8[[#This Row],[budget]]</f>
        <v>-9612738.1999999993</v>
      </c>
    </row>
    <row r="1026" spans="1:8" x14ac:dyDescent="0.25">
      <c r="A1026" t="s">
        <v>4497</v>
      </c>
      <c r="B1026" s="2">
        <v>5.45</v>
      </c>
      <c r="C1026" t="b">
        <v>0</v>
      </c>
      <c r="D1026" s="23">
        <v>9000000</v>
      </c>
      <c r="E1026" s="23">
        <v>13959772</v>
      </c>
      <c r="F1026" s="23">
        <f>Table8[[#This Row],[Gross]]-Table8[[#This Row],[budget]]</f>
        <v>4959772</v>
      </c>
      <c r="G1026" s="23">
        <v>9000000</v>
      </c>
      <c r="H1026" s="23">
        <f>Table8[[#This Row],[Gross]]-Table8[[#This Row],[budget]]</f>
        <v>4959772</v>
      </c>
    </row>
    <row r="1027" spans="1:8" x14ac:dyDescent="0.25">
      <c r="A1027" t="s">
        <v>4499</v>
      </c>
      <c r="B1027" s="2">
        <v>4.9000000000000004</v>
      </c>
      <c r="C1027" t="b">
        <v>0</v>
      </c>
      <c r="D1027" s="23">
        <v>20000000</v>
      </c>
      <c r="E1027" s="23">
        <v>8586376</v>
      </c>
      <c r="F1027" s="23">
        <f>Table8[[#This Row],[Gross]]-Table8[[#This Row],[budget]]</f>
        <v>-11413624</v>
      </c>
      <c r="G1027" s="23">
        <v>20000000</v>
      </c>
      <c r="H1027" s="23">
        <f>Table8[[#This Row],[Gross]]-Table8[[#This Row],[budget]]</f>
        <v>-11413624</v>
      </c>
    </row>
    <row r="1028" spans="1:8" x14ac:dyDescent="0.25">
      <c r="A1028" t="s">
        <v>4504</v>
      </c>
      <c r="B1028" s="2">
        <v>5.6</v>
      </c>
      <c r="C1028" t="b">
        <v>0</v>
      </c>
      <c r="D1028" s="23">
        <v>15000000</v>
      </c>
      <c r="E1028" s="23">
        <v>8080116</v>
      </c>
      <c r="F1028" s="23">
        <f>Table8[[#This Row],[Gross]]-Table8[[#This Row],[budget]]</f>
        <v>-6919884</v>
      </c>
      <c r="G1028" s="23">
        <v>15000000</v>
      </c>
      <c r="H1028" s="23">
        <f>Table8[[#This Row],[Gross]]-Table8[[#This Row],[budget]]</f>
        <v>-6919884</v>
      </c>
    </row>
    <row r="1029" spans="1:8" x14ac:dyDescent="0.25">
      <c r="A1029" t="s">
        <v>4506</v>
      </c>
      <c r="B1029" s="2">
        <v>7.6</v>
      </c>
      <c r="C1029" t="b">
        <v>0</v>
      </c>
      <c r="D1029" s="23">
        <v>15000000</v>
      </c>
      <c r="E1029" s="23">
        <v>11373445.5</v>
      </c>
      <c r="F1029" s="23">
        <f>Table8[[#This Row],[Gross]]-Table8[[#This Row],[budget]]</f>
        <v>-3626554.5</v>
      </c>
      <c r="G1029" s="23">
        <v>15000000</v>
      </c>
      <c r="H1029" s="23">
        <f>Table8[[#This Row],[Gross]]-Table8[[#This Row],[budget]]</f>
        <v>-3626554.5</v>
      </c>
    </row>
    <row r="1030" spans="1:8" x14ac:dyDescent="0.25">
      <c r="A1030" t="s">
        <v>4508</v>
      </c>
      <c r="B1030" s="2">
        <v>5.3</v>
      </c>
      <c r="C1030" t="b">
        <v>0</v>
      </c>
      <c r="D1030" s="23">
        <v>15000000</v>
      </c>
      <c r="E1030" s="23">
        <v>9123834</v>
      </c>
      <c r="F1030" s="23">
        <f>Table8[[#This Row],[Gross]]-Table8[[#This Row],[budget]]</f>
        <v>-5876166</v>
      </c>
      <c r="G1030" s="23">
        <v>15000000</v>
      </c>
      <c r="H1030" s="23">
        <f>Table8[[#This Row],[Gross]]-Table8[[#This Row],[budget]]</f>
        <v>-5876166</v>
      </c>
    </row>
    <row r="1031" spans="1:8" x14ac:dyDescent="0.25">
      <c r="A1031" t="s">
        <v>4510</v>
      </c>
      <c r="B1031" s="2">
        <v>6.55</v>
      </c>
      <c r="C1031" t="b">
        <v>0</v>
      </c>
      <c r="D1031" s="23">
        <v>8975000</v>
      </c>
      <c r="E1031" s="23">
        <v>13083754</v>
      </c>
      <c r="F1031" s="23">
        <f>Table8[[#This Row],[Gross]]-Table8[[#This Row],[budget]]</f>
        <v>4108754</v>
      </c>
      <c r="G1031" s="23">
        <v>8975000</v>
      </c>
      <c r="H1031" s="23">
        <f>Table8[[#This Row],[Gross]]-Table8[[#This Row],[budget]]</f>
        <v>4108754</v>
      </c>
    </row>
    <row r="1032" spans="1:8" x14ac:dyDescent="0.25">
      <c r="A1032" t="s">
        <v>4512</v>
      </c>
      <c r="B1032" s="2">
        <v>5.3</v>
      </c>
      <c r="C1032" t="b">
        <v>0</v>
      </c>
      <c r="D1032" s="23">
        <v>15000000</v>
      </c>
      <c r="E1032" s="23">
        <v>6373693</v>
      </c>
      <c r="F1032" s="23">
        <f>Table8[[#This Row],[Gross]]-Table8[[#This Row],[budget]]</f>
        <v>-8626307</v>
      </c>
      <c r="G1032" s="23">
        <v>15000000</v>
      </c>
      <c r="H1032" s="23">
        <f>Table8[[#This Row],[Gross]]-Table8[[#This Row],[budget]]</f>
        <v>-8626307</v>
      </c>
    </row>
    <row r="1033" spans="1:8" x14ac:dyDescent="0.25">
      <c r="A1033" t="s">
        <v>4516</v>
      </c>
      <c r="B1033" s="2">
        <v>5.6</v>
      </c>
      <c r="C1033" t="b">
        <v>0</v>
      </c>
      <c r="D1033" s="23">
        <v>13250000</v>
      </c>
      <c r="E1033" s="23">
        <v>31343338.5</v>
      </c>
      <c r="F1033" s="23">
        <f>Table8[[#This Row],[Gross]]-Table8[[#This Row],[budget]]</f>
        <v>18093338.5</v>
      </c>
      <c r="G1033" s="23">
        <v>13250000</v>
      </c>
      <c r="H1033" s="23">
        <f>Table8[[#This Row],[Gross]]-Table8[[#This Row],[budget]]</f>
        <v>18093338.5</v>
      </c>
    </row>
    <row r="1034" spans="1:8" x14ac:dyDescent="0.25">
      <c r="A1034" t="s">
        <v>4520</v>
      </c>
      <c r="B1034" s="2">
        <v>6.5</v>
      </c>
      <c r="C1034" t="b">
        <v>0</v>
      </c>
      <c r="D1034" s="23">
        <v>15000000</v>
      </c>
      <c r="E1034" s="23">
        <v>4956401</v>
      </c>
      <c r="F1034" s="23">
        <f>Table8[[#This Row],[Gross]]-Table8[[#This Row],[budget]]</f>
        <v>-10043599</v>
      </c>
      <c r="G1034" s="23">
        <v>15000000</v>
      </c>
      <c r="H1034" s="23">
        <f>Table8[[#This Row],[Gross]]-Table8[[#This Row],[budget]]</f>
        <v>-10043599</v>
      </c>
    </row>
    <row r="1035" spans="1:8" x14ac:dyDescent="0.25">
      <c r="A1035" t="s">
        <v>4523</v>
      </c>
      <c r="B1035" s="2">
        <v>6.2</v>
      </c>
      <c r="C1035" t="b">
        <v>0</v>
      </c>
      <c r="D1035" s="23">
        <v>20000000</v>
      </c>
      <c r="E1035" s="23">
        <v>4002955</v>
      </c>
      <c r="F1035" s="23">
        <f>Table8[[#This Row],[Gross]]-Table8[[#This Row],[budget]]</f>
        <v>-15997045</v>
      </c>
      <c r="G1035" s="23">
        <v>20000000</v>
      </c>
      <c r="H1035" s="23">
        <f>Table8[[#This Row],[Gross]]-Table8[[#This Row],[budget]]</f>
        <v>-15997045</v>
      </c>
    </row>
    <row r="1036" spans="1:8" x14ac:dyDescent="0.25">
      <c r="A1036" t="s">
        <v>4530</v>
      </c>
      <c r="B1036" s="2">
        <v>7</v>
      </c>
      <c r="C1036" t="b">
        <v>0</v>
      </c>
      <c r="D1036" s="23">
        <v>13500000</v>
      </c>
      <c r="E1036" s="23">
        <v>17004588</v>
      </c>
      <c r="F1036" s="23">
        <f>Table8[[#This Row],[Gross]]-Table8[[#This Row],[budget]]</f>
        <v>3504588</v>
      </c>
      <c r="G1036" s="23">
        <v>13500000</v>
      </c>
      <c r="H1036" s="23">
        <f>Table8[[#This Row],[Gross]]-Table8[[#This Row],[budget]]</f>
        <v>3504588</v>
      </c>
    </row>
    <row r="1037" spans="1:8" x14ac:dyDescent="0.25">
      <c r="A1037" t="s">
        <v>4533</v>
      </c>
      <c r="B1037" s="2">
        <v>6.8600000000000012</v>
      </c>
      <c r="C1037" t="b">
        <v>0</v>
      </c>
      <c r="D1037" s="23">
        <v>7100000</v>
      </c>
      <c r="E1037" s="23">
        <v>11783745.6</v>
      </c>
      <c r="F1037" s="23">
        <f>Table8[[#This Row],[Gross]]-Table8[[#This Row],[budget]]</f>
        <v>4683745.5999999996</v>
      </c>
      <c r="G1037" s="23">
        <v>7100000</v>
      </c>
      <c r="H1037" s="23">
        <f>Table8[[#This Row],[Gross]]-Table8[[#This Row],[budget]]</f>
        <v>4683745.5999999996</v>
      </c>
    </row>
    <row r="1038" spans="1:8" x14ac:dyDescent="0.25">
      <c r="A1038" t="s">
        <v>4535</v>
      </c>
      <c r="B1038" s="2">
        <v>5.3</v>
      </c>
      <c r="C1038" t="b">
        <v>0</v>
      </c>
      <c r="D1038" s="23">
        <v>15000000</v>
      </c>
      <c r="E1038" s="23">
        <v>1953732</v>
      </c>
      <c r="F1038" s="23">
        <f>Table8[[#This Row],[Gross]]-Table8[[#This Row],[budget]]</f>
        <v>-13046268</v>
      </c>
      <c r="G1038" s="23">
        <v>15000000</v>
      </c>
      <c r="H1038" s="23">
        <f>Table8[[#This Row],[Gross]]-Table8[[#This Row],[budget]]</f>
        <v>-13046268</v>
      </c>
    </row>
    <row r="1039" spans="1:8" x14ac:dyDescent="0.25">
      <c r="A1039" t="s">
        <v>4537</v>
      </c>
      <c r="B1039" s="2">
        <v>6.3</v>
      </c>
      <c r="C1039" t="b">
        <v>0</v>
      </c>
      <c r="D1039" s="23">
        <v>15000000</v>
      </c>
      <c r="E1039" s="23">
        <v>1954202</v>
      </c>
      <c r="F1039" s="23">
        <f>Table8[[#This Row],[Gross]]-Table8[[#This Row],[budget]]</f>
        <v>-13045798</v>
      </c>
      <c r="G1039" s="23">
        <v>15000000</v>
      </c>
      <c r="H1039" s="23">
        <f>Table8[[#This Row],[Gross]]-Table8[[#This Row],[budget]]</f>
        <v>-13045798</v>
      </c>
    </row>
    <row r="1040" spans="1:8" x14ac:dyDescent="0.25">
      <c r="A1040" t="s">
        <v>4543</v>
      </c>
      <c r="B1040" s="2">
        <v>8.3000000000000007</v>
      </c>
      <c r="C1040" t="b">
        <v>0</v>
      </c>
      <c r="D1040" s="23">
        <v>6000000</v>
      </c>
      <c r="E1040" s="23">
        <v>26435</v>
      </c>
      <c r="F1040" s="23">
        <f>Table8[[#This Row],[Gross]]-Table8[[#This Row],[budget]]</f>
        <v>-5973565</v>
      </c>
      <c r="G1040" s="23">
        <v>6000000</v>
      </c>
      <c r="H1040" s="23">
        <f>Table8[[#This Row],[Gross]]-Table8[[#This Row],[budget]]</f>
        <v>-5973565</v>
      </c>
    </row>
    <row r="1041" spans="1:8" x14ac:dyDescent="0.25">
      <c r="A1041" t="s">
        <v>4547</v>
      </c>
      <c r="B1041" s="2">
        <v>6.4</v>
      </c>
      <c r="C1041" t="b">
        <v>0</v>
      </c>
      <c r="D1041" s="23">
        <v>15000000</v>
      </c>
      <c r="E1041" s="23">
        <v>613556</v>
      </c>
      <c r="F1041" s="23">
        <f>Table8[[#This Row],[Gross]]-Table8[[#This Row],[budget]]</f>
        <v>-14386444</v>
      </c>
      <c r="G1041" s="23">
        <v>15000000</v>
      </c>
      <c r="H1041" s="23">
        <f>Table8[[#This Row],[Gross]]-Table8[[#This Row],[budget]]</f>
        <v>-14386444</v>
      </c>
    </row>
    <row r="1042" spans="1:8" x14ac:dyDescent="0.25">
      <c r="A1042" t="s">
        <v>4120</v>
      </c>
      <c r="B1042" s="2">
        <v>6.9</v>
      </c>
      <c r="C1042" t="b">
        <v>0</v>
      </c>
      <c r="D1042" s="23">
        <v>15000000</v>
      </c>
      <c r="E1042" s="23">
        <v>353743</v>
      </c>
      <c r="F1042" s="23">
        <f>Table8[[#This Row],[Gross]]-Table8[[#This Row],[budget]]</f>
        <v>-14646257</v>
      </c>
      <c r="G1042" s="23">
        <v>15000000</v>
      </c>
      <c r="H1042" s="23">
        <f>Table8[[#This Row],[Gross]]-Table8[[#This Row],[budget]]</f>
        <v>-14646257</v>
      </c>
    </row>
    <row r="1043" spans="1:8" x14ac:dyDescent="0.25">
      <c r="A1043" t="s">
        <v>4553</v>
      </c>
      <c r="B1043" s="2">
        <v>6.2</v>
      </c>
      <c r="C1043" t="b">
        <v>0</v>
      </c>
      <c r="D1043" s="23">
        <v>300000000</v>
      </c>
      <c r="E1043" s="23">
        <v>102055</v>
      </c>
      <c r="F1043" s="23">
        <f>Table8[[#This Row],[Gross]]-Table8[[#This Row],[budget]]</f>
        <v>-299897945</v>
      </c>
      <c r="G1043" s="23">
        <v>300000000</v>
      </c>
      <c r="H1043" s="23">
        <f>Table8[[#This Row],[Gross]]-Table8[[#This Row],[budget]]</f>
        <v>-299897945</v>
      </c>
    </row>
    <row r="1044" spans="1:8" x14ac:dyDescent="0.25">
      <c r="A1044" t="s">
        <v>4559</v>
      </c>
      <c r="B1044" s="2">
        <v>6.1</v>
      </c>
      <c r="C1044" t="b">
        <v>0</v>
      </c>
      <c r="D1044" s="23">
        <v>15000000</v>
      </c>
      <c r="E1044" s="23">
        <v>73548</v>
      </c>
      <c r="F1044" s="23">
        <f>Table8[[#This Row],[Gross]]-Table8[[#This Row],[budget]]</f>
        <v>-14926452</v>
      </c>
      <c r="G1044" s="23">
        <v>15000000</v>
      </c>
      <c r="H1044" s="23">
        <f>Table8[[#This Row],[Gross]]-Table8[[#This Row],[budget]]</f>
        <v>-14926452</v>
      </c>
    </row>
    <row r="1045" spans="1:8" x14ac:dyDescent="0.25">
      <c r="A1045" t="s">
        <v>4563</v>
      </c>
      <c r="B1045" s="2">
        <v>5.0999999999999996</v>
      </c>
      <c r="C1045" t="b">
        <v>0</v>
      </c>
      <c r="D1045" s="23">
        <v>15000000</v>
      </c>
      <c r="E1045" s="23">
        <v>28870</v>
      </c>
      <c r="F1045" s="23">
        <f>Table8[[#This Row],[Gross]]-Table8[[#This Row],[budget]]</f>
        <v>-14971130</v>
      </c>
      <c r="G1045" s="23">
        <v>15000000</v>
      </c>
      <c r="H1045" s="23">
        <f>Table8[[#This Row],[Gross]]-Table8[[#This Row],[budget]]</f>
        <v>-14971130</v>
      </c>
    </row>
    <row r="1046" spans="1:8" x14ac:dyDescent="0.25">
      <c r="A1046" t="s">
        <v>4565</v>
      </c>
      <c r="B1046" s="2">
        <v>5.6333333333333329</v>
      </c>
      <c r="C1046" t="b">
        <v>0</v>
      </c>
      <c r="D1046" s="23">
        <v>15133333.333333334</v>
      </c>
      <c r="E1046" s="23">
        <v>31417.333333333332</v>
      </c>
      <c r="F1046" s="23">
        <f>Table8[[#This Row],[Gross]]-Table8[[#This Row],[budget]]</f>
        <v>-15101916</v>
      </c>
      <c r="G1046" s="23">
        <v>15133333.333333334</v>
      </c>
      <c r="H1046" s="23">
        <f>Table8[[#This Row],[Gross]]-Table8[[#This Row],[budget]]</f>
        <v>-15101916</v>
      </c>
    </row>
    <row r="1047" spans="1:8" x14ac:dyDescent="0.25">
      <c r="A1047" t="s">
        <v>4568</v>
      </c>
      <c r="B1047" s="2">
        <v>5.9</v>
      </c>
      <c r="C1047" t="b">
        <v>0</v>
      </c>
      <c r="D1047" s="23">
        <v>15000000</v>
      </c>
      <c r="E1047" s="23">
        <v>20380</v>
      </c>
      <c r="F1047" s="23">
        <f>Table8[[#This Row],[Gross]]-Table8[[#This Row],[budget]]</f>
        <v>-14979620</v>
      </c>
      <c r="G1047" s="23">
        <v>15000000</v>
      </c>
      <c r="H1047" s="23">
        <f>Table8[[#This Row],[Gross]]-Table8[[#This Row],[budget]]</f>
        <v>-14979620</v>
      </c>
    </row>
    <row r="1048" spans="1:8" x14ac:dyDescent="0.25">
      <c r="A1048" t="s">
        <v>4588</v>
      </c>
      <c r="B1048" s="2">
        <v>5.7</v>
      </c>
      <c r="C1048" t="b">
        <v>0</v>
      </c>
      <c r="D1048" s="23">
        <v>14800000</v>
      </c>
      <c r="E1048" s="23">
        <v>66009973</v>
      </c>
      <c r="F1048" s="23">
        <f>Table8[[#This Row],[Gross]]-Table8[[#This Row],[budget]]</f>
        <v>51209973</v>
      </c>
      <c r="G1048" s="23">
        <v>14800000</v>
      </c>
      <c r="H1048" s="23">
        <f>Table8[[#This Row],[Gross]]-Table8[[#This Row],[budget]]</f>
        <v>51209973</v>
      </c>
    </row>
    <row r="1049" spans="1:8" x14ac:dyDescent="0.25">
      <c r="A1049" t="s">
        <v>4591</v>
      </c>
      <c r="B1049" s="2">
        <v>7.5</v>
      </c>
      <c r="C1049" t="b">
        <v>0</v>
      </c>
      <c r="D1049" s="23">
        <v>10000000</v>
      </c>
      <c r="E1049" s="23">
        <v>7691700</v>
      </c>
      <c r="F1049" s="23">
        <f>Table8[[#This Row],[Gross]]-Table8[[#This Row],[budget]]</f>
        <v>-2308300</v>
      </c>
      <c r="G1049" s="23">
        <v>10000000</v>
      </c>
      <c r="H1049" s="23">
        <f>Table8[[#This Row],[Gross]]-Table8[[#This Row],[budget]]</f>
        <v>-2308300</v>
      </c>
    </row>
    <row r="1050" spans="1:8" x14ac:dyDescent="0.25">
      <c r="A1050" t="s">
        <v>4597</v>
      </c>
      <c r="B1050" s="2">
        <v>7.5</v>
      </c>
      <c r="C1050" t="b">
        <v>0</v>
      </c>
      <c r="D1050" s="23">
        <v>11466666.666666666</v>
      </c>
      <c r="E1050" s="23">
        <v>2420522</v>
      </c>
      <c r="F1050" s="23">
        <f>Table8[[#This Row],[Gross]]-Table8[[#This Row],[budget]]</f>
        <v>-9046144.666666666</v>
      </c>
      <c r="G1050" s="23">
        <v>11466666.666666666</v>
      </c>
      <c r="H1050" s="23">
        <f>Table8[[#This Row],[Gross]]-Table8[[#This Row],[budget]]</f>
        <v>-9046144.666666666</v>
      </c>
    </row>
    <row r="1051" spans="1:8" x14ac:dyDescent="0.25">
      <c r="A1051" t="s">
        <v>4604</v>
      </c>
      <c r="B1051" s="2">
        <v>5.5</v>
      </c>
      <c r="C1051" t="b">
        <v>0</v>
      </c>
      <c r="D1051" s="23">
        <v>15800000</v>
      </c>
      <c r="E1051" s="23">
        <v>109306210</v>
      </c>
      <c r="F1051" s="23">
        <f>Table8[[#This Row],[Gross]]-Table8[[#This Row],[budget]]</f>
        <v>93506210</v>
      </c>
      <c r="G1051" s="23">
        <v>15800000</v>
      </c>
      <c r="H1051" s="23">
        <f>Table8[[#This Row],[Gross]]-Table8[[#This Row],[budget]]</f>
        <v>93506210</v>
      </c>
    </row>
    <row r="1052" spans="1:8" x14ac:dyDescent="0.25">
      <c r="A1052" t="s">
        <v>4614</v>
      </c>
      <c r="B1052" s="2">
        <v>5.0999999999999996</v>
      </c>
      <c r="C1052" t="b">
        <v>0</v>
      </c>
      <c r="D1052" s="23">
        <v>12000000</v>
      </c>
      <c r="E1052" s="23">
        <v>29216386.5</v>
      </c>
      <c r="F1052" s="23">
        <f>Table8[[#This Row],[Gross]]-Table8[[#This Row],[budget]]</f>
        <v>17216386.5</v>
      </c>
      <c r="G1052" s="23">
        <v>12000000</v>
      </c>
      <c r="H1052" s="23">
        <f>Table8[[#This Row],[Gross]]-Table8[[#This Row],[budget]]</f>
        <v>17216386.5</v>
      </c>
    </row>
    <row r="1053" spans="1:8" x14ac:dyDescent="0.25">
      <c r="A1053" t="s">
        <v>4617</v>
      </c>
      <c r="B1053" s="2">
        <v>6.95</v>
      </c>
      <c r="C1053" t="b">
        <v>0</v>
      </c>
      <c r="D1053" s="23">
        <v>10000000</v>
      </c>
      <c r="E1053" s="23">
        <v>108076580</v>
      </c>
      <c r="F1053" s="23">
        <f>Table8[[#This Row],[Gross]]-Table8[[#This Row],[budget]]</f>
        <v>98076580</v>
      </c>
      <c r="G1053" s="23">
        <v>10000000</v>
      </c>
      <c r="H1053" s="23">
        <f>Table8[[#This Row],[Gross]]-Table8[[#This Row],[budget]]</f>
        <v>98076580</v>
      </c>
    </row>
    <row r="1054" spans="1:8" x14ac:dyDescent="0.25">
      <c r="A1054" t="s">
        <v>4630</v>
      </c>
      <c r="B1054" s="2">
        <v>6.4</v>
      </c>
      <c r="C1054" t="b">
        <v>0</v>
      </c>
      <c r="D1054" s="23">
        <v>8750000</v>
      </c>
      <c r="E1054" s="23">
        <v>22532852.25</v>
      </c>
      <c r="F1054" s="23">
        <f>Table8[[#This Row],[Gross]]-Table8[[#This Row],[budget]]</f>
        <v>13782852.25</v>
      </c>
      <c r="G1054" s="23">
        <v>8750000</v>
      </c>
      <c r="H1054" s="23">
        <f>Table8[[#This Row],[Gross]]-Table8[[#This Row],[budget]]</f>
        <v>13782852.25</v>
      </c>
    </row>
    <row r="1055" spans="1:8" x14ac:dyDescent="0.25">
      <c r="A1055" t="s">
        <v>4632</v>
      </c>
      <c r="B1055" s="2">
        <v>6</v>
      </c>
      <c r="C1055" t="b">
        <v>0</v>
      </c>
      <c r="D1055" s="23">
        <v>14000000</v>
      </c>
      <c r="E1055" s="23">
        <v>15062898</v>
      </c>
      <c r="F1055" s="23">
        <f>Table8[[#This Row],[Gross]]-Table8[[#This Row],[budget]]</f>
        <v>1062898</v>
      </c>
      <c r="G1055" s="23">
        <v>14000000</v>
      </c>
      <c r="H1055" s="23">
        <f>Table8[[#This Row],[Gross]]-Table8[[#This Row],[budget]]</f>
        <v>1062898</v>
      </c>
    </row>
    <row r="1056" spans="1:8" x14ac:dyDescent="0.25">
      <c r="A1056" t="s">
        <v>4634</v>
      </c>
      <c r="B1056" s="2">
        <v>6.9</v>
      </c>
      <c r="C1056" t="b">
        <v>0</v>
      </c>
      <c r="D1056" s="23">
        <v>12000000</v>
      </c>
      <c r="E1056" s="23">
        <v>14348123</v>
      </c>
      <c r="F1056" s="23">
        <f>Table8[[#This Row],[Gross]]-Table8[[#This Row],[budget]]</f>
        <v>2348123</v>
      </c>
      <c r="G1056" s="23">
        <v>12000000</v>
      </c>
      <c r="H1056" s="23">
        <f>Table8[[#This Row],[Gross]]-Table8[[#This Row],[budget]]</f>
        <v>2348123</v>
      </c>
    </row>
    <row r="1057" spans="1:8" x14ac:dyDescent="0.25">
      <c r="A1057" t="s">
        <v>4636</v>
      </c>
      <c r="B1057" s="2">
        <v>6.1</v>
      </c>
      <c r="C1057" t="b">
        <v>0</v>
      </c>
      <c r="D1057" s="23">
        <v>8750000</v>
      </c>
      <c r="E1057" s="23">
        <v>24208079.5</v>
      </c>
      <c r="F1057" s="23">
        <f>Table8[[#This Row],[Gross]]-Table8[[#This Row],[budget]]</f>
        <v>15458079.5</v>
      </c>
      <c r="G1057" s="23">
        <v>8750000</v>
      </c>
      <c r="H1057" s="23">
        <f>Table8[[#This Row],[Gross]]-Table8[[#This Row],[budget]]</f>
        <v>15458079.5</v>
      </c>
    </row>
    <row r="1058" spans="1:8" x14ac:dyDescent="0.25">
      <c r="A1058" t="s">
        <v>4641</v>
      </c>
      <c r="B1058" s="2">
        <v>4.4000000000000004</v>
      </c>
      <c r="C1058" t="b">
        <v>0</v>
      </c>
      <c r="D1058" s="23">
        <v>11000000</v>
      </c>
      <c r="E1058" s="23">
        <v>12610731</v>
      </c>
      <c r="F1058" s="23">
        <f>Table8[[#This Row],[Gross]]-Table8[[#This Row],[budget]]</f>
        <v>1610731</v>
      </c>
      <c r="G1058" s="23">
        <v>11000000</v>
      </c>
      <c r="H1058" s="23">
        <f>Table8[[#This Row],[Gross]]-Table8[[#This Row],[budget]]</f>
        <v>1610731</v>
      </c>
    </row>
    <row r="1059" spans="1:8" x14ac:dyDescent="0.25">
      <c r="A1059" t="s">
        <v>4643</v>
      </c>
      <c r="B1059" s="2">
        <v>7</v>
      </c>
      <c r="C1059" t="b">
        <v>0</v>
      </c>
      <c r="D1059" s="23">
        <v>14000000</v>
      </c>
      <c r="E1059" s="23">
        <v>11204499</v>
      </c>
      <c r="F1059" s="23">
        <f>Table8[[#This Row],[Gross]]-Table8[[#This Row],[budget]]</f>
        <v>-2795501</v>
      </c>
      <c r="G1059" s="23">
        <v>14000000</v>
      </c>
      <c r="H1059" s="23">
        <f>Table8[[#This Row],[Gross]]-Table8[[#This Row],[budget]]</f>
        <v>-2795501</v>
      </c>
    </row>
    <row r="1060" spans="1:8" x14ac:dyDescent="0.25">
      <c r="A1060" t="s">
        <v>4647</v>
      </c>
      <c r="B1060" s="2">
        <v>5.4</v>
      </c>
      <c r="C1060" t="b">
        <v>0</v>
      </c>
      <c r="D1060" s="23">
        <v>14000000</v>
      </c>
      <c r="E1060" s="23">
        <v>9402410</v>
      </c>
      <c r="F1060" s="23">
        <f>Table8[[#This Row],[Gross]]-Table8[[#This Row],[budget]]</f>
        <v>-4597590</v>
      </c>
      <c r="G1060" s="23">
        <v>14000000</v>
      </c>
      <c r="H1060" s="23">
        <f>Table8[[#This Row],[Gross]]-Table8[[#This Row],[budget]]</f>
        <v>-4597590</v>
      </c>
    </row>
    <row r="1061" spans="1:8" x14ac:dyDescent="0.25">
      <c r="A1061" t="s">
        <v>4651</v>
      </c>
      <c r="B1061" s="2">
        <v>7.55</v>
      </c>
      <c r="C1061" t="b">
        <v>0</v>
      </c>
      <c r="D1061" s="23">
        <v>13850000</v>
      </c>
      <c r="E1061" s="23">
        <v>20689126.5</v>
      </c>
      <c r="F1061" s="23">
        <f>Table8[[#This Row],[Gross]]-Table8[[#This Row],[budget]]</f>
        <v>6839126.5</v>
      </c>
      <c r="G1061" s="23">
        <v>13850000</v>
      </c>
      <c r="H1061" s="23">
        <f>Table8[[#This Row],[Gross]]-Table8[[#This Row],[budget]]</f>
        <v>6839126.5</v>
      </c>
    </row>
    <row r="1062" spans="1:8" x14ac:dyDescent="0.25">
      <c r="A1062" t="s">
        <v>4653</v>
      </c>
      <c r="B1062" s="2">
        <v>6.0500000000000007</v>
      </c>
      <c r="C1062" t="b">
        <v>0</v>
      </c>
      <c r="D1062" s="23">
        <v>16500000</v>
      </c>
      <c r="E1062" s="23">
        <v>4031929.5</v>
      </c>
      <c r="F1062" s="23">
        <f>Table8[[#This Row],[Gross]]-Table8[[#This Row],[budget]]</f>
        <v>-12468070.5</v>
      </c>
      <c r="G1062" s="23">
        <v>16500000</v>
      </c>
      <c r="H1062" s="23">
        <f>Table8[[#This Row],[Gross]]-Table8[[#This Row],[budget]]</f>
        <v>-12468070.5</v>
      </c>
    </row>
    <row r="1063" spans="1:8" x14ac:dyDescent="0.25">
      <c r="A1063" t="s">
        <v>4657</v>
      </c>
      <c r="B1063" s="2">
        <v>3.9</v>
      </c>
      <c r="C1063" t="b">
        <v>0</v>
      </c>
      <c r="D1063" s="23">
        <v>14000000</v>
      </c>
      <c r="E1063" s="23">
        <v>3100650</v>
      </c>
      <c r="F1063" s="23">
        <f>Table8[[#This Row],[Gross]]-Table8[[#This Row],[budget]]</f>
        <v>-10899350</v>
      </c>
      <c r="G1063" s="23">
        <v>14000000</v>
      </c>
      <c r="H1063" s="23">
        <f>Table8[[#This Row],[Gross]]-Table8[[#This Row],[budget]]</f>
        <v>-10899350</v>
      </c>
    </row>
    <row r="1064" spans="1:8" x14ac:dyDescent="0.25">
      <c r="A1064" t="s">
        <v>4661</v>
      </c>
      <c r="B1064" s="2">
        <v>6.5</v>
      </c>
      <c r="C1064" t="b">
        <v>0</v>
      </c>
      <c r="D1064" s="23">
        <v>14000000</v>
      </c>
      <c r="E1064" s="23">
        <v>1000000</v>
      </c>
      <c r="F1064" s="23">
        <f>Table8[[#This Row],[Gross]]-Table8[[#This Row],[budget]]</f>
        <v>-13000000</v>
      </c>
      <c r="G1064" s="23">
        <v>14000000</v>
      </c>
      <c r="H1064" s="23">
        <f>Table8[[#This Row],[Gross]]-Table8[[#This Row],[budget]]</f>
        <v>-13000000</v>
      </c>
    </row>
    <row r="1065" spans="1:8" x14ac:dyDescent="0.25">
      <c r="A1065" t="s">
        <v>4671</v>
      </c>
      <c r="B1065" s="2">
        <v>7.1</v>
      </c>
      <c r="C1065" t="b">
        <v>0</v>
      </c>
      <c r="D1065" s="23">
        <v>7600000</v>
      </c>
      <c r="E1065" s="23">
        <v>4613385</v>
      </c>
      <c r="F1065" s="23">
        <f>Table8[[#This Row],[Gross]]-Table8[[#This Row],[budget]]</f>
        <v>-2986615</v>
      </c>
      <c r="G1065" s="23">
        <v>7600000</v>
      </c>
      <c r="H1065" s="23">
        <f>Table8[[#This Row],[Gross]]-Table8[[#This Row],[budget]]</f>
        <v>-2986615</v>
      </c>
    </row>
    <row r="1066" spans="1:8" x14ac:dyDescent="0.25">
      <c r="A1066" t="s">
        <v>4699</v>
      </c>
      <c r="B1066" s="2">
        <v>6.3</v>
      </c>
      <c r="C1066" t="b">
        <v>0</v>
      </c>
      <c r="D1066" s="23">
        <v>11000000</v>
      </c>
      <c r="E1066" s="23">
        <v>32477269.5</v>
      </c>
      <c r="F1066" s="23">
        <f>Table8[[#This Row],[Gross]]-Table8[[#This Row],[budget]]</f>
        <v>21477269.5</v>
      </c>
      <c r="G1066" s="23">
        <v>11000000</v>
      </c>
      <c r="H1066" s="23">
        <f>Table8[[#This Row],[Gross]]-Table8[[#This Row],[budget]]</f>
        <v>21477269.5</v>
      </c>
    </row>
    <row r="1067" spans="1:8" x14ac:dyDescent="0.25">
      <c r="A1067" t="s">
        <v>4701</v>
      </c>
      <c r="B1067" s="2">
        <v>6.3</v>
      </c>
      <c r="C1067" t="b">
        <v>0</v>
      </c>
      <c r="D1067" s="23">
        <v>12000000</v>
      </c>
      <c r="E1067" s="23">
        <v>22896599.5</v>
      </c>
      <c r="F1067" s="23">
        <f>Table8[[#This Row],[Gross]]-Table8[[#This Row],[budget]]</f>
        <v>10896599.5</v>
      </c>
      <c r="G1067" s="23">
        <v>12000000</v>
      </c>
      <c r="H1067" s="23">
        <f>Table8[[#This Row],[Gross]]-Table8[[#This Row],[budget]]</f>
        <v>10896599.5</v>
      </c>
    </row>
    <row r="1068" spans="1:8" x14ac:dyDescent="0.25">
      <c r="A1068" t="s">
        <v>4703</v>
      </c>
      <c r="B1068" s="2">
        <v>7.3</v>
      </c>
      <c r="C1068" t="b">
        <v>0</v>
      </c>
      <c r="D1068" s="23">
        <v>13000000</v>
      </c>
      <c r="E1068" s="23">
        <v>44134898</v>
      </c>
      <c r="F1068" s="23">
        <f>Table8[[#This Row],[Gross]]-Table8[[#This Row],[budget]]</f>
        <v>31134898</v>
      </c>
      <c r="G1068" s="23">
        <v>13000000</v>
      </c>
      <c r="H1068" s="23">
        <f>Table8[[#This Row],[Gross]]-Table8[[#This Row],[budget]]</f>
        <v>31134898</v>
      </c>
    </row>
    <row r="1069" spans="1:8" x14ac:dyDescent="0.25">
      <c r="A1069" t="s">
        <v>4707</v>
      </c>
      <c r="B1069" s="2">
        <v>5.9</v>
      </c>
      <c r="C1069" t="b">
        <v>0</v>
      </c>
      <c r="D1069" s="23">
        <v>13000000</v>
      </c>
      <c r="E1069" s="23">
        <v>28972187</v>
      </c>
      <c r="F1069" s="23">
        <f>Table8[[#This Row],[Gross]]-Table8[[#This Row],[budget]]</f>
        <v>15972187</v>
      </c>
      <c r="G1069" s="23">
        <v>13000000</v>
      </c>
      <c r="H1069" s="23">
        <f>Table8[[#This Row],[Gross]]-Table8[[#This Row],[budget]]</f>
        <v>15972187</v>
      </c>
    </row>
    <row r="1070" spans="1:8" x14ac:dyDescent="0.25">
      <c r="A1070" t="s">
        <v>4709</v>
      </c>
      <c r="B1070" s="2">
        <v>6.1</v>
      </c>
      <c r="C1070" t="b">
        <v>0</v>
      </c>
      <c r="D1070" s="23">
        <v>8200000</v>
      </c>
      <c r="E1070" s="23">
        <v>27979400</v>
      </c>
      <c r="F1070" s="23">
        <f>Table8[[#This Row],[Gross]]-Table8[[#This Row],[budget]]</f>
        <v>19779400</v>
      </c>
      <c r="G1070" s="23">
        <v>8200000</v>
      </c>
      <c r="H1070" s="23">
        <f>Table8[[#This Row],[Gross]]-Table8[[#This Row],[budget]]</f>
        <v>19779400</v>
      </c>
    </row>
    <row r="1071" spans="1:8" x14ac:dyDescent="0.25">
      <c r="A1071" t="s">
        <v>4712</v>
      </c>
      <c r="B1071" s="2">
        <v>7.7</v>
      </c>
      <c r="C1071" t="b">
        <v>0</v>
      </c>
      <c r="D1071" s="23">
        <v>13000000</v>
      </c>
      <c r="E1071" s="23">
        <v>23947</v>
      </c>
      <c r="F1071" s="23">
        <f>Table8[[#This Row],[Gross]]-Table8[[#This Row],[budget]]</f>
        <v>-12976053</v>
      </c>
      <c r="G1071" s="23">
        <v>13000000</v>
      </c>
      <c r="H1071" s="23">
        <f>Table8[[#This Row],[Gross]]-Table8[[#This Row],[budget]]</f>
        <v>-12976053</v>
      </c>
    </row>
    <row r="1072" spans="1:8" x14ac:dyDescent="0.25">
      <c r="A1072" t="s">
        <v>4715</v>
      </c>
      <c r="B1072" s="2">
        <v>4.0999999999999996</v>
      </c>
      <c r="C1072" t="b">
        <v>0</v>
      </c>
      <c r="D1072" s="23">
        <v>9300000</v>
      </c>
      <c r="E1072" s="23">
        <v>28065801</v>
      </c>
      <c r="F1072" s="23">
        <f>Table8[[#This Row],[Gross]]-Table8[[#This Row],[budget]]</f>
        <v>18765801</v>
      </c>
      <c r="G1072" s="23">
        <v>9300000</v>
      </c>
      <c r="H1072" s="23">
        <f>Table8[[#This Row],[Gross]]-Table8[[#This Row],[budget]]</f>
        <v>18765801</v>
      </c>
    </row>
    <row r="1073" spans="1:8" x14ac:dyDescent="0.25">
      <c r="A1073" t="s">
        <v>4719</v>
      </c>
      <c r="B1073" s="2">
        <v>6.1</v>
      </c>
      <c r="C1073" t="b">
        <v>0</v>
      </c>
      <c r="D1073" s="23">
        <v>13000000</v>
      </c>
      <c r="E1073" s="23">
        <v>27052167</v>
      </c>
      <c r="F1073" s="23">
        <f>Table8[[#This Row],[Gross]]-Table8[[#This Row],[budget]]</f>
        <v>14052167</v>
      </c>
      <c r="G1073" s="23">
        <v>13000000</v>
      </c>
      <c r="H1073" s="23">
        <f>Table8[[#This Row],[Gross]]-Table8[[#This Row],[budget]]</f>
        <v>14052167</v>
      </c>
    </row>
    <row r="1074" spans="1:8" x14ac:dyDescent="0.25">
      <c r="A1074" t="s">
        <v>4721</v>
      </c>
      <c r="B1074" s="2">
        <v>5.9</v>
      </c>
      <c r="C1074" t="b">
        <v>0</v>
      </c>
      <c r="D1074" s="23">
        <v>13000000</v>
      </c>
      <c r="E1074" s="23">
        <v>26539321</v>
      </c>
      <c r="F1074" s="23">
        <f>Table8[[#This Row],[Gross]]-Table8[[#This Row],[budget]]</f>
        <v>13539321</v>
      </c>
      <c r="G1074" s="23">
        <v>13000000</v>
      </c>
      <c r="H1074" s="23">
        <f>Table8[[#This Row],[Gross]]-Table8[[#This Row],[budget]]</f>
        <v>13539321</v>
      </c>
    </row>
    <row r="1075" spans="1:8" x14ac:dyDescent="0.25">
      <c r="A1075" t="s">
        <v>4723</v>
      </c>
      <c r="B1075" s="2">
        <v>5.7</v>
      </c>
      <c r="C1075" t="b">
        <v>0</v>
      </c>
      <c r="D1075" s="23">
        <v>13000000</v>
      </c>
      <c r="E1075" s="23">
        <v>28501605</v>
      </c>
      <c r="F1075" s="23">
        <f>Table8[[#This Row],[Gross]]-Table8[[#This Row],[budget]]</f>
        <v>15501605</v>
      </c>
      <c r="G1075" s="23">
        <v>13000000</v>
      </c>
      <c r="H1075" s="23">
        <f>Table8[[#This Row],[Gross]]-Table8[[#This Row],[budget]]</f>
        <v>15501605</v>
      </c>
    </row>
    <row r="1076" spans="1:8" x14ac:dyDescent="0.25">
      <c r="A1076" t="s">
        <v>4725</v>
      </c>
      <c r="B1076" s="2">
        <v>5.75</v>
      </c>
      <c r="C1076" t="b">
        <v>0</v>
      </c>
      <c r="D1076" s="23">
        <v>7850000</v>
      </c>
      <c r="E1076" s="23">
        <v>26303995.5</v>
      </c>
      <c r="F1076" s="23">
        <f>Table8[[#This Row],[Gross]]-Table8[[#This Row],[budget]]</f>
        <v>18453995.5</v>
      </c>
      <c r="G1076" s="23">
        <v>7850000</v>
      </c>
      <c r="H1076" s="23">
        <f>Table8[[#This Row],[Gross]]-Table8[[#This Row],[budget]]</f>
        <v>18453995.5</v>
      </c>
    </row>
    <row r="1077" spans="1:8" x14ac:dyDescent="0.25">
      <c r="A1077" t="s">
        <v>4728</v>
      </c>
      <c r="B1077" s="2">
        <v>7.7</v>
      </c>
      <c r="C1077" t="b">
        <v>0</v>
      </c>
      <c r="D1077" s="23">
        <v>15000000</v>
      </c>
      <c r="E1077" s="23">
        <v>25440971</v>
      </c>
      <c r="F1077" s="23">
        <f>Table8[[#This Row],[Gross]]-Table8[[#This Row],[budget]]</f>
        <v>10440971</v>
      </c>
      <c r="G1077" s="23">
        <v>15000000</v>
      </c>
      <c r="H1077" s="23">
        <f>Table8[[#This Row],[Gross]]-Table8[[#This Row],[budget]]</f>
        <v>10440971</v>
      </c>
    </row>
    <row r="1078" spans="1:8" x14ac:dyDescent="0.25">
      <c r="A1078" t="s">
        <v>4731</v>
      </c>
      <c r="B1078" s="2">
        <v>5.1999999999999993</v>
      </c>
      <c r="C1078" t="b">
        <v>0</v>
      </c>
      <c r="D1078" s="23">
        <v>3750000</v>
      </c>
      <c r="E1078" s="23">
        <v>11164131.5</v>
      </c>
      <c r="F1078" s="23">
        <f>Table8[[#This Row],[Gross]]-Table8[[#This Row],[budget]]</f>
        <v>7414131.5</v>
      </c>
      <c r="G1078" s="23">
        <v>3750000</v>
      </c>
      <c r="H1078" s="23">
        <f>Table8[[#This Row],[Gross]]-Table8[[#This Row],[budget]]</f>
        <v>7414131.5</v>
      </c>
    </row>
    <row r="1079" spans="1:8" x14ac:dyDescent="0.25">
      <c r="A1079" t="s">
        <v>4737</v>
      </c>
      <c r="B1079" s="2">
        <v>6.1499999999999995</v>
      </c>
      <c r="C1079" t="b">
        <v>0</v>
      </c>
      <c r="D1079" s="23">
        <v>5100000</v>
      </c>
      <c r="E1079" s="23">
        <v>4525680</v>
      </c>
      <c r="F1079" s="23">
        <f>Table8[[#This Row],[Gross]]-Table8[[#This Row],[budget]]</f>
        <v>-574320</v>
      </c>
      <c r="G1079" s="23">
        <v>5100000</v>
      </c>
      <c r="H1079" s="23">
        <f>Table8[[#This Row],[Gross]]-Table8[[#This Row],[budget]]</f>
        <v>-574320</v>
      </c>
    </row>
    <row r="1080" spans="1:8" x14ac:dyDescent="0.25">
      <c r="A1080" t="s">
        <v>4739</v>
      </c>
      <c r="B1080" s="2">
        <v>4.5999999999999996</v>
      </c>
      <c r="C1080" t="b">
        <v>0</v>
      </c>
      <c r="D1080" s="23">
        <v>12000000</v>
      </c>
      <c r="E1080" s="23">
        <v>5530576</v>
      </c>
      <c r="F1080" s="23">
        <f>Table8[[#This Row],[Gross]]-Table8[[#This Row],[budget]]</f>
        <v>-6469424</v>
      </c>
      <c r="G1080" s="23">
        <v>12000000</v>
      </c>
      <c r="H1080" s="23">
        <f>Table8[[#This Row],[Gross]]-Table8[[#This Row],[budget]]</f>
        <v>-6469424</v>
      </c>
    </row>
    <row r="1081" spans="1:8" x14ac:dyDescent="0.25">
      <c r="A1081" t="s">
        <v>4741</v>
      </c>
      <c r="B1081" s="2">
        <v>8.3000000000000007</v>
      </c>
      <c r="C1081" t="b">
        <v>0</v>
      </c>
      <c r="D1081" s="23">
        <v>13000000</v>
      </c>
      <c r="E1081" s="23">
        <v>14677654</v>
      </c>
      <c r="F1081" s="23">
        <f>Table8[[#This Row],[Gross]]-Table8[[#This Row],[budget]]</f>
        <v>1677654</v>
      </c>
      <c r="G1081" s="23">
        <v>13000000</v>
      </c>
      <c r="H1081" s="23">
        <f>Table8[[#This Row],[Gross]]-Table8[[#This Row],[budget]]</f>
        <v>1677654</v>
      </c>
    </row>
    <row r="1082" spans="1:8" x14ac:dyDescent="0.25">
      <c r="A1082" t="s">
        <v>4743</v>
      </c>
      <c r="B1082" s="2">
        <v>6.4</v>
      </c>
      <c r="C1082" t="b">
        <v>0</v>
      </c>
      <c r="D1082" s="23">
        <v>13000000</v>
      </c>
      <c r="E1082" s="23">
        <v>9975684</v>
      </c>
      <c r="F1082" s="23">
        <f>Table8[[#This Row],[Gross]]-Table8[[#This Row],[budget]]</f>
        <v>-3024316</v>
      </c>
      <c r="G1082" s="23">
        <v>13000000</v>
      </c>
      <c r="H1082" s="23">
        <f>Table8[[#This Row],[Gross]]-Table8[[#This Row],[budget]]</f>
        <v>-3024316</v>
      </c>
    </row>
    <row r="1083" spans="1:8" x14ac:dyDescent="0.25">
      <c r="A1083" t="s">
        <v>4745</v>
      </c>
      <c r="B1083" s="2">
        <v>6.333333333333333</v>
      </c>
      <c r="C1083" t="b">
        <v>0</v>
      </c>
      <c r="D1083" s="23">
        <v>7670000</v>
      </c>
      <c r="E1083" s="23">
        <v>3112934</v>
      </c>
      <c r="F1083" s="23">
        <f>Table8[[#This Row],[Gross]]-Table8[[#This Row],[budget]]</f>
        <v>-4557066</v>
      </c>
      <c r="G1083" s="23">
        <v>7670000</v>
      </c>
      <c r="H1083" s="23">
        <f>Table8[[#This Row],[Gross]]-Table8[[#This Row],[budget]]</f>
        <v>-4557066</v>
      </c>
    </row>
    <row r="1084" spans="1:8" x14ac:dyDescent="0.25">
      <c r="A1084" t="s">
        <v>4749</v>
      </c>
      <c r="B1084" s="2">
        <v>6</v>
      </c>
      <c r="C1084" t="b">
        <v>0</v>
      </c>
      <c r="D1084" s="23">
        <v>13000000</v>
      </c>
      <c r="E1084" s="23">
        <v>5871603</v>
      </c>
      <c r="F1084" s="23">
        <f>Table8[[#This Row],[Gross]]-Table8[[#This Row],[budget]]</f>
        <v>-7128397</v>
      </c>
      <c r="G1084" s="23">
        <v>13000000</v>
      </c>
      <c r="H1084" s="23">
        <f>Table8[[#This Row],[Gross]]-Table8[[#This Row],[budget]]</f>
        <v>-7128397</v>
      </c>
    </row>
    <row r="1085" spans="1:8" x14ac:dyDescent="0.25">
      <c r="A1085" t="s">
        <v>4751</v>
      </c>
      <c r="B1085" s="2">
        <v>5.8</v>
      </c>
      <c r="C1085" t="b">
        <v>0</v>
      </c>
      <c r="D1085" s="23">
        <v>13000000</v>
      </c>
      <c r="E1085" s="23">
        <v>16574731</v>
      </c>
      <c r="F1085" s="23">
        <f>Table8[[#This Row],[Gross]]-Table8[[#This Row],[budget]]</f>
        <v>3574731</v>
      </c>
      <c r="G1085" s="23">
        <v>13000000</v>
      </c>
      <c r="H1085" s="23">
        <f>Table8[[#This Row],[Gross]]-Table8[[#This Row],[budget]]</f>
        <v>3574731</v>
      </c>
    </row>
    <row r="1086" spans="1:8" x14ac:dyDescent="0.25">
      <c r="A1086" t="s">
        <v>4753</v>
      </c>
      <c r="B1086" s="2">
        <v>5.6</v>
      </c>
      <c r="C1086" t="b">
        <v>0</v>
      </c>
      <c r="D1086" s="23">
        <v>13000000</v>
      </c>
      <c r="E1086" s="23">
        <v>5002310</v>
      </c>
      <c r="F1086" s="23">
        <f>Table8[[#This Row],[Gross]]-Table8[[#This Row],[budget]]</f>
        <v>-7997690</v>
      </c>
      <c r="G1086" s="23">
        <v>13000000</v>
      </c>
      <c r="H1086" s="23">
        <f>Table8[[#This Row],[Gross]]-Table8[[#This Row],[budget]]</f>
        <v>-7997690</v>
      </c>
    </row>
    <row r="1087" spans="1:8" x14ac:dyDescent="0.25">
      <c r="A1087" t="s">
        <v>4756</v>
      </c>
      <c r="B1087" s="2">
        <v>6.1</v>
      </c>
      <c r="C1087" t="b">
        <v>0</v>
      </c>
      <c r="D1087" s="23">
        <v>13000000</v>
      </c>
      <c r="E1087" s="23">
        <v>4919896</v>
      </c>
      <c r="F1087" s="23">
        <f>Table8[[#This Row],[Gross]]-Table8[[#This Row],[budget]]</f>
        <v>-8080104</v>
      </c>
      <c r="G1087" s="23">
        <v>13000000</v>
      </c>
      <c r="H1087" s="23">
        <f>Table8[[#This Row],[Gross]]-Table8[[#This Row],[budget]]</f>
        <v>-8080104</v>
      </c>
    </row>
    <row r="1088" spans="1:8" x14ac:dyDescent="0.25">
      <c r="A1088" t="s">
        <v>4759</v>
      </c>
      <c r="B1088" s="2">
        <v>7.1</v>
      </c>
      <c r="C1088" t="b">
        <v>0</v>
      </c>
      <c r="D1088" s="23">
        <v>6502250</v>
      </c>
      <c r="E1088" s="23">
        <v>2496691.5</v>
      </c>
      <c r="F1088" s="23">
        <f>Table8[[#This Row],[Gross]]-Table8[[#This Row],[budget]]</f>
        <v>-4005558.5</v>
      </c>
      <c r="G1088" s="23">
        <v>6502250</v>
      </c>
      <c r="H1088" s="23">
        <f>Table8[[#This Row],[Gross]]-Table8[[#This Row],[budget]]</f>
        <v>-4005558.5</v>
      </c>
    </row>
    <row r="1089" spans="1:8" x14ac:dyDescent="0.25">
      <c r="A1089" t="s">
        <v>4763</v>
      </c>
      <c r="B1089" s="2">
        <v>7.3</v>
      </c>
      <c r="C1089" t="b">
        <v>0</v>
      </c>
      <c r="D1089" s="23">
        <v>100000000</v>
      </c>
      <c r="E1089" s="23">
        <v>3058380</v>
      </c>
      <c r="F1089" s="23">
        <f>Table8[[#This Row],[Gross]]-Table8[[#This Row],[budget]]</f>
        <v>-96941620</v>
      </c>
      <c r="G1089" s="23">
        <v>100000000</v>
      </c>
      <c r="H1089" s="23">
        <f>Table8[[#This Row],[Gross]]-Table8[[#This Row],[budget]]</f>
        <v>-96941620</v>
      </c>
    </row>
    <row r="1090" spans="1:8" x14ac:dyDescent="0.25">
      <c r="A1090" t="s">
        <v>4766</v>
      </c>
      <c r="B1090" s="2">
        <v>5.9</v>
      </c>
      <c r="C1090" t="b">
        <v>0</v>
      </c>
      <c r="D1090" s="23">
        <v>13000000</v>
      </c>
      <c r="E1090" s="23">
        <v>2104000</v>
      </c>
      <c r="F1090" s="23">
        <f>Table8[[#This Row],[Gross]]-Table8[[#This Row],[budget]]</f>
        <v>-10896000</v>
      </c>
      <c r="G1090" s="23">
        <v>13000000</v>
      </c>
      <c r="H1090" s="23">
        <f>Table8[[#This Row],[Gross]]-Table8[[#This Row],[budget]]</f>
        <v>-10896000</v>
      </c>
    </row>
    <row r="1091" spans="1:8" x14ac:dyDescent="0.25">
      <c r="A1091" t="s">
        <v>4769</v>
      </c>
      <c r="B1091" s="2">
        <v>8</v>
      </c>
      <c r="C1091" t="b">
        <v>0</v>
      </c>
      <c r="D1091" s="23">
        <v>13000000</v>
      </c>
      <c r="E1091" s="23">
        <v>17738570</v>
      </c>
      <c r="F1091" s="23">
        <f>Table8[[#This Row],[Gross]]-Table8[[#This Row],[budget]]</f>
        <v>4738570</v>
      </c>
      <c r="G1091" s="23">
        <v>13000000</v>
      </c>
      <c r="H1091" s="23">
        <f>Table8[[#This Row],[Gross]]-Table8[[#This Row],[budget]]</f>
        <v>4738570</v>
      </c>
    </row>
    <row r="1092" spans="1:8" x14ac:dyDescent="0.25">
      <c r="A1092" t="s">
        <v>4771</v>
      </c>
      <c r="B1092" s="2">
        <v>5.0999999999999996</v>
      </c>
      <c r="C1092" t="b">
        <v>0</v>
      </c>
      <c r="D1092" s="23">
        <v>3000000</v>
      </c>
      <c r="E1092" s="23">
        <v>1200000</v>
      </c>
      <c r="F1092" s="23">
        <f>Table8[[#This Row],[Gross]]-Table8[[#This Row],[budget]]</f>
        <v>-1800000</v>
      </c>
      <c r="G1092" s="23">
        <v>3000000</v>
      </c>
      <c r="H1092" s="23">
        <f>Table8[[#This Row],[Gross]]-Table8[[#This Row],[budget]]</f>
        <v>-1800000</v>
      </c>
    </row>
    <row r="1093" spans="1:8" x14ac:dyDescent="0.25">
      <c r="A1093" t="s">
        <v>4776</v>
      </c>
      <c r="B1093" s="2">
        <v>6.6</v>
      </c>
      <c r="C1093" t="b">
        <v>0</v>
      </c>
      <c r="D1093" s="23">
        <v>13000000</v>
      </c>
      <c r="E1093" s="23">
        <v>1024175</v>
      </c>
      <c r="F1093" s="23">
        <f>Table8[[#This Row],[Gross]]-Table8[[#This Row],[budget]]</f>
        <v>-11975825</v>
      </c>
      <c r="G1093" s="23">
        <v>13000000</v>
      </c>
      <c r="H1093" s="23">
        <f>Table8[[#This Row],[Gross]]-Table8[[#This Row],[budget]]</f>
        <v>-11975825</v>
      </c>
    </row>
    <row r="1094" spans="1:8" x14ac:dyDescent="0.25">
      <c r="A1094" t="s">
        <v>4781</v>
      </c>
      <c r="B1094" s="2">
        <v>6.8</v>
      </c>
      <c r="C1094" t="b">
        <v>0</v>
      </c>
      <c r="D1094" s="23">
        <v>12620000</v>
      </c>
      <c r="E1094" s="23">
        <v>31662</v>
      </c>
      <c r="F1094" s="23">
        <f>Table8[[#This Row],[Gross]]-Table8[[#This Row],[budget]]</f>
        <v>-12588338</v>
      </c>
      <c r="G1094" s="23">
        <v>12620000</v>
      </c>
      <c r="H1094" s="23">
        <f>Table8[[#This Row],[Gross]]-Table8[[#This Row],[budget]]</f>
        <v>-12588338</v>
      </c>
    </row>
    <row r="1095" spans="1:8" x14ac:dyDescent="0.25">
      <c r="A1095" t="s">
        <v>4783</v>
      </c>
      <c r="B1095" s="2">
        <v>5.4</v>
      </c>
      <c r="C1095" t="b">
        <v>0</v>
      </c>
      <c r="D1095" s="23">
        <v>13000000</v>
      </c>
      <c r="E1095" s="23">
        <v>28399192</v>
      </c>
      <c r="F1095" s="23">
        <f>Table8[[#This Row],[Gross]]-Table8[[#This Row],[budget]]</f>
        <v>15399192</v>
      </c>
      <c r="G1095" s="23">
        <v>13000000</v>
      </c>
      <c r="H1095" s="23">
        <f>Table8[[#This Row],[Gross]]-Table8[[#This Row],[budget]]</f>
        <v>15399192</v>
      </c>
    </row>
    <row r="1096" spans="1:8" x14ac:dyDescent="0.25">
      <c r="A1096" t="s">
        <v>4799</v>
      </c>
      <c r="B1096" s="2">
        <v>5.0999999999999996</v>
      </c>
      <c r="C1096" t="b">
        <v>0</v>
      </c>
      <c r="D1096" s="23">
        <v>16000000</v>
      </c>
      <c r="E1096" s="23">
        <v>11956207</v>
      </c>
      <c r="F1096" s="23">
        <f>Table8[[#This Row],[Gross]]-Table8[[#This Row],[budget]]</f>
        <v>-4043793</v>
      </c>
      <c r="G1096" s="23">
        <v>16000000</v>
      </c>
      <c r="H1096" s="23">
        <f>Table8[[#This Row],[Gross]]-Table8[[#This Row],[budget]]</f>
        <v>-4043793</v>
      </c>
    </row>
    <row r="1097" spans="1:8" x14ac:dyDescent="0.25">
      <c r="A1097" t="s">
        <v>4804</v>
      </c>
      <c r="B1097" s="2">
        <v>7.8</v>
      </c>
      <c r="C1097" t="b">
        <v>0</v>
      </c>
      <c r="D1097" s="23">
        <v>12500000</v>
      </c>
      <c r="E1097" s="23">
        <v>9030581</v>
      </c>
      <c r="F1097" s="23">
        <f>Table8[[#This Row],[Gross]]-Table8[[#This Row],[budget]]</f>
        <v>-3469419</v>
      </c>
      <c r="G1097" s="23">
        <v>12500000</v>
      </c>
      <c r="H1097" s="23">
        <f>Table8[[#This Row],[Gross]]-Table8[[#This Row],[budget]]</f>
        <v>-3469419</v>
      </c>
    </row>
    <row r="1098" spans="1:8" x14ac:dyDescent="0.25">
      <c r="A1098" t="s">
        <v>4809</v>
      </c>
      <c r="B1098" s="2">
        <v>6.6</v>
      </c>
      <c r="C1098" t="b">
        <v>0</v>
      </c>
      <c r="D1098" s="23">
        <v>12500000</v>
      </c>
      <c r="E1098" s="23">
        <v>1227324</v>
      </c>
      <c r="F1098" s="23">
        <f>Table8[[#This Row],[Gross]]-Table8[[#This Row],[budget]]</f>
        <v>-11272676</v>
      </c>
      <c r="G1098" s="23">
        <v>12500000</v>
      </c>
      <c r="H1098" s="23">
        <f>Table8[[#This Row],[Gross]]-Table8[[#This Row],[budget]]</f>
        <v>-11272676</v>
      </c>
    </row>
    <row r="1099" spans="1:8" x14ac:dyDescent="0.25">
      <c r="A1099" t="s">
        <v>4471</v>
      </c>
      <c r="B1099" s="2">
        <v>6.4</v>
      </c>
      <c r="C1099" t="b">
        <v>0</v>
      </c>
      <c r="D1099" s="23">
        <v>15000000</v>
      </c>
      <c r="E1099" s="23">
        <v>4360548</v>
      </c>
      <c r="F1099" s="23">
        <f>Table8[[#This Row],[Gross]]-Table8[[#This Row],[budget]]</f>
        <v>-10639452</v>
      </c>
      <c r="G1099" s="23">
        <v>15000000</v>
      </c>
      <c r="H1099" s="23">
        <f>Table8[[#This Row],[Gross]]-Table8[[#This Row],[budget]]</f>
        <v>-10639452</v>
      </c>
    </row>
    <row r="1100" spans="1:8" x14ac:dyDescent="0.25">
      <c r="A1100" t="s">
        <v>4812</v>
      </c>
      <c r="B1100" s="2">
        <v>6.7</v>
      </c>
      <c r="C1100" t="b">
        <v>0</v>
      </c>
      <c r="D1100" s="23">
        <v>10500000</v>
      </c>
      <c r="E1100" s="23">
        <v>26589953</v>
      </c>
      <c r="F1100" s="23">
        <f>Table8[[#This Row],[Gross]]-Table8[[#This Row],[budget]]</f>
        <v>16089953</v>
      </c>
      <c r="G1100" s="23">
        <v>10500000</v>
      </c>
      <c r="H1100" s="23">
        <f>Table8[[#This Row],[Gross]]-Table8[[#This Row],[budget]]</f>
        <v>16089953</v>
      </c>
    </row>
    <row r="1101" spans="1:8" x14ac:dyDescent="0.25">
      <c r="A1101" t="s">
        <v>4814</v>
      </c>
      <c r="B1101" s="2">
        <v>6.3000000000000007</v>
      </c>
      <c r="C1101" t="b">
        <v>0</v>
      </c>
      <c r="D1101" s="23">
        <v>11000000</v>
      </c>
      <c r="E1101" s="23">
        <v>1347118</v>
      </c>
      <c r="F1101" s="23">
        <f>Table8[[#This Row],[Gross]]-Table8[[#This Row],[budget]]</f>
        <v>-9652882</v>
      </c>
      <c r="G1101" s="23">
        <v>11000000</v>
      </c>
      <c r="H1101" s="23">
        <f>Table8[[#This Row],[Gross]]-Table8[[#This Row],[budget]]</f>
        <v>-9652882</v>
      </c>
    </row>
    <row r="1102" spans="1:8" x14ac:dyDescent="0.25">
      <c r="A1102" t="s">
        <v>4817</v>
      </c>
      <c r="B1102" s="2">
        <v>8.1</v>
      </c>
      <c r="C1102" t="b">
        <v>0</v>
      </c>
      <c r="D1102" s="23">
        <v>12800000</v>
      </c>
      <c r="E1102" s="23">
        <v>1110186</v>
      </c>
      <c r="F1102" s="23">
        <f>Table8[[#This Row],[Gross]]-Table8[[#This Row],[budget]]</f>
        <v>-11689814</v>
      </c>
      <c r="G1102" s="23">
        <v>12800000</v>
      </c>
      <c r="H1102" s="23">
        <f>Table8[[#This Row],[Gross]]-Table8[[#This Row],[budget]]</f>
        <v>-11689814</v>
      </c>
    </row>
    <row r="1103" spans="1:8" x14ac:dyDescent="0.25">
      <c r="A1103" t="s">
        <v>4819</v>
      </c>
      <c r="B1103" s="2">
        <v>7</v>
      </c>
      <c r="C1103" t="b">
        <v>0</v>
      </c>
      <c r="D1103" s="23">
        <v>12500000</v>
      </c>
      <c r="E1103" s="23">
        <v>1089445</v>
      </c>
      <c r="F1103" s="23">
        <f>Table8[[#This Row],[Gross]]-Table8[[#This Row],[budget]]</f>
        <v>-11410555</v>
      </c>
      <c r="G1103" s="23">
        <v>12500000</v>
      </c>
      <c r="H1103" s="23">
        <f>Table8[[#This Row],[Gross]]-Table8[[#This Row],[budget]]</f>
        <v>-11410555</v>
      </c>
    </row>
    <row r="1104" spans="1:8" x14ac:dyDescent="0.25">
      <c r="A1104" t="s">
        <v>4824</v>
      </c>
      <c r="B1104" s="2">
        <v>7.9</v>
      </c>
      <c r="C1104" t="b">
        <v>0</v>
      </c>
      <c r="D1104" s="23">
        <v>9600000</v>
      </c>
      <c r="E1104" s="23">
        <v>71442</v>
      </c>
      <c r="F1104" s="23">
        <f>Table8[[#This Row],[Gross]]-Table8[[#This Row],[budget]]</f>
        <v>-9528558</v>
      </c>
      <c r="G1104" s="23">
        <v>9600000</v>
      </c>
      <c r="H1104" s="23">
        <f>Table8[[#This Row],[Gross]]-Table8[[#This Row],[budget]]</f>
        <v>-9528558</v>
      </c>
    </row>
    <row r="1105" spans="1:8" x14ac:dyDescent="0.25">
      <c r="A1105" t="s">
        <v>4833</v>
      </c>
      <c r="B1105" s="2">
        <v>7.1</v>
      </c>
      <c r="C1105" t="b">
        <v>0</v>
      </c>
      <c r="D1105" s="23">
        <v>12000000</v>
      </c>
      <c r="E1105" s="23">
        <v>79568000</v>
      </c>
      <c r="F1105" s="23">
        <f>Table8[[#This Row],[Gross]]-Table8[[#This Row],[budget]]</f>
        <v>67568000</v>
      </c>
      <c r="G1105" s="23">
        <v>12000000</v>
      </c>
      <c r="H1105" s="23">
        <f>Table8[[#This Row],[Gross]]-Table8[[#This Row],[budget]]</f>
        <v>67568000</v>
      </c>
    </row>
    <row r="1106" spans="1:8" x14ac:dyDescent="0.25">
      <c r="A1106" t="s">
        <v>4836</v>
      </c>
      <c r="B1106" s="2">
        <v>6.5</v>
      </c>
      <c r="C1106" t="b">
        <v>0</v>
      </c>
      <c r="D1106" s="23">
        <v>12000000</v>
      </c>
      <c r="E1106" s="23">
        <v>70011073</v>
      </c>
      <c r="F1106" s="23">
        <f>Table8[[#This Row],[Gross]]-Table8[[#This Row],[budget]]</f>
        <v>58011073</v>
      </c>
      <c r="G1106" s="23">
        <v>12000000</v>
      </c>
      <c r="H1106" s="23">
        <f>Table8[[#This Row],[Gross]]-Table8[[#This Row],[budget]]</f>
        <v>58011073</v>
      </c>
    </row>
    <row r="1107" spans="1:8" x14ac:dyDescent="0.25">
      <c r="A1107" t="s">
        <v>4841</v>
      </c>
      <c r="B1107" s="2">
        <v>6.9333333333333336</v>
      </c>
      <c r="C1107" t="b">
        <v>0</v>
      </c>
      <c r="D1107" s="23">
        <v>10000000</v>
      </c>
      <c r="E1107" s="23">
        <v>28236746.333333332</v>
      </c>
      <c r="F1107" s="23">
        <f>Table8[[#This Row],[Gross]]-Table8[[#This Row],[budget]]</f>
        <v>18236746.333333332</v>
      </c>
      <c r="G1107" s="23">
        <v>10000000</v>
      </c>
      <c r="H1107" s="23">
        <f>Table8[[#This Row],[Gross]]-Table8[[#This Row],[budget]]</f>
        <v>18236746.333333332</v>
      </c>
    </row>
    <row r="1108" spans="1:8" x14ac:dyDescent="0.25">
      <c r="A1108" t="s">
        <v>4850</v>
      </c>
      <c r="B1108" s="2">
        <v>5</v>
      </c>
      <c r="C1108" t="b">
        <v>0</v>
      </c>
      <c r="D1108" s="23">
        <v>10000000</v>
      </c>
      <c r="E1108" s="23">
        <v>27233823.5</v>
      </c>
      <c r="F1108" s="23">
        <f>Table8[[#This Row],[Gross]]-Table8[[#This Row],[budget]]</f>
        <v>17233823.5</v>
      </c>
      <c r="G1108" s="23">
        <v>10000000</v>
      </c>
      <c r="H1108" s="23">
        <f>Table8[[#This Row],[Gross]]-Table8[[#This Row],[budget]]</f>
        <v>17233823.5</v>
      </c>
    </row>
    <row r="1109" spans="1:8" x14ac:dyDescent="0.25">
      <c r="A1109" t="s">
        <v>4852</v>
      </c>
      <c r="B1109" s="2">
        <v>6.7</v>
      </c>
      <c r="C1109" t="b">
        <v>0</v>
      </c>
      <c r="D1109" s="23">
        <v>12000000</v>
      </c>
      <c r="E1109" s="23">
        <v>54724272</v>
      </c>
      <c r="F1109" s="23">
        <f>Table8[[#This Row],[Gross]]-Table8[[#This Row],[budget]]</f>
        <v>42724272</v>
      </c>
      <c r="G1109" s="23">
        <v>12000000</v>
      </c>
      <c r="H1109" s="23">
        <f>Table8[[#This Row],[Gross]]-Table8[[#This Row],[budget]]</f>
        <v>42724272</v>
      </c>
    </row>
    <row r="1110" spans="1:8" x14ac:dyDescent="0.25">
      <c r="A1110" t="s">
        <v>4857</v>
      </c>
      <c r="B1110" s="2">
        <v>6.3</v>
      </c>
      <c r="C1110" t="b">
        <v>0</v>
      </c>
      <c r="D1110" s="23">
        <v>8000000</v>
      </c>
      <c r="E1110" s="23">
        <v>28439563.5</v>
      </c>
      <c r="F1110" s="23">
        <f>Table8[[#This Row],[Gross]]-Table8[[#This Row],[budget]]</f>
        <v>20439563.5</v>
      </c>
      <c r="G1110" s="23">
        <v>8000000</v>
      </c>
      <c r="H1110" s="23">
        <f>Table8[[#This Row],[Gross]]-Table8[[#This Row],[budget]]</f>
        <v>20439563.5</v>
      </c>
    </row>
    <row r="1111" spans="1:8" x14ac:dyDescent="0.25">
      <c r="A1111" t="s">
        <v>4859</v>
      </c>
      <c r="B1111" s="2">
        <v>5.4</v>
      </c>
      <c r="C1111" t="b">
        <v>0</v>
      </c>
      <c r="D1111" s="23">
        <v>12000000</v>
      </c>
      <c r="E1111" s="23">
        <v>31397498</v>
      </c>
      <c r="F1111" s="23">
        <f>Table8[[#This Row],[Gross]]-Table8[[#This Row],[budget]]</f>
        <v>19397498</v>
      </c>
      <c r="G1111" s="23">
        <v>12000000</v>
      </c>
      <c r="H1111" s="23">
        <f>Table8[[#This Row],[Gross]]-Table8[[#This Row],[budget]]</f>
        <v>19397498</v>
      </c>
    </row>
    <row r="1112" spans="1:8" x14ac:dyDescent="0.25">
      <c r="A1112" t="s">
        <v>4861</v>
      </c>
      <c r="B1112" s="2">
        <v>4.3</v>
      </c>
      <c r="C1112" t="b">
        <v>0</v>
      </c>
      <c r="D1112" s="23">
        <v>12000000</v>
      </c>
      <c r="E1112" s="23">
        <v>31179516</v>
      </c>
      <c r="F1112" s="23">
        <f>Table8[[#This Row],[Gross]]-Table8[[#This Row],[budget]]</f>
        <v>19179516</v>
      </c>
      <c r="G1112" s="23">
        <v>12000000</v>
      </c>
      <c r="H1112" s="23">
        <f>Table8[[#This Row],[Gross]]-Table8[[#This Row],[budget]]</f>
        <v>19179516</v>
      </c>
    </row>
    <row r="1113" spans="1:8" x14ac:dyDescent="0.25">
      <c r="A1113" t="s">
        <v>4864</v>
      </c>
      <c r="B1113" s="2">
        <v>7.7</v>
      </c>
      <c r="C1113" t="b">
        <v>0</v>
      </c>
      <c r="D1113" s="23">
        <v>12000000</v>
      </c>
      <c r="E1113" s="23">
        <v>27281507</v>
      </c>
      <c r="F1113" s="23">
        <f>Table8[[#This Row],[Gross]]-Table8[[#This Row],[budget]]</f>
        <v>15281507</v>
      </c>
      <c r="G1113" s="23">
        <v>12000000</v>
      </c>
      <c r="H1113" s="23">
        <f>Table8[[#This Row],[Gross]]-Table8[[#This Row],[budget]]</f>
        <v>15281507</v>
      </c>
    </row>
    <row r="1114" spans="1:8" x14ac:dyDescent="0.25">
      <c r="A1114" t="s">
        <v>4868</v>
      </c>
      <c r="B1114" s="2">
        <v>5.9</v>
      </c>
      <c r="C1114" t="b">
        <v>0</v>
      </c>
      <c r="D1114" s="23">
        <v>12000000</v>
      </c>
      <c r="E1114" s="23">
        <v>25240988</v>
      </c>
      <c r="F1114" s="23">
        <f>Table8[[#This Row],[Gross]]-Table8[[#This Row],[budget]]</f>
        <v>13240988</v>
      </c>
      <c r="G1114" s="23">
        <v>12000000</v>
      </c>
      <c r="H1114" s="23">
        <f>Table8[[#This Row],[Gross]]-Table8[[#This Row],[budget]]</f>
        <v>13240988</v>
      </c>
    </row>
    <row r="1115" spans="1:8" x14ac:dyDescent="0.25">
      <c r="A1115" t="s">
        <v>4870</v>
      </c>
      <c r="B1115" s="2">
        <v>7.8</v>
      </c>
      <c r="C1115" t="b">
        <v>0</v>
      </c>
      <c r="D1115" s="23">
        <v>12000000</v>
      </c>
      <c r="E1115" s="23">
        <v>124868837</v>
      </c>
      <c r="F1115" s="23">
        <f>Table8[[#This Row],[Gross]]-Table8[[#This Row],[budget]]</f>
        <v>112868837</v>
      </c>
      <c r="G1115" s="23">
        <v>12000000</v>
      </c>
      <c r="H1115" s="23">
        <f>Table8[[#This Row],[Gross]]-Table8[[#This Row],[budget]]</f>
        <v>112868837</v>
      </c>
    </row>
    <row r="1116" spans="1:8" x14ac:dyDescent="0.25">
      <c r="A1116" t="s">
        <v>4882</v>
      </c>
      <c r="B1116" s="2">
        <v>6.75</v>
      </c>
      <c r="C1116" t="b">
        <v>0</v>
      </c>
      <c r="D1116" s="23">
        <v>7250000</v>
      </c>
      <c r="E1116" s="23">
        <v>17657851</v>
      </c>
      <c r="F1116" s="23">
        <f>Table8[[#This Row],[Gross]]-Table8[[#This Row],[budget]]</f>
        <v>10407851</v>
      </c>
      <c r="G1116" s="23">
        <v>7250000</v>
      </c>
      <c r="H1116" s="23">
        <f>Table8[[#This Row],[Gross]]-Table8[[#This Row],[budget]]</f>
        <v>10407851</v>
      </c>
    </row>
    <row r="1117" spans="1:8" x14ac:dyDescent="0.25">
      <c r="A1117" t="s">
        <v>4887</v>
      </c>
      <c r="B1117" s="2">
        <v>6.7</v>
      </c>
      <c r="C1117" t="b">
        <v>0</v>
      </c>
      <c r="D1117" s="23">
        <v>13000000</v>
      </c>
      <c r="E1117" s="23">
        <v>21088568</v>
      </c>
      <c r="F1117" s="23">
        <f>Table8[[#This Row],[Gross]]-Table8[[#This Row],[budget]]</f>
        <v>8088568</v>
      </c>
      <c r="G1117" s="23">
        <v>13000000</v>
      </c>
      <c r="H1117" s="23">
        <f>Table8[[#This Row],[Gross]]-Table8[[#This Row],[budget]]</f>
        <v>8088568</v>
      </c>
    </row>
    <row r="1118" spans="1:8" x14ac:dyDescent="0.25">
      <c r="A1118" t="s">
        <v>4902</v>
      </c>
      <c r="B1118" s="2">
        <v>5.4</v>
      </c>
      <c r="C1118" t="b">
        <v>0</v>
      </c>
      <c r="D1118" s="23">
        <v>12000000</v>
      </c>
      <c r="E1118" s="23">
        <v>10198766</v>
      </c>
      <c r="F1118" s="23">
        <f>Table8[[#This Row],[Gross]]-Table8[[#This Row],[budget]]</f>
        <v>-1801234</v>
      </c>
      <c r="G1118" s="23">
        <v>12000000</v>
      </c>
      <c r="H1118" s="23">
        <f>Table8[[#This Row],[Gross]]-Table8[[#This Row],[budget]]</f>
        <v>-1801234</v>
      </c>
    </row>
    <row r="1119" spans="1:8" x14ac:dyDescent="0.25">
      <c r="A1119" t="s">
        <v>4906</v>
      </c>
      <c r="B1119" s="2">
        <v>6.6</v>
      </c>
      <c r="C1119" t="b">
        <v>0</v>
      </c>
      <c r="D1119" s="23">
        <v>12000000</v>
      </c>
      <c r="E1119" s="23">
        <v>7918283</v>
      </c>
      <c r="F1119" s="23">
        <f>Table8[[#This Row],[Gross]]-Table8[[#This Row],[budget]]</f>
        <v>-4081717</v>
      </c>
      <c r="G1119" s="23">
        <v>12000000</v>
      </c>
      <c r="H1119" s="23">
        <f>Table8[[#This Row],[Gross]]-Table8[[#This Row],[budget]]</f>
        <v>-4081717</v>
      </c>
    </row>
    <row r="1120" spans="1:8" x14ac:dyDescent="0.25">
      <c r="A1120" t="s">
        <v>4908</v>
      </c>
      <c r="B1120" s="2">
        <v>6.4</v>
      </c>
      <c r="C1120" t="b">
        <v>0</v>
      </c>
      <c r="D1120" s="23">
        <v>12000000</v>
      </c>
      <c r="E1120" s="23">
        <v>22331028</v>
      </c>
      <c r="F1120" s="23">
        <f>Table8[[#This Row],[Gross]]-Table8[[#This Row],[budget]]</f>
        <v>10331028</v>
      </c>
      <c r="G1120" s="23">
        <v>12000000</v>
      </c>
      <c r="H1120" s="23">
        <f>Table8[[#This Row],[Gross]]-Table8[[#This Row],[budget]]</f>
        <v>10331028</v>
      </c>
    </row>
    <row r="1121" spans="1:8" x14ac:dyDescent="0.25">
      <c r="A1121" t="s">
        <v>4910</v>
      </c>
      <c r="B1121" s="2">
        <v>7</v>
      </c>
      <c r="C1121" t="b">
        <v>0</v>
      </c>
      <c r="D1121" s="23">
        <v>12000000</v>
      </c>
      <c r="E1121" s="23">
        <v>8134217</v>
      </c>
      <c r="F1121" s="23">
        <f>Table8[[#This Row],[Gross]]-Table8[[#This Row],[budget]]</f>
        <v>-3865783</v>
      </c>
      <c r="G1121" s="23">
        <v>12000000</v>
      </c>
      <c r="H1121" s="23">
        <f>Table8[[#This Row],[Gross]]-Table8[[#This Row],[budget]]</f>
        <v>-3865783</v>
      </c>
    </row>
    <row r="1122" spans="1:8" x14ac:dyDescent="0.25">
      <c r="A1122" t="s">
        <v>4912</v>
      </c>
      <c r="B1122" s="2">
        <v>5.7</v>
      </c>
      <c r="C1122" t="b">
        <v>0</v>
      </c>
      <c r="D1122" s="23">
        <v>10000000</v>
      </c>
      <c r="E1122" s="23">
        <v>6982680</v>
      </c>
      <c r="F1122" s="23">
        <f>Table8[[#This Row],[Gross]]-Table8[[#This Row],[budget]]</f>
        <v>-3017320</v>
      </c>
      <c r="G1122" s="23">
        <v>10000000</v>
      </c>
      <c r="H1122" s="23">
        <f>Table8[[#This Row],[Gross]]-Table8[[#This Row],[budget]]</f>
        <v>-3017320</v>
      </c>
    </row>
    <row r="1123" spans="1:8" x14ac:dyDescent="0.25">
      <c r="A1123" t="s">
        <v>4914</v>
      </c>
      <c r="B1123" s="2">
        <v>6.1</v>
      </c>
      <c r="C1123" t="b">
        <v>0</v>
      </c>
      <c r="D1123" s="23">
        <v>9000000</v>
      </c>
      <c r="E1123" s="23">
        <v>3435379</v>
      </c>
      <c r="F1123" s="23">
        <f>Table8[[#This Row],[Gross]]-Table8[[#This Row],[budget]]</f>
        <v>-5564621</v>
      </c>
      <c r="G1123" s="23">
        <v>9000000</v>
      </c>
      <c r="H1123" s="23">
        <f>Table8[[#This Row],[Gross]]-Table8[[#This Row],[budget]]</f>
        <v>-5564621</v>
      </c>
    </row>
    <row r="1124" spans="1:8" x14ac:dyDescent="0.25">
      <c r="A1124" t="s">
        <v>4916</v>
      </c>
      <c r="B1124" s="2">
        <v>7.1333333333333329</v>
      </c>
      <c r="C1124" t="b">
        <v>0</v>
      </c>
      <c r="D1124" s="23">
        <v>7333333.333333333</v>
      </c>
      <c r="E1124" s="23">
        <v>9018618.666666666</v>
      </c>
      <c r="F1124" s="23">
        <f>Table8[[#This Row],[Gross]]-Table8[[#This Row],[budget]]</f>
        <v>1685285.333333333</v>
      </c>
      <c r="G1124" s="23">
        <v>7333333.333333333</v>
      </c>
      <c r="H1124" s="23">
        <f>Table8[[#This Row],[Gross]]-Table8[[#This Row],[budget]]</f>
        <v>1685285.333333333</v>
      </c>
    </row>
    <row r="1125" spans="1:8" x14ac:dyDescent="0.25">
      <c r="A1125" t="s">
        <v>4922</v>
      </c>
      <c r="B1125" s="2">
        <v>6.6333333333333329</v>
      </c>
      <c r="C1125" t="b">
        <v>0</v>
      </c>
      <c r="D1125" s="23">
        <v>9166666.666666666</v>
      </c>
      <c r="E1125" s="23">
        <v>16438503.333333334</v>
      </c>
      <c r="F1125" s="23">
        <f>Table8[[#This Row],[Gross]]-Table8[[#This Row],[budget]]</f>
        <v>7271836.6666666679</v>
      </c>
      <c r="G1125" s="23">
        <v>9166666.666666666</v>
      </c>
      <c r="H1125" s="23">
        <f>Table8[[#This Row],[Gross]]-Table8[[#This Row],[budget]]</f>
        <v>7271836.6666666679</v>
      </c>
    </row>
    <row r="1126" spans="1:8" x14ac:dyDescent="0.25">
      <c r="A1126" t="s">
        <v>4925</v>
      </c>
      <c r="B1126" s="2">
        <v>7</v>
      </c>
      <c r="C1126" t="b">
        <v>0</v>
      </c>
      <c r="D1126" s="23">
        <v>12000000</v>
      </c>
      <c r="E1126" s="23">
        <v>2326407</v>
      </c>
      <c r="F1126" s="23">
        <f>Table8[[#This Row],[Gross]]-Table8[[#This Row],[budget]]</f>
        <v>-9673593</v>
      </c>
      <c r="G1126" s="23">
        <v>12000000</v>
      </c>
      <c r="H1126" s="23">
        <f>Table8[[#This Row],[Gross]]-Table8[[#This Row],[budget]]</f>
        <v>-9673593</v>
      </c>
    </row>
    <row r="1127" spans="1:8" x14ac:dyDescent="0.25">
      <c r="A1127" t="s">
        <v>4930</v>
      </c>
      <c r="B1127" s="2">
        <v>7.1</v>
      </c>
      <c r="C1127" t="b">
        <v>0</v>
      </c>
      <c r="D1127" s="23">
        <v>12000000</v>
      </c>
      <c r="E1127" s="23">
        <v>2060953</v>
      </c>
      <c r="F1127" s="23">
        <f>Table8[[#This Row],[Gross]]-Table8[[#This Row],[budget]]</f>
        <v>-9939047</v>
      </c>
      <c r="G1127" s="23">
        <v>12000000</v>
      </c>
      <c r="H1127" s="23">
        <f>Table8[[#This Row],[Gross]]-Table8[[#This Row],[budget]]</f>
        <v>-9939047</v>
      </c>
    </row>
    <row r="1128" spans="1:8" x14ac:dyDescent="0.25">
      <c r="A1128" t="s">
        <v>4932</v>
      </c>
      <c r="B1128" s="2">
        <v>7</v>
      </c>
      <c r="C1128" t="b">
        <v>0</v>
      </c>
      <c r="D1128" s="23">
        <v>12000000</v>
      </c>
      <c r="E1128" s="23">
        <v>3950294</v>
      </c>
      <c r="F1128" s="23">
        <f>Table8[[#This Row],[Gross]]-Table8[[#This Row],[budget]]</f>
        <v>-8049706</v>
      </c>
      <c r="G1128" s="23">
        <v>12000000</v>
      </c>
      <c r="H1128" s="23">
        <f>Table8[[#This Row],[Gross]]-Table8[[#This Row],[budget]]</f>
        <v>-8049706</v>
      </c>
    </row>
    <row r="1129" spans="1:8" x14ac:dyDescent="0.25">
      <c r="A1129" t="s">
        <v>4934</v>
      </c>
      <c r="B1129" s="2">
        <v>7.7</v>
      </c>
      <c r="C1129" t="b">
        <v>0</v>
      </c>
      <c r="D1129" s="23">
        <v>9200000</v>
      </c>
      <c r="E1129" s="23">
        <v>2835886</v>
      </c>
      <c r="F1129" s="23">
        <f>Table8[[#This Row],[Gross]]-Table8[[#This Row],[budget]]</f>
        <v>-6364114</v>
      </c>
      <c r="G1129" s="23">
        <v>9200000</v>
      </c>
      <c r="H1129" s="23">
        <f>Table8[[#This Row],[Gross]]-Table8[[#This Row],[budget]]</f>
        <v>-6364114</v>
      </c>
    </row>
    <row r="1130" spans="1:8" x14ac:dyDescent="0.25">
      <c r="A1130" t="s">
        <v>4936</v>
      </c>
      <c r="B1130" s="2">
        <v>7.1</v>
      </c>
      <c r="C1130" t="b">
        <v>0</v>
      </c>
      <c r="D1130" s="23">
        <v>12000000</v>
      </c>
      <c r="E1130" s="23">
        <v>1779284</v>
      </c>
      <c r="F1130" s="23">
        <f>Table8[[#This Row],[Gross]]-Table8[[#This Row],[budget]]</f>
        <v>-10220716</v>
      </c>
      <c r="G1130" s="23">
        <v>12000000</v>
      </c>
      <c r="H1130" s="23">
        <f>Table8[[#This Row],[Gross]]-Table8[[#This Row],[budget]]</f>
        <v>-10220716</v>
      </c>
    </row>
    <row r="1131" spans="1:8" x14ac:dyDescent="0.25">
      <c r="A1131" t="s">
        <v>4938</v>
      </c>
      <c r="B1131" s="2">
        <v>7.6333333333333329</v>
      </c>
      <c r="C1131" t="b">
        <v>0</v>
      </c>
      <c r="D1131" s="23">
        <v>1405000000</v>
      </c>
      <c r="E1131" s="23">
        <v>1365078</v>
      </c>
      <c r="F1131" s="23">
        <f>Table8[[#This Row],[Gross]]-Table8[[#This Row],[budget]]</f>
        <v>-1403634922</v>
      </c>
      <c r="G1131" s="23">
        <v>1405000000</v>
      </c>
      <c r="H1131" s="23">
        <f>Table8[[#This Row],[Gross]]-Table8[[#This Row],[budget]]</f>
        <v>-1403634922</v>
      </c>
    </row>
    <row r="1132" spans="1:8" x14ac:dyDescent="0.25">
      <c r="A1132" t="s">
        <v>4941</v>
      </c>
      <c r="B1132" s="2">
        <v>6.3</v>
      </c>
      <c r="C1132" t="b">
        <v>0</v>
      </c>
      <c r="D1132" s="23">
        <v>12000000</v>
      </c>
      <c r="E1132" s="23">
        <v>1506998</v>
      </c>
      <c r="F1132" s="23">
        <f>Table8[[#This Row],[Gross]]-Table8[[#This Row],[budget]]</f>
        <v>-10493002</v>
      </c>
      <c r="G1132" s="23">
        <v>12000000</v>
      </c>
      <c r="H1132" s="23">
        <f>Table8[[#This Row],[Gross]]-Table8[[#This Row],[budget]]</f>
        <v>-10493002</v>
      </c>
    </row>
    <row r="1133" spans="1:8" x14ac:dyDescent="0.25">
      <c r="A1133" t="s">
        <v>4943</v>
      </c>
      <c r="B1133" s="2">
        <v>7.3</v>
      </c>
      <c r="C1133" t="b">
        <v>0</v>
      </c>
      <c r="D1133" s="23">
        <v>12000000</v>
      </c>
      <c r="E1133" s="23">
        <v>860002</v>
      </c>
      <c r="F1133" s="23">
        <f>Table8[[#This Row],[Gross]]-Table8[[#This Row],[budget]]</f>
        <v>-11139998</v>
      </c>
      <c r="G1133" s="23">
        <v>12000000</v>
      </c>
      <c r="H1133" s="23">
        <f>Table8[[#This Row],[Gross]]-Table8[[#This Row],[budget]]</f>
        <v>-11139998</v>
      </c>
    </row>
    <row r="1134" spans="1:8" x14ac:dyDescent="0.25">
      <c r="A1134" t="s">
        <v>4946</v>
      </c>
      <c r="B1134" s="2">
        <v>7.2</v>
      </c>
      <c r="C1134" t="b">
        <v>0</v>
      </c>
      <c r="D1134" s="23">
        <v>10000000</v>
      </c>
      <c r="E1134" s="23">
        <v>447750</v>
      </c>
      <c r="F1134" s="23">
        <f>Table8[[#This Row],[Gross]]-Table8[[#This Row],[budget]]</f>
        <v>-9552250</v>
      </c>
      <c r="G1134" s="23">
        <v>10000000</v>
      </c>
      <c r="H1134" s="23">
        <f>Table8[[#This Row],[Gross]]-Table8[[#This Row],[budget]]</f>
        <v>-9552250</v>
      </c>
    </row>
    <row r="1135" spans="1:8" x14ac:dyDescent="0.25">
      <c r="A1135" t="s">
        <v>4952</v>
      </c>
      <c r="B1135" s="2">
        <v>7.45</v>
      </c>
      <c r="C1135" t="b">
        <v>0</v>
      </c>
      <c r="D1135" s="23">
        <v>7350000</v>
      </c>
      <c r="E1135" s="23">
        <v>154609</v>
      </c>
      <c r="F1135" s="23">
        <f>Table8[[#This Row],[Gross]]-Table8[[#This Row],[budget]]</f>
        <v>-7195391</v>
      </c>
      <c r="G1135" s="23">
        <v>7350000</v>
      </c>
      <c r="H1135" s="23">
        <f>Table8[[#This Row],[Gross]]-Table8[[#This Row],[budget]]</f>
        <v>-7195391</v>
      </c>
    </row>
    <row r="1136" spans="1:8" x14ac:dyDescent="0.25">
      <c r="A1136" t="s">
        <v>4954</v>
      </c>
      <c r="B1136" s="2">
        <v>7.1</v>
      </c>
      <c r="C1136" t="b">
        <v>0</v>
      </c>
      <c r="D1136" s="23">
        <v>2500000000</v>
      </c>
      <c r="E1136" s="23">
        <v>195888</v>
      </c>
      <c r="F1136" s="23">
        <f>Table8[[#This Row],[Gross]]-Table8[[#This Row],[budget]]</f>
        <v>-2499804112</v>
      </c>
      <c r="G1136" s="23">
        <v>2500000000</v>
      </c>
      <c r="H1136" s="23">
        <f>Table8[[#This Row],[Gross]]-Table8[[#This Row],[budget]]</f>
        <v>-2499804112</v>
      </c>
    </row>
    <row r="1137" spans="1:8" x14ac:dyDescent="0.25">
      <c r="A1137" t="s">
        <v>4957</v>
      </c>
      <c r="B1137" s="2">
        <v>4.5999999999999996</v>
      </c>
      <c r="C1137" t="b">
        <v>0</v>
      </c>
      <c r="D1137" s="23">
        <v>12000000</v>
      </c>
      <c r="E1137" s="23">
        <v>175370</v>
      </c>
      <c r="F1137" s="23">
        <f>Table8[[#This Row],[Gross]]-Table8[[#This Row],[budget]]</f>
        <v>-11824630</v>
      </c>
      <c r="G1137" s="23">
        <v>12000000</v>
      </c>
      <c r="H1137" s="23">
        <f>Table8[[#This Row],[Gross]]-Table8[[#This Row],[budget]]</f>
        <v>-11824630</v>
      </c>
    </row>
    <row r="1138" spans="1:8" x14ac:dyDescent="0.25">
      <c r="A1138" t="s">
        <v>4962</v>
      </c>
      <c r="B1138" s="2">
        <v>7.7</v>
      </c>
      <c r="C1138" t="b">
        <v>0</v>
      </c>
      <c r="D1138" s="23">
        <v>12000000</v>
      </c>
      <c r="E1138" s="23">
        <v>119922</v>
      </c>
      <c r="F1138" s="23">
        <f>Table8[[#This Row],[Gross]]-Table8[[#This Row],[budget]]</f>
        <v>-11880078</v>
      </c>
      <c r="G1138" s="23">
        <v>12000000</v>
      </c>
      <c r="H1138" s="23">
        <f>Table8[[#This Row],[Gross]]-Table8[[#This Row],[budget]]</f>
        <v>-11880078</v>
      </c>
    </row>
    <row r="1139" spans="1:8" x14ac:dyDescent="0.25">
      <c r="A1139" t="s">
        <v>4972</v>
      </c>
      <c r="B1139" s="2">
        <v>7.5</v>
      </c>
      <c r="C1139" t="b">
        <v>0</v>
      </c>
      <c r="D1139" s="23">
        <v>12000000</v>
      </c>
      <c r="E1139" s="23">
        <v>14616</v>
      </c>
      <c r="F1139" s="23">
        <f>Table8[[#This Row],[Gross]]-Table8[[#This Row],[budget]]</f>
        <v>-11985384</v>
      </c>
      <c r="G1139" s="23">
        <v>12000000</v>
      </c>
      <c r="H1139" s="23">
        <f>Table8[[#This Row],[Gross]]-Table8[[#This Row],[budget]]</f>
        <v>-11985384</v>
      </c>
    </row>
    <row r="1140" spans="1:8" x14ac:dyDescent="0.25">
      <c r="A1140" t="s">
        <v>4980</v>
      </c>
      <c r="B1140" s="2">
        <v>8.1</v>
      </c>
      <c r="C1140" t="b">
        <v>0</v>
      </c>
      <c r="D1140" s="23">
        <v>6950000</v>
      </c>
      <c r="E1140" s="23">
        <v>158958.5</v>
      </c>
      <c r="F1140" s="23">
        <f>Table8[[#This Row],[Gross]]-Table8[[#This Row],[budget]]</f>
        <v>-6791041.5</v>
      </c>
      <c r="G1140" s="23">
        <v>6950000</v>
      </c>
      <c r="H1140" s="23">
        <f>Table8[[#This Row],[Gross]]-Table8[[#This Row],[budget]]</f>
        <v>-6791041.5</v>
      </c>
    </row>
    <row r="1141" spans="1:8" x14ac:dyDescent="0.25">
      <c r="A1141" t="s">
        <v>4988</v>
      </c>
      <c r="B1141" s="2">
        <v>6</v>
      </c>
      <c r="C1141" t="b">
        <v>0</v>
      </c>
      <c r="D1141" s="23">
        <v>11500000</v>
      </c>
      <c r="E1141" s="23">
        <v>35537564</v>
      </c>
      <c r="F1141" s="23">
        <f>Table8[[#This Row],[Gross]]-Table8[[#This Row],[budget]]</f>
        <v>24037564</v>
      </c>
      <c r="G1141" s="23">
        <v>11500000</v>
      </c>
      <c r="H1141" s="23">
        <f>Table8[[#This Row],[Gross]]-Table8[[#This Row],[budget]]</f>
        <v>24037564</v>
      </c>
    </row>
    <row r="1142" spans="1:8" x14ac:dyDescent="0.25">
      <c r="A1142" t="s">
        <v>4998</v>
      </c>
      <c r="B1142" s="2">
        <v>6.8</v>
      </c>
      <c r="C1142" t="b">
        <v>0</v>
      </c>
      <c r="D1142" s="23">
        <v>11000000</v>
      </c>
      <c r="E1142" s="23">
        <v>50461335</v>
      </c>
      <c r="F1142" s="23">
        <f>Table8[[#This Row],[Gross]]-Table8[[#This Row],[budget]]</f>
        <v>39461335</v>
      </c>
      <c r="G1142" s="23">
        <v>11000000</v>
      </c>
      <c r="H1142" s="23">
        <f>Table8[[#This Row],[Gross]]-Table8[[#This Row],[budget]]</f>
        <v>39461335</v>
      </c>
    </row>
    <row r="1143" spans="1:8" x14ac:dyDescent="0.25">
      <c r="A1143" t="s">
        <v>5002</v>
      </c>
      <c r="B1143" s="2">
        <v>7.2</v>
      </c>
      <c r="C1143" t="b">
        <v>0</v>
      </c>
      <c r="D1143" s="23">
        <v>11000000</v>
      </c>
      <c r="E1143" s="23">
        <v>49797148</v>
      </c>
      <c r="F1143" s="23">
        <f>Table8[[#This Row],[Gross]]-Table8[[#This Row],[budget]]</f>
        <v>38797148</v>
      </c>
      <c r="G1143" s="23">
        <v>11000000</v>
      </c>
      <c r="H1143" s="23">
        <f>Table8[[#This Row],[Gross]]-Table8[[#This Row],[budget]]</f>
        <v>38797148</v>
      </c>
    </row>
    <row r="1144" spans="1:8" x14ac:dyDescent="0.25">
      <c r="A1144" t="s">
        <v>5012</v>
      </c>
      <c r="B1144" s="2">
        <v>4.5999999999999996</v>
      </c>
      <c r="C1144" t="b">
        <v>0</v>
      </c>
      <c r="D1144" s="23">
        <v>11000000</v>
      </c>
      <c r="E1144" s="23">
        <v>23978402</v>
      </c>
      <c r="F1144" s="23">
        <f>Table8[[#This Row],[Gross]]-Table8[[#This Row],[budget]]</f>
        <v>12978402</v>
      </c>
      <c r="G1144" s="23">
        <v>11000000</v>
      </c>
      <c r="H1144" s="23">
        <f>Table8[[#This Row],[Gross]]-Table8[[#This Row],[budget]]</f>
        <v>12978402</v>
      </c>
    </row>
    <row r="1145" spans="1:8" x14ac:dyDescent="0.25">
      <c r="A1145" t="s">
        <v>5017</v>
      </c>
      <c r="B1145" s="2">
        <v>7.5</v>
      </c>
      <c r="C1145" t="b">
        <v>0</v>
      </c>
      <c r="D1145" s="23">
        <v>11000000</v>
      </c>
      <c r="E1145" s="23">
        <v>38317535</v>
      </c>
      <c r="F1145" s="23">
        <f>Table8[[#This Row],[Gross]]-Table8[[#This Row],[budget]]</f>
        <v>27317535</v>
      </c>
      <c r="G1145" s="23">
        <v>11000000</v>
      </c>
      <c r="H1145" s="23">
        <f>Table8[[#This Row],[Gross]]-Table8[[#This Row],[budget]]</f>
        <v>27317535</v>
      </c>
    </row>
    <row r="1146" spans="1:8" x14ac:dyDescent="0.25">
      <c r="A1146" t="s">
        <v>5021</v>
      </c>
      <c r="B1146" s="2">
        <v>6.3</v>
      </c>
      <c r="C1146" t="b">
        <v>0</v>
      </c>
      <c r="D1146" s="23">
        <v>11000000</v>
      </c>
      <c r="E1146" s="23">
        <v>13903262</v>
      </c>
      <c r="F1146" s="23">
        <f>Table8[[#This Row],[Gross]]-Table8[[#This Row],[budget]]</f>
        <v>2903262</v>
      </c>
      <c r="G1146" s="23">
        <v>11000000</v>
      </c>
      <c r="H1146" s="23">
        <f>Table8[[#This Row],[Gross]]-Table8[[#This Row],[budget]]</f>
        <v>2903262</v>
      </c>
    </row>
    <row r="1147" spans="1:8" x14ac:dyDescent="0.25">
      <c r="A1147" t="s">
        <v>5024</v>
      </c>
      <c r="B1147" s="2">
        <v>6.8</v>
      </c>
      <c r="C1147" t="b">
        <v>0</v>
      </c>
      <c r="D1147" s="23">
        <v>11000000</v>
      </c>
      <c r="E1147" s="23">
        <v>18381787</v>
      </c>
      <c r="F1147" s="23">
        <f>Table8[[#This Row],[Gross]]-Table8[[#This Row],[budget]]</f>
        <v>7381787</v>
      </c>
      <c r="G1147" s="23">
        <v>11000000</v>
      </c>
      <c r="H1147" s="23">
        <f>Table8[[#This Row],[Gross]]-Table8[[#This Row],[budget]]</f>
        <v>7381787</v>
      </c>
    </row>
    <row r="1148" spans="1:8" x14ac:dyDescent="0.25">
      <c r="A1148" t="s">
        <v>5026</v>
      </c>
      <c r="B1148" s="2">
        <v>5.3</v>
      </c>
      <c r="C1148" t="b">
        <v>0</v>
      </c>
      <c r="D1148" s="23">
        <v>11000000</v>
      </c>
      <c r="E1148" s="23">
        <v>13558739</v>
      </c>
      <c r="F1148" s="23">
        <f>Table8[[#This Row],[Gross]]-Table8[[#This Row],[budget]]</f>
        <v>2558739</v>
      </c>
      <c r="G1148" s="23">
        <v>11000000</v>
      </c>
      <c r="H1148" s="23">
        <f>Table8[[#This Row],[Gross]]-Table8[[#This Row],[budget]]</f>
        <v>2558739</v>
      </c>
    </row>
    <row r="1149" spans="1:8" x14ac:dyDescent="0.25">
      <c r="A1149" t="s">
        <v>3355</v>
      </c>
      <c r="B1149" s="2">
        <v>7.3</v>
      </c>
      <c r="C1149" t="b">
        <v>0</v>
      </c>
      <c r="D1149" s="23">
        <v>11000000</v>
      </c>
      <c r="E1149" s="23">
        <v>13103828</v>
      </c>
      <c r="F1149" s="23">
        <f>Table8[[#This Row],[Gross]]-Table8[[#This Row],[budget]]</f>
        <v>2103828</v>
      </c>
      <c r="G1149" s="23">
        <v>11000000</v>
      </c>
      <c r="H1149" s="23">
        <f>Table8[[#This Row],[Gross]]-Table8[[#This Row],[budget]]</f>
        <v>2103828</v>
      </c>
    </row>
    <row r="1150" spans="1:8" x14ac:dyDescent="0.25">
      <c r="A1150" t="s">
        <v>5029</v>
      </c>
      <c r="B1150" s="2">
        <v>7.15</v>
      </c>
      <c r="C1150" t="b">
        <v>0</v>
      </c>
      <c r="D1150" s="23">
        <v>8700000</v>
      </c>
      <c r="E1150" s="23">
        <v>23951221</v>
      </c>
      <c r="F1150" s="23">
        <f>Table8[[#This Row],[Gross]]-Table8[[#This Row],[budget]]</f>
        <v>15251221</v>
      </c>
      <c r="G1150" s="23">
        <v>8700000</v>
      </c>
      <c r="H1150" s="23">
        <f>Table8[[#This Row],[Gross]]-Table8[[#This Row],[budget]]</f>
        <v>15251221</v>
      </c>
    </row>
    <row r="1151" spans="1:8" x14ac:dyDescent="0.25">
      <c r="A1151" t="s">
        <v>5033</v>
      </c>
      <c r="B1151" s="2">
        <v>5.3</v>
      </c>
      <c r="C1151" t="b">
        <v>0</v>
      </c>
      <c r="D1151" s="23">
        <v>11000000</v>
      </c>
      <c r="E1151" s="23">
        <v>4814244</v>
      </c>
      <c r="F1151" s="23">
        <f>Table8[[#This Row],[Gross]]-Table8[[#This Row],[budget]]</f>
        <v>-6185756</v>
      </c>
      <c r="G1151" s="23">
        <v>11000000</v>
      </c>
      <c r="H1151" s="23">
        <f>Table8[[#This Row],[Gross]]-Table8[[#This Row],[budget]]</f>
        <v>-6185756</v>
      </c>
    </row>
    <row r="1152" spans="1:8" x14ac:dyDescent="0.25">
      <c r="A1152" t="s">
        <v>5036</v>
      </c>
      <c r="B1152" s="2">
        <v>7.7</v>
      </c>
      <c r="C1152" t="b">
        <v>0</v>
      </c>
      <c r="D1152" s="23">
        <v>17000000</v>
      </c>
      <c r="E1152" s="23">
        <v>4068087</v>
      </c>
      <c r="F1152" s="23">
        <f>Table8[[#This Row],[Gross]]-Table8[[#This Row],[budget]]</f>
        <v>-12931913</v>
      </c>
      <c r="G1152" s="23">
        <v>17000000</v>
      </c>
      <c r="H1152" s="23">
        <f>Table8[[#This Row],[Gross]]-Table8[[#This Row],[budget]]</f>
        <v>-12931913</v>
      </c>
    </row>
    <row r="1153" spans="1:8" x14ac:dyDescent="0.25">
      <c r="A1153" t="s">
        <v>5042</v>
      </c>
      <c r="B1153" s="2">
        <v>6.2</v>
      </c>
      <c r="C1153" t="b">
        <v>0</v>
      </c>
      <c r="D1153" s="23">
        <v>5000000</v>
      </c>
      <c r="E1153" s="23">
        <v>16017403</v>
      </c>
      <c r="F1153" s="23">
        <f>Table8[[#This Row],[Gross]]-Table8[[#This Row],[budget]]</f>
        <v>11017403</v>
      </c>
      <c r="G1153" s="23">
        <v>5000000</v>
      </c>
      <c r="H1153" s="23">
        <f>Table8[[#This Row],[Gross]]-Table8[[#This Row],[budget]]</f>
        <v>11017403</v>
      </c>
    </row>
    <row r="1154" spans="1:8" x14ac:dyDescent="0.25">
      <c r="A1154" t="s">
        <v>5044</v>
      </c>
      <c r="B1154" s="2">
        <v>5.0999999999999996</v>
      </c>
      <c r="C1154" t="b">
        <v>0</v>
      </c>
      <c r="D1154" s="23">
        <v>11000000</v>
      </c>
      <c r="E1154" s="23">
        <v>2807854</v>
      </c>
      <c r="F1154" s="23">
        <f>Table8[[#This Row],[Gross]]-Table8[[#This Row],[budget]]</f>
        <v>-8192146</v>
      </c>
      <c r="G1154" s="23">
        <v>11000000</v>
      </c>
      <c r="H1154" s="23">
        <f>Table8[[#This Row],[Gross]]-Table8[[#This Row],[budget]]</f>
        <v>-8192146</v>
      </c>
    </row>
    <row r="1155" spans="1:8" x14ac:dyDescent="0.25">
      <c r="A1155" t="s">
        <v>5050</v>
      </c>
      <c r="B1155" s="2">
        <v>6.8</v>
      </c>
      <c r="C1155" t="b">
        <v>0</v>
      </c>
      <c r="D1155" s="23">
        <v>11000000</v>
      </c>
      <c r="E1155" s="23">
        <v>352786</v>
      </c>
      <c r="F1155" s="23">
        <f>Table8[[#This Row],[Gross]]-Table8[[#This Row],[budget]]</f>
        <v>-10647214</v>
      </c>
      <c r="G1155" s="23">
        <v>11000000</v>
      </c>
      <c r="H1155" s="23">
        <f>Table8[[#This Row],[Gross]]-Table8[[#This Row],[budget]]</f>
        <v>-10647214</v>
      </c>
    </row>
    <row r="1156" spans="1:8" x14ac:dyDescent="0.25">
      <c r="A1156" t="s">
        <v>5053</v>
      </c>
      <c r="B1156" s="2">
        <v>5.8</v>
      </c>
      <c r="C1156" t="b">
        <v>0</v>
      </c>
      <c r="D1156" s="23">
        <v>10800000</v>
      </c>
      <c r="E1156" s="23">
        <v>56729973</v>
      </c>
      <c r="F1156" s="23">
        <f>Table8[[#This Row],[Gross]]-Table8[[#This Row],[budget]]</f>
        <v>45929973</v>
      </c>
      <c r="G1156" s="23">
        <v>10800000</v>
      </c>
      <c r="H1156" s="23">
        <f>Table8[[#This Row],[Gross]]-Table8[[#This Row],[budget]]</f>
        <v>45929973</v>
      </c>
    </row>
    <row r="1157" spans="1:8" x14ac:dyDescent="0.25">
      <c r="A1157" t="s">
        <v>5059</v>
      </c>
      <c r="B1157" s="2">
        <v>6.4</v>
      </c>
      <c r="C1157" t="b">
        <v>0</v>
      </c>
      <c r="D1157" s="23">
        <v>15000000</v>
      </c>
      <c r="E1157" s="23">
        <v>399879</v>
      </c>
      <c r="F1157" s="23">
        <f>Table8[[#This Row],[Gross]]-Table8[[#This Row],[budget]]</f>
        <v>-14600121</v>
      </c>
      <c r="G1157" s="23">
        <v>15000000</v>
      </c>
      <c r="H1157" s="23">
        <f>Table8[[#This Row],[Gross]]-Table8[[#This Row],[budget]]</f>
        <v>-14600121</v>
      </c>
    </row>
    <row r="1158" spans="1:8" x14ac:dyDescent="0.25">
      <c r="A1158" t="s">
        <v>5061</v>
      </c>
      <c r="B1158" s="2">
        <v>7</v>
      </c>
      <c r="C1158" t="b">
        <v>0</v>
      </c>
      <c r="D1158" s="23">
        <v>356000000</v>
      </c>
      <c r="E1158" s="23">
        <v>3647069</v>
      </c>
      <c r="F1158" s="23">
        <f>Table8[[#This Row],[Gross]]-Table8[[#This Row],[budget]]</f>
        <v>-352352931</v>
      </c>
      <c r="G1158" s="23">
        <v>356000000</v>
      </c>
      <c r="H1158" s="23">
        <f>Table8[[#This Row],[Gross]]-Table8[[#This Row],[budget]]</f>
        <v>-352352931</v>
      </c>
    </row>
    <row r="1159" spans="1:8" x14ac:dyDescent="0.25">
      <c r="A1159" t="s">
        <v>5064</v>
      </c>
      <c r="B1159" s="2">
        <v>5.5</v>
      </c>
      <c r="C1159" t="b">
        <v>0</v>
      </c>
      <c r="D1159" s="23">
        <v>7000000</v>
      </c>
      <c r="E1159" s="23">
        <v>23838</v>
      </c>
      <c r="F1159" s="23">
        <f>Table8[[#This Row],[Gross]]-Table8[[#This Row],[budget]]</f>
        <v>-6976162</v>
      </c>
      <c r="G1159" s="23">
        <v>7000000</v>
      </c>
      <c r="H1159" s="23">
        <f>Table8[[#This Row],[Gross]]-Table8[[#This Row],[budget]]</f>
        <v>-6976162</v>
      </c>
    </row>
    <row r="1160" spans="1:8" x14ac:dyDescent="0.25">
      <c r="A1160" t="s">
        <v>5066</v>
      </c>
      <c r="B1160" s="2">
        <v>6</v>
      </c>
      <c r="C1160" t="b">
        <v>0</v>
      </c>
      <c r="D1160" s="23">
        <v>8100000</v>
      </c>
      <c r="E1160" s="23">
        <v>11093554.5</v>
      </c>
      <c r="F1160" s="23">
        <f>Table8[[#This Row],[Gross]]-Table8[[#This Row],[budget]]</f>
        <v>2993554.5</v>
      </c>
      <c r="G1160" s="23">
        <v>8100000</v>
      </c>
      <c r="H1160" s="23">
        <f>Table8[[#This Row],[Gross]]-Table8[[#This Row],[budget]]</f>
        <v>2993554.5</v>
      </c>
    </row>
    <row r="1161" spans="1:8" x14ac:dyDescent="0.25">
      <c r="A1161" t="s">
        <v>5071</v>
      </c>
      <c r="B1161" s="2">
        <v>6.5</v>
      </c>
      <c r="C1161" t="b">
        <v>0</v>
      </c>
      <c r="D1161" s="23">
        <v>10000000</v>
      </c>
      <c r="E1161" s="23">
        <v>11043445</v>
      </c>
      <c r="F1161" s="23">
        <f>Table8[[#This Row],[Gross]]-Table8[[#This Row],[budget]]</f>
        <v>1043445</v>
      </c>
      <c r="G1161" s="23">
        <v>10000000</v>
      </c>
      <c r="H1161" s="23">
        <f>Table8[[#This Row],[Gross]]-Table8[[#This Row],[budget]]</f>
        <v>1043445</v>
      </c>
    </row>
    <row r="1162" spans="1:8" x14ac:dyDescent="0.25">
      <c r="A1162" t="s">
        <v>5075</v>
      </c>
      <c r="B1162" s="2">
        <v>6.4</v>
      </c>
      <c r="C1162" t="b">
        <v>0</v>
      </c>
      <c r="D1162" s="23">
        <v>10500000</v>
      </c>
      <c r="E1162" s="23">
        <v>125169</v>
      </c>
      <c r="F1162" s="23">
        <f>Table8[[#This Row],[Gross]]-Table8[[#This Row],[budget]]</f>
        <v>-10374831</v>
      </c>
      <c r="G1162" s="23">
        <v>10500000</v>
      </c>
      <c r="H1162" s="23">
        <f>Table8[[#This Row],[Gross]]-Table8[[#This Row],[budget]]</f>
        <v>-10374831</v>
      </c>
    </row>
    <row r="1163" spans="1:8" x14ac:dyDescent="0.25">
      <c r="A1163" t="s">
        <v>5082</v>
      </c>
      <c r="B1163" s="2">
        <v>6.6</v>
      </c>
      <c r="C1163" t="b">
        <v>0</v>
      </c>
      <c r="D1163" s="23">
        <v>10818775</v>
      </c>
      <c r="E1163" s="23">
        <v>5669081</v>
      </c>
      <c r="F1163" s="23">
        <f>Table8[[#This Row],[Gross]]-Table8[[#This Row],[budget]]</f>
        <v>-5149694</v>
      </c>
      <c r="G1163" s="23">
        <v>10818775</v>
      </c>
      <c r="H1163" s="23">
        <f>Table8[[#This Row],[Gross]]-Table8[[#This Row],[budget]]</f>
        <v>-5149694</v>
      </c>
    </row>
    <row r="1164" spans="1:8" x14ac:dyDescent="0.25">
      <c r="A1164" t="s">
        <v>5089</v>
      </c>
      <c r="B1164" s="2">
        <v>6.35</v>
      </c>
      <c r="C1164" t="b">
        <v>0</v>
      </c>
      <c r="D1164" s="23">
        <v>8125000</v>
      </c>
      <c r="E1164" s="23">
        <v>57646484.75</v>
      </c>
      <c r="F1164" s="23">
        <f>Table8[[#This Row],[Gross]]-Table8[[#This Row],[budget]]</f>
        <v>49521484.75</v>
      </c>
      <c r="G1164" s="23">
        <v>8125000</v>
      </c>
      <c r="H1164" s="23">
        <f>Table8[[#This Row],[Gross]]-Table8[[#This Row],[budget]]</f>
        <v>49521484.75</v>
      </c>
    </row>
    <row r="1165" spans="1:8" x14ac:dyDescent="0.25">
      <c r="A1165" t="s">
        <v>5093</v>
      </c>
      <c r="B1165" s="2">
        <v>6.1000000000000005</v>
      </c>
      <c r="C1165" t="b">
        <v>0</v>
      </c>
      <c r="D1165" s="23">
        <v>7333333.333333333</v>
      </c>
      <c r="E1165" s="23">
        <v>71596003.333333328</v>
      </c>
      <c r="F1165" s="23">
        <f>Table8[[#This Row],[Gross]]-Table8[[#This Row],[budget]]</f>
        <v>64262669.999999993</v>
      </c>
      <c r="G1165" s="23">
        <v>7333333.333333333</v>
      </c>
      <c r="H1165" s="23">
        <f>Table8[[#This Row],[Gross]]-Table8[[#This Row],[budget]]</f>
        <v>64262669.999999993</v>
      </c>
    </row>
    <row r="1166" spans="1:8" x14ac:dyDescent="0.25">
      <c r="A1166" t="s">
        <v>5108</v>
      </c>
      <c r="B1166" s="2">
        <v>7.5</v>
      </c>
      <c r="C1166" t="b">
        <v>0</v>
      </c>
      <c r="D1166" s="23">
        <v>10000000</v>
      </c>
      <c r="E1166" s="23">
        <v>16800000</v>
      </c>
      <c r="F1166" s="23">
        <f>Table8[[#This Row],[Gross]]-Table8[[#This Row],[budget]]</f>
        <v>6800000</v>
      </c>
      <c r="G1166" s="23">
        <v>10000000</v>
      </c>
      <c r="H1166" s="23">
        <f>Table8[[#This Row],[Gross]]-Table8[[#This Row],[budget]]</f>
        <v>6800000</v>
      </c>
    </row>
    <row r="1167" spans="1:8" x14ac:dyDescent="0.25">
      <c r="A1167" t="s">
        <v>5112</v>
      </c>
      <c r="B1167" s="2">
        <v>6.5</v>
      </c>
      <c r="C1167" t="b">
        <v>0</v>
      </c>
      <c r="D1167" s="23">
        <v>23000000</v>
      </c>
      <c r="E1167" s="23">
        <v>36696761</v>
      </c>
      <c r="F1167" s="23">
        <f>Table8[[#This Row],[Gross]]-Table8[[#This Row],[budget]]</f>
        <v>13696761</v>
      </c>
      <c r="G1167" s="23">
        <v>23000000</v>
      </c>
      <c r="H1167" s="23">
        <f>Table8[[#This Row],[Gross]]-Table8[[#This Row],[budget]]</f>
        <v>13696761</v>
      </c>
    </row>
    <row r="1168" spans="1:8" x14ac:dyDescent="0.25">
      <c r="A1168" t="s">
        <v>5118</v>
      </c>
      <c r="B1168" s="2">
        <v>5.8</v>
      </c>
      <c r="C1168" t="b">
        <v>0</v>
      </c>
      <c r="D1168" s="23">
        <v>20000000</v>
      </c>
      <c r="E1168" s="23">
        <v>32983713</v>
      </c>
      <c r="F1168" s="23">
        <f>Table8[[#This Row],[Gross]]-Table8[[#This Row],[budget]]</f>
        <v>12983713</v>
      </c>
      <c r="G1168" s="23">
        <v>20000000</v>
      </c>
      <c r="H1168" s="23">
        <f>Table8[[#This Row],[Gross]]-Table8[[#This Row],[budget]]</f>
        <v>12983713</v>
      </c>
    </row>
    <row r="1169" spans="1:8" x14ac:dyDescent="0.25">
      <c r="A1169" t="s">
        <v>5120</v>
      </c>
      <c r="B1169" s="2">
        <v>6.1</v>
      </c>
      <c r="C1169" t="b">
        <v>0</v>
      </c>
      <c r="D1169" s="23">
        <v>10000000</v>
      </c>
      <c r="E1169" s="23">
        <v>52200504</v>
      </c>
      <c r="F1169" s="23">
        <f>Table8[[#This Row],[Gross]]-Table8[[#This Row],[budget]]</f>
        <v>42200504</v>
      </c>
      <c r="G1169" s="23">
        <v>10000000</v>
      </c>
      <c r="H1169" s="23">
        <f>Table8[[#This Row],[Gross]]-Table8[[#This Row],[budget]]</f>
        <v>42200504</v>
      </c>
    </row>
    <row r="1170" spans="1:8" x14ac:dyDescent="0.25">
      <c r="A1170" t="s">
        <v>5122</v>
      </c>
      <c r="B1170" s="2">
        <v>6.9</v>
      </c>
      <c r="C1170" t="b">
        <v>0</v>
      </c>
      <c r="D1170" s="23">
        <v>10000000</v>
      </c>
      <c r="E1170" s="23">
        <v>33000000</v>
      </c>
      <c r="F1170" s="23">
        <f>Table8[[#This Row],[Gross]]-Table8[[#This Row],[budget]]</f>
        <v>23000000</v>
      </c>
      <c r="G1170" s="23">
        <v>10000000</v>
      </c>
      <c r="H1170" s="23">
        <f>Table8[[#This Row],[Gross]]-Table8[[#This Row],[budget]]</f>
        <v>23000000</v>
      </c>
    </row>
    <row r="1171" spans="1:8" x14ac:dyDescent="0.25">
      <c r="A1171" t="s">
        <v>5126</v>
      </c>
      <c r="B1171" s="2">
        <v>6.8</v>
      </c>
      <c r="C1171" t="b">
        <v>0</v>
      </c>
      <c r="D1171" s="23">
        <v>5600000</v>
      </c>
      <c r="E1171" s="23">
        <v>11364755</v>
      </c>
      <c r="F1171" s="23">
        <f>Table8[[#This Row],[Gross]]-Table8[[#This Row],[budget]]</f>
        <v>5764755</v>
      </c>
      <c r="G1171" s="23">
        <v>5600000</v>
      </c>
      <c r="H1171" s="23">
        <f>Table8[[#This Row],[Gross]]-Table8[[#This Row],[budget]]</f>
        <v>5764755</v>
      </c>
    </row>
    <row r="1172" spans="1:8" x14ac:dyDescent="0.25">
      <c r="A1172" t="s">
        <v>5129</v>
      </c>
      <c r="B1172" s="2">
        <v>5.6</v>
      </c>
      <c r="C1172" t="b">
        <v>0</v>
      </c>
      <c r="D1172" s="23">
        <v>10000000</v>
      </c>
      <c r="E1172" s="23">
        <v>30306281</v>
      </c>
      <c r="F1172" s="23">
        <f>Table8[[#This Row],[Gross]]-Table8[[#This Row],[budget]]</f>
        <v>20306281</v>
      </c>
      <c r="G1172" s="23">
        <v>10000000</v>
      </c>
      <c r="H1172" s="23">
        <f>Table8[[#This Row],[Gross]]-Table8[[#This Row],[budget]]</f>
        <v>20306281</v>
      </c>
    </row>
    <row r="1173" spans="1:8" x14ac:dyDescent="0.25">
      <c r="A1173" t="s">
        <v>4208</v>
      </c>
      <c r="B1173" s="2">
        <v>6.5</v>
      </c>
      <c r="C1173" t="b">
        <v>0</v>
      </c>
      <c r="D1173" s="23">
        <v>17000000</v>
      </c>
      <c r="E1173" s="23">
        <v>30050028</v>
      </c>
      <c r="F1173" s="23">
        <f>Table8[[#This Row],[Gross]]-Table8[[#This Row],[budget]]</f>
        <v>13050028</v>
      </c>
      <c r="G1173" s="23">
        <v>17000000</v>
      </c>
      <c r="H1173" s="23">
        <f>Table8[[#This Row],[Gross]]-Table8[[#This Row],[budget]]</f>
        <v>13050028</v>
      </c>
    </row>
    <row r="1174" spans="1:8" x14ac:dyDescent="0.25">
      <c r="A1174" t="s">
        <v>5136</v>
      </c>
      <c r="B1174" s="2">
        <v>5.5</v>
      </c>
      <c r="C1174" t="b">
        <v>0</v>
      </c>
      <c r="D1174" s="23">
        <v>12000000</v>
      </c>
      <c r="E1174" s="23">
        <v>28435406</v>
      </c>
      <c r="F1174" s="23">
        <f>Table8[[#This Row],[Gross]]-Table8[[#This Row],[budget]]</f>
        <v>16435406</v>
      </c>
      <c r="G1174" s="23">
        <v>12000000</v>
      </c>
      <c r="H1174" s="23">
        <f>Table8[[#This Row],[Gross]]-Table8[[#This Row],[budget]]</f>
        <v>16435406</v>
      </c>
    </row>
    <row r="1175" spans="1:8" x14ac:dyDescent="0.25">
      <c r="A1175" t="s">
        <v>5143</v>
      </c>
      <c r="B1175" s="2">
        <v>5.2</v>
      </c>
      <c r="C1175" t="b">
        <v>0</v>
      </c>
      <c r="D1175" s="23">
        <v>10000000</v>
      </c>
      <c r="E1175" s="23">
        <v>27736779</v>
      </c>
      <c r="F1175" s="23">
        <f>Table8[[#This Row],[Gross]]-Table8[[#This Row],[budget]]</f>
        <v>17736779</v>
      </c>
      <c r="G1175" s="23">
        <v>10000000</v>
      </c>
      <c r="H1175" s="23">
        <f>Table8[[#This Row],[Gross]]-Table8[[#This Row],[budget]]</f>
        <v>17736779</v>
      </c>
    </row>
    <row r="1176" spans="1:8" x14ac:dyDescent="0.25">
      <c r="A1176" t="s">
        <v>5145</v>
      </c>
      <c r="B1176" s="2">
        <v>5.7</v>
      </c>
      <c r="C1176" t="b">
        <v>0</v>
      </c>
      <c r="D1176" s="23">
        <v>11800000</v>
      </c>
      <c r="E1176" s="23">
        <v>30846431.5</v>
      </c>
      <c r="F1176" s="23">
        <f>Table8[[#This Row],[Gross]]-Table8[[#This Row],[budget]]</f>
        <v>19046431.5</v>
      </c>
      <c r="G1176" s="23">
        <v>11800000</v>
      </c>
      <c r="H1176" s="23">
        <f>Table8[[#This Row],[Gross]]-Table8[[#This Row],[budget]]</f>
        <v>19046431.5</v>
      </c>
    </row>
    <row r="1177" spans="1:8" x14ac:dyDescent="0.25">
      <c r="A1177" t="s">
        <v>5148</v>
      </c>
      <c r="B1177" s="2">
        <v>5.9</v>
      </c>
      <c r="C1177" t="b">
        <v>0</v>
      </c>
      <c r="D1177" s="23">
        <v>10000000</v>
      </c>
      <c r="E1177" s="23">
        <v>25464480</v>
      </c>
      <c r="F1177" s="23">
        <f>Table8[[#This Row],[Gross]]-Table8[[#This Row],[budget]]</f>
        <v>15464480</v>
      </c>
      <c r="G1177" s="23">
        <v>10000000</v>
      </c>
      <c r="H1177" s="23">
        <f>Table8[[#This Row],[Gross]]-Table8[[#This Row],[budget]]</f>
        <v>15464480</v>
      </c>
    </row>
    <row r="1178" spans="1:8" x14ac:dyDescent="0.25">
      <c r="A1178" t="s">
        <v>5151</v>
      </c>
      <c r="B1178" s="2">
        <v>5.9</v>
      </c>
      <c r="C1178" t="b">
        <v>0</v>
      </c>
      <c r="D1178" s="23">
        <v>10000000</v>
      </c>
      <c r="E1178" s="23">
        <v>18272447</v>
      </c>
      <c r="F1178" s="23">
        <f>Table8[[#This Row],[Gross]]-Table8[[#This Row],[budget]]</f>
        <v>8272447</v>
      </c>
      <c r="G1178" s="23">
        <v>10000000</v>
      </c>
      <c r="H1178" s="23">
        <f>Table8[[#This Row],[Gross]]-Table8[[#This Row],[budget]]</f>
        <v>8272447</v>
      </c>
    </row>
    <row r="1179" spans="1:8" x14ac:dyDescent="0.25">
      <c r="A1179" t="s">
        <v>5159</v>
      </c>
      <c r="B1179" s="2">
        <v>6.7</v>
      </c>
      <c r="C1179" t="b">
        <v>0</v>
      </c>
      <c r="D1179" s="23">
        <v>10000000</v>
      </c>
      <c r="E1179" s="23">
        <v>17655201</v>
      </c>
      <c r="F1179" s="23">
        <f>Table8[[#This Row],[Gross]]-Table8[[#This Row],[budget]]</f>
        <v>7655201</v>
      </c>
      <c r="G1179" s="23">
        <v>10000000</v>
      </c>
      <c r="H1179" s="23">
        <f>Table8[[#This Row],[Gross]]-Table8[[#This Row],[budget]]</f>
        <v>7655201</v>
      </c>
    </row>
    <row r="1180" spans="1:8" x14ac:dyDescent="0.25">
      <c r="A1180" t="s">
        <v>5165</v>
      </c>
      <c r="B1180" s="2">
        <v>6.1</v>
      </c>
      <c r="C1180" t="b">
        <v>0</v>
      </c>
      <c r="D1180" s="23">
        <v>12600000</v>
      </c>
      <c r="E1180" s="23">
        <v>15417771</v>
      </c>
      <c r="F1180" s="23">
        <f>Table8[[#This Row],[Gross]]-Table8[[#This Row],[budget]]</f>
        <v>2817771</v>
      </c>
      <c r="G1180" s="23">
        <v>12600000</v>
      </c>
      <c r="H1180" s="23">
        <f>Table8[[#This Row],[Gross]]-Table8[[#This Row],[budget]]</f>
        <v>2817771</v>
      </c>
    </row>
    <row r="1181" spans="1:8" x14ac:dyDescent="0.25">
      <c r="A1181" t="s">
        <v>5171</v>
      </c>
      <c r="B1181" s="2">
        <v>5.9</v>
      </c>
      <c r="C1181" t="b">
        <v>0</v>
      </c>
      <c r="D1181" s="23">
        <v>10000000</v>
      </c>
      <c r="E1181" s="23">
        <v>20339754</v>
      </c>
      <c r="F1181" s="23">
        <f>Table8[[#This Row],[Gross]]-Table8[[#This Row],[budget]]</f>
        <v>10339754</v>
      </c>
      <c r="G1181" s="23">
        <v>10000000</v>
      </c>
      <c r="H1181" s="23">
        <f>Table8[[#This Row],[Gross]]-Table8[[#This Row],[budget]]</f>
        <v>10339754</v>
      </c>
    </row>
    <row r="1182" spans="1:8" x14ac:dyDescent="0.25">
      <c r="A1182" t="s">
        <v>5173</v>
      </c>
      <c r="B1182" s="2">
        <v>6</v>
      </c>
      <c r="C1182" t="b">
        <v>0</v>
      </c>
      <c r="D1182" s="23">
        <v>3855000</v>
      </c>
      <c r="E1182" s="23">
        <v>13680406</v>
      </c>
      <c r="F1182" s="23">
        <f>Table8[[#This Row],[Gross]]-Table8[[#This Row],[budget]]</f>
        <v>9825406</v>
      </c>
      <c r="G1182" s="23">
        <v>3855000</v>
      </c>
      <c r="H1182" s="23">
        <f>Table8[[#This Row],[Gross]]-Table8[[#This Row],[budget]]</f>
        <v>9825406</v>
      </c>
    </row>
    <row r="1183" spans="1:8" x14ac:dyDescent="0.25">
      <c r="A1183" t="s">
        <v>5177</v>
      </c>
      <c r="B1183" s="2">
        <v>5.9</v>
      </c>
      <c r="C1183" t="b">
        <v>0</v>
      </c>
      <c r="D1183" s="23">
        <v>3000000</v>
      </c>
      <c r="E1183" s="23">
        <v>13684949</v>
      </c>
      <c r="F1183" s="23">
        <f>Table8[[#This Row],[Gross]]-Table8[[#This Row],[budget]]</f>
        <v>10684949</v>
      </c>
      <c r="G1183" s="23">
        <v>3000000</v>
      </c>
      <c r="H1183" s="23">
        <f>Table8[[#This Row],[Gross]]-Table8[[#This Row],[budget]]</f>
        <v>10684949</v>
      </c>
    </row>
    <row r="1184" spans="1:8" x14ac:dyDescent="0.25">
      <c r="A1184" t="s">
        <v>5181</v>
      </c>
      <c r="B1184" s="2">
        <v>7.4</v>
      </c>
      <c r="C1184" t="b">
        <v>0</v>
      </c>
      <c r="D1184" s="23">
        <v>10000000</v>
      </c>
      <c r="E1184" s="23">
        <v>12514138</v>
      </c>
      <c r="F1184" s="23">
        <f>Table8[[#This Row],[Gross]]-Table8[[#This Row],[budget]]</f>
        <v>2514138</v>
      </c>
      <c r="G1184" s="23">
        <v>10000000</v>
      </c>
      <c r="H1184" s="23">
        <f>Table8[[#This Row],[Gross]]-Table8[[#This Row],[budget]]</f>
        <v>2514138</v>
      </c>
    </row>
    <row r="1185" spans="1:8" x14ac:dyDescent="0.25">
      <c r="A1185" t="s">
        <v>5183</v>
      </c>
      <c r="B1185" s="2">
        <v>7.1</v>
      </c>
      <c r="C1185" t="b">
        <v>0</v>
      </c>
      <c r="D1185" s="23">
        <v>5000000</v>
      </c>
      <c r="E1185" s="23">
        <v>43771291</v>
      </c>
      <c r="F1185" s="23">
        <f>Table8[[#This Row],[Gross]]-Table8[[#This Row],[budget]]</f>
        <v>38771291</v>
      </c>
      <c r="G1185" s="23">
        <v>5000000</v>
      </c>
      <c r="H1185" s="23">
        <f>Table8[[#This Row],[Gross]]-Table8[[#This Row],[budget]]</f>
        <v>38771291</v>
      </c>
    </row>
    <row r="1186" spans="1:8" x14ac:dyDescent="0.25">
      <c r="A1186" t="s">
        <v>5185</v>
      </c>
      <c r="B1186" s="2">
        <v>7</v>
      </c>
      <c r="C1186" t="b">
        <v>0</v>
      </c>
      <c r="D1186" s="23">
        <v>10000000</v>
      </c>
      <c r="E1186" s="23">
        <v>11703287</v>
      </c>
      <c r="F1186" s="23">
        <f>Table8[[#This Row],[Gross]]-Table8[[#This Row],[budget]]</f>
        <v>1703287</v>
      </c>
      <c r="G1186" s="23">
        <v>10000000</v>
      </c>
      <c r="H1186" s="23">
        <f>Table8[[#This Row],[Gross]]-Table8[[#This Row],[budget]]</f>
        <v>1703287</v>
      </c>
    </row>
    <row r="1187" spans="1:8" x14ac:dyDescent="0.25">
      <c r="A1187" t="s">
        <v>5189</v>
      </c>
      <c r="B1187" s="2">
        <v>6.5</v>
      </c>
      <c r="C1187" t="b">
        <v>0</v>
      </c>
      <c r="D1187" s="23">
        <v>10000000</v>
      </c>
      <c r="E1187" s="23">
        <v>10561238</v>
      </c>
      <c r="F1187" s="23">
        <f>Table8[[#This Row],[Gross]]-Table8[[#This Row],[budget]]</f>
        <v>561238</v>
      </c>
      <c r="G1187" s="23">
        <v>10000000</v>
      </c>
      <c r="H1187" s="23">
        <f>Table8[[#This Row],[Gross]]-Table8[[#This Row],[budget]]</f>
        <v>561238</v>
      </c>
    </row>
    <row r="1188" spans="1:8" x14ac:dyDescent="0.25">
      <c r="A1188" t="s">
        <v>5197</v>
      </c>
      <c r="B1188" s="2">
        <v>5.5</v>
      </c>
      <c r="C1188" t="b">
        <v>0</v>
      </c>
      <c r="D1188" s="23">
        <v>10000000</v>
      </c>
      <c r="E1188" s="23">
        <v>8460995</v>
      </c>
      <c r="F1188" s="23">
        <f>Table8[[#This Row],[Gross]]-Table8[[#This Row],[budget]]</f>
        <v>-1539005</v>
      </c>
      <c r="G1188" s="23">
        <v>10000000</v>
      </c>
      <c r="H1188" s="23">
        <f>Table8[[#This Row],[Gross]]-Table8[[#This Row],[budget]]</f>
        <v>-1539005</v>
      </c>
    </row>
    <row r="1189" spans="1:8" x14ac:dyDescent="0.25">
      <c r="A1189" t="s">
        <v>5201</v>
      </c>
      <c r="B1189" s="2">
        <v>5.2</v>
      </c>
      <c r="C1189" t="b">
        <v>0</v>
      </c>
      <c r="D1189" s="23">
        <v>10000000</v>
      </c>
      <c r="E1189" s="23">
        <v>7563670</v>
      </c>
      <c r="F1189" s="23">
        <f>Table8[[#This Row],[Gross]]-Table8[[#This Row],[budget]]</f>
        <v>-2436330</v>
      </c>
      <c r="G1189" s="23">
        <v>10000000</v>
      </c>
      <c r="H1189" s="23">
        <f>Table8[[#This Row],[Gross]]-Table8[[#This Row],[budget]]</f>
        <v>-2436330</v>
      </c>
    </row>
    <row r="1190" spans="1:8" x14ac:dyDescent="0.25">
      <c r="A1190" t="s">
        <v>5203</v>
      </c>
      <c r="B1190" s="2">
        <v>6.7</v>
      </c>
      <c r="C1190" t="b">
        <v>0</v>
      </c>
      <c r="D1190" s="23">
        <v>10000000</v>
      </c>
      <c r="E1190" s="23">
        <v>6619173</v>
      </c>
      <c r="F1190" s="23">
        <f>Table8[[#This Row],[Gross]]-Table8[[#This Row],[budget]]</f>
        <v>-3380827</v>
      </c>
      <c r="G1190" s="23">
        <v>10000000</v>
      </c>
      <c r="H1190" s="23">
        <f>Table8[[#This Row],[Gross]]-Table8[[#This Row],[budget]]</f>
        <v>-3380827</v>
      </c>
    </row>
    <row r="1191" spans="1:8" x14ac:dyDescent="0.25">
      <c r="A1191" t="s">
        <v>2652</v>
      </c>
      <c r="B1191" s="2">
        <v>8.6</v>
      </c>
      <c r="C1191" t="b">
        <v>0</v>
      </c>
      <c r="D1191" s="23">
        <v>7500000</v>
      </c>
      <c r="E1191" s="23">
        <v>6712241</v>
      </c>
      <c r="F1191" s="23">
        <f>Table8[[#This Row],[Gross]]-Table8[[#This Row],[budget]]</f>
        <v>-787759</v>
      </c>
      <c r="G1191" s="23">
        <v>7500000</v>
      </c>
      <c r="H1191" s="23">
        <f>Table8[[#This Row],[Gross]]-Table8[[#This Row],[budget]]</f>
        <v>-787759</v>
      </c>
    </row>
    <row r="1192" spans="1:8" x14ac:dyDescent="0.25">
      <c r="A1192" t="s">
        <v>5209</v>
      </c>
      <c r="B1192" s="2">
        <v>6.1</v>
      </c>
      <c r="C1192" t="b">
        <v>0</v>
      </c>
      <c r="D1192" s="23">
        <v>10000000</v>
      </c>
      <c r="E1192" s="23">
        <v>6842058</v>
      </c>
      <c r="F1192" s="23">
        <f>Table8[[#This Row],[Gross]]-Table8[[#This Row],[budget]]</f>
        <v>-3157942</v>
      </c>
      <c r="G1192" s="23">
        <v>10000000</v>
      </c>
      <c r="H1192" s="23">
        <f>Table8[[#This Row],[Gross]]-Table8[[#This Row],[budget]]</f>
        <v>-3157942</v>
      </c>
    </row>
    <row r="1193" spans="1:8" x14ac:dyDescent="0.25">
      <c r="A1193" t="s">
        <v>5211</v>
      </c>
      <c r="B1193" s="2">
        <v>5.8</v>
      </c>
      <c r="C1193" t="b">
        <v>0</v>
      </c>
      <c r="D1193" s="23">
        <v>10000000</v>
      </c>
      <c r="E1193" s="23">
        <v>6491350</v>
      </c>
      <c r="F1193" s="23">
        <f>Table8[[#This Row],[Gross]]-Table8[[#This Row],[budget]]</f>
        <v>-3508650</v>
      </c>
      <c r="G1193" s="23">
        <v>10000000</v>
      </c>
      <c r="H1193" s="23">
        <f>Table8[[#This Row],[Gross]]-Table8[[#This Row],[budget]]</f>
        <v>-3508650</v>
      </c>
    </row>
    <row r="1194" spans="1:8" x14ac:dyDescent="0.25">
      <c r="A1194" t="s">
        <v>5213</v>
      </c>
      <c r="B1194" s="2">
        <v>7.7</v>
      </c>
      <c r="C1194" t="b">
        <v>0</v>
      </c>
      <c r="D1194" s="23">
        <v>10000000</v>
      </c>
      <c r="E1194" s="23">
        <v>9473382</v>
      </c>
      <c r="F1194" s="23">
        <f>Table8[[#This Row],[Gross]]-Table8[[#This Row],[budget]]</f>
        <v>-526618</v>
      </c>
      <c r="G1194" s="23">
        <v>10000000</v>
      </c>
      <c r="H1194" s="23">
        <f>Table8[[#This Row],[Gross]]-Table8[[#This Row],[budget]]</f>
        <v>-526618</v>
      </c>
    </row>
    <row r="1195" spans="1:8" x14ac:dyDescent="0.25">
      <c r="A1195" t="s">
        <v>5217</v>
      </c>
      <c r="B1195" s="2">
        <v>5.6</v>
      </c>
      <c r="C1195" t="b">
        <v>0</v>
      </c>
      <c r="D1195" s="23">
        <v>10000000</v>
      </c>
      <c r="E1195" s="23">
        <v>6044618</v>
      </c>
      <c r="F1195" s="23">
        <f>Table8[[#This Row],[Gross]]-Table8[[#This Row],[budget]]</f>
        <v>-3955382</v>
      </c>
      <c r="G1195" s="23">
        <v>10000000</v>
      </c>
      <c r="H1195" s="23">
        <f>Table8[[#This Row],[Gross]]-Table8[[#This Row],[budget]]</f>
        <v>-3955382</v>
      </c>
    </row>
    <row r="1196" spans="1:8" x14ac:dyDescent="0.25">
      <c r="A1196" t="s">
        <v>5220</v>
      </c>
      <c r="B1196" s="2">
        <v>6.7</v>
      </c>
      <c r="C1196" t="b">
        <v>0</v>
      </c>
      <c r="D1196" s="23">
        <v>10000000</v>
      </c>
      <c r="E1196" s="23">
        <v>7764027</v>
      </c>
      <c r="F1196" s="23">
        <f>Table8[[#This Row],[Gross]]-Table8[[#This Row],[budget]]</f>
        <v>-2235973</v>
      </c>
      <c r="G1196" s="23">
        <v>10000000</v>
      </c>
      <c r="H1196" s="23">
        <f>Table8[[#This Row],[Gross]]-Table8[[#This Row],[budget]]</f>
        <v>-2235973</v>
      </c>
    </row>
    <row r="1197" spans="1:8" x14ac:dyDescent="0.25">
      <c r="A1197" t="s">
        <v>5227</v>
      </c>
      <c r="B1197" s="2">
        <v>4.0999999999999996</v>
      </c>
      <c r="C1197" t="b">
        <v>0</v>
      </c>
      <c r="D1197" s="23">
        <v>16000000</v>
      </c>
      <c r="E1197" s="23">
        <v>4356743</v>
      </c>
      <c r="F1197" s="23">
        <f>Table8[[#This Row],[Gross]]-Table8[[#This Row],[budget]]</f>
        <v>-11643257</v>
      </c>
      <c r="G1197" s="23">
        <v>16000000</v>
      </c>
      <c r="H1197" s="23">
        <f>Table8[[#This Row],[Gross]]-Table8[[#This Row],[budget]]</f>
        <v>-11643257</v>
      </c>
    </row>
    <row r="1198" spans="1:8" x14ac:dyDescent="0.25">
      <c r="A1198" t="s">
        <v>5231</v>
      </c>
      <c r="B1198" s="2">
        <v>7.1</v>
      </c>
      <c r="C1198" t="b">
        <v>0</v>
      </c>
      <c r="D1198" s="23">
        <v>10000000</v>
      </c>
      <c r="E1198" s="23">
        <v>5348317</v>
      </c>
      <c r="F1198" s="23">
        <f>Table8[[#This Row],[Gross]]-Table8[[#This Row],[budget]]</f>
        <v>-4651683</v>
      </c>
      <c r="G1198" s="23">
        <v>10000000</v>
      </c>
      <c r="H1198" s="23">
        <f>Table8[[#This Row],[Gross]]-Table8[[#This Row],[budget]]</f>
        <v>-4651683</v>
      </c>
    </row>
    <row r="1199" spans="1:8" x14ac:dyDescent="0.25">
      <c r="A1199" t="s">
        <v>5233</v>
      </c>
      <c r="B1199" s="2">
        <v>6.4666666666666659</v>
      </c>
      <c r="C1199" t="b">
        <v>0</v>
      </c>
      <c r="D1199" s="23">
        <v>5671666.666666667</v>
      </c>
      <c r="E1199" s="23">
        <v>3964023</v>
      </c>
      <c r="F1199" s="23">
        <f>Table8[[#This Row],[Gross]]-Table8[[#This Row],[budget]]</f>
        <v>-1707643.666666667</v>
      </c>
      <c r="G1199" s="23">
        <v>5671666.666666667</v>
      </c>
      <c r="H1199" s="23">
        <f>Table8[[#This Row],[Gross]]-Table8[[#This Row],[budget]]</f>
        <v>-1707643.666666667</v>
      </c>
    </row>
    <row r="1200" spans="1:8" x14ac:dyDescent="0.25">
      <c r="A1200" t="s">
        <v>5235</v>
      </c>
      <c r="B1200" s="2">
        <v>7</v>
      </c>
      <c r="C1200" t="b">
        <v>0</v>
      </c>
      <c r="D1200" s="23">
        <v>10000000</v>
      </c>
      <c r="E1200" s="23">
        <v>5004648</v>
      </c>
      <c r="F1200" s="23">
        <f>Table8[[#This Row],[Gross]]-Table8[[#This Row],[budget]]</f>
        <v>-4995352</v>
      </c>
      <c r="G1200" s="23">
        <v>10000000</v>
      </c>
      <c r="H1200" s="23">
        <f>Table8[[#This Row],[Gross]]-Table8[[#This Row],[budget]]</f>
        <v>-4995352</v>
      </c>
    </row>
    <row r="1201" spans="1:8" x14ac:dyDescent="0.25">
      <c r="A1201" t="s">
        <v>5237</v>
      </c>
      <c r="B1201" s="2">
        <v>5.5</v>
      </c>
      <c r="C1201" t="b">
        <v>0</v>
      </c>
      <c r="D1201" s="23">
        <v>10000000</v>
      </c>
      <c r="E1201" s="23">
        <v>3333823</v>
      </c>
      <c r="F1201" s="23">
        <f>Table8[[#This Row],[Gross]]-Table8[[#This Row],[budget]]</f>
        <v>-6666177</v>
      </c>
      <c r="G1201" s="23">
        <v>10000000</v>
      </c>
      <c r="H1201" s="23">
        <f>Table8[[#This Row],[Gross]]-Table8[[#This Row],[budget]]</f>
        <v>-6666177</v>
      </c>
    </row>
    <row r="1202" spans="1:8" x14ac:dyDescent="0.25">
      <c r="A1202" t="s">
        <v>5239</v>
      </c>
      <c r="B1202" s="2">
        <v>6.6</v>
      </c>
      <c r="C1202" t="b">
        <v>0</v>
      </c>
      <c r="D1202" s="23">
        <v>11500000</v>
      </c>
      <c r="E1202" s="23">
        <v>3275585</v>
      </c>
      <c r="F1202" s="23">
        <f>Table8[[#This Row],[Gross]]-Table8[[#This Row],[budget]]</f>
        <v>-8224415</v>
      </c>
      <c r="G1202" s="23">
        <v>11500000</v>
      </c>
      <c r="H1202" s="23">
        <f>Table8[[#This Row],[Gross]]-Table8[[#This Row],[budget]]</f>
        <v>-8224415</v>
      </c>
    </row>
    <row r="1203" spans="1:8" x14ac:dyDescent="0.25">
      <c r="A1203" t="s">
        <v>5243</v>
      </c>
      <c r="B1203" s="2">
        <v>7.1</v>
      </c>
      <c r="C1203" t="b">
        <v>0</v>
      </c>
      <c r="D1203" s="23">
        <v>10000000</v>
      </c>
      <c r="E1203" s="23">
        <v>3041803</v>
      </c>
      <c r="F1203" s="23">
        <f>Table8[[#This Row],[Gross]]-Table8[[#This Row],[budget]]</f>
        <v>-6958197</v>
      </c>
      <c r="G1203" s="23">
        <v>10000000</v>
      </c>
      <c r="H1203" s="23">
        <f>Table8[[#This Row],[Gross]]-Table8[[#This Row],[budget]]</f>
        <v>-6958197</v>
      </c>
    </row>
    <row r="1204" spans="1:8" x14ac:dyDescent="0.25">
      <c r="A1204" t="s">
        <v>5245</v>
      </c>
      <c r="B1204" s="2">
        <v>5.6</v>
      </c>
      <c r="C1204" t="b">
        <v>0</v>
      </c>
      <c r="D1204" s="23">
        <v>10000000</v>
      </c>
      <c r="E1204" s="23">
        <v>3060858</v>
      </c>
      <c r="F1204" s="23">
        <f>Table8[[#This Row],[Gross]]-Table8[[#This Row],[budget]]</f>
        <v>-6939142</v>
      </c>
      <c r="G1204" s="23">
        <v>10000000</v>
      </c>
      <c r="H1204" s="23">
        <f>Table8[[#This Row],[Gross]]-Table8[[#This Row],[budget]]</f>
        <v>-6939142</v>
      </c>
    </row>
    <row r="1205" spans="1:8" x14ac:dyDescent="0.25">
      <c r="A1205" t="s">
        <v>5248</v>
      </c>
      <c r="B1205" s="2">
        <v>3.3</v>
      </c>
      <c r="C1205" t="b">
        <v>0</v>
      </c>
      <c r="D1205" s="23">
        <v>10000000</v>
      </c>
      <c r="E1205" s="23">
        <v>2331318</v>
      </c>
      <c r="F1205" s="23">
        <f>Table8[[#This Row],[Gross]]-Table8[[#This Row],[budget]]</f>
        <v>-7668682</v>
      </c>
      <c r="G1205" s="23">
        <v>10000000</v>
      </c>
      <c r="H1205" s="23">
        <f>Table8[[#This Row],[Gross]]-Table8[[#This Row],[budget]]</f>
        <v>-7668682</v>
      </c>
    </row>
    <row r="1206" spans="1:8" x14ac:dyDescent="0.25">
      <c r="A1206" t="s">
        <v>5251</v>
      </c>
      <c r="B1206" s="2">
        <v>4.8</v>
      </c>
      <c r="C1206" t="b">
        <v>0</v>
      </c>
      <c r="D1206" s="23">
        <v>10000000</v>
      </c>
      <c r="E1206" s="23">
        <v>26583369</v>
      </c>
      <c r="F1206" s="23">
        <f>Table8[[#This Row],[Gross]]-Table8[[#This Row],[budget]]</f>
        <v>16583369</v>
      </c>
      <c r="G1206" s="23">
        <v>10000000</v>
      </c>
      <c r="H1206" s="23">
        <f>Table8[[#This Row],[Gross]]-Table8[[#This Row],[budget]]</f>
        <v>16583369</v>
      </c>
    </row>
    <row r="1207" spans="1:8" x14ac:dyDescent="0.25">
      <c r="A1207" t="s">
        <v>4854</v>
      </c>
      <c r="B1207" s="2">
        <v>5.2</v>
      </c>
      <c r="C1207" t="b">
        <v>0</v>
      </c>
      <c r="D1207" s="23">
        <v>14000000</v>
      </c>
      <c r="E1207" s="23">
        <v>800000</v>
      </c>
      <c r="F1207" s="23">
        <f>Table8[[#This Row],[Gross]]-Table8[[#This Row],[budget]]</f>
        <v>-13200000</v>
      </c>
      <c r="G1207" s="23">
        <v>14000000</v>
      </c>
      <c r="H1207" s="23">
        <f>Table8[[#This Row],[Gross]]-Table8[[#This Row],[budget]]</f>
        <v>-13200000</v>
      </c>
    </row>
    <row r="1208" spans="1:8" x14ac:dyDescent="0.25">
      <c r="A1208" t="s">
        <v>5254</v>
      </c>
      <c r="B1208" s="2">
        <v>6.85</v>
      </c>
      <c r="C1208" t="b">
        <v>0</v>
      </c>
      <c r="D1208" s="23">
        <v>5750000</v>
      </c>
      <c r="E1208" s="23">
        <v>7468083</v>
      </c>
      <c r="F1208" s="23">
        <f>Table8[[#This Row],[Gross]]-Table8[[#This Row],[budget]]</f>
        <v>1718083</v>
      </c>
      <c r="G1208" s="23">
        <v>5750000</v>
      </c>
      <c r="H1208" s="23">
        <f>Table8[[#This Row],[Gross]]-Table8[[#This Row],[budget]]</f>
        <v>1718083</v>
      </c>
    </row>
    <row r="1209" spans="1:8" x14ac:dyDescent="0.25">
      <c r="A1209" t="s">
        <v>5258</v>
      </c>
      <c r="B1209" s="2">
        <v>5.7</v>
      </c>
      <c r="C1209" t="b">
        <v>0</v>
      </c>
      <c r="D1209" s="23">
        <v>10000000</v>
      </c>
      <c r="E1209" s="23">
        <v>1631839</v>
      </c>
      <c r="F1209" s="23">
        <f>Table8[[#This Row],[Gross]]-Table8[[#This Row],[budget]]</f>
        <v>-8368161</v>
      </c>
      <c r="G1209" s="23">
        <v>10000000</v>
      </c>
      <c r="H1209" s="23">
        <f>Table8[[#This Row],[Gross]]-Table8[[#This Row],[budget]]</f>
        <v>-8368161</v>
      </c>
    </row>
    <row r="1210" spans="1:8" x14ac:dyDescent="0.25">
      <c r="A1210" t="s">
        <v>5266</v>
      </c>
      <c r="B1210" s="2">
        <v>6.5</v>
      </c>
      <c r="C1210" t="b">
        <v>0</v>
      </c>
      <c r="D1210" s="23">
        <v>5000000</v>
      </c>
      <c r="E1210" s="23">
        <v>1474508</v>
      </c>
      <c r="F1210" s="23">
        <f>Table8[[#This Row],[Gross]]-Table8[[#This Row],[budget]]</f>
        <v>-3525492</v>
      </c>
      <c r="G1210" s="23">
        <v>5000000</v>
      </c>
      <c r="H1210" s="23">
        <f>Table8[[#This Row],[Gross]]-Table8[[#This Row],[budget]]</f>
        <v>-3525492</v>
      </c>
    </row>
    <row r="1211" spans="1:8" x14ac:dyDescent="0.25">
      <c r="A1211" t="s">
        <v>5268</v>
      </c>
      <c r="B1211" s="2">
        <v>7.2</v>
      </c>
      <c r="C1211" t="b">
        <v>0</v>
      </c>
      <c r="D1211" s="23">
        <v>10000000</v>
      </c>
      <c r="E1211" s="23">
        <v>1011054</v>
      </c>
      <c r="F1211" s="23">
        <f>Table8[[#This Row],[Gross]]-Table8[[#This Row],[budget]]</f>
        <v>-8988946</v>
      </c>
      <c r="G1211" s="23">
        <v>10000000</v>
      </c>
      <c r="H1211" s="23">
        <f>Table8[[#This Row],[Gross]]-Table8[[#This Row],[budget]]</f>
        <v>-8988946</v>
      </c>
    </row>
    <row r="1212" spans="1:8" x14ac:dyDescent="0.25">
      <c r="A1212" t="s">
        <v>5270</v>
      </c>
      <c r="B1212" s="2">
        <v>5.3</v>
      </c>
      <c r="C1212" t="b">
        <v>0</v>
      </c>
      <c r="D1212" s="23">
        <v>10000000</v>
      </c>
      <c r="E1212" s="23">
        <v>900926</v>
      </c>
      <c r="F1212" s="23">
        <f>Table8[[#This Row],[Gross]]-Table8[[#This Row],[budget]]</f>
        <v>-9099074</v>
      </c>
      <c r="G1212" s="23">
        <v>10000000</v>
      </c>
      <c r="H1212" s="23">
        <f>Table8[[#This Row],[Gross]]-Table8[[#This Row],[budget]]</f>
        <v>-9099074</v>
      </c>
    </row>
    <row r="1213" spans="1:8" x14ac:dyDescent="0.25">
      <c r="A1213" t="s">
        <v>5275</v>
      </c>
      <c r="B1213" s="2">
        <v>5.7</v>
      </c>
      <c r="C1213" t="b">
        <v>0</v>
      </c>
      <c r="D1213" s="23">
        <v>10000000</v>
      </c>
      <c r="E1213" s="23">
        <v>578527</v>
      </c>
      <c r="F1213" s="23">
        <f>Table8[[#This Row],[Gross]]-Table8[[#This Row],[budget]]</f>
        <v>-9421473</v>
      </c>
      <c r="G1213" s="23">
        <v>10000000</v>
      </c>
      <c r="H1213" s="23">
        <f>Table8[[#This Row],[Gross]]-Table8[[#This Row],[budget]]</f>
        <v>-9421473</v>
      </c>
    </row>
    <row r="1214" spans="1:8" x14ac:dyDescent="0.25">
      <c r="A1214" t="s">
        <v>5278</v>
      </c>
      <c r="B1214" s="2">
        <v>6.25</v>
      </c>
      <c r="C1214" t="b">
        <v>0</v>
      </c>
      <c r="D1214" s="23">
        <v>5750000</v>
      </c>
      <c r="E1214" s="23">
        <v>1365832.5</v>
      </c>
      <c r="F1214" s="23">
        <f>Table8[[#This Row],[Gross]]-Table8[[#This Row],[budget]]</f>
        <v>-4384167.5</v>
      </c>
      <c r="G1214" s="23">
        <v>5750000</v>
      </c>
      <c r="H1214" s="23">
        <f>Table8[[#This Row],[Gross]]-Table8[[#This Row],[budget]]</f>
        <v>-4384167.5</v>
      </c>
    </row>
    <row r="1215" spans="1:8" x14ac:dyDescent="0.25">
      <c r="A1215" t="s">
        <v>5280</v>
      </c>
      <c r="B1215" s="2">
        <v>6.6</v>
      </c>
      <c r="C1215" t="b">
        <v>0</v>
      </c>
      <c r="D1215" s="23">
        <v>60000000</v>
      </c>
      <c r="E1215" s="23">
        <v>231417</v>
      </c>
      <c r="F1215" s="23">
        <f>Table8[[#This Row],[Gross]]-Table8[[#This Row],[budget]]</f>
        <v>-59768583</v>
      </c>
      <c r="G1215" s="23">
        <v>60000000</v>
      </c>
      <c r="H1215" s="23">
        <f>Table8[[#This Row],[Gross]]-Table8[[#This Row],[budget]]</f>
        <v>-59768583</v>
      </c>
    </row>
    <row r="1216" spans="1:8" x14ac:dyDescent="0.25">
      <c r="A1216" t="s">
        <v>5282</v>
      </c>
      <c r="B1216" s="2">
        <v>6.6</v>
      </c>
      <c r="C1216" t="b">
        <v>0</v>
      </c>
      <c r="D1216" s="23">
        <v>5000000</v>
      </c>
      <c r="E1216" s="23">
        <v>3093491</v>
      </c>
      <c r="F1216" s="23">
        <f>Table8[[#This Row],[Gross]]-Table8[[#This Row],[budget]]</f>
        <v>-1906509</v>
      </c>
      <c r="G1216" s="23">
        <v>5000000</v>
      </c>
      <c r="H1216" s="23">
        <f>Table8[[#This Row],[Gross]]-Table8[[#This Row],[budget]]</f>
        <v>-1906509</v>
      </c>
    </row>
    <row r="1217" spans="1:8" x14ac:dyDescent="0.25">
      <c r="A1217" t="s">
        <v>5288</v>
      </c>
      <c r="B1217" s="2">
        <v>7.3</v>
      </c>
      <c r="C1217" t="b">
        <v>0</v>
      </c>
      <c r="D1217" s="23">
        <v>4000000</v>
      </c>
      <c r="E1217" s="23">
        <v>228524</v>
      </c>
      <c r="F1217" s="23">
        <f>Table8[[#This Row],[Gross]]-Table8[[#This Row],[budget]]</f>
        <v>-3771476</v>
      </c>
      <c r="G1217" s="23">
        <v>4000000</v>
      </c>
      <c r="H1217" s="23">
        <f>Table8[[#This Row],[Gross]]-Table8[[#This Row],[budget]]</f>
        <v>-3771476</v>
      </c>
    </row>
    <row r="1218" spans="1:8" x14ac:dyDescent="0.25">
      <c r="A1218" t="s">
        <v>5290</v>
      </c>
      <c r="B1218" s="2">
        <v>6.2</v>
      </c>
      <c r="C1218" t="b">
        <v>0</v>
      </c>
      <c r="D1218" s="23">
        <v>10000000</v>
      </c>
      <c r="E1218" s="23">
        <v>226792</v>
      </c>
      <c r="F1218" s="23">
        <f>Table8[[#This Row],[Gross]]-Table8[[#This Row],[budget]]</f>
        <v>-9773208</v>
      </c>
      <c r="G1218" s="23">
        <v>10000000</v>
      </c>
      <c r="H1218" s="23">
        <f>Table8[[#This Row],[Gross]]-Table8[[#This Row],[budget]]</f>
        <v>-9773208</v>
      </c>
    </row>
    <row r="1219" spans="1:8" x14ac:dyDescent="0.25">
      <c r="A1219" t="s">
        <v>4969</v>
      </c>
      <c r="B1219" s="2">
        <v>6.6</v>
      </c>
      <c r="C1219" t="b">
        <v>0</v>
      </c>
      <c r="D1219" s="23">
        <v>5000000</v>
      </c>
      <c r="E1219" s="23">
        <v>136432</v>
      </c>
      <c r="F1219" s="23">
        <f>Table8[[#This Row],[Gross]]-Table8[[#This Row],[budget]]</f>
        <v>-4863568</v>
      </c>
      <c r="G1219" s="23">
        <v>5000000</v>
      </c>
      <c r="H1219" s="23">
        <f>Table8[[#This Row],[Gross]]-Table8[[#This Row],[budget]]</f>
        <v>-4863568</v>
      </c>
    </row>
    <row r="1220" spans="1:8" x14ac:dyDescent="0.25">
      <c r="A1220" t="s">
        <v>5299</v>
      </c>
      <c r="B1220" s="2">
        <v>3.3</v>
      </c>
      <c r="C1220" t="b">
        <v>0</v>
      </c>
      <c r="D1220" s="23">
        <v>6200000</v>
      </c>
      <c r="E1220" s="23">
        <v>126247</v>
      </c>
      <c r="F1220" s="23">
        <f>Table8[[#This Row],[Gross]]-Table8[[#This Row],[budget]]</f>
        <v>-6073753</v>
      </c>
      <c r="G1220" s="23">
        <v>6200000</v>
      </c>
      <c r="H1220" s="23">
        <f>Table8[[#This Row],[Gross]]-Table8[[#This Row],[budget]]</f>
        <v>-6073753</v>
      </c>
    </row>
    <row r="1221" spans="1:8" x14ac:dyDescent="0.25">
      <c r="A1221" t="s">
        <v>5302</v>
      </c>
      <c r="B1221" s="2">
        <v>6.2</v>
      </c>
      <c r="C1221" t="b">
        <v>0</v>
      </c>
      <c r="D1221" s="23">
        <v>10000000</v>
      </c>
      <c r="E1221" s="23">
        <v>169379</v>
      </c>
      <c r="F1221" s="23">
        <f>Table8[[#This Row],[Gross]]-Table8[[#This Row],[budget]]</f>
        <v>-9830621</v>
      </c>
      <c r="G1221" s="23">
        <v>10000000</v>
      </c>
      <c r="H1221" s="23">
        <f>Table8[[#This Row],[Gross]]-Table8[[#This Row],[budget]]</f>
        <v>-9830621</v>
      </c>
    </row>
    <row r="1222" spans="1:8" x14ac:dyDescent="0.25">
      <c r="A1222" t="s">
        <v>5305</v>
      </c>
      <c r="B1222" s="2">
        <v>3.5</v>
      </c>
      <c r="C1222" t="b">
        <v>0</v>
      </c>
      <c r="D1222" s="23">
        <v>10000000</v>
      </c>
      <c r="E1222" s="23">
        <v>15447</v>
      </c>
      <c r="F1222" s="23">
        <f>Table8[[#This Row],[Gross]]-Table8[[#This Row],[budget]]</f>
        <v>-9984553</v>
      </c>
      <c r="G1222" s="23">
        <v>10000000</v>
      </c>
      <c r="H1222" s="23">
        <f>Table8[[#This Row],[Gross]]-Table8[[#This Row],[budget]]</f>
        <v>-9984553</v>
      </c>
    </row>
    <row r="1223" spans="1:8" x14ac:dyDescent="0.25">
      <c r="A1223" t="s">
        <v>5307</v>
      </c>
      <c r="B1223" s="2">
        <v>5.5</v>
      </c>
      <c r="C1223" t="b">
        <v>0</v>
      </c>
      <c r="D1223" s="23">
        <v>10000000</v>
      </c>
      <c r="E1223" s="23">
        <v>19348</v>
      </c>
      <c r="F1223" s="23">
        <f>Table8[[#This Row],[Gross]]-Table8[[#This Row],[budget]]</f>
        <v>-9980652</v>
      </c>
      <c r="G1223" s="23">
        <v>10000000</v>
      </c>
      <c r="H1223" s="23">
        <f>Table8[[#This Row],[Gross]]-Table8[[#This Row],[budget]]</f>
        <v>-9980652</v>
      </c>
    </row>
    <row r="1224" spans="1:8" x14ac:dyDescent="0.25">
      <c r="A1224" t="s">
        <v>5309</v>
      </c>
      <c r="B1224" s="2">
        <v>5.9</v>
      </c>
      <c r="C1224" t="b">
        <v>0</v>
      </c>
      <c r="D1224" s="23">
        <v>8000000</v>
      </c>
      <c r="E1224" s="23">
        <v>100503</v>
      </c>
      <c r="F1224" s="23">
        <f>Table8[[#This Row],[Gross]]-Table8[[#This Row],[budget]]</f>
        <v>-7899497</v>
      </c>
      <c r="G1224" s="23">
        <v>8000000</v>
      </c>
      <c r="H1224" s="23">
        <f>Table8[[#This Row],[Gross]]-Table8[[#This Row],[budget]]</f>
        <v>-7899497</v>
      </c>
    </row>
    <row r="1225" spans="1:8" x14ac:dyDescent="0.25">
      <c r="A1225" t="s">
        <v>5311</v>
      </c>
      <c r="B1225" s="2">
        <v>4.7</v>
      </c>
      <c r="C1225" t="b">
        <v>0</v>
      </c>
      <c r="D1225" s="23">
        <v>5000000</v>
      </c>
      <c r="E1225" s="23">
        <v>92900</v>
      </c>
      <c r="F1225" s="23">
        <f>Table8[[#This Row],[Gross]]-Table8[[#This Row],[budget]]</f>
        <v>-4907100</v>
      </c>
      <c r="G1225" s="23">
        <v>5000000</v>
      </c>
      <c r="H1225" s="23">
        <f>Table8[[#This Row],[Gross]]-Table8[[#This Row],[budget]]</f>
        <v>-4907100</v>
      </c>
    </row>
    <row r="1226" spans="1:8" x14ac:dyDescent="0.25">
      <c r="A1226" t="s">
        <v>5317</v>
      </c>
      <c r="B1226" s="2">
        <v>3.9</v>
      </c>
      <c r="C1226" t="b">
        <v>0</v>
      </c>
      <c r="D1226" s="23">
        <v>10000000</v>
      </c>
      <c r="E1226" s="23">
        <v>5561</v>
      </c>
      <c r="F1226" s="23">
        <f>Table8[[#This Row],[Gross]]-Table8[[#This Row],[budget]]</f>
        <v>-9994439</v>
      </c>
      <c r="G1226" s="23">
        <v>10000000</v>
      </c>
      <c r="H1226" s="23">
        <f>Table8[[#This Row],[Gross]]-Table8[[#This Row],[budget]]</f>
        <v>-9994439</v>
      </c>
    </row>
    <row r="1227" spans="1:8" x14ac:dyDescent="0.25">
      <c r="A1227" t="s">
        <v>5319</v>
      </c>
      <c r="B1227" s="2">
        <v>6.1</v>
      </c>
      <c r="C1227" t="b">
        <v>0</v>
      </c>
      <c r="D1227" s="23">
        <v>10000000</v>
      </c>
      <c r="E1227" s="23">
        <v>3607</v>
      </c>
      <c r="F1227" s="23">
        <f>Table8[[#This Row],[Gross]]-Table8[[#This Row],[budget]]</f>
        <v>-9996393</v>
      </c>
      <c r="G1227" s="23">
        <v>10000000</v>
      </c>
      <c r="H1227" s="23">
        <f>Table8[[#This Row],[Gross]]-Table8[[#This Row],[budget]]</f>
        <v>-9996393</v>
      </c>
    </row>
    <row r="1228" spans="1:8" x14ac:dyDescent="0.25">
      <c r="A1228" t="s">
        <v>5323</v>
      </c>
      <c r="B1228" s="2">
        <v>6.7</v>
      </c>
      <c r="C1228" t="b">
        <v>0</v>
      </c>
      <c r="D1228" s="23">
        <v>6500000</v>
      </c>
      <c r="E1228" s="23">
        <v>70527</v>
      </c>
      <c r="F1228" s="23">
        <f>Table8[[#This Row],[Gross]]-Table8[[#This Row],[budget]]</f>
        <v>-6429473</v>
      </c>
      <c r="G1228" s="23">
        <v>6500000</v>
      </c>
      <c r="H1228" s="23">
        <f>Table8[[#This Row],[Gross]]-Table8[[#This Row],[budget]]</f>
        <v>-6429473</v>
      </c>
    </row>
    <row r="1229" spans="1:8" x14ac:dyDescent="0.25">
      <c r="A1229" t="s">
        <v>5334</v>
      </c>
      <c r="B1229" s="2">
        <v>6.9</v>
      </c>
      <c r="C1229" t="b">
        <v>0</v>
      </c>
      <c r="D1229" s="23">
        <v>10000000</v>
      </c>
      <c r="E1229" s="23">
        <v>11835</v>
      </c>
      <c r="F1229" s="23">
        <f>Table8[[#This Row],[Gross]]-Table8[[#This Row],[budget]]</f>
        <v>-9988165</v>
      </c>
      <c r="G1229" s="23">
        <v>10000000</v>
      </c>
      <c r="H1229" s="23">
        <f>Table8[[#This Row],[Gross]]-Table8[[#This Row],[budget]]</f>
        <v>-9988165</v>
      </c>
    </row>
    <row r="1230" spans="1:8" x14ac:dyDescent="0.25">
      <c r="A1230" t="s">
        <v>5351</v>
      </c>
      <c r="B1230" s="2">
        <v>6.7</v>
      </c>
      <c r="C1230" t="b">
        <v>0</v>
      </c>
      <c r="D1230" s="23">
        <v>9600000</v>
      </c>
      <c r="E1230" s="23">
        <v>2483955</v>
      </c>
      <c r="F1230" s="23">
        <f>Table8[[#This Row],[Gross]]-Table8[[#This Row],[budget]]</f>
        <v>-7116045</v>
      </c>
      <c r="G1230" s="23">
        <v>9600000</v>
      </c>
      <c r="H1230" s="23">
        <f>Table8[[#This Row],[Gross]]-Table8[[#This Row],[budget]]</f>
        <v>-7116045</v>
      </c>
    </row>
    <row r="1231" spans="1:8" x14ac:dyDescent="0.25">
      <c r="A1231" t="s">
        <v>5360</v>
      </c>
      <c r="B1231" s="2">
        <v>4.5</v>
      </c>
      <c r="C1231" t="b">
        <v>0</v>
      </c>
      <c r="D1231" s="23">
        <v>10500000</v>
      </c>
      <c r="E1231" s="23">
        <v>14114488</v>
      </c>
      <c r="F1231" s="23">
        <f>Table8[[#This Row],[Gross]]-Table8[[#This Row],[budget]]</f>
        <v>3614488</v>
      </c>
      <c r="G1231" s="23">
        <v>10500000</v>
      </c>
      <c r="H1231" s="23">
        <f>Table8[[#This Row],[Gross]]-Table8[[#This Row],[budget]]</f>
        <v>3614488</v>
      </c>
    </row>
    <row r="1232" spans="1:8" x14ac:dyDescent="0.25">
      <c r="A1232" t="s">
        <v>5364</v>
      </c>
      <c r="B1232" s="2">
        <v>7.6</v>
      </c>
      <c r="C1232" t="b">
        <v>0</v>
      </c>
      <c r="D1232" s="23">
        <v>9400000</v>
      </c>
      <c r="E1232" s="23">
        <v>46300000</v>
      </c>
      <c r="F1232" s="23">
        <f>Table8[[#This Row],[Gross]]-Table8[[#This Row],[budget]]</f>
        <v>36900000</v>
      </c>
      <c r="G1232" s="23">
        <v>9400000</v>
      </c>
      <c r="H1232" s="23">
        <f>Table8[[#This Row],[Gross]]-Table8[[#This Row],[budget]]</f>
        <v>36900000</v>
      </c>
    </row>
    <row r="1233" spans="1:8" x14ac:dyDescent="0.25">
      <c r="A1233" t="s">
        <v>5375</v>
      </c>
      <c r="B1233" s="2">
        <v>6</v>
      </c>
      <c r="C1233" t="b">
        <v>0</v>
      </c>
      <c r="D1233" s="23">
        <v>600000000</v>
      </c>
      <c r="E1233" s="23">
        <v>1602466</v>
      </c>
      <c r="F1233" s="23">
        <f>Table8[[#This Row],[Gross]]-Table8[[#This Row],[budget]]</f>
        <v>-598397534</v>
      </c>
      <c r="G1233" s="23">
        <v>600000000</v>
      </c>
      <c r="H1233" s="23">
        <f>Table8[[#This Row],[Gross]]-Table8[[#This Row],[budget]]</f>
        <v>-598397534</v>
      </c>
    </row>
    <row r="1234" spans="1:8" x14ac:dyDescent="0.25">
      <c r="A1234" t="s">
        <v>5382</v>
      </c>
      <c r="B1234" s="2">
        <v>7.4</v>
      </c>
      <c r="C1234" t="b">
        <v>0</v>
      </c>
      <c r="D1234" s="23">
        <v>7108800</v>
      </c>
      <c r="E1234" s="23">
        <v>2984638.5</v>
      </c>
      <c r="F1234" s="23">
        <f>Table8[[#This Row],[Gross]]-Table8[[#This Row],[budget]]</f>
        <v>-4124161.5</v>
      </c>
      <c r="G1234" s="23">
        <v>7108800</v>
      </c>
      <c r="H1234" s="23">
        <f>Table8[[#This Row],[Gross]]-Table8[[#This Row],[budget]]</f>
        <v>-4124161.5</v>
      </c>
    </row>
    <row r="1235" spans="1:8" x14ac:dyDescent="0.25">
      <c r="A1235" t="s">
        <v>5386</v>
      </c>
      <c r="B1235" s="2">
        <v>6.6</v>
      </c>
      <c r="C1235" t="b">
        <v>0</v>
      </c>
      <c r="D1235" s="23">
        <v>10000000</v>
      </c>
      <c r="E1235" s="23">
        <v>3571735</v>
      </c>
      <c r="F1235" s="23">
        <f>Table8[[#This Row],[Gross]]-Table8[[#This Row],[budget]]</f>
        <v>-6428265</v>
      </c>
      <c r="G1235" s="23">
        <v>10000000</v>
      </c>
      <c r="H1235" s="23">
        <f>Table8[[#This Row],[Gross]]-Table8[[#This Row],[budget]]</f>
        <v>-6428265</v>
      </c>
    </row>
    <row r="1236" spans="1:8" x14ac:dyDescent="0.25">
      <c r="A1236" t="s">
        <v>1968</v>
      </c>
      <c r="B1236" s="2">
        <v>7.2666666666666666</v>
      </c>
      <c r="C1236" t="b">
        <v>0</v>
      </c>
      <c r="D1236" s="23">
        <v>4033333.3333333335</v>
      </c>
      <c r="E1236" s="23">
        <v>34822345</v>
      </c>
      <c r="F1236" s="23">
        <f>Table8[[#This Row],[Gross]]-Table8[[#This Row],[budget]]</f>
        <v>30789011.666666668</v>
      </c>
      <c r="G1236" s="23">
        <v>4033333.3333333335</v>
      </c>
      <c r="H1236" s="23">
        <f>Table8[[#This Row],[Gross]]-Table8[[#This Row],[budget]]</f>
        <v>30789011.666666668</v>
      </c>
    </row>
    <row r="1237" spans="1:8" x14ac:dyDescent="0.25">
      <c r="A1237" t="s">
        <v>3818</v>
      </c>
      <c r="B1237" s="2">
        <v>7.75</v>
      </c>
      <c r="C1237" t="b">
        <v>0</v>
      </c>
      <c r="D1237" s="23">
        <v>4790000</v>
      </c>
      <c r="E1237" s="23">
        <v>42890046.75</v>
      </c>
      <c r="F1237" s="23">
        <f>Table8[[#This Row],[Gross]]-Table8[[#This Row],[budget]]</f>
        <v>38100046.75</v>
      </c>
      <c r="G1237" s="23">
        <v>4790000</v>
      </c>
      <c r="H1237" s="23">
        <f>Table8[[#This Row],[Gross]]-Table8[[#This Row],[budget]]</f>
        <v>38100046.75</v>
      </c>
    </row>
    <row r="1238" spans="1:8" x14ac:dyDescent="0.25">
      <c r="A1238" t="s">
        <v>5398</v>
      </c>
      <c r="B1238" s="2">
        <v>4.9000000000000004</v>
      </c>
      <c r="C1238" t="b">
        <v>0</v>
      </c>
      <c r="D1238" s="23">
        <v>9000000</v>
      </c>
      <c r="E1238" s="23">
        <v>20035310</v>
      </c>
      <c r="F1238" s="23">
        <f>Table8[[#This Row],[Gross]]-Table8[[#This Row],[budget]]</f>
        <v>11035310</v>
      </c>
      <c r="G1238" s="23">
        <v>9000000</v>
      </c>
      <c r="H1238" s="23">
        <f>Table8[[#This Row],[Gross]]-Table8[[#This Row],[budget]]</f>
        <v>11035310</v>
      </c>
    </row>
    <row r="1239" spans="1:8" x14ac:dyDescent="0.25">
      <c r="A1239" t="s">
        <v>5402</v>
      </c>
      <c r="B1239" s="2">
        <v>7</v>
      </c>
      <c r="C1239" t="b">
        <v>0</v>
      </c>
      <c r="D1239" s="23">
        <v>8000000</v>
      </c>
      <c r="E1239" s="23">
        <v>16938179</v>
      </c>
      <c r="F1239" s="23">
        <f>Table8[[#This Row],[Gross]]-Table8[[#This Row],[budget]]</f>
        <v>8938179</v>
      </c>
      <c r="G1239" s="23">
        <v>8000000</v>
      </c>
      <c r="H1239" s="23">
        <f>Table8[[#This Row],[Gross]]-Table8[[#This Row],[budget]]</f>
        <v>8938179</v>
      </c>
    </row>
    <row r="1240" spans="1:8" x14ac:dyDescent="0.25">
      <c r="A1240" t="s">
        <v>5416</v>
      </c>
      <c r="B1240" s="2">
        <v>6.5</v>
      </c>
      <c r="C1240" t="b">
        <v>0</v>
      </c>
      <c r="D1240" s="23">
        <v>8000000</v>
      </c>
      <c r="E1240" s="23">
        <v>4350774</v>
      </c>
      <c r="F1240" s="23">
        <f>Table8[[#This Row],[Gross]]-Table8[[#This Row],[budget]]</f>
        <v>-3649226</v>
      </c>
      <c r="G1240" s="23">
        <v>8000000</v>
      </c>
      <c r="H1240" s="23">
        <f>Table8[[#This Row],[Gross]]-Table8[[#This Row],[budget]]</f>
        <v>-3649226</v>
      </c>
    </row>
    <row r="1241" spans="1:8" x14ac:dyDescent="0.25">
      <c r="A1241" t="s">
        <v>5429</v>
      </c>
      <c r="B1241" s="2">
        <v>6.6</v>
      </c>
      <c r="C1241" t="b">
        <v>0</v>
      </c>
      <c r="D1241" s="23">
        <v>400000000</v>
      </c>
      <c r="E1241" s="23">
        <v>454255</v>
      </c>
      <c r="F1241" s="23">
        <f>Table8[[#This Row],[Gross]]-Table8[[#This Row],[budget]]</f>
        <v>-399545745</v>
      </c>
      <c r="G1241" s="23">
        <v>400000000</v>
      </c>
      <c r="H1241" s="23">
        <f>Table8[[#This Row],[Gross]]-Table8[[#This Row],[budget]]</f>
        <v>-399545745</v>
      </c>
    </row>
    <row r="1242" spans="1:8" x14ac:dyDescent="0.25">
      <c r="A1242" t="s">
        <v>5431</v>
      </c>
      <c r="B1242" s="2">
        <v>6.1</v>
      </c>
      <c r="C1242" t="b">
        <v>0</v>
      </c>
      <c r="D1242" s="23">
        <v>9000000</v>
      </c>
      <c r="E1242" s="23">
        <v>349618</v>
      </c>
      <c r="F1242" s="23">
        <f>Table8[[#This Row],[Gross]]-Table8[[#This Row],[budget]]</f>
        <v>-8650382</v>
      </c>
      <c r="G1242" s="23">
        <v>9000000</v>
      </c>
      <c r="H1242" s="23">
        <f>Table8[[#This Row],[Gross]]-Table8[[#This Row],[budget]]</f>
        <v>-8650382</v>
      </c>
    </row>
    <row r="1243" spans="1:8" x14ac:dyDescent="0.25">
      <c r="A1243" t="s">
        <v>5436</v>
      </c>
      <c r="B1243" s="2">
        <v>6.2</v>
      </c>
      <c r="C1243" t="b">
        <v>0</v>
      </c>
      <c r="D1243" s="23">
        <v>9000000</v>
      </c>
      <c r="E1243" s="23">
        <v>883887</v>
      </c>
      <c r="F1243" s="23">
        <f>Table8[[#This Row],[Gross]]-Table8[[#This Row],[budget]]</f>
        <v>-8116113</v>
      </c>
      <c r="G1243" s="23">
        <v>9000000</v>
      </c>
      <c r="H1243" s="23">
        <f>Table8[[#This Row],[Gross]]-Table8[[#This Row],[budget]]</f>
        <v>-8116113</v>
      </c>
    </row>
    <row r="1244" spans="1:8" x14ac:dyDescent="0.25">
      <c r="A1244" t="s">
        <v>5439</v>
      </c>
      <c r="B1244" s="2">
        <v>7.3</v>
      </c>
      <c r="C1244" t="b">
        <v>0</v>
      </c>
      <c r="D1244" s="23">
        <v>45000000</v>
      </c>
      <c r="E1244" s="23">
        <v>145109</v>
      </c>
      <c r="F1244" s="23">
        <f>Table8[[#This Row],[Gross]]-Table8[[#This Row],[budget]]</f>
        <v>-44854891</v>
      </c>
      <c r="G1244" s="23">
        <v>45000000</v>
      </c>
      <c r="H1244" s="23">
        <f>Table8[[#This Row],[Gross]]-Table8[[#This Row],[budget]]</f>
        <v>-44854891</v>
      </c>
    </row>
    <row r="1245" spans="1:8" x14ac:dyDescent="0.25">
      <c r="A1245" t="s">
        <v>5442</v>
      </c>
      <c r="B1245" s="2">
        <v>4.2</v>
      </c>
      <c r="C1245" t="b">
        <v>0</v>
      </c>
      <c r="D1245" s="23">
        <v>9000000</v>
      </c>
      <c r="E1245" s="23">
        <v>1046166</v>
      </c>
      <c r="F1245" s="23">
        <f>Table8[[#This Row],[Gross]]-Table8[[#This Row],[budget]]</f>
        <v>-7953834</v>
      </c>
      <c r="G1245" s="23">
        <v>9000000</v>
      </c>
      <c r="H1245" s="23">
        <f>Table8[[#This Row],[Gross]]-Table8[[#This Row],[budget]]</f>
        <v>-7953834</v>
      </c>
    </row>
    <row r="1246" spans="1:8" x14ac:dyDescent="0.25">
      <c r="A1246" t="s">
        <v>5449</v>
      </c>
      <c r="B1246" s="2">
        <v>6.5</v>
      </c>
      <c r="C1246" t="b">
        <v>0</v>
      </c>
      <c r="D1246" s="23">
        <v>8800000</v>
      </c>
      <c r="E1246" s="23">
        <v>174635000</v>
      </c>
      <c r="F1246" s="23">
        <f>Table8[[#This Row],[Gross]]-Table8[[#This Row],[budget]]</f>
        <v>165835000</v>
      </c>
      <c r="G1246" s="23">
        <v>8800000</v>
      </c>
      <c r="H1246" s="23">
        <f>Table8[[#This Row],[Gross]]-Table8[[#This Row],[budget]]</f>
        <v>165835000</v>
      </c>
    </row>
    <row r="1247" spans="1:8" x14ac:dyDescent="0.25">
      <c r="A1247" t="s">
        <v>5460</v>
      </c>
      <c r="B1247" s="2">
        <v>6.5</v>
      </c>
      <c r="C1247" t="b">
        <v>0</v>
      </c>
      <c r="D1247" s="23">
        <v>8600000</v>
      </c>
      <c r="E1247" s="23">
        <v>14373825</v>
      </c>
      <c r="F1247" s="23">
        <f>Table8[[#This Row],[Gross]]-Table8[[#This Row],[budget]]</f>
        <v>5773825</v>
      </c>
      <c r="G1247" s="23">
        <v>8600000</v>
      </c>
      <c r="H1247" s="23">
        <f>Table8[[#This Row],[Gross]]-Table8[[#This Row],[budget]]</f>
        <v>5773825</v>
      </c>
    </row>
    <row r="1248" spans="1:8" x14ac:dyDescent="0.25">
      <c r="A1248" t="s">
        <v>5464</v>
      </c>
      <c r="B1248" s="2">
        <v>5.7</v>
      </c>
      <c r="C1248" t="b">
        <v>0</v>
      </c>
      <c r="D1248" s="23">
        <v>9000000</v>
      </c>
      <c r="E1248" s="23">
        <v>162</v>
      </c>
      <c r="F1248" s="23">
        <f>Table8[[#This Row],[Gross]]-Table8[[#This Row],[budget]]</f>
        <v>-8999838</v>
      </c>
      <c r="G1248" s="23">
        <v>9000000</v>
      </c>
      <c r="H1248" s="23">
        <f>Table8[[#This Row],[Gross]]-Table8[[#This Row],[budget]]</f>
        <v>-8999838</v>
      </c>
    </row>
    <row r="1249" spans="1:8" x14ac:dyDescent="0.25">
      <c r="A1249" t="s">
        <v>5468</v>
      </c>
      <c r="B1249" s="2">
        <v>6.9</v>
      </c>
      <c r="C1249" t="b">
        <v>0</v>
      </c>
      <c r="D1249" s="23">
        <v>8500000</v>
      </c>
      <c r="E1249" s="23">
        <v>29200000</v>
      </c>
      <c r="F1249" s="23">
        <f>Table8[[#This Row],[Gross]]-Table8[[#This Row],[budget]]</f>
        <v>20700000</v>
      </c>
      <c r="G1249" s="23">
        <v>8500000</v>
      </c>
      <c r="H1249" s="23">
        <f>Table8[[#This Row],[Gross]]-Table8[[#This Row],[budget]]</f>
        <v>20700000</v>
      </c>
    </row>
    <row r="1250" spans="1:8" x14ac:dyDescent="0.25">
      <c r="A1250" t="s">
        <v>5470</v>
      </c>
      <c r="B1250" s="2">
        <v>5</v>
      </c>
      <c r="C1250" t="b">
        <v>0</v>
      </c>
      <c r="D1250" s="23">
        <v>8500000</v>
      </c>
      <c r="E1250" s="23">
        <v>21564616</v>
      </c>
      <c r="F1250" s="23">
        <f>Table8[[#This Row],[Gross]]-Table8[[#This Row],[budget]]</f>
        <v>13064616</v>
      </c>
      <c r="G1250" s="23">
        <v>8500000</v>
      </c>
      <c r="H1250" s="23">
        <f>Table8[[#This Row],[Gross]]-Table8[[#This Row],[budget]]</f>
        <v>13064616</v>
      </c>
    </row>
    <row r="1251" spans="1:8" x14ac:dyDescent="0.25">
      <c r="A1251" t="s">
        <v>5478</v>
      </c>
      <c r="B1251" s="2">
        <v>6.5</v>
      </c>
      <c r="C1251" t="b">
        <v>0</v>
      </c>
      <c r="D1251" s="23">
        <v>8500000</v>
      </c>
      <c r="E1251" s="23">
        <v>34017854</v>
      </c>
      <c r="F1251" s="23">
        <f>Table8[[#This Row],[Gross]]-Table8[[#This Row],[budget]]</f>
        <v>25517854</v>
      </c>
      <c r="G1251" s="23">
        <v>8500000</v>
      </c>
      <c r="H1251" s="23">
        <f>Table8[[#This Row],[Gross]]-Table8[[#This Row],[budget]]</f>
        <v>25517854</v>
      </c>
    </row>
    <row r="1252" spans="1:8" x14ac:dyDescent="0.25">
      <c r="A1252" t="s">
        <v>5480</v>
      </c>
      <c r="B1252" s="2">
        <v>2.1</v>
      </c>
      <c r="C1252" t="b">
        <v>0</v>
      </c>
      <c r="D1252" s="23">
        <v>22000000</v>
      </c>
      <c r="E1252" s="23">
        <v>4273372</v>
      </c>
      <c r="F1252" s="23">
        <f>Table8[[#This Row],[Gross]]-Table8[[#This Row],[budget]]</f>
        <v>-17726628</v>
      </c>
      <c r="G1252" s="23">
        <v>22000000</v>
      </c>
      <c r="H1252" s="23">
        <f>Table8[[#This Row],[Gross]]-Table8[[#This Row],[budget]]</f>
        <v>-17726628</v>
      </c>
    </row>
    <row r="1253" spans="1:8" x14ac:dyDescent="0.25">
      <c r="A1253" t="s">
        <v>5489</v>
      </c>
      <c r="B1253" s="2">
        <v>6.8500000000000005</v>
      </c>
      <c r="C1253" t="b">
        <v>0</v>
      </c>
      <c r="D1253" s="23">
        <v>5075000</v>
      </c>
      <c r="E1253" s="23">
        <v>4628904</v>
      </c>
      <c r="F1253" s="23">
        <f>Table8[[#This Row],[Gross]]-Table8[[#This Row],[budget]]</f>
        <v>-446096</v>
      </c>
      <c r="G1253" s="23">
        <v>5075000</v>
      </c>
      <c r="H1253" s="23">
        <f>Table8[[#This Row],[Gross]]-Table8[[#This Row],[budget]]</f>
        <v>-446096</v>
      </c>
    </row>
    <row r="1254" spans="1:8" x14ac:dyDescent="0.25">
      <c r="A1254" t="s">
        <v>5507</v>
      </c>
      <c r="B1254" s="2">
        <v>7.9</v>
      </c>
      <c r="C1254" t="b">
        <v>0</v>
      </c>
      <c r="D1254" s="23">
        <v>8500000</v>
      </c>
      <c r="E1254" s="23">
        <v>32279955</v>
      </c>
      <c r="F1254" s="23">
        <f>Table8[[#This Row],[Gross]]-Table8[[#This Row],[budget]]</f>
        <v>23779955</v>
      </c>
      <c r="G1254" s="23">
        <v>8500000</v>
      </c>
      <c r="H1254" s="23">
        <f>Table8[[#This Row],[Gross]]-Table8[[#This Row],[budget]]</f>
        <v>23779955</v>
      </c>
    </row>
    <row r="1255" spans="1:8" x14ac:dyDescent="0.25">
      <c r="A1255" t="s">
        <v>5513</v>
      </c>
      <c r="B1255" s="2">
        <v>7.9</v>
      </c>
      <c r="C1255" t="b">
        <v>0</v>
      </c>
      <c r="D1255" s="23">
        <v>8000000</v>
      </c>
      <c r="E1255" s="23">
        <v>59889948</v>
      </c>
      <c r="F1255" s="23">
        <f>Table8[[#This Row],[Gross]]-Table8[[#This Row],[budget]]</f>
        <v>51889948</v>
      </c>
      <c r="G1255" s="23">
        <v>8000000</v>
      </c>
      <c r="H1255" s="23">
        <f>Table8[[#This Row],[Gross]]-Table8[[#This Row],[budget]]</f>
        <v>51889948</v>
      </c>
    </row>
    <row r="1256" spans="1:8" x14ac:dyDescent="0.25">
      <c r="A1256" t="s">
        <v>5517</v>
      </c>
      <c r="B1256" s="2">
        <v>3.5</v>
      </c>
      <c r="C1256" t="b">
        <v>0</v>
      </c>
      <c r="D1256" s="23">
        <v>8000000</v>
      </c>
      <c r="E1256" s="23">
        <v>40066497</v>
      </c>
      <c r="F1256" s="23">
        <f>Table8[[#This Row],[Gross]]-Table8[[#This Row],[budget]]</f>
        <v>32066497</v>
      </c>
      <c r="G1256" s="23">
        <v>8000000</v>
      </c>
      <c r="H1256" s="23">
        <f>Table8[[#This Row],[Gross]]-Table8[[#This Row],[budget]]</f>
        <v>32066497</v>
      </c>
    </row>
    <row r="1257" spans="1:8" x14ac:dyDescent="0.25">
      <c r="A1257" t="s">
        <v>5519</v>
      </c>
      <c r="B1257" s="2">
        <v>7.6</v>
      </c>
      <c r="C1257" t="b">
        <v>0</v>
      </c>
      <c r="D1257" s="23">
        <v>8000000</v>
      </c>
      <c r="E1257" s="23">
        <v>36500000</v>
      </c>
      <c r="F1257" s="23">
        <f>Table8[[#This Row],[Gross]]-Table8[[#This Row],[budget]]</f>
        <v>28500000</v>
      </c>
      <c r="G1257" s="23">
        <v>8000000</v>
      </c>
      <c r="H1257" s="23">
        <f>Table8[[#This Row],[Gross]]-Table8[[#This Row],[budget]]</f>
        <v>28500000</v>
      </c>
    </row>
    <row r="1258" spans="1:8" x14ac:dyDescent="0.25">
      <c r="A1258" t="s">
        <v>5522</v>
      </c>
      <c r="B1258" s="2">
        <v>5.6</v>
      </c>
      <c r="C1258" t="b">
        <v>0</v>
      </c>
      <c r="D1258" s="23">
        <v>8000000</v>
      </c>
      <c r="E1258" s="23">
        <v>34746109</v>
      </c>
      <c r="F1258" s="23">
        <f>Table8[[#This Row],[Gross]]-Table8[[#This Row],[budget]]</f>
        <v>26746109</v>
      </c>
      <c r="G1258" s="23">
        <v>8000000</v>
      </c>
      <c r="H1258" s="23">
        <f>Table8[[#This Row],[Gross]]-Table8[[#This Row],[budget]]</f>
        <v>26746109</v>
      </c>
    </row>
    <row r="1259" spans="1:8" x14ac:dyDescent="0.25">
      <c r="A1259" t="s">
        <v>5526</v>
      </c>
      <c r="B1259" s="2">
        <v>5.2</v>
      </c>
      <c r="C1259" t="b">
        <v>0</v>
      </c>
      <c r="D1259" s="23">
        <v>8000000</v>
      </c>
      <c r="E1259" s="23">
        <v>25926543</v>
      </c>
      <c r="F1259" s="23">
        <f>Table8[[#This Row],[Gross]]-Table8[[#This Row],[budget]]</f>
        <v>17926543</v>
      </c>
      <c r="G1259" s="23">
        <v>8000000</v>
      </c>
      <c r="H1259" s="23">
        <f>Table8[[#This Row],[Gross]]-Table8[[#This Row],[budget]]</f>
        <v>17926543</v>
      </c>
    </row>
    <row r="1260" spans="1:8" x14ac:dyDescent="0.25">
      <c r="A1260" t="s">
        <v>5528</v>
      </c>
      <c r="B1260" s="2">
        <v>6.1</v>
      </c>
      <c r="C1260" t="b">
        <v>0</v>
      </c>
      <c r="D1260" s="23">
        <v>8000000</v>
      </c>
      <c r="E1260" s="23">
        <v>26049082</v>
      </c>
      <c r="F1260" s="23">
        <f>Table8[[#This Row],[Gross]]-Table8[[#This Row],[budget]]</f>
        <v>18049082</v>
      </c>
      <c r="G1260" s="23">
        <v>8000000</v>
      </c>
      <c r="H1260" s="23">
        <f>Table8[[#This Row],[Gross]]-Table8[[#This Row],[budget]]</f>
        <v>18049082</v>
      </c>
    </row>
    <row r="1261" spans="1:8" x14ac:dyDescent="0.25">
      <c r="A1261" t="s">
        <v>5535</v>
      </c>
      <c r="B1261" s="2">
        <v>6.8</v>
      </c>
      <c r="C1261" t="b">
        <v>0</v>
      </c>
      <c r="D1261" s="23">
        <v>7000000</v>
      </c>
      <c r="E1261" s="23">
        <v>22800000</v>
      </c>
      <c r="F1261" s="23">
        <f>Table8[[#This Row],[Gross]]-Table8[[#This Row],[budget]]</f>
        <v>15800000</v>
      </c>
      <c r="G1261" s="23">
        <v>7000000</v>
      </c>
      <c r="H1261" s="23">
        <f>Table8[[#This Row],[Gross]]-Table8[[#This Row],[budget]]</f>
        <v>15800000</v>
      </c>
    </row>
    <row r="1262" spans="1:8" x14ac:dyDescent="0.25">
      <c r="A1262" t="s">
        <v>5543</v>
      </c>
      <c r="B1262" s="2">
        <v>5.6</v>
      </c>
      <c r="C1262" t="b">
        <v>0</v>
      </c>
      <c r="D1262" s="23">
        <v>8000000</v>
      </c>
      <c r="E1262" s="23">
        <v>16699684</v>
      </c>
      <c r="F1262" s="23">
        <f>Table8[[#This Row],[Gross]]-Table8[[#This Row],[budget]]</f>
        <v>8699684</v>
      </c>
      <c r="G1262" s="23">
        <v>8000000</v>
      </c>
      <c r="H1262" s="23">
        <f>Table8[[#This Row],[Gross]]-Table8[[#This Row],[budget]]</f>
        <v>8699684</v>
      </c>
    </row>
    <row r="1263" spans="1:8" x14ac:dyDescent="0.25">
      <c r="A1263" t="s">
        <v>5545</v>
      </c>
      <c r="B1263" s="2">
        <v>7.6</v>
      </c>
      <c r="C1263" t="b">
        <v>0</v>
      </c>
      <c r="D1263" s="23">
        <v>7000000</v>
      </c>
      <c r="E1263" s="23">
        <v>15047419</v>
      </c>
      <c r="F1263" s="23">
        <f>Table8[[#This Row],[Gross]]-Table8[[#This Row],[budget]]</f>
        <v>8047419</v>
      </c>
      <c r="G1263" s="23">
        <v>7000000</v>
      </c>
      <c r="H1263" s="23">
        <f>Table8[[#This Row],[Gross]]-Table8[[#This Row],[budget]]</f>
        <v>8047419</v>
      </c>
    </row>
    <row r="1264" spans="1:8" x14ac:dyDescent="0.25">
      <c r="A1264" t="s">
        <v>5550</v>
      </c>
      <c r="B1264" s="2">
        <v>6.3</v>
      </c>
      <c r="C1264" t="b">
        <v>0</v>
      </c>
      <c r="D1264" s="23">
        <v>8000000</v>
      </c>
      <c r="E1264" s="23">
        <v>10269307</v>
      </c>
      <c r="F1264" s="23">
        <f>Table8[[#This Row],[Gross]]-Table8[[#This Row],[budget]]</f>
        <v>2269307</v>
      </c>
      <c r="G1264" s="23">
        <v>8000000</v>
      </c>
      <c r="H1264" s="23">
        <f>Table8[[#This Row],[Gross]]-Table8[[#This Row],[budget]]</f>
        <v>2269307</v>
      </c>
    </row>
    <row r="1265" spans="1:8" x14ac:dyDescent="0.25">
      <c r="A1265" t="s">
        <v>5553</v>
      </c>
      <c r="B1265" s="2">
        <v>6.6750000000000007</v>
      </c>
      <c r="C1265" t="b">
        <v>0</v>
      </c>
      <c r="D1265" s="23">
        <v>3937500</v>
      </c>
      <c r="E1265" s="23">
        <v>9092019.25</v>
      </c>
      <c r="F1265" s="23">
        <f>Table8[[#This Row],[Gross]]-Table8[[#This Row],[budget]]</f>
        <v>5154519.25</v>
      </c>
      <c r="G1265" s="23">
        <v>3937500</v>
      </c>
      <c r="H1265" s="23">
        <f>Table8[[#This Row],[Gross]]-Table8[[#This Row],[budget]]</f>
        <v>5154519.25</v>
      </c>
    </row>
    <row r="1266" spans="1:8" x14ac:dyDescent="0.25">
      <c r="A1266" t="s">
        <v>5562</v>
      </c>
      <c r="B1266" s="2">
        <v>5.3</v>
      </c>
      <c r="C1266" t="b">
        <v>0</v>
      </c>
      <c r="D1266" s="23">
        <v>8000000</v>
      </c>
      <c r="E1266" s="23">
        <v>5018450</v>
      </c>
      <c r="F1266" s="23">
        <f>Table8[[#This Row],[Gross]]-Table8[[#This Row],[budget]]</f>
        <v>-2981550</v>
      </c>
      <c r="G1266" s="23">
        <v>8000000</v>
      </c>
      <c r="H1266" s="23">
        <f>Table8[[#This Row],[Gross]]-Table8[[#This Row],[budget]]</f>
        <v>-2981550</v>
      </c>
    </row>
    <row r="1267" spans="1:8" x14ac:dyDescent="0.25">
      <c r="A1267" t="s">
        <v>5567</v>
      </c>
      <c r="B1267" s="2">
        <v>7.3</v>
      </c>
      <c r="C1267" t="b">
        <v>0</v>
      </c>
      <c r="D1267" s="23">
        <v>8000000</v>
      </c>
      <c r="E1267" s="23">
        <v>3442820</v>
      </c>
      <c r="F1267" s="23">
        <f>Table8[[#This Row],[Gross]]-Table8[[#This Row],[budget]]</f>
        <v>-4557180</v>
      </c>
      <c r="G1267" s="23">
        <v>8000000</v>
      </c>
      <c r="H1267" s="23">
        <f>Table8[[#This Row],[Gross]]-Table8[[#This Row],[budget]]</f>
        <v>-4557180</v>
      </c>
    </row>
    <row r="1268" spans="1:8" x14ac:dyDescent="0.25">
      <c r="A1268" t="s">
        <v>5571</v>
      </c>
      <c r="B1268" s="2">
        <v>7.1</v>
      </c>
      <c r="C1268" t="b">
        <v>0</v>
      </c>
      <c r="D1268" s="23">
        <v>8000000</v>
      </c>
      <c r="E1268" s="23">
        <v>3076425</v>
      </c>
      <c r="F1268" s="23">
        <f>Table8[[#This Row],[Gross]]-Table8[[#This Row],[budget]]</f>
        <v>-4923575</v>
      </c>
      <c r="G1268" s="23">
        <v>8000000</v>
      </c>
      <c r="H1268" s="23">
        <f>Table8[[#This Row],[Gross]]-Table8[[#This Row],[budget]]</f>
        <v>-4923575</v>
      </c>
    </row>
    <row r="1269" spans="1:8" x14ac:dyDescent="0.25">
      <c r="A1269" t="s">
        <v>5576</v>
      </c>
      <c r="B1269" s="2">
        <v>7.2</v>
      </c>
      <c r="C1269" t="b">
        <v>0</v>
      </c>
      <c r="D1269" s="23">
        <v>8000000</v>
      </c>
      <c r="E1269" s="23">
        <v>6350058</v>
      </c>
      <c r="F1269" s="23">
        <f>Table8[[#This Row],[Gross]]-Table8[[#This Row],[budget]]</f>
        <v>-1649942</v>
      </c>
      <c r="G1269" s="23">
        <v>8000000</v>
      </c>
      <c r="H1269" s="23">
        <f>Table8[[#This Row],[Gross]]-Table8[[#This Row],[budget]]</f>
        <v>-1649942</v>
      </c>
    </row>
    <row r="1270" spans="1:8" x14ac:dyDescent="0.25">
      <c r="A1270" t="s">
        <v>5580</v>
      </c>
      <c r="B1270" s="2">
        <v>7.5500000000000007</v>
      </c>
      <c r="C1270" t="b">
        <v>0</v>
      </c>
      <c r="D1270" s="23">
        <v>4350000</v>
      </c>
      <c r="E1270" s="23">
        <v>4181400.5</v>
      </c>
      <c r="F1270" s="23">
        <f>Table8[[#This Row],[Gross]]-Table8[[#This Row],[budget]]</f>
        <v>-168599.5</v>
      </c>
      <c r="G1270" s="23">
        <v>4350000</v>
      </c>
      <c r="H1270" s="23">
        <f>Table8[[#This Row],[Gross]]-Table8[[#This Row],[budget]]</f>
        <v>-168599.5</v>
      </c>
    </row>
    <row r="1271" spans="1:8" x14ac:dyDescent="0.25">
      <c r="A1271" t="s">
        <v>5584</v>
      </c>
      <c r="B1271" s="2">
        <v>7.7</v>
      </c>
      <c r="C1271" t="b">
        <v>0</v>
      </c>
      <c r="D1271" s="23">
        <v>6500000</v>
      </c>
      <c r="E1271" s="23">
        <v>686383</v>
      </c>
      <c r="F1271" s="23">
        <f>Table8[[#This Row],[Gross]]-Table8[[#This Row],[budget]]</f>
        <v>-5813617</v>
      </c>
      <c r="G1271" s="23">
        <v>6500000</v>
      </c>
      <c r="H1271" s="23">
        <f>Table8[[#This Row],[Gross]]-Table8[[#This Row],[budget]]</f>
        <v>-5813617</v>
      </c>
    </row>
    <row r="1272" spans="1:8" x14ac:dyDescent="0.25">
      <c r="A1272" t="s">
        <v>5586</v>
      </c>
      <c r="B1272" s="2">
        <v>7.65</v>
      </c>
      <c r="C1272" t="b">
        <v>0</v>
      </c>
      <c r="D1272" s="23">
        <v>4090000</v>
      </c>
      <c r="E1272" s="23">
        <v>12803337</v>
      </c>
      <c r="F1272" s="23">
        <f>Table8[[#This Row],[Gross]]-Table8[[#This Row],[budget]]</f>
        <v>8713337</v>
      </c>
      <c r="G1272" s="23">
        <v>4090000</v>
      </c>
      <c r="H1272" s="23">
        <f>Table8[[#This Row],[Gross]]-Table8[[#This Row],[budget]]</f>
        <v>8713337</v>
      </c>
    </row>
    <row r="1273" spans="1:8" x14ac:dyDescent="0.25">
      <c r="A1273" t="s">
        <v>5588</v>
      </c>
      <c r="B1273" s="2">
        <v>6.5</v>
      </c>
      <c r="C1273" t="b">
        <v>0</v>
      </c>
      <c r="D1273" s="23">
        <v>8000000</v>
      </c>
      <c r="E1273" s="23">
        <v>568695</v>
      </c>
      <c r="F1273" s="23">
        <f>Table8[[#This Row],[Gross]]-Table8[[#This Row],[budget]]</f>
        <v>-7431305</v>
      </c>
      <c r="G1273" s="23">
        <v>8000000</v>
      </c>
      <c r="H1273" s="23">
        <f>Table8[[#This Row],[Gross]]-Table8[[#This Row],[budget]]</f>
        <v>-7431305</v>
      </c>
    </row>
    <row r="1274" spans="1:8" x14ac:dyDescent="0.25">
      <c r="A1274" t="s">
        <v>5590</v>
      </c>
      <c r="B1274" s="2">
        <v>6.4</v>
      </c>
      <c r="C1274" t="b">
        <v>0</v>
      </c>
      <c r="D1274" s="23">
        <v>7500000</v>
      </c>
      <c r="E1274" s="23">
        <v>3845297.5</v>
      </c>
      <c r="F1274" s="23">
        <f>Table8[[#This Row],[Gross]]-Table8[[#This Row],[budget]]</f>
        <v>-3654702.5</v>
      </c>
      <c r="G1274" s="23">
        <v>7500000</v>
      </c>
      <c r="H1274" s="23">
        <f>Table8[[#This Row],[Gross]]-Table8[[#This Row],[budget]]</f>
        <v>-3654702.5</v>
      </c>
    </row>
    <row r="1275" spans="1:8" x14ac:dyDescent="0.25">
      <c r="A1275" t="s">
        <v>5594</v>
      </c>
      <c r="B1275" s="2">
        <v>5.6</v>
      </c>
      <c r="C1275" t="b">
        <v>0</v>
      </c>
      <c r="D1275" s="23">
        <v>8000000</v>
      </c>
      <c r="E1275" s="23">
        <v>336456</v>
      </c>
      <c r="F1275" s="23">
        <f>Table8[[#This Row],[Gross]]-Table8[[#This Row],[budget]]</f>
        <v>-7663544</v>
      </c>
      <c r="G1275" s="23">
        <v>8000000</v>
      </c>
      <c r="H1275" s="23">
        <f>Table8[[#This Row],[Gross]]-Table8[[#This Row],[budget]]</f>
        <v>-7663544</v>
      </c>
    </row>
    <row r="1276" spans="1:8" x14ac:dyDescent="0.25">
      <c r="A1276" t="s">
        <v>5598</v>
      </c>
      <c r="B1276" s="2">
        <v>6.8</v>
      </c>
      <c r="C1276" t="b">
        <v>0</v>
      </c>
      <c r="D1276" s="23">
        <v>8000000</v>
      </c>
      <c r="E1276" s="23">
        <v>298110</v>
      </c>
      <c r="F1276" s="23">
        <f>Table8[[#This Row],[Gross]]-Table8[[#This Row],[budget]]</f>
        <v>-7701890</v>
      </c>
      <c r="G1276" s="23">
        <v>8000000</v>
      </c>
      <c r="H1276" s="23">
        <f>Table8[[#This Row],[Gross]]-Table8[[#This Row],[budget]]</f>
        <v>-7701890</v>
      </c>
    </row>
    <row r="1277" spans="1:8" x14ac:dyDescent="0.25">
      <c r="A1277" t="s">
        <v>5600</v>
      </c>
      <c r="B1277" s="2">
        <v>5.5</v>
      </c>
      <c r="C1277" t="b">
        <v>0</v>
      </c>
      <c r="D1277" s="23">
        <v>8000000</v>
      </c>
      <c r="E1277" s="23">
        <v>127144</v>
      </c>
      <c r="F1277" s="23">
        <f>Table8[[#This Row],[Gross]]-Table8[[#This Row],[budget]]</f>
        <v>-7872856</v>
      </c>
      <c r="G1277" s="23">
        <v>8000000</v>
      </c>
      <c r="H1277" s="23">
        <f>Table8[[#This Row],[Gross]]-Table8[[#This Row],[budget]]</f>
        <v>-7872856</v>
      </c>
    </row>
    <row r="1278" spans="1:8" x14ac:dyDescent="0.25">
      <c r="A1278" t="s">
        <v>5603</v>
      </c>
      <c r="B1278" s="2">
        <v>6</v>
      </c>
      <c r="C1278" t="b">
        <v>0</v>
      </c>
      <c r="D1278" s="23">
        <v>8000000</v>
      </c>
      <c r="E1278" s="23">
        <v>108662</v>
      </c>
      <c r="F1278" s="23">
        <f>Table8[[#This Row],[Gross]]-Table8[[#This Row],[budget]]</f>
        <v>-7891338</v>
      </c>
      <c r="G1278" s="23">
        <v>8000000</v>
      </c>
      <c r="H1278" s="23">
        <f>Table8[[#This Row],[Gross]]-Table8[[#This Row],[budget]]</f>
        <v>-7891338</v>
      </c>
    </row>
    <row r="1279" spans="1:8" x14ac:dyDescent="0.25">
      <c r="A1279" t="s">
        <v>5606</v>
      </c>
      <c r="B1279" s="2">
        <v>6.4</v>
      </c>
      <c r="C1279" t="b">
        <v>0</v>
      </c>
      <c r="D1279" s="23">
        <v>8000000</v>
      </c>
      <c r="E1279" s="23">
        <v>53481</v>
      </c>
      <c r="F1279" s="23">
        <f>Table8[[#This Row],[Gross]]-Table8[[#This Row],[budget]]</f>
        <v>-7946519</v>
      </c>
      <c r="G1279" s="23">
        <v>8000000</v>
      </c>
      <c r="H1279" s="23">
        <f>Table8[[#This Row],[Gross]]-Table8[[#This Row],[budget]]</f>
        <v>-7946519</v>
      </c>
    </row>
    <row r="1280" spans="1:8" x14ac:dyDescent="0.25">
      <c r="A1280" t="s">
        <v>5608</v>
      </c>
      <c r="B1280" s="2">
        <v>7.666666666666667</v>
      </c>
      <c r="C1280" t="b">
        <v>0</v>
      </c>
      <c r="D1280" s="23">
        <v>18366666.666666668</v>
      </c>
      <c r="E1280" s="23">
        <v>760618</v>
      </c>
      <c r="F1280" s="23">
        <f>Table8[[#This Row],[Gross]]-Table8[[#This Row],[budget]]</f>
        <v>-17606048.666666668</v>
      </c>
      <c r="G1280" s="23">
        <v>18366666.666666668</v>
      </c>
      <c r="H1280" s="23">
        <f>Table8[[#This Row],[Gross]]-Table8[[#This Row],[budget]]</f>
        <v>-17606048.666666668</v>
      </c>
    </row>
    <row r="1281" spans="1:8" x14ac:dyDescent="0.25">
      <c r="A1281" t="s">
        <v>5610</v>
      </c>
      <c r="B1281" s="2">
        <v>5.3</v>
      </c>
      <c r="C1281" t="b">
        <v>0</v>
      </c>
      <c r="D1281" s="23">
        <v>8000000</v>
      </c>
      <c r="E1281" s="23">
        <v>52961</v>
      </c>
      <c r="F1281" s="23">
        <f>Table8[[#This Row],[Gross]]-Table8[[#This Row],[budget]]</f>
        <v>-7947039</v>
      </c>
      <c r="G1281" s="23">
        <v>8000000</v>
      </c>
      <c r="H1281" s="23">
        <f>Table8[[#This Row],[Gross]]-Table8[[#This Row],[budget]]</f>
        <v>-7947039</v>
      </c>
    </row>
    <row r="1282" spans="1:8" x14ac:dyDescent="0.25">
      <c r="A1282" t="s">
        <v>5620</v>
      </c>
      <c r="B1282" s="2">
        <v>6.9</v>
      </c>
      <c r="C1282" t="b">
        <v>0</v>
      </c>
      <c r="D1282" s="23">
        <v>7900000</v>
      </c>
      <c r="E1282" s="23">
        <v>671240</v>
      </c>
      <c r="F1282" s="23">
        <f>Table8[[#This Row],[Gross]]-Table8[[#This Row],[budget]]</f>
        <v>-7228760</v>
      </c>
      <c r="G1282" s="23">
        <v>7900000</v>
      </c>
      <c r="H1282" s="23">
        <f>Table8[[#This Row],[Gross]]-Table8[[#This Row],[budget]]</f>
        <v>-7228760</v>
      </c>
    </row>
    <row r="1283" spans="1:8" x14ac:dyDescent="0.25">
      <c r="A1283" t="s">
        <v>5626</v>
      </c>
      <c r="B1283" s="2">
        <v>6.5</v>
      </c>
      <c r="C1283" t="b">
        <v>0</v>
      </c>
      <c r="D1283" s="23">
        <v>10000000</v>
      </c>
      <c r="E1283" s="23">
        <v>882290</v>
      </c>
      <c r="F1283" s="23">
        <f>Table8[[#This Row],[Gross]]-Table8[[#This Row],[budget]]</f>
        <v>-9117710</v>
      </c>
      <c r="G1283" s="23">
        <v>10000000</v>
      </c>
      <c r="H1283" s="23">
        <f>Table8[[#This Row],[Gross]]-Table8[[#This Row],[budget]]</f>
        <v>-9117710</v>
      </c>
    </row>
    <row r="1284" spans="1:8" x14ac:dyDescent="0.25">
      <c r="A1284" t="s">
        <v>5632</v>
      </c>
      <c r="B1284" s="2">
        <v>6.7</v>
      </c>
      <c r="C1284" t="b">
        <v>0</v>
      </c>
      <c r="D1284" s="23">
        <v>7500000</v>
      </c>
      <c r="E1284" s="23">
        <v>32333860</v>
      </c>
      <c r="F1284" s="23">
        <f>Table8[[#This Row],[Gross]]-Table8[[#This Row],[budget]]</f>
        <v>24833860</v>
      </c>
      <c r="G1284" s="23">
        <v>7500000</v>
      </c>
      <c r="H1284" s="23">
        <f>Table8[[#This Row],[Gross]]-Table8[[#This Row],[budget]]</f>
        <v>24833860</v>
      </c>
    </row>
    <row r="1285" spans="1:8" x14ac:dyDescent="0.25">
      <c r="A1285" t="s">
        <v>5638</v>
      </c>
      <c r="B1285" s="2">
        <v>5.5666666666666673</v>
      </c>
      <c r="C1285" t="b">
        <v>0</v>
      </c>
      <c r="D1285" s="23">
        <v>6933333.333333333</v>
      </c>
      <c r="E1285" s="23">
        <v>24002936</v>
      </c>
      <c r="F1285" s="23">
        <f>Table8[[#This Row],[Gross]]-Table8[[#This Row],[budget]]</f>
        <v>17069602.666666668</v>
      </c>
      <c r="G1285" s="23">
        <v>6933333.333333333</v>
      </c>
      <c r="H1285" s="23">
        <f>Table8[[#This Row],[Gross]]-Table8[[#This Row],[budget]]</f>
        <v>17069602.666666668</v>
      </c>
    </row>
    <row r="1286" spans="1:8" x14ac:dyDescent="0.25">
      <c r="A1286" t="s">
        <v>5642</v>
      </c>
      <c r="B1286" s="2">
        <v>6</v>
      </c>
      <c r="C1286" t="b">
        <v>0</v>
      </c>
      <c r="D1286" s="23">
        <v>7500000</v>
      </c>
      <c r="E1286" s="23">
        <v>5100000</v>
      </c>
      <c r="F1286" s="23">
        <f>Table8[[#This Row],[Gross]]-Table8[[#This Row],[budget]]</f>
        <v>-2400000</v>
      </c>
      <c r="G1286" s="23">
        <v>7500000</v>
      </c>
      <c r="H1286" s="23">
        <f>Table8[[#This Row],[Gross]]-Table8[[#This Row],[budget]]</f>
        <v>-2400000</v>
      </c>
    </row>
    <row r="1287" spans="1:8" x14ac:dyDescent="0.25">
      <c r="A1287" t="s">
        <v>3894</v>
      </c>
      <c r="B1287" s="2">
        <v>6</v>
      </c>
      <c r="C1287" t="b">
        <v>0</v>
      </c>
      <c r="D1287" s="23">
        <v>7500000</v>
      </c>
      <c r="E1287" s="23">
        <v>4239767</v>
      </c>
      <c r="F1287" s="23">
        <f>Table8[[#This Row],[Gross]]-Table8[[#This Row],[budget]]</f>
        <v>-3260233</v>
      </c>
      <c r="G1287" s="23">
        <v>7500000</v>
      </c>
      <c r="H1287" s="23">
        <f>Table8[[#This Row],[Gross]]-Table8[[#This Row],[budget]]</f>
        <v>-3260233</v>
      </c>
    </row>
    <row r="1288" spans="1:8" x14ac:dyDescent="0.25">
      <c r="A1288" t="s">
        <v>5646</v>
      </c>
      <c r="B1288" s="2">
        <v>3.1</v>
      </c>
      <c r="C1288" t="b">
        <v>0</v>
      </c>
      <c r="D1288" s="23">
        <v>7500000</v>
      </c>
      <c r="E1288" s="23">
        <v>4131640</v>
      </c>
      <c r="F1288" s="23">
        <f>Table8[[#This Row],[Gross]]-Table8[[#This Row],[budget]]</f>
        <v>-3368360</v>
      </c>
      <c r="G1288" s="23">
        <v>7500000</v>
      </c>
      <c r="H1288" s="23">
        <f>Table8[[#This Row],[Gross]]-Table8[[#This Row],[budget]]</f>
        <v>-3368360</v>
      </c>
    </row>
    <row r="1289" spans="1:8" x14ac:dyDescent="0.25">
      <c r="A1289" t="s">
        <v>5648</v>
      </c>
      <c r="B1289" s="2">
        <v>6.9</v>
      </c>
      <c r="C1289" t="b">
        <v>0</v>
      </c>
      <c r="D1289" s="23">
        <v>7500000</v>
      </c>
      <c r="E1289" s="23">
        <v>3347439</v>
      </c>
      <c r="F1289" s="23">
        <f>Table8[[#This Row],[Gross]]-Table8[[#This Row],[budget]]</f>
        <v>-4152561</v>
      </c>
      <c r="G1289" s="23">
        <v>7500000</v>
      </c>
      <c r="H1289" s="23">
        <f>Table8[[#This Row],[Gross]]-Table8[[#This Row],[budget]]</f>
        <v>-4152561</v>
      </c>
    </row>
    <row r="1290" spans="1:8" x14ac:dyDescent="0.25">
      <c r="A1290" t="s">
        <v>5652</v>
      </c>
      <c r="B1290" s="2">
        <v>6.9</v>
      </c>
      <c r="C1290" t="b">
        <v>0</v>
      </c>
      <c r="D1290" s="23">
        <v>50000000</v>
      </c>
      <c r="E1290" s="23">
        <v>206400</v>
      </c>
      <c r="F1290" s="23">
        <f>Table8[[#This Row],[Gross]]-Table8[[#This Row],[budget]]</f>
        <v>-49793600</v>
      </c>
      <c r="G1290" s="23">
        <v>50000000</v>
      </c>
      <c r="H1290" s="23">
        <f>Table8[[#This Row],[Gross]]-Table8[[#This Row],[budget]]</f>
        <v>-49793600</v>
      </c>
    </row>
    <row r="1291" spans="1:8" x14ac:dyDescent="0.25">
      <c r="A1291" t="s">
        <v>5658</v>
      </c>
      <c r="B1291" s="2">
        <v>6.95</v>
      </c>
      <c r="C1291" t="b">
        <v>0</v>
      </c>
      <c r="D1291" s="23">
        <v>6412500</v>
      </c>
      <c r="E1291" s="23">
        <v>2062413.5</v>
      </c>
      <c r="F1291" s="23">
        <f>Table8[[#This Row],[Gross]]-Table8[[#This Row],[budget]]</f>
        <v>-4350086.5</v>
      </c>
      <c r="G1291" s="23">
        <v>6412500</v>
      </c>
      <c r="H1291" s="23">
        <f>Table8[[#This Row],[Gross]]-Table8[[#This Row],[budget]]</f>
        <v>-4350086.5</v>
      </c>
    </row>
    <row r="1292" spans="1:8" x14ac:dyDescent="0.25">
      <c r="A1292" t="s">
        <v>5662</v>
      </c>
      <c r="B1292" s="2">
        <v>5.4</v>
      </c>
      <c r="C1292" t="b">
        <v>0</v>
      </c>
      <c r="D1292" s="23">
        <v>6000000</v>
      </c>
      <c r="E1292" s="23">
        <v>872643</v>
      </c>
      <c r="F1292" s="23">
        <f>Table8[[#This Row],[Gross]]-Table8[[#This Row],[budget]]</f>
        <v>-5127357</v>
      </c>
      <c r="G1292" s="23">
        <v>6000000</v>
      </c>
      <c r="H1292" s="23">
        <f>Table8[[#This Row],[Gross]]-Table8[[#This Row],[budget]]</f>
        <v>-5127357</v>
      </c>
    </row>
    <row r="1293" spans="1:8" x14ac:dyDescent="0.25">
      <c r="A1293" t="s">
        <v>5664</v>
      </c>
      <c r="B1293" s="2">
        <v>8</v>
      </c>
      <c r="C1293" t="b">
        <v>0</v>
      </c>
      <c r="D1293" s="23">
        <v>7300000</v>
      </c>
      <c r="E1293" s="23">
        <v>4443403</v>
      </c>
      <c r="F1293" s="23">
        <f>Table8[[#This Row],[Gross]]-Table8[[#This Row],[budget]]</f>
        <v>-2856597</v>
      </c>
      <c r="G1293" s="23">
        <v>7300000</v>
      </c>
      <c r="H1293" s="23">
        <f>Table8[[#This Row],[Gross]]-Table8[[#This Row],[budget]]</f>
        <v>-2856597</v>
      </c>
    </row>
    <row r="1294" spans="1:8" x14ac:dyDescent="0.25">
      <c r="A1294" t="s">
        <v>5672</v>
      </c>
      <c r="B1294" s="2">
        <v>7.2</v>
      </c>
      <c r="C1294" t="b">
        <v>0</v>
      </c>
      <c r="D1294" s="23">
        <v>7300000</v>
      </c>
      <c r="E1294" s="23">
        <v>1818681</v>
      </c>
      <c r="F1294" s="23">
        <f>Table8[[#This Row],[Gross]]-Table8[[#This Row],[budget]]</f>
        <v>-5481319</v>
      </c>
      <c r="G1294" s="23">
        <v>7300000</v>
      </c>
      <c r="H1294" s="23">
        <f>Table8[[#This Row],[Gross]]-Table8[[#This Row],[budget]]</f>
        <v>-5481319</v>
      </c>
    </row>
    <row r="1295" spans="1:8" x14ac:dyDescent="0.25">
      <c r="A1295" t="s">
        <v>5674</v>
      </c>
      <c r="B1295" s="2">
        <v>3.5</v>
      </c>
      <c r="C1295" t="b">
        <v>0</v>
      </c>
      <c r="D1295" s="23">
        <v>7500000</v>
      </c>
      <c r="E1295" s="23">
        <v>12610552</v>
      </c>
      <c r="F1295" s="23">
        <f>Table8[[#This Row],[Gross]]-Table8[[#This Row],[budget]]</f>
        <v>5110552</v>
      </c>
      <c r="G1295" s="23">
        <v>7500000</v>
      </c>
      <c r="H1295" s="23">
        <f>Table8[[#This Row],[Gross]]-Table8[[#This Row],[budget]]</f>
        <v>5110552</v>
      </c>
    </row>
    <row r="1296" spans="1:8" x14ac:dyDescent="0.25">
      <c r="A1296" t="s">
        <v>5679</v>
      </c>
      <c r="B1296" s="2">
        <v>7.0250000000000004</v>
      </c>
      <c r="C1296" t="b">
        <v>0</v>
      </c>
      <c r="D1296" s="23">
        <v>7550000</v>
      </c>
      <c r="E1296" s="23">
        <v>37825000</v>
      </c>
      <c r="F1296" s="23">
        <f>Table8[[#This Row],[Gross]]-Table8[[#This Row],[budget]]</f>
        <v>30275000</v>
      </c>
      <c r="G1296" s="23">
        <v>7550000</v>
      </c>
      <c r="H1296" s="23">
        <f>Table8[[#This Row],[Gross]]-Table8[[#This Row],[budget]]</f>
        <v>30275000</v>
      </c>
    </row>
    <row r="1297" spans="1:8" x14ac:dyDescent="0.25">
      <c r="A1297" t="s">
        <v>5696</v>
      </c>
      <c r="B1297" s="2">
        <v>6.8</v>
      </c>
      <c r="C1297" t="b">
        <v>0</v>
      </c>
      <c r="D1297" s="23">
        <v>9000000</v>
      </c>
      <c r="E1297" s="23">
        <v>25000000</v>
      </c>
      <c r="F1297" s="23">
        <f>Table8[[#This Row],[Gross]]-Table8[[#This Row],[budget]]</f>
        <v>16000000</v>
      </c>
      <c r="G1297" s="23">
        <v>9000000</v>
      </c>
      <c r="H1297" s="23">
        <f>Table8[[#This Row],[Gross]]-Table8[[#This Row],[budget]]</f>
        <v>16000000</v>
      </c>
    </row>
    <row r="1298" spans="1:8" x14ac:dyDescent="0.25">
      <c r="A1298" t="s">
        <v>5704</v>
      </c>
      <c r="B1298" s="2">
        <v>4</v>
      </c>
      <c r="C1298" t="b">
        <v>0</v>
      </c>
      <c r="D1298" s="23">
        <v>7000000</v>
      </c>
      <c r="E1298" s="23">
        <v>15818967</v>
      </c>
      <c r="F1298" s="23">
        <f>Table8[[#This Row],[Gross]]-Table8[[#This Row],[budget]]</f>
        <v>8818967</v>
      </c>
      <c r="G1298" s="23">
        <v>7000000</v>
      </c>
      <c r="H1298" s="23">
        <f>Table8[[#This Row],[Gross]]-Table8[[#This Row],[budget]]</f>
        <v>8818967</v>
      </c>
    </row>
    <row r="1299" spans="1:8" x14ac:dyDescent="0.25">
      <c r="A1299" t="s">
        <v>5716</v>
      </c>
      <c r="B1299" s="2">
        <v>7.1</v>
      </c>
      <c r="C1299" t="b">
        <v>0</v>
      </c>
      <c r="D1299" s="23">
        <v>7500000</v>
      </c>
      <c r="E1299" s="23">
        <v>9176553</v>
      </c>
      <c r="F1299" s="23">
        <f>Table8[[#This Row],[Gross]]-Table8[[#This Row],[budget]]</f>
        <v>1676553</v>
      </c>
      <c r="G1299" s="23">
        <v>7500000</v>
      </c>
      <c r="H1299" s="23">
        <f>Table8[[#This Row],[Gross]]-Table8[[#This Row],[budget]]</f>
        <v>1676553</v>
      </c>
    </row>
    <row r="1300" spans="1:8" x14ac:dyDescent="0.25">
      <c r="A1300" t="s">
        <v>5720</v>
      </c>
      <c r="B1300" s="2">
        <v>7.6</v>
      </c>
      <c r="C1300" t="b">
        <v>0</v>
      </c>
      <c r="D1300" s="23">
        <v>7000000</v>
      </c>
      <c r="E1300" s="23">
        <v>9166863</v>
      </c>
      <c r="F1300" s="23">
        <f>Table8[[#This Row],[Gross]]-Table8[[#This Row],[budget]]</f>
        <v>2166863</v>
      </c>
      <c r="G1300" s="23">
        <v>7000000</v>
      </c>
      <c r="H1300" s="23">
        <f>Table8[[#This Row],[Gross]]-Table8[[#This Row],[budget]]</f>
        <v>2166863</v>
      </c>
    </row>
    <row r="1301" spans="1:8" x14ac:dyDescent="0.25">
      <c r="A1301" t="s">
        <v>5336</v>
      </c>
      <c r="B1301" s="2">
        <v>6.45</v>
      </c>
      <c r="C1301" t="b">
        <v>0</v>
      </c>
      <c r="D1301" s="23">
        <v>5250079.5</v>
      </c>
      <c r="E1301" s="23">
        <v>19571399</v>
      </c>
      <c r="F1301" s="23">
        <f>Table8[[#This Row],[Gross]]-Table8[[#This Row],[budget]]</f>
        <v>14321319.5</v>
      </c>
      <c r="G1301" s="23">
        <v>5250079.5</v>
      </c>
      <c r="H1301" s="23">
        <f>Table8[[#This Row],[Gross]]-Table8[[#This Row],[budget]]</f>
        <v>14321319.5</v>
      </c>
    </row>
    <row r="1302" spans="1:8" x14ac:dyDescent="0.25">
      <c r="A1302" t="s">
        <v>5728</v>
      </c>
      <c r="B1302" s="2">
        <v>6.2</v>
      </c>
      <c r="C1302" t="b">
        <v>0</v>
      </c>
      <c r="D1302" s="23">
        <v>7000000</v>
      </c>
      <c r="E1302" s="23">
        <v>5430822</v>
      </c>
      <c r="F1302" s="23">
        <f>Table8[[#This Row],[Gross]]-Table8[[#This Row],[budget]]</f>
        <v>-1569178</v>
      </c>
      <c r="G1302" s="23">
        <v>7000000</v>
      </c>
      <c r="H1302" s="23">
        <f>Table8[[#This Row],[Gross]]-Table8[[#This Row],[budget]]</f>
        <v>-1569178</v>
      </c>
    </row>
    <row r="1303" spans="1:8" x14ac:dyDescent="0.25">
      <c r="A1303" t="s">
        <v>5732</v>
      </c>
      <c r="B1303" s="2">
        <v>6.5</v>
      </c>
      <c r="C1303" t="b">
        <v>0</v>
      </c>
      <c r="D1303" s="23">
        <v>7000000</v>
      </c>
      <c r="E1303" s="23">
        <v>4720371</v>
      </c>
      <c r="F1303" s="23">
        <f>Table8[[#This Row],[Gross]]-Table8[[#This Row],[budget]]</f>
        <v>-2279629</v>
      </c>
      <c r="G1303" s="23">
        <v>7000000</v>
      </c>
      <c r="H1303" s="23">
        <f>Table8[[#This Row],[Gross]]-Table8[[#This Row],[budget]]</f>
        <v>-2279629</v>
      </c>
    </row>
    <row r="1304" spans="1:8" x14ac:dyDescent="0.25">
      <c r="A1304" t="s">
        <v>5738</v>
      </c>
      <c r="B1304" s="2">
        <v>6.3</v>
      </c>
      <c r="C1304" t="b">
        <v>0</v>
      </c>
      <c r="D1304" s="23">
        <v>7000000</v>
      </c>
      <c r="E1304" s="23">
        <v>2148212</v>
      </c>
      <c r="F1304" s="23">
        <f>Table8[[#This Row],[Gross]]-Table8[[#This Row],[budget]]</f>
        <v>-4851788</v>
      </c>
      <c r="G1304" s="23">
        <v>7000000</v>
      </c>
      <c r="H1304" s="23">
        <f>Table8[[#This Row],[Gross]]-Table8[[#This Row],[budget]]</f>
        <v>-4851788</v>
      </c>
    </row>
    <row r="1305" spans="1:8" x14ac:dyDescent="0.25">
      <c r="A1305" t="s">
        <v>4797</v>
      </c>
      <c r="B1305" s="2">
        <v>5.7666666666666657</v>
      </c>
      <c r="C1305" t="b">
        <v>0</v>
      </c>
      <c r="D1305" s="23">
        <v>4083333.3333333335</v>
      </c>
      <c r="E1305" s="23">
        <v>1070520</v>
      </c>
      <c r="F1305" s="23">
        <f>Table8[[#This Row],[Gross]]-Table8[[#This Row],[budget]]</f>
        <v>-3012813.3333333335</v>
      </c>
      <c r="G1305" s="23">
        <v>4083333.3333333335</v>
      </c>
      <c r="H1305" s="23">
        <f>Table8[[#This Row],[Gross]]-Table8[[#This Row],[budget]]</f>
        <v>-3012813.3333333335</v>
      </c>
    </row>
    <row r="1306" spans="1:8" x14ac:dyDescent="0.25">
      <c r="A1306" t="s">
        <v>5742</v>
      </c>
      <c r="B1306" s="2">
        <v>7.5</v>
      </c>
      <c r="C1306" t="b">
        <v>0</v>
      </c>
      <c r="D1306" s="23">
        <v>7000000</v>
      </c>
      <c r="E1306" s="23">
        <v>1738692</v>
      </c>
      <c r="F1306" s="23">
        <f>Table8[[#This Row],[Gross]]-Table8[[#This Row],[budget]]</f>
        <v>-5261308</v>
      </c>
      <c r="G1306" s="23">
        <v>7000000</v>
      </c>
      <c r="H1306" s="23">
        <f>Table8[[#This Row],[Gross]]-Table8[[#This Row],[budget]]</f>
        <v>-5261308</v>
      </c>
    </row>
    <row r="1307" spans="1:8" x14ac:dyDescent="0.25">
      <c r="A1307" t="s">
        <v>5746</v>
      </c>
      <c r="B1307" s="2">
        <v>6.5</v>
      </c>
      <c r="C1307" t="b">
        <v>0</v>
      </c>
      <c r="D1307" s="23">
        <v>7000000</v>
      </c>
      <c r="E1307" s="23">
        <v>1889522</v>
      </c>
      <c r="F1307" s="23">
        <f>Table8[[#This Row],[Gross]]-Table8[[#This Row],[budget]]</f>
        <v>-5110478</v>
      </c>
      <c r="G1307" s="23">
        <v>7000000</v>
      </c>
      <c r="H1307" s="23">
        <f>Table8[[#This Row],[Gross]]-Table8[[#This Row],[budget]]</f>
        <v>-5110478</v>
      </c>
    </row>
    <row r="1308" spans="1:8" x14ac:dyDescent="0.25">
      <c r="A1308" t="s">
        <v>5750</v>
      </c>
      <c r="B1308" s="2">
        <v>6.3</v>
      </c>
      <c r="C1308" t="b">
        <v>0</v>
      </c>
      <c r="D1308" s="23">
        <v>9000000</v>
      </c>
      <c r="E1308" s="23">
        <v>1000000</v>
      </c>
      <c r="F1308" s="23">
        <f>Table8[[#This Row],[Gross]]-Table8[[#This Row],[budget]]</f>
        <v>-8000000</v>
      </c>
      <c r="G1308" s="23">
        <v>9000000</v>
      </c>
      <c r="H1308" s="23">
        <f>Table8[[#This Row],[Gross]]-Table8[[#This Row],[budget]]</f>
        <v>-8000000</v>
      </c>
    </row>
    <row r="1309" spans="1:8" x14ac:dyDescent="0.25">
      <c r="A1309" t="s">
        <v>5756</v>
      </c>
      <c r="B1309" s="2">
        <v>2.2999999999999998</v>
      </c>
      <c r="C1309" t="b">
        <v>0</v>
      </c>
      <c r="D1309" s="23">
        <v>10000000</v>
      </c>
      <c r="E1309" s="23">
        <v>306715</v>
      </c>
      <c r="F1309" s="23">
        <f>Table8[[#This Row],[Gross]]-Table8[[#This Row],[budget]]</f>
        <v>-9693285</v>
      </c>
      <c r="G1309" s="23">
        <v>10000000</v>
      </c>
      <c r="H1309" s="23">
        <f>Table8[[#This Row],[Gross]]-Table8[[#This Row],[budget]]</f>
        <v>-9693285</v>
      </c>
    </row>
    <row r="1310" spans="1:8" x14ac:dyDescent="0.25">
      <c r="A1310" t="s">
        <v>5758</v>
      </c>
      <c r="B1310" s="2">
        <v>7.1</v>
      </c>
      <c r="C1310" t="b">
        <v>0</v>
      </c>
      <c r="D1310" s="23">
        <v>7000000</v>
      </c>
      <c r="E1310" s="23">
        <v>382946</v>
      </c>
      <c r="F1310" s="23">
        <f>Table8[[#This Row],[Gross]]-Table8[[#This Row],[budget]]</f>
        <v>-6617054</v>
      </c>
      <c r="G1310" s="23">
        <v>7000000</v>
      </c>
      <c r="H1310" s="23">
        <f>Table8[[#This Row],[Gross]]-Table8[[#This Row],[budget]]</f>
        <v>-6617054</v>
      </c>
    </row>
    <row r="1311" spans="1:8" x14ac:dyDescent="0.25">
      <c r="A1311" t="s">
        <v>5762</v>
      </c>
      <c r="B1311" s="2">
        <v>6.7</v>
      </c>
      <c r="C1311" t="b">
        <v>0</v>
      </c>
      <c r="D1311" s="23">
        <v>7000000</v>
      </c>
      <c r="E1311" s="23">
        <v>196067</v>
      </c>
      <c r="F1311" s="23">
        <f>Table8[[#This Row],[Gross]]-Table8[[#This Row],[budget]]</f>
        <v>-6803933</v>
      </c>
      <c r="G1311" s="23">
        <v>7000000</v>
      </c>
      <c r="H1311" s="23">
        <f>Table8[[#This Row],[Gross]]-Table8[[#This Row],[budget]]</f>
        <v>-6803933</v>
      </c>
    </row>
    <row r="1312" spans="1:8" x14ac:dyDescent="0.25">
      <c r="A1312" t="s">
        <v>5765</v>
      </c>
      <c r="B1312" s="2">
        <v>5.9</v>
      </c>
      <c r="C1312" t="b">
        <v>0</v>
      </c>
      <c r="D1312" s="23">
        <v>7000000</v>
      </c>
      <c r="E1312" s="23">
        <v>453079</v>
      </c>
      <c r="F1312" s="23">
        <f>Table8[[#This Row],[Gross]]-Table8[[#This Row],[budget]]</f>
        <v>-6546921</v>
      </c>
      <c r="G1312" s="23">
        <v>7000000</v>
      </c>
      <c r="H1312" s="23">
        <f>Table8[[#This Row],[Gross]]-Table8[[#This Row],[budget]]</f>
        <v>-6546921</v>
      </c>
    </row>
    <row r="1313" spans="1:8" x14ac:dyDescent="0.25">
      <c r="A1313" t="s">
        <v>5769</v>
      </c>
      <c r="B1313" s="2">
        <v>6</v>
      </c>
      <c r="C1313" t="b">
        <v>0</v>
      </c>
      <c r="D1313" s="23">
        <v>7000000</v>
      </c>
      <c r="E1313" s="23">
        <v>46451</v>
      </c>
      <c r="F1313" s="23">
        <f>Table8[[#This Row],[Gross]]-Table8[[#This Row],[budget]]</f>
        <v>-6953549</v>
      </c>
      <c r="G1313" s="23">
        <v>7000000</v>
      </c>
      <c r="H1313" s="23">
        <f>Table8[[#This Row],[Gross]]-Table8[[#This Row],[budget]]</f>
        <v>-6953549</v>
      </c>
    </row>
    <row r="1314" spans="1:8" x14ac:dyDescent="0.25">
      <c r="A1314" t="s">
        <v>5771</v>
      </c>
      <c r="B1314" s="2">
        <v>6.9</v>
      </c>
      <c r="C1314" t="b">
        <v>0</v>
      </c>
      <c r="D1314" s="23">
        <v>7000000</v>
      </c>
      <c r="E1314" s="23">
        <v>233103</v>
      </c>
      <c r="F1314" s="23">
        <f>Table8[[#This Row],[Gross]]-Table8[[#This Row],[budget]]</f>
        <v>-6766897</v>
      </c>
      <c r="G1314" s="23">
        <v>7000000</v>
      </c>
      <c r="H1314" s="23">
        <f>Table8[[#This Row],[Gross]]-Table8[[#This Row],[budget]]</f>
        <v>-6766897</v>
      </c>
    </row>
    <row r="1315" spans="1:8" x14ac:dyDescent="0.25">
      <c r="A1315" t="s">
        <v>5793</v>
      </c>
      <c r="B1315" s="2">
        <v>7.3</v>
      </c>
      <c r="C1315" t="b">
        <v>0</v>
      </c>
      <c r="D1315" s="23">
        <v>15000000</v>
      </c>
      <c r="E1315" s="23">
        <v>927107</v>
      </c>
      <c r="F1315" s="23">
        <f>Table8[[#This Row],[Gross]]-Table8[[#This Row],[budget]]</f>
        <v>-14072893</v>
      </c>
      <c r="G1315" s="23">
        <v>15000000</v>
      </c>
      <c r="H1315" s="23">
        <f>Table8[[#This Row],[Gross]]-Table8[[#This Row],[budget]]</f>
        <v>-14072893</v>
      </c>
    </row>
    <row r="1316" spans="1:8" x14ac:dyDescent="0.25">
      <c r="A1316" t="s">
        <v>5795</v>
      </c>
      <c r="B1316" s="2">
        <v>7</v>
      </c>
      <c r="C1316" t="b">
        <v>0</v>
      </c>
      <c r="D1316" s="23">
        <v>6800000</v>
      </c>
      <c r="E1316" s="23">
        <v>49526</v>
      </c>
      <c r="F1316" s="23">
        <f>Table8[[#This Row],[Gross]]-Table8[[#This Row],[budget]]</f>
        <v>-6750474</v>
      </c>
      <c r="G1316" s="23">
        <v>6800000</v>
      </c>
      <c r="H1316" s="23">
        <f>Table8[[#This Row],[Gross]]-Table8[[#This Row],[budget]]</f>
        <v>-6750474</v>
      </c>
    </row>
    <row r="1317" spans="1:8" x14ac:dyDescent="0.25">
      <c r="A1317" t="s">
        <v>5797</v>
      </c>
      <c r="B1317" s="2">
        <v>6.4</v>
      </c>
      <c r="C1317" t="b">
        <v>0</v>
      </c>
      <c r="D1317" s="23">
        <v>6800000</v>
      </c>
      <c r="E1317" s="23">
        <v>10696</v>
      </c>
      <c r="F1317" s="23">
        <f>Table8[[#This Row],[Gross]]-Table8[[#This Row],[budget]]</f>
        <v>-6789304</v>
      </c>
      <c r="G1317" s="23">
        <v>6800000</v>
      </c>
      <c r="H1317" s="23">
        <f>Table8[[#This Row],[Gross]]-Table8[[#This Row],[budget]]</f>
        <v>-6789304</v>
      </c>
    </row>
    <row r="1318" spans="1:8" x14ac:dyDescent="0.25">
      <c r="A1318" t="s">
        <v>5799</v>
      </c>
      <c r="B1318" s="2">
        <v>5.6</v>
      </c>
      <c r="C1318" t="b">
        <v>0</v>
      </c>
      <c r="D1318" s="23">
        <v>6900000</v>
      </c>
      <c r="E1318" s="23">
        <v>31607598</v>
      </c>
      <c r="F1318" s="23">
        <f>Table8[[#This Row],[Gross]]-Table8[[#This Row],[budget]]</f>
        <v>24707598</v>
      </c>
      <c r="G1318" s="23">
        <v>6900000</v>
      </c>
      <c r="H1318" s="23">
        <f>Table8[[#This Row],[Gross]]-Table8[[#This Row],[budget]]</f>
        <v>24707598</v>
      </c>
    </row>
    <row r="1319" spans="1:8" x14ac:dyDescent="0.25">
      <c r="A1319" t="s">
        <v>5809</v>
      </c>
      <c r="B1319" s="2">
        <v>6.3</v>
      </c>
      <c r="C1319" t="b">
        <v>0</v>
      </c>
      <c r="D1319" s="23">
        <v>6500000</v>
      </c>
      <c r="E1319" s="23">
        <v>110029</v>
      </c>
      <c r="F1319" s="23">
        <f>Table8[[#This Row],[Gross]]-Table8[[#This Row],[budget]]</f>
        <v>-6389971</v>
      </c>
      <c r="G1319" s="23">
        <v>6500000</v>
      </c>
      <c r="H1319" s="23">
        <f>Table8[[#This Row],[Gross]]-Table8[[#This Row],[budget]]</f>
        <v>-6389971</v>
      </c>
    </row>
    <row r="1320" spans="1:8" x14ac:dyDescent="0.25">
      <c r="A1320" t="s">
        <v>5813</v>
      </c>
      <c r="B1320" s="2">
        <v>6.8</v>
      </c>
      <c r="C1320" t="b">
        <v>0</v>
      </c>
      <c r="D1320" s="23">
        <v>6500000</v>
      </c>
      <c r="E1320" s="23">
        <v>54215416</v>
      </c>
      <c r="F1320" s="23">
        <f>Table8[[#This Row],[Gross]]-Table8[[#This Row],[budget]]</f>
        <v>47715416</v>
      </c>
      <c r="G1320" s="23">
        <v>6500000</v>
      </c>
      <c r="H1320" s="23">
        <f>Table8[[#This Row],[Gross]]-Table8[[#This Row],[budget]]</f>
        <v>47715416</v>
      </c>
    </row>
    <row r="1321" spans="1:8" x14ac:dyDescent="0.25">
      <c r="A1321" t="s">
        <v>5824</v>
      </c>
      <c r="B1321" s="2">
        <v>3.6</v>
      </c>
      <c r="C1321" t="b">
        <v>0</v>
      </c>
      <c r="D1321" s="23">
        <v>6500000</v>
      </c>
      <c r="E1321" s="23">
        <v>10149779</v>
      </c>
      <c r="F1321" s="23">
        <f>Table8[[#This Row],[Gross]]-Table8[[#This Row],[budget]]</f>
        <v>3649779</v>
      </c>
      <c r="G1321" s="23">
        <v>6500000</v>
      </c>
      <c r="H1321" s="23">
        <f>Table8[[#This Row],[Gross]]-Table8[[#This Row],[budget]]</f>
        <v>3649779</v>
      </c>
    </row>
    <row r="1322" spans="1:8" x14ac:dyDescent="0.25">
      <c r="A1322" t="s">
        <v>5826</v>
      </c>
      <c r="B1322" s="2">
        <v>7.7</v>
      </c>
      <c r="C1322" t="b">
        <v>0</v>
      </c>
      <c r="D1322" s="23">
        <v>7000000</v>
      </c>
      <c r="E1322" s="23">
        <v>6173485</v>
      </c>
      <c r="F1322" s="23">
        <f>Table8[[#This Row],[Gross]]-Table8[[#This Row],[budget]]</f>
        <v>-826515</v>
      </c>
      <c r="G1322" s="23">
        <v>7000000</v>
      </c>
      <c r="H1322" s="23">
        <f>Table8[[#This Row],[Gross]]-Table8[[#This Row],[budget]]</f>
        <v>-826515</v>
      </c>
    </row>
    <row r="1323" spans="1:8" x14ac:dyDescent="0.25">
      <c r="A1323" t="s">
        <v>5830</v>
      </c>
      <c r="B1323" s="2">
        <v>6.6</v>
      </c>
      <c r="C1323" t="b">
        <v>0</v>
      </c>
      <c r="D1323" s="23">
        <v>6500000</v>
      </c>
      <c r="E1323" s="23">
        <v>2024854</v>
      </c>
      <c r="F1323" s="23">
        <f>Table8[[#This Row],[Gross]]-Table8[[#This Row],[budget]]</f>
        <v>-4475146</v>
      </c>
      <c r="G1323" s="23">
        <v>6500000</v>
      </c>
      <c r="H1323" s="23">
        <f>Table8[[#This Row],[Gross]]-Table8[[#This Row],[budget]]</f>
        <v>-4475146</v>
      </c>
    </row>
    <row r="1324" spans="1:8" x14ac:dyDescent="0.25">
      <c r="A1324" t="s">
        <v>5832</v>
      </c>
      <c r="B1324" s="2">
        <v>6.9</v>
      </c>
      <c r="C1324" t="b">
        <v>0</v>
      </c>
      <c r="D1324" s="23">
        <v>6500000</v>
      </c>
      <c r="E1324" s="23">
        <v>2268296</v>
      </c>
      <c r="F1324" s="23">
        <f>Table8[[#This Row],[Gross]]-Table8[[#This Row],[budget]]</f>
        <v>-4231704</v>
      </c>
      <c r="G1324" s="23">
        <v>6500000</v>
      </c>
      <c r="H1324" s="23">
        <f>Table8[[#This Row],[Gross]]-Table8[[#This Row],[budget]]</f>
        <v>-4231704</v>
      </c>
    </row>
    <row r="1325" spans="1:8" x14ac:dyDescent="0.25">
      <c r="A1325" t="s">
        <v>5835</v>
      </c>
      <c r="B1325" s="2">
        <v>7.3</v>
      </c>
      <c r="C1325" t="b">
        <v>0</v>
      </c>
      <c r="D1325" s="23">
        <v>6500000</v>
      </c>
      <c r="E1325" s="23">
        <v>64148</v>
      </c>
      <c r="F1325" s="23">
        <f>Table8[[#This Row],[Gross]]-Table8[[#This Row],[budget]]</f>
        <v>-6435852</v>
      </c>
      <c r="G1325" s="23">
        <v>6500000</v>
      </c>
      <c r="H1325" s="23">
        <f>Table8[[#This Row],[Gross]]-Table8[[#This Row],[budget]]</f>
        <v>-6435852</v>
      </c>
    </row>
    <row r="1326" spans="1:8" x14ac:dyDescent="0.25">
      <c r="A1326" t="s">
        <v>5837</v>
      </c>
      <c r="B1326" s="2">
        <v>7.2</v>
      </c>
      <c r="C1326" t="b">
        <v>0</v>
      </c>
      <c r="D1326" s="23">
        <v>6500000</v>
      </c>
      <c r="E1326" s="23">
        <v>66637</v>
      </c>
      <c r="F1326" s="23">
        <f>Table8[[#This Row],[Gross]]-Table8[[#This Row],[budget]]</f>
        <v>-6433363</v>
      </c>
      <c r="G1326" s="23">
        <v>6500000</v>
      </c>
      <c r="H1326" s="23">
        <f>Table8[[#This Row],[Gross]]-Table8[[#This Row],[budget]]</f>
        <v>-6433363</v>
      </c>
    </row>
    <row r="1327" spans="1:8" x14ac:dyDescent="0.25">
      <c r="A1327" t="s">
        <v>5844</v>
      </c>
      <c r="B1327" s="2">
        <v>7.7</v>
      </c>
      <c r="C1327" t="b">
        <v>0</v>
      </c>
      <c r="D1327" s="23">
        <v>4800000</v>
      </c>
      <c r="E1327" s="23">
        <v>4063859</v>
      </c>
      <c r="F1327" s="23">
        <f>Table8[[#This Row],[Gross]]-Table8[[#This Row],[budget]]</f>
        <v>-736141</v>
      </c>
      <c r="G1327" s="23">
        <v>4800000</v>
      </c>
      <c r="H1327" s="23">
        <f>Table8[[#This Row],[Gross]]-Table8[[#This Row],[budget]]</f>
        <v>-736141</v>
      </c>
    </row>
    <row r="1328" spans="1:8" x14ac:dyDescent="0.25">
      <c r="A1328" t="s">
        <v>5856</v>
      </c>
      <c r="B1328" s="2">
        <v>8.1999999999999993</v>
      </c>
      <c r="C1328" t="b">
        <v>0</v>
      </c>
      <c r="D1328" s="23">
        <v>5750000</v>
      </c>
      <c r="E1328" s="23">
        <v>130954450</v>
      </c>
      <c r="F1328" s="23">
        <f>Table8[[#This Row],[Gross]]-Table8[[#This Row],[budget]]</f>
        <v>125204450</v>
      </c>
      <c r="G1328" s="23">
        <v>5750000</v>
      </c>
      <c r="H1328" s="23">
        <f>Table8[[#This Row],[Gross]]-Table8[[#This Row],[budget]]</f>
        <v>125204450</v>
      </c>
    </row>
    <row r="1329" spans="1:8" x14ac:dyDescent="0.25">
      <c r="A1329" t="s">
        <v>5859</v>
      </c>
      <c r="B1329" s="2">
        <v>7.8</v>
      </c>
      <c r="C1329" t="b">
        <v>0</v>
      </c>
      <c r="D1329" s="23">
        <v>6000000</v>
      </c>
      <c r="E1329" s="23">
        <v>102300000</v>
      </c>
      <c r="F1329" s="23">
        <f>Table8[[#This Row],[Gross]]-Table8[[#This Row],[budget]]</f>
        <v>96300000</v>
      </c>
      <c r="G1329" s="23">
        <v>6000000</v>
      </c>
      <c r="H1329" s="23">
        <f>Table8[[#This Row],[Gross]]-Table8[[#This Row],[budget]]</f>
        <v>96300000</v>
      </c>
    </row>
    <row r="1330" spans="1:8" x14ac:dyDescent="0.25">
      <c r="A1330" t="s">
        <v>5863</v>
      </c>
      <c r="B1330" s="2">
        <v>7.6</v>
      </c>
      <c r="C1330" t="b">
        <v>0</v>
      </c>
      <c r="D1330" s="23">
        <v>6000000</v>
      </c>
      <c r="E1330" s="23">
        <v>43650000</v>
      </c>
      <c r="F1330" s="23">
        <f>Table8[[#This Row],[Gross]]-Table8[[#This Row],[budget]]</f>
        <v>37650000</v>
      </c>
      <c r="G1330" s="23">
        <v>6000000</v>
      </c>
      <c r="H1330" s="23">
        <f>Table8[[#This Row],[Gross]]-Table8[[#This Row],[budget]]</f>
        <v>37650000</v>
      </c>
    </row>
    <row r="1331" spans="1:8" x14ac:dyDescent="0.25">
      <c r="A1331" t="s">
        <v>5867</v>
      </c>
      <c r="B1331" s="2">
        <v>6.3</v>
      </c>
      <c r="C1331" t="b">
        <v>0</v>
      </c>
      <c r="D1331" s="23">
        <v>6000000</v>
      </c>
      <c r="E1331" s="23">
        <v>27457409</v>
      </c>
      <c r="F1331" s="23">
        <f>Table8[[#This Row],[Gross]]-Table8[[#This Row],[budget]]</f>
        <v>21457409</v>
      </c>
      <c r="G1331" s="23">
        <v>6000000</v>
      </c>
      <c r="H1331" s="23">
        <f>Table8[[#This Row],[Gross]]-Table8[[#This Row],[budget]]</f>
        <v>21457409</v>
      </c>
    </row>
    <row r="1332" spans="1:8" x14ac:dyDescent="0.25">
      <c r="A1332" t="s">
        <v>5875</v>
      </c>
      <c r="B1332" s="2">
        <v>6.9</v>
      </c>
      <c r="C1332" t="b">
        <v>0</v>
      </c>
      <c r="D1332" s="23">
        <v>8000000</v>
      </c>
      <c r="E1332" s="23">
        <v>20400000</v>
      </c>
      <c r="F1332" s="23">
        <f>Table8[[#This Row],[Gross]]-Table8[[#This Row],[budget]]</f>
        <v>12400000</v>
      </c>
      <c r="G1332" s="23">
        <v>8000000</v>
      </c>
      <c r="H1332" s="23">
        <f>Table8[[#This Row],[Gross]]-Table8[[#This Row],[budget]]</f>
        <v>12400000</v>
      </c>
    </row>
    <row r="1333" spans="1:8" x14ac:dyDescent="0.25">
      <c r="A1333" t="s">
        <v>5880</v>
      </c>
      <c r="B1333" s="2">
        <v>2.9</v>
      </c>
      <c r="C1333" t="b">
        <v>0</v>
      </c>
      <c r="D1333" s="23">
        <v>6000000</v>
      </c>
      <c r="E1333" s="23">
        <v>13235267</v>
      </c>
      <c r="F1333" s="23">
        <f>Table8[[#This Row],[Gross]]-Table8[[#This Row],[budget]]</f>
        <v>7235267</v>
      </c>
      <c r="G1333" s="23">
        <v>6000000</v>
      </c>
      <c r="H1333" s="23">
        <f>Table8[[#This Row],[Gross]]-Table8[[#This Row],[budget]]</f>
        <v>7235267</v>
      </c>
    </row>
    <row r="1334" spans="1:8" x14ac:dyDescent="0.25">
      <c r="A1334" t="s">
        <v>5888</v>
      </c>
      <c r="B1334" s="2">
        <v>6.1</v>
      </c>
      <c r="C1334" t="b">
        <v>0</v>
      </c>
      <c r="D1334" s="23">
        <v>6000000</v>
      </c>
      <c r="E1334" s="23">
        <v>11797927</v>
      </c>
      <c r="F1334" s="23">
        <f>Table8[[#This Row],[Gross]]-Table8[[#This Row],[budget]]</f>
        <v>5797927</v>
      </c>
      <c r="G1334" s="23">
        <v>6000000</v>
      </c>
      <c r="H1334" s="23">
        <f>Table8[[#This Row],[Gross]]-Table8[[#This Row],[budget]]</f>
        <v>5797927</v>
      </c>
    </row>
    <row r="1335" spans="1:8" x14ac:dyDescent="0.25">
      <c r="A1335" t="s">
        <v>1463</v>
      </c>
      <c r="B1335" s="2">
        <v>7.7</v>
      </c>
      <c r="C1335" t="b">
        <v>0</v>
      </c>
      <c r="D1335" s="23">
        <v>6000000</v>
      </c>
      <c r="E1335" s="23">
        <v>17605861</v>
      </c>
      <c r="F1335" s="23">
        <f>Table8[[#This Row],[Gross]]-Table8[[#This Row],[budget]]</f>
        <v>11605861</v>
      </c>
      <c r="G1335" s="23">
        <v>6000000</v>
      </c>
      <c r="H1335" s="23">
        <f>Table8[[#This Row],[Gross]]-Table8[[#This Row],[budget]]</f>
        <v>11605861</v>
      </c>
    </row>
    <row r="1336" spans="1:8" x14ac:dyDescent="0.25">
      <c r="A1336" t="s">
        <v>5891</v>
      </c>
      <c r="B1336" s="2">
        <v>5.2</v>
      </c>
      <c r="C1336" t="b">
        <v>0</v>
      </c>
      <c r="D1336" s="23">
        <v>3000000</v>
      </c>
      <c r="E1336" s="23">
        <v>11642254</v>
      </c>
      <c r="F1336" s="23">
        <f>Table8[[#This Row],[Gross]]-Table8[[#This Row],[budget]]</f>
        <v>8642254</v>
      </c>
      <c r="G1336" s="23">
        <v>3000000</v>
      </c>
      <c r="H1336" s="23">
        <f>Table8[[#This Row],[Gross]]-Table8[[#This Row],[budget]]</f>
        <v>8642254</v>
      </c>
    </row>
    <row r="1337" spans="1:8" x14ac:dyDescent="0.25">
      <c r="A1337" t="s">
        <v>5894</v>
      </c>
      <c r="B1337" s="2">
        <v>6.5</v>
      </c>
      <c r="C1337" t="b">
        <v>0</v>
      </c>
      <c r="D1337" s="23">
        <v>6000000</v>
      </c>
      <c r="E1337" s="23">
        <v>7518876</v>
      </c>
      <c r="F1337" s="23">
        <f>Table8[[#This Row],[Gross]]-Table8[[#This Row],[budget]]</f>
        <v>1518876</v>
      </c>
      <c r="G1337" s="23">
        <v>6000000</v>
      </c>
      <c r="H1337" s="23">
        <f>Table8[[#This Row],[Gross]]-Table8[[#This Row],[budget]]</f>
        <v>1518876</v>
      </c>
    </row>
    <row r="1338" spans="1:8" x14ac:dyDescent="0.25">
      <c r="A1338" t="s">
        <v>3772</v>
      </c>
      <c r="B1338" s="2">
        <v>7</v>
      </c>
      <c r="C1338" t="b">
        <v>0</v>
      </c>
      <c r="D1338" s="23">
        <v>6000000</v>
      </c>
      <c r="E1338" s="23">
        <v>8596914</v>
      </c>
      <c r="F1338" s="23">
        <f>Table8[[#This Row],[Gross]]-Table8[[#This Row],[budget]]</f>
        <v>2596914</v>
      </c>
      <c r="G1338" s="23">
        <v>6000000</v>
      </c>
      <c r="H1338" s="23">
        <f>Table8[[#This Row],[Gross]]-Table8[[#This Row],[budget]]</f>
        <v>2596914</v>
      </c>
    </row>
    <row r="1339" spans="1:8" x14ac:dyDescent="0.25">
      <c r="A1339" t="s">
        <v>5898</v>
      </c>
      <c r="B1339" s="2">
        <v>5.9</v>
      </c>
      <c r="C1339" t="b">
        <v>0</v>
      </c>
      <c r="D1339" s="23">
        <v>6000000</v>
      </c>
      <c r="E1339" s="23">
        <v>6851636</v>
      </c>
      <c r="F1339" s="23">
        <f>Table8[[#This Row],[Gross]]-Table8[[#This Row],[budget]]</f>
        <v>851636</v>
      </c>
      <c r="G1339" s="23">
        <v>6000000</v>
      </c>
      <c r="H1339" s="23">
        <f>Table8[[#This Row],[Gross]]-Table8[[#This Row],[budget]]</f>
        <v>851636</v>
      </c>
    </row>
    <row r="1340" spans="1:8" x14ac:dyDescent="0.25">
      <c r="A1340" t="s">
        <v>5900</v>
      </c>
      <c r="B1340" s="2">
        <v>7.1</v>
      </c>
      <c r="C1340" t="b">
        <v>0</v>
      </c>
      <c r="D1340" s="23">
        <v>6000000</v>
      </c>
      <c r="E1340" s="23">
        <v>11434867</v>
      </c>
      <c r="F1340" s="23">
        <f>Table8[[#This Row],[Gross]]-Table8[[#This Row],[budget]]</f>
        <v>5434867</v>
      </c>
      <c r="G1340" s="23">
        <v>6000000</v>
      </c>
      <c r="H1340" s="23">
        <f>Table8[[#This Row],[Gross]]-Table8[[#This Row],[budget]]</f>
        <v>5434867</v>
      </c>
    </row>
    <row r="1341" spans="1:8" x14ac:dyDescent="0.25">
      <c r="A1341" t="s">
        <v>5902</v>
      </c>
      <c r="B1341" s="2">
        <v>5.5</v>
      </c>
      <c r="C1341" t="b">
        <v>0</v>
      </c>
      <c r="D1341" s="23">
        <v>6000000</v>
      </c>
      <c r="E1341" s="23">
        <v>5895238</v>
      </c>
      <c r="F1341" s="23">
        <f>Table8[[#This Row],[Gross]]-Table8[[#This Row],[budget]]</f>
        <v>-104762</v>
      </c>
      <c r="G1341" s="23">
        <v>6000000</v>
      </c>
      <c r="H1341" s="23">
        <f>Table8[[#This Row],[Gross]]-Table8[[#This Row],[budget]]</f>
        <v>-104762</v>
      </c>
    </row>
    <row r="1342" spans="1:8" x14ac:dyDescent="0.25">
      <c r="A1342" t="s">
        <v>5904</v>
      </c>
      <c r="B1342" s="2">
        <v>7.4</v>
      </c>
      <c r="C1342" t="b">
        <v>0</v>
      </c>
      <c r="D1342" s="23">
        <v>6000000</v>
      </c>
      <c r="E1342" s="23">
        <v>6670712</v>
      </c>
      <c r="F1342" s="23">
        <f>Table8[[#This Row],[Gross]]-Table8[[#This Row],[budget]]</f>
        <v>670712</v>
      </c>
      <c r="G1342" s="23">
        <v>6000000</v>
      </c>
      <c r="H1342" s="23">
        <f>Table8[[#This Row],[Gross]]-Table8[[#This Row],[budget]]</f>
        <v>670712</v>
      </c>
    </row>
    <row r="1343" spans="1:8" x14ac:dyDescent="0.25">
      <c r="A1343" t="s">
        <v>5906</v>
      </c>
      <c r="B1343" s="2">
        <v>7.3</v>
      </c>
      <c r="C1343" t="b">
        <v>0</v>
      </c>
      <c r="D1343" s="23">
        <v>6000000</v>
      </c>
      <c r="E1343" s="23">
        <v>5359774</v>
      </c>
      <c r="F1343" s="23">
        <f>Table8[[#This Row],[Gross]]-Table8[[#This Row],[budget]]</f>
        <v>-640226</v>
      </c>
      <c r="G1343" s="23">
        <v>6000000</v>
      </c>
      <c r="H1343" s="23">
        <f>Table8[[#This Row],[Gross]]-Table8[[#This Row],[budget]]</f>
        <v>-640226</v>
      </c>
    </row>
    <row r="1344" spans="1:8" x14ac:dyDescent="0.25">
      <c r="A1344" t="s">
        <v>5908</v>
      </c>
      <c r="B1344" s="2">
        <v>4.5999999999999996</v>
      </c>
      <c r="C1344" t="b">
        <v>0</v>
      </c>
      <c r="D1344" s="23">
        <v>6500000</v>
      </c>
      <c r="E1344" s="23">
        <v>4693919</v>
      </c>
      <c r="F1344" s="23">
        <f>Table8[[#This Row],[Gross]]-Table8[[#This Row],[budget]]</f>
        <v>-1806081</v>
      </c>
      <c r="G1344" s="23">
        <v>6500000</v>
      </c>
      <c r="H1344" s="23">
        <f>Table8[[#This Row],[Gross]]-Table8[[#This Row],[budget]]</f>
        <v>-1806081</v>
      </c>
    </row>
    <row r="1345" spans="1:8" x14ac:dyDescent="0.25">
      <c r="A1345" t="s">
        <v>5912</v>
      </c>
      <c r="B1345" s="2">
        <v>5.0999999999999996</v>
      </c>
      <c r="C1345" t="b">
        <v>0</v>
      </c>
      <c r="D1345" s="23">
        <v>6000000</v>
      </c>
      <c r="E1345" s="23">
        <v>4542775</v>
      </c>
      <c r="F1345" s="23">
        <f>Table8[[#This Row],[Gross]]-Table8[[#This Row],[budget]]</f>
        <v>-1457225</v>
      </c>
      <c r="G1345" s="23">
        <v>6000000</v>
      </c>
      <c r="H1345" s="23">
        <f>Table8[[#This Row],[Gross]]-Table8[[#This Row],[budget]]</f>
        <v>-1457225</v>
      </c>
    </row>
    <row r="1346" spans="1:8" x14ac:dyDescent="0.25">
      <c r="A1346" t="s">
        <v>5914</v>
      </c>
      <c r="B1346" s="2">
        <v>7.15</v>
      </c>
      <c r="C1346" t="b">
        <v>0</v>
      </c>
      <c r="D1346" s="23">
        <v>4250000</v>
      </c>
      <c r="E1346" s="23">
        <v>15185077.5</v>
      </c>
      <c r="F1346" s="23">
        <f>Table8[[#This Row],[Gross]]-Table8[[#This Row],[budget]]</f>
        <v>10935077.5</v>
      </c>
      <c r="G1346" s="23">
        <v>4250000</v>
      </c>
      <c r="H1346" s="23">
        <f>Table8[[#This Row],[Gross]]-Table8[[#This Row],[budget]]</f>
        <v>10935077.5</v>
      </c>
    </row>
    <row r="1347" spans="1:8" x14ac:dyDescent="0.25">
      <c r="A1347" t="s">
        <v>5916</v>
      </c>
      <c r="B1347" s="2">
        <v>5.3</v>
      </c>
      <c r="C1347" t="b">
        <v>0</v>
      </c>
      <c r="D1347" s="23">
        <v>6000000</v>
      </c>
      <c r="E1347" s="23">
        <v>4394936</v>
      </c>
      <c r="F1347" s="23">
        <f>Table8[[#This Row],[Gross]]-Table8[[#This Row],[budget]]</f>
        <v>-1605064</v>
      </c>
      <c r="G1347" s="23">
        <v>6000000</v>
      </c>
      <c r="H1347" s="23">
        <f>Table8[[#This Row],[Gross]]-Table8[[#This Row],[budget]]</f>
        <v>-1605064</v>
      </c>
    </row>
    <row r="1348" spans="1:8" x14ac:dyDescent="0.25">
      <c r="A1348" t="s">
        <v>5919</v>
      </c>
      <c r="B1348" s="2">
        <v>7.1000000000000005</v>
      </c>
      <c r="C1348" t="b">
        <v>0</v>
      </c>
      <c r="D1348" s="23">
        <v>4333333.333333333</v>
      </c>
      <c r="E1348" s="23">
        <v>2411756</v>
      </c>
      <c r="F1348" s="23">
        <f>Table8[[#This Row],[Gross]]-Table8[[#This Row],[budget]]</f>
        <v>-1921577.333333333</v>
      </c>
      <c r="G1348" s="23">
        <v>4333333.333333333</v>
      </c>
      <c r="H1348" s="23">
        <f>Table8[[#This Row],[Gross]]-Table8[[#This Row],[budget]]</f>
        <v>-1921577.333333333</v>
      </c>
    </row>
    <row r="1349" spans="1:8" x14ac:dyDescent="0.25">
      <c r="A1349" t="s">
        <v>3823</v>
      </c>
      <c r="B1349" s="2">
        <v>7.2</v>
      </c>
      <c r="C1349" t="b">
        <v>0</v>
      </c>
      <c r="D1349" s="23">
        <v>6000000</v>
      </c>
      <c r="E1349" s="23">
        <v>2207975</v>
      </c>
      <c r="F1349" s="23">
        <f>Table8[[#This Row],[Gross]]-Table8[[#This Row],[budget]]</f>
        <v>-3792025</v>
      </c>
      <c r="G1349" s="23">
        <v>6000000</v>
      </c>
      <c r="H1349" s="23">
        <f>Table8[[#This Row],[Gross]]-Table8[[#This Row],[budget]]</f>
        <v>-3792025</v>
      </c>
    </row>
    <row r="1350" spans="1:8" x14ac:dyDescent="0.25">
      <c r="A1350" t="s">
        <v>5925</v>
      </c>
      <c r="B1350" s="2">
        <v>5.8</v>
      </c>
      <c r="C1350" t="b">
        <v>0</v>
      </c>
      <c r="D1350" s="23">
        <v>6000000</v>
      </c>
      <c r="E1350" s="23">
        <v>2025238</v>
      </c>
      <c r="F1350" s="23">
        <f>Table8[[#This Row],[Gross]]-Table8[[#This Row],[budget]]</f>
        <v>-3974762</v>
      </c>
      <c r="G1350" s="23">
        <v>6000000</v>
      </c>
      <c r="H1350" s="23">
        <f>Table8[[#This Row],[Gross]]-Table8[[#This Row],[budget]]</f>
        <v>-3974762</v>
      </c>
    </row>
    <row r="1351" spans="1:8" x14ac:dyDescent="0.25">
      <c r="A1351" t="s">
        <v>5936</v>
      </c>
      <c r="B1351" s="2">
        <v>3.8</v>
      </c>
      <c r="C1351" t="b">
        <v>0</v>
      </c>
      <c r="D1351" s="23">
        <v>6000000</v>
      </c>
      <c r="E1351" s="23">
        <v>869325</v>
      </c>
      <c r="F1351" s="23">
        <f>Table8[[#This Row],[Gross]]-Table8[[#This Row],[budget]]</f>
        <v>-5130675</v>
      </c>
      <c r="G1351" s="23">
        <v>6000000</v>
      </c>
      <c r="H1351" s="23">
        <f>Table8[[#This Row],[Gross]]-Table8[[#This Row],[budget]]</f>
        <v>-5130675</v>
      </c>
    </row>
    <row r="1352" spans="1:8" x14ac:dyDescent="0.25">
      <c r="A1352" t="s">
        <v>5938</v>
      </c>
      <c r="B1352" s="2">
        <v>5.7</v>
      </c>
      <c r="C1352" t="b">
        <v>0</v>
      </c>
      <c r="D1352" s="23">
        <v>6000000</v>
      </c>
      <c r="E1352" s="23">
        <v>399611</v>
      </c>
      <c r="F1352" s="23">
        <f>Table8[[#This Row],[Gross]]-Table8[[#This Row],[budget]]</f>
        <v>-5600389</v>
      </c>
      <c r="G1352" s="23">
        <v>6000000</v>
      </c>
      <c r="H1352" s="23">
        <f>Table8[[#This Row],[Gross]]-Table8[[#This Row],[budget]]</f>
        <v>-5600389</v>
      </c>
    </row>
    <row r="1353" spans="1:8" x14ac:dyDescent="0.25">
      <c r="A1353" t="s">
        <v>5943</v>
      </c>
      <c r="B1353" s="2">
        <v>6.2</v>
      </c>
      <c r="C1353" t="b">
        <v>0</v>
      </c>
      <c r="D1353" s="23">
        <v>6000000</v>
      </c>
      <c r="E1353" s="23">
        <v>117560</v>
      </c>
      <c r="F1353" s="23">
        <f>Table8[[#This Row],[Gross]]-Table8[[#This Row],[budget]]</f>
        <v>-5882440</v>
      </c>
      <c r="G1353" s="23">
        <v>6000000</v>
      </c>
      <c r="H1353" s="23">
        <f>Table8[[#This Row],[Gross]]-Table8[[#This Row],[budget]]</f>
        <v>-5882440</v>
      </c>
    </row>
    <row r="1354" spans="1:8" x14ac:dyDescent="0.25">
      <c r="A1354" t="s">
        <v>5948</v>
      </c>
      <c r="B1354" s="2">
        <v>4.7</v>
      </c>
      <c r="C1354" t="b">
        <v>0</v>
      </c>
      <c r="D1354" s="23">
        <v>6000000</v>
      </c>
      <c r="E1354" s="23">
        <v>36497</v>
      </c>
      <c r="F1354" s="23">
        <f>Table8[[#This Row],[Gross]]-Table8[[#This Row],[budget]]</f>
        <v>-5963503</v>
      </c>
      <c r="G1354" s="23">
        <v>6000000</v>
      </c>
      <c r="H1354" s="23">
        <f>Table8[[#This Row],[Gross]]-Table8[[#This Row],[budget]]</f>
        <v>-5963503</v>
      </c>
    </row>
    <row r="1355" spans="1:8" x14ac:dyDescent="0.25">
      <c r="A1355" t="s">
        <v>5963</v>
      </c>
      <c r="B1355" s="2">
        <v>7.1</v>
      </c>
      <c r="C1355" t="b">
        <v>0</v>
      </c>
      <c r="D1355" s="23">
        <v>2800000</v>
      </c>
      <c r="E1355" s="23">
        <v>2774068</v>
      </c>
      <c r="F1355" s="23">
        <f>Table8[[#This Row],[Gross]]-Table8[[#This Row],[budget]]</f>
        <v>-25932</v>
      </c>
      <c r="G1355" s="23">
        <v>2800000</v>
      </c>
      <c r="H1355" s="23">
        <f>Table8[[#This Row],[Gross]]-Table8[[#This Row],[budget]]</f>
        <v>-25932</v>
      </c>
    </row>
    <row r="1356" spans="1:8" x14ac:dyDescent="0.25">
      <c r="A1356" t="s">
        <v>5965</v>
      </c>
      <c r="B1356" s="2">
        <v>5.8</v>
      </c>
      <c r="C1356" t="b">
        <v>0</v>
      </c>
      <c r="D1356" s="23">
        <v>6000000</v>
      </c>
      <c r="E1356" s="23">
        <v>20200</v>
      </c>
      <c r="F1356" s="23">
        <f>Table8[[#This Row],[Gross]]-Table8[[#This Row],[budget]]</f>
        <v>-5979800</v>
      </c>
      <c r="G1356" s="23">
        <v>6000000</v>
      </c>
      <c r="H1356" s="23">
        <f>Table8[[#This Row],[Gross]]-Table8[[#This Row],[budget]]</f>
        <v>-5979800</v>
      </c>
    </row>
    <row r="1357" spans="1:8" x14ac:dyDescent="0.25">
      <c r="A1357" t="s">
        <v>5967</v>
      </c>
      <c r="B1357" s="2">
        <v>7.1</v>
      </c>
      <c r="C1357" t="b">
        <v>0</v>
      </c>
      <c r="D1357" s="23">
        <v>4000000</v>
      </c>
      <c r="E1357" s="23">
        <v>542860</v>
      </c>
      <c r="F1357" s="23">
        <f>Table8[[#This Row],[Gross]]-Table8[[#This Row],[budget]]</f>
        <v>-3457140</v>
      </c>
      <c r="G1357" s="23">
        <v>4000000</v>
      </c>
      <c r="H1357" s="23">
        <f>Table8[[#This Row],[Gross]]-Table8[[#This Row],[budget]]</f>
        <v>-3457140</v>
      </c>
    </row>
    <row r="1358" spans="1:8" x14ac:dyDescent="0.25">
      <c r="A1358" t="s">
        <v>5975</v>
      </c>
      <c r="B1358" s="2">
        <v>7.1</v>
      </c>
      <c r="C1358" t="b">
        <v>0</v>
      </c>
      <c r="D1358" s="23">
        <v>200000000</v>
      </c>
      <c r="E1358" s="23">
        <v>11905519</v>
      </c>
      <c r="F1358" s="23">
        <f>Table8[[#This Row],[Gross]]-Table8[[#This Row],[budget]]</f>
        <v>-188094481</v>
      </c>
      <c r="G1358" s="23">
        <v>200000000</v>
      </c>
      <c r="H1358" s="23">
        <f>Table8[[#This Row],[Gross]]-Table8[[#This Row],[budget]]</f>
        <v>-188094481</v>
      </c>
    </row>
    <row r="1359" spans="1:8" x14ac:dyDescent="0.25">
      <c r="A1359" t="s">
        <v>5991</v>
      </c>
      <c r="B1359" s="2">
        <v>5.6</v>
      </c>
      <c r="C1359" t="b">
        <v>0</v>
      </c>
      <c r="D1359" s="23">
        <v>5500000</v>
      </c>
      <c r="E1359" s="23">
        <v>50382128</v>
      </c>
      <c r="F1359" s="23">
        <f>Table8[[#This Row],[Gross]]-Table8[[#This Row],[budget]]</f>
        <v>44882128</v>
      </c>
      <c r="G1359" s="23">
        <v>5500000</v>
      </c>
      <c r="H1359" s="23">
        <f>Table8[[#This Row],[Gross]]-Table8[[#This Row],[budget]]</f>
        <v>44882128</v>
      </c>
    </row>
    <row r="1360" spans="1:8" x14ac:dyDescent="0.25">
      <c r="A1360" t="s">
        <v>5994</v>
      </c>
      <c r="B1360" s="2">
        <v>6.6</v>
      </c>
      <c r="C1360" t="b">
        <v>0</v>
      </c>
      <c r="D1360" s="23">
        <v>3000000</v>
      </c>
      <c r="E1360" s="23">
        <v>24475193</v>
      </c>
      <c r="F1360" s="23">
        <f>Table8[[#This Row],[Gross]]-Table8[[#This Row],[budget]]</f>
        <v>21475193</v>
      </c>
      <c r="G1360" s="23">
        <v>3000000</v>
      </c>
      <c r="H1360" s="23">
        <f>Table8[[#This Row],[Gross]]-Table8[[#This Row],[budget]]</f>
        <v>21475193</v>
      </c>
    </row>
    <row r="1361" spans="1:8" x14ac:dyDescent="0.25">
      <c r="A1361" t="s">
        <v>6002</v>
      </c>
      <c r="B1361" s="2">
        <v>7.9</v>
      </c>
      <c r="C1361" t="b">
        <v>0</v>
      </c>
      <c r="D1361" s="23">
        <v>5500000</v>
      </c>
      <c r="E1361" s="23">
        <v>3629758</v>
      </c>
      <c r="F1361" s="23">
        <f>Table8[[#This Row],[Gross]]-Table8[[#This Row],[budget]]</f>
        <v>-1870242</v>
      </c>
      <c r="G1361" s="23">
        <v>5500000</v>
      </c>
      <c r="H1361" s="23">
        <f>Table8[[#This Row],[Gross]]-Table8[[#This Row],[budget]]</f>
        <v>-1870242</v>
      </c>
    </row>
    <row r="1362" spans="1:8" x14ac:dyDescent="0.25">
      <c r="A1362" t="s">
        <v>6004</v>
      </c>
      <c r="B1362" s="2">
        <v>6.7</v>
      </c>
      <c r="C1362" t="b">
        <v>0</v>
      </c>
      <c r="D1362" s="23">
        <v>5000000</v>
      </c>
      <c r="E1362" s="23">
        <v>6239558</v>
      </c>
      <c r="F1362" s="23">
        <f>Table8[[#This Row],[Gross]]-Table8[[#This Row],[budget]]</f>
        <v>1239558</v>
      </c>
      <c r="G1362" s="23">
        <v>5000000</v>
      </c>
      <c r="H1362" s="23">
        <f>Table8[[#This Row],[Gross]]-Table8[[#This Row],[budget]]</f>
        <v>1239558</v>
      </c>
    </row>
    <row r="1363" spans="1:8" x14ac:dyDescent="0.25">
      <c r="A1363" t="s">
        <v>6006</v>
      </c>
      <c r="B1363" s="2">
        <v>6.6</v>
      </c>
      <c r="C1363" t="b">
        <v>0</v>
      </c>
      <c r="D1363" s="23">
        <v>5000000</v>
      </c>
      <c r="E1363" s="23">
        <v>1056102</v>
      </c>
      <c r="F1363" s="23">
        <f>Table8[[#This Row],[Gross]]-Table8[[#This Row],[budget]]</f>
        <v>-3943898</v>
      </c>
      <c r="G1363" s="23">
        <v>5000000</v>
      </c>
      <c r="H1363" s="23">
        <f>Table8[[#This Row],[Gross]]-Table8[[#This Row],[budget]]</f>
        <v>-3943898</v>
      </c>
    </row>
    <row r="1364" spans="1:8" x14ac:dyDescent="0.25">
      <c r="A1364" t="s">
        <v>6009</v>
      </c>
      <c r="B1364" s="2">
        <v>5.25</v>
      </c>
      <c r="C1364" t="b">
        <v>0</v>
      </c>
      <c r="D1364" s="23">
        <v>3250000</v>
      </c>
      <c r="E1364" s="23">
        <v>1003112.5</v>
      </c>
      <c r="F1364" s="23">
        <f>Table8[[#This Row],[Gross]]-Table8[[#This Row],[budget]]</f>
        <v>-2246887.5</v>
      </c>
      <c r="G1364" s="23">
        <v>3250000</v>
      </c>
      <c r="H1364" s="23">
        <f>Table8[[#This Row],[Gross]]-Table8[[#This Row],[budget]]</f>
        <v>-2246887.5</v>
      </c>
    </row>
    <row r="1365" spans="1:8" x14ac:dyDescent="0.25">
      <c r="A1365" t="s">
        <v>6011</v>
      </c>
      <c r="B1365" s="2">
        <v>7.2</v>
      </c>
      <c r="C1365" t="b">
        <v>0</v>
      </c>
      <c r="D1365" s="23">
        <v>3850000</v>
      </c>
      <c r="E1365" s="23">
        <v>611709</v>
      </c>
      <c r="F1365" s="23">
        <f>Table8[[#This Row],[Gross]]-Table8[[#This Row],[budget]]</f>
        <v>-3238291</v>
      </c>
      <c r="G1365" s="23">
        <v>3850000</v>
      </c>
      <c r="H1365" s="23">
        <f>Table8[[#This Row],[Gross]]-Table8[[#This Row],[budget]]</f>
        <v>-3238291</v>
      </c>
    </row>
    <row r="1366" spans="1:8" x14ac:dyDescent="0.25">
      <c r="A1366" t="s">
        <v>6014</v>
      </c>
      <c r="B1366" s="2">
        <v>6.1</v>
      </c>
      <c r="C1366" t="b">
        <v>0</v>
      </c>
      <c r="D1366" s="23">
        <v>5500000</v>
      </c>
      <c r="E1366" s="23">
        <v>22770</v>
      </c>
      <c r="F1366" s="23">
        <f>Table8[[#This Row],[Gross]]-Table8[[#This Row],[budget]]</f>
        <v>-5477230</v>
      </c>
      <c r="G1366" s="23">
        <v>5500000</v>
      </c>
      <c r="H1366" s="23">
        <f>Table8[[#This Row],[Gross]]-Table8[[#This Row],[budget]]</f>
        <v>-5477230</v>
      </c>
    </row>
    <row r="1367" spans="1:8" x14ac:dyDescent="0.25">
      <c r="A1367" t="s">
        <v>6021</v>
      </c>
      <c r="B1367" s="2">
        <v>5.3</v>
      </c>
      <c r="C1367" t="b">
        <v>0</v>
      </c>
      <c r="D1367" s="23">
        <v>9000000</v>
      </c>
      <c r="E1367" s="23">
        <v>27445</v>
      </c>
      <c r="F1367" s="23">
        <f>Table8[[#This Row],[Gross]]-Table8[[#This Row],[budget]]</f>
        <v>-8972555</v>
      </c>
      <c r="G1367" s="23">
        <v>9000000</v>
      </c>
      <c r="H1367" s="23">
        <f>Table8[[#This Row],[Gross]]-Table8[[#This Row],[budget]]</f>
        <v>-8972555</v>
      </c>
    </row>
    <row r="1368" spans="1:8" x14ac:dyDescent="0.25">
      <c r="A1368" t="s">
        <v>6031</v>
      </c>
      <c r="B1368" s="2">
        <v>7.6</v>
      </c>
      <c r="C1368" t="b">
        <v>0</v>
      </c>
      <c r="D1368" s="23">
        <v>6000000</v>
      </c>
      <c r="E1368" s="23">
        <v>795126</v>
      </c>
      <c r="F1368" s="23">
        <f>Table8[[#This Row],[Gross]]-Table8[[#This Row],[budget]]</f>
        <v>-5204874</v>
      </c>
      <c r="G1368" s="23">
        <v>6000000</v>
      </c>
      <c r="H1368" s="23">
        <f>Table8[[#This Row],[Gross]]-Table8[[#This Row],[budget]]</f>
        <v>-5204874</v>
      </c>
    </row>
    <row r="1369" spans="1:8" x14ac:dyDescent="0.25">
      <c r="A1369" t="s">
        <v>6040</v>
      </c>
      <c r="B1369" s="2">
        <v>7.3</v>
      </c>
      <c r="C1369" t="b">
        <v>0</v>
      </c>
      <c r="D1369" s="23">
        <v>15000000</v>
      </c>
      <c r="E1369" s="23">
        <v>71897215</v>
      </c>
      <c r="F1369" s="23">
        <f>Table8[[#This Row],[Gross]]-Table8[[#This Row],[budget]]</f>
        <v>56897215</v>
      </c>
      <c r="G1369" s="23">
        <v>15000000</v>
      </c>
      <c r="H1369" s="23">
        <f>Table8[[#This Row],[Gross]]-Table8[[#This Row],[budget]]</f>
        <v>56897215</v>
      </c>
    </row>
    <row r="1370" spans="1:8" x14ac:dyDescent="0.25">
      <c r="A1370" t="s">
        <v>6045</v>
      </c>
      <c r="B1370" s="2">
        <v>6.9</v>
      </c>
      <c r="C1370" t="b">
        <v>0</v>
      </c>
      <c r="D1370" s="23">
        <v>4900000</v>
      </c>
      <c r="E1370" s="23">
        <v>56536016</v>
      </c>
      <c r="F1370" s="23">
        <f>Table8[[#This Row],[Gross]]-Table8[[#This Row],[budget]]</f>
        <v>51636016</v>
      </c>
      <c r="G1370" s="23">
        <v>4900000</v>
      </c>
      <c r="H1370" s="23">
        <f>Table8[[#This Row],[Gross]]-Table8[[#This Row],[budget]]</f>
        <v>51636016</v>
      </c>
    </row>
    <row r="1371" spans="1:8" x14ac:dyDescent="0.25">
      <c r="A1371" t="s">
        <v>6048</v>
      </c>
      <c r="B1371" s="2">
        <v>4.4000000000000004</v>
      </c>
      <c r="C1371" t="b">
        <v>0</v>
      </c>
      <c r="D1371" s="23">
        <v>5000000</v>
      </c>
      <c r="E1371" s="23">
        <v>50820940</v>
      </c>
      <c r="F1371" s="23">
        <f>Table8[[#This Row],[Gross]]-Table8[[#This Row],[budget]]</f>
        <v>45820940</v>
      </c>
      <c r="G1371" s="23">
        <v>5000000</v>
      </c>
      <c r="H1371" s="23">
        <f>Table8[[#This Row],[Gross]]-Table8[[#This Row],[budget]]</f>
        <v>45820940</v>
      </c>
    </row>
    <row r="1372" spans="1:8" x14ac:dyDescent="0.25">
      <c r="A1372" t="s">
        <v>6051</v>
      </c>
      <c r="B1372" s="2">
        <v>7.6</v>
      </c>
      <c r="C1372" t="b">
        <v>0</v>
      </c>
      <c r="D1372" s="23">
        <v>5000000</v>
      </c>
      <c r="E1372" s="23">
        <v>44456509</v>
      </c>
      <c r="F1372" s="23">
        <f>Table8[[#This Row],[Gross]]-Table8[[#This Row],[budget]]</f>
        <v>39456509</v>
      </c>
      <c r="G1372" s="23">
        <v>5000000</v>
      </c>
      <c r="H1372" s="23">
        <f>Table8[[#This Row],[Gross]]-Table8[[#This Row],[budget]]</f>
        <v>39456509</v>
      </c>
    </row>
    <row r="1373" spans="1:8" x14ac:dyDescent="0.25">
      <c r="A1373" t="s">
        <v>6054</v>
      </c>
      <c r="B1373" s="2">
        <v>6.8</v>
      </c>
      <c r="C1373" t="b">
        <v>0</v>
      </c>
      <c r="D1373" s="23">
        <v>5000000</v>
      </c>
      <c r="E1373" s="23">
        <v>36000000</v>
      </c>
      <c r="F1373" s="23">
        <f>Table8[[#This Row],[Gross]]-Table8[[#This Row],[budget]]</f>
        <v>31000000</v>
      </c>
      <c r="G1373" s="23">
        <v>5000000</v>
      </c>
      <c r="H1373" s="23">
        <f>Table8[[#This Row],[Gross]]-Table8[[#This Row],[budget]]</f>
        <v>31000000</v>
      </c>
    </row>
    <row r="1374" spans="1:8" x14ac:dyDescent="0.25">
      <c r="A1374" t="s">
        <v>6058</v>
      </c>
      <c r="B1374" s="2">
        <v>7.3</v>
      </c>
      <c r="C1374" t="b">
        <v>0</v>
      </c>
      <c r="D1374" s="23">
        <v>4500000</v>
      </c>
      <c r="E1374" s="23">
        <v>34468224</v>
      </c>
      <c r="F1374" s="23">
        <f>Table8[[#This Row],[Gross]]-Table8[[#This Row],[budget]]</f>
        <v>29968224</v>
      </c>
      <c r="G1374" s="23">
        <v>4500000</v>
      </c>
      <c r="H1374" s="23">
        <f>Table8[[#This Row],[Gross]]-Table8[[#This Row],[budget]]</f>
        <v>29968224</v>
      </c>
    </row>
    <row r="1375" spans="1:8" x14ac:dyDescent="0.25">
      <c r="A1375" t="s">
        <v>6062</v>
      </c>
      <c r="B1375" s="2">
        <v>5</v>
      </c>
      <c r="C1375" t="b">
        <v>0</v>
      </c>
      <c r="D1375" s="23">
        <v>5000000</v>
      </c>
      <c r="E1375" s="23">
        <v>32453345</v>
      </c>
      <c r="F1375" s="23">
        <f>Table8[[#This Row],[Gross]]-Table8[[#This Row],[budget]]</f>
        <v>27453345</v>
      </c>
      <c r="G1375" s="23">
        <v>5000000</v>
      </c>
      <c r="H1375" s="23">
        <f>Table8[[#This Row],[Gross]]-Table8[[#This Row],[budget]]</f>
        <v>27453345</v>
      </c>
    </row>
    <row r="1376" spans="1:8" x14ac:dyDescent="0.25">
      <c r="A1376" t="s">
        <v>6066</v>
      </c>
      <c r="B1376" s="2">
        <v>5.2</v>
      </c>
      <c r="C1376" t="b">
        <v>0</v>
      </c>
      <c r="D1376" s="23">
        <v>3300000</v>
      </c>
      <c r="E1376" s="23">
        <v>25799043</v>
      </c>
      <c r="F1376" s="23">
        <f>Table8[[#This Row],[Gross]]-Table8[[#This Row],[budget]]</f>
        <v>22499043</v>
      </c>
      <c r="G1376" s="23">
        <v>3300000</v>
      </c>
      <c r="H1376" s="23">
        <f>Table8[[#This Row],[Gross]]-Table8[[#This Row],[budget]]</f>
        <v>22499043</v>
      </c>
    </row>
    <row r="1377" spans="1:8" x14ac:dyDescent="0.25">
      <c r="A1377" t="s">
        <v>6069</v>
      </c>
      <c r="B1377" s="2">
        <v>6.5</v>
      </c>
      <c r="C1377" t="b">
        <v>0</v>
      </c>
      <c r="D1377" s="23">
        <v>5000000</v>
      </c>
      <c r="E1377" s="23">
        <v>27689474</v>
      </c>
      <c r="F1377" s="23">
        <f>Table8[[#This Row],[Gross]]-Table8[[#This Row],[budget]]</f>
        <v>22689474</v>
      </c>
      <c r="G1377" s="23">
        <v>5000000</v>
      </c>
      <c r="H1377" s="23">
        <f>Table8[[#This Row],[Gross]]-Table8[[#This Row],[budget]]</f>
        <v>22689474</v>
      </c>
    </row>
    <row r="1378" spans="1:8" x14ac:dyDescent="0.25">
      <c r="A1378" t="s">
        <v>6073</v>
      </c>
      <c r="B1378" s="2">
        <v>7.4</v>
      </c>
      <c r="C1378" t="b">
        <v>0</v>
      </c>
      <c r="D1378" s="23">
        <v>5000000</v>
      </c>
      <c r="E1378" s="23">
        <v>21501098</v>
      </c>
      <c r="F1378" s="23">
        <f>Table8[[#This Row],[Gross]]-Table8[[#This Row],[budget]]</f>
        <v>16501098</v>
      </c>
      <c r="G1378" s="23">
        <v>5000000</v>
      </c>
      <c r="H1378" s="23">
        <f>Table8[[#This Row],[Gross]]-Table8[[#This Row],[budget]]</f>
        <v>16501098</v>
      </c>
    </row>
    <row r="1379" spans="1:8" x14ac:dyDescent="0.25">
      <c r="A1379" t="s">
        <v>6075</v>
      </c>
      <c r="B1379" s="2">
        <v>5.0999999999999996</v>
      </c>
      <c r="C1379" t="b">
        <v>0</v>
      </c>
      <c r="D1379" s="23">
        <v>5000000</v>
      </c>
      <c r="E1379" s="23">
        <v>19281235</v>
      </c>
      <c r="F1379" s="23">
        <f>Table8[[#This Row],[Gross]]-Table8[[#This Row],[budget]]</f>
        <v>14281235</v>
      </c>
      <c r="G1379" s="23">
        <v>5000000</v>
      </c>
      <c r="H1379" s="23">
        <f>Table8[[#This Row],[Gross]]-Table8[[#This Row],[budget]]</f>
        <v>14281235</v>
      </c>
    </row>
    <row r="1380" spans="1:8" x14ac:dyDescent="0.25">
      <c r="A1380" t="s">
        <v>6079</v>
      </c>
      <c r="B1380" s="2">
        <v>5</v>
      </c>
      <c r="C1380" t="b">
        <v>0</v>
      </c>
      <c r="D1380" s="23">
        <v>5000000</v>
      </c>
      <c r="E1380" s="23">
        <v>19421271</v>
      </c>
      <c r="F1380" s="23">
        <f>Table8[[#This Row],[Gross]]-Table8[[#This Row],[budget]]</f>
        <v>14421271</v>
      </c>
      <c r="G1380" s="23">
        <v>5000000</v>
      </c>
      <c r="H1380" s="23">
        <f>Table8[[#This Row],[Gross]]-Table8[[#This Row],[budget]]</f>
        <v>14421271</v>
      </c>
    </row>
    <row r="1381" spans="1:8" x14ac:dyDescent="0.25">
      <c r="A1381" t="s">
        <v>6081</v>
      </c>
      <c r="B1381" s="2">
        <v>7.2</v>
      </c>
      <c r="C1381" t="b">
        <v>0</v>
      </c>
      <c r="D1381" s="23">
        <v>5000000</v>
      </c>
      <c r="E1381" s="23">
        <v>20733485</v>
      </c>
      <c r="F1381" s="23">
        <f>Table8[[#This Row],[Gross]]-Table8[[#This Row],[budget]]</f>
        <v>15733485</v>
      </c>
      <c r="G1381" s="23">
        <v>5000000</v>
      </c>
      <c r="H1381" s="23">
        <f>Table8[[#This Row],[Gross]]-Table8[[#This Row],[budget]]</f>
        <v>15733485</v>
      </c>
    </row>
    <row r="1382" spans="1:8" x14ac:dyDescent="0.25">
      <c r="A1382" t="s">
        <v>6085</v>
      </c>
      <c r="B1382" s="2">
        <v>5.95</v>
      </c>
      <c r="C1382" t="b">
        <v>0</v>
      </c>
      <c r="D1382" s="23">
        <v>2650000</v>
      </c>
      <c r="E1382" s="23">
        <v>12425044.5</v>
      </c>
      <c r="F1382" s="23">
        <f>Table8[[#This Row],[Gross]]-Table8[[#This Row],[budget]]</f>
        <v>9775044.5</v>
      </c>
      <c r="G1382" s="23">
        <v>2650000</v>
      </c>
      <c r="H1382" s="23">
        <f>Table8[[#This Row],[Gross]]-Table8[[#This Row],[budget]]</f>
        <v>9775044.5</v>
      </c>
    </row>
    <row r="1383" spans="1:8" x14ac:dyDescent="0.25">
      <c r="A1383" t="s">
        <v>6088</v>
      </c>
      <c r="B1383" s="2">
        <v>5.6</v>
      </c>
      <c r="C1383" t="b">
        <v>0</v>
      </c>
      <c r="D1383" s="23">
        <v>4500000</v>
      </c>
      <c r="E1383" s="23">
        <v>23031390</v>
      </c>
      <c r="F1383" s="23">
        <f>Table8[[#This Row],[Gross]]-Table8[[#This Row],[budget]]</f>
        <v>18531390</v>
      </c>
      <c r="G1383" s="23">
        <v>4500000</v>
      </c>
      <c r="H1383" s="23">
        <f>Table8[[#This Row],[Gross]]-Table8[[#This Row],[budget]]</f>
        <v>18531390</v>
      </c>
    </row>
    <row r="1384" spans="1:8" x14ac:dyDescent="0.25">
      <c r="A1384" t="s">
        <v>6093</v>
      </c>
      <c r="B1384" s="2">
        <v>7.3</v>
      </c>
      <c r="C1384" t="b">
        <v>0</v>
      </c>
      <c r="D1384" s="23">
        <v>2700000</v>
      </c>
      <c r="E1384" s="23">
        <v>10173199.5</v>
      </c>
      <c r="F1384" s="23">
        <f>Table8[[#This Row],[Gross]]-Table8[[#This Row],[budget]]</f>
        <v>7473199.5</v>
      </c>
      <c r="G1384" s="23">
        <v>2700000</v>
      </c>
      <c r="H1384" s="23">
        <f>Table8[[#This Row],[Gross]]-Table8[[#This Row],[budget]]</f>
        <v>7473199.5</v>
      </c>
    </row>
    <row r="1385" spans="1:8" x14ac:dyDescent="0.25">
      <c r="A1385" t="s">
        <v>6099</v>
      </c>
      <c r="B1385" s="2">
        <v>4.5</v>
      </c>
      <c r="C1385" t="b">
        <v>0</v>
      </c>
      <c r="D1385" s="23">
        <v>5000000</v>
      </c>
      <c r="E1385" s="23">
        <v>14343976</v>
      </c>
      <c r="F1385" s="23">
        <f>Table8[[#This Row],[Gross]]-Table8[[#This Row],[budget]]</f>
        <v>9343976</v>
      </c>
      <c r="G1385" s="23">
        <v>5000000</v>
      </c>
      <c r="H1385" s="23">
        <f>Table8[[#This Row],[Gross]]-Table8[[#This Row],[budget]]</f>
        <v>9343976</v>
      </c>
    </row>
    <row r="1386" spans="1:8" x14ac:dyDescent="0.25">
      <c r="A1386" t="s">
        <v>6103</v>
      </c>
      <c r="B1386" s="2">
        <v>5.3</v>
      </c>
      <c r="C1386" t="b">
        <v>0</v>
      </c>
      <c r="D1386" s="23">
        <v>5000000</v>
      </c>
      <c r="E1386" s="23">
        <v>14123773</v>
      </c>
      <c r="F1386" s="23">
        <f>Table8[[#This Row],[Gross]]-Table8[[#This Row],[budget]]</f>
        <v>9123773</v>
      </c>
      <c r="G1386" s="23">
        <v>5000000</v>
      </c>
      <c r="H1386" s="23">
        <f>Table8[[#This Row],[Gross]]-Table8[[#This Row],[budget]]</f>
        <v>9123773</v>
      </c>
    </row>
    <row r="1387" spans="1:8" x14ac:dyDescent="0.25">
      <c r="A1387" t="s">
        <v>6105</v>
      </c>
      <c r="B1387" s="2">
        <v>4.9000000000000004</v>
      </c>
      <c r="C1387" t="b">
        <v>0</v>
      </c>
      <c r="D1387" s="23">
        <v>5000000</v>
      </c>
      <c r="E1387" s="23">
        <v>15126948</v>
      </c>
      <c r="F1387" s="23">
        <f>Table8[[#This Row],[Gross]]-Table8[[#This Row],[budget]]</f>
        <v>10126948</v>
      </c>
      <c r="G1387" s="23">
        <v>5000000</v>
      </c>
      <c r="H1387" s="23">
        <f>Table8[[#This Row],[Gross]]-Table8[[#This Row],[budget]]</f>
        <v>10126948</v>
      </c>
    </row>
    <row r="1388" spans="1:8" x14ac:dyDescent="0.25">
      <c r="A1388" t="s">
        <v>6109</v>
      </c>
      <c r="B1388" s="2">
        <v>3.8</v>
      </c>
      <c r="C1388" t="b">
        <v>0</v>
      </c>
      <c r="D1388" s="23">
        <v>5000000</v>
      </c>
      <c r="E1388" s="23">
        <v>13350177</v>
      </c>
      <c r="F1388" s="23">
        <f>Table8[[#This Row],[Gross]]-Table8[[#This Row],[budget]]</f>
        <v>8350177</v>
      </c>
      <c r="G1388" s="23">
        <v>5000000</v>
      </c>
      <c r="H1388" s="23">
        <f>Table8[[#This Row],[Gross]]-Table8[[#This Row],[budget]]</f>
        <v>8350177</v>
      </c>
    </row>
    <row r="1389" spans="1:8" x14ac:dyDescent="0.25">
      <c r="A1389" t="s">
        <v>6113</v>
      </c>
      <c r="B1389" s="2">
        <v>6.2</v>
      </c>
      <c r="C1389" t="b">
        <v>0</v>
      </c>
      <c r="D1389" s="23">
        <v>5000000</v>
      </c>
      <c r="E1389" s="23">
        <v>12947763</v>
      </c>
      <c r="F1389" s="23">
        <f>Table8[[#This Row],[Gross]]-Table8[[#This Row],[budget]]</f>
        <v>7947763</v>
      </c>
      <c r="G1389" s="23">
        <v>5000000</v>
      </c>
      <c r="H1389" s="23">
        <f>Table8[[#This Row],[Gross]]-Table8[[#This Row],[budget]]</f>
        <v>7947763</v>
      </c>
    </row>
    <row r="1390" spans="1:8" x14ac:dyDescent="0.25">
      <c r="A1390" t="s">
        <v>6116</v>
      </c>
      <c r="B1390" s="2">
        <v>6.3</v>
      </c>
      <c r="C1390" t="b">
        <v>0</v>
      </c>
      <c r="D1390" s="23">
        <v>5000000</v>
      </c>
      <c r="E1390" s="23">
        <v>12200000</v>
      </c>
      <c r="F1390" s="23">
        <f>Table8[[#This Row],[Gross]]-Table8[[#This Row],[budget]]</f>
        <v>7200000</v>
      </c>
      <c r="G1390" s="23">
        <v>5000000</v>
      </c>
      <c r="H1390" s="23">
        <f>Table8[[#This Row],[Gross]]-Table8[[#This Row],[budget]]</f>
        <v>7200000</v>
      </c>
    </row>
    <row r="1391" spans="1:8" x14ac:dyDescent="0.25">
      <c r="A1391" t="s">
        <v>6118</v>
      </c>
      <c r="B1391" s="2">
        <v>5.2</v>
      </c>
      <c r="C1391" t="b">
        <v>0</v>
      </c>
      <c r="D1391" s="23">
        <v>5000000</v>
      </c>
      <c r="E1391" s="23">
        <v>17683670</v>
      </c>
      <c r="F1391" s="23">
        <f>Table8[[#This Row],[Gross]]-Table8[[#This Row],[budget]]</f>
        <v>12683670</v>
      </c>
      <c r="G1391" s="23">
        <v>5000000</v>
      </c>
      <c r="H1391" s="23">
        <f>Table8[[#This Row],[Gross]]-Table8[[#This Row],[budget]]</f>
        <v>12683670</v>
      </c>
    </row>
    <row r="1392" spans="1:8" x14ac:dyDescent="0.25">
      <c r="A1392" t="s">
        <v>6120</v>
      </c>
      <c r="B1392" s="2">
        <v>6.9</v>
      </c>
      <c r="C1392" t="b">
        <v>0</v>
      </c>
      <c r="D1392" s="23">
        <v>8000000</v>
      </c>
      <c r="E1392" s="23">
        <v>12055108</v>
      </c>
      <c r="F1392" s="23">
        <f>Table8[[#This Row],[Gross]]-Table8[[#This Row],[budget]]</f>
        <v>4055108</v>
      </c>
      <c r="G1392" s="23">
        <v>8000000</v>
      </c>
      <c r="H1392" s="23">
        <f>Table8[[#This Row],[Gross]]-Table8[[#This Row],[budget]]</f>
        <v>4055108</v>
      </c>
    </row>
    <row r="1393" spans="1:8" x14ac:dyDescent="0.25">
      <c r="A1393" t="s">
        <v>6126</v>
      </c>
      <c r="B1393" s="2">
        <v>4.4333333333333327</v>
      </c>
      <c r="C1393" t="b">
        <v>0</v>
      </c>
      <c r="D1393" s="23">
        <v>3833333.3333333335</v>
      </c>
      <c r="E1393" s="23">
        <v>23010448</v>
      </c>
      <c r="F1393" s="23">
        <f>Table8[[#This Row],[Gross]]-Table8[[#This Row],[budget]]</f>
        <v>19177114.666666668</v>
      </c>
      <c r="G1393" s="23">
        <v>3833333.3333333335</v>
      </c>
      <c r="H1393" s="23">
        <f>Table8[[#This Row],[Gross]]-Table8[[#This Row],[budget]]</f>
        <v>19177114.666666668</v>
      </c>
    </row>
    <row r="1394" spans="1:8" x14ac:dyDescent="0.25">
      <c r="A1394" t="s">
        <v>6128</v>
      </c>
      <c r="B1394" s="2">
        <v>6.1</v>
      </c>
      <c r="C1394" t="b">
        <v>0</v>
      </c>
      <c r="D1394" s="23">
        <v>8000000</v>
      </c>
      <c r="E1394" s="23">
        <v>10572742</v>
      </c>
      <c r="F1394" s="23">
        <f>Table8[[#This Row],[Gross]]-Table8[[#This Row],[budget]]</f>
        <v>2572742</v>
      </c>
      <c r="G1394" s="23">
        <v>8000000</v>
      </c>
      <c r="H1394" s="23">
        <f>Table8[[#This Row],[Gross]]-Table8[[#This Row],[budget]]</f>
        <v>2572742</v>
      </c>
    </row>
    <row r="1395" spans="1:8" x14ac:dyDescent="0.25">
      <c r="A1395" t="s">
        <v>6133</v>
      </c>
      <c r="B1395" s="2">
        <v>5.9</v>
      </c>
      <c r="C1395" t="b">
        <v>0</v>
      </c>
      <c r="D1395" s="23">
        <v>5000000</v>
      </c>
      <c r="E1395" s="23">
        <v>9628751</v>
      </c>
      <c r="F1395" s="23">
        <f>Table8[[#This Row],[Gross]]-Table8[[#This Row],[budget]]</f>
        <v>4628751</v>
      </c>
      <c r="G1395" s="23">
        <v>5000000</v>
      </c>
      <c r="H1395" s="23">
        <f>Table8[[#This Row],[Gross]]-Table8[[#This Row],[budget]]</f>
        <v>4628751</v>
      </c>
    </row>
    <row r="1396" spans="1:8" x14ac:dyDescent="0.25">
      <c r="A1396" t="s">
        <v>6135</v>
      </c>
      <c r="B1396" s="2">
        <v>6.9</v>
      </c>
      <c r="C1396" t="b">
        <v>0</v>
      </c>
      <c r="D1396" s="23">
        <v>5000000</v>
      </c>
      <c r="E1396" s="23">
        <v>8786715</v>
      </c>
      <c r="F1396" s="23">
        <f>Table8[[#This Row],[Gross]]-Table8[[#This Row],[budget]]</f>
        <v>3786715</v>
      </c>
      <c r="G1396" s="23">
        <v>5000000</v>
      </c>
      <c r="H1396" s="23">
        <f>Table8[[#This Row],[Gross]]-Table8[[#This Row],[budget]]</f>
        <v>3786715</v>
      </c>
    </row>
    <row r="1397" spans="1:8" x14ac:dyDescent="0.25">
      <c r="A1397" t="s">
        <v>6137</v>
      </c>
      <c r="B1397" s="2">
        <v>7.7</v>
      </c>
      <c r="C1397" t="b">
        <v>0</v>
      </c>
      <c r="D1397" s="23">
        <v>6000000</v>
      </c>
      <c r="E1397" s="23">
        <v>3432342</v>
      </c>
      <c r="F1397" s="23">
        <f>Table8[[#This Row],[Gross]]-Table8[[#This Row],[budget]]</f>
        <v>-2567658</v>
      </c>
      <c r="G1397" s="23">
        <v>6000000</v>
      </c>
      <c r="H1397" s="23">
        <f>Table8[[#This Row],[Gross]]-Table8[[#This Row],[budget]]</f>
        <v>-2567658</v>
      </c>
    </row>
    <row r="1398" spans="1:8" x14ac:dyDescent="0.25">
      <c r="A1398" t="s">
        <v>6140</v>
      </c>
      <c r="B1398" s="2">
        <v>5.3</v>
      </c>
      <c r="C1398" t="b">
        <v>0</v>
      </c>
      <c r="D1398" s="23">
        <v>5000000</v>
      </c>
      <c r="E1398" s="23">
        <v>6755271</v>
      </c>
      <c r="F1398" s="23">
        <f>Table8[[#This Row],[Gross]]-Table8[[#This Row],[budget]]</f>
        <v>1755271</v>
      </c>
      <c r="G1398" s="23">
        <v>5000000</v>
      </c>
      <c r="H1398" s="23">
        <f>Table8[[#This Row],[Gross]]-Table8[[#This Row],[budget]]</f>
        <v>1755271</v>
      </c>
    </row>
    <row r="1399" spans="1:8" x14ac:dyDescent="0.25">
      <c r="A1399" t="s">
        <v>6143</v>
      </c>
      <c r="B1399" s="2">
        <v>7</v>
      </c>
      <c r="C1399" t="b">
        <v>0</v>
      </c>
      <c r="D1399" s="23">
        <v>5000000</v>
      </c>
      <c r="E1399" s="23">
        <v>6157157</v>
      </c>
      <c r="F1399" s="23">
        <f>Table8[[#This Row],[Gross]]-Table8[[#This Row],[budget]]</f>
        <v>1157157</v>
      </c>
      <c r="G1399" s="23">
        <v>5000000</v>
      </c>
      <c r="H1399" s="23">
        <f>Table8[[#This Row],[Gross]]-Table8[[#This Row],[budget]]</f>
        <v>1157157</v>
      </c>
    </row>
    <row r="1400" spans="1:8" x14ac:dyDescent="0.25">
      <c r="A1400" t="s">
        <v>5410</v>
      </c>
      <c r="B1400" s="2">
        <v>6.6</v>
      </c>
      <c r="C1400" t="b">
        <v>0</v>
      </c>
      <c r="D1400" s="23">
        <v>5000000</v>
      </c>
      <c r="E1400" s="23">
        <v>5480318</v>
      </c>
      <c r="F1400" s="23">
        <f>Table8[[#This Row],[Gross]]-Table8[[#This Row],[budget]]</f>
        <v>480318</v>
      </c>
      <c r="G1400" s="23">
        <v>5000000</v>
      </c>
      <c r="H1400" s="23">
        <f>Table8[[#This Row],[Gross]]-Table8[[#This Row],[budget]]</f>
        <v>480318</v>
      </c>
    </row>
    <row r="1401" spans="1:8" x14ac:dyDescent="0.25">
      <c r="A1401" t="s">
        <v>6152</v>
      </c>
      <c r="B1401" s="2">
        <v>6.9</v>
      </c>
      <c r="C1401" t="b">
        <v>0</v>
      </c>
      <c r="D1401" s="23">
        <v>5000000</v>
      </c>
      <c r="E1401" s="23">
        <v>4074023</v>
      </c>
      <c r="F1401" s="23">
        <f>Table8[[#This Row],[Gross]]-Table8[[#This Row],[budget]]</f>
        <v>-925977</v>
      </c>
      <c r="G1401" s="23">
        <v>5000000</v>
      </c>
      <c r="H1401" s="23">
        <f>Table8[[#This Row],[Gross]]-Table8[[#This Row],[budget]]</f>
        <v>-925977</v>
      </c>
    </row>
    <row r="1402" spans="1:8" x14ac:dyDescent="0.25">
      <c r="A1402" t="s">
        <v>6155</v>
      </c>
      <c r="B1402" s="2">
        <v>7.2</v>
      </c>
      <c r="C1402" t="b">
        <v>0</v>
      </c>
      <c r="D1402" s="23">
        <v>4000000</v>
      </c>
      <c r="E1402" s="23">
        <v>3950029</v>
      </c>
      <c r="F1402" s="23">
        <f>Table8[[#This Row],[Gross]]-Table8[[#This Row],[budget]]</f>
        <v>-49971</v>
      </c>
      <c r="G1402" s="23">
        <v>4000000</v>
      </c>
      <c r="H1402" s="23">
        <f>Table8[[#This Row],[Gross]]-Table8[[#This Row],[budget]]</f>
        <v>-49971</v>
      </c>
    </row>
    <row r="1403" spans="1:8" x14ac:dyDescent="0.25">
      <c r="A1403" t="s">
        <v>6157</v>
      </c>
      <c r="B1403" s="2">
        <v>6.9499999999999993</v>
      </c>
      <c r="C1403" t="b">
        <v>0</v>
      </c>
      <c r="D1403" s="23">
        <v>2517000</v>
      </c>
      <c r="E1403" s="23">
        <v>2187123</v>
      </c>
      <c r="F1403" s="23">
        <f>Table8[[#This Row],[Gross]]-Table8[[#This Row],[budget]]</f>
        <v>-329877</v>
      </c>
      <c r="G1403" s="23">
        <v>2517000</v>
      </c>
      <c r="H1403" s="23">
        <f>Table8[[#This Row],[Gross]]-Table8[[#This Row],[budget]]</f>
        <v>-329877</v>
      </c>
    </row>
    <row r="1404" spans="1:8" x14ac:dyDescent="0.25">
      <c r="A1404" t="s">
        <v>6165</v>
      </c>
      <c r="B1404" s="2">
        <v>6.4</v>
      </c>
      <c r="C1404" t="b">
        <v>0</v>
      </c>
      <c r="D1404" s="23">
        <v>5000000</v>
      </c>
      <c r="E1404" s="23">
        <v>2711210</v>
      </c>
      <c r="F1404" s="23">
        <f>Table8[[#This Row],[Gross]]-Table8[[#This Row],[budget]]</f>
        <v>-2288790</v>
      </c>
      <c r="G1404" s="23">
        <v>5000000</v>
      </c>
      <c r="H1404" s="23">
        <f>Table8[[#This Row],[Gross]]-Table8[[#This Row],[budget]]</f>
        <v>-2288790</v>
      </c>
    </row>
    <row r="1405" spans="1:8" x14ac:dyDescent="0.25">
      <c r="A1405" t="s">
        <v>6171</v>
      </c>
      <c r="B1405" s="2">
        <v>7.1</v>
      </c>
      <c r="C1405" t="b">
        <v>0</v>
      </c>
      <c r="D1405" s="23">
        <v>2850000</v>
      </c>
      <c r="E1405" s="23">
        <v>1793737.5</v>
      </c>
      <c r="F1405" s="23">
        <f>Table8[[#This Row],[Gross]]-Table8[[#This Row],[budget]]</f>
        <v>-1056262.5</v>
      </c>
      <c r="G1405" s="23">
        <v>2850000</v>
      </c>
      <c r="H1405" s="23">
        <f>Table8[[#This Row],[Gross]]-Table8[[#This Row],[budget]]</f>
        <v>-1056262.5</v>
      </c>
    </row>
    <row r="1406" spans="1:8" x14ac:dyDescent="0.25">
      <c r="A1406" t="s">
        <v>6175</v>
      </c>
      <c r="B1406" s="2">
        <v>6.55</v>
      </c>
      <c r="C1406" t="b">
        <v>0</v>
      </c>
      <c r="D1406" s="23">
        <v>3500000</v>
      </c>
      <c r="E1406" s="23">
        <v>475143</v>
      </c>
      <c r="F1406" s="23">
        <f>Table8[[#This Row],[Gross]]-Table8[[#This Row],[budget]]</f>
        <v>-3024857</v>
      </c>
      <c r="G1406" s="23">
        <v>3500000</v>
      </c>
      <c r="H1406" s="23">
        <f>Table8[[#This Row],[Gross]]-Table8[[#This Row],[budget]]</f>
        <v>-3024857</v>
      </c>
    </row>
    <row r="1407" spans="1:8" x14ac:dyDescent="0.25">
      <c r="A1407" t="s">
        <v>6177</v>
      </c>
      <c r="B1407" s="2">
        <v>7.1</v>
      </c>
      <c r="C1407" t="b">
        <v>0</v>
      </c>
      <c r="D1407" s="23">
        <v>3033083.5</v>
      </c>
      <c r="E1407" s="23">
        <v>1738571</v>
      </c>
      <c r="F1407" s="23">
        <f>Table8[[#This Row],[Gross]]-Table8[[#This Row],[budget]]</f>
        <v>-1294512.5</v>
      </c>
      <c r="G1407" s="23">
        <v>3033083.5</v>
      </c>
      <c r="H1407" s="23">
        <f>Table8[[#This Row],[Gross]]-Table8[[#This Row],[budget]]</f>
        <v>-1294512.5</v>
      </c>
    </row>
    <row r="1408" spans="1:8" x14ac:dyDescent="0.25">
      <c r="A1408" t="s">
        <v>6182</v>
      </c>
      <c r="B1408" s="2">
        <v>4.4000000000000004</v>
      </c>
      <c r="C1408" t="b">
        <v>0</v>
      </c>
      <c r="D1408" s="23">
        <v>5000000</v>
      </c>
      <c r="E1408" s="23">
        <v>830210</v>
      </c>
      <c r="F1408" s="23">
        <f>Table8[[#This Row],[Gross]]-Table8[[#This Row],[budget]]</f>
        <v>-4169790</v>
      </c>
      <c r="G1408" s="23">
        <v>5000000</v>
      </c>
      <c r="H1408" s="23">
        <f>Table8[[#This Row],[Gross]]-Table8[[#This Row],[budget]]</f>
        <v>-4169790</v>
      </c>
    </row>
    <row r="1409" spans="1:8" x14ac:dyDescent="0.25">
      <c r="A1409" t="s">
        <v>6195</v>
      </c>
      <c r="B1409" s="2">
        <v>7.3</v>
      </c>
      <c r="C1409" t="b">
        <v>0</v>
      </c>
      <c r="D1409" s="23">
        <v>5000000</v>
      </c>
      <c r="E1409" s="23">
        <v>124720</v>
      </c>
      <c r="F1409" s="23">
        <f>Table8[[#This Row],[Gross]]-Table8[[#This Row],[budget]]</f>
        <v>-4875280</v>
      </c>
      <c r="G1409" s="23">
        <v>5000000</v>
      </c>
      <c r="H1409" s="23">
        <f>Table8[[#This Row],[Gross]]-Table8[[#This Row],[budget]]</f>
        <v>-4875280</v>
      </c>
    </row>
    <row r="1410" spans="1:8" x14ac:dyDescent="0.25">
      <c r="A1410" t="s">
        <v>6199</v>
      </c>
      <c r="B1410" s="2">
        <v>6.35</v>
      </c>
      <c r="C1410" t="b">
        <v>0</v>
      </c>
      <c r="D1410" s="23">
        <v>1250000</v>
      </c>
      <c r="E1410" s="23">
        <v>216594</v>
      </c>
      <c r="F1410" s="23">
        <f>Table8[[#This Row],[Gross]]-Table8[[#This Row],[budget]]</f>
        <v>-1033406</v>
      </c>
      <c r="G1410" s="23">
        <v>1250000</v>
      </c>
      <c r="H1410" s="23">
        <f>Table8[[#This Row],[Gross]]-Table8[[#This Row],[budget]]</f>
        <v>-1033406</v>
      </c>
    </row>
    <row r="1411" spans="1:8" x14ac:dyDescent="0.25">
      <c r="A1411" t="s">
        <v>6206</v>
      </c>
      <c r="B1411" s="2">
        <v>3.3</v>
      </c>
      <c r="C1411" t="b">
        <v>0</v>
      </c>
      <c r="D1411" s="23">
        <v>5000000</v>
      </c>
      <c r="E1411" s="23">
        <v>16066</v>
      </c>
      <c r="F1411" s="23">
        <f>Table8[[#This Row],[Gross]]-Table8[[#This Row],[budget]]</f>
        <v>-4983934</v>
      </c>
      <c r="G1411" s="23">
        <v>5000000</v>
      </c>
      <c r="H1411" s="23">
        <f>Table8[[#This Row],[Gross]]-Table8[[#This Row],[budget]]</f>
        <v>-4983934</v>
      </c>
    </row>
    <row r="1412" spans="1:8" x14ac:dyDescent="0.25">
      <c r="A1412" t="s">
        <v>6221</v>
      </c>
      <c r="B1412" s="2">
        <v>7.5</v>
      </c>
      <c r="C1412" t="b">
        <v>0</v>
      </c>
      <c r="D1412" s="23">
        <v>5000000</v>
      </c>
      <c r="E1412" s="23">
        <v>37440</v>
      </c>
      <c r="F1412" s="23">
        <f>Table8[[#This Row],[Gross]]-Table8[[#This Row],[budget]]</f>
        <v>-4962560</v>
      </c>
      <c r="G1412" s="23">
        <v>5000000</v>
      </c>
      <c r="H1412" s="23">
        <f>Table8[[#This Row],[Gross]]-Table8[[#This Row],[budget]]</f>
        <v>-4962560</v>
      </c>
    </row>
    <row r="1413" spans="1:8" x14ac:dyDescent="0.25">
      <c r="A1413" t="s">
        <v>6239</v>
      </c>
      <c r="B1413" s="2">
        <v>7.4</v>
      </c>
      <c r="C1413" t="b">
        <v>0</v>
      </c>
      <c r="D1413" s="23">
        <v>84450000</v>
      </c>
      <c r="E1413" s="23">
        <v>617228</v>
      </c>
      <c r="F1413" s="23">
        <f>Table8[[#This Row],[Gross]]-Table8[[#This Row],[budget]]</f>
        <v>-83832772</v>
      </c>
      <c r="G1413" s="23">
        <v>84450000</v>
      </c>
      <c r="H1413" s="23">
        <f>Table8[[#This Row],[Gross]]-Table8[[#This Row],[budget]]</f>
        <v>-83832772</v>
      </c>
    </row>
    <row r="1414" spans="1:8" x14ac:dyDescent="0.25">
      <c r="A1414" t="s">
        <v>6243</v>
      </c>
      <c r="B1414" s="2">
        <v>7.3</v>
      </c>
      <c r="C1414" t="b">
        <v>0</v>
      </c>
      <c r="D1414" s="23">
        <v>4000000</v>
      </c>
      <c r="E1414" s="23">
        <v>274385</v>
      </c>
      <c r="F1414" s="23">
        <f>Table8[[#This Row],[Gross]]-Table8[[#This Row],[budget]]</f>
        <v>-3725615</v>
      </c>
      <c r="G1414" s="23">
        <v>4000000</v>
      </c>
      <c r="H1414" s="23">
        <f>Table8[[#This Row],[Gross]]-Table8[[#This Row],[budget]]</f>
        <v>-3725615</v>
      </c>
    </row>
    <row r="1415" spans="1:8" x14ac:dyDescent="0.25">
      <c r="A1415" t="s">
        <v>6251</v>
      </c>
      <c r="B1415" s="2">
        <v>6.7</v>
      </c>
      <c r="C1415" t="b">
        <v>0</v>
      </c>
      <c r="D1415" s="23">
        <v>4700000</v>
      </c>
      <c r="E1415" s="23">
        <v>1705139</v>
      </c>
      <c r="F1415" s="23">
        <f>Table8[[#This Row],[Gross]]-Table8[[#This Row],[budget]]</f>
        <v>-2994861</v>
      </c>
      <c r="G1415" s="23">
        <v>4700000</v>
      </c>
      <c r="H1415" s="23">
        <f>Table8[[#This Row],[Gross]]-Table8[[#This Row],[budget]]</f>
        <v>-2994861</v>
      </c>
    </row>
    <row r="1416" spans="1:8" x14ac:dyDescent="0.25">
      <c r="A1416" t="s">
        <v>6272</v>
      </c>
      <c r="B1416" s="2">
        <v>7.2</v>
      </c>
      <c r="C1416" t="b">
        <v>0</v>
      </c>
      <c r="D1416" s="23">
        <v>4600000</v>
      </c>
      <c r="E1416" s="23">
        <v>513836</v>
      </c>
      <c r="F1416" s="23">
        <f>Table8[[#This Row],[Gross]]-Table8[[#This Row],[budget]]</f>
        <v>-4086164</v>
      </c>
      <c r="G1416" s="23">
        <v>4600000</v>
      </c>
      <c r="H1416" s="23">
        <f>Table8[[#This Row],[Gross]]-Table8[[#This Row],[budget]]</f>
        <v>-4086164</v>
      </c>
    </row>
    <row r="1417" spans="1:8" x14ac:dyDescent="0.25">
      <c r="A1417" t="s">
        <v>6276</v>
      </c>
      <c r="B1417" s="2">
        <v>5.9</v>
      </c>
      <c r="C1417" t="b">
        <v>0</v>
      </c>
      <c r="D1417" s="23">
        <v>4600000</v>
      </c>
      <c r="E1417" s="23">
        <v>434417</v>
      </c>
      <c r="F1417" s="23">
        <f>Table8[[#This Row],[Gross]]-Table8[[#This Row],[budget]]</f>
        <v>-4165583</v>
      </c>
      <c r="G1417" s="23">
        <v>4600000</v>
      </c>
      <c r="H1417" s="23">
        <f>Table8[[#This Row],[Gross]]-Table8[[#This Row],[budget]]</f>
        <v>-4165583</v>
      </c>
    </row>
    <row r="1418" spans="1:8" x14ac:dyDescent="0.25">
      <c r="A1418" t="s">
        <v>6291</v>
      </c>
      <c r="B1418" s="2">
        <v>7.2</v>
      </c>
      <c r="C1418" t="b">
        <v>0</v>
      </c>
      <c r="D1418" s="23">
        <v>700000000</v>
      </c>
      <c r="E1418" s="23">
        <v>1687311</v>
      </c>
      <c r="F1418" s="23">
        <f>Table8[[#This Row],[Gross]]-Table8[[#This Row],[budget]]</f>
        <v>-698312689</v>
      </c>
      <c r="G1418" s="23">
        <v>700000000</v>
      </c>
      <c r="H1418" s="23">
        <f>Table8[[#This Row],[Gross]]-Table8[[#This Row],[budget]]</f>
        <v>-698312689</v>
      </c>
    </row>
    <row r="1419" spans="1:8" x14ac:dyDescent="0.25">
      <c r="A1419" t="s">
        <v>6295</v>
      </c>
      <c r="B1419" s="2">
        <v>5.4</v>
      </c>
      <c r="C1419" t="b">
        <v>0</v>
      </c>
      <c r="D1419" s="23">
        <v>5000000</v>
      </c>
      <c r="E1419" s="23">
        <v>10429707</v>
      </c>
      <c r="F1419" s="23">
        <f>Table8[[#This Row],[Gross]]-Table8[[#This Row],[budget]]</f>
        <v>5429707</v>
      </c>
      <c r="G1419" s="23">
        <v>5000000</v>
      </c>
      <c r="H1419" s="23">
        <f>Table8[[#This Row],[Gross]]-Table8[[#This Row],[budget]]</f>
        <v>5429707</v>
      </c>
    </row>
    <row r="1420" spans="1:8" x14ac:dyDescent="0.25">
      <c r="A1420" t="s">
        <v>6301</v>
      </c>
      <c r="B1420" s="2">
        <v>7.8</v>
      </c>
      <c r="C1420" t="b">
        <v>0</v>
      </c>
      <c r="D1420" s="23">
        <v>4500000</v>
      </c>
      <c r="E1420" s="23">
        <v>713413</v>
      </c>
      <c r="F1420" s="23">
        <f>Table8[[#This Row],[Gross]]-Table8[[#This Row],[budget]]</f>
        <v>-3786587</v>
      </c>
      <c r="G1420" s="23">
        <v>4500000</v>
      </c>
      <c r="H1420" s="23">
        <f>Table8[[#This Row],[Gross]]-Table8[[#This Row],[budget]]</f>
        <v>-3786587</v>
      </c>
    </row>
    <row r="1421" spans="1:8" x14ac:dyDescent="0.25">
      <c r="A1421" t="s">
        <v>6303</v>
      </c>
      <c r="B1421" s="2">
        <v>6.8</v>
      </c>
      <c r="C1421" t="b">
        <v>0</v>
      </c>
      <c r="D1421" s="23">
        <v>2000000</v>
      </c>
      <c r="E1421" s="23">
        <v>410241</v>
      </c>
      <c r="F1421" s="23">
        <f>Table8[[#This Row],[Gross]]-Table8[[#This Row],[budget]]</f>
        <v>-1589759</v>
      </c>
      <c r="G1421" s="23">
        <v>2000000</v>
      </c>
      <c r="H1421" s="23">
        <f>Table8[[#This Row],[Gross]]-Table8[[#This Row],[budget]]</f>
        <v>-1589759</v>
      </c>
    </row>
    <row r="1422" spans="1:8" x14ac:dyDescent="0.25">
      <c r="A1422" t="s">
        <v>6310</v>
      </c>
      <c r="B1422" s="2">
        <v>6.5</v>
      </c>
      <c r="C1422" t="b">
        <v>0</v>
      </c>
      <c r="D1422" s="23">
        <v>2500000</v>
      </c>
      <c r="E1422" s="23">
        <v>92191</v>
      </c>
      <c r="F1422" s="23">
        <f>Table8[[#This Row],[Gross]]-Table8[[#This Row],[budget]]</f>
        <v>-2407809</v>
      </c>
      <c r="G1422" s="23">
        <v>2500000</v>
      </c>
      <c r="H1422" s="23">
        <f>Table8[[#This Row],[Gross]]-Table8[[#This Row],[budget]]</f>
        <v>-2407809</v>
      </c>
    </row>
    <row r="1423" spans="1:8" x14ac:dyDescent="0.25">
      <c r="A1423" t="s">
        <v>6312</v>
      </c>
      <c r="B1423" s="2">
        <v>7.3</v>
      </c>
      <c r="C1423" t="b">
        <v>0</v>
      </c>
      <c r="D1423" s="23">
        <v>35000000</v>
      </c>
      <c r="E1423" s="23">
        <v>49413</v>
      </c>
      <c r="F1423" s="23">
        <f>Table8[[#This Row],[Gross]]-Table8[[#This Row],[budget]]</f>
        <v>-34950587</v>
      </c>
      <c r="G1423" s="23">
        <v>35000000</v>
      </c>
      <c r="H1423" s="23">
        <f>Table8[[#This Row],[Gross]]-Table8[[#This Row],[budget]]</f>
        <v>-34950587</v>
      </c>
    </row>
    <row r="1424" spans="1:8" x14ac:dyDescent="0.25">
      <c r="A1424" t="s">
        <v>6318</v>
      </c>
      <c r="B1424" s="2">
        <v>5.9</v>
      </c>
      <c r="C1424" t="b">
        <v>0</v>
      </c>
      <c r="D1424" s="23">
        <v>4500000</v>
      </c>
      <c r="E1424" s="23">
        <v>108229</v>
      </c>
      <c r="F1424" s="23">
        <f>Table8[[#This Row],[Gross]]-Table8[[#This Row],[budget]]</f>
        <v>-4391771</v>
      </c>
      <c r="G1424" s="23">
        <v>4500000</v>
      </c>
      <c r="H1424" s="23">
        <f>Table8[[#This Row],[Gross]]-Table8[[#This Row],[budget]]</f>
        <v>-4391771</v>
      </c>
    </row>
    <row r="1425" spans="1:8" x14ac:dyDescent="0.25">
      <c r="A1425" t="s">
        <v>5677</v>
      </c>
      <c r="B1425" s="2">
        <v>5.8</v>
      </c>
      <c r="C1425" t="b">
        <v>0</v>
      </c>
      <c r="D1425" s="23">
        <v>4500000</v>
      </c>
      <c r="E1425" s="23">
        <v>8691</v>
      </c>
      <c r="F1425" s="23">
        <f>Table8[[#This Row],[Gross]]-Table8[[#This Row],[budget]]</f>
        <v>-4491309</v>
      </c>
      <c r="G1425" s="23">
        <v>4500000</v>
      </c>
      <c r="H1425" s="23">
        <f>Table8[[#This Row],[Gross]]-Table8[[#This Row],[budget]]</f>
        <v>-4491309</v>
      </c>
    </row>
    <row r="1426" spans="1:8" x14ac:dyDescent="0.25">
      <c r="A1426" t="s">
        <v>6331</v>
      </c>
      <c r="B1426" s="2">
        <v>6.1</v>
      </c>
      <c r="C1426" t="b">
        <v>0</v>
      </c>
      <c r="D1426" s="23">
        <v>3000000</v>
      </c>
      <c r="E1426" s="23">
        <v>26345</v>
      </c>
      <c r="F1426" s="23">
        <f>Table8[[#This Row],[Gross]]-Table8[[#This Row],[budget]]</f>
        <v>-2973655</v>
      </c>
      <c r="G1426" s="23">
        <v>3000000</v>
      </c>
      <c r="H1426" s="23">
        <f>Table8[[#This Row],[Gross]]-Table8[[#This Row],[budget]]</f>
        <v>-2973655</v>
      </c>
    </row>
    <row r="1427" spans="1:8" x14ac:dyDescent="0.25">
      <c r="A1427" t="s">
        <v>6336</v>
      </c>
      <c r="B1427" s="2">
        <v>7.2</v>
      </c>
      <c r="C1427" t="b">
        <v>0</v>
      </c>
      <c r="D1427" s="23">
        <v>150000000</v>
      </c>
      <c r="E1427" s="23">
        <v>199228</v>
      </c>
      <c r="F1427" s="23">
        <f>Table8[[#This Row],[Gross]]-Table8[[#This Row],[budget]]</f>
        <v>-149800772</v>
      </c>
      <c r="G1427" s="23">
        <v>150000000</v>
      </c>
      <c r="H1427" s="23">
        <f>Table8[[#This Row],[Gross]]-Table8[[#This Row],[budget]]</f>
        <v>-149800772</v>
      </c>
    </row>
    <row r="1428" spans="1:8" x14ac:dyDescent="0.25">
      <c r="A1428" t="s">
        <v>6352</v>
      </c>
      <c r="B1428" s="2">
        <v>6.7</v>
      </c>
      <c r="C1428" t="b">
        <v>0</v>
      </c>
      <c r="D1428" s="23">
        <v>4000000</v>
      </c>
      <c r="E1428" s="23">
        <v>36000000</v>
      </c>
      <c r="F1428" s="23">
        <f>Table8[[#This Row],[Gross]]-Table8[[#This Row],[budget]]</f>
        <v>32000000</v>
      </c>
      <c r="G1428" s="23">
        <v>4000000</v>
      </c>
      <c r="H1428" s="23">
        <f>Table8[[#This Row],[Gross]]-Table8[[#This Row],[budget]]</f>
        <v>32000000</v>
      </c>
    </row>
    <row r="1429" spans="1:8" x14ac:dyDescent="0.25">
      <c r="A1429" t="s">
        <v>6355</v>
      </c>
      <c r="B1429" s="2">
        <v>5.6</v>
      </c>
      <c r="C1429" t="b">
        <v>0</v>
      </c>
      <c r="D1429" s="23">
        <v>8500000</v>
      </c>
      <c r="E1429" s="23">
        <v>131175</v>
      </c>
      <c r="F1429" s="23">
        <f>Table8[[#This Row],[Gross]]-Table8[[#This Row],[budget]]</f>
        <v>-8368825</v>
      </c>
      <c r="G1429" s="23">
        <v>8500000</v>
      </c>
      <c r="H1429" s="23">
        <f>Table8[[#This Row],[Gross]]-Table8[[#This Row],[budget]]</f>
        <v>-8368825</v>
      </c>
    </row>
    <row r="1430" spans="1:8" x14ac:dyDescent="0.25">
      <c r="A1430" t="s">
        <v>6357</v>
      </c>
      <c r="B1430" s="2">
        <v>6.5</v>
      </c>
      <c r="C1430" t="b">
        <v>0</v>
      </c>
      <c r="D1430" s="23">
        <v>3800000</v>
      </c>
      <c r="E1430" s="23">
        <v>16184070</v>
      </c>
      <c r="F1430" s="23">
        <f>Table8[[#This Row],[Gross]]-Table8[[#This Row],[budget]]</f>
        <v>12384070</v>
      </c>
      <c r="G1430" s="23">
        <v>3800000</v>
      </c>
      <c r="H1430" s="23">
        <f>Table8[[#This Row],[Gross]]-Table8[[#This Row],[budget]]</f>
        <v>12384070</v>
      </c>
    </row>
    <row r="1431" spans="1:8" x14ac:dyDescent="0.25">
      <c r="A1431" t="s">
        <v>6365</v>
      </c>
      <c r="B1431" s="2">
        <v>7.1</v>
      </c>
      <c r="C1431" t="b">
        <v>0</v>
      </c>
      <c r="D1431" s="23">
        <v>3500000</v>
      </c>
      <c r="E1431" s="23">
        <v>20803237</v>
      </c>
      <c r="F1431" s="23">
        <f>Table8[[#This Row],[Gross]]-Table8[[#This Row],[budget]]</f>
        <v>17303237</v>
      </c>
      <c r="G1431" s="23">
        <v>3500000</v>
      </c>
      <c r="H1431" s="23">
        <f>Table8[[#This Row],[Gross]]-Table8[[#This Row],[budget]]</f>
        <v>17303237</v>
      </c>
    </row>
    <row r="1432" spans="1:8" x14ac:dyDescent="0.25">
      <c r="A1432" t="s">
        <v>6374</v>
      </c>
      <c r="B1432" s="2">
        <v>4</v>
      </c>
      <c r="C1432" t="b">
        <v>0</v>
      </c>
      <c r="D1432" s="23">
        <v>5000000</v>
      </c>
      <c r="E1432" s="23">
        <v>15152879</v>
      </c>
      <c r="F1432" s="23">
        <f>Table8[[#This Row],[Gross]]-Table8[[#This Row],[budget]]</f>
        <v>10152879</v>
      </c>
      <c r="G1432" s="23">
        <v>5000000</v>
      </c>
      <c r="H1432" s="23">
        <f>Table8[[#This Row],[Gross]]-Table8[[#This Row],[budget]]</f>
        <v>10152879</v>
      </c>
    </row>
    <row r="1433" spans="1:8" x14ac:dyDescent="0.25">
      <c r="A1433" t="s">
        <v>6378</v>
      </c>
      <c r="B1433" s="2">
        <v>4.3</v>
      </c>
      <c r="C1433" t="b">
        <v>0</v>
      </c>
      <c r="D1433" s="23">
        <v>5000000</v>
      </c>
      <c r="E1433" s="23">
        <v>9959215.5</v>
      </c>
      <c r="F1433" s="23">
        <f>Table8[[#This Row],[Gross]]-Table8[[#This Row],[budget]]</f>
        <v>4959215.5</v>
      </c>
      <c r="G1433" s="23">
        <v>5000000</v>
      </c>
      <c r="H1433" s="23">
        <f>Table8[[#This Row],[Gross]]-Table8[[#This Row],[budget]]</f>
        <v>4959215.5</v>
      </c>
    </row>
    <row r="1434" spans="1:8" x14ac:dyDescent="0.25">
      <c r="A1434" t="s">
        <v>5927</v>
      </c>
      <c r="B1434" s="2">
        <v>5.9</v>
      </c>
      <c r="C1434" t="b">
        <v>0</v>
      </c>
      <c r="D1434" s="23">
        <v>4000000</v>
      </c>
      <c r="E1434" s="23">
        <v>7825820</v>
      </c>
      <c r="F1434" s="23">
        <f>Table8[[#This Row],[Gross]]-Table8[[#This Row],[budget]]</f>
        <v>3825820</v>
      </c>
      <c r="G1434" s="23">
        <v>4000000</v>
      </c>
      <c r="H1434" s="23">
        <f>Table8[[#This Row],[Gross]]-Table8[[#This Row],[budget]]</f>
        <v>3825820</v>
      </c>
    </row>
    <row r="1435" spans="1:8" x14ac:dyDescent="0.25">
      <c r="A1435" t="s">
        <v>6389</v>
      </c>
      <c r="B1435" s="2">
        <v>6.6</v>
      </c>
      <c r="C1435" t="b">
        <v>0</v>
      </c>
      <c r="D1435" s="23">
        <v>2750000</v>
      </c>
      <c r="E1435" s="23">
        <v>3472357.5</v>
      </c>
      <c r="F1435" s="23">
        <f>Table8[[#This Row],[Gross]]-Table8[[#This Row],[budget]]</f>
        <v>722357.5</v>
      </c>
      <c r="G1435" s="23">
        <v>2750000</v>
      </c>
      <c r="H1435" s="23">
        <f>Table8[[#This Row],[Gross]]-Table8[[#This Row],[budget]]</f>
        <v>722357.5</v>
      </c>
    </row>
    <row r="1436" spans="1:8" x14ac:dyDescent="0.25">
      <c r="A1436" t="s">
        <v>6393</v>
      </c>
      <c r="B1436" s="2">
        <v>6.4</v>
      </c>
      <c r="C1436" t="b">
        <v>0</v>
      </c>
      <c r="D1436" s="23">
        <v>2125000</v>
      </c>
      <c r="E1436" s="23">
        <v>2239585.5</v>
      </c>
      <c r="F1436" s="23">
        <f>Table8[[#This Row],[Gross]]-Table8[[#This Row],[budget]]</f>
        <v>114585.5</v>
      </c>
      <c r="G1436" s="23">
        <v>2125000</v>
      </c>
      <c r="H1436" s="23">
        <f>Table8[[#This Row],[Gross]]-Table8[[#This Row],[budget]]</f>
        <v>114585.5</v>
      </c>
    </row>
    <row r="1437" spans="1:8" x14ac:dyDescent="0.25">
      <c r="A1437" t="s">
        <v>6396</v>
      </c>
      <c r="B1437" s="2">
        <v>2.7</v>
      </c>
      <c r="C1437" t="b">
        <v>0</v>
      </c>
      <c r="D1437" s="23">
        <v>8000000</v>
      </c>
      <c r="E1437" s="23">
        <v>3713002</v>
      </c>
      <c r="F1437" s="23">
        <f>Table8[[#This Row],[Gross]]-Table8[[#This Row],[budget]]</f>
        <v>-4286998</v>
      </c>
      <c r="G1437" s="23">
        <v>8000000</v>
      </c>
      <c r="H1437" s="23">
        <f>Table8[[#This Row],[Gross]]-Table8[[#This Row],[budget]]</f>
        <v>-4286998</v>
      </c>
    </row>
    <row r="1438" spans="1:8" x14ac:dyDescent="0.25">
      <c r="A1438" t="s">
        <v>6400</v>
      </c>
      <c r="B1438" s="2">
        <v>5.8</v>
      </c>
      <c r="C1438" t="b">
        <v>0</v>
      </c>
      <c r="D1438" s="23">
        <v>4000000</v>
      </c>
      <c r="E1438" s="23">
        <v>2800000</v>
      </c>
      <c r="F1438" s="23">
        <f>Table8[[#This Row],[Gross]]-Table8[[#This Row],[budget]]</f>
        <v>-1200000</v>
      </c>
      <c r="G1438" s="23">
        <v>4000000</v>
      </c>
      <c r="H1438" s="23">
        <f>Table8[[#This Row],[Gross]]-Table8[[#This Row],[budget]]</f>
        <v>-1200000</v>
      </c>
    </row>
    <row r="1439" spans="1:8" x14ac:dyDescent="0.25">
      <c r="A1439" t="s">
        <v>6403</v>
      </c>
      <c r="B1439" s="2">
        <v>6.9</v>
      </c>
      <c r="C1439" t="b">
        <v>0</v>
      </c>
      <c r="D1439" s="23">
        <v>3600000</v>
      </c>
      <c r="E1439" s="23">
        <v>3550693.5</v>
      </c>
      <c r="F1439" s="23">
        <f>Table8[[#This Row],[Gross]]-Table8[[#This Row],[budget]]</f>
        <v>-49306.5</v>
      </c>
      <c r="G1439" s="23">
        <v>3600000</v>
      </c>
      <c r="H1439" s="23">
        <f>Table8[[#This Row],[Gross]]-Table8[[#This Row],[budget]]</f>
        <v>-49306.5</v>
      </c>
    </row>
    <row r="1440" spans="1:8" x14ac:dyDescent="0.25">
      <c r="A1440" t="s">
        <v>6407</v>
      </c>
      <c r="B1440" s="2">
        <v>6.9</v>
      </c>
      <c r="C1440" t="b">
        <v>0</v>
      </c>
      <c r="D1440" s="23">
        <v>4000000</v>
      </c>
      <c r="E1440" s="23">
        <v>864959</v>
      </c>
      <c r="F1440" s="23">
        <f>Table8[[#This Row],[Gross]]-Table8[[#This Row],[budget]]</f>
        <v>-3135041</v>
      </c>
      <c r="G1440" s="23">
        <v>4000000</v>
      </c>
      <c r="H1440" s="23">
        <f>Table8[[#This Row],[Gross]]-Table8[[#This Row],[budget]]</f>
        <v>-3135041</v>
      </c>
    </row>
    <row r="1441" spans="1:8" x14ac:dyDescent="0.25">
      <c r="A1441" t="s">
        <v>6409</v>
      </c>
      <c r="B1441" s="2">
        <v>8.5</v>
      </c>
      <c r="C1441" t="b">
        <v>0</v>
      </c>
      <c r="D1441" s="23">
        <v>4000000</v>
      </c>
      <c r="E1441" s="23">
        <v>2601847</v>
      </c>
      <c r="F1441" s="23">
        <f>Table8[[#This Row],[Gross]]-Table8[[#This Row],[budget]]</f>
        <v>-1398153</v>
      </c>
      <c r="G1441" s="23">
        <v>4000000</v>
      </c>
      <c r="H1441" s="23">
        <f>Table8[[#This Row],[Gross]]-Table8[[#This Row],[budget]]</f>
        <v>-1398153</v>
      </c>
    </row>
    <row r="1442" spans="1:8" x14ac:dyDescent="0.25">
      <c r="A1442" t="s">
        <v>6411</v>
      </c>
      <c r="B1442" s="2">
        <v>4.8</v>
      </c>
      <c r="C1442" t="b">
        <v>0</v>
      </c>
      <c r="D1442" s="23">
        <v>4000000</v>
      </c>
      <c r="E1442" s="23">
        <v>800000</v>
      </c>
      <c r="F1442" s="23">
        <f>Table8[[#This Row],[Gross]]-Table8[[#This Row],[budget]]</f>
        <v>-3200000</v>
      </c>
      <c r="G1442" s="23">
        <v>4000000</v>
      </c>
      <c r="H1442" s="23">
        <f>Table8[[#This Row],[Gross]]-Table8[[#This Row],[budget]]</f>
        <v>-3200000</v>
      </c>
    </row>
    <row r="1443" spans="1:8" x14ac:dyDescent="0.25">
      <c r="A1443" t="s">
        <v>6417</v>
      </c>
      <c r="B1443" s="2">
        <v>7</v>
      </c>
      <c r="C1443" t="b">
        <v>0</v>
      </c>
      <c r="D1443" s="23">
        <v>4000000</v>
      </c>
      <c r="E1443" s="23">
        <v>562059</v>
      </c>
      <c r="F1443" s="23">
        <f>Table8[[#This Row],[Gross]]-Table8[[#This Row],[budget]]</f>
        <v>-3437941</v>
      </c>
      <c r="G1443" s="23">
        <v>4000000</v>
      </c>
      <c r="H1443" s="23">
        <f>Table8[[#This Row],[Gross]]-Table8[[#This Row],[budget]]</f>
        <v>-3437941</v>
      </c>
    </row>
    <row r="1444" spans="1:8" x14ac:dyDescent="0.25">
      <c r="A1444" t="s">
        <v>6423</v>
      </c>
      <c r="B1444" s="2">
        <v>6.6</v>
      </c>
      <c r="C1444" t="b">
        <v>0</v>
      </c>
      <c r="D1444" s="23">
        <v>3000000</v>
      </c>
      <c r="E1444" s="23">
        <v>302204</v>
      </c>
      <c r="F1444" s="23">
        <f>Table8[[#This Row],[Gross]]-Table8[[#This Row],[budget]]</f>
        <v>-2697796</v>
      </c>
      <c r="G1444" s="23">
        <v>3000000</v>
      </c>
      <c r="H1444" s="23">
        <f>Table8[[#This Row],[Gross]]-Table8[[#This Row],[budget]]</f>
        <v>-2697796</v>
      </c>
    </row>
    <row r="1445" spans="1:8" x14ac:dyDescent="0.25">
      <c r="A1445" t="s">
        <v>6426</v>
      </c>
      <c r="B1445" s="2">
        <v>6.3</v>
      </c>
      <c r="C1445" t="b">
        <v>0</v>
      </c>
      <c r="D1445" s="23">
        <v>1500000</v>
      </c>
      <c r="E1445" s="23">
        <v>265107</v>
      </c>
      <c r="F1445" s="23">
        <f>Table8[[#This Row],[Gross]]-Table8[[#This Row],[budget]]</f>
        <v>-1234893</v>
      </c>
      <c r="G1445" s="23">
        <v>1500000</v>
      </c>
      <c r="H1445" s="23">
        <f>Table8[[#This Row],[Gross]]-Table8[[#This Row],[budget]]</f>
        <v>-1234893</v>
      </c>
    </row>
    <row r="1446" spans="1:8" x14ac:dyDescent="0.25">
      <c r="A1446" t="s">
        <v>6430</v>
      </c>
      <c r="B1446" s="2">
        <v>7.7</v>
      </c>
      <c r="C1446" t="b">
        <v>0</v>
      </c>
      <c r="D1446" s="23">
        <v>4000000</v>
      </c>
      <c r="E1446" s="23">
        <v>100412</v>
      </c>
      <c r="F1446" s="23">
        <f>Table8[[#This Row],[Gross]]-Table8[[#This Row],[budget]]</f>
        <v>-3899588</v>
      </c>
      <c r="G1446" s="23">
        <v>4000000</v>
      </c>
      <c r="H1446" s="23">
        <f>Table8[[#This Row],[Gross]]-Table8[[#This Row],[budget]]</f>
        <v>-3899588</v>
      </c>
    </row>
    <row r="1447" spans="1:8" x14ac:dyDescent="0.25">
      <c r="A1447" t="s">
        <v>5222</v>
      </c>
      <c r="B1447" s="2">
        <v>7</v>
      </c>
      <c r="C1447" t="b">
        <v>0</v>
      </c>
      <c r="D1447" s="23">
        <v>9500000</v>
      </c>
      <c r="E1447" s="23">
        <v>58214</v>
      </c>
      <c r="F1447" s="23">
        <f>Table8[[#This Row],[Gross]]-Table8[[#This Row],[budget]]</f>
        <v>-9441786</v>
      </c>
      <c r="G1447" s="23">
        <v>9500000</v>
      </c>
      <c r="H1447" s="23">
        <f>Table8[[#This Row],[Gross]]-Table8[[#This Row],[budget]]</f>
        <v>-9441786</v>
      </c>
    </row>
    <row r="1448" spans="1:8" x14ac:dyDescent="0.25">
      <c r="A1448" t="s">
        <v>6438</v>
      </c>
      <c r="B1448" s="2">
        <v>7.7</v>
      </c>
      <c r="C1448" t="b">
        <v>0</v>
      </c>
      <c r="D1448" s="23">
        <v>4000000</v>
      </c>
      <c r="E1448" s="23">
        <v>146402</v>
      </c>
      <c r="F1448" s="23">
        <f>Table8[[#This Row],[Gross]]-Table8[[#This Row],[budget]]</f>
        <v>-3853598</v>
      </c>
      <c r="G1448" s="23">
        <v>4000000</v>
      </c>
      <c r="H1448" s="23">
        <f>Table8[[#This Row],[Gross]]-Table8[[#This Row],[budget]]</f>
        <v>-3853598</v>
      </c>
    </row>
    <row r="1449" spans="1:8" x14ac:dyDescent="0.25">
      <c r="A1449" t="s">
        <v>6440</v>
      </c>
      <c r="B1449" s="2">
        <v>6.5</v>
      </c>
      <c r="C1449" t="b">
        <v>0</v>
      </c>
      <c r="D1449" s="23">
        <v>650000</v>
      </c>
      <c r="E1449" s="23">
        <v>18469</v>
      </c>
      <c r="F1449" s="23">
        <f>Table8[[#This Row],[Gross]]-Table8[[#This Row],[budget]]</f>
        <v>-631531</v>
      </c>
      <c r="G1449" s="23">
        <v>650000</v>
      </c>
      <c r="H1449" s="23">
        <f>Table8[[#This Row],[Gross]]-Table8[[#This Row],[budget]]</f>
        <v>-631531</v>
      </c>
    </row>
    <row r="1450" spans="1:8" x14ac:dyDescent="0.25">
      <c r="A1450" t="s">
        <v>6444</v>
      </c>
      <c r="B1450" s="2">
        <v>6.1</v>
      </c>
      <c r="C1450" t="b">
        <v>0</v>
      </c>
      <c r="D1450" s="23">
        <v>4000000</v>
      </c>
      <c r="E1450" s="23">
        <v>20262</v>
      </c>
      <c r="F1450" s="23">
        <f>Table8[[#This Row],[Gross]]-Table8[[#This Row],[budget]]</f>
        <v>-3979738</v>
      </c>
      <c r="G1450" s="23">
        <v>4000000</v>
      </c>
      <c r="H1450" s="23">
        <f>Table8[[#This Row],[Gross]]-Table8[[#This Row],[budget]]</f>
        <v>-3979738</v>
      </c>
    </row>
    <row r="1451" spans="1:8" x14ac:dyDescent="0.25">
      <c r="A1451" t="s">
        <v>6455</v>
      </c>
      <c r="B1451" s="2">
        <v>5.2</v>
      </c>
      <c r="C1451" t="b">
        <v>0</v>
      </c>
      <c r="D1451" s="23">
        <v>4000000</v>
      </c>
      <c r="E1451" s="23">
        <v>4063</v>
      </c>
      <c r="F1451" s="23">
        <f>Table8[[#This Row],[Gross]]-Table8[[#This Row],[budget]]</f>
        <v>-3995937</v>
      </c>
      <c r="G1451" s="23">
        <v>4000000</v>
      </c>
      <c r="H1451" s="23">
        <f>Table8[[#This Row],[Gross]]-Table8[[#This Row],[budget]]</f>
        <v>-3995937</v>
      </c>
    </row>
    <row r="1452" spans="1:8" x14ac:dyDescent="0.25">
      <c r="A1452" t="s">
        <v>6472</v>
      </c>
      <c r="B1452" s="2">
        <v>8.1499999999999986</v>
      </c>
      <c r="C1452" t="b">
        <v>0</v>
      </c>
      <c r="D1452" s="23">
        <v>3388500</v>
      </c>
      <c r="E1452" s="23">
        <v>110428945</v>
      </c>
      <c r="F1452" s="23">
        <f>Table8[[#This Row],[Gross]]-Table8[[#This Row],[budget]]</f>
        <v>107040445</v>
      </c>
      <c r="G1452" s="23">
        <v>3388500</v>
      </c>
      <c r="H1452" s="23">
        <f>Table8[[#This Row],[Gross]]-Table8[[#This Row],[budget]]</f>
        <v>107040445</v>
      </c>
    </row>
    <row r="1453" spans="1:8" x14ac:dyDescent="0.25">
      <c r="A1453" t="s">
        <v>6474</v>
      </c>
      <c r="B1453" s="2">
        <v>6</v>
      </c>
      <c r="C1453" t="b">
        <v>0</v>
      </c>
      <c r="D1453" s="23">
        <v>4000000</v>
      </c>
      <c r="E1453" s="23">
        <v>143653</v>
      </c>
      <c r="F1453" s="23">
        <f>Table8[[#This Row],[Gross]]-Table8[[#This Row],[budget]]</f>
        <v>-3856347</v>
      </c>
      <c r="G1453" s="23">
        <v>4000000</v>
      </c>
      <c r="H1453" s="23">
        <f>Table8[[#This Row],[Gross]]-Table8[[#This Row],[budget]]</f>
        <v>-3856347</v>
      </c>
    </row>
    <row r="1454" spans="1:8" x14ac:dyDescent="0.25">
      <c r="A1454" t="s">
        <v>5929</v>
      </c>
      <c r="B1454" s="2">
        <v>6.8</v>
      </c>
      <c r="C1454" t="b">
        <v>0</v>
      </c>
      <c r="D1454" s="23">
        <v>3800000</v>
      </c>
      <c r="E1454" s="23">
        <v>14873</v>
      </c>
      <c r="F1454" s="23">
        <f>Table8[[#This Row],[Gross]]-Table8[[#This Row],[budget]]</f>
        <v>-3785127</v>
      </c>
      <c r="G1454" s="23">
        <v>3800000</v>
      </c>
      <c r="H1454" s="23">
        <f>Table8[[#This Row],[Gross]]-Table8[[#This Row],[budget]]</f>
        <v>-3785127</v>
      </c>
    </row>
    <row r="1455" spans="1:8" x14ac:dyDescent="0.25">
      <c r="A1455" t="s">
        <v>6480</v>
      </c>
      <c r="B1455" s="2">
        <v>7</v>
      </c>
      <c r="C1455" t="b">
        <v>0</v>
      </c>
      <c r="D1455" s="23">
        <v>3768785</v>
      </c>
      <c r="E1455" s="23">
        <v>8000000</v>
      </c>
      <c r="F1455" s="23">
        <f>Table8[[#This Row],[Gross]]-Table8[[#This Row],[budget]]</f>
        <v>4231215</v>
      </c>
      <c r="G1455" s="23">
        <v>3768785</v>
      </c>
      <c r="H1455" s="23">
        <f>Table8[[#This Row],[Gross]]-Table8[[#This Row],[budget]]</f>
        <v>4231215</v>
      </c>
    </row>
    <row r="1456" spans="1:8" x14ac:dyDescent="0.25">
      <c r="A1456" t="s">
        <v>6487</v>
      </c>
      <c r="B1456" s="2">
        <v>6.8</v>
      </c>
      <c r="C1456" t="b">
        <v>0</v>
      </c>
      <c r="D1456" s="23">
        <v>3500000</v>
      </c>
      <c r="E1456" s="23">
        <v>37606</v>
      </c>
      <c r="F1456" s="23">
        <f>Table8[[#This Row],[Gross]]-Table8[[#This Row],[budget]]</f>
        <v>-3462394</v>
      </c>
      <c r="G1456" s="23">
        <v>3500000</v>
      </c>
      <c r="H1456" s="23">
        <f>Table8[[#This Row],[Gross]]-Table8[[#This Row],[budget]]</f>
        <v>-3462394</v>
      </c>
    </row>
    <row r="1457" spans="1:8" x14ac:dyDescent="0.25">
      <c r="A1457" t="s">
        <v>6489</v>
      </c>
      <c r="B1457" s="2">
        <v>7.1</v>
      </c>
      <c r="C1457" t="b">
        <v>0</v>
      </c>
      <c r="D1457" s="23">
        <v>3700000</v>
      </c>
      <c r="E1457" s="23">
        <v>2956000</v>
      </c>
      <c r="F1457" s="23">
        <f>Table8[[#This Row],[Gross]]-Table8[[#This Row],[budget]]</f>
        <v>-744000</v>
      </c>
      <c r="G1457" s="23">
        <v>3700000</v>
      </c>
      <c r="H1457" s="23">
        <f>Table8[[#This Row],[Gross]]-Table8[[#This Row],[budget]]</f>
        <v>-744000</v>
      </c>
    </row>
    <row r="1458" spans="1:8" x14ac:dyDescent="0.25">
      <c r="A1458" t="s">
        <v>6492</v>
      </c>
      <c r="B1458" s="2">
        <v>6.9</v>
      </c>
      <c r="C1458" t="b">
        <v>0</v>
      </c>
      <c r="D1458" s="23">
        <v>3800000</v>
      </c>
      <c r="E1458" s="23">
        <v>19959</v>
      </c>
      <c r="F1458" s="23">
        <f>Table8[[#This Row],[Gross]]-Table8[[#This Row],[budget]]</f>
        <v>-3780041</v>
      </c>
      <c r="G1458" s="23">
        <v>3800000</v>
      </c>
      <c r="H1458" s="23">
        <f>Table8[[#This Row],[Gross]]-Table8[[#This Row],[budget]]</f>
        <v>-3780041</v>
      </c>
    </row>
    <row r="1459" spans="1:8" x14ac:dyDescent="0.25">
      <c r="A1459" t="s">
        <v>6498</v>
      </c>
      <c r="B1459" s="2">
        <v>7.8</v>
      </c>
      <c r="C1459" t="b">
        <v>0</v>
      </c>
      <c r="D1459" s="23">
        <v>3500000</v>
      </c>
      <c r="E1459" s="23">
        <v>83400000</v>
      </c>
      <c r="F1459" s="23">
        <f>Table8[[#This Row],[Gross]]-Table8[[#This Row],[budget]]</f>
        <v>79900000</v>
      </c>
      <c r="G1459" s="23">
        <v>3500000</v>
      </c>
      <c r="H1459" s="23">
        <f>Table8[[#This Row],[Gross]]-Table8[[#This Row],[budget]]</f>
        <v>79900000</v>
      </c>
    </row>
    <row r="1460" spans="1:8" x14ac:dyDescent="0.25">
      <c r="A1460" t="s">
        <v>6505</v>
      </c>
      <c r="B1460" s="2">
        <v>6</v>
      </c>
      <c r="C1460" t="b">
        <v>0</v>
      </c>
      <c r="D1460" s="23">
        <v>3500000</v>
      </c>
      <c r="E1460" s="23">
        <v>14000000</v>
      </c>
      <c r="F1460" s="23">
        <f>Table8[[#This Row],[Gross]]-Table8[[#This Row],[budget]]</f>
        <v>10500000</v>
      </c>
      <c r="G1460" s="23">
        <v>3500000</v>
      </c>
      <c r="H1460" s="23">
        <f>Table8[[#This Row],[Gross]]-Table8[[#This Row],[budget]]</f>
        <v>10500000</v>
      </c>
    </row>
    <row r="1461" spans="1:8" x14ac:dyDescent="0.25">
      <c r="A1461" t="s">
        <v>6514</v>
      </c>
      <c r="B1461" s="2">
        <v>6.8</v>
      </c>
      <c r="C1461" t="b">
        <v>0</v>
      </c>
      <c r="D1461" s="23">
        <v>3500000</v>
      </c>
      <c r="E1461" s="23">
        <v>25138292</v>
      </c>
      <c r="F1461" s="23">
        <f>Table8[[#This Row],[Gross]]-Table8[[#This Row],[budget]]</f>
        <v>21638292</v>
      </c>
      <c r="G1461" s="23">
        <v>3500000</v>
      </c>
      <c r="H1461" s="23">
        <f>Table8[[#This Row],[Gross]]-Table8[[#This Row],[budget]]</f>
        <v>21638292</v>
      </c>
    </row>
    <row r="1462" spans="1:8" x14ac:dyDescent="0.25">
      <c r="A1462" t="s">
        <v>6516</v>
      </c>
      <c r="B1462" s="2">
        <v>3.9</v>
      </c>
      <c r="C1462" t="b">
        <v>0</v>
      </c>
      <c r="D1462" s="23">
        <v>3500000</v>
      </c>
      <c r="E1462" s="23">
        <v>10305534</v>
      </c>
      <c r="F1462" s="23">
        <f>Table8[[#This Row],[Gross]]-Table8[[#This Row],[budget]]</f>
        <v>6805534</v>
      </c>
      <c r="G1462" s="23">
        <v>3500000</v>
      </c>
      <c r="H1462" s="23">
        <f>Table8[[#This Row],[Gross]]-Table8[[#This Row],[budget]]</f>
        <v>6805534</v>
      </c>
    </row>
    <row r="1463" spans="1:8" x14ac:dyDescent="0.25">
      <c r="A1463" t="s">
        <v>6459</v>
      </c>
      <c r="B1463" s="2">
        <v>6.3666666666666671</v>
      </c>
      <c r="C1463" t="b">
        <v>0</v>
      </c>
      <c r="D1463" s="23">
        <v>1178000</v>
      </c>
      <c r="E1463" s="23">
        <v>6566801</v>
      </c>
      <c r="F1463" s="23">
        <f>Table8[[#This Row],[Gross]]-Table8[[#This Row],[budget]]</f>
        <v>5388801</v>
      </c>
      <c r="G1463" s="23">
        <v>1178000</v>
      </c>
      <c r="H1463" s="23">
        <f>Table8[[#This Row],[Gross]]-Table8[[#This Row],[budget]]</f>
        <v>5388801</v>
      </c>
    </row>
    <row r="1464" spans="1:8" x14ac:dyDescent="0.25">
      <c r="A1464" t="s">
        <v>3608</v>
      </c>
      <c r="B1464" s="2">
        <v>8.1999999999999993</v>
      </c>
      <c r="C1464" t="b">
        <v>0</v>
      </c>
      <c r="D1464" s="23">
        <v>2000000</v>
      </c>
      <c r="E1464" s="23">
        <v>20167424</v>
      </c>
      <c r="F1464" s="23">
        <f>Table8[[#This Row],[Gross]]-Table8[[#This Row],[budget]]</f>
        <v>18167424</v>
      </c>
      <c r="G1464" s="23">
        <v>2000000</v>
      </c>
      <c r="H1464" s="23">
        <f>Table8[[#This Row],[Gross]]-Table8[[#This Row],[budget]]</f>
        <v>18167424</v>
      </c>
    </row>
    <row r="1465" spans="1:8" x14ac:dyDescent="0.25">
      <c r="A1465" t="s">
        <v>6524</v>
      </c>
      <c r="B1465" s="2">
        <v>5.2</v>
      </c>
      <c r="C1465" t="b">
        <v>0</v>
      </c>
      <c r="D1465" s="23">
        <v>3000000</v>
      </c>
      <c r="E1465" s="23">
        <v>3293258</v>
      </c>
      <c r="F1465" s="23">
        <f>Table8[[#This Row],[Gross]]-Table8[[#This Row],[budget]]</f>
        <v>293258</v>
      </c>
      <c r="G1465" s="23">
        <v>3000000</v>
      </c>
      <c r="H1465" s="23">
        <f>Table8[[#This Row],[Gross]]-Table8[[#This Row],[budget]]</f>
        <v>293258</v>
      </c>
    </row>
    <row r="1466" spans="1:8" x14ac:dyDescent="0.25">
      <c r="A1466" t="s">
        <v>6529</v>
      </c>
      <c r="B1466" s="2">
        <v>6.8</v>
      </c>
      <c r="C1466" t="b">
        <v>0</v>
      </c>
      <c r="D1466" s="23">
        <v>3500000</v>
      </c>
      <c r="E1466" s="23">
        <v>886410</v>
      </c>
      <c r="F1466" s="23">
        <f>Table8[[#This Row],[Gross]]-Table8[[#This Row],[budget]]</f>
        <v>-2613590</v>
      </c>
      <c r="G1466" s="23">
        <v>3500000</v>
      </c>
      <c r="H1466" s="23">
        <f>Table8[[#This Row],[Gross]]-Table8[[#This Row],[budget]]</f>
        <v>-2613590</v>
      </c>
    </row>
    <row r="1467" spans="1:8" x14ac:dyDescent="0.25">
      <c r="A1467" t="s">
        <v>6531</v>
      </c>
      <c r="B1467" s="2">
        <v>7</v>
      </c>
      <c r="C1467" t="b">
        <v>0</v>
      </c>
      <c r="D1467" s="23">
        <v>19900000</v>
      </c>
      <c r="E1467" s="23">
        <v>252652</v>
      </c>
      <c r="F1467" s="23">
        <f>Table8[[#This Row],[Gross]]-Table8[[#This Row],[budget]]</f>
        <v>-19647348</v>
      </c>
      <c r="G1467" s="23">
        <v>19900000</v>
      </c>
      <c r="H1467" s="23">
        <f>Table8[[#This Row],[Gross]]-Table8[[#This Row],[budget]]</f>
        <v>-19647348</v>
      </c>
    </row>
    <row r="1468" spans="1:8" x14ac:dyDescent="0.25">
      <c r="A1468" t="s">
        <v>6534</v>
      </c>
      <c r="B1468" s="2">
        <v>6.5</v>
      </c>
      <c r="C1468" t="b">
        <v>0</v>
      </c>
      <c r="D1468" s="23">
        <v>3500000</v>
      </c>
      <c r="E1468" s="23">
        <v>220234</v>
      </c>
      <c r="F1468" s="23">
        <f>Table8[[#This Row],[Gross]]-Table8[[#This Row],[budget]]</f>
        <v>-3279766</v>
      </c>
      <c r="G1468" s="23">
        <v>3500000</v>
      </c>
      <c r="H1468" s="23">
        <f>Table8[[#This Row],[Gross]]-Table8[[#This Row],[budget]]</f>
        <v>-3279766</v>
      </c>
    </row>
    <row r="1469" spans="1:8" x14ac:dyDescent="0.25">
      <c r="A1469" t="s">
        <v>6536</v>
      </c>
      <c r="B1469" s="2">
        <v>6.4</v>
      </c>
      <c r="C1469" t="b">
        <v>0</v>
      </c>
      <c r="D1469" s="23">
        <v>3500000</v>
      </c>
      <c r="E1469" s="23">
        <v>101228</v>
      </c>
      <c r="F1469" s="23">
        <f>Table8[[#This Row],[Gross]]-Table8[[#This Row],[budget]]</f>
        <v>-3398772</v>
      </c>
      <c r="G1469" s="23">
        <v>3500000</v>
      </c>
      <c r="H1469" s="23">
        <f>Table8[[#This Row],[Gross]]-Table8[[#This Row],[budget]]</f>
        <v>-3398772</v>
      </c>
    </row>
    <row r="1470" spans="1:8" x14ac:dyDescent="0.25">
      <c r="A1470" t="s">
        <v>6539</v>
      </c>
      <c r="B1470" s="2">
        <v>4.7</v>
      </c>
      <c r="C1470" t="b">
        <v>0</v>
      </c>
      <c r="D1470" s="23">
        <v>3500000</v>
      </c>
      <c r="E1470" s="23">
        <v>123777</v>
      </c>
      <c r="F1470" s="23">
        <f>Table8[[#This Row],[Gross]]-Table8[[#This Row],[budget]]</f>
        <v>-3376223</v>
      </c>
      <c r="G1470" s="23">
        <v>3500000</v>
      </c>
      <c r="H1470" s="23">
        <f>Table8[[#This Row],[Gross]]-Table8[[#This Row],[budget]]</f>
        <v>-3376223</v>
      </c>
    </row>
    <row r="1471" spans="1:8" x14ac:dyDescent="0.25">
      <c r="A1471" t="s">
        <v>6552</v>
      </c>
      <c r="B1471" s="2">
        <v>7.65</v>
      </c>
      <c r="C1471" t="b">
        <v>0</v>
      </c>
      <c r="D1471" s="23">
        <v>2750000</v>
      </c>
      <c r="E1471" s="23">
        <v>729709</v>
      </c>
      <c r="F1471" s="23">
        <f>Table8[[#This Row],[Gross]]-Table8[[#This Row],[budget]]</f>
        <v>-2020291</v>
      </c>
      <c r="G1471" s="23">
        <v>2750000</v>
      </c>
      <c r="H1471" s="23">
        <f>Table8[[#This Row],[Gross]]-Table8[[#This Row],[budget]]</f>
        <v>-2020291</v>
      </c>
    </row>
    <row r="1472" spans="1:8" x14ac:dyDescent="0.25">
      <c r="A1472" t="s">
        <v>6562</v>
      </c>
      <c r="B1472" s="2">
        <v>7.6</v>
      </c>
      <c r="C1472" t="b">
        <v>0</v>
      </c>
      <c r="D1472" s="23">
        <v>8000000</v>
      </c>
      <c r="E1472" s="23">
        <v>77413017</v>
      </c>
      <c r="F1472" s="23">
        <f>Table8[[#This Row],[Gross]]-Table8[[#This Row],[budget]]</f>
        <v>69413017</v>
      </c>
      <c r="G1472" s="23">
        <v>8000000</v>
      </c>
      <c r="H1472" s="23">
        <f>Table8[[#This Row],[Gross]]-Table8[[#This Row],[budget]]</f>
        <v>69413017</v>
      </c>
    </row>
    <row r="1473" spans="1:8" x14ac:dyDescent="0.25">
      <c r="A1473" t="s">
        <v>6567</v>
      </c>
      <c r="B1473" s="2">
        <v>6.5</v>
      </c>
      <c r="C1473" t="b">
        <v>0</v>
      </c>
      <c r="D1473" s="23">
        <v>3000000</v>
      </c>
      <c r="E1473" s="23">
        <v>2926565</v>
      </c>
      <c r="F1473" s="23">
        <f>Table8[[#This Row],[Gross]]-Table8[[#This Row],[budget]]</f>
        <v>-73435</v>
      </c>
      <c r="G1473" s="23">
        <v>3000000</v>
      </c>
      <c r="H1473" s="23">
        <f>Table8[[#This Row],[Gross]]-Table8[[#This Row],[budget]]</f>
        <v>-73435</v>
      </c>
    </row>
    <row r="1474" spans="1:8" x14ac:dyDescent="0.25">
      <c r="A1474" t="s">
        <v>6569</v>
      </c>
      <c r="B1474" s="2">
        <v>8.5</v>
      </c>
      <c r="C1474" t="b">
        <v>0</v>
      </c>
      <c r="D1474" s="23">
        <v>3300000</v>
      </c>
      <c r="E1474" s="23">
        <v>13092000</v>
      </c>
      <c r="F1474" s="23">
        <f>Table8[[#This Row],[Gross]]-Table8[[#This Row],[budget]]</f>
        <v>9792000</v>
      </c>
      <c r="G1474" s="23">
        <v>3300000</v>
      </c>
      <c r="H1474" s="23">
        <f>Table8[[#This Row],[Gross]]-Table8[[#This Row],[budget]]</f>
        <v>9792000</v>
      </c>
    </row>
    <row r="1475" spans="1:8" x14ac:dyDescent="0.25">
      <c r="A1475" t="s">
        <v>6572</v>
      </c>
      <c r="B1475" s="2">
        <v>7.1</v>
      </c>
      <c r="C1475" t="b">
        <v>0</v>
      </c>
      <c r="D1475" s="23">
        <v>2200000</v>
      </c>
      <c r="E1475" s="23">
        <v>104257</v>
      </c>
      <c r="F1475" s="23">
        <f>Table8[[#This Row],[Gross]]-Table8[[#This Row],[budget]]</f>
        <v>-2095743</v>
      </c>
      <c r="G1475" s="23">
        <v>2200000</v>
      </c>
      <c r="H1475" s="23">
        <f>Table8[[#This Row],[Gross]]-Table8[[#This Row],[budget]]</f>
        <v>-2095743</v>
      </c>
    </row>
    <row r="1476" spans="1:8" x14ac:dyDescent="0.25">
      <c r="A1476" t="s">
        <v>6584</v>
      </c>
      <c r="B1476" s="2">
        <v>6.4</v>
      </c>
      <c r="C1476" t="b">
        <v>0</v>
      </c>
      <c r="D1476" s="23">
        <v>2000000</v>
      </c>
      <c r="E1476" s="23">
        <v>7680</v>
      </c>
      <c r="F1476" s="23">
        <f>Table8[[#This Row],[Gross]]-Table8[[#This Row],[budget]]</f>
        <v>-1992320</v>
      </c>
      <c r="G1476" s="23">
        <v>2000000</v>
      </c>
      <c r="H1476" s="23">
        <f>Table8[[#This Row],[Gross]]-Table8[[#This Row],[budget]]</f>
        <v>-1992320</v>
      </c>
    </row>
    <row r="1477" spans="1:8" x14ac:dyDescent="0.25">
      <c r="A1477" t="s">
        <v>6593</v>
      </c>
      <c r="B1477" s="2">
        <v>7.5</v>
      </c>
      <c r="C1477" t="b">
        <v>0</v>
      </c>
      <c r="D1477" s="23">
        <v>3000000</v>
      </c>
      <c r="E1477" s="23">
        <v>6517198</v>
      </c>
      <c r="F1477" s="23">
        <f>Table8[[#This Row],[Gross]]-Table8[[#This Row],[budget]]</f>
        <v>3517198</v>
      </c>
      <c r="G1477" s="23">
        <v>3000000</v>
      </c>
      <c r="H1477" s="23">
        <f>Table8[[#This Row],[Gross]]-Table8[[#This Row],[budget]]</f>
        <v>3517198</v>
      </c>
    </row>
    <row r="1478" spans="1:8" x14ac:dyDescent="0.25">
      <c r="A1478" t="s">
        <v>6607</v>
      </c>
      <c r="B1478" s="2">
        <v>5.7</v>
      </c>
      <c r="C1478" t="b">
        <v>0</v>
      </c>
      <c r="D1478" s="23">
        <v>3000000</v>
      </c>
      <c r="E1478" s="23">
        <v>84749884</v>
      </c>
      <c r="F1478" s="23">
        <f>Table8[[#This Row],[Gross]]-Table8[[#This Row],[budget]]</f>
        <v>81749884</v>
      </c>
      <c r="G1478" s="23">
        <v>3000000</v>
      </c>
      <c r="H1478" s="23">
        <f>Table8[[#This Row],[Gross]]-Table8[[#This Row],[budget]]</f>
        <v>81749884</v>
      </c>
    </row>
    <row r="1479" spans="1:8" x14ac:dyDescent="0.25">
      <c r="A1479" t="s">
        <v>6613</v>
      </c>
      <c r="B1479" s="2">
        <v>5.4</v>
      </c>
      <c r="C1479" t="b">
        <v>0</v>
      </c>
      <c r="D1479" s="23">
        <v>2200000</v>
      </c>
      <c r="E1479" s="23">
        <v>30000000</v>
      </c>
      <c r="F1479" s="23">
        <f>Table8[[#This Row],[Gross]]-Table8[[#This Row],[budget]]</f>
        <v>27800000</v>
      </c>
      <c r="G1479" s="23">
        <v>2200000</v>
      </c>
      <c r="H1479" s="23">
        <f>Table8[[#This Row],[Gross]]-Table8[[#This Row],[budget]]</f>
        <v>27800000</v>
      </c>
    </row>
    <row r="1480" spans="1:8" x14ac:dyDescent="0.25">
      <c r="A1480" t="s">
        <v>6626</v>
      </c>
      <c r="B1480" s="2">
        <v>5.9</v>
      </c>
      <c r="C1480" t="b">
        <v>0</v>
      </c>
      <c r="D1480" s="23">
        <v>3000000</v>
      </c>
      <c r="E1480" s="23">
        <v>19472057</v>
      </c>
      <c r="F1480" s="23">
        <f>Table8[[#This Row],[Gross]]-Table8[[#This Row],[budget]]</f>
        <v>16472057</v>
      </c>
      <c r="G1480" s="23">
        <v>3000000</v>
      </c>
      <c r="H1480" s="23">
        <f>Table8[[#This Row],[Gross]]-Table8[[#This Row],[budget]]</f>
        <v>16472057</v>
      </c>
    </row>
    <row r="1481" spans="1:8" x14ac:dyDescent="0.25">
      <c r="A1481" t="s">
        <v>6633</v>
      </c>
      <c r="B1481" s="2">
        <v>4.3</v>
      </c>
      <c r="C1481" t="b">
        <v>0</v>
      </c>
      <c r="D1481" s="23">
        <v>2500000</v>
      </c>
      <c r="E1481" s="23">
        <v>15935068</v>
      </c>
      <c r="F1481" s="23">
        <f>Table8[[#This Row],[Gross]]-Table8[[#This Row],[budget]]</f>
        <v>13435068</v>
      </c>
      <c r="G1481" s="23">
        <v>2500000</v>
      </c>
      <c r="H1481" s="23">
        <f>Table8[[#This Row],[Gross]]-Table8[[#This Row],[budget]]</f>
        <v>13435068</v>
      </c>
    </row>
    <row r="1482" spans="1:8" x14ac:dyDescent="0.25">
      <c r="A1482" t="s">
        <v>6641</v>
      </c>
      <c r="B1482" s="2">
        <v>5.9</v>
      </c>
      <c r="C1482" t="b">
        <v>0</v>
      </c>
      <c r="D1482" s="23">
        <v>3000000</v>
      </c>
      <c r="E1482" s="23">
        <v>10017041</v>
      </c>
      <c r="F1482" s="23">
        <f>Table8[[#This Row],[Gross]]-Table8[[#This Row],[budget]]</f>
        <v>7017041</v>
      </c>
      <c r="G1482" s="23">
        <v>3000000</v>
      </c>
      <c r="H1482" s="23">
        <f>Table8[[#This Row],[Gross]]-Table8[[#This Row],[budget]]</f>
        <v>7017041</v>
      </c>
    </row>
    <row r="1483" spans="1:8" x14ac:dyDescent="0.25">
      <c r="A1483" t="s">
        <v>6650</v>
      </c>
      <c r="B1483" s="2">
        <v>3</v>
      </c>
      <c r="C1483" t="b">
        <v>0</v>
      </c>
      <c r="D1483" s="23">
        <v>3000000</v>
      </c>
      <c r="E1483" s="23">
        <v>7059537</v>
      </c>
      <c r="F1483" s="23">
        <f>Table8[[#This Row],[Gross]]-Table8[[#This Row],[budget]]</f>
        <v>4059537</v>
      </c>
      <c r="G1483" s="23">
        <v>3000000</v>
      </c>
      <c r="H1483" s="23">
        <f>Table8[[#This Row],[Gross]]-Table8[[#This Row],[budget]]</f>
        <v>4059537</v>
      </c>
    </row>
    <row r="1484" spans="1:8" x14ac:dyDescent="0.25">
      <c r="A1484" t="s">
        <v>6653</v>
      </c>
      <c r="B1484" s="2">
        <v>3.2</v>
      </c>
      <c r="C1484" t="b">
        <v>0</v>
      </c>
      <c r="D1484" s="23">
        <v>3000000</v>
      </c>
      <c r="E1484" s="23">
        <v>7888703</v>
      </c>
      <c r="F1484" s="23">
        <f>Table8[[#This Row],[Gross]]-Table8[[#This Row],[budget]]</f>
        <v>4888703</v>
      </c>
      <c r="G1484" s="23">
        <v>3000000</v>
      </c>
      <c r="H1484" s="23">
        <f>Table8[[#This Row],[Gross]]-Table8[[#This Row],[budget]]</f>
        <v>4888703</v>
      </c>
    </row>
    <row r="1485" spans="1:8" x14ac:dyDescent="0.25">
      <c r="A1485" t="s">
        <v>6123</v>
      </c>
      <c r="B1485" s="2">
        <v>6.5</v>
      </c>
      <c r="C1485" t="b">
        <v>0</v>
      </c>
      <c r="D1485" s="23">
        <v>3000000</v>
      </c>
      <c r="E1485" s="23">
        <v>7282851</v>
      </c>
      <c r="F1485" s="23">
        <f>Table8[[#This Row],[Gross]]-Table8[[#This Row],[budget]]</f>
        <v>4282851</v>
      </c>
      <c r="G1485" s="23">
        <v>3000000</v>
      </c>
      <c r="H1485" s="23">
        <f>Table8[[#This Row],[Gross]]-Table8[[#This Row],[budget]]</f>
        <v>4282851</v>
      </c>
    </row>
    <row r="1486" spans="1:8" x14ac:dyDescent="0.25">
      <c r="A1486" t="s">
        <v>6657</v>
      </c>
      <c r="B1486" s="2">
        <v>7</v>
      </c>
      <c r="C1486" t="b">
        <v>0</v>
      </c>
      <c r="D1486" s="23">
        <v>3000000</v>
      </c>
      <c r="E1486" s="23">
        <v>5844929</v>
      </c>
      <c r="F1486" s="23">
        <f>Table8[[#This Row],[Gross]]-Table8[[#This Row],[budget]]</f>
        <v>2844929</v>
      </c>
      <c r="G1486" s="23">
        <v>3000000</v>
      </c>
      <c r="H1486" s="23">
        <f>Table8[[#This Row],[Gross]]-Table8[[#This Row],[budget]]</f>
        <v>2844929</v>
      </c>
    </row>
    <row r="1487" spans="1:8" x14ac:dyDescent="0.25">
      <c r="A1487" t="s">
        <v>6661</v>
      </c>
      <c r="B1487" s="2">
        <v>6.9</v>
      </c>
      <c r="C1487" t="b">
        <v>0</v>
      </c>
      <c r="D1487" s="23">
        <v>1900000</v>
      </c>
      <c r="E1487" s="23">
        <v>4170647</v>
      </c>
      <c r="F1487" s="23">
        <f>Table8[[#This Row],[Gross]]-Table8[[#This Row],[budget]]</f>
        <v>2270647</v>
      </c>
      <c r="G1487" s="23">
        <v>1900000</v>
      </c>
      <c r="H1487" s="23">
        <f>Table8[[#This Row],[Gross]]-Table8[[#This Row],[budget]]</f>
        <v>2270647</v>
      </c>
    </row>
    <row r="1488" spans="1:8" x14ac:dyDescent="0.25">
      <c r="A1488" t="s">
        <v>6663</v>
      </c>
      <c r="B1488" s="2">
        <v>4.4000000000000004</v>
      </c>
      <c r="C1488" t="b">
        <v>0</v>
      </c>
      <c r="D1488" s="23">
        <v>3000000</v>
      </c>
      <c r="E1488" s="23">
        <v>4142507</v>
      </c>
      <c r="F1488" s="23">
        <f>Table8[[#This Row],[Gross]]-Table8[[#This Row],[budget]]</f>
        <v>1142507</v>
      </c>
      <c r="G1488" s="23">
        <v>3000000</v>
      </c>
      <c r="H1488" s="23">
        <f>Table8[[#This Row],[Gross]]-Table8[[#This Row],[budget]]</f>
        <v>1142507</v>
      </c>
    </row>
    <row r="1489" spans="1:8" x14ac:dyDescent="0.25">
      <c r="A1489" t="s">
        <v>6671</v>
      </c>
      <c r="B1489" s="2">
        <v>5.3</v>
      </c>
      <c r="C1489" t="b">
        <v>0</v>
      </c>
      <c r="D1489" s="23">
        <v>3000000</v>
      </c>
      <c r="E1489" s="23">
        <v>3902679</v>
      </c>
      <c r="F1489" s="23">
        <f>Table8[[#This Row],[Gross]]-Table8[[#This Row],[budget]]</f>
        <v>902679</v>
      </c>
      <c r="G1489" s="23">
        <v>3000000</v>
      </c>
      <c r="H1489" s="23">
        <f>Table8[[#This Row],[Gross]]-Table8[[#This Row],[budget]]</f>
        <v>902679</v>
      </c>
    </row>
    <row r="1490" spans="1:8" x14ac:dyDescent="0.25">
      <c r="A1490" t="s">
        <v>6673</v>
      </c>
      <c r="B1490" s="2">
        <v>5.3</v>
      </c>
      <c r="C1490" t="b">
        <v>0</v>
      </c>
      <c r="D1490" s="23">
        <v>3000000</v>
      </c>
      <c r="E1490" s="23">
        <v>3559990</v>
      </c>
      <c r="F1490" s="23">
        <f>Table8[[#This Row],[Gross]]-Table8[[#This Row],[budget]]</f>
        <v>559990</v>
      </c>
      <c r="G1490" s="23">
        <v>3000000</v>
      </c>
      <c r="H1490" s="23">
        <f>Table8[[#This Row],[Gross]]-Table8[[#This Row],[budget]]</f>
        <v>559990</v>
      </c>
    </row>
    <row r="1491" spans="1:8" x14ac:dyDescent="0.25">
      <c r="A1491" t="s">
        <v>6676</v>
      </c>
      <c r="B1491" s="2">
        <v>7.1</v>
      </c>
      <c r="C1491" t="b">
        <v>0</v>
      </c>
      <c r="D1491" s="23">
        <v>4500000</v>
      </c>
      <c r="E1491" s="23">
        <v>3287435</v>
      </c>
      <c r="F1491" s="23">
        <f>Table8[[#This Row],[Gross]]-Table8[[#This Row],[budget]]</f>
        <v>-1212565</v>
      </c>
      <c r="G1491" s="23">
        <v>4500000</v>
      </c>
      <c r="H1491" s="23">
        <f>Table8[[#This Row],[Gross]]-Table8[[#This Row],[budget]]</f>
        <v>-1212565</v>
      </c>
    </row>
    <row r="1492" spans="1:8" x14ac:dyDescent="0.25">
      <c r="A1492" t="s">
        <v>6678</v>
      </c>
      <c r="B1492" s="2">
        <v>5.4</v>
      </c>
      <c r="C1492" t="b">
        <v>0</v>
      </c>
      <c r="D1492" s="23">
        <v>3500000</v>
      </c>
      <c r="E1492" s="23">
        <v>3071947</v>
      </c>
      <c r="F1492" s="23">
        <f>Table8[[#This Row],[Gross]]-Table8[[#This Row],[budget]]</f>
        <v>-428053</v>
      </c>
      <c r="G1492" s="23">
        <v>3500000</v>
      </c>
      <c r="H1492" s="23">
        <f>Table8[[#This Row],[Gross]]-Table8[[#This Row],[budget]]</f>
        <v>-428053</v>
      </c>
    </row>
    <row r="1493" spans="1:8" x14ac:dyDescent="0.25">
      <c r="A1493" t="s">
        <v>4649</v>
      </c>
      <c r="B1493" s="2">
        <v>6.9</v>
      </c>
      <c r="C1493" t="b">
        <v>0</v>
      </c>
      <c r="D1493" s="23">
        <v>3300000</v>
      </c>
      <c r="E1493" s="23">
        <v>2961991</v>
      </c>
      <c r="F1493" s="23">
        <f>Table8[[#This Row],[Gross]]-Table8[[#This Row],[budget]]</f>
        <v>-338009</v>
      </c>
      <c r="G1493" s="23">
        <v>3300000</v>
      </c>
      <c r="H1493" s="23">
        <f>Table8[[#This Row],[Gross]]-Table8[[#This Row],[budget]]</f>
        <v>-338009</v>
      </c>
    </row>
    <row r="1494" spans="1:8" x14ac:dyDescent="0.25">
      <c r="A1494" t="s">
        <v>6305</v>
      </c>
      <c r="B1494" s="2">
        <v>7.65</v>
      </c>
      <c r="C1494" t="b">
        <v>0</v>
      </c>
      <c r="D1494" s="23">
        <v>1900000</v>
      </c>
      <c r="E1494" s="23">
        <v>3885500</v>
      </c>
      <c r="F1494" s="23">
        <f>Table8[[#This Row],[Gross]]-Table8[[#This Row],[budget]]</f>
        <v>1985500</v>
      </c>
      <c r="G1494" s="23">
        <v>1900000</v>
      </c>
      <c r="H1494" s="23">
        <f>Table8[[#This Row],[Gross]]-Table8[[#This Row],[budget]]</f>
        <v>1985500</v>
      </c>
    </row>
    <row r="1495" spans="1:8" x14ac:dyDescent="0.25">
      <c r="A1495" t="s">
        <v>6689</v>
      </c>
      <c r="B1495" s="2">
        <v>6.3</v>
      </c>
      <c r="C1495" t="b">
        <v>0</v>
      </c>
      <c r="D1495" s="23">
        <v>3500000</v>
      </c>
      <c r="E1495" s="23">
        <v>2848578</v>
      </c>
      <c r="F1495" s="23">
        <f>Table8[[#This Row],[Gross]]-Table8[[#This Row],[budget]]</f>
        <v>-651422</v>
      </c>
      <c r="G1495" s="23">
        <v>3500000</v>
      </c>
      <c r="H1495" s="23">
        <f>Table8[[#This Row],[Gross]]-Table8[[#This Row],[budget]]</f>
        <v>-651422</v>
      </c>
    </row>
    <row r="1496" spans="1:8" x14ac:dyDescent="0.25">
      <c r="A1496" t="s">
        <v>6691</v>
      </c>
      <c r="B1496" s="2">
        <v>6.1</v>
      </c>
      <c r="C1496" t="b">
        <v>0</v>
      </c>
      <c r="D1496" s="23">
        <v>3000000</v>
      </c>
      <c r="E1496" s="23">
        <v>703002</v>
      </c>
      <c r="F1496" s="23">
        <f>Table8[[#This Row],[Gross]]-Table8[[#This Row],[budget]]</f>
        <v>-2296998</v>
      </c>
      <c r="G1496" s="23">
        <v>3000000</v>
      </c>
      <c r="H1496" s="23">
        <f>Table8[[#This Row],[Gross]]-Table8[[#This Row],[budget]]</f>
        <v>-2296998</v>
      </c>
    </row>
    <row r="1497" spans="1:8" x14ac:dyDescent="0.25">
      <c r="A1497" t="s">
        <v>6693</v>
      </c>
      <c r="B1497" s="2">
        <v>5</v>
      </c>
      <c r="C1497" t="b">
        <v>0</v>
      </c>
      <c r="D1497" s="23">
        <v>3000000</v>
      </c>
      <c r="E1497" s="23">
        <v>3105269</v>
      </c>
      <c r="F1497" s="23">
        <f>Table8[[#This Row],[Gross]]-Table8[[#This Row],[budget]]</f>
        <v>105269</v>
      </c>
      <c r="G1497" s="23">
        <v>3000000</v>
      </c>
      <c r="H1497" s="23">
        <f>Table8[[#This Row],[Gross]]-Table8[[#This Row],[budget]]</f>
        <v>105269</v>
      </c>
    </row>
    <row r="1498" spans="1:8" x14ac:dyDescent="0.25">
      <c r="A1498" t="s">
        <v>6697</v>
      </c>
      <c r="B1498" s="2">
        <v>6.5500000000000007</v>
      </c>
      <c r="C1498" t="b">
        <v>0</v>
      </c>
      <c r="D1498" s="23">
        <v>2600000</v>
      </c>
      <c r="E1498" s="23">
        <v>316184.5</v>
      </c>
      <c r="F1498" s="23">
        <f>Table8[[#This Row],[Gross]]-Table8[[#This Row],[budget]]</f>
        <v>-2283815.5</v>
      </c>
      <c r="G1498" s="23">
        <v>2600000</v>
      </c>
      <c r="H1498" s="23">
        <f>Table8[[#This Row],[Gross]]-Table8[[#This Row],[budget]]</f>
        <v>-2283815.5</v>
      </c>
    </row>
    <row r="1499" spans="1:8" x14ac:dyDescent="0.25">
      <c r="A1499" t="s">
        <v>6705</v>
      </c>
      <c r="B1499" s="2">
        <v>5.3</v>
      </c>
      <c r="C1499" t="b">
        <v>0</v>
      </c>
      <c r="D1499" s="23">
        <v>3000000</v>
      </c>
      <c r="E1499" s="23">
        <v>418268</v>
      </c>
      <c r="F1499" s="23">
        <f>Table8[[#This Row],[Gross]]-Table8[[#This Row],[budget]]</f>
        <v>-2581732</v>
      </c>
      <c r="G1499" s="23">
        <v>3000000</v>
      </c>
      <c r="H1499" s="23">
        <f>Table8[[#This Row],[Gross]]-Table8[[#This Row],[budget]]</f>
        <v>-2581732</v>
      </c>
    </row>
    <row r="1500" spans="1:8" x14ac:dyDescent="0.25">
      <c r="A1500" t="s">
        <v>6711</v>
      </c>
      <c r="B1500" s="2">
        <v>5.3</v>
      </c>
      <c r="C1500" t="b">
        <v>0</v>
      </c>
      <c r="D1500" s="23">
        <v>3000000</v>
      </c>
      <c r="E1500" s="23">
        <v>200803</v>
      </c>
      <c r="F1500" s="23">
        <f>Table8[[#This Row],[Gross]]-Table8[[#This Row],[budget]]</f>
        <v>-2799197</v>
      </c>
      <c r="G1500" s="23">
        <v>3000000</v>
      </c>
      <c r="H1500" s="23">
        <f>Table8[[#This Row],[Gross]]-Table8[[#This Row],[budget]]</f>
        <v>-2799197</v>
      </c>
    </row>
    <row r="1501" spans="1:8" x14ac:dyDescent="0.25">
      <c r="A1501" t="s">
        <v>6715</v>
      </c>
      <c r="B1501" s="2">
        <v>5.9</v>
      </c>
      <c r="C1501" t="b">
        <v>0</v>
      </c>
      <c r="D1501" s="23">
        <v>3000000</v>
      </c>
      <c r="E1501" s="23">
        <v>73678</v>
      </c>
      <c r="F1501" s="23">
        <f>Table8[[#This Row],[Gross]]-Table8[[#This Row],[budget]]</f>
        <v>-2926322</v>
      </c>
      <c r="G1501" s="23">
        <v>3000000</v>
      </c>
      <c r="H1501" s="23">
        <f>Table8[[#This Row],[Gross]]-Table8[[#This Row],[budget]]</f>
        <v>-2926322</v>
      </c>
    </row>
    <row r="1502" spans="1:8" x14ac:dyDescent="0.25">
      <c r="A1502" t="s">
        <v>6717</v>
      </c>
      <c r="B1502" s="2">
        <v>4.0999999999999996</v>
      </c>
      <c r="C1502" t="b">
        <v>0</v>
      </c>
      <c r="D1502" s="23">
        <v>5000000</v>
      </c>
      <c r="E1502" s="23">
        <v>143000</v>
      </c>
      <c r="F1502" s="23">
        <f>Table8[[#This Row],[Gross]]-Table8[[#This Row],[budget]]</f>
        <v>-4857000</v>
      </c>
      <c r="G1502" s="23">
        <v>5000000</v>
      </c>
      <c r="H1502" s="23">
        <f>Table8[[#This Row],[Gross]]-Table8[[#This Row],[budget]]</f>
        <v>-4857000</v>
      </c>
    </row>
    <row r="1503" spans="1:8" x14ac:dyDescent="0.25">
      <c r="A1503" t="s">
        <v>6719</v>
      </c>
      <c r="B1503" s="2">
        <v>6.7</v>
      </c>
      <c r="C1503" t="b">
        <v>0</v>
      </c>
      <c r="D1503" s="23">
        <v>3000000</v>
      </c>
      <c r="E1503" s="23">
        <v>39852</v>
      </c>
      <c r="F1503" s="23">
        <f>Table8[[#This Row],[Gross]]-Table8[[#This Row],[budget]]</f>
        <v>-2960148</v>
      </c>
      <c r="G1503" s="23">
        <v>3000000</v>
      </c>
      <c r="H1503" s="23">
        <f>Table8[[#This Row],[Gross]]-Table8[[#This Row],[budget]]</f>
        <v>-2960148</v>
      </c>
    </row>
    <row r="1504" spans="1:8" x14ac:dyDescent="0.25">
      <c r="A1504" t="s">
        <v>6731</v>
      </c>
      <c r="B1504" s="2">
        <v>5.9</v>
      </c>
      <c r="C1504" t="b">
        <v>0</v>
      </c>
      <c r="D1504" s="23">
        <v>3000000</v>
      </c>
      <c r="E1504" s="23">
        <v>5005</v>
      </c>
      <c r="F1504" s="23">
        <f>Table8[[#This Row],[Gross]]-Table8[[#This Row],[budget]]</f>
        <v>-2994995</v>
      </c>
      <c r="G1504" s="23">
        <v>3000000</v>
      </c>
      <c r="H1504" s="23">
        <f>Table8[[#This Row],[Gross]]-Table8[[#This Row],[budget]]</f>
        <v>-2994995</v>
      </c>
    </row>
    <row r="1505" spans="1:8" x14ac:dyDescent="0.25">
      <c r="A1505" t="s">
        <v>6761</v>
      </c>
      <c r="B1505" s="2">
        <v>6.5</v>
      </c>
      <c r="C1505" t="b">
        <v>0</v>
      </c>
      <c r="D1505" s="23">
        <v>1500000</v>
      </c>
      <c r="E1505" s="23">
        <v>3123749</v>
      </c>
      <c r="F1505" s="23">
        <f>Table8[[#This Row],[Gross]]-Table8[[#This Row],[budget]]</f>
        <v>1623749</v>
      </c>
      <c r="G1505" s="23">
        <v>1500000</v>
      </c>
      <c r="H1505" s="23">
        <f>Table8[[#This Row],[Gross]]-Table8[[#This Row],[budget]]</f>
        <v>1623749</v>
      </c>
    </row>
    <row r="1506" spans="1:8" x14ac:dyDescent="0.25">
      <c r="A1506" t="s">
        <v>6764</v>
      </c>
      <c r="B1506" s="2">
        <v>6.4</v>
      </c>
      <c r="C1506" t="b">
        <v>0</v>
      </c>
      <c r="D1506" s="23">
        <v>3000000</v>
      </c>
      <c r="E1506" s="23">
        <v>100675</v>
      </c>
      <c r="F1506" s="23">
        <f>Table8[[#This Row],[Gross]]-Table8[[#This Row],[budget]]</f>
        <v>-2899325</v>
      </c>
      <c r="G1506" s="23">
        <v>3000000</v>
      </c>
      <c r="H1506" s="23">
        <f>Table8[[#This Row],[Gross]]-Table8[[#This Row],[budget]]</f>
        <v>-2899325</v>
      </c>
    </row>
    <row r="1507" spans="1:8" x14ac:dyDescent="0.25">
      <c r="A1507" t="s">
        <v>6361</v>
      </c>
      <c r="B1507" s="2">
        <v>8.3000000000000007</v>
      </c>
      <c r="C1507" t="b">
        <v>0</v>
      </c>
      <c r="D1507" s="23">
        <v>2883848</v>
      </c>
      <c r="E1507" s="23">
        <v>25000000</v>
      </c>
      <c r="F1507" s="23">
        <f>Table8[[#This Row],[Gross]]-Table8[[#This Row],[budget]]</f>
        <v>22116152</v>
      </c>
      <c r="G1507" s="23">
        <v>2883848</v>
      </c>
      <c r="H1507" s="23">
        <f>Table8[[#This Row],[Gross]]-Table8[[#This Row],[budget]]</f>
        <v>22116152</v>
      </c>
    </row>
    <row r="1508" spans="1:8" x14ac:dyDescent="0.25">
      <c r="A1508" t="s">
        <v>6773</v>
      </c>
      <c r="B1508" s="2">
        <v>5.3</v>
      </c>
      <c r="C1508" t="b">
        <v>0</v>
      </c>
      <c r="D1508" s="23">
        <v>2800000</v>
      </c>
      <c r="E1508" s="23">
        <v>19170001</v>
      </c>
      <c r="F1508" s="23">
        <f>Table8[[#This Row],[Gross]]-Table8[[#This Row],[budget]]</f>
        <v>16370001</v>
      </c>
      <c r="G1508" s="23">
        <v>2800000</v>
      </c>
      <c r="H1508" s="23">
        <f>Table8[[#This Row],[Gross]]-Table8[[#This Row],[budget]]</f>
        <v>16370001</v>
      </c>
    </row>
    <row r="1509" spans="1:8" x14ac:dyDescent="0.25">
      <c r="A1509" t="s">
        <v>6780</v>
      </c>
      <c r="B1509" s="2">
        <v>7.15</v>
      </c>
      <c r="C1509" t="b">
        <v>0</v>
      </c>
      <c r="D1509" s="23">
        <v>1750000</v>
      </c>
      <c r="E1509" s="23">
        <v>5028086.5</v>
      </c>
      <c r="F1509" s="23">
        <f>Table8[[#This Row],[Gross]]-Table8[[#This Row],[budget]]</f>
        <v>3278086.5</v>
      </c>
      <c r="G1509" s="23">
        <v>1750000</v>
      </c>
      <c r="H1509" s="23">
        <f>Table8[[#This Row],[Gross]]-Table8[[#This Row],[budget]]</f>
        <v>3278086.5</v>
      </c>
    </row>
    <row r="1510" spans="1:8" x14ac:dyDescent="0.25">
      <c r="A1510" t="s">
        <v>5153</v>
      </c>
      <c r="B1510" s="2">
        <v>5.9</v>
      </c>
      <c r="C1510" t="b">
        <v>0</v>
      </c>
      <c r="D1510" s="23">
        <v>1800000</v>
      </c>
      <c r="E1510" s="23">
        <v>32600000</v>
      </c>
      <c r="F1510" s="23">
        <f>Table8[[#This Row],[Gross]]-Table8[[#This Row],[budget]]</f>
        <v>30800000</v>
      </c>
      <c r="G1510" s="23">
        <v>1800000</v>
      </c>
      <c r="H1510" s="23">
        <f>Table8[[#This Row],[Gross]]-Table8[[#This Row],[budget]]</f>
        <v>30800000</v>
      </c>
    </row>
    <row r="1511" spans="1:8" x14ac:dyDescent="0.25">
      <c r="A1511" t="s">
        <v>6801</v>
      </c>
      <c r="B1511" s="2">
        <v>6</v>
      </c>
      <c r="C1511" t="b">
        <v>0</v>
      </c>
      <c r="D1511" s="23">
        <v>2800000</v>
      </c>
      <c r="E1511" s="23">
        <v>475000</v>
      </c>
      <c r="F1511" s="23">
        <f>Table8[[#This Row],[Gross]]-Table8[[#This Row],[budget]]</f>
        <v>-2325000</v>
      </c>
      <c r="G1511" s="23">
        <v>2800000</v>
      </c>
      <c r="H1511" s="23">
        <f>Table8[[#This Row],[Gross]]-Table8[[#This Row],[budget]]</f>
        <v>-2325000</v>
      </c>
    </row>
    <row r="1512" spans="1:8" x14ac:dyDescent="0.25">
      <c r="A1512" t="s">
        <v>6806</v>
      </c>
      <c r="B1512" s="2">
        <v>7.2</v>
      </c>
      <c r="C1512" t="b">
        <v>0</v>
      </c>
      <c r="D1512" s="23">
        <v>2600000</v>
      </c>
      <c r="E1512" s="23">
        <v>38108</v>
      </c>
      <c r="F1512" s="23">
        <f>Table8[[#This Row],[Gross]]-Table8[[#This Row],[budget]]</f>
        <v>-2561892</v>
      </c>
      <c r="G1512" s="23">
        <v>2600000</v>
      </c>
      <c r="H1512" s="23">
        <f>Table8[[#This Row],[Gross]]-Table8[[#This Row],[budget]]</f>
        <v>-2561892</v>
      </c>
    </row>
    <row r="1513" spans="1:8" x14ac:dyDescent="0.25">
      <c r="A1513" t="s">
        <v>6817</v>
      </c>
      <c r="B1513" s="2">
        <v>5.0999999999999996</v>
      </c>
      <c r="C1513" t="b">
        <v>0</v>
      </c>
      <c r="D1513" s="23">
        <v>2500000</v>
      </c>
      <c r="E1513" s="23">
        <v>33349949</v>
      </c>
      <c r="F1513" s="23">
        <f>Table8[[#This Row],[Gross]]-Table8[[#This Row],[budget]]</f>
        <v>30849949</v>
      </c>
      <c r="G1513" s="23">
        <v>2500000</v>
      </c>
      <c r="H1513" s="23">
        <f>Table8[[#This Row],[Gross]]-Table8[[#This Row],[budget]]</f>
        <v>30849949</v>
      </c>
    </row>
    <row r="1514" spans="1:8" x14ac:dyDescent="0.25">
      <c r="A1514" t="s">
        <v>6820</v>
      </c>
      <c r="B1514" s="2">
        <v>4.5999999999999996</v>
      </c>
      <c r="C1514" t="b">
        <v>0</v>
      </c>
      <c r="D1514" s="23">
        <v>2500000</v>
      </c>
      <c r="E1514" s="23">
        <v>14400000</v>
      </c>
      <c r="F1514" s="23">
        <f>Table8[[#This Row],[Gross]]-Table8[[#This Row],[budget]]</f>
        <v>11900000</v>
      </c>
      <c r="G1514" s="23">
        <v>2500000</v>
      </c>
      <c r="H1514" s="23">
        <f>Table8[[#This Row],[Gross]]-Table8[[#This Row],[budget]]</f>
        <v>11900000</v>
      </c>
    </row>
    <row r="1515" spans="1:8" x14ac:dyDescent="0.25">
      <c r="A1515" t="s">
        <v>6825</v>
      </c>
      <c r="B1515" s="2">
        <v>6.7</v>
      </c>
      <c r="C1515" t="b">
        <v>0</v>
      </c>
      <c r="D1515" s="23">
        <v>2500000</v>
      </c>
      <c r="E1515" s="23">
        <v>32230907</v>
      </c>
      <c r="F1515" s="23">
        <f>Table8[[#This Row],[Gross]]-Table8[[#This Row],[budget]]</f>
        <v>29730907</v>
      </c>
      <c r="G1515" s="23">
        <v>2500000</v>
      </c>
      <c r="H1515" s="23">
        <f>Table8[[#This Row],[Gross]]-Table8[[#This Row],[budget]]</f>
        <v>29730907</v>
      </c>
    </row>
    <row r="1516" spans="1:8" x14ac:dyDescent="0.25">
      <c r="A1516" t="s">
        <v>6833</v>
      </c>
      <c r="B1516" s="2">
        <v>7</v>
      </c>
      <c r="C1516" t="b">
        <v>0</v>
      </c>
      <c r="D1516" s="23">
        <v>2500000</v>
      </c>
      <c r="E1516" s="23">
        <v>1282084</v>
      </c>
      <c r="F1516" s="23">
        <f>Table8[[#This Row],[Gross]]-Table8[[#This Row],[budget]]</f>
        <v>-1217916</v>
      </c>
      <c r="G1516" s="23">
        <v>2500000</v>
      </c>
      <c r="H1516" s="23">
        <f>Table8[[#This Row],[Gross]]-Table8[[#This Row],[budget]]</f>
        <v>-1217916</v>
      </c>
    </row>
    <row r="1517" spans="1:8" x14ac:dyDescent="0.25">
      <c r="A1517" t="s">
        <v>6841</v>
      </c>
      <c r="B1517" s="2">
        <v>7.6</v>
      </c>
      <c r="C1517" t="b">
        <v>0</v>
      </c>
      <c r="D1517" s="23">
        <v>2000000</v>
      </c>
      <c r="E1517" s="23">
        <v>395592</v>
      </c>
      <c r="F1517" s="23">
        <f>Table8[[#This Row],[Gross]]-Table8[[#This Row],[budget]]</f>
        <v>-1604408</v>
      </c>
      <c r="G1517" s="23">
        <v>2000000</v>
      </c>
      <c r="H1517" s="23">
        <f>Table8[[#This Row],[Gross]]-Table8[[#This Row],[budget]]</f>
        <v>-1604408</v>
      </c>
    </row>
    <row r="1518" spans="1:8" x14ac:dyDescent="0.25">
      <c r="A1518" t="s">
        <v>6843</v>
      </c>
      <c r="B1518" s="2">
        <v>7.1</v>
      </c>
      <c r="C1518" t="b">
        <v>0</v>
      </c>
      <c r="D1518" s="23">
        <v>2500000</v>
      </c>
      <c r="E1518" s="23">
        <v>6851969</v>
      </c>
      <c r="F1518" s="23">
        <f>Table8[[#This Row],[Gross]]-Table8[[#This Row],[budget]]</f>
        <v>4351969</v>
      </c>
      <c r="G1518" s="23">
        <v>2500000</v>
      </c>
      <c r="H1518" s="23">
        <f>Table8[[#This Row],[Gross]]-Table8[[#This Row],[budget]]</f>
        <v>4351969</v>
      </c>
    </row>
    <row r="1519" spans="1:8" x14ac:dyDescent="0.25">
      <c r="A1519" t="s">
        <v>6849</v>
      </c>
      <c r="B1519" s="2">
        <v>7.6</v>
      </c>
      <c r="C1519" t="b">
        <v>0</v>
      </c>
      <c r="D1519" s="23">
        <v>2500000</v>
      </c>
      <c r="E1519" s="23">
        <v>173783</v>
      </c>
      <c r="F1519" s="23">
        <f>Table8[[#This Row],[Gross]]-Table8[[#This Row],[budget]]</f>
        <v>-2326217</v>
      </c>
      <c r="G1519" s="23">
        <v>2500000</v>
      </c>
      <c r="H1519" s="23">
        <f>Table8[[#This Row],[Gross]]-Table8[[#This Row],[budget]]</f>
        <v>-2326217</v>
      </c>
    </row>
    <row r="1520" spans="1:8" x14ac:dyDescent="0.25">
      <c r="A1520" t="s">
        <v>6851</v>
      </c>
      <c r="B1520" s="2">
        <v>6.6</v>
      </c>
      <c r="C1520" t="b">
        <v>0</v>
      </c>
      <c r="D1520" s="23">
        <v>2500000</v>
      </c>
      <c r="E1520" s="23">
        <v>118666</v>
      </c>
      <c r="F1520" s="23">
        <f>Table8[[#This Row],[Gross]]-Table8[[#This Row],[budget]]</f>
        <v>-2381334</v>
      </c>
      <c r="G1520" s="23">
        <v>2500000</v>
      </c>
      <c r="H1520" s="23">
        <f>Table8[[#This Row],[Gross]]-Table8[[#This Row],[budget]]</f>
        <v>-2381334</v>
      </c>
    </row>
    <row r="1521" spans="1:8" x14ac:dyDescent="0.25">
      <c r="A1521" t="s">
        <v>6853</v>
      </c>
      <c r="B1521" s="2">
        <v>5.7</v>
      </c>
      <c r="C1521" t="b">
        <v>0</v>
      </c>
      <c r="D1521" s="23">
        <v>2500000</v>
      </c>
      <c r="E1521" s="23">
        <v>71904</v>
      </c>
      <c r="F1521" s="23">
        <f>Table8[[#This Row],[Gross]]-Table8[[#This Row],[budget]]</f>
        <v>-2428096</v>
      </c>
      <c r="G1521" s="23">
        <v>2500000</v>
      </c>
      <c r="H1521" s="23">
        <f>Table8[[#This Row],[Gross]]-Table8[[#This Row],[budget]]</f>
        <v>-2428096</v>
      </c>
    </row>
    <row r="1522" spans="1:8" x14ac:dyDescent="0.25">
      <c r="A1522" t="s">
        <v>6855</v>
      </c>
      <c r="B1522" s="2">
        <v>7.1</v>
      </c>
      <c r="C1522" t="b">
        <v>0</v>
      </c>
      <c r="D1522" s="23">
        <v>2500000</v>
      </c>
      <c r="E1522" s="23">
        <v>99851</v>
      </c>
      <c r="F1522" s="23">
        <f>Table8[[#This Row],[Gross]]-Table8[[#This Row],[budget]]</f>
        <v>-2400149</v>
      </c>
      <c r="G1522" s="23">
        <v>2500000</v>
      </c>
      <c r="H1522" s="23">
        <f>Table8[[#This Row],[Gross]]-Table8[[#This Row],[budget]]</f>
        <v>-2400149</v>
      </c>
    </row>
    <row r="1523" spans="1:8" x14ac:dyDescent="0.25">
      <c r="A1523" t="s">
        <v>6857</v>
      </c>
      <c r="B1523" s="2">
        <v>6.2</v>
      </c>
      <c r="C1523" t="b">
        <v>0</v>
      </c>
      <c r="D1523" s="23">
        <v>14000000</v>
      </c>
      <c r="E1523" s="23">
        <v>115504</v>
      </c>
      <c r="F1523" s="23">
        <f>Table8[[#This Row],[Gross]]-Table8[[#This Row],[budget]]</f>
        <v>-13884496</v>
      </c>
      <c r="G1523" s="23">
        <v>14000000</v>
      </c>
      <c r="H1523" s="23">
        <f>Table8[[#This Row],[Gross]]-Table8[[#This Row],[budget]]</f>
        <v>-13884496</v>
      </c>
    </row>
    <row r="1524" spans="1:8" x14ac:dyDescent="0.25">
      <c r="A1524" t="s">
        <v>6860</v>
      </c>
      <c r="B1524" s="2">
        <v>5.9</v>
      </c>
      <c r="C1524" t="b">
        <v>0</v>
      </c>
      <c r="D1524" s="23">
        <v>2500000</v>
      </c>
      <c r="E1524" s="23">
        <v>75727</v>
      </c>
      <c r="F1524" s="23">
        <f>Table8[[#This Row],[Gross]]-Table8[[#This Row],[budget]]</f>
        <v>-2424273</v>
      </c>
      <c r="G1524" s="23">
        <v>2500000</v>
      </c>
      <c r="H1524" s="23">
        <f>Table8[[#This Row],[Gross]]-Table8[[#This Row],[budget]]</f>
        <v>-2424273</v>
      </c>
    </row>
    <row r="1525" spans="1:8" x14ac:dyDescent="0.25">
      <c r="A1525" t="s">
        <v>6870</v>
      </c>
      <c r="B1525" s="2">
        <v>5.0999999999999996</v>
      </c>
      <c r="C1525" t="b">
        <v>0</v>
      </c>
      <c r="D1525" s="23">
        <v>2400000</v>
      </c>
      <c r="E1525" s="23">
        <v>978908</v>
      </c>
      <c r="F1525" s="23">
        <f>Table8[[#This Row],[Gross]]-Table8[[#This Row],[budget]]</f>
        <v>-1421092</v>
      </c>
      <c r="G1525" s="23">
        <v>2400000</v>
      </c>
      <c r="H1525" s="23">
        <f>Table8[[#This Row],[Gross]]-Table8[[#This Row],[budget]]</f>
        <v>-1421092</v>
      </c>
    </row>
    <row r="1526" spans="1:8" x14ac:dyDescent="0.25">
      <c r="A1526" t="s">
        <v>6024</v>
      </c>
      <c r="B1526" s="2">
        <v>7.7</v>
      </c>
      <c r="C1526" t="b">
        <v>0</v>
      </c>
      <c r="D1526" s="23">
        <v>1097696.5</v>
      </c>
      <c r="E1526" s="23">
        <v>166966</v>
      </c>
      <c r="F1526" s="23">
        <f>Table8[[#This Row],[Gross]]-Table8[[#This Row],[budget]]</f>
        <v>-930730.5</v>
      </c>
      <c r="G1526" s="23">
        <v>1097696.5</v>
      </c>
      <c r="H1526" s="23">
        <f>Table8[[#This Row],[Gross]]-Table8[[#This Row],[budget]]</f>
        <v>-930730.5</v>
      </c>
    </row>
    <row r="1527" spans="1:8" x14ac:dyDescent="0.25">
      <c r="A1527" t="s">
        <v>6879</v>
      </c>
      <c r="B1527" s="2">
        <v>3.9</v>
      </c>
      <c r="C1527" t="b">
        <v>0</v>
      </c>
      <c r="D1527" s="23">
        <v>2450000</v>
      </c>
      <c r="E1527" s="23">
        <v>178739</v>
      </c>
      <c r="F1527" s="23">
        <f>Table8[[#This Row],[Gross]]-Table8[[#This Row],[budget]]</f>
        <v>-2271261</v>
      </c>
      <c r="G1527" s="23">
        <v>2450000</v>
      </c>
      <c r="H1527" s="23">
        <f>Table8[[#This Row],[Gross]]-Table8[[#This Row],[budget]]</f>
        <v>-2271261</v>
      </c>
    </row>
    <row r="1528" spans="1:8" x14ac:dyDescent="0.25">
      <c r="A1528" t="s">
        <v>6892</v>
      </c>
      <c r="B1528" s="2">
        <v>4.7</v>
      </c>
      <c r="C1528" t="b">
        <v>0</v>
      </c>
      <c r="D1528" s="23">
        <v>2200000</v>
      </c>
      <c r="E1528" s="23">
        <v>21300000</v>
      </c>
      <c r="F1528" s="23">
        <f>Table8[[#This Row],[Gross]]-Table8[[#This Row],[budget]]</f>
        <v>19100000</v>
      </c>
      <c r="G1528" s="23">
        <v>2200000</v>
      </c>
      <c r="H1528" s="23">
        <f>Table8[[#This Row],[Gross]]-Table8[[#This Row],[budget]]</f>
        <v>19100000</v>
      </c>
    </row>
    <row r="1529" spans="1:8" x14ac:dyDescent="0.25">
      <c r="A1529" t="s">
        <v>6895</v>
      </c>
      <c r="B1529" s="2">
        <v>6.0333333333333341</v>
      </c>
      <c r="C1529" t="b">
        <v>0</v>
      </c>
      <c r="D1529" s="23">
        <v>967033.33333333337</v>
      </c>
      <c r="E1529" s="23">
        <v>4414159</v>
      </c>
      <c r="F1529" s="23">
        <f>Table8[[#This Row],[Gross]]-Table8[[#This Row],[budget]]</f>
        <v>3447125.6666666665</v>
      </c>
      <c r="G1529" s="23">
        <v>967033.33333333337</v>
      </c>
      <c r="H1529" s="23">
        <f>Table8[[#This Row],[Gross]]-Table8[[#This Row],[budget]]</f>
        <v>3447125.6666666665</v>
      </c>
    </row>
    <row r="1530" spans="1:8" x14ac:dyDescent="0.25">
      <c r="A1530" t="s">
        <v>6908</v>
      </c>
      <c r="B1530" s="2">
        <v>8.1</v>
      </c>
      <c r="C1530" t="b">
        <v>0</v>
      </c>
      <c r="D1530" s="23">
        <v>2100000</v>
      </c>
      <c r="E1530" s="23">
        <v>23650000</v>
      </c>
      <c r="F1530" s="23">
        <f>Table8[[#This Row],[Gross]]-Table8[[#This Row],[budget]]</f>
        <v>21550000</v>
      </c>
      <c r="G1530" s="23">
        <v>2100000</v>
      </c>
      <c r="H1530" s="23">
        <f>Table8[[#This Row],[Gross]]-Table8[[#This Row],[budget]]</f>
        <v>21550000</v>
      </c>
    </row>
    <row r="1531" spans="1:8" x14ac:dyDescent="0.25">
      <c r="A1531" t="s">
        <v>6912</v>
      </c>
      <c r="B1531" s="2">
        <v>7.6</v>
      </c>
      <c r="C1531" t="b">
        <v>0</v>
      </c>
      <c r="D1531" s="23">
        <v>15500000</v>
      </c>
      <c r="E1531" s="23">
        <v>313436</v>
      </c>
      <c r="F1531" s="23">
        <f>Table8[[#This Row],[Gross]]-Table8[[#This Row],[budget]]</f>
        <v>-15186564</v>
      </c>
      <c r="G1531" s="23">
        <v>15500000</v>
      </c>
      <c r="H1531" s="23">
        <f>Table8[[#This Row],[Gross]]-Table8[[#This Row],[budget]]</f>
        <v>-15186564</v>
      </c>
    </row>
    <row r="1532" spans="1:8" x14ac:dyDescent="0.25">
      <c r="A1532" t="s">
        <v>6914</v>
      </c>
      <c r="B1532" s="2">
        <v>7.2</v>
      </c>
      <c r="C1532" t="b">
        <v>0</v>
      </c>
      <c r="D1532" s="23">
        <v>2100000</v>
      </c>
      <c r="E1532" s="23">
        <v>3330</v>
      </c>
      <c r="F1532" s="23">
        <f>Table8[[#This Row],[Gross]]-Table8[[#This Row],[budget]]</f>
        <v>-2096670</v>
      </c>
      <c r="G1532" s="23">
        <v>2100000</v>
      </c>
      <c r="H1532" s="23">
        <f>Table8[[#This Row],[Gross]]-Table8[[#This Row],[budget]]</f>
        <v>-2096670</v>
      </c>
    </row>
    <row r="1533" spans="1:8" x14ac:dyDescent="0.25">
      <c r="A1533" t="s">
        <v>6926</v>
      </c>
      <c r="B1533" s="2">
        <v>5.0999999999999996</v>
      </c>
      <c r="C1533" t="b">
        <v>0</v>
      </c>
      <c r="D1533" s="23">
        <v>2300000</v>
      </c>
      <c r="E1533" s="23">
        <v>792966</v>
      </c>
      <c r="F1533" s="23">
        <f>Table8[[#This Row],[Gross]]-Table8[[#This Row],[budget]]</f>
        <v>-1507034</v>
      </c>
      <c r="G1533" s="23">
        <v>2300000</v>
      </c>
      <c r="H1533" s="23">
        <f>Table8[[#This Row],[Gross]]-Table8[[#This Row],[budget]]</f>
        <v>-1507034</v>
      </c>
    </row>
    <row r="1534" spans="1:8" x14ac:dyDescent="0.25">
      <c r="A1534" t="s">
        <v>6931</v>
      </c>
      <c r="B1534" s="2">
        <v>6.9</v>
      </c>
      <c r="C1534" t="b">
        <v>0</v>
      </c>
      <c r="D1534" s="23">
        <v>2000000</v>
      </c>
      <c r="E1534" s="23">
        <v>14673301</v>
      </c>
      <c r="F1534" s="23">
        <f>Table8[[#This Row],[Gross]]-Table8[[#This Row],[budget]]</f>
        <v>12673301</v>
      </c>
      <c r="G1534" s="23">
        <v>2000000</v>
      </c>
      <c r="H1534" s="23">
        <f>Table8[[#This Row],[Gross]]-Table8[[#This Row],[budget]]</f>
        <v>12673301</v>
      </c>
    </row>
    <row r="1535" spans="1:8" x14ac:dyDescent="0.25">
      <c r="A1535" t="s">
        <v>6937</v>
      </c>
      <c r="B1535" s="2">
        <v>7.6</v>
      </c>
      <c r="C1535" t="b">
        <v>0</v>
      </c>
      <c r="D1535" s="23">
        <v>2000000</v>
      </c>
      <c r="E1535" s="23">
        <v>11546543</v>
      </c>
      <c r="F1535" s="23">
        <f>Table8[[#This Row],[Gross]]-Table8[[#This Row],[budget]]</f>
        <v>9546543</v>
      </c>
      <c r="G1535" s="23">
        <v>2000000</v>
      </c>
      <c r="H1535" s="23">
        <f>Table8[[#This Row],[Gross]]-Table8[[#This Row],[budget]]</f>
        <v>9546543</v>
      </c>
    </row>
    <row r="1536" spans="1:8" x14ac:dyDescent="0.25">
      <c r="A1536" t="s">
        <v>6940</v>
      </c>
      <c r="B1536" s="2">
        <v>5.5</v>
      </c>
      <c r="C1536" t="b">
        <v>0</v>
      </c>
      <c r="D1536" s="23">
        <v>1250000</v>
      </c>
      <c r="E1536" s="23">
        <v>21528056</v>
      </c>
      <c r="F1536" s="23">
        <f>Table8[[#This Row],[Gross]]-Table8[[#This Row],[budget]]</f>
        <v>20278056</v>
      </c>
      <c r="G1536" s="23">
        <v>1250000</v>
      </c>
      <c r="H1536" s="23">
        <f>Table8[[#This Row],[Gross]]-Table8[[#This Row],[budget]]</f>
        <v>20278056</v>
      </c>
    </row>
    <row r="1537" spans="1:8" x14ac:dyDescent="0.25">
      <c r="A1537" t="s">
        <v>6943</v>
      </c>
      <c r="B1537" s="2">
        <v>6.7333333333333334</v>
      </c>
      <c r="C1537" t="b">
        <v>0</v>
      </c>
      <c r="D1537" s="23">
        <v>866666.66666666663</v>
      </c>
      <c r="E1537" s="23">
        <v>26049454.333333332</v>
      </c>
      <c r="F1537" s="23">
        <f>Table8[[#This Row],[Gross]]-Table8[[#This Row],[budget]]</f>
        <v>25182787.666666664</v>
      </c>
      <c r="G1537" s="23">
        <v>866666.66666666663</v>
      </c>
      <c r="H1537" s="23">
        <f>Table8[[#This Row],[Gross]]-Table8[[#This Row],[budget]]</f>
        <v>25182787.666666664</v>
      </c>
    </row>
    <row r="1538" spans="1:8" x14ac:dyDescent="0.25">
      <c r="A1538" t="s">
        <v>6950</v>
      </c>
      <c r="B1538" s="2">
        <v>7.8</v>
      </c>
      <c r="C1538" t="b">
        <v>0</v>
      </c>
      <c r="D1538" s="23">
        <v>9500000</v>
      </c>
      <c r="E1538" s="23">
        <v>7002255</v>
      </c>
      <c r="F1538" s="23">
        <f>Table8[[#This Row],[Gross]]-Table8[[#This Row],[budget]]</f>
        <v>-2497745</v>
      </c>
      <c r="G1538" s="23">
        <v>9500000</v>
      </c>
      <c r="H1538" s="23">
        <f>Table8[[#This Row],[Gross]]-Table8[[#This Row],[budget]]</f>
        <v>-2497745</v>
      </c>
    </row>
    <row r="1539" spans="1:8" x14ac:dyDescent="0.25">
      <c r="A1539" t="s">
        <v>6953</v>
      </c>
      <c r="B1539" s="2">
        <v>7.2</v>
      </c>
      <c r="C1539" t="b">
        <v>0</v>
      </c>
      <c r="D1539" s="23">
        <v>2000000</v>
      </c>
      <c r="E1539" s="23">
        <v>6719300</v>
      </c>
      <c r="F1539" s="23">
        <f>Table8[[#This Row],[Gross]]-Table8[[#This Row],[budget]]</f>
        <v>4719300</v>
      </c>
      <c r="G1539" s="23">
        <v>2000000</v>
      </c>
      <c r="H1539" s="23">
        <f>Table8[[#This Row],[Gross]]-Table8[[#This Row],[budget]]</f>
        <v>4719300</v>
      </c>
    </row>
    <row r="1540" spans="1:8" x14ac:dyDescent="0.25">
      <c r="A1540" t="s">
        <v>6961</v>
      </c>
      <c r="B1540" s="2">
        <v>7.2</v>
      </c>
      <c r="C1540" t="b">
        <v>0</v>
      </c>
      <c r="D1540" s="23">
        <v>2000000</v>
      </c>
      <c r="E1540" s="23">
        <v>6531491</v>
      </c>
      <c r="F1540" s="23">
        <f>Table8[[#This Row],[Gross]]-Table8[[#This Row],[budget]]</f>
        <v>4531491</v>
      </c>
      <c r="G1540" s="23">
        <v>2000000</v>
      </c>
      <c r="H1540" s="23">
        <f>Table8[[#This Row],[Gross]]-Table8[[#This Row],[budget]]</f>
        <v>4531491</v>
      </c>
    </row>
    <row r="1541" spans="1:8" x14ac:dyDescent="0.25">
      <c r="A1541" t="s">
        <v>6967</v>
      </c>
      <c r="B1541" s="2">
        <v>7.4</v>
      </c>
      <c r="C1541" t="b">
        <v>0</v>
      </c>
      <c r="D1541" s="23">
        <v>2000000</v>
      </c>
      <c r="E1541" s="23">
        <v>3885134</v>
      </c>
      <c r="F1541" s="23">
        <f>Table8[[#This Row],[Gross]]-Table8[[#This Row],[budget]]</f>
        <v>1885134</v>
      </c>
      <c r="G1541" s="23">
        <v>2000000</v>
      </c>
      <c r="H1541" s="23">
        <f>Table8[[#This Row],[Gross]]-Table8[[#This Row],[budget]]</f>
        <v>1885134</v>
      </c>
    </row>
    <row r="1542" spans="1:8" x14ac:dyDescent="0.25">
      <c r="A1542" t="s">
        <v>6971</v>
      </c>
      <c r="B1542" s="2">
        <v>6.1</v>
      </c>
      <c r="C1542" t="b">
        <v>0</v>
      </c>
      <c r="D1542" s="23">
        <v>2000000</v>
      </c>
      <c r="E1542" s="23">
        <v>3590010</v>
      </c>
      <c r="F1542" s="23">
        <f>Table8[[#This Row],[Gross]]-Table8[[#This Row],[budget]]</f>
        <v>1590010</v>
      </c>
      <c r="G1542" s="23">
        <v>2000000</v>
      </c>
      <c r="H1542" s="23">
        <f>Table8[[#This Row],[Gross]]-Table8[[#This Row],[budget]]</f>
        <v>1590010</v>
      </c>
    </row>
    <row r="1543" spans="1:8" x14ac:dyDescent="0.25">
      <c r="A1543" t="s">
        <v>6978</v>
      </c>
      <c r="B1543" s="2">
        <v>5.7</v>
      </c>
      <c r="C1543" t="b">
        <v>0</v>
      </c>
      <c r="D1543" s="23">
        <v>2000000</v>
      </c>
      <c r="E1543" s="23">
        <v>7369373</v>
      </c>
      <c r="F1543" s="23">
        <f>Table8[[#This Row],[Gross]]-Table8[[#This Row],[budget]]</f>
        <v>5369373</v>
      </c>
      <c r="G1543" s="23">
        <v>2000000</v>
      </c>
      <c r="H1543" s="23">
        <f>Table8[[#This Row],[Gross]]-Table8[[#This Row],[budget]]</f>
        <v>5369373</v>
      </c>
    </row>
    <row r="1544" spans="1:8" x14ac:dyDescent="0.25">
      <c r="A1544" t="s">
        <v>6982</v>
      </c>
      <c r="B1544" s="2">
        <v>8</v>
      </c>
      <c r="C1544" t="b">
        <v>0</v>
      </c>
      <c r="D1544" s="23">
        <v>1500000</v>
      </c>
      <c r="E1544" s="23">
        <v>2283276</v>
      </c>
      <c r="F1544" s="23">
        <f>Table8[[#This Row],[Gross]]-Table8[[#This Row],[budget]]</f>
        <v>783276</v>
      </c>
      <c r="G1544" s="23">
        <v>1500000</v>
      </c>
      <c r="H1544" s="23">
        <f>Table8[[#This Row],[Gross]]-Table8[[#This Row],[budget]]</f>
        <v>783276</v>
      </c>
    </row>
    <row r="1545" spans="1:8" x14ac:dyDescent="0.25">
      <c r="A1545" t="s">
        <v>6985</v>
      </c>
      <c r="B1545" s="2">
        <v>3.3</v>
      </c>
      <c r="C1545" t="b">
        <v>0</v>
      </c>
      <c r="D1545" s="23">
        <v>2000000</v>
      </c>
      <c r="E1545" s="23">
        <v>1098224</v>
      </c>
      <c r="F1545" s="23">
        <f>Table8[[#This Row],[Gross]]-Table8[[#This Row],[budget]]</f>
        <v>-901776</v>
      </c>
      <c r="G1545" s="23">
        <v>2000000</v>
      </c>
      <c r="H1545" s="23">
        <f>Table8[[#This Row],[Gross]]-Table8[[#This Row],[budget]]</f>
        <v>-901776</v>
      </c>
    </row>
    <row r="1546" spans="1:8" x14ac:dyDescent="0.25">
      <c r="A1546" t="s">
        <v>6989</v>
      </c>
      <c r="B1546" s="2">
        <v>6.9</v>
      </c>
      <c r="C1546" t="b">
        <v>0</v>
      </c>
      <c r="D1546" s="23">
        <v>2000000</v>
      </c>
      <c r="E1546" s="23">
        <v>1477002</v>
      </c>
      <c r="F1546" s="23">
        <f>Table8[[#This Row],[Gross]]-Table8[[#This Row],[budget]]</f>
        <v>-522998</v>
      </c>
      <c r="G1546" s="23">
        <v>2000000</v>
      </c>
      <c r="H1546" s="23">
        <f>Table8[[#This Row],[Gross]]-Table8[[#This Row],[budget]]</f>
        <v>-522998</v>
      </c>
    </row>
    <row r="1547" spans="1:8" x14ac:dyDescent="0.25">
      <c r="A1547" t="s">
        <v>6992</v>
      </c>
      <c r="B1547" s="2">
        <v>8.1</v>
      </c>
      <c r="C1547" t="b">
        <v>0</v>
      </c>
      <c r="D1547" s="23">
        <v>2000000</v>
      </c>
      <c r="E1547" s="23">
        <v>1134049</v>
      </c>
      <c r="F1547" s="23">
        <f>Table8[[#This Row],[Gross]]-Table8[[#This Row],[budget]]</f>
        <v>-865951</v>
      </c>
      <c r="G1547" s="23">
        <v>2000000</v>
      </c>
      <c r="H1547" s="23">
        <f>Table8[[#This Row],[Gross]]-Table8[[#This Row],[budget]]</f>
        <v>-865951</v>
      </c>
    </row>
    <row r="1548" spans="1:8" x14ac:dyDescent="0.25">
      <c r="A1548" t="s">
        <v>7002</v>
      </c>
      <c r="B1548" s="2">
        <v>4.5999999999999996</v>
      </c>
      <c r="C1548" t="b">
        <v>0</v>
      </c>
      <c r="D1548" s="23">
        <v>3400000</v>
      </c>
      <c r="E1548" s="23">
        <v>535249</v>
      </c>
      <c r="F1548" s="23">
        <f>Table8[[#This Row],[Gross]]-Table8[[#This Row],[budget]]</f>
        <v>-2864751</v>
      </c>
      <c r="G1548" s="23">
        <v>3400000</v>
      </c>
      <c r="H1548" s="23">
        <f>Table8[[#This Row],[Gross]]-Table8[[#This Row],[budget]]</f>
        <v>-2864751</v>
      </c>
    </row>
    <row r="1549" spans="1:8" x14ac:dyDescent="0.25">
      <c r="A1549" t="s">
        <v>7005</v>
      </c>
      <c r="B1549" s="2">
        <v>7</v>
      </c>
      <c r="C1549" t="b">
        <v>0</v>
      </c>
      <c r="D1549" s="23">
        <v>6000000</v>
      </c>
      <c r="E1549" s="23">
        <v>371081</v>
      </c>
      <c r="F1549" s="23">
        <f>Table8[[#This Row],[Gross]]-Table8[[#This Row],[budget]]</f>
        <v>-5628919</v>
      </c>
      <c r="G1549" s="23">
        <v>6000000</v>
      </c>
      <c r="H1549" s="23">
        <f>Table8[[#This Row],[Gross]]-Table8[[#This Row],[budget]]</f>
        <v>-5628919</v>
      </c>
    </row>
    <row r="1550" spans="1:8" x14ac:dyDescent="0.25">
      <c r="A1550" t="s">
        <v>7009</v>
      </c>
      <c r="B1550" s="2">
        <v>6.7</v>
      </c>
      <c r="C1550" t="b">
        <v>0</v>
      </c>
      <c r="D1550" s="23">
        <v>2000000</v>
      </c>
      <c r="E1550" s="23">
        <v>124494</v>
      </c>
      <c r="F1550" s="23">
        <f>Table8[[#This Row],[Gross]]-Table8[[#This Row],[budget]]</f>
        <v>-1875506</v>
      </c>
      <c r="G1550" s="23">
        <v>2000000</v>
      </c>
      <c r="H1550" s="23">
        <f>Table8[[#This Row],[Gross]]-Table8[[#This Row],[budget]]</f>
        <v>-1875506</v>
      </c>
    </row>
    <row r="1551" spans="1:8" x14ac:dyDescent="0.25">
      <c r="A1551" t="s">
        <v>7016</v>
      </c>
      <c r="B1551" s="2">
        <v>5.8</v>
      </c>
      <c r="C1551" t="b">
        <v>0</v>
      </c>
      <c r="D1551" s="23">
        <v>3800000</v>
      </c>
      <c r="E1551" s="23">
        <v>100669</v>
      </c>
      <c r="F1551" s="23">
        <f>Table8[[#This Row],[Gross]]-Table8[[#This Row],[budget]]</f>
        <v>-3699331</v>
      </c>
      <c r="G1551" s="23">
        <v>3800000</v>
      </c>
      <c r="H1551" s="23">
        <f>Table8[[#This Row],[Gross]]-Table8[[#This Row],[budget]]</f>
        <v>-3699331</v>
      </c>
    </row>
    <row r="1552" spans="1:8" x14ac:dyDescent="0.25">
      <c r="A1552" t="s">
        <v>7029</v>
      </c>
      <c r="B1552" s="2">
        <v>6.2</v>
      </c>
      <c r="C1552" t="b">
        <v>0</v>
      </c>
      <c r="D1552" s="23">
        <v>1500000</v>
      </c>
      <c r="E1552" s="23">
        <v>17580</v>
      </c>
      <c r="F1552" s="23">
        <f>Table8[[#This Row],[Gross]]-Table8[[#This Row],[budget]]</f>
        <v>-1482420</v>
      </c>
      <c r="G1552" s="23">
        <v>1500000</v>
      </c>
      <c r="H1552" s="23">
        <f>Table8[[#This Row],[Gross]]-Table8[[#This Row],[budget]]</f>
        <v>-1482420</v>
      </c>
    </row>
    <row r="1553" spans="1:8" x14ac:dyDescent="0.25">
      <c r="A1553" t="s">
        <v>7034</v>
      </c>
      <c r="B1553" s="2">
        <v>6.6</v>
      </c>
      <c r="C1553" t="b">
        <v>0</v>
      </c>
      <c r="D1553" s="23">
        <v>14000</v>
      </c>
      <c r="E1553" s="23">
        <v>12667</v>
      </c>
      <c r="F1553" s="23">
        <f>Table8[[#This Row],[Gross]]-Table8[[#This Row],[budget]]</f>
        <v>-1333</v>
      </c>
      <c r="G1553" s="23">
        <v>14000</v>
      </c>
      <c r="H1553" s="23">
        <f>Table8[[#This Row],[Gross]]-Table8[[#This Row],[budget]]</f>
        <v>-1333</v>
      </c>
    </row>
    <row r="1554" spans="1:8" x14ac:dyDescent="0.25">
      <c r="A1554" t="s">
        <v>7036</v>
      </c>
      <c r="B1554" s="2">
        <v>6.6</v>
      </c>
      <c r="C1554" t="b">
        <v>0</v>
      </c>
      <c r="D1554" s="23">
        <v>2000000</v>
      </c>
      <c r="E1554" s="23">
        <v>198407</v>
      </c>
      <c r="F1554" s="23">
        <f>Table8[[#This Row],[Gross]]-Table8[[#This Row],[budget]]</f>
        <v>-1801593</v>
      </c>
      <c r="G1554" s="23">
        <v>2000000</v>
      </c>
      <c r="H1554" s="23">
        <f>Table8[[#This Row],[Gross]]-Table8[[#This Row],[budget]]</f>
        <v>-1801593</v>
      </c>
    </row>
    <row r="1555" spans="1:8" x14ac:dyDescent="0.25">
      <c r="A1555" t="s">
        <v>7045</v>
      </c>
      <c r="B1555" s="2">
        <v>7.8</v>
      </c>
      <c r="C1555" t="b">
        <v>0</v>
      </c>
      <c r="D1555" s="23">
        <v>2000000</v>
      </c>
      <c r="E1555" s="23">
        <v>4958</v>
      </c>
      <c r="F1555" s="23">
        <f>Table8[[#This Row],[Gross]]-Table8[[#This Row],[budget]]</f>
        <v>-1995042</v>
      </c>
      <c r="G1555" s="23">
        <v>2000000</v>
      </c>
      <c r="H1555" s="23">
        <f>Table8[[#This Row],[Gross]]-Table8[[#This Row],[budget]]</f>
        <v>-1995042</v>
      </c>
    </row>
    <row r="1556" spans="1:8" x14ac:dyDescent="0.25">
      <c r="A1556" t="s">
        <v>7063</v>
      </c>
      <c r="B1556" s="2">
        <v>7.7</v>
      </c>
      <c r="C1556" t="b">
        <v>0</v>
      </c>
      <c r="D1556" s="23">
        <v>2300000</v>
      </c>
      <c r="E1556" s="23">
        <v>7927</v>
      </c>
      <c r="F1556" s="23">
        <f>Table8[[#This Row],[Gross]]-Table8[[#This Row],[budget]]</f>
        <v>-2292073</v>
      </c>
      <c r="G1556" s="23">
        <v>2300000</v>
      </c>
      <c r="H1556" s="23">
        <f>Table8[[#This Row],[Gross]]-Table8[[#This Row],[budget]]</f>
        <v>-2292073</v>
      </c>
    </row>
    <row r="1557" spans="1:8" x14ac:dyDescent="0.25">
      <c r="A1557" t="s">
        <v>7072</v>
      </c>
      <c r="B1557" s="2">
        <v>5.7</v>
      </c>
      <c r="C1557" t="b">
        <v>0</v>
      </c>
      <c r="D1557" s="23">
        <v>2000000</v>
      </c>
      <c r="E1557" s="23">
        <v>2436</v>
      </c>
      <c r="F1557" s="23">
        <f>Table8[[#This Row],[Gross]]-Table8[[#This Row],[budget]]</f>
        <v>-1997564</v>
      </c>
      <c r="G1557" s="23">
        <v>2000000</v>
      </c>
      <c r="H1557" s="23">
        <f>Table8[[#This Row],[Gross]]-Table8[[#This Row],[budget]]</f>
        <v>-1997564</v>
      </c>
    </row>
    <row r="1558" spans="1:8" x14ac:dyDescent="0.25">
      <c r="A1558" t="s">
        <v>7091</v>
      </c>
      <c r="B1558" s="2">
        <v>7.1</v>
      </c>
      <c r="C1558" t="b">
        <v>0</v>
      </c>
      <c r="D1558" s="23">
        <v>1900000</v>
      </c>
      <c r="E1558" s="23">
        <v>4600000</v>
      </c>
      <c r="F1558" s="23">
        <f>Table8[[#This Row],[Gross]]-Table8[[#This Row],[budget]]</f>
        <v>2700000</v>
      </c>
      <c r="G1558" s="23">
        <v>1900000</v>
      </c>
      <c r="H1558" s="23">
        <f>Table8[[#This Row],[Gross]]-Table8[[#This Row],[budget]]</f>
        <v>2700000</v>
      </c>
    </row>
    <row r="1559" spans="1:8" x14ac:dyDescent="0.25">
      <c r="A1559" t="s">
        <v>4134</v>
      </c>
      <c r="B1559" s="2">
        <v>7</v>
      </c>
      <c r="C1559" t="b">
        <v>0</v>
      </c>
      <c r="D1559" s="23">
        <v>3000000</v>
      </c>
      <c r="E1559" s="23">
        <v>1028658</v>
      </c>
      <c r="F1559" s="23">
        <f>Table8[[#This Row],[Gross]]-Table8[[#This Row],[budget]]</f>
        <v>-1971342</v>
      </c>
      <c r="G1559" s="23">
        <v>3000000</v>
      </c>
      <c r="H1559" s="23">
        <f>Table8[[#This Row],[Gross]]-Table8[[#This Row],[budget]]</f>
        <v>-1971342</v>
      </c>
    </row>
    <row r="1560" spans="1:8" x14ac:dyDescent="0.25">
      <c r="A1560" t="s">
        <v>7101</v>
      </c>
      <c r="B1560" s="2">
        <v>5.8</v>
      </c>
      <c r="C1560" t="b">
        <v>0</v>
      </c>
      <c r="D1560" s="23">
        <v>1400000</v>
      </c>
      <c r="E1560" s="23">
        <v>18435</v>
      </c>
      <c r="F1560" s="23">
        <f>Table8[[#This Row],[Gross]]-Table8[[#This Row],[budget]]</f>
        <v>-1381565</v>
      </c>
      <c r="G1560" s="23">
        <v>1400000</v>
      </c>
      <c r="H1560" s="23">
        <f>Table8[[#This Row],[Gross]]-Table8[[#This Row],[budget]]</f>
        <v>-1381565</v>
      </c>
    </row>
    <row r="1561" spans="1:8" x14ac:dyDescent="0.25">
      <c r="A1561" t="s">
        <v>7109</v>
      </c>
      <c r="B1561" s="2">
        <v>7.2</v>
      </c>
      <c r="C1561" t="b">
        <v>0</v>
      </c>
      <c r="D1561" s="23">
        <v>1900000</v>
      </c>
      <c r="E1561" s="23">
        <v>444044</v>
      </c>
      <c r="F1561" s="23">
        <f>Table8[[#This Row],[Gross]]-Table8[[#This Row],[budget]]</f>
        <v>-1455956</v>
      </c>
      <c r="G1561" s="23">
        <v>1900000</v>
      </c>
      <c r="H1561" s="23">
        <f>Table8[[#This Row],[Gross]]-Table8[[#This Row],[budget]]</f>
        <v>-1455956</v>
      </c>
    </row>
    <row r="1562" spans="1:8" x14ac:dyDescent="0.25">
      <c r="A1562" t="s">
        <v>7111</v>
      </c>
      <c r="B1562" s="2">
        <v>5.6</v>
      </c>
      <c r="C1562" t="b">
        <v>0</v>
      </c>
      <c r="D1562" s="23">
        <v>1800000</v>
      </c>
      <c r="E1562" s="23">
        <v>40990055</v>
      </c>
      <c r="F1562" s="23">
        <f>Table8[[#This Row],[Gross]]-Table8[[#This Row],[budget]]</f>
        <v>39190055</v>
      </c>
      <c r="G1562" s="23">
        <v>1800000</v>
      </c>
      <c r="H1562" s="23">
        <f>Table8[[#This Row],[Gross]]-Table8[[#This Row],[budget]]</f>
        <v>39190055</v>
      </c>
    </row>
    <row r="1563" spans="1:8" x14ac:dyDescent="0.25">
      <c r="A1563" t="s">
        <v>7116</v>
      </c>
      <c r="B1563" s="2">
        <v>6.8</v>
      </c>
      <c r="C1563" t="b">
        <v>0</v>
      </c>
      <c r="D1563" s="23">
        <v>1800000</v>
      </c>
      <c r="E1563" s="23">
        <v>5709616</v>
      </c>
      <c r="F1563" s="23">
        <f>Table8[[#This Row],[Gross]]-Table8[[#This Row],[budget]]</f>
        <v>3909616</v>
      </c>
      <c r="G1563" s="23">
        <v>1800000</v>
      </c>
      <c r="H1563" s="23">
        <f>Table8[[#This Row],[Gross]]-Table8[[#This Row],[budget]]</f>
        <v>3909616</v>
      </c>
    </row>
    <row r="1564" spans="1:8" x14ac:dyDescent="0.25">
      <c r="A1564" t="s">
        <v>7118</v>
      </c>
      <c r="B1564" s="2">
        <v>7.3</v>
      </c>
      <c r="C1564" t="b">
        <v>0</v>
      </c>
      <c r="D1564" s="23">
        <v>1800000</v>
      </c>
      <c r="E1564" s="23">
        <v>12784397</v>
      </c>
      <c r="F1564" s="23">
        <f>Table8[[#This Row],[Gross]]-Table8[[#This Row],[budget]]</f>
        <v>10984397</v>
      </c>
      <c r="G1564" s="23">
        <v>1800000</v>
      </c>
      <c r="H1564" s="23">
        <f>Table8[[#This Row],[Gross]]-Table8[[#This Row],[budget]]</f>
        <v>10984397</v>
      </c>
    </row>
    <row r="1565" spans="1:8" x14ac:dyDescent="0.25">
      <c r="A1565" t="s">
        <v>7122</v>
      </c>
      <c r="B1565" s="2">
        <v>7.3</v>
      </c>
      <c r="C1565" t="b">
        <v>0</v>
      </c>
      <c r="D1565" s="23">
        <v>1800000</v>
      </c>
      <c r="E1565" s="23">
        <v>3050934</v>
      </c>
      <c r="F1565" s="23">
        <f>Table8[[#This Row],[Gross]]-Table8[[#This Row],[budget]]</f>
        <v>1250934</v>
      </c>
      <c r="G1565" s="23">
        <v>1800000</v>
      </c>
      <c r="H1565" s="23">
        <f>Table8[[#This Row],[Gross]]-Table8[[#This Row],[budget]]</f>
        <v>1250934</v>
      </c>
    </row>
    <row r="1566" spans="1:8" x14ac:dyDescent="0.25">
      <c r="A1566" t="s">
        <v>7132</v>
      </c>
      <c r="B1566" s="2">
        <v>7.5</v>
      </c>
      <c r="C1566" t="b">
        <v>0</v>
      </c>
      <c r="D1566" s="23">
        <v>1800000</v>
      </c>
      <c r="E1566" s="23">
        <v>505295</v>
      </c>
      <c r="F1566" s="23">
        <f>Table8[[#This Row],[Gross]]-Table8[[#This Row],[budget]]</f>
        <v>-1294705</v>
      </c>
      <c r="G1566" s="23">
        <v>1800000</v>
      </c>
      <c r="H1566" s="23">
        <f>Table8[[#This Row],[Gross]]-Table8[[#This Row],[budget]]</f>
        <v>-1294705</v>
      </c>
    </row>
    <row r="1567" spans="1:8" x14ac:dyDescent="0.25">
      <c r="A1567" t="s">
        <v>7147</v>
      </c>
      <c r="B1567" s="2">
        <v>6.7</v>
      </c>
      <c r="C1567" t="b">
        <v>0</v>
      </c>
      <c r="D1567" s="23">
        <v>500000</v>
      </c>
      <c r="E1567" s="23">
        <v>145540</v>
      </c>
      <c r="F1567" s="23">
        <f>Table8[[#This Row],[Gross]]-Table8[[#This Row],[budget]]</f>
        <v>-354460</v>
      </c>
      <c r="G1567" s="23">
        <v>500000</v>
      </c>
      <c r="H1567" s="23">
        <f>Table8[[#This Row],[Gross]]-Table8[[#This Row],[budget]]</f>
        <v>-354460</v>
      </c>
    </row>
    <row r="1568" spans="1:8" x14ac:dyDescent="0.25">
      <c r="A1568" t="s">
        <v>7156</v>
      </c>
      <c r="B1568" s="2">
        <v>6.3</v>
      </c>
      <c r="C1568" t="b">
        <v>0</v>
      </c>
      <c r="D1568" s="23">
        <v>2000000</v>
      </c>
      <c r="E1568" s="23">
        <v>92401</v>
      </c>
      <c r="F1568" s="23">
        <f>Table8[[#This Row],[Gross]]-Table8[[#This Row],[budget]]</f>
        <v>-1907599</v>
      </c>
      <c r="G1568" s="23">
        <v>2000000</v>
      </c>
      <c r="H1568" s="23">
        <f>Table8[[#This Row],[Gross]]-Table8[[#This Row],[budget]]</f>
        <v>-1907599</v>
      </c>
    </row>
    <row r="1569" spans="1:8" x14ac:dyDescent="0.25">
      <c r="A1569" t="s">
        <v>7158</v>
      </c>
      <c r="B1569" s="2">
        <v>6.3</v>
      </c>
      <c r="C1569" t="b">
        <v>0</v>
      </c>
      <c r="D1569" s="23">
        <v>1700000</v>
      </c>
      <c r="E1569" s="23">
        <v>1943649</v>
      </c>
      <c r="F1569" s="23">
        <f>Table8[[#This Row],[Gross]]-Table8[[#This Row],[budget]]</f>
        <v>243649</v>
      </c>
      <c r="G1569" s="23">
        <v>1700000</v>
      </c>
      <c r="H1569" s="23">
        <f>Table8[[#This Row],[Gross]]-Table8[[#This Row],[budget]]</f>
        <v>243649</v>
      </c>
    </row>
    <row r="1570" spans="1:8" x14ac:dyDescent="0.25">
      <c r="A1570" t="s">
        <v>6798</v>
      </c>
      <c r="B1570" s="2">
        <v>6.8</v>
      </c>
      <c r="C1570" t="b">
        <v>0</v>
      </c>
      <c r="D1570" s="23">
        <v>1700000</v>
      </c>
      <c r="E1570" s="23">
        <v>992238</v>
      </c>
      <c r="F1570" s="23">
        <f>Table8[[#This Row],[Gross]]-Table8[[#This Row],[budget]]</f>
        <v>-707762</v>
      </c>
      <c r="G1570" s="23">
        <v>1700000</v>
      </c>
      <c r="H1570" s="23">
        <f>Table8[[#This Row],[Gross]]-Table8[[#This Row],[budget]]</f>
        <v>-707762</v>
      </c>
    </row>
    <row r="1571" spans="1:8" x14ac:dyDescent="0.25">
      <c r="A1571" t="s">
        <v>7161</v>
      </c>
      <c r="B1571" s="2">
        <v>7.8</v>
      </c>
      <c r="C1571" t="b">
        <v>0</v>
      </c>
      <c r="D1571" s="23">
        <v>1000000</v>
      </c>
      <c r="E1571" s="23">
        <v>4231500</v>
      </c>
      <c r="F1571" s="23">
        <f>Table8[[#This Row],[Gross]]-Table8[[#This Row],[budget]]</f>
        <v>3231500</v>
      </c>
      <c r="G1571" s="23">
        <v>1000000</v>
      </c>
      <c r="H1571" s="23">
        <f>Table8[[#This Row],[Gross]]-Table8[[#This Row],[budget]]</f>
        <v>3231500</v>
      </c>
    </row>
    <row r="1572" spans="1:8" x14ac:dyDescent="0.25">
      <c r="A1572" t="s">
        <v>7163</v>
      </c>
      <c r="B1572" s="2">
        <v>6.9</v>
      </c>
      <c r="C1572" t="b">
        <v>0</v>
      </c>
      <c r="D1572" s="23">
        <v>1000000</v>
      </c>
      <c r="E1572" s="23">
        <v>396035</v>
      </c>
      <c r="F1572" s="23">
        <f>Table8[[#This Row],[Gross]]-Table8[[#This Row],[budget]]</f>
        <v>-603965</v>
      </c>
      <c r="G1572" s="23">
        <v>1000000</v>
      </c>
      <c r="H1572" s="23">
        <f>Table8[[#This Row],[Gross]]-Table8[[#This Row],[budget]]</f>
        <v>-603965</v>
      </c>
    </row>
    <row r="1573" spans="1:8" x14ac:dyDescent="0.25">
      <c r="A1573" t="s">
        <v>7170</v>
      </c>
      <c r="B1573" s="2">
        <v>4.3</v>
      </c>
      <c r="C1573" t="b">
        <v>0</v>
      </c>
      <c r="D1573" s="23">
        <v>2000000</v>
      </c>
      <c r="E1573" s="23">
        <v>6026908</v>
      </c>
      <c r="F1573" s="23">
        <f>Table8[[#This Row],[Gross]]-Table8[[#This Row],[budget]]</f>
        <v>4026908</v>
      </c>
      <c r="G1573" s="23">
        <v>2000000</v>
      </c>
      <c r="H1573" s="23">
        <f>Table8[[#This Row],[Gross]]-Table8[[#This Row],[budget]]</f>
        <v>4026908</v>
      </c>
    </row>
    <row r="1574" spans="1:8" x14ac:dyDescent="0.25">
      <c r="A1574" t="s">
        <v>7174</v>
      </c>
      <c r="B1574" s="2">
        <v>7.2</v>
      </c>
      <c r="C1574" t="b">
        <v>0</v>
      </c>
      <c r="D1574" s="23">
        <v>1300000</v>
      </c>
      <c r="E1574" s="23">
        <v>1060591</v>
      </c>
      <c r="F1574" s="23">
        <f>Table8[[#This Row],[Gross]]-Table8[[#This Row],[budget]]</f>
        <v>-239409</v>
      </c>
      <c r="G1574" s="23">
        <v>1300000</v>
      </c>
      <c r="H1574" s="23">
        <f>Table8[[#This Row],[Gross]]-Table8[[#This Row],[budget]]</f>
        <v>-239409</v>
      </c>
    </row>
    <row r="1575" spans="1:8" x14ac:dyDescent="0.25">
      <c r="A1575" t="s">
        <v>7178</v>
      </c>
      <c r="B1575" s="2">
        <v>7.3</v>
      </c>
      <c r="C1575" t="b">
        <v>0</v>
      </c>
      <c r="D1575" s="23">
        <v>1500000</v>
      </c>
      <c r="E1575" s="23">
        <v>155972</v>
      </c>
      <c r="F1575" s="23">
        <f>Table8[[#This Row],[Gross]]-Table8[[#This Row],[budget]]</f>
        <v>-1344028</v>
      </c>
      <c r="G1575" s="23">
        <v>1500000</v>
      </c>
      <c r="H1575" s="23">
        <f>Table8[[#This Row],[Gross]]-Table8[[#This Row],[budget]]</f>
        <v>-1344028</v>
      </c>
    </row>
    <row r="1576" spans="1:8" x14ac:dyDescent="0.25">
      <c r="A1576" t="s">
        <v>7181</v>
      </c>
      <c r="B1576" s="2">
        <v>5.0999999999999996</v>
      </c>
      <c r="C1576" t="b">
        <v>0</v>
      </c>
      <c r="D1576" s="23">
        <v>70000000</v>
      </c>
      <c r="E1576" s="23">
        <v>129319</v>
      </c>
      <c r="F1576" s="23">
        <f>Table8[[#This Row],[Gross]]-Table8[[#This Row],[budget]]</f>
        <v>-69870681</v>
      </c>
      <c r="G1576" s="23">
        <v>70000000</v>
      </c>
      <c r="H1576" s="23">
        <f>Table8[[#This Row],[Gross]]-Table8[[#This Row],[budget]]</f>
        <v>-69870681</v>
      </c>
    </row>
    <row r="1577" spans="1:8" x14ac:dyDescent="0.25">
      <c r="A1577" t="s">
        <v>7183</v>
      </c>
      <c r="B1577" s="2">
        <v>7.2</v>
      </c>
      <c r="C1577" t="b">
        <v>0</v>
      </c>
      <c r="D1577" s="23">
        <v>1600000</v>
      </c>
      <c r="E1577" s="23">
        <v>26893</v>
      </c>
      <c r="F1577" s="23">
        <f>Table8[[#This Row],[Gross]]-Table8[[#This Row],[budget]]</f>
        <v>-1573107</v>
      </c>
      <c r="G1577" s="23">
        <v>1600000</v>
      </c>
      <c r="H1577" s="23">
        <f>Table8[[#This Row],[Gross]]-Table8[[#This Row],[budget]]</f>
        <v>-1573107</v>
      </c>
    </row>
    <row r="1578" spans="1:8" x14ac:dyDescent="0.25">
      <c r="A1578" t="s">
        <v>7185</v>
      </c>
      <c r="B1578" s="2">
        <v>5.4</v>
      </c>
      <c r="C1578" t="b">
        <v>0</v>
      </c>
      <c r="D1578" s="23">
        <v>1650000</v>
      </c>
      <c r="E1578" s="23">
        <v>2580</v>
      </c>
      <c r="F1578" s="23">
        <f>Table8[[#This Row],[Gross]]-Table8[[#This Row],[budget]]</f>
        <v>-1647420</v>
      </c>
      <c r="G1578" s="23">
        <v>1650000</v>
      </c>
      <c r="H1578" s="23">
        <f>Table8[[#This Row],[Gross]]-Table8[[#This Row],[budget]]</f>
        <v>-1647420</v>
      </c>
    </row>
    <row r="1579" spans="1:8" x14ac:dyDescent="0.25">
      <c r="A1579" t="s">
        <v>7189</v>
      </c>
      <c r="B1579" s="2">
        <v>7.1</v>
      </c>
      <c r="C1579" t="b">
        <v>0</v>
      </c>
      <c r="D1579" s="23">
        <v>2000000</v>
      </c>
      <c r="E1579" s="23">
        <v>19067631</v>
      </c>
      <c r="F1579" s="23">
        <f>Table8[[#This Row],[Gross]]-Table8[[#This Row],[budget]]</f>
        <v>17067631</v>
      </c>
      <c r="G1579" s="23">
        <v>2000000</v>
      </c>
      <c r="H1579" s="23">
        <f>Table8[[#This Row],[Gross]]-Table8[[#This Row],[budget]]</f>
        <v>17067631</v>
      </c>
    </row>
    <row r="1580" spans="1:8" x14ac:dyDescent="0.25">
      <c r="A1580" t="s">
        <v>7191</v>
      </c>
      <c r="B1580" s="2">
        <v>6.8</v>
      </c>
      <c r="C1580" t="b">
        <v>0</v>
      </c>
      <c r="D1580" s="23">
        <v>1100000</v>
      </c>
      <c r="E1580" s="23">
        <v>11806119</v>
      </c>
      <c r="F1580" s="23">
        <f>Table8[[#This Row],[Gross]]-Table8[[#This Row],[budget]]</f>
        <v>10706119</v>
      </c>
      <c r="G1580" s="23">
        <v>1100000</v>
      </c>
      <c r="H1580" s="23">
        <f>Table8[[#This Row],[Gross]]-Table8[[#This Row],[budget]]</f>
        <v>10706119</v>
      </c>
    </row>
    <row r="1581" spans="1:8" x14ac:dyDescent="0.25">
      <c r="A1581" t="s">
        <v>6910</v>
      </c>
      <c r="B1581" s="2">
        <v>7</v>
      </c>
      <c r="C1581" t="b">
        <v>0</v>
      </c>
      <c r="D1581" s="23">
        <v>1500000</v>
      </c>
      <c r="E1581" s="23">
        <v>7417210</v>
      </c>
      <c r="F1581" s="23">
        <f>Table8[[#This Row],[Gross]]-Table8[[#This Row],[budget]]</f>
        <v>5917210</v>
      </c>
      <c r="G1581" s="23">
        <v>1500000</v>
      </c>
      <c r="H1581" s="23">
        <f>Table8[[#This Row],[Gross]]-Table8[[#This Row],[budget]]</f>
        <v>5917210</v>
      </c>
    </row>
    <row r="1582" spans="1:8" x14ac:dyDescent="0.25">
      <c r="A1582" t="s">
        <v>7206</v>
      </c>
      <c r="B1582" s="2">
        <v>7.9</v>
      </c>
      <c r="C1582" t="b">
        <v>0</v>
      </c>
      <c r="D1582" s="23">
        <v>1500000</v>
      </c>
      <c r="E1582" s="23">
        <v>1221261</v>
      </c>
      <c r="F1582" s="23">
        <f>Table8[[#This Row],[Gross]]-Table8[[#This Row],[budget]]</f>
        <v>-278739</v>
      </c>
      <c r="G1582" s="23">
        <v>1500000</v>
      </c>
      <c r="H1582" s="23">
        <f>Table8[[#This Row],[Gross]]-Table8[[#This Row],[budget]]</f>
        <v>-278739</v>
      </c>
    </row>
    <row r="1583" spans="1:8" x14ac:dyDescent="0.25">
      <c r="A1583" t="s">
        <v>7210</v>
      </c>
      <c r="B1583" s="2">
        <v>6.7</v>
      </c>
      <c r="C1583" t="b">
        <v>0</v>
      </c>
      <c r="D1583" s="23">
        <v>1500000</v>
      </c>
      <c r="E1583" s="23">
        <v>712294</v>
      </c>
      <c r="F1583" s="23">
        <f>Table8[[#This Row],[Gross]]-Table8[[#This Row],[budget]]</f>
        <v>-787706</v>
      </c>
      <c r="G1583" s="23">
        <v>1500000</v>
      </c>
      <c r="H1583" s="23">
        <f>Table8[[#This Row],[Gross]]-Table8[[#This Row],[budget]]</f>
        <v>-787706</v>
      </c>
    </row>
    <row r="1584" spans="1:8" x14ac:dyDescent="0.25">
      <c r="A1584" t="s">
        <v>7212</v>
      </c>
      <c r="B1584" s="2">
        <v>5.8</v>
      </c>
      <c r="C1584" t="b">
        <v>0</v>
      </c>
      <c r="D1584" s="23">
        <v>1500000</v>
      </c>
      <c r="E1584" s="23">
        <v>3447339</v>
      </c>
      <c r="F1584" s="23">
        <f>Table8[[#This Row],[Gross]]-Table8[[#This Row],[budget]]</f>
        <v>1947339</v>
      </c>
      <c r="G1584" s="23">
        <v>1500000</v>
      </c>
      <c r="H1584" s="23">
        <f>Table8[[#This Row],[Gross]]-Table8[[#This Row],[budget]]</f>
        <v>1947339</v>
      </c>
    </row>
    <row r="1585" spans="1:8" x14ac:dyDescent="0.25">
      <c r="A1585" t="s">
        <v>7215</v>
      </c>
      <c r="B1585" s="2">
        <v>7.2</v>
      </c>
      <c r="C1585" t="b">
        <v>0</v>
      </c>
      <c r="D1585" s="23">
        <v>1500000</v>
      </c>
      <c r="E1585" s="23">
        <v>406035</v>
      </c>
      <c r="F1585" s="23">
        <f>Table8[[#This Row],[Gross]]-Table8[[#This Row],[budget]]</f>
        <v>-1093965</v>
      </c>
      <c r="G1585" s="23">
        <v>1500000</v>
      </c>
      <c r="H1585" s="23">
        <f>Table8[[#This Row],[Gross]]-Table8[[#This Row],[budget]]</f>
        <v>-1093965</v>
      </c>
    </row>
    <row r="1586" spans="1:8" x14ac:dyDescent="0.25">
      <c r="A1586" t="s">
        <v>7221</v>
      </c>
      <c r="B1586" s="2">
        <v>6.2</v>
      </c>
      <c r="C1586" t="b">
        <v>0</v>
      </c>
      <c r="D1586" s="23">
        <v>1500000</v>
      </c>
      <c r="E1586" s="23">
        <v>194568</v>
      </c>
      <c r="F1586" s="23">
        <f>Table8[[#This Row],[Gross]]-Table8[[#This Row],[budget]]</f>
        <v>-1305432</v>
      </c>
      <c r="G1586" s="23">
        <v>1500000</v>
      </c>
      <c r="H1586" s="23">
        <f>Table8[[#This Row],[Gross]]-Table8[[#This Row],[budget]]</f>
        <v>-1305432</v>
      </c>
    </row>
    <row r="1587" spans="1:8" x14ac:dyDescent="0.25">
      <c r="A1587" t="s">
        <v>7227</v>
      </c>
      <c r="B1587" s="2">
        <v>8.6</v>
      </c>
      <c r="C1587" t="b">
        <v>0</v>
      </c>
      <c r="D1587" s="23">
        <v>1500000</v>
      </c>
      <c r="E1587" s="23">
        <v>163245</v>
      </c>
      <c r="F1587" s="23">
        <f>Table8[[#This Row],[Gross]]-Table8[[#This Row],[budget]]</f>
        <v>-1336755</v>
      </c>
      <c r="G1587" s="23">
        <v>1500000</v>
      </c>
      <c r="H1587" s="23">
        <f>Table8[[#This Row],[Gross]]-Table8[[#This Row],[budget]]</f>
        <v>-1336755</v>
      </c>
    </row>
    <row r="1588" spans="1:8" x14ac:dyDescent="0.25">
      <c r="A1588" t="s">
        <v>7229</v>
      </c>
      <c r="B1588" s="2">
        <v>6.5</v>
      </c>
      <c r="C1588" t="b">
        <v>0</v>
      </c>
      <c r="D1588" s="23">
        <v>1500000</v>
      </c>
      <c r="E1588" s="23">
        <v>119841</v>
      </c>
      <c r="F1588" s="23">
        <f>Table8[[#This Row],[Gross]]-Table8[[#This Row],[budget]]</f>
        <v>-1380159</v>
      </c>
      <c r="G1588" s="23">
        <v>1500000</v>
      </c>
      <c r="H1588" s="23">
        <f>Table8[[#This Row],[Gross]]-Table8[[#This Row],[budget]]</f>
        <v>-1380159</v>
      </c>
    </row>
    <row r="1589" spans="1:8" x14ac:dyDescent="0.25">
      <c r="A1589" t="s">
        <v>7231</v>
      </c>
      <c r="B1589" s="2">
        <v>6.3</v>
      </c>
      <c r="C1589" t="b">
        <v>0</v>
      </c>
      <c r="D1589" s="23">
        <v>1500000</v>
      </c>
      <c r="E1589" s="23">
        <v>173066</v>
      </c>
      <c r="F1589" s="23">
        <f>Table8[[#This Row],[Gross]]-Table8[[#This Row],[budget]]</f>
        <v>-1326934</v>
      </c>
      <c r="G1589" s="23">
        <v>1500000</v>
      </c>
      <c r="H1589" s="23">
        <f>Table8[[#This Row],[Gross]]-Table8[[#This Row],[budget]]</f>
        <v>-1326934</v>
      </c>
    </row>
    <row r="1590" spans="1:8" x14ac:dyDescent="0.25">
      <c r="A1590" t="s">
        <v>7234</v>
      </c>
      <c r="B1590" s="2">
        <v>6.1</v>
      </c>
      <c r="C1590" t="b">
        <v>0</v>
      </c>
      <c r="D1590" s="23">
        <v>1500000</v>
      </c>
      <c r="E1590" s="23">
        <v>105943</v>
      </c>
      <c r="F1590" s="23">
        <f>Table8[[#This Row],[Gross]]-Table8[[#This Row],[budget]]</f>
        <v>-1394057</v>
      </c>
      <c r="G1590" s="23">
        <v>1500000</v>
      </c>
      <c r="H1590" s="23">
        <f>Table8[[#This Row],[Gross]]-Table8[[#This Row],[budget]]</f>
        <v>-1394057</v>
      </c>
    </row>
    <row r="1591" spans="1:8" x14ac:dyDescent="0.25">
      <c r="A1591" t="s">
        <v>7238</v>
      </c>
      <c r="B1591" s="2">
        <v>6.7</v>
      </c>
      <c r="C1591" t="b">
        <v>0</v>
      </c>
      <c r="D1591" s="23">
        <v>1500000</v>
      </c>
      <c r="E1591" s="23">
        <v>3478</v>
      </c>
      <c r="F1591" s="23">
        <f>Table8[[#This Row],[Gross]]-Table8[[#This Row],[budget]]</f>
        <v>-1496522</v>
      </c>
      <c r="G1591" s="23">
        <v>1500000</v>
      </c>
      <c r="H1591" s="23">
        <f>Table8[[#This Row],[Gross]]-Table8[[#This Row],[budget]]</f>
        <v>-1496522</v>
      </c>
    </row>
    <row r="1592" spans="1:8" x14ac:dyDescent="0.25">
      <c r="A1592" t="s">
        <v>7240</v>
      </c>
      <c r="B1592" s="2">
        <v>6.7</v>
      </c>
      <c r="C1592" t="b">
        <v>0</v>
      </c>
      <c r="D1592" s="23">
        <v>2000000</v>
      </c>
      <c r="E1592" s="23">
        <v>52166</v>
      </c>
      <c r="F1592" s="23">
        <f>Table8[[#This Row],[Gross]]-Table8[[#This Row],[budget]]</f>
        <v>-1947834</v>
      </c>
      <c r="G1592" s="23">
        <v>2000000</v>
      </c>
      <c r="H1592" s="23">
        <f>Table8[[#This Row],[Gross]]-Table8[[#This Row],[budget]]</f>
        <v>-1947834</v>
      </c>
    </row>
    <row r="1593" spans="1:8" x14ac:dyDescent="0.25">
      <c r="A1593" t="s">
        <v>7265</v>
      </c>
      <c r="B1593" s="2">
        <v>7.7</v>
      </c>
      <c r="C1593" t="b">
        <v>0</v>
      </c>
      <c r="D1593" s="23">
        <v>2000000</v>
      </c>
      <c r="E1593" s="23">
        <v>184925485</v>
      </c>
      <c r="F1593" s="23">
        <f>Table8[[#This Row],[Gross]]-Table8[[#This Row],[budget]]</f>
        <v>182925485</v>
      </c>
      <c r="G1593" s="23">
        <v>2000000</v>
      </c>
      <c r="H1593" s="23">
        <f>Table8[[#This Row],[Gross]]-Table8[[#This Row],[budget]]</f>
        <v>182925485</v>
      </c>
    </row>
    <row r="1594" spans="1:8" x14ac:dyDescent="0.25">
      <c r="A1594" t="s">
        <v>7267</v>
      </c>
      <c r="B1594" s="2">
        <v>6.7</v>
      </c>
      <c r="C1594" t="b">
        <v>0</v>
      </c>
      <c r="D1594" s="23">
        <v>1400000</v>
      </c>
      <c r="E1594" s="23">
        <v>304124</v>
      </c>
      <c r="F1594" s="23">
        <f>Table8[[#This Row],[Gross]]-Table8[[#This Row],[budget]]</f>
        <v>-1095876</v>
      </c>
      <c r="G1594" s="23">
        <v>1400000</v>
      </c>
      <c r="H1594" s="23">
        <f>Table8[[#This Row],[Gross]]-Table8[[#This Row],[budget]]</f>
        <v>-1095876</v>
      </c>
    </row>
    <row r="1595" spans="1:8" x14ac:dyDescent="0.25">
      <c r="A1595" t="s">
        <v>7271</v>
      </c>
      <c r="B1595" s="2">
        <v>6.6</v>
      </c>
      <c r="C1595" t="b">
        <v>0</v>
      </c>
      <c r="D1595" s="23">
        <v>1400000</v>
      </c>
      <c r="E1595" s="23">
        <v>36830</v>
      </c>
      <c r="F1595" s="23">
        <f>Table8[[#This Row],[Gross]]-Table8[[#This Row],[budget]]</f>
        <v>-1363170</v>
      </c>
      <c r="G1595" s="23">
        <v>1400000</v>
      </c>
      <c r="H1595" s="23">
        <f>Table8[[#This Row],[Gross]]-Table8[[#This Row],[budget]]</f>
        <v>-1363170</v>
      </c>
    </row>
    <row r="1596" spans="1:8" x14ac:dyDescent="0.25">
      <c r="A1596" t="s">
        <v>7289</v>
      </c>
      <c r="B1596" s="2">
        <v>6.9</v>
      </c>
      <c r="C1596" t="b">
        <v>0</v>
      </c>
      <c r="D1596" s="23">
        <v>900000</v>
      </c>
      <c r="E1596" s="23">
        <v>424653</v>
      </c>
      <c r="F1596" s="23">
        <f>Table8[[#This Row],[Gross]]-Table8[[#This Row],[budget]]</f>
        <v>-475347</v>
      </c>
      <c r="G1596" s="23">
        <v>900000</v>
      </c>
      <c r="H1596" s="23">
        <f>Table8[[#This Row],[Gross]]-Table8[[#This Row],[budget]]</f>
        <v>-475347</v>
      </c>
    </row>
    <row r="1597" spans="1:8" x14ac:dyDescent="0.25">
      <c r="A1597" t="s">
        <v>7291</v>
      </c>
      <c r="B1597" s="2">
        <v>7.4</v>
      </c>
      <c r="C1597" t="b">
        <v>0</v>
      </c>
      <c r="D1597" s="23">
        <v>1592000</v>
      </c>
      <c r="E1597" s="23">
        <v>638951</v>
      </c>
      <c r="F1597" s="23">
        <f>Table8[[#This Row],[Gross]]-Table8[[#This Row],[budget]]</f>
        <v>-953049</v>
      </c>
      <c r="G1597" s="23">
        <v>1592000</v>
      </c>
      <c r="H1597" s="23">
        <f>Table8[[#This Row],[Gross]]-Table8[[#This Row],[budget]]</f>
        <v>-953049</v>
      </c>
    </row>
    <row r="1598" spans="1:8" x14ac:dyDescent="0.25">
      <c r="A1598" t="s">
        <v>7294</v>
      </c>
      <c r="B1598" s="2">
        <v>6.5</v>
      </c>
      <c r="C1598" t="b">
        <v>0</v>
      </c>
      <c r="D1598" s="23">
        <v>1300000</v>
      </c>
      <c r="E1598" s="23">
        <v>609042</v>
      </c>
      <c r="F1598" s="23">
        <f>Table8[[#This Row],[Gross]]-Table8[[#This Row],[budget]]</f>
        <v>-690958</v>
      </c>
      <c r="G1598" s="23">
        <v>1300000</v>
      </c>
      <c r="H1598" s="23">
        <f>Table8[[#This Row],[Gross]]-Table8[[#This Row],[budget]]</f>
        <v>-690958</v>
      </c>
    </row>
    <row r="1599" spans="1:8" x14ac:dyDescent="0.25">
      <c r="A1599" t="s">
        <v>7296</v>
      </c>
      <c r="B1599" s="2">
        <v>5.7</v>
      </c>
      <c r="C1599" t="b">
        <v>0</v>
      </c>
      <c r="D1599" s="23">
        <v>1500000</v>
      </c>
      <c r="E1599" s="23">
        <v>1521</v>
      </c>
      <c r="F1599" s="23">
        <f>Table8[[#This Row],[Gross]]-Table8[[#This Row],[budget]]</f>
        <v>-1498479</v>
      </c>
      <c r="G1599" s="23">
        <v>1500000</v>
      </c>
      <c r="H1599" s="23">
        <f>Table8[[#This Row],[Gross]]-Table8[[#This Row],[budget]]</f>
        <v>-1498479</v>
      </c>
    </row>
    <row r="1600" spans="1:8" x14ac:dyDescent="0.25">
      <c r="A1600" t="s">
        <v>7303</v>
      </c>
      <c r="B1600" s="2">
        <v>6.2</v>
      </c>
      <c r="C1600" t="b">
        <v>0</v>
      </c>
      <c r="D1600" s="23">
        <v>1000000</v>
      </c>
      <c r="E1600" s="23">
        <v>19539</v>
      </c>
      <c r="F1600" s="23">
        <f>Table8[[#This Row],[Gross]]-Table8[[#This Row],[budget]]</f>
        <v>-980461</v>
      </c>
      <c r="G1600" s="23">
        <v>1000000</v>
      </c>
      <c r="H1600" s="23">
        <f>Table8[[#This Row],[Gross]]-Table8[[#This Row],[budget]]</f>
        <v>-980461</v>
      </c>
    </row>
    <row r="1601" spans="1:8" x14ac:dyDescent="0.25">
      <c r="A1601" t="s">
        <v>7305</v>
      </c>
      <c r="B1601" s="2">
        <v>3.3</v>
      </c>
      <c r="C1601" t="b">
        <v>0</v>
      </c>
      <c r="D1601" s="23">
        <v>1500000</v>
      </c>
      <c r="E1601" s="23">
        <v>100358</v>
      </c>
      <c r="F1601" s="23">
        <f>Table8[[#This Row],[Gross]]-Table8[[#This Row],[budget]]</f>
        <v>-1399642</v>
      </c>
      <c r="G1601" s="23">
        <v>1500000</v>
      </c>
      <c r="H1601" s="23">
        <f>Table8[[#This Row],[Gross]]-Table8[[#This Row],[budget]]</f>
        <v>-1399642</v>
      </c>
    </row>
    <row r="1602" spans="1:8" x14ac:dyDescent="0.25">
      <c r="A1602" t="s">
        <v>6743</v>
      </c>
      <c r="B1602" s="2">
        <v>5.7</v>
      </c>
      <c r="C1602" t="b">
        <v>0</v>
      </c>
      <c r="D1602" s="23">
        <v>427000</v>
      </c>
      <c r="E1602" s="23">
        <v>2833383</v>
      </c>
      <c r="F1602" s="23">
        <f>Table8[[#This Row],[Gross]]-Table8[[#This Row],[budget]]</f>
        <v>2406383</v>
      </c>
      <c r="G1602" s="23">
        <v>427000</v>
      </c>
      <c r="H1602" s="23">
        <f>Table8[[#This Row],[Gross]]-Table8[[#This Row],[budget]]</f>
        <v>2406383</v>
      </c>
    </row>
    <row r="1603" spans="1:8" x14ac:dyDescent="0.25">
      <c r="A1603" t="s">
        <v>7332</v>
      </c>
      <c r="B1603" s="2">
        <v>7</v>
      </c>
      <c r="C1603" t="b">
        <v>0</v>
      </c>
      <c r="D1603" s="23">
        <v>1300000</v>
      </c>
      <c r="E1603" s="23">
        <v>11278</v>
      </c>
      <c r="F1603" s="23">
        <f>Table8[[#This Row],[Gross]]-Table8[[#This Row],[budget]]</f>
        <v>-1288722</v>
      </c>
      <c r="G1603" s="23">
        <v>1300000</v>
      </c>
      <c r="H1603" s="23">
        <f>Table8[[#This Row],[Gross]]-Table8[[#This Row],[budget]]</f>
        <v>-1288722</v>
      </c>
    </row>
    <row r="1604" spans="1:8" x14ac:dyDescent="0.25">
      <c r="A1604" t="s">
        <v>7337</v>
      </c>
      <c r="B1604" s="2">
        <v>6.5</v>
      </c>
      <c r="C1604" t="b">
        <v>0</v>
      </c>
      <c r="D1604" s="23">
        <v>1050000</v>
      </c>
      <c r="E1604" s="23">
        <v>1290519.5</v>
      </c>
      <c r="F1604" s="23">
        <f>Table8[[#This Row],[Gross]]-Table8[[#This Row],[budget]]</f>
        <v>240519.5</v>
      </c>
      <c r="G1604" s="23">
        <v>1050000</v>
      </c>
      <c r="H1604" s="23">
        <f>Table8[[#This Row],[Gross]]-Table8[[#This Row],[budget]]</f>
        <v>240519.5</v>
      </c>
    </row>
    <row r="1605" spans="1:8" x14ac:dyDescent="0.25">
      <c r="A1605" t="s">
        <v>7339</v>
      </c>
      <c r="B1605" s="2">
        <v>6</v>
      </c>
      <c r="C1605" t="b">
        <v>0</v>
      </c>
      <c r="D1605" s="23">
        <v>1200000</v>
      </c>
      <c r="E1605" s="23">
        <v>2859955</v>
      </c>
      <c r="F1605" s="23">
        <f>Table8[[#This Row],[Gross]]-Table8[[#This Row],[budget]]</f>
        <v>1659955</v>
      </c>
      <c r="G1605" s="23">
        <v>1200000</v>
      </c>
      <c r="H1605" s="23">
        <f>Table8[[#This Row],[Gross]]-Table8[[#This Row],[budget]]</f>
        <v>1659955</v>
      </c>
    </row>
    <row r="1606" spans="1:8" x14ac:dyDescent="0.25">
      <c r="A1606" t="s">
        <v>7344</v>
      </c>
      <c r="B1606" s="2">
        <v>7.9</v>
      </c>
      <c r="C1606" t="b">
        <v>0</v>
      </c>
      <c r="D1606" s="23">
        <v>4000000</v>
      </c>
      <c r="E1606" s="23">
        <v>375723</v>
      </c>
      <c r="F1606" s="23">
        <f>Table8[[#This Row],[Gross]]-Table8[[#This Row],[budget]]</f>
        <v>-3624277</v>
      </c>
      <c r="G1606" s="23">
        <v>4000000</v>
      </c>
      <c r="H1606" s="23">
        <f>Table8[[#This Row],[Gross]]-Table8[[#This Row],[budget]]</f>
        <v>-3624277</v>
      </c>
    </row>
    <row r="1607" spans="1:8" x14ac:dyDescent="0.25">
      <c r="A1607" t="s">
        <v>7346</v>
      </c>
      <c r="B1607" s="2">
        <v>6</v>
      </c>
      <c r="C1607" t="b">
        <v>0</v>
      </c>
      <c r="D1607" s="23">
        <v>1200000</v>
      </c>
      <c r="E1607" s="23">
        <v>594904</v>
      </c>
      <c r="F1607" s="23">
        <f>Table8[[#This Row],[Gross]]-Table8[[#This Row],[budget]]</f>
        <v>-605096</v>
      </c>
      <c r="G1607" s="23">
        <v>1200000</v>
      </c>
      <c r="H1607" s="23">
        <f>Table8[[#This Row],[Gross]]-Table8[[#This Row],[budget]]</f>
        <v>-605096</v>
      </c>
    </row>
    <row r="1608" spans="1:8" x14ac:dyDescent="0.25">
      <c r="A1608" t="s">
        <v>7348</v>
      </c>
      <c r="B1608" s="2">
        <v>6.1</v>
      </c>
      <c r="C1608" t="b">
        <v>0</v>
      </c>
      <c r="D1608" s="23">
        <v>1200000</v>
      </c>
      <c r="E1608" s="23">
        <v>58936</v>
      </c>
      <c r="F1608" s="23">
        <f>Table8[[#This Row],[Gross]]-Table8[[#This Row],[budget]]</f>
        <v>-1141064</v>
      </c>
      <c r="G1608" s="23">
        <v>1200000</v>
      </c>
      <c r="H1608" s="23">
        <f>Table8[[#This Row],[Gross]]-Table8[[#This Row],[budget]]</f>
        <v>-1141064</v>
      </c>
    </row>
    <row r="1609" spans="1:8" x14ac:dyDescent="0.25">
      <c r="A1609" t="s">
        <v>5073</v>
      </c>
      <c r="B1609" s="2">
        <v>7.4</v>
      </c>
      <c r="C1609" t="b">
        <v>0</v>
      </c>
      <c r="D1609" s="23">
        <v>1200000</v>
      </c>
      <c r="E1609" s="23">
        <v>24784</v>
      </c>
      <c r="F1609" s="23">
        <f>Table8[[#This Row],[Gross]]-Table8[[#This Row],[budget]]</f>
        <v>-1175216</v>
      </c>
      <c r="G1609" s="23">
        <v>1200000</v>
      </c>
      <c r="H1609" s="23">
        <f>Table8[[#This Row],[Gross]]-Table8[[#This Row],[budget]]</f>
        <v>-1175216</v>
      </c>
    </row>
    <row r="1610" spans="1:8" x14ac:dyDescent="0.25">
      <c r="A1610" t="s">
        <v>7351</v>
      </c>
      <c r="B1610" s="2">
        <v>6.2</v>
      </c>
      <c r="C1610" t="b">
        <v>0</v>
      </c>
      <c r="D1610" s="23">
        <v>1200000</v>
      </c>
      <c r="E1610" s="23">
        <v>7826</v>
      </c>
      <c r="F1610" s="23">
        <f>Table8[[#This Row],[Gross]]-Table8[[#This Row],[budget]]</f>
        <v>-1192174</v>
      </c>
      <c r="G1610" s="23">
        <v>1200000</v>
      </c>
      <c r="H1610" s="23">
        <f>Table8[[#This Row],[Gross]]-Table8[[#This Row],[budget]]</f>
        <v>-1192174</v>
      </c>
    </row>
    <row r="1611" spans="1:8" x14ac:dyDescent="0.25">
      <c r="A1611" t="s">
        <v>7355</v>
      </c>
      <c r="B1611" s="2">
        <v>7.2</v>
      </c>
      <c r="C1611" t="b">
        <v>0</v>
      </c>
      <c r="D1611" s="23">
        <v>1200000</v>
      </c>
      <c r="E1611" s="23">
        <v>3830</v>
      </c>
      <c r="F1611" s="23">
        <f>Table8[[#This Row],[Gross]]-Table8[[#This Row],[budget]]</f>
        <v>-1196170</v>
      </c>
      <c r="G1611" s="23">
        <v>1200000</v>
      </c>
      <c r="H1611" s="23">
        <f>Table8[[#This Row],[Gross]]-Table8[[#This Row],[budget]]</f>
        <v>-1196170</v>
      </c>
    </row>
    <row r="1612" spans="1:8" x14ac:dyDescent="0.25">
      <c r="A1612" t="s">
        <v>7376</v>
      </c>
      <c r="B1612" s="2">
        <v>6.8</v>
      </c>
      <c r="C1612" t="b">
        <v>0</v>
      </c>
      <c r="D1612" s="23">
        <v>3000000</v>
      </c>
      <c r="E1612" s="23">
        <v>16101109</v>
      </c>
      <c r="F1612" s="23">
        <f>Table8[[#This Row],[Gross]]-Table8[[#This Row],[budget]]</f>
        <v>13101109</v>
      </c>
      <c r="G1612" s="23">
        <v>3000000</v>
      </c>
      <c r="H1612" s="23">
        <f>Table8[[#This Row],[Gross]]-Table8[[#This Row],[budget]]</f>
        <v>13101109</v>
      </c>
    </row>
    <row r="1613" spans="1:8" x14ac:dyDescent="0.25">
      <c r="A1613" t="s">
        <v>7380</v>
      </c>
      <c r="B1613" s="2">
        <v>5.9</v>
      </c>
      <c r="C1613" t="b">
        <v>0</v>
      </c>
      <c r="D1613" s="23">
        <v>1100000</v>
      </c>
      <c r="E1613" s="23">
        <v>1400000</v>
      </c>
      <c r="F1613" s="23">
        <f>Table8[[#This Row],[Gross]]-Table8[[#This Row],[budget]]</f>
        <v>300000</v>
      </c>
      <c r="G1613" s="23">
        <v>1100000</v>
      </c>
      <c r="H1613" s="23">
        <f>Table8[[#This Row],[Gross]]-Table8[[#This Row],[budget]]</f>
        <v>300000</v>
      </c>
    </row>
    <row r="1614" spans="1:8" x14ac:dyDescent="0.25">
      <c r="A1614" t="s">
        <v>7384</v>
      </c>
      <c r="B1614" s="2">
        <v>7</v>
      </c>
      <c r="C1614" t="b">
        <v>0</v>
      </c>
      <c r="D1614" s="23">
        <v>1600000</v>
      </c>
      <c r="E1614" s="23">
        <v>39659</v>
      </c>
      <c r="F1614" s="23">
        <f>Table8[[#This Row],[Gross]]-Table8[[#This Row],[budget]]</f>
        <v>-1560341</v>
      </c>
      <c r="G1614" s="23">
        <v>1600000</v>
      </c>
      <c r="H1614" s="23">
        <f>Table8[[#This Row],[Gross]]-Table8[[#This Row],[budget]]</f>
        <v>-1560341</v>
      </c>
    </row>
    <row r="1615" spans="1:8" x14ac:dyDescent="0.25">
      <c r="A1615" t="s">
        <v>7389</v>
      </c>
      <c r="B1615" s="2">
        <v>6.1</v>
      </c>
      <c r="C1615" t="b">
        <v>0</v>
      </c>
      <c r="D1615" s="23">
        <v>1100000</v>
      </c>
      <c r="E1615" s="23">
        <v>56129</v>
      </c>
      <c r="F1615" s="23">
        <f>Table8[[#This Row],[Gross]]-Table8[[#This Row],[budget]]</f>
        <v>-1043871</v>
      </c>
      <c r="G1615" s="23">
        <v>1100000</v>
      </c>
      <c r="H1615" s="23">
        <f>Table8[[#This Row],[Gross]]-Table8[[#This Row],[budget]]</f>
        <v>-1043871</v>
      </c>
    </row>
    <row r="1616" spans="1:8" x14ac:dyDescent="0.25">
      <c r="A1616" t="s">
        <v>7391</v>
      </c>
      <c r="B1616" s="2">
        <v>7.6</v>
      </c>
      <c r="C1616" t="b">
        <v>0</v>
      </c>
      <c r="D1616" s="23">
        <v>1100000</v>
      </c>
      <c r="E1616" s="23">
        <v>4105123</v>
      </c>
      <c r="F1616" s="23">
        <f>Table8[[#This Row],[Gross]]-Table8[[#This Row],[budget]]</f>
        <v>3005123</v>
      </c>
      <c r="G1616" s="23">
        <v>1100000</v>
      </c>
      <c r="H1616" s="23">
        <f>Table8[[#This Row],[Gross]]-Table8[[#This Row],[budget]]</f>
        <v>3005123</v>
      </c>
    </row>
    <row r="1617" spans="1:8" x14ac:dyDescent="0.25">
      <c r="A1617" t="s">
        <v>7410</v>
      </c>
      <c r="B1617" s="2">
        <v>5.7</v>
      </c>
      <c r="C1617" t="b">
        <v>0</v>
      </c>
      <c r="D1617" s="23">
        <v>1000000</v>
      </c>
      <c r="E1617" s="23">
        <v>31537320</v>
      </c>
      <c r="F1617" s="23">
        <f>Table8[[#This Row],[Gross]]-Table8[[#This Row],[budget]]</f>
        <v>30537320</v>
      </c>
      <c r="G1617" s="23">
        <v>1000000</v>
      </c>
      <c r="H1617" s="23">
        <f>Table8[[#This Row],[Gross]]-Table8[[#This Row],[budget]]</f>
        <v>30537320</v>
      </c>
    </row>
    <row r="1618" spans="1:8" x14ac:dyDescent="0.25">
      <c r="A1618" t="s">
        <v>7415</v>
      </c>
      <c r="B1618" s="2">
        <v>5</v>
      </c>
      <c r="C1618" t="b">
        <v>0</v>
      </c>
      <c r="D1618" s="23">
        <v>1000000</v>
      </c>
      <c r="E1618" s="23">
        <v>18112929</v>
      </c>
      <c r="F1618" s="23">
        <f>Table8[[#This Row],[Gross]]-Table8[[#This Row],[budget]]</f>
        <v>17112929</v>
      </c>
      <c r="G1618" s="23">
        <v>1000000</v>
      </c>
      <c r="H1618" s="23">
        <f>Table8[[#This Row],[Gross]]-Table8[[#This Row],[budget]]</f>
        <v>17112929</v>
      </c>
    </row>
    <row r="1619" spans="1:8" x14ac:dyDescent="0.25">
      <c r="A1619" t="s">
        <v>7417</v>
      </c>
      <c r="B1619" s="2">
        <v>7</v>
      </c>
      <c r="C1619" t="b">
        <v>0</v>
      </c>
      <c r="D1619" s="23">
        <v>1000000</v>
      </c>
      <c r="E1619" s="23">
        <v>14564027</v>
      </c>
      <c r="F1619" s="23">
        <f>Table8[[#This Row],[Gross]]-Table8[[#This Row],[budget]]</f>
        <v>13564027</v>
      </c>
      <c r="G1619" s="23">
        <v>1000000</v>
      </c>
      <c r="H1619" s="23">
        <f>Table8[[#This Row],[Gross]]-Table8[[#This Row],[budget]]</f>
        <v>13564027</v>
      </c>
    </row>
    <row r="1620" spans="1:8" x14ac:dyDescent="0.25">
      <c r="A1620" t="s">
        <v>7419</v>
      </c>
      <c r="B1620" s="2">
        <v>3.4</v>
      </c>
      <c r="C1620" t="b">
        <v>0</v>
      </c>
      <c r="D1620" s="23">
        <v>5000000</v>
      </c>
      <c r="E1620" s="23">
        <v>20773070</v>
      </c>
      <c r="F1620" s="23">
        <f>Table8[[#This Row],[Gross]]-Table8[[#This Row],[budget]]</f>
        <v>15773070</v>
      </c>
      <c r="G1620" s="23">
        <v>5000000</v>
      </c>
      <c r="H1620" s="23">
        <f>Table8[[#This Row],[Gross]]-Table8[[#This Row],[budget]]</f>
        <v>15773070</v>
      </c>
    </row>
    <row r="1621" spans="1:8" x14ac:dyDescent="0.25">
      <c r="A1621" t="s">
        <v>7422</v>
      </c>
      <c r="B1621" s="2">
        <v>6</v>
      </c>
      <c r="C1621" t="b">
        <v>0</v>
      </c>
      <c r="D1621" s="23">
        <v>1000000000</v>
      </c>
      <c r="E1621" s="23">
        <v>10037390</v>
      </c>
      <c r="F1621" s="23">
        <f>Table8[[#This Row],[Gross]]-Table8[[#This Row],[budget]]</f>
        <v>-989962610</v>
      </c>
      <c r="G1621" s="23">
        <v>1000000000</v>
      </c>
      <c r="H1621" s="23">
        <f>Table8[[#This Row],[Gross]]-Table8[[#This Row],[budget]]</f>
        <v>-989962610</v>
      </c>
    </row>
    <row r="1622" spans="1:8" x14ac:dyDescent="0.25">
      <c r="A1622" t="s">
        <v>7425</v>
      </c>
      <c r="B1622" s="2">
        <v>7.4</v>
      </c>
      <c r="C1622" t="b">
        <v>0</v>
      </c>
      <c r="D1622" s="23">
        <v>1000000</v>
      </c>
      <c r="E1622" s="23">
        <v>9013113</v>
      </c>
      <c r="F1622" s="23">
        <f>Table8[[#This Row],[Gross]]-Table8[[#This Row],[budget]]</f>
        <v>8013113</v>
      </c>
      <c r="G1622" s="23">
        <v>1000000</v>
      </c>
      <c r="H1622" s="23">
        <f>Table8[[#This Row],[Gross]]-Table8[[#This Row],[budget]]</f>
        <v>8013113</v>
      </c>
    </row>
    <row r="1623" spans="1:8" x14ac:dyDescent="0.25">
      <c r="A1623" t="s">
        <v>7428</v>
      </c>
      <c r="B1623" s="2">
        <v>6.2</v>
      </c>
      <c r="C1623" t="b">
        <v>0</v>
      </c>
      <c r="D1623" s="23">
        <v>900000</v>
      </c>
      <c r="E1623" s="23">
        <v>9000000</v>
      </c>
      <c r="F1623" s="23">
        <f>Table8[[#This Row],[Gross]]-Table8[[#This Row],[budget]]</f>
        <v>8100000</v>
      </c>
      <c r="G1623" s="23">
        <v>900000</v>
      </c>
      <c r="H1623" s="23">
        <f>Table8[[#This Row],[Gross]]-Table8[[#This Row],[budget]]</f>
        <v>8100000</v>
      </c>
    </row>
    <row r="1624" spans="1:8" x14ac:dyDescent="0.25">
      <c r="A1624" t="s">
        <v>7441</v>
      </c>
      <c r="B1624" s="2">
        <v>7.2</v>
      </c>
      <c r="C1624" t="b">
        <v>0</v>
      </c>
      <c r="D1624" s="23">
        <v>1000000</v>
      </c>
      <c r="E1624" s="23">
        <v>5997134</v>
      </c>
      <c r="F1624" s="23">
        <f>Table8[[#This Row],[Gross]]-Table8[[#This Row],[budget]]</f>
        <v>4997134</v>
      </c>
      <c r="G1624" s="23">
        <v>1000000</v>
      </c>
      <c r="H1624" s="23">
        <f>Table8[[#This Row],[Gross]]-Table8[[#This Row],[budget]]</f>
        <v>4997134</v>
      </c>
    </row>
    <row r="1625" spans="1:8" x14ac:dyDescent="0.25">
      <c r="A1625" t="s">
        <v>7453</v>
      </c>
      <c r="B1625" s="2">
        <v>7.2</v>
      </c>
      <c r="C1625" t="b">
        <v>0</v>
      </c>
      <c r="D1625" s="23">
        <v>1000000</v>
      </c>
      <c r="E1625" s="23">
        <v>2508841</v>
      </c>
      <c r="F1625" s="23">
        <f>Table8[[#This Row],[Gross]]-Table8[[#This Row],[budget]]</f>
        <v>1508841</v>
      </c>
      <c r="G1625" s="23">
        <v>1000000</v>
      </c>
      <c r="H1625" s="23">
        <f>Table8[[#This Row],[Gross]]-Table8[[#This Row],[budget]]</f>
        <v>1508841</v>
      </c>
    </row>
    <row r="1626" spans="1:8" x14ac:dyDescent="0.25">
      <c r="A1626" t="s">
        <v>7455</v>
      </c>
      <c r="B1626" s="2">
        <v>7.4</v>
      </c>
      <c r="C1626" t="b">
        <v>0</v>
      </c>
      <c r="D1626" s="23">
        <v>1000000</v>
      </c>
      <c r="E1626" s="23">
        <v>4946250</v>
      </c>
      <c r="F1626" s="23">
        <f>Table8[[#This Row],[Gross]]-Table8[[#This Row],[budget]]</f>
        <v>3946250</v>
      </c>
      <c r="G1626" s="23">
        <v>1000000</v>
      </c>
      <c r="H1626" s="23">
        <f>Table8[[#This Row],[Gross]]-Table8[[#This Row],[budget]]</f>
        <v>3946250</v>
      </c>
    </row>
    <row r="1627" spans="1:8" x14ac:dyDescent="0.25">
      <c r="A1627" t="s">
        <v>7459</v>
      </c>
      <c r="B1627" s="2">
        <v>7.7</v>
      </c>
      <c r="C1627" t="b">
        <v>0</v>
      </c>
      <c r="D1627" s="23">
        <v>1000000</v>
      </c>
      <c r="E1627" s="23">
        <v>1677838</v>
      </c>
      <c r="F1627" s="23">
        <f>Table8[[#This Row],[Gross]]-Table8[[#This Row],[budget]]</f>
        <v>677838</v>
      </c>
      <c r="G1627" s="23">
        <v>1000000</v>
      </c>
      <c r="H1627" s="23">
        <f>Table8[[#This Row],[Gross]]-Table8[[#This Row],[budget]]</f>
        <v>677838</v>
      </c>
    </row>
    <row r="1628" spans="1:8" x14ac:dyDescent="0.25">
      <c r="A1628" t="s">
        <v>7461</v>
      </c>
      <c r="B1628" s="2">
        <v>7</v>
      </c>
      <c r="C1628" t="b">
        <v>0</v>
      </c>
      <c r="D1628" s="23">
        <v>1000000</v>
      </c>
      <c r="E1628" s="23">
        <v>1744858</v>
      </c>
      <c r="F1628" s="23">
        <f>Table8[[#This Row],[Gross]]-Table8[[#This Row],[budget]]</f>
        <v>744858</v>
      </c>
      <c r="G1628" s="23">
        <v>1000000</v>
      </c>
      <c r="H1628" s="23">
        <f>Table8[[#This Row],[Gross]]-Table8[[#This Row],[budget]]</f>
        <v>744858</v>
      </c>
    </row>
    <row r="1629" spans="1:8" x14ac:dyDescent="0.25">
      <c r="A1629" t="s">
        <v>7465</v>
      </c>
      <c r="B1629" s="2">
        <v>7.2</v>
      </c>
      <c r="C1629" t="b">
        <v>0</v>
      </c>
      <c r="D1629" s="23">
        <v>1000000</v>
      </c>
      <c r="E1629" s="23">
        <v>982214</v>
      </c>
      <c r="F1629" s="23">
        <f>Table8[[#This Row],[Gross]]-Table8[[#This Row],[budget]]</f>
        <v>-17786</v>
      </c>
      <c r="G1629" s="23">
        <v>1000000</v>
      </c>
      <c r="H1629" s="23">
        <f>Table8[[#This Row],[Gross]]-Table8[[#This Row],[budget]]</f>
        <v>-17786</v>
      </c>
    </row>
    <row r="1630" spans="1:8" x14ac:dyDescent="0.25">
      <c r="A1630" t="s">
        <v>7467</v>
      </c>
      <c r="B1630" s="2">
        <v>7.2</v>
      </c>
      <c r="C1630" t="b">
        <v>0</v>
      </c>
      <c r="D1630" s="23">
        <v>1000000</v>
      </c>
      <c r="E1630" s="23">
        <v>798341</v>
      </c>
      <c r="F1630" s="23">
        <f>Table8[[#This Row],[Gross]]-Table8[[#This Row],[budget]]</f>
        <v>-201659</v>
      </c>
      <c r="G1630" s="23">
        <v>1000000</v>
      </c>
      <c r="H1630" s="23">
        <f>Table8[[#This Row],[Gross]]-Table8[[#This Row],[budget]]</f>
        <v>-201659</v>
      </c>
    </row>
    <row r="1631" spans="1:8" x14ac:dyDescent="0.25">
      <c r="A1631" t="s">
        <v>7469</v>
      </c>
      <c r="B1631" s="2">
        <v>6.2</v>
      </c>
      <c r="C1631" t="b">
        <v>0</v>
      </c>
      <c r="D1631" s="23">
        <v>1000000</v>
      </c>
      <c r="E1631" s="23">
        <v>610991</v>
      </c>
      <c r="F1631" s="23">
        <f>Table8[[#This Row],[Gross]]-Table8[[#This Row],[budget]]</f>
        <v>-389009</v>
      </c>
      <c r="G1631" s="23">
        <v>1000000</v>
      </c>
      <c r="H1631" s="23">
        <f>Table8[[#This Row],[Gross]]-Table8[[#This Row],[budget]]</f>
        <v>-389009</v>
      </c>
    </row>
    <row r="1632" spans="1:8" x14ac:dyDescent="0.25">
      <c r="A1632" t="s">
        <v>7473</v>
      </c>
      <c r="B1632" s="2">
        <v>7</v>
      </c>
      <c r="C1632" t="b">
        <v>0</v>
      </c>
      <c r="D1632" s="23">
        <v>1000000</v>
      </c>
      <c r="E1632" s="23">
        <v>464655</v>
      </c>
      <c r="F1632" s="23">
        <f>Table8[[#This Row],[Gross]]-Table8[[#This Row],[budget]]</f>
        <v>-535345</v>
      </c>
      <c r="G1632" s="23">
        <v>1000000</v>
      </c>
      <c r="H1632" s="23">
        <f>Table8[[#This Row],[Gross]]-Table8[[#This Row],[budget]]</f>
        <v>-535345</v>
      </c>
    </row>
    <row r="1633" spans="1:8" x14ac:dyDescent="0.25">
      <c r="A1633" t="s">
        <v>6576</v>
      </c>
      <c r="B1633" s="2">
        <v>6.7</v>
      </c>
      <c r="C1633" t="b">
        <v>0</v>
      </c>
      <c r="D1633" s="23">
        <v>1000000</v>
      </c>
      <c r="E1633" s="23">
        <v>464126</v>
      </c>
      <c r="F1633" s="23">
        <f>Table8[[#This Row],[Gross]]-Table8[[#This Row],[budget]]</f>
        <v>-535874</v>
      </c>
      <c r="G1633" s="23">
        <v>1000000</v>
      </c>
      <c r="H1633" s="23">
        <f>Table8[[#This Row],[Gross]]-Table8[[#This Row],[budget]]</f>
        <v>-535874</v>
      </c>
    </row>
    <row r="1634" spans="1:8" x14ac:dyDescent="0.25">
      <c r="A1634" t="s">
        <v>7476</v>
      </c>
      <c r="B1634" s="2">
        <v>3.6</v>
      </c>
      <c r="C1634" t="b">
        <v>0</v>
      </c>
      <c r="D1634" s="23">
        <v>1000000</v>
      </c>
      <c r="E1634" s="23">
        <v>428535</v>
      </c>
      <c r="F1634" s="23">
        <f>Table8[[#This Row],[Gross]]-Table8[[#This Row],[budget]]</f>
        <v>-571465</v>
      </c>
      <c r="G1634" s="23">
        <v>1000000</v>
      </c>
      <c r="H1634" s="23">
        <f>Table8[[#This Row],[Gross]]-Table8[[#This Row],[budget]]</f>
        <v>-571465</v>
      </c>
    </row>
    <row r="1635" spans="1:8" x14ac:dyDescent="0.25">
      <c r="A1635" t="s">
        <v>7482</v>
      </c>
      <c r="B1635" s="2">
        <v>7.4</v>
      </c>
      <c r="C1635" t="b">
        <v>0</v>
      </c>
      <c r="D1635" s="23">
        <v>1000000</v>
      </c>
      <c r="E1635" s="23">
        <v>104077</v>
      </c>
      <c r="F1635" s="23">
        <f>Table8[[#This Row],[Gross]]-Table8[[#This Row],[budget]]</f>
        <v>-895923</v>
      </c>
      <c r="G1635" s="23">
        <v>1000000</v>
      </c>
      <c r="H1635" s="23">
        <f>Table8[[#This Row],[Gross]]-Table8[[#This Row],[budget]]</f>
        <v>-895923</v>
      </c>
    </row>
    <row r="1636" spans="1:8" x14ac:dyDescent="0.25">
      <c r="A1636" t="s">
        <v>7486</v>
      </c>
      <c r="B1636" s="2">
        <v>6.1</v>
      </c>
      <c r="C1636" t="b">
        <v>0</v>
      </c>
      <c r="D1636" s="23">
        <v>1000000</v>
      </c>
      <c r="E1636" s="23">
        <v>279282</v>
      </c>
      <c r="F1636" s="23">
        <f>Table8[[#This Row],[Gross]]-Table8[[#This Row],[budget]]</f>
        <v>-720718</v>
      </c>
      <c r="G1636" s="23">
        <v>1000000</v>
      </c>
      <c r="H1636" s="23">
        <f>Table8[[#This Row],[Gross]]-Table8[[#This Row],[budget]]</f>
        <v>-720718</v>
      </c>
    </row>
    <row r="1637" spans="1:8" x14ac:dyDescent="0.25">
      <c r="A1637" t="s">
        <v>7488</v>
      </c>
      <c r="B1637" s="2">
        <v>8.1999999999999993</v>
      </c>
      <c r="C1637" t="b">
        <v>0</v>
      </c>
      <c r="D1637" s="23">
        <v>1000000</v>
      </c>
      <c r="E1637" s="23">
        <v>484221</v>
      </c>
      <c r="F1637" s="23">
        <f>Table8[[#This Row],[Gross]]-Table8[[#This Row],[budget]]</f>
        <v>-515779</v>
      </c>
      <c r="G1637" s="23">
        <v>1000000</v>
      </c>
      <c r="H1637" s="23">
        <f>Table8[[#This Row],[Gross]]-Table8[[#This Row],[budget]]</f>
        <v>-515779</v>
      </c>
    </row>
    <row r="1638" spans="1:8" x14ac:dyDescent="0.25">
      <c r="A1638" t="s">
        <v>7491</v>
      </c>
      <c r="B1638" s="2">
        <v>7.7</v>
      </c>
      <c r="C1638" t="b">
        <v>0</v>
      </c>
      <c r="D1638" s="23">
        <v>1000000</v>
      </c>
      <c r="E1638" s="23">
        <v>274661</v>
      </c>
      <c r="F1638" s="23">
        <f>Table8[[#This Row],[Gross]]-Table8[[#This Row],[budget]]</f>
        <v>-725339</v>
      </c>
      <c r="G1638" s="23">
        <v>1000000</v>
      </c>
      <c r="H1638" s="23">
        <f>Table8[[#This Row],[Gross]]-Table8[[#This Row],[budget]]</f>
        <v>-725339</v>
      </c>
    </row>
    <row r="1639" spans="1:8" x14ac:dyDescent="0.25">
      <c r="A1639" t="s">
        <v>7493</v>
      </c>
      <c r="B1639" s="2">
        <v>7.3</v>
      </c>
      <c r="C1639" t="b">
        <v>0</v>
      </c>
      <c r="D1639" s="23">
        <v>1000000</v>
      </c>
      <c r="E1639" s="23">
        <v>144431</v>
      </c>
      <c r="F1639" s="23">
        <f>Table8[[#This Row],[Gross]]-Table8[[#This Row],[budget]]</f>
        <v>-855569</v>
      </c>
      <c r="G1639" s="23">
        <v>1000000</v>
      </c>
      <c r="H1639" s="23">
        <f>Table8[[#This Row],[Gross]]-Table8[[#This Row],[budget]]</f>
        <v>-855569</v>
      </c>
    </row>
    <row r="1640" spans="1:8" x14ac:dyDescent="0.25">
      <c r="A1640" t="s">
        <v>7498</v>
      </c>
      <c r="B1640" s="2">
        <v>7.6</v>
      </c>
      <c r="C1640" t="b">
        <v>0</v>
      </c>
      <c r="D1640" s="23">
        <v>1000000</v>
      </c>
      <c r="E1640" s="23">
        <v>287761</v>
      </c>
      <c r="F1640" s="23">
        <f>Table8[[#This Row],[Gross]]-Table8[[#This Row],[budget]]</f>
        <v>-712239</v>
      </c>
      <c r="G1640" s="23">
        <v>1000000</v>
      </c>
      <c r="H1640" s="23">
        <f>Table8[[#This Row],[Gross]]-Table8[[#This Row],[budget]]</f>
        <v>-712239</v>
      </c>
    </row>
    <row r="1641" spans="1:8" x14ac:dyDescent="0.25">
      <c r="A1641" t="s">
        <v>7501</v>
      </c>
      <c r="B1641" s="2">
        <v>6.8</v>
      </c>
      <c r="C1641" t="b">
        <v>0</v>
      </c>
      <c r="D1641" s="23">
        <v>1000000</v>
      </c>
      <c r="E1641" s="23">
        <v>100240</v>
      </c>
      <c r="F1641" s="23">
        <f>Table8[[#This Row],[Gross]]-Table8[[#This Row],[budget]]</f>
        <v>-899760</v>
      </c>
      <c r="G1641" s="23">
        <v>1000000</v>
      </c>
      <c r="H1641" s="23">
        <f>Table8[[#This Row],[Gross]]-Table8[[#This Row],[budget]]</f>
        <v>-899760</v>
      </c>
    </row>
    <row r="1642" spans="1:8" x14ac:dyDescent="0.25">
      <c r="A1642" t="s">
        <v>7503</v>
      </c>
      <c r="B1642" s="2">
        <v>5.6</v>
      </c>
      <c r="C1642" t="b">
        <v>0</v>
      </c>
      <c r="D1642" s="23">
        <v>1000000</v>
      </c>
      <c r="E1642" s="23">
        <v>96734</v>
      </c>
      <c r="F1642" s="23">
        <f>Table8[[#This Row],[Gross]]-Table8[[#This Row],[budget]]</f>
        <v>-903266</v>
      </c>
      <c r="G1642" s="23">
        <v>1000000</v>
      </c>
      <c r="H1642" s="23">
        <f>Table8[[#This Row],[Gross]]-Table8[[#This Row],[budget]]</f>
        <v>-903266</v>
      </c>
    </row>
    <row r="1643" spans="1:8" x14ac:dyDescent="0.25">
      <c r="A1643" t="s">
        <v>7505</v>
      </c>
      <c r="B1643" s="2">
        <v>4.8</v>
      </c>
      <c r="C1643" t="b">
        <v>0</v>
      </c>
      <c r="D1643" s="23">
        <v>1500000</v>
      </c>
      <c r="E1643" s="23">
        <v>49000</v>
      </c>
      <c r="F1643" s="23">
        <f>Table8[[#This Row],[Gross]]-Table8[[#This Row],[budget]]</f>
        <v>-1451000</v>
      </c>
      <c r="G1643" s="23">
        <v>1500000</v>
      </c>
      <c r="H1643" s="23">
        <f>Table8[[#This Row],[Gross]]-Table8[[#This Row],[budget]]</f>
        <v>-1451000</v>
      </c>
    </row>
    <row r="1644" spans="1:8" x14ac:dyDescent="0.25">
      <c r="A1644" t="s">
        <v>7507</v>
      </c>
      <c r="B1644" s="2">
        <v>5.95</v>
      </c>
      <c r="C1644" t="b">
        <v>0</v>
      </c>
      <c r="D1644" s="23">
        <v>825000</v>
      </c>
      <c r="E1644" s="23">
        <v>89080</v>
      </c>
      <c r="F1644" s="23">
        <f>Table8[[#This Row],[Gross]]-Table8[[#This Row],[budget]]</f>
        <v>-735920</v>
      </c>
      <c r="G1644" s="23">
        <v>825000</v>
      </c>
      <c r="H1644" s="23">
        <f>Table8[[#This Row],[Gross]]-Table8[[#This Row],[budget]]</f>
        <v>-735920</v>
      </c>
    </row>
    <row r="1645" spans="1:8" x14ac:dyDescent="0.25">
      <c r="A1645" t="s">
        <v>7509</v>
      </c>
      <c r="B1645" s="2">
        <v>6.8</v>
      </c>
      <c r="C1645" t="b">
        <v>0</v>
      </c>
      <c r="D1645" s="23">
        <v>500000</v>
      </c>
      <c r="E1645" s="23">
        <v>48430</v>
      </c>
      <c r="F1645" s="23">
        <f>Table8[[#This Row],[Gross]]-Table8[[#This Row],[budget]]</f>
        <v>-451570</v>
      </c>
      <c r="G1645" s="23">
        <v>500000</v>
      </c>
      <c r="H1645" s="23">
        <f>Table8[[#This Row],[Gross]]-Table8[[#This Row],[budget]]</f>
        <v>-451570</v>
      </c>
    </row>
    <row r="1646" spans="1:8" x14ac:dyDescent="0.25">
      <c r="A1646" t="s">
        <v>7519</v>
      </c>
      <c r="B1646" s="2">
        <v>6.1</v>
      </c>
      <c r="C1646" t="b">
        <v>0</v>
      </c>
      <c r="D1646" s="23">
        <v>1000000</v>
      </c>
      <c r="E1646" s="23">
        <v>10018</v>
      </c>
      <c r="F1646" s="23">
        <f>Table8[[#This Row],[Gross]]-Table8[[#This Row],[budget]]</f>
        <v>-989982</v>
      </c>
      <c r="G1646" s="23">
        <v>1000000</v>
      </c>
      <c r="H1646" s="23">
        <f>Table8[[#This Row],[Gross]]-Table8[[#This Row],[budget]]</f>
        <v>-989982</v>
      </c>
    </row>
    <row r="1647" spans="1:8" x14ac:dyDescent="0.25">
      <c r="A1647" t="s">
        <v>7521</v>
      </c>
      <c r="B1647" s="2">
        <v>5.5</v>
      </c>
      <c r="C1647" t="b">
        <v>0</v>
      </c>
      <c r="D1647" s="23">
        <v>1000000</v>
      </c>
      <c r="E1647" s="23">
        <v>62480</v>
      </c>
      <c r="F1647" s="23">
        <f>Table8[[#This Row],[Gross]]-Table8[[#This Row],[budget]]</f>
        <v>-937520</v>
      </c>
      <c r="G1647" s="23">
        <v>1000000</v>
      </c>
      <c r="H1647" s="23">
        <f>Table8[[#This Row],[Gross]]-Table8[[#This Row],[budget]]</f>
        <v>-937520</v>
      </c>
    </row>
    <row r="1648" spans="1:8" x14ac:dyDescent="0.25">
      <c r="A1648" t="s">
        <v>7523</v>
      </c>
      <c r="B1648" s="2">
        <v>6.9</v>
      </c>
      <c r="C1648" t="b">
        <v>0</v>
      </c>
      <c r="D1648" s="23">
        <v>1000000</v>
      </c>
      <c r="E1648" s="23">
        <v>6387</v>
      </c>
      <c r="F1648" s="23">
        <f>Table8[[#This Row],[Gross]]-Table8[[#This Row],[budget]]</f>
        <v>-993613</v>
      </c>
      <c r="G1648" s="23">
        <v>1000000</v>
      </c>
      <c r="H1648" s="23">
        <f>Table8[[#This Row],[Gross]]-Table8[[#This Row],[budget]]</f>
        <v>-993613</v>
      </c>
    </row>
    <row r="1649" spans="1:8" x14ac:dyDescent="0.25">
      <c r="A1649" t="s">
        <v>7530</v>
      </c>
      <c r="B1649" s="2">
        <v>5.4</v>
      </c>
      <c r="C1649" t="b">
        <v>0</v>
      </c>
      <c r="D1649" s="23">
        <v>1500000</v>
      </c>
      <c r="E1649" s="23">
        <v>703</v>
      </c>
      <c r="F1649" s="23">
        <f>Table8[[#This Row],[Gross]]-Table8[[#This Row],[budget]]</f>
        <v>-1499297</v>
      </c>
      <c r="G1649" s="23">
        <v>1500000</v>
      </c>
      <c r="H1649" s="23">
        <f>Table8[[#This Row],[Gross]]-Table8[[#This Row],[budget]]</f>
        <v>-1499297</v>
      </c>
    </row>
    <row r="1650" spans="1:8" x14ac:dyDescent="0.25">
      <c r="A1650" t="s">
        <v>6959</v>
      </c>
      <c r="B1650" s="2">
        <v>8.1999999999999993</v>
      </c>
      <c r="C1650" t="b">
        <v>0</v>
      </c>
      <c r="D1650" s="23">
        <v>910000</v>
      </c>
      <c r="E1650" s="23">
        <v>9600000</v>
      </c>
      <c r="F1650" s="23">
        <f>Table8[[#This Row],[Gross]]-Table8[[#This Row],[budget]]</f>
        <v>8690000</v>
      </c>
      <c r="G1650" s="23">
        <v>910000</v>
      </c>
      <c r="H1650" s="23">
        <f>Table8[[#This Row],[Gross]]-Table8[[#This Row],[budget]]</f>
        <v>8690000</v>
      </c>
    </row>
    <row r="1651" spans="1:8" x14ac:dyDescent="0.25">
      <c r="A1651" t="s">
        <v>7591</v>
      </c>
      <c r="B1651" s="2">
        <v>5.7</v>
      </c>
      <c r="C1651" t="b">
        <v>0</v>
      </c>
      <c r="D1651" s="23">
        <v>930000</v>
      </c>
      <c r="E1651" s="23">
        <v>20186</v>
      </c>
      <c r="F1651" s="23">
        <f>Table8[[#This Row],[Gross]]-Table8[[#This Row],[budget]]</f>
        <v>-909814</v>
      </c>
      <c r="G1651" s="23">
        <v>930000</v>
      </c>
      <c r="H1651" s="23">
        <f>Table8[[#This Row],[Gross]]-Table8[[#This Row],[budget]]</f>
        <v>-909814</v>
      </c>
    </row>
    <row r="1652" spans="1:8" x14ac:dyDescent="0.25">
      <c r="A1652" t="s">
        <v>7593</v>
      </c>
      <c r="B1652" s="2">
        <v>7.9</v>
      </c>
      <c r="C1652" t="b">
        <v>0</v>
      </c>
      <c r="D1652" s="23">
        <v>590000</v>
      </c>
      <c r="E1652" s="23">
        <v>1185783</v>
      </c>
      <c r="F1652" s="23">
        <f>Table8[[#This Row],[Gross]]-Table8[[#This Row],[budget]]</f>
        <v>595783</v>
      </c>
      <c r="G1652" s="23">
        <v>590000</v>
      </c>
      <c r="H1652" s="23">
        <f>Table8[[#This Row],[Gross]]-Table8[[#This Row],[budget]]</f>
        <v>595783</v>
      </c>
    </row>
    <row r="1653" spans="1:8" x14ac:dyDescent="0.25">
      <c r="A1653" t="s">
        <v>7604</v>
      </c>
      <c r="B1653" s="2">
        <v>6.4</v>
      </c>
      <c r="C1653" t="b">
        <v>0</v>
      </c>
      <c r="D1653" s="23">
        <v>900000</v>
      </c>
      <c r="E1653" s="23">
        <v>6643</v>
      </c>
      <c r="F1653" s="23">
        <f>Table8[[#This Row],[Gross]]-Table8[[#This Row],[budget]]</f>
        <v>-893357</v>
      </c>
      <c r="G1653" s="23">
        <v>900000</v>
      </c>
      <c r="H1653" s="23">
        <f>Table8[[#This Row],[Gross]]-Table8[[#This Row],[budget]]</f>
        <v>-893357</v>
      </c>
    </row>
    <row r="1654" spans="1:8" x14ac:dyDescent="0.25">
      <c r="A1654" t="s">
        <v>7610</v>
      </c>
      <c r="B1654" s="2">
        <v>6.45</v>
      </c>
      <c r="C1654" t="b">
        <v>0</v>
      </c>
      <c r="D1654" s="23">
        <v>675000</v>
      </c>
      <c r="E1654" s="23">
        <v>425938</v>
      </c>
      <c r="F1654" s="23">
        <f>Table8[[#This Row],[Gross]]-Table8[[#This Row],[budget]]</f>
        <v>-249062</v>
      </c>
      <c r="G1654" s="23">
        <v>675000</v>
      </c>
      <c r="H1654" s="23">
        <f>Table8[[#This Row],[Gross]]-Table8[[#This Row],[budget]]</f>
        <v>-249062</v>
      </c>
    </row>
    <row r="1655" spans="1:8" x14ac:dyDescent="0.25">
      <c r="A1655" t="s">
        <v>7616</v>
      </c>
      <c r="B1655" s="2">
        <v>6</v>
      </c>
      <c r="C1655" t="b">
        <v>0</v>
      </c>
      <c r="D1655" s="23">
        <v>850000</v>
      </c>
      <c r="E1655" s="23">
        <v>1243961</v>
      </c>
      <c r="F1655" s="23">
        <f>Table8[[#This Row],[Gross]]-Table8[[#This Row],[budget]]</f>
        <v>393961</v>
      </c>
      <c r="G1655" s="23">
        <v>850000</v>
      </c>
      <c r="H1655" s="23">
        <f>Table8[[#This Row],[Gross]]-Table8[[#This Row],[budget]]</f>
        <v>393961</v>
      </c>
    </row>
    <row r="1656" spans="1:8" x14ac:dyDescent="0.25">
      <c r="A1656" t="s">
        <v>7619</v>
      </c>
      <c r="B1656" s="2">
        <v>5.6</v>
      </c>
      <c r="C1656" t="b">
        <v>0</v>
      </c>
      <c r="D1656" s="23">
        <v>825000</v>
      </c>
      <c r="E1656" s="23">
        <v>15278</v>
      </c>
      <c r="F1656" s="23">
        <f>Table8[[#This Row],[Gross]]-Table8[[#This Row],[budget]]</f>
        <v>-809722</v>
      </c>
      <c r="G1656" s="23">
        <v>825000</v>
      </c>
      <c r="H1656" s="23">
        <f>Table8[[#This Row],[Gross]]-Table8[[#This Row],[budget]]</f>
        <v>-809722</v>
      </c>
    </row>
    <row r="1657" spans="1:8" x14ac:dyDescent="0.25">
      <c r="A1657" t="s">
        <v>7627</v>
      </c>
      <c r="B1657" s="2">
        <v>8.4</v>
      </c>
      <c r="C1657" t="b">
        <v>0</v>
      </c>
      <c r="D1657" s="23">
        <v>500000</v>
      </c>
      <c r="E1657" s="23">
        <v>7098492</v>
      </c>
      <c r="F1657" s="23">
        <f>Table8[[#This Row],[Gross]]-Table8[[#This Row],[budget]]</f>
        <v>6598492</v>
      </c>
      <c r="G1657" s="23">
        <v>500000</v>
      </c>
      <c r="H1657" s="23">
        <f>Table8[[#This Row],[Gross]]-Table8[[#This Row],[budget]]</f>
        <v>6598492</v>
      </c>
    </row>
    <row r="1658" spans="1:8" x14ac:dyDescent="0.25">
      <c r="A1658" t="s">
        <v>7645</v>
      </c>
      <c r="B1658" s="2">
        <v>5.0999999999999996</v>
      </c>
      <c r="C1658" t="b">
        <v>0</v>
      </c>
      <c r="D1658" s="23">
        <v>600000</v>
      </c>
      <c r="E1658" s="23">
        <v>35688</v>
      </c>
      <c r="F1658" s="23">
        <f>Table8[[#This Row],[Gross]]-Table8[[#This Row],[budget]]</f>
        <v>-564312</v>
      </c>
      <c r="G1658" s="23">
        <v>600000</v>
      </c>
      <c r="H1658" s="23">
        <f>Table8[[#This Row],[Gross]]-Table8[[#This Row],[budget]]</f>
        <v>-564312</v>
      </c>
    </row>
    <row r="1659" spans="1:8" x14ac:dyDescent="0.25">
      <c r="A1659" t="s">
        <v>7648</v>
      </c>
      <c r="B1659" s="2">
        <v>6.8</v>
      </c>
      <c r="C1659" t="b">
        <v>0</v>
      </c>
      <c r="D1659" s="23">
        <v>780000</v>
      </c>
      <c r="E1659" s="23">
        <v>1310270</v>
      </c>
      <c r="F1659" s="23">
        <f>Table8[[#This Row],[Gross]]-Table8[[#This Row],[budget]]</f>
        <v>530270</v>
      </c>
      <c r="G1659" s="23">
        <v>780000</v>
      </c>
      <c r="H1659" s="23">
        <f>Table8[[#This Row],[Gross]]-Table8[[#This Row],[budget]]</f>
        <v>530270</v>
      </c>
    </row>
    <row r="1660" spans="1:8" x14ac:dyDescent="0.25">
      <c r="A1660" t="s">
        <v>7656</v>
      </c>
      <c r="B1660" s="2">
        <v>6.9</v>
      </c>
      <c r="C1660" t="b">
        <v>0</v>
      </c>
      <c r="D1660" s="23">
        <v>750000</v>
      </c>
      <c r="E1660" s="23">
        <v>5518918</v>
      </c>
      <c r="F1660" s="23">
        <f>Table8[[#This Row],[Gross]]-Table8[[#This Row],[budget]]</f>
        <v>4768918</v>
      </c>
      <c r="G1660" s="23">
        <v>750000</v>
      </c>
      <c r="H1660" s="23">
        <f>Table8[[#This Row],[Gross]]-Table8[[#This Row],[budget]]</f>
        <v>4768918</v>
      </c>
    </row>
    <row r="1661" spans="1:8" x14ac:dyDescent="0.25">
      <c r="A1661" t="s">
        <v>7661</v>
      </c>
      <c r="B1661" s="2">
        <v>6.3</v>
      </c>
      <c r="C1661" t="b">
        <v>0</v>
      </c>
      <c r="D1661" s="23">
        <v>500000</v>
      </c>
      <c r="E1661" s="23">
        <v>26297</v>
      </c>
      <c r="F1661" s="23">
        <f>Table8[[#This Row],[Gross]]-Table8[[#This Row],[budget]]</f>
        <v>-473703</v>
      </c>
      <c r="G1661" s="23">
        <v>500000</v>
      </c>
      <c r="H1661" s="23">
        <f>Table8[[#This Row],[Gross]]-Table8[[#This Row],[budget]]</f>
        <v>-473703</v>
      </c>
    </row>
    <row r="1662" spans="1:8" x14ac:dyDescent="0.25">
      <c r="A1662" t="s">
        <v>7666</v>
      </c>
      <c r="B1662" s="2">
        <v>5.2</v>
      </c>
      <c r="C1662" t="b">
        <v>0</v>
      </c>
      <c r="D1662" s="23">
        <v>900000</v>
      </c>
      <c r="E1662" s="23">
        <v>18378</v>
      </c>
      <c r="F1662" s="23">
        <f>Table8[[#This Row],[Gross]]-Table8[[#This Row],[budget]]</f>
        <v>-881622</v>
      </c>
      <c r="G1662" s="23">
        <v>900000</v>
      </c>
      <c r="H1662" s="23">
        <f>Table8[[#This Row],[Gross]]-Table8[[#This Row],[budget]]</f>
        <v>-881622</v>
      </c>
    </row>
    <row r="1663" spans="1:8" x14ac:dyDescent="0.25">
      <c r="A1663" t="s">
        <v>7683</v>
      </c>
      <c r="B1663" s="2">
        <v>7.2</v>
      </c>
      <c r="C1663" t="b">
        <v>0</v>
      </c>
      <c r="D1663" s="23">
        <v>700000</v>
      </c>
      <c r="E1663" s="23">
        <v>2694973</v>
      </c>
      <c r="F1663" s="23">
        <f>Table8[[#This Row],[Gross]]-Table8[[#This Row],[budget]]</f>
        <v>1994973</v>
      </c>
      <c r="G1663" s="23">
        <v>700000</v>
      </c>
      <c r="H1663" s="23">
        <f>Table8[[#This Row],[Gross]]-Table8[[#This Row],[budget]]</f>
        <v>1994973</v>
      </c>
    </row>
    <row r="1664" spans="1:8" x14ac:dyDescent="0.25">
      <c r="A1664" t="s">
        <v>7685</v>
      </c>
      <c r="B1664" s="2">
        <v>6.5</v>
      </c>
      <c r="C1664" t="b">
        <v>0</v>
      </c>
      <c r="D1664" s="23">
        <v>700000</v>
      </c>
      <c r="E1664" s="23">
        <v>10508</v>
      </c>
      <c r="F1664" s="23">
        <f>Table8[[#This Row],[Gross]]-Table8[[#This Row],[budget]]</f>
        <v>-689492</v>
      </c>
      <c r="G1664" s="23">
        <v>700000</v>
      </c>
      <c r="H1664" s="23">
        <f>Table8[[#This Row],[Gross]]-Table8[[#This Row],[budget]]</f>
        <v>-689492</v>
      </c>
    </row>
    <row r="1665" spans="1:8" x14ac:dyDescent="0.25">
      <c r="A1665" t="s">
        <v>7687</v>
      </c>
      <c r="B1665" s="2">
        <v>6.5</v>
      </c>
      <c r="C1665" t="b">
        <v>0</v>
      </c>
      <c r="D1665" s="23">
        <v>650000</v>
      </c>
      <c r="E1665" s="23">
        <v>2301777</v>
      </c>
      <c r="F1665" s="23">
        <f>Table8[[#This Row],[Gross]]-Table8[[#This Row],[budget]]</f>
        <v>1651777</v>
      </c>
      <c r="G1665" s="23">
        <v>650000</v>
      </c>
      <c r="H1665" s="23">
        <f>Table8[[#This Row],[Gross]]-Table8[[#This Row],[budget]]</f>
        <v>1651777</v>
      </c>
    </row>
    <row r="1666" spans="1:8" x14ac:dyDescent="0.25">
      <c r="A1666" t="s">
        <v>7703</v>
      </c>
      <c r="B1666" s="2">
        <v>7.8</v>
      </c>
      <c r="C1666" t="b">
        <v>0</v>
      </c>
      <c r="D1666" s="23">
        <v>609000</v>
      </c>
      <c r="E1666" s="23">
        <v>3000000</v>
      </c>
      <c r="F1666" s="23">
        <f>Table8[[#This Row],[Gross]]-Table8[[#This Row],[budget]]</f>
        <v>2391000</v>
      </c>
      <c r="G1666" s="23">
        <v>609000</v>
      </c>
      <c r="H1666" s="23">
        <f>Table8[[#This Row],[Gross]]-Table8[[#This Row],[budget]]</f>
        <v>2391000</v>
      </c>
    </row>
    <row r="1667" spans="1:8" x14ac:dyDescent="0.25">
      <c r="A1667" t="s">
        <v>7705</v>
      </c>
      <c r="B1667" s="2">
        <v>6.4</v>
      </c>
      <c r="C1667" t="b">
        <v>0</v>
      </c>
      <c r="D1667" s="23">
        <v>60000</v>
      </c>
      <c r="E1667" s="23">
        <v>140530114</v>
      </c>
      <c r="F1667" s="23">
        <f>Table8[[#This Row],[Gross]]-Table8[[#This Row],[budget]]</f>
        <v>140470114</v>
      </c>
      <c r="G1667" s="23">
        <v>60000</v>
      </c>
      <c r="H1667" s="23">
        <f>Table8[[#This Row],[Gross]]-Table8[[#This Row],[budget]]</f>
        <v>140470114</v>
      </c>
    </row>
    <row r="1668" spans="1:8" x14ac:dyDescent="0.25">
      <c r="A1668" t="s">
        <v>7707</v>
      </c>
      <c r="B1668" s="2">
        <v>8.1</v>
      </c>
      <c r="C1668" t="b">
        <v>0</v>
      </c>
      <c r="D1668" s="23">
        <v>600000</v>
      </c>
      <c r="E1668" s="23">
        <v>13300000</v>
      </c>
      <c r="F1668" s="23">
        <f>Table8[[#This Row],[Gross]]-Table8[[#This Row],[budget]]</f>
        <v>12700000</v>
      </c>
      <c r="G1668" s="23">
        <v>600000</v>
      </c>
      <c r="H1668" s="23">
        <f>Table8[[#This Row],[Gross]]-Table8[[#This Row],[budget]]</f>
        <v>12700000</v>
      </c>
    </row>
    <row r="1669" spans="1:8" x14ac:dyDescent="0.25">
      <c r="A1669" t="s">
        <v>7712</v>
      </c>
      <c r="B1669" s="2">
        <v>5.6</v>
      </c>
      <c r="C1669" t="b">
        <v>0</v>
      </c>
      <c r="D1669" s="23">
        <v>600000</v>
      </c>
      <c r="E1669" s="23">
        <v>23616</v>
      </c>
      <c r="F1669" s="23">
        <f>Table8[[#This Row],[Gross]]-Table8[[#This Row],[budget]]</f>
        <v>-576384</v>
      </c>
      <c r="G1669" s="23">
        <v>600000</v>
      </c>
      <c r="H1669" s="23">
        <f>Table8[[#This Row],[Gross]]-Table8[[#This Row],[budget]]</f>
        <v>-576384</v>
      </c>
    </row>
    <row r="1670" spans="1:8" x14ac:dyDescent="0.25">
      <c r="A1670" t="s">
        <v>7714</v>
      </c>
      <c r="B1670" s="2">
        <v>6.6</v>
      </c>
      <c r="C1670" t="b">
        <v>0</v>
      </c>
      <c r="D1670" s="23">
        <v>600000</v>
      </c>
      <c r="E1670" s="23">
        <v>13493</v>
      </c>
      <c r="F1670" s="23">
        <f>Table8[[#This Row],[Gross]]-Table8[[#This Row],[budget]]</f>
        <v>-586507</v>
      </c>
      <c r="G1670" s="23">
        <v>600000</v>
      </c>
      <c r="H1670" s="23">
        <f>Table8[[#This Row],[Gross]]-Table8[[#This Row],[budget]]</f>
        <v>-586507</v>
      </c>
    </row>
    <row r="1671" spans="1:8" x14ac:dyDescent="0.25">
      <c r="A1671" t="s">
        <v>7729</v>
      </c>
      <c r="B1671" s="2">
        <v>7.2</v>
      </c>
      <c r="C1671" t="b">
        <v>0</v>
      </c>
      <c r="D1671" s="23">
        <v>560000</v>
      </c>
      <c r="E1671" s="23">
        <v>2245</v>
      </c>
      <c r="F1671" s="23">
        <f>Table8[[#This Row],[Gross]]-Table8[[#This Row],[budget]]</f>
        <v>-557755</v>
      </c>
      <c r="G1671" s="23">
        <v>560000</v>
      </c>
      <c r="H1671" s="23">
        <f>Table8[[#This Row],[Gross]]-Table8[[#This Row],[budget]]</f>
        <v>-557755</v>
      </c>
    </row>
    <row r="1672" spans="1:8" x14ac:dyDescent="0.25">
      <c r="A1672" t="s">
        <v>7740</v>
      </c>
      <c r="B1672" s="2">
        <v>6.1</v>
      </c>
      <c r="C1672" t="b">
        <v>0</v>
      </c>
      <c r="D1672" s="23">
        <v>500000</v>
      </c>
      <c r="E1672" s="23">
        <v>39552600</v>
      </c>
      <c r="F1672" s="23">
        <f>Table8[[#This Row],[Gross]]-Table8[[#This Row],[budget]]</f>
        <v>39052600</v>
      </c>
      <c r="G1672" s="23">
        <v>500000</v>
      </c>
      <c r="H1672" s="23">
        <f>Table8[[#This Row],[Gross]]-Table8[[#This Row],[budget]]</f>
        <v>39052600</v>
      </c>
    </row>
    <row r="1673" spans="1:8" x14ac:dyDescent="0.25">
      <c r="A1673" t="s">
        <v>7747</v>
      </c>
      <c r="B1673" s="2">
        <v>5.9</v>
      </c>
      <c r="C1673" t="b">
        <v>0</v>
      </c>
      <c r="D1673" s="23">
        <v>500000</v>
      </c>
      <c r="E1673" s="23">
        <v>17000000</v>
      </c>
      <c r="F1673" s="23">
        <f>Table8[[#This Row],[Gross]]-Table8[[#This Row],[budget]]</f>
        <v>16500000</v>
      </c>
      <c r="G1673" s="23">
        <v>500000</v>
      </c>
      <c r="H1673" s="23">
        <f>Table8[[#This Row],[Gross]]-Table8[[#This Row],[budget]]</f>
        <v>16500000</v>
      </c>
    </row>
    <row r="1674" spans="1:8" x14ac:dyDescent="0.25">
      <c r="A1674" t="s">
        <v>7753</v>
      </c>
      <c r="B1674" s="2">
        <v>7.1</v>
      </c>
      <c r="C1674" t="b">
        <v>0</v>
      </c>
      <c r="D1674" s="23">
        <v>1000000</v>
      </c>
      <c r="E1674" s="23">
        <v>3773863</v>
      </c>
      <c r="F1674" s="23">
        <f>Table8[[#This Row],[Gross]]-Table8[[#This Row],[budget]]</f>
        <v>2773863</v>
      </c>
      <c r="G1674" s="23">
        <v>1000000</v>
      </c>
      <c r="H1674" s="23">
        <f>Table8[[#This Row],[Gross]]-Table8[[#This Row],[budget]]</f>
        <v>2773863</v>
      </c>
    </row>
    <row r="1675" spans="1:8" x14ac:dyDescent="0.25">
      <c r="A1675" t="s">
        <v>7757</v>
      </c>
      <c r="B1675" s="2">
        <v>7.6</v>
      </c>
      <c r="C1675" t="b">
        <v>0</v>
      </c>
      <c r="D1675" s="23">
        <v>500000</v>
      </c>
      <c r="E1675" s="23">
        <v>2047570</v>
      </c>
      <c r="F1675" s="23">
        <f>Table8[[#This Row],[Gross]]-Table8[[#This Row],[budget]]</f>
        <v>1547570</v>
      </c>
      <c r="G1675" s="23">
        <v>500000</v>
      </c>
      <c r="H1675" s="23">
        <f>Table8[[#This Row],[Gross]]-Table8[[#This Row],[budget]]</f>
        <v>1547570</v>
      </c>
    </row>
    <row r="1676" spans="1:8" x14ac:dyDescent="0.25">
      <c r="A1676" t="s">
        <v>7760</v>
      </c>
      <c r="B1676" s="2">
        <v>6.2</v>
      </c>
      <c r="C1676" t="b">
        <v>0</v>
      </c>
      <c r="D1676" s="23">
        <v>500000</v>
      </c>
      <c r="E1676" s="23">
        <v>1181206.5</v>
      </c>
      <c r="F1676" s="23">
        <f>Table8[[#This Row],[Gross]]-Table8[[#This Row],[budget]]</f>
        <v>681206.5</v>
      </c>
      <c r="G1676" s="23">
        <v>500000</v>
      </c>
      <c r="H1676" s="23">
        <f>Table8[[#This Row],[Gross]]-Table8[[#This Row],[budget]]</f>
        <v>681206.5</v>
      </c>
    </row>
    <row r="1677" spans="1:8" x14ac:dyDescent="0.25">
      <c r="A1677" t="s">
        <v>7762</v>
      </c>
      <c r="B1677" s="2">
        <v>7.4</v>
      </c>
      <c r="C1677" t="b">
        <v>0</v>
      </c>
      <c r="D1677" s="23">
        <v>46000</v>
      </c>
      <c r="E1677" s="23">
        <v>1127331</v>
      </c>
      <c r="F1677" s="23">
        <f>Table8[[#This Row],[Gross]]-Table8[[#This Row],[budget]]</f>
        <v>1081331</v>
      </c>
      <c r="G1677" s="23">
        <v>46000</v>
      </c>
      <c r="H1677" s="23">
        <f>Table8[[#This Row],[Gross]]-Table8[[#This Row],[budget]]</f>
        <v>1081331</v>
      </c>
    </row>
    <row r="1678" spans="1:8" x14ac:dyDescent="0.25">
      <c r="A1678" t="s">
        <v>7764</v>
      </c>
      <c r="B1678" s="2">
        <v>6.8</v>
      </c>
      <c r="C1678" t="b">
        <v>0</v>
      </c>
      <c r="D1678" s="23">
        <v>500000</v>
      </c>
      <c r="E1678" s="23">
        <v>906666</v>
      </c>
      <c r="F1678" s="23">
        <f>Table8[[#This Row],[Gross]]-Table8[[#This Row],[budget]]</f>
        <v>406666</v>
      </c>
      <c r="G1678" s="23">
        <v>500000</v>
      </c>
      <c r="H1678" s="23">
        <f>Table8[[#This Row],[Gross]]-Table8[[#This Row],[budget]]</f>
        <v>406666</v>
      </c>
    </row>
    <row r="1679" spans="1:8" x14ac:dyDescent="0.25">
      <c r="A1679" t="s">
        <v>7766</v>
      </c>
      <c r="B1679" s="2">
        <v>6</v>
      </c>
      <c r="C1679" t="b">
        <v>0</v>
      </c>
      <c r="D1679" s="23">
        <v>325000</v>
      </c>
      <c r="E1679" s="23">
        <v>653126</v>
      </c>
      <c r="F1679" s="23">
        <f>Table8[[#This Row],[Gross]]-Table8[[#This Row],[budget]]</f>
        <v>328126</v>
      </c>
      <c r="G1679" s="23">
        <v>325000</v>
      </c>
      <c r="H1679" s="23">
        <f>Table8[[#This Row],[Gross]]-Table8[[#This Row],[budget]]</f>
        <v>328126</v>
      </c>
    </row>
    <row r="1680" spans="1:8" x14ac:dyDescent="0.25">
      <c r="A1680" t="s">
        <v>7770</v>
      </c>
      <c r="B1680" s="2">
        <v>7.3</v>
      </c>
      <c r="C1680" t="b">
        <v>0</v>
      </c>
      <c r="D1680" s="23">
        <v>500000</v>
      </c>
      <c r="E1680" s="23">
        <v>603943</v>
      </c>
      <c r="F1680" s="23">
        <f>Table8[[#This Row],[Gross]]-Table8[[#This Row],[budget]]</f>
        <v>103943</v>
      </c>
      <c r="G1680" s="23">
        <v>500000</v>
      </c>
      <c r="H1680" s="23">
        <f>Table8[[#This Row],[Gross]]-Table8[[#This Row],[budget]]</f>
        <v>103943</v>
      </c>
    </row>
    <row r="1681" spans="1:8" x14ac:dyDescent="0.25">
      <c r="A1681" t="s">
        <v>7773</v>
      </c>
      <c r="B1681" s="2">
        <v>6</v>
      </c>
      <c r="C1681" t="b">
        <v>0</v>
      </c>
      <c r="D1681" s="23">
        <v>500000</v>
      </c>
      <c r="E1681" s="23">
        <v>295468</v>
      </c>
      <c r="F1681" s="23">
        <f>Table8[[#This Row],[Gross]]-Table8[[#This Row],[budget]]</f>
        <v>-204532</v>
      </c>
      <c r="G1681" s="23">
        <v>500000</v>
      </c>
      <c r="H1681" s="23">
        <f>Table8[[#This Row],[Gross]]-Table8[[#This Row],[budget]]</f>
        <v>-204532</v>
      </c>
    </row>
    <row r="1682" spans="1:8" x14ac:dyDescent="0.25">
      <c r="A1682" t="s">
        <v>7775</v>
      </c>
      <c r="B1682" s="2">
        <v>5.3</v>
      </c>
      <c r="C1682" t="b">
        <v>0</v>
      </c>
      <c r="D1682" s="23">
        <v>500000</v>
      </c>
      <c r="E1682" s="23">
        <v>243347</v>
      </c>
      <c r="F1682" s="23">
        <f>Table8[[#This Row],[Gross]]-Table8[[#This Row],[budget]]</f>
        <v>-256653</v>
      </c>
      <c r="G1682" s="23">
        <v>500000</v>
      </c>
      <c r="H1682" s="23">
        <f>Table8[[#This Row],[Gross]]-Table8[[#This Row],[budget]]</f>
        <v>-256653</v>
      </c>
    </row>
    <row r="1683" spans="1:8" x14ac:dyDescent="0.25">
      <c r="A1683" t="s">
        <v>7780</v>
      </c>
      <c r="B1683" s="2">
        <v>7.1</v>
      </c>
      <c r="C1683" t="b">
        <v>0</v>
      </c>
      <c r="D1683" s="23">
        <v>500000</v>
      </c>
      <c r="E1683" s="23">
        <v>151389</v>
      </c>
      <c r="F1683" s="23">
        <f>Table8[[#This Row],[Gross]]-Table8[[#This Row],[budget]]</f>
        <v>-348611</v>
      </c>
      <c r="G1683" s="23">
        <v>500000</v>
      </c>
      <c r="H1683" s="23">
        <f>Table8[[#This Row],[Gross]]-Table8[[#This Row],[budget]]</f>
        <v>-348611</v>
      </c>
    </row>
    <row r="1684" spans="1:8" x14ac:dyDescent="0.25">
      <c r="A1684" t="s">
        <v>7783</v>
      </c>
      <c r="B1684" s="2">
        <v>8.4</v>
      </c>
      <c r="C1684" t="b">
        <v>0</v>
      </c>
      <c r="D1684" s="23">
        <v>500000</v>
      </c>
      <c r="E1684" s="23">
        <v>133778</v>
      </c>
      <c r="F1684" s="23">
        <f>Table8[[#This Row],[Gross]]-Table8[[#This Row],[budget]]</f>
        <v>-366222</v>
      </c>
      <c r="G1684" s="23">
        <v>500000</v>
      </c>
      <c r="H1684" s="23">
        <f>Table8[[#This Row],[Gross]]-Table8[[#This Row],[budget]]</f>
        <v>-366222</v>
      </c>
    </row>
    <row r="1685" spans="1:8" x14ac:dyDescent="0.25">
      <c r="A1685" t="s">
        <v>7788</v>
      </c>
      <c r="B1685" s="2">
        <v>5.8</v>
      </c>
      <c r="C1685" t="b">
        <v>0</v>
      </c>
      <c r="D1685" s="23">
        <v>500000</v>
      </c>
      <c r="E1685" s="23">
        <v>98017</v>
      </c>
      <c r="F1685" s="23">
        <f>Table8[[#This Row],[Gross]]-Table8[[#This Row],[budget]]</f>
        <v>-401983</v>
      </c>
      <c r="G1685" s="23">
        <v>500000</v>
      </c>
      <c r="H1685" s="23">
        <f>Table8[[#This Row],[Gross]]-Table8[[#This Row],[budget]]</f>
        <v>-401983</v>
      </c>
    </row>
    <row r="1686" spans="1:8" x14ac:dyDescent="0.25">
      <c r="A1686" t="s">
        <v>7791</v>
      </c>
      <c r="B1686" s="2">
        <v>6.1</v>
      </c>
      <c r="C1686" t="b">
        <v>0</v>
      </c>
      <c r="D1686" s="23">
        <v>500000</v>
      </c>
      <c r="E1686" s="23">
        <v>13134</v>
      </c>
      <c r="F1686" s="23">
        <f>Table8[[#This Row],[Gross]]-Table8[[#This Row],[budget]]</f>
        <v>-486866</v>
      </c>
      <c r="G1686" s="23">
        <v>500000</v>
      </c>
      <c r="H1686" s="23">
        <f>Table8[[#This Row],[Gross]]-Table8[[#This Row],[budget]]</f>
        <v>-486866</v>
      </c>
    </row>
    <row r="1687" spans="1:8" x14ac:dyDescent="0.25">
      <c r="A1687" t="s">
        <v>7793</v>
      </c>
      <c r="B1687" s="2">
        <v>6.4</v>
      </c>
      <c r="C1687" t="b">
        <v>0</v>
      </c>
      <c r="D1687" s="23">
        <v>500000</v>
      </c>
      <c r="E1687" s="23">
        <v>237301</v>
      </c>
      <c r="F1687" s="23">
        <f>Table8[[#This Row],[Gross]]-Table8[[#This Row],[budget]]</f>
        <v>-262699</v>
      </c>
      <c r="G1687" s="23">
        <v>500000</v>
      </c>
      <c r="H1687" s="23">
        <f>Table8[[#This Row],[Gross]]-Table8[[#This Row],[budget]]</f>
        <v>-262699</v>
      </c>
    </row>
    <row r="1688" spans="1:8" x14ac:dyDescent="0.25">
      <c r="A1688" t="s">
        <v>7797</v>
      </c>
      <c r="B1688" s="2">
        <v>6.5</v>
      </c>
      <c r="C1688" t="b">
        <v>0</v>
      </c>
      <c r="D1688" s="23">
        <v>500000</v>
      </c>
      <c r="E1688" s="23">
        <v>12055</v>
      </c>
      <c r="F1688" s="23">
        <f>Table8[[#This Row],[Gross]]-Table8[[#This Row],[budget]]</f>
        <v>-487945</v>
      </c>
      <c r="G1688" s="23">
        <v>500000</v>
      </c>
      <c r="H1688" s="23">
        <f>Table8[[#This Row],[Gross]]-Table8[[#This Row],[budget]]</f>
        <v>-487945</v>
      </c>
    </row>
    <row r="1689" spans="1:8" x14ac:dyDescent="0.25">
      <c r="A1689" t="s">
        <v>7799</v>
      </c>
      <c r="B1689" s="2">
        <v>4.5999999999999996</v>
      </c>
      <c r="C1689" t="b">
        <v>0</v>
      </c>
      <c r="D1689" s="23">
        <v>500000</v>
      </c>
      <c r="E1689" s="23">
        <v>1332</v>
      </c>
      <c r="F1689" s="23">
        <f>Table8[[#This Row],[Gross]]-Table8[[#This Row],[budget]]</f>
        <v>-498668</v>
      </c>
      <c r="G1689" s="23">
        <v>500000</v>
      </c>
      <c r="H1689" s="23">
        <f>Table8[[#This Row],[Gross]]-Table8[[#This Row],[budget]]</f>
        <v>-498668</v>
      </c>
    </row>
    <row r="1690" spans="1:8" x14ac:dyDescent="0.25">
      <c r="A1690" t="s">
        <v>7831</v>
      </c>
      <c r="B1690" s="2">
        <v>6.8</v>
      </c>
      <c r="C1690" t="b">
        <v>0</v>
      </c>
      <c r="D1690" s="23">
        <v>500000</v>
      </c>
      <c r="E1690" s="23">
        <v>21199</v>
      </c>
      <c r="F1690" s="23">
        <f>Table8[[#This Row],[Gross]]-Table8[[#This Row],[budget]]</f>
        <v>-478801</v>
      </c>
      <c r="G1690" s="23">
        <v>500000</v>
      </c>
      <c r="H1690" s="23">
        <f>Table8[[#This Row],[Gross]]-Table8[[#This Row],[budget]]</f>
        <v>-478801</v>
      </c>
    </row>
    <row r="1691" spans="1:8" x14ac:dyDescent="0.25">
      <c r="A1691" t="s">
        <v>5556</v>
      </c>
      <c r="B1691" s="2">
        <v>5.9</v>
      </c>
      <c r="C1691" t="b">
        <v>0</v>
      </c>
      <c r="D1691" s="23">
        <v>450000</v>
      </c>
      <c r="E1691" s="23">
        <v>2712293</v>
      </c>
      <c r="F1691" s="23">
        <f>Table8[[#This Row],[Gross]]-Table8[[#This Row],[budget]]</f>
        <v>2262293</v>
      </c>
      <c r="G1691" s="23">
        <v>450000</v>
      </c>
      <c r="H1691" s="23">
        <f>Table8[[#This Row],[Gross]]-Table8[[#This Row],[budget]]</f>
        <v>2262293</v>
      </c>
    </row>
    <row r="1692" spans="1:8" x14ac:dyDescent="0.25">
      <c r="A1692" t="s">
        <v>7841</v>
      </c>
      <c r="B1692" s="2">
        <v>7.1</v>
      </c>
      <c r="C1692" t="b">
        <v>0</v>
      </c>
      <c r="D1692" s="23">
        <v>450000</v>
      </c>
      <c r="E1692" s="23">
        <v>379122</v>
      </c>
      <c r="F1692" s="23">
        <f>Table8[[#This Row],[Gross]]-Table8[[#This Row],[budget]]</f>
        <v>-70878</v>
      </c>
      <c r="G1692" s="23">
        <v>450000</v>
      </c>
      <c r="H1692" s="23">
        <f>Table8[[#This Row],[Gross]]-Table8[[#This Row],[budget]]</f>
        <v>-70878</v>
      </c>
    </row>
    <row r="1693" spans="1:8" x14ac:dyDescent="0.25">
      <c r="A1693" t="s">
        <v>7843</v>
      </c>
      <c r="B1693" s="2">
        <v>6.2</v>
      </c>
      <c r="C1693" t="b">
        <v>0</v>
      </c>
      <c r="D1693" s="23">
        <v>500000</v>
      </c>
      <c r="E1693" s="23">
        <v>23000</v>
      </c>
      <c r="F1693" s="23">
        <f>Table8[[#This Row],[Gross]]-Table8[[#This Row],[budget]]</f>
        <v>-477000</v>
      </c>
      <c r="G1693" s="23">
        <v>500000</v>
      </c>
      <c r="H1693" s="23">
        <f>Table8[[#This Row],[Gross]]-Table8[[#This Row],[budget]]</f>
        <v>-477000</v>
      </c>
    </row>
    <row r="1694" spans="1:8" x14ac:dyDescent="0.25">
      <c r="A1694" t="s">
        <v>7847</v>
      </c>
      <c r="B1694" s="2">
        <v>7.7</v>
      </c>
      <c r="C1694" t="b">
        <v>0</v>
      </c>
      <c r="D1694" s="23">
        <v>439000</v>
      </c>
      <c r="E1694" s="23">
        <v>2300000</v>
      </c>
      <c r="F1694" s="23">
        <f>Table8[[#This Row],[Gross]]-Table8[[#This Row],[budget]]</f>
        <v>1861000</v>
      </c>
      <c r="G1694" s="23">
        <v>439000</v>
      </c>
      <c r="H1694" s="23">
        <f>Table8[[#This Row],[Gross]]-Table8[[#This Row],[budget]]</f>
        <v>1861000</v>
      </c>
    </row>
    <row r="1695" spans="1:8" x14ac:dyDescent="0.25">
      <c r="A1695" t="s">
        <v>6702</v>
      </c>
      <c r="B1695" s="2">
        <v>7.5</v>
      </c>
      <c r="C1695" t="b">
        <v>0</v>
      </c>
      <c r="D1695" s="23">
        <v>225000</v>
      </c>
      <c r="E1695" s="23">
        <v>2938208</v>
      </c>
      <c r="F1695" s="23">
        <f>Table8[[#This Row],[Gross]]-Table8[[#This Row],[budget]]</f>
        <v>2713208</v>
      </c>
      <c r="G1695" s="23">
        <v>225000</v>
      </c>
      <c r="H1695" s="23">
        <f>Table8[[#This Row],[Gross]]-Table8[[#This Row],[budget]]</f>
        <v>2713208</v>
      </c>
    </row>
    <row r="1696" spans="1:8" x14ac:dyDescent="0.25">
      <c r="A1696" t="s">
        <v>7852</v>
      </c>
      <c r="B1696" s="2">
        <v>7.6</v>
      </c>
      <c r="C1696" t="b">
        <v>0</v>
      </c>
      <c r="D1696" s="23">
        <v>25000000</v>
      </c>
      <c r="E1696" s="23">
        <v>9910</v>
      </c>
      <c r="F1696" s="23">
        <f>Table8[[#This Row],[Gross]]-Table8[[#This Row],[budget]]</f>
        <v>-24990090</v>
      </c>
      <c r="G1696" s="23">
        <v>25000000</v>
      </c>
      <c r="H1696" s="23">
        <f>Table8[[#This Row],[Gross]]-Table8[[#This Row],[budget]]</f>
        <v>-24990090</v>
      </c>
    </row>
    <row r="1697" spans="1:8" x14ac:dyDescent="0.25">
      <c r="A1697" t="s">
        <v>6209</v>
      </c>
      <c r="B1697" s="2">
        <v>6.3</v>
      </c>
      <c r="C1697" t="b">
        <v>0</v>
      </c>
      <c r="D1697" s="23">
        <v>15000</v>
      </c>
      <c r="E1697" s="23">
        <v>107917283</v>
      </c>
      <c r="F1697" s="23">
        <f>Table8[[#This Row],[Gross]]-Table8[[#This Row],[budget]]</f>
        <v>107902283</v>
      </c>
      <c r="G1697" s="23">
        <v>15000</v>
      </c>
      <c r="H1697" s="23">
        <f>Table8[[#This Row],[Gross]]-Table8[[#This Row],[budget]]</f>
        <v>107902283</v>
      </c>
    </row>
    <row r="1698" spans="1:8" x14ac:dyDescent="0.25">
      <c r="A1698" t="s">
        <v>7862</v>
      </c>
      <c r="B1698" s="2">
        <v>4.7</v>
      </c>
      <c r="C1698" t="b">
        <v>0</v>
      </c>
      <c r="D1698" s="23">
        <v>100000</v>
      </c>
      <c r="E1698" s="23">
        <v>11798</v>
      </c>
      <c r="F1698" s="23">
        <f>Table8[[#This Row],[Gross]]-Table8[[#This Row],[budget]]</f>
        <v>-88202</v>
      </c>
      <c r="G1698" s="23">
        <v>100000</v>
      </c>
      <c r="H1698" s="23">
        <f>Table8[[#This Row],[Gross]]-Table8[[#This Row],[budget]]</f>
        <v>-88202</v>
      </c>
    </row>
    <row r="1699" spans="1:8" x14ac:dyDescent="0.25">
      <c r="A1699" t="s">
        <v>7867</v>
      </c>
      <c r="B1699" s="2">
        <v>7.2</v>
      </c>
      <c r="C1699" t="b">
        <v>0</v>
      </c>
      <c r="D1699" s="23">
        <v>218</v>
      </c>
      <c r="E1699" s="23">
        <v>592014</v>
      </c>
      <c r="F1699" s="23">
        <f>Table8[[#This Row],[Gross]]-Table8[[#This Row],[budget]]</f>
        <v>591796</v>
      </c>
      <c r="G1699" s="23">
        <v>218</v>
      </c>
      <c r="H1699" s="23">
        <f>Table8[[#This Row],[Gross]]-Table8[[#This Row],[budget]]</f>
        <v>591796</v>
      </c>
    </row>
    <row r="1700" spans="1:8" x14ac:dyDescent="0.25">
      <c r="A1700" t="s">
        <v>7870</v>
      </c>
      <c r="B1700" s="2">
        <v>5.0999999999999996</v>
      </c>
      <c r="C1700" t="b">
        <v>0</v>
      </c>
      <c r="D1700" s="23">
        <v>400000</v>
      </c>
      <c r="E1700" s="23">
        <v>425899</v>
      </c>
      <c r="F1700" s="23">
        <f>Table8[[#This Row],[Gross]]-Table8[[#This Row],[budget]]</f>
        <v>25899</v>
      </c>
      <c r="G1700" s="23">
        <v>400000</v>
      </c>
      <c r="H1700" s="23">
        <f>Table8[[#This Row],[Gross]]-Table8[[#This Row],[budget]]</f>
        <v>25899</v>
      </c>
    </row>
    <row r="1701" spans="1:8" x14ac:dyDescent="0.25">
      <c r="A1701" t="s">
        <v>7874</v>
      </c>
      <c r="B1701" s="2">
        <v>6.9</v>
      </c>
      <c r="C1701" t="b">
        <v>0</v>
      </c>
      <c r="D1701" s="23">
        <v>400000</v>
      </c>
      <c r="E1701" s="23">
        <v>126387</v>
      </c>
      <c r="F1701" s="23">
        <f>Table8[[#This Row],[Gross]]-Table8[[#This Row],[budget]]</f>
        <v>-273613</v>
      </c>
      <c r="G1701" s="23">
        <v>400000</v>
      </c>
      <c r="H1701" s="23">
        <f>Table8[[#This Row],[Gross]]-Table8[[#This Row],[budget]]</f>
        <v>-273613</v>
      </c>
    </row>
    <row r="1702" spans="1:8" x14ac:dyDescent="0.25">
      <c r="A1702" t="s">
        <v>7889</v>
      </c>
      <c r="B1702" s="2">
        <v>7</v>
      </c>
      <c r="C1702" t="b">
        <v>0</v>
      </c>
      <c r="D1702" s="23">
        <v>375000</v>
      </c>
      <c r="E1702" s="23">
        <v>617172</v>
      </c>
      <c r="F1702" s="23">
        <f>Table8[[#This Row],[Gross]]-Table8[[#This Row],[budget]]</f>
        <v>242172</v>
      </c>
      <c r="G1702" s="23">
        <v>375000</v>
      </c>
      <c r="H1702" s="23">
        <f>Table8[[#This Row],[Gross]]-Table8[[#This Row],[budget]]</f>
        <v>242172</v>
      </c>
    </row>
    <row r="1703" spans="1:8" x14ac:dyDescent="0.25">
      <c r="A1703" t="s">
        <v>7891</v>
      </c>
      <c r="B1703" s="2">
        <v>6.3</v>
      </c>
      <c r="C1703" t="b">
        <v>0</v>
      </c>
      <c r="D1703" s="23">
        <v>379000</v>
      </c>
      <c r="E1703" s="23">
        <v>2808000</v>
      </c>
      <c r="F1703" s="23">
        <f>Table8[[#This Row],[Gross]]-Table8[[#This Row],[budget]]</f>
        <v>2429000</v>
      </c>
      <c r="G1703" s="23">
        <v>379000</v>
      </c>
      <c r="H1703" s="23">
        <f>Table8[[#This Row],[Gross]]-Table8[[#This Row],[budget]]</f>
        <v>2429000</v>
      </c>
    </row>
    <row r="1704" spans="1:8" x14ac:dyDescent="0.25">
      <c r="A1704" t="s">
        <v>7894</v>
      </c>
      <c r="B1704" s="2">
        <v>6.1</v>
      </c>
      <c r="C1704" t="b">
        <v>0</v>
      </c>
      <c r="D1704" s="23">
        <v>6000000</v>
      </c>
      <c r="E1704" s="23">
        <v>12843</v>
      </c>
      <c r="F1704" s="23">
        <f>Table8[[#This Row],[Gross]]-Table8[[#This Row],[budget]]</f>
        <v>-5987157</v>
      </c>
      <c r="G1704" s="23">
        <v>6000000</v>
      </c>
      <c r="H1704" s="23">
        <f>Table8[[#This Row],[Gross]]-Table8[[#This Row],[budget]]</f>
        <v>-5987157</v>
      </c>
    </row>
    <row r="1705" spans="1:8" x14ac:dyDescent="0.25">
      <c r="A1705" t="s">
        <v>7896</v>
      </c>
      <c r="B1705" s="2">
        <v>7.2</v>
      </c>
      <c r="C1705" t="b">
        <v>0</v>
      </c>
      <c r="D1705" s="23">
        <v>450000</v>
      </c>
      <c r="E1705" s="23">
        <v>34151</v>
      </c>
      <c r="F1705" s="23">
        <f>Table8[[#This Row],[Gross]]-Table8[[#This Row],[budget]]</f>
        <v>-415849</v>
      </c>
      <c r="G1705" s="23">
        <v>450000</v>
      </c>
      <c r="H1705" s="23">
        <f>Table8[[#This Row],[Gross]]-Table8[[#This Row],[budget]]</f>
        <v>-415849</v>
      </c>
    </row>
    <row r="1706" spans="1:8" x14ac:dyDescent="0.25">
      <c r="A1706" t="s">
        <v>7898</v>
      </c>
      <c r="B1706" s="2">
        <v>7.8</v>
      </c>
      <c r="C1706" t="b">
        <v>0</v>
      </c>
      <c r="D1706" s="23">
        <v>1750211</v>
      </c>
      <c r="E1706" s="23">
        <v>1523883</v>
      </c>
      <c r="F1706" s="23">
        <f>Table8[[#This Row],[Gross]]-Table8[[#This Row],[budget]]</f>
        <v>-226328</v>
      </c>
      <c r="G1706" s="23">
        <v>1750211</v>
      </c>
      <c r="H1706" s="23">
        <f>Table8[[#This Row],[Gross]]-Table8[[#This Row],[budget]]</f>
        <v>-226328</v>
      </c>
    </row>
    <row r="1707" spans="1:8" x14ac:dyDescent="0.25">
      <c r="A1707" t="s">
        <v>7900</v>
      </c>
      <c r="B1707" s="2">
        <v>4.7</v>
      </c>
      <c r="C1707" t="b">
        <v>0</v>
      </c>
      <c r="D1707" s="23">
        <v>350000</v>
      </c>
      <c r="E1707" s="23">
        <v>4000000</v>
      </c>
      <c r="F1707" s="23">
        <f>Table8[[#This Row],[Gross]]-Table8[[#This Row],[budget]]</f>
        <v>3650000</v>
      </c>
      <c r="G1707" s="23">
        <v>350000</v>
      </c>
      <c r="H1707" s="23">
        <f>Table8[[#This Row],[Gross]]-Table8[[#This Row],[budget]]</f>
        <v>3650000</v>
      </c>
    </row>
    <row r="1708" spans="1:8" x14ac:dyDescent="0.25">
      <c r="A1708" t="s">
        <v>7918</v>
      </c>
      <c r="B1708" s="2">
        <v>6.6</v>
      </c>
      <c r="C1708" t="b">
        <v>0</v>
      </c>
      <c r="D1708" s="23">
        <v>8000000</v>
      </c>
      <c r="E1708" s="23">
        <v>16115878</v>
      </c>
      <c r="F1708" s="23">
        <f>Table8[[#This Row],[Gross]]-Table8[[#This Row],[budget]]</f>
        <v>8115878</v>
      </c>
      <c r="G1708" s="23">
        <v>8000000</v>
      </c>
      <c r="H1708" s="23">
        <f>Table8[[#This Row],[Gross]]-Table8[[#This Row],[budget]]</f>
        <v>8115878</v>
      </c>
    </row>
    <row r="1709" spans="1:8" x14ac:dyDescent="0.25">
      <c r="A1709" t="s">
        <v>6995</v>
      </c>
      <c r="B1709" s="2">
        <v>6.9</v>
      </c>
      <c r="C1709" t="b">
        <v>0</v>
      </c>
      <c r="D1709" s="23">
        <v>250000</v>
      </c>
      <c r="E1709" s="23">
        <v>556147</v>
      </c>
      <c r="F1709" s="23">
        <f>Table8[[#This Row],[Gross]]-Table8[[#This Row],[budget]]</f>
        <v>306147</v>
      </c>
      <c r="G1709" s="23">
        <v>250000</v>
      </c>
      <c r="H1709" s="23">
        <f>Table8[[#This Row],[Gross]]-Table8[[#This Row],[budget]]</f>
        <v>306147</v>
      </c>
    </row>
    <row r="1710" spans="1:8" x14ac:dyDescent="0.25">
      <c r="A1710" t="s">
        <v>7737</v>
      </c>
      <c r="B1710" s="2">
        <v>7.6</v>
      </c>
      <c r="C1710" t="b">
        <v>0</v>
      </c>
      <c r="D1710" s="23">
        <v>300000</v>
      </c>
      <c r="E1710" s="23">
        <v>16892</v>
      </c>
      <c r="F1710" s="23">
        <f>Table8[[#This Row],[Gross]]-Table8[[#This Row],[budget]]</f>
        <v>-283108</v>
      </c>
      <c r="G1710" s="23">
        <v>300000</v>
      </c>
      <c r="H1710" s="23">
        <f>Table8[[#This Row],[Gross]]-Table8[[#This Row],[budget]]</f>
        <v>-283108</v>
      </c>
    </row>
    <row r="1711" spans="1:8" x14ac:dyDescent="0.25">
      <c r="A1711" t="s">
        <v>7934</v>
      </c>
      <c r="B1711" s="2">
        <v>8.1</v>
      </c>
      <c r="C1711" t="b">
        <v>0</v>
      </c>
      <c r="D1711" s="23">
        <v>160000</v>
      </c>
      <c r="E1711" s="23">
        <v>12438</v>
      </c>
      <c r="F1711" s="23">
        <f>Table8[[#This Row],[Gross]]-Table8[[#This Row],[budget]]</f>
        <v>-147562</v>
      </c>
      <c r="G1711" s="23">
        <v>160000</v>
      </c>
      <c r="H1711" s="23">
        <f>Table8[[#This Row],[Gross]]-Table8[[#This Row],[budget]]</f>
        <v>-147562</v>
      </c>
    </row>
    <row r="1712" spans="1:8" x14ac:dyDescent="0.25">
      <c r="A1712" t="s">
        <v>7937</v>
      </c>
      <c r="B1712" s="2">
        <v>6.6</v>
      </c>
      <c r="C1712" t="b">
        <v>0</v>
      </c>
      <c r="D1712" s="23">
        <v>200000</v>
      </c>
      <c r="E1712" s="23">
        <v>5199</v>
      </c>
      <c r="F1712" s="23">
        <f>Table8[[#This Row],[Gross]]-Table8[[#This Row],[budget]]</f>
        <v>-194801</v>
      </c>
      <c r="G1712" s="23">
        <v>200000</v>
      </c>
      <c r="H1712" s="23">
        <f>Table8[[#This Row],[Gross]]-Table8[[#This Row],[budget]]</f>
        <v>-194801</v>
      </c>
    </row>
    <row r="1713" spans="1:8" x14ac:dyDescent="0.25">
      <c r="A1713" t="s">
        <v>7946</v>
      </c>
      <c r="B1713" s="2">
        <v>4.8</v>
      </c>
      <c r="C1713" t="b">
        <v>0</v>
      </c>
      <c r="D1713" s="23">
        <v>300000</v>
      </c>
      <c r="E1713" s="23">
        <v>2468</v>
      </c>
      <c r="F1713" s="23">
        <f>Table8[[#This Row],[Gross]]-Table8[[#This Row],[budget]]</f>
        <v>-297532</v>
      </c>
      <c r="G1713" s="23">
        <v>300000</v>
      </c>
      <c r="H1713" s="23">
        <f>Table8[[#This Row],[Gross]]-Table8[[#This Row],[budget]]</f>
        <v>-297532</v>
      </c>
    </row>
    <row r="1714" spans="1:8" x14ac:dyDescent="0.25">
      <c r="A1714" t="s">
        <v>7959</v>
      </c>
      <c r="B1714" s="2">
        <v>6.4</v>
      </c>
      <c r="C1714" t="b">
        <v>0</v>
      </c>
      <c r="D1714" s="23">
        <v>270000</v>
      </c>
      <c r="E1714" s="23">
        <v>318622</v>
      </c>
      <c r="F1714" s="23">
        <f>Table8[[#This Row],[Gross]]-Table8[[#This Row],[budget]]</f>
        <v>48622</v>
      </c>
      <c r="G1714" s="23">
        <v>270000</v>
      </c>
      <c r="H1714" s="23">
        <f>Table8[[#This Row],[Gross]]-Table8[[#This Row],[budget]]</f>
        <v>48622</v>
      </c>
    </row>
    <row r="1715" spans="1:8" x14ac:dyDescent="0.25">
      <c r="A1715" t="s">
        <v>7967</v>
      </c>
      <c r="B1715" s="2">
        <v>6.5</v>
      </c>
      <c r="C1715" t="b">
        <v>0</v>
      </c>
      <c r="D1715" s="23">
        <v>250000</v>
      </c>
      <c r="E1715" s="23">
        <v>1977544</v>
      </c>
      <c r="F1715" s="23">
        <f>Table8[[#This Row],[Gross]]-Table8[[#This Row],[budget]]</f>
        <v>1727544</v>
      </c>
      <c r="G1715" s="23">
        <v>250000</v>
      </c>
      <c r="H1715" s="23">
        <f>Table8[[#This Row],[Gross]]-Table8[[#This Row],[budget]]</f>
        <v>1727544</v>
      </c>
    </row>
    <row r="1716" spans="1:8" x14ac:dyDescent="0.25">
      <c r="A1716" t="s">
        <v>7970</v>
      </c>
      <c r="B1716" s="2">
        <v>6.7</v>
      </c>
      <c r="C1716" t="b">
        <v>0</v>
      </c>
      <c r="D1716" s="23">
        <v>250000</v>
      </c>
      <c r="E1716" s="23">
        <v>902835</v>
      </c>
      <c r="F1716" s="23">
        <f>Table8[[#This Row],[Gross]]-Table8[[#This Row],[budget]]</f>
        <v>652835</v>
      </c>
      <c r="G1716" s="23">
        <v>250000</v>
      </c>
      <c r="H1716" s="23">
        <f>Table8[[#This Row],[Gross]]-Table8[[#This Row],[budget]]</f>
        <v>652835</v>
      </c>
    </row>
    <row r="1717" spans="1:8" x14ac:dyDescent="0.25">
      <c r="A1717" t="s">
        <v>7975</v>
      </c>
      <c r="B1717" s="2">
        <v>6.4</v>
      </c>
      <c r="C1717" t="b">
        <v>0</v>
      </c>
      <c r="D1717" s="23">
        <v>250000</v>
      </c>
      <c r="E1717" s="23">
        <v>212285</v>
      </c>
      <c r="F1717" s="23">
        <f>Table8[[#This Row],[Gross]]-Table8[[#This Row],[budget]]</f>
        <v>-37715</v>
      </c>
      <c r="G1717" s="23">
        <v>250000</v>
      </c>
      <c r="H1717" s="23">
        <f>Table8[[#This Row],[Gross]]-Table8[[#This Row],[budget]]</f>
        <v>-37715</v>
      </c>
    </row>
    <row r="1718" spans="1:8" x14ac:dyDescent="0.25">
      <c r="A1718" t="s">
        <v>7977</v>
      </c>
      <c r="B1718" s="2">
        <v>7</v>
      </c>
      <c r="C1718" t="b">
        <v>0</v>
      </c>
      <c r="D1718" s="23">
        <v>250000</v>
      </c>
      <c r="E1718" s="23">
        <v>203134</v>
      </c>
      <c r="F1718" s="23">
        <f>Table8[[#This Row],[Gross]]-Table8[[#This Row],[budget]]</f>
        <v>-46866</v>
      </c>
      <c r="G1718" s="23">
        <v>250000</v>
      </c>
      <c r="H1718" s="23">
        <f>Table8[[#This Row],[Gross]]-Table8[[#This Row],[budget]]</f>
        <v>-46866</v>
      </c>
    </row>
    <row r="1719" spans="1:8" x14ac:dyDescent="0.25">
      <c r="A1719" t="s">
        <v>7981</v>
      </c>
      <c r="B1719" s="2">
        <v>6.7</v>
      </c>
      <c r="C1719" t="b">
        <v>0</v>
      </c>
      <c r="D1719" s="23">
        <v>250000</v>
      </c>
      <c r="E1719" s="23">
        <v>3388210</v>
      </c>
      <c r="F1719" s="23">
        <f>Table8[[#This Row],[Gross]]-Table8[[#This Row],[budget]]</f>
        <v>3138210</v>
      </c>
      <c r="G1719" s="23">
        <v>250000</v>
      </c>
      <c r="H1719" s="23">
        <f>Table8[[#This Row],[Gross]]-Table8[[#This Row],[budget]]</f>
        <v>3138210</v>
      </c>
    </row>
    <row r="1720" spans="1:8" x14ac:dyDescent="0.25">
      <c r="A1720" t="s">
        <v>7995</v>
      </c>
      <c r="B1720" s="2">
        <v>6.3</v>
      </c>
      <c r="C1720" t="b">
        <v>0</v>
      </c>
      <c r="D1720" s="23">
        <v>250000</v>
      </c>
      <c r="E1720" s="23">
        <v>18195</v>
      </c>
      <c r="F1720" s="23">
        <f>Table8[[#This Row],[Gross]]-Table8[[#This Row],[budget]]</f>
        <v>-231805</v>
      </c>
      <c r="G1720" s="23">
        <v>250000</v>
      </c>
      <c r="H1720" s="23">
        <f>Table8[[#This Row],[Gross]]-Table8[[#This Row],[budget]]</f>
        <v>-231805</v>
      </c>
    </row>
    <row r="1721" spans="1:8" x14ac:dyDescent="0.25">
      <c r="A1721" t="s">
        <v>8027</v>
      </c>
      <c r="B1721" s="2">
        <v>7.5</v>
      </c>
      <c r="C1721" t="b">
        <v>0</v>
      </c>
      <c r="D1721" s="23">
        <v>225000</v>
      </c>
      <c r="E1721" s="23">
        <v>111300</v>
      </c>
      <c r="F1721" s="23">
        <f>Table8[[#This Row],[Gross]]-Table8[[#This Row],[budget]]</f>
        <v>-113700</v>
      </c>
      <c r="G1721" s="23">
        <v>225000</v>
      </c>
      <c r="H1721" s="23">
        <f>Table8[[#This Row],[Gross]]-Table8[[#This Row],[budget]]</f>
        <v>-113700</v>
      </c>
    </row>
    <row r="1722" spans="1:8" x14ac:dyDescent="0.25">
      <c r="A1722" t="s">
        <v>8029</v>
      </c>
      <c r="B1722" s="2">
        <v>7</v>
      </c>
      <c r="C1722" t="b">
        <v>0</v>
      </c>
      <c r="D1722" s="23">
        <v>225000</v>
      </c>
      <c r="E1722" s="23">
        <v>1027119</v>
      </c>
      <c r="F1722" s="23">
        <f>Table8[[#This Row],[Gross]]-Table8[[#This Row],[budget]]</f>
        <v>802119</v>
      </c>
      <c r="G1722" s="23">
        <v>225000</v>
      </c>
      <c r="H1722" s="23">
        <f>Table8[[#This Row],[Gross]]-Table8[[#This Row],[budget]]</f>
        <v>802119</v>
      </c>
    </row>
    <row r="1723" spans="1:8" x14ac:dyDescent="0.25">
      <c r="A1723" t="s">
        <v>8033</v>
      </c>
      <c r="B1723" s="2">
        <v>6.7</v>
      </c>
      <c r="C1723" t="b">
        <v>0</v>
      </c>
      <c r="D1723" s="23">
        <v>210000</v>
      </c>
      <c r="E1723" s="23">
        <v>5000000</v>
      </c>
      <c r="F1723" s="23">
        <f>Table8[[#This Row],[Gross]]-Table8[[#This Row],[budget]]</f>
        <v>4790000</v>
      </c>
      <c r="G1723" s="23">
        <v>210000</v>
      </c>
      <c r="H1723" s="23">
        <f>Table8[[#This Row],[Gross]]-Table8[[#This Row],[budget]]</f>
        <v>4790000</v>
      </c>
    </row>
    <row r="1724" spans="1:8" x14ac:dyDescent="0.25">
      <c r="A1724" t="s">
        <v>8042</v>
      </c>
      <c r="B1724" s="2">
        <v>7.2</v>
      </c>
      <c r="C1724" t="b">
        <v>0</v>
      </c>
      <c r="D1724" s="23">
        <v>200000</v>
      </c>
      <c r="E1724" s="23">
        <v>381225</v>
      </c>
      <c r="F1724" s="23">
        <f>Table8[[#This Row],[Gross]]-Table8[[#This Row],[budget]]</f>
        <v>181225</v>
      </c>
      <c r="G1724" s="23">
        <v>200000</v>
      </c>
      <c r="H1724" s="23">
        <f>Table8[[#This Row],[Gross]]-Table8[[#This Row],[budget]]</f>
        <v>181225</v>
      </c>
    </row>
    <row r="1725" spans="1:8" x14ac:dyDescent="0.25">
      <c r="A1725" t="s">
        <v>8044</v>
      </c>
      <c r="B1725" s="2">
        <v>6.4</v>
      </c>
      <c r="C1725" t="b">
        <v>0</v>
      </c>
      <c r="D1725" s="23">
        <v>200000</v>
      </c>
      <c r="E1725" s="23">
        <v>2428241</v>
      </c>
      <c r="F1725" s="23">
        <f>Table8[[#This Row],[Gross]]-Table8[[#This Row],[budget]]</f>
        <v>2228241</v>
      </c>
      <c r="G1725" s="23">
        <v>200000</v>
      </c>
      <c r="H1725" s="23">
        <f>Table8[[#This Row],[Gross]]-Table8[[#This Row],[budget]]</f>
        <v>2228241</v>
      </c>
    </row>
    <row r="1726" spans="1:8" x14ac:dyDescent="0.25">
      <c r="A1726" t="s">
        <v>8048</v>
      </c>
      <c r="B1726" s="2">
        <v>6.9</v>
      </c>
      <c r="C1726" t="b">
        <v>0</v>
      </c>
      <c r="D1726" s="23">
        <v>200000</v>
      </c>
      <c r="E1726" s="23">
        <v>174682</v>
      </c>
      <c r="F1726" s="23">
        <f>Table8[[#This Row],[Gross]]-Table8[[#This Row],[budget]]</f>
        <v>-25318</v>
      </c>
      <c r="G1726" s="23">
        <v>200000</v>
      </c>
      <c r="H1726" s="23">
        <f>Table8[[#This Row],[Gross]]-Table8[[#This Row],[budget]]</f>
        <v>-25318</v>
      </c>
    </row>
    <row r="1727" spans="1:8" x14ac:dyDescent="0.25">
      <c r="A1727" t="s">
        <v>8050</v>
      </c>
      <c r="B1727" s="2">
        <v>7.5</v>
      </c>
      <c r="C1727" t="b">
        <v>0</v>
      </c>
      <c r="D1727" s="23">
        <v>200000</v>
      </c>
      <c r="E1727" s="23">
        <v>215185</v>
      </c>
      <c r="F1727" s="23">
        <f>Table8[[#This Row],[Gross]]-Table8[[#This Row],[budget]]</f>
        <v>15185</v>
      </c>
      <c r="G1727" s="23">
        <v>200000</v>
      </c>
      <c r="H1727" s="23">
        <f>Table8[[#This Row],[Gross]]-Table8[[#This Row],[budget]]</f>
        <v>15185</v>
      </c>
    </row>
    <row r="1728" spans="1:8" x14ac:dyDescent="0.25">
      <c r="A1728" t="s">
        <v>8067</v>
      </c>
      <c r="B1728" s="2">
        <v>7.7</v>
      </c>
      <c r="C1728" t="b">
        <v>0</v>
      </c>
      <c r="D1728" s="23">
        <v>200000</v>
      </c>
      <c r="E1728" s="23">
        <v>1111</v>
      </c>
      <c r="F1728" s="23">
        <f>Table8[[#This Row],[Gross]]-Table8[[#This Row],[budget]]</f>
        <v>-198889</v>
      </c>
      <c r="G1728" s="23">
        <v>200000</v>
      </c>
      <c r="H1728" s="23">
        <f>Table8[[#This Row],[Gross]]-Table8[[#This Row],[budget]]</f>
        <v>-198889</v>
      </c>
    </row>
    <row r="1729" spans="1:8" x14ac:dyDescent="0.25">
      <c r="A1729" t="s">
        <v>8080</v>
      </c>
      <c r="B1729" s="2">
        <v>8.5</v>
      </c>
      <c r="C1729" t="b">
        <v>0</v>
      </c>
      <c r="D1729" s="23">
        <v>180000</v>
      </c>
      <c r="E1729" s="23">
        <v>925402</v>
      </c>
      <c r="F1729" s="23">
        <f>Table8[[#This Row],[Gross]]-Table8[[#This Row],[budget]]</f>
        <v>745402</v>
      </c>
      <c r="G1729" s="23">
        <v>180000</v>
      </c>
      <c r="H1729" s="23">
        <f>Table8[[#This Row],[Gross]]-Table8[[#This Row],[budget]]</f>
        <v>745402</v>
      </c>
    </row>
    <row r="1730" spans="1:8" x14ac:dyDescent="0.25">
      <c r="A1730" t="s">
        <v>8082</v>
      </c>
      <c r="B1730" s="2">
        <v>7.7</v>
      </c>
      <c r="C1730" t="b">
        <v>0</v>
      </c>
      <c r="D1730" s="23">
        <v>120000</v>
      </c>
      <c r="E1730" s="23">
        <v>469947</v>
      </c>
      <c r="F1730" s="23">
        <f>Table8[[#This Row],[Gross]]-Table8[[#This Row],[budget]]</f>
        <v>349947</v>
      </c>
      <c r="G1730" s="23">
        <v>120000</v>
      </c>
      <c r="H1730" s="23">
        <f>Table8[[#This Row],[Gross]]-Table8[[#This Row],[budget]]</f>
        <v>349947</v>
      </c>
    </row>
    <row r="1731" spans="1:8" x14ac:dyDescent="0.25">
      <c r="A1731" t="s">
        <v>7484</v>
      </c>
      <c r="B1731" s="2">
        <v>7</v>
      </c>
      <c r="C1731" t="b">
        <v>0</v>
      </c>
      <c r="D1731" s="23">
        <v>100000</v>
      </c>
      <c r="E1731" s="23">
        <v>1316074</v>
      </c>
      <c r="F1731" s="23">
        <f>Table8[[#This Row],[Gross]]-Table8[[#This Row],[budget]]</f>
        <v>1216074</v>
      </c>
      <c r="G1731" s="23">
        <v>100000</v>
      </c>
      <c r="H1731" s="23">
        <f>Table8[[#This Row],[Gross]]-Table8[[#This Row],[budget]]</f>
        <v>1216074</v>
      </c>
    </row>
    <row r="1732" spans="1:8" x14ac:dyDescent="0.25">
      <c r="A1732" t="s">
        <v>8090</v>
      </c>
      <c r="B1732" s="2">
        <v>5.5</v>
      </c>
      <c r="C1732" t="b">
        <v>0</v>
      </c>
      <c r="D1732" s="23">
        <v>500000</v>
      </c>
      <c r="E1732" s="23">
        <v>15180000</v>
      </c>
      <c r="F1732" s="23">
        <f>Table8[[#This Row],[Gross]]-Table8[[#This Row],[budget]]</f>
        <v>14680000</v>
      </c>
      <c r="G1732" s="23">
        <v>500000</v>
      </c>
      <c r="H1732" s="23">
        <f>Table8[[#This Row],[Gross]]-Table8[[#This Row],[budget]]</f>
        <v>14680000</v>
      </c>
    </row>
    <row r="1733" spans="1:8" x14ac:dyDescent="0.25">
      <c r="A1733" t="s">
        <v>8096</v>
      </c>
      <c r="B1733" s="2">
        <v>7.3</v>
      </c>
      <c r="C1733" t="b">
        <v>0</v>
      </c>
      <c r="D1733" s="23">
        <v>1200000</v>
      </c>
      <c r="E1733" s="23">
        <v>110720</v>
      </c>
      <c r="F1733" s="23">
        <f>Table8[[#This Row],[Gross]]-Table8[[#This Row],[budget]]</f>
        <v>-1089280</v>
      </c>
      <c r="G1733" s="23">
        <v>1200000</v>
      </c>
      <c r="H1733" s="23">
        <f>Table8[[#This Row],[Gross]]-Table8[[#This Row],[budget]]</f>
        <v>-1089280</v>
      </c>
    </row>
    <row r="1734" spans="1:8" x14ac:dyDescent="0.25">
      <c r="A1734" t="s">
        <v>8098</v>
      </c>
      <c r="B1734" s="2">
        <v>7.4</v>
      </c>
      <c r="C1734" t="b">
        <v>0</v>
      </c>
      <c r="D1734" s="23">
        <v>160000</v>
      </c>
      <c r="E1734" s="23">
        <v>155984</v>
      </c>
      <c r="F1734" s="23">
        <f>Table8[[#This Row],[Gross]]-Table8[[#This Row],[budget]]</f>
        <v>-4016</v>
      </c>
      <c r="G1734" s="23">
        <v>160000</v>
      </c>
      <c r="H1734" s="23">
        <f>Table8[[#This Row],[Gross]]-Table8[[#This Row],[budget]]</f>
        <v>-4016</v>
      </c>
    </row>
    <row r="1735" spans="1:8" x14ac:dyDescent="0.25">
      <c r="A1735" t="s">
        <v>8106</v>
      </c>
      <c r="B1735" s="2">
        <v>7</v>
      </c>
      <c r="C1735" t="b">
        <v>0</v>
      </c>
      <c r="D1735" s="23">
        <v>150000</v>
      </c>
      <c r="E1735" s="23">
        <v>4914</v>
      </c>
      <c r="F1735" s="23">
        <f>Table8[[#This Row],[Gross]]-Table8[[#This Row],[budget]]</f>
        <v>-145086</v>
      </c>
      <c r="G1735" s="23">
        <v>150000</v>
      </c>
      <c r="H1735" s="23">
        <f>Table8[[#This Row],[Gross]]-Table8[[#This Row],[budget]]</f>
        <v>-145086</v>
      </c>
    </row>
    <row r="1736" spans="1:8" x14ac:dyDescent="0.25">
      <c r="A1736" t="s">
        <v>8111</v>
      </c>
      <c r="B1736" s="2">
        <v>7.1</v>
      </c>
      <c r="C1736" t="b">
        <v>0</v>
      </c>
      <c r="D1736" s="23">
        <v>150000</v>
      </c>
      <c r="E1736" s="23">
        <v>5858</v>
      </c>
      <c r="F1736" s="23">
        <f>Table8[[#This Row],[Gross]]-Table8[[#This Row],[budget]]</f>
        <v>-144142</v>
      </c>
      <c r="G1736" s="23">
        <v>150000</v>
      </c>
      <c r="H1736" s="23">
        <f>Table8[[#This Row],[Gross]]-Table8[[#This Row],[budget]]</f>
        <v>-144142</v>
      </c>
    </row>
    <row r="1737" spans="1:8" x14ac:dyDescent="0.25">
      <c r="A1737" t="s">
        <v>8122</v>
      </c>
      <c r="B1737" s="2">
        <v>6.7</v>
      </c>
      <c r="C1737" t="b">
        <v>0</v>
      </c>
      <c r="D1737" s="23">
        <v>125000</v>
      </c>
      <c r="E1737" s="23">
        <v>1573712</v>
      </c>
      <c r="F1737" s="23">
        <f>Table8[[#This Row],[Gross]]-Table8[[#This Row],[budget]]</f>
        <v>1448712</v>
      </c>
      <c r="G1737" s="23">
        <v>125000</v>
      </c>
      <c r="H1737" s="23">
        <f>Table8[[#This Row],[Gross]]-Table8[[#This Row],[budget]]</f>
        <v>1448712</v>
      </c>
    </row>
    <row r="1738" spans="1:8" x14ac:dyDescent="0.25">
      <c r="A1738" t="s">
        <v>8134</v>
      </c>
      <c r="B1738" s="2">
        <v>4.2</v>
      </c>
      <c r="C1738" t="b">
        <v>0</v>
      </c>
      <c r="D1738" s="23">
        <v>100000</v>
      </c>
      <c r="E1738" s="23">
        <v>22757819</v>
      </c>
      <c r="F1738" s="23">
        <f>Table8[[#This Row],[Gross]]-Table8[[#This Row],[budget]]</f>
        <v>22657819</v>
      </c>
      <c r="G1738" s="23">
        <v>100000</v>
      </c>
      <c r="H1738" s="23">
        <f>Table8[[#This Row],[Gross]]-Table8[[#This Row],[budget]]</f>
        <v>22657819</v>
      </c>
    </row>
    <row r="1739" spans="1:8" x14ac:dyDescent="0.25">
      <c r="A1739" t="s">
        <v>8137</v>
      </c>
      <c r="B1739" s="2">
        <v>4.8</v>
      </c>
      <c r="C1739" t="b">
        <v>0</v>
      </c>
      <c r="D1739" s="23">
        <v>100000</v>
      </c>
      <c r="E1739" s="23">
        <v>3000000</v>
      </c>
      <c r="F1739" s="23">
        <f>Table8[[#This Row],[Gross]]-Table8[[#This Row],[budget]]</f>
        <v>2900000</v>
      </c>
      <c r="G1739" s="23">
        <v>100000</v>
      </c>
      <c r="H1739" s="23">
        <f>Table8[[#This Row],[Gross]]-Table8[[#This Row],[budget]]</f>
        <v>2900000</v>
      </c>
    </row>
    <row r="1740" spans="1:8" x14ac:dyDescent="0.25">
      <c r="A1740" t="s">
        <v>8139</v>
      </c>
      <c r="B1740" s="2">
        <v>7</v>
      </c>
      <c r="C1740" t="b">
        <v>0</v>
      </c>
      <c r="D1740" s="23">
        <v>100000</v>
      </c>
      <c r="E1740" s="23">
        <v>5228617</v>
      </c>
      <c r="F1740" s="23">
        <f>Table8[[#This Row],[Gross]]-Table8[[#This Row],[budget]]</f>
        <v>5128617</v>
      </c>
      <c r="G1740" s="23">
        <v>100000</v>
      </c>
      <c r="H1740" s="23">
        <f>Table8[[#This Row],[Gross]]-Table8[[#This Row],[budget]]</f>
        <v>5128617</v>
      </c>
    </row>
    <row r="1741" spans="1:8" x14ac:dyDescent="0.25">
      <c r="A1741" t="s">
        <v>8144</v>
      </c>
      <c r="B1741" s="2">
        <v>7</v>
      </c>
      <c r="C1741" t="b">
        <v>0</v>
      </c>
      <c r="D1741" s="23">
        <v>40000</v>
      </c>
      <c r="E1741" s="23">
        <v>110536</v>
      </c>
      <c r="F1741" s="23">
        <f>Table8[[#This Row],[Gross]]-Table8[[#This Row],[budget]]</f>
        <v>70536</v>
      </c>
      <c r="G1741" s="23">
        <v>40000</v>
      </c>
      <c r="H1741" s="23">
        <f>Table8[[#This Row],[Gross]]-Table8[[#This Row],[budget]]</f>
        <v>70536</v>
      </c>
    </row>
    <row r="1742" spans="1:8" x14ac:dyDescent="0.25">
      <c r="A1742" t="s">
        <v>8148</v>
      </c>
      <c r="B1742" s="2">
        <v>6.8</v>
      </c>
      <c r="C1742" t="b">
        <v>0</v>
      </c>
      <c r="D1742" s="23">
        <v>200000</v>
      </c>
      <c r="E1742" s="23">
        <v>59379</v>
      </c>
      <c r="F1742" s="23">
        <f>Table8[[#This Row],[Gross]]-Table8[[#This Row],[budget]]</f>
        <v>-140621</v>
      </c>
      <c r="G1742" s="23">
        <v>200000</v>
      </c>
      <c r="H1742" s="23">
        <f>Table8[[#This Row],[Gross]]-Table8[[#This Row],[budget]]</f>
        <v>-140621</v>
      </c>
    </row>
    <row r="1743" spans="1:8" x14ac:dyDescent="0.25">
      <c r="A1743" t="s">
        <v>8168</v>
      </c>
      <c r="B1743" s="2">
        <v>5.3</v>
      </c>
      <c r="C1743" t="b">
        <v>0</v>
      </c>
      <c r="D1743" s="23">
        <v>60000</v>
      </c>
      <c r="E1743" s="23">
        <v>536767</v>
      </c>
      <c r="F1743" s="23">
        <f>Table8[[#This Row],[Gross]]-Table8[[#This Row],[budget]]</f>
        <v>476767</v>
      </c>
      <c r="G1743" s="23">
        <v>60000</v>
      </c>
      <c r="H1743" s="23">
        <f>Table8[[#This Row],[Gross]]-Table8[[#This Row],[budget]]</f>
        <v>476767</v>
      </c>
    </row>
    <row r="1744" spans="1:8" x14ac:dyDescent="0.25">
      <c r="A1744" t="s">
        <v>8174</v>
      </c>
      <c r="B1744" s="2">
        <v>5.6</v>
      </c>
      <c r="C1744" t="b">
        <v>0</v>
      </c>
      <c r="D1744" s="23">
        <v>60000</v>
      </c>
      <c r="E1744" s="23">
        <v>40557</v>
      </c>
      <c r="F1744" s="23">
        <f>Table8[[#This Row],[Gross]]-Table8[[#This Row],[budget]]</f>
        <v>-19443</v>
      </c>
      <c r="G1744" s="23">
        <v>60000</v>
      </c>
      <c r="H1744" s="23">
        <f>Table8[[#This Row],[Gross]]-Table8[[#This Row],[budget]]</f>
        <v>-19443</v>
      </c>
    </row>
    <row r="1745" spans="1:8" x14ac:dyDescent="0.25">
      <c r="A1745" t="s">
        <v>7778</v>
      </c>
      <c r="B1745" s="2">
        <v>5.6</v>
      </c>
      <c r="C1745" t="b">
        <v>0</v>
      </c>
      <c r="D1745" s="23">
        <v>70000</v>
      </c>
      <c r="E1745" s="23">
        <v>30084</v>
      </c>
      <c r="F1745" s="23">
        <f>Table8[[#This Row],[Gross]]-Table8[[#This Row],[budget]]</f>
        <v>-39916</v>
      </c>
      <c r="G1745" s="23">
        <v>70000</v>
      </c>
      <c r="H1745" s="23">
        <f>Table8[[#This Row],[Gross]]-Table8[[#This Row],[budget]]</f>
        <v>-39916</v>
      </c>
    </row>
    <row r="1746" spans="1:8" x14ac:dyDescent="0.25">
      <c r="A1746" t="s">
        <v>8189</v>
      </c>
      <c r="B1746" s="2">
        <v>6.3</v>
      </c>
      <c r="C1746" t="b">
        <v>0</v>
      </c>
      <c r="D1746" s="23">
        <v>65000</v>
      </c>
      <c r="E1746" s="23">
        <v>389804</v>
      </c>
      <c r="F1746" s="23">
        <f>Table8[[#This Row],[Gross]]-Table8[[#This Row],[budget]]</f>
        <v>324804</v>
      </c>
      <c r="G1746" s="23">
        <v>65000</v>
      </c>
      <c r="H1746" s="23">
        <f>Table8[[#This Row],[Gross]]-Table8[[#This Row],[budget]]</f>
        <v>324804</v>
      </c>
    </row>
    <row r="1747" spans="1:8" x14ac:dyDescent="0.25">
      <c r="A1747" t="s">
        <v>8211</v>
      </c>
      <c r="B1747" s="2">
        <v>7.6</v>
      </c>
      <c r="C1747" t="b">
        <v>0</v>
      </c>
      <c r="D1747" s="23">
        <v>40000</v>
      </c>
      <c r="E1747" s="23">
        <v>277233</v>
      </c>
      <c r="F1747" s="23">
        <f>Table8[[#This Row],[Gross]]-Table8[[#This Row],[budget]]</f>
        <v>237233</v>
      </c>
      <c r="G1747" s="23">
        <v>40000</v>
      </c>
      <c r="H1747" s="23">
        <f>Table8[[#This Row],[Gross]]-Table8[[#This Row],[budget]]</f>
        <v>237233</v>
      </c>
    </row>
    <row r="1748" spans="1:8" x14ac:dyDescent="0.25">
      <c r="A1748" t="s">
        <v>8222</v>
      </c>
      <c r="B1748" s="2">
        <v>4.0999999999999996</v>
      </c>
      <c r="C1748" t="b">
        <v>0</v>
      </c>
      <c r="D1748" s="23">
        <v>30000</v>
      </c>
      <c r="E1748" s="23">
        <v>243768</v>
      </c>
      <c r="F1748" s="23">
        <f>Table8[[#This Row],[Gross]]-Table8[[#This Row],[budget]]</f>
        <v>213768</v>
      </c>
      <c r="G1748" s="23">
        <v>30000</v>
      </c>
      <c r="H1748" s="23">
        <f>Table8[[#This Row],[Gross]]-Table8[[#This Row],[budget]]</f>
        <v>213768</v>
      </c>
    </row>
    <row r="1749" spans="1:8" x14ac:dyDescent="0.25">
      <c r="A1749" t="s">
        <v>8230</v>
      </c>
      <c r="B1749" s="2">
        <v>6.7</v>
      </c>
      <c r="C1749" t="b">
        <v>0</v>
      </c>
      <c r="D1749" s="23">
        <v>27000</v>
      </c>
      <c r="E1749" s="23">
        <v>8231</v>
      </c>
      <c r="F1749" s="23">
        <f>Table8[[#This Row],[Gross]]-Table8[[#This Row],[budget]]</f>
        <v>-18769</v>
      </c>
      <c r="G1749" s="23">
        <v>27000</v>
      </c>
      <c r="H1749" s="23">
        <f>Table8[[#This Row],[Gross]]-Table8[[#This Row],[budget]]</f>
        <v>-18769</v>
      </c>
    </row>
    <row r="1750" spans="1:8" x14ac:dyDescent="0.25">
      <c r="A1750" t="s">
        <v>8250</v>
      </c>
      <c r="B1750" s="2">
        <v>6.2</v>
      </c>
      <c r="C1750" t="b">
        <v>0</v>
      </c>
      <c r="D1750" s="23">
        <v>15000</v>
      </c>
      <c r="E1750" s="23">
        <v>76382</v>
      </c>
      <c r="F1750" s="23">
        <f>Table8[[#This Row],[Gross]]-Table8[[#This Row],[budget]]</f>
        <v>61382</v>
      </c>
      <c r="G1750" s="23">
        <v>15000</v>
      </c>
      <c r="H1750" s="23">
        <f>Table8[[#This Row],[Gross]]-Table8[[#This Row],[budget]]</f>
        <v>61382</v>
      </c>
    </row>
    <row r="1751" spans="1:8" x14ac:dyDescent="0.25">
      <c r="A1751" t="s">
        <v>8257</v>
      </c>
      <c r="B1751" s="2">
        <v>7.5</v>
      </c>
      <c r="C1751" t="b">
        <v>0</v>
      </c>
      <c r="D1751" s="23">
        <v>10000</v>
      </c>
      <c r="E1751" s="23">
        <v>673780</v>
      </c>
      <c r="F1751" s="23">
        <f>Table8[[#This Row],[Gross]]-Table8[[#This Row],[budget]]</f>
        <v>663780</v>
      </c>
      <c r="G1751" s="23">
        <v>10000</v>
      </c>
      <c r="H1751" s="23">
        <f>Table8[[#This Row],[Gross]]-Table8[[#This Row],[budget]]</f>
        <v>663780</v>
      </c>
    </row>
    <row r="1752" spans="1:8" x14ac:dyDescent="0.25">
      <c r="A1752" t="s">
        <v>8261</v>
      </c>
      <c r="B1752" s="2">
        <v>7.4</v>
      </c>
      <c r="C1752" t="b">
        <v>0</v>
      </c>
      <c r="D1752" s="23">
        <v>1000000</v>
      </c>
      <c r="E1752" s="23">
        <v>94596</v>
      </c>
      <c r="F1752" s="23">
        <f>Table8[[#This Row],[Gross]]-Table8[[#This Row],[budget]]</f>
        <v>-905404</v>
      </c>
      <c r="G1752" s="23">
        <v>1000000</v>
      </c>
      <c r="H1752" s="23">
        <f>Table8[[#This Row],[Gross]]-Table8[[#This Row],[budget]]</f>
        <v>-905404</v>
      </c>
    </row>
    <row r="1753" spans="1:8" x14ac:dyDescent="0.25">
      <c r="A1753" t="s">
        <v>8269</v>
      </c>
      <c r="B1753" s="2">
        <v>7</v>
      </c>
      <c r="C1753" t="b">
        <v>0</v>
      </c>
      <c r="D1753" s="23">
        <v>7000</v>
      </c>
      <c r="E1753" s="23">
        <v>424760</v>
      </c>
      <c r="F1753" s="23">
        <f>Table8[[#This Row],[Gross]]-Table8[[#This Row],[budget]]</f>
        <v>417760</v>
      </c>
      <c r="G1753" s="23">
        <v>7000</v>
      </c>
      <c r="H1753" s="23">
        <f>Table8[[#This Row],[Gross]]-Table8[[#This Row],[budget]]</f>
        <v>417760</v>
      </c>
    </row>
    <row r="1754" spans="1:8" x14ac:dyDescent="0.25">
      <c r="A1754" t="s">
        <v>8271</v>
      </c>
      <c r="B1754" s="2">
        <v>6.3</v>
      </c>
      <c r="C1754" t="b">
        <v>0</v>
      </c>
      <c r="D1754" s="23">
        <v>7000</v>
      </c>
      <c r="E1754" s="23">
        <v>70071</v>
      </c>
      <c r="F1754" s="23">
        <f>Table8[[#This Row],[Gross]]-Table8[[#This Row],[budget]]</f>
        <v>63071</v>
      </c>
      <c r="G1754" s="23">
        <v>7000</v>
      </c>
      <c r="H1754" s="23">
        <f>Table8[[#This Row],[Gross]]-Table8[[#This Row],[budget]]</f>
        <v>63071</v>
      </c>
    </row>
  </sheetData>
  <autoFilter ref="G1:H1754" xr:uid="{C0BAA48A-709F-4B38-B900-832259DB2A20}"/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IMDB_Modified Dataset</vt:lpstr>
      <vt:lpstr>task 1</vt:lpstr>
      <vt:lpstr>task 2</vt:lpstr>
      <vt:lpstr>task 3</vt:lpstr>
      <vt:lpstr>task 4</vt:lpstr>
      <vt:lpstr>task 5</vt:lpstr>
      <vt:lpstr>'task 4'!Extract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2024-12-24T15:05:47Z</dcterms:created>
  <dcterms:modified xsi:type="dcterms:W3CDTF">2024-12-24T15:17:24Z</dcterms:modified>
</cp:coreProperties>
</file>